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0" documentId="13_ncr:1_{A4DF700D-5549-40F5-870B-60B4D1DD3D62}" xr6:coauthVersionLast="47" xr6:coauthVersionMax="47" xr10:uidLastSave="{00000000-0000-0000-0000-000000000000}"/>
  <bookViews>
    <workbookView xWindow="-108" yWindow="-108" windowWidth="23256" windowHeight="12456" firstSheet="5" activeTab="10" xr2:uid="{00000000-000D-0000-FFFF-FFFF00000000}"/>
  </bookViews>
  <sheets>
    <sheet name="Customer Names" sheetId="6" r:id="rId1"/>
    <sheet name="Medical Examination" sheetId="7" r:id="rId2"/>
    <sheet name="Hospitalisation Details" sheetId="4" r:id="rId3"/>
    <sheet name="assign_Customer Names " sheetId="3" r:id="rId4"/>
    <sheet name="assign_Medical Examinations" sheetId="2" r:id="rId5"/>
    <sheet name="assign_Hospitalisation Details" sheetId="1" r:id="rId6"/>
    <sheet name="Health care" sheetId="5" r:id="rId7"/>
    <sheet name="pie or donut" sheetId="12" r:id="rId8"/>
    <sheet name="line chart" sheetId="14" r:id="rId9"/>
    <sheet name="bar or column" sheetId="13" r:id="rId10"/>
    <sheet name="Dashboard" sheetId="15" r:id="rId11"/>
  </sheets>
  <definedNames>
    <definedName name="_xlnm._FilterDatabase" localSheetId="5" hidden="1">'assign_Hospitalisation Details'!$B$2:$B$2344</definedName>
    <definedName name="Slicer_Diabates_status1">#N/A</definedName>
    <definedName name="Slicer_HBA1C">#N/A</definedName>
    <definedName name="Slicer_Heart_Issues">#N/A</definedName>
    <definedName name="Slicer_State_ID">#N/A</definedName>
    <definedName name="Slicer_Weight_status">#N/A</definedName>
  </definedNames>
  <calcPr calcId="191029"/>
  <pivotCaches>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2" l="1"/>
  <c r="E2" i="2"/>
  <c r="E3" i="2"/>
  <c r="E4"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D61" i="5" s="1"/>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C2" i="2"/>
  <c r="D13" i="5"/>
  <c r="D25" i="5"/>
  <c r="D37" i="5"/>
  <c r="D49" i="5"/>
  <c r="D73" i="5"/>
  <c r="D85" i="5"/>
  <c r="D97" i="5"/>
  <c r="D109" i="5"/>
  <c r="D121" i="5"/>
  <c r="D133" i="5"/>
  <c r="D145" i="5"/>
  <c r="D157" i="5"/>
  <c r="K169" i="5"/>
  <c r="K181" i="5"/>
  <c r="K193" i="5"/>
  <c r="K205" i="5"/>
  <c r="K217" i="5"/>
  <c r="K229" i="5"/>
  <c r="K241" i="5"/>
  <c r="K253" i="5"/>
  <c r="K265" i="5"/>
  <c r="K277" i="5"/>
  <c r="K289" i="5"/>
  <c r="K301" i="5"/>
  <c r="K313" i="5"/>
  <c r="K325" i="5"/>
  <c r="K337" i="5"/>
  <c r="K349" i="5"/>
  <c r="K361" i="5"/>
  <c r="D373" i="5"/>
  <c r="D385" i="5"/>
  <c r="D397" i="5"/>
  <c r="D409" i="5"/>
  <c r="D421" i="5"/>
  <c r="D433" i="5"/>
  <c r="D445" i="5"/>
  <c r="D457" i="5"/>
  <c r="D469" i="5"/>
  <c r="D481" i="5"/>
  <c r="D493" i="5"/>
  <c r="D505" i="5"/>
  <c r="D517" i="5"/>
  <c r="D529" i="5"/>
  <c r="D541" i="5"/>
  <c r="D553" i="5"/>
  <c r="D565" i="5"/>
  <c r="D577" i="5"/>
  <c r="D589" i="5"/>
  <c r="D601" i="5"/>
  <c r="D613" i="5"/>
  <c r="D625" i="5"/>
  <c r="D637" i="5"/>
  <c r="D649" i="5"/>
  <c r="D661" i="5"/>
  <c r="D673" i="5"/>
  <c r="D685" i="5"/>
  <c r="D697" i="5"/>
  <c r="D709" i="5"/>
  <c r="D721" i="5"/>
  <c r="D733" i="5"/>
  <c r="D745" i="5"/>
  <c r="D757" i="5"/>
  <c r="D769" i="5"/>
  <c r="D781" i="5"/>
  <c r="D793" i="5"/>
  <c r="D805" i="5"/>
  <c r="D817" i="5"/>
  <c r="D829" i="5"/>
  <c r="D841" i="5"/>
  <c r="D853" i="5"/>
  <c r="D865" i="5"/>
  <c r="D877" i="5"/>
  <c r="D889" i="5"/>
  <c r="D901" i="5"/>
  <c r="D913" i="5"/>
  <c r="D925" i="5"/>
  <c r="D937" i="5"/>
  <c r="D949" i="5"/>
  <c r="D961" i="5"/>
  <c r="D973" i="5"/>
  <c r="D985" i="5"/>
  <c r="D997" i="5"/>
  <c r="D1009" i="5"/>
  <c r="D1021" i="5"/>
  <c r="D1033" i="5"/>
  <c r="D1045" i="5"/>
  <c r="D1057" i="5"/>
  <c r="D1069" i="5"/>
  <c r="D1081" i="5"/>
  <c r="D1093" i="5"/>
  <c r="D1105" i="5"/>
  <c r="D1117" i="5"/>
  <c r="D1129" i="5"/>
  <c r="D1141" i="5"/>
  <c r="D1153" i="5"/>
  <c r="D1165" i="5"/>
  <c r="D1177" i="5"/>
  <c r="D1189" i="5"/>
  <c r="D1201" i="5"/>
  <c r="D1213" i="5"/>
  <c r="D1225" i="5"/>
  <c r="D1237" i="5"/>
  <c r="D1249" i="5"/>
  <c r="D1261" i="5"/>
  <c r="D1273" i="5"/>
  <c r="D1285" i="5"/>
  <c r="D1297" i="5"/>
  <c r="D1309" i="5"/>
  <c r="D1321" i="5"/>
  <c r="D1333" i="5"/>
  <c r="D1345" i="5"/>
  <c r="D1357" i="5"/>
  <c r="D1369" i="5"/>
  <c r="D1381" i="5"/>
  <c r="D1393" i="5"/>
  <c r="D1405" i="5"/>
  <c r="D1417" i="5"/>
  <c r="D1429" i="5"/>
  <c r="D1441" i="5"/>
  <c r="D1453" i="5"/>
  <c r="D1465" i="5"/>
  <c r="D1477" i="5"/>
  <c r="D1489" i="5"/>
  <c r="D1501" i="5"/>
  <c r="D1513" i="5"/>
  <c r="D1525" i="5"/>
  <c r="D1537" i="5"/>
  <c r="D1549" i="5"/>
  <c r="D1561" i="5"/>
  <c r="D1573" i="5"/>
  <c r="D1585" i="5"/>
  <c r="D1597" i="5"/>
  <c r="D1609" i="5"/>
  <c r="D1621" i="5"/>
  <c r="D1633" i="5"/>
  <c r="D1645" i="5"/>
  <c r="D1657" i="5"/>
  <c r="D1669" i="5"/>
  <c r="D1681" i="5"/>
  <c r="D1693" i="5"/>
  <c r="D1705" i="5"/>
  <c r="D1717" i="5"/>
  <c r="D1729" i="5"/>
  <c r="D1741" i="5"/>
  <c r="D1753" i="5"/>
  <c r="D1765" i="5"/>
  <c r="D1777" i="5"/>
  <c r="D1789" i="5"/>
  <c r="D1801" i="5"/>
  <c r="D1813" i="5"/>
  <c r="D1825" i="5"/>
  <c r="D1837" i="5"/>
  <c r="D1849" i="5"/>
  <c r="D1861" i="5"/>
  <c r="D1873" i="5"/>
  <c r="D1885" i="5"/>
  <c r="D1897" i="5"/>
  <c r="D1909" i="5"/>
  <c r="D1921" i="5"/>
  <c r="D1933" i="5"/>
  <c r="D1945" i="5"/>
  <c r="D1957" i="5"/>
  <c r="K1969" i="5"/>
  <c r="K1981" i="5"/>
  <c r="D1993" i="5"/>
  <c r="D2005" i="5"/>
  <c r="D2017" i="5"/>
  <c r="D2029" i="5"/>
  <c r="D2041" i="5"/>
  <c r="D2053" i="5"/>
  <c r="D2065" i="5"/>
  <c r="D2077" i="5"/>
  <c r="D2089" i="5"/>
  <c r="D2101" i="5"/>
  <c r="D2113" i="5"/>
  <c r="D2125" i="5"/>
  <c r="D2137" i="5"/>
  <c r="D2149" i="5"/>
  <c r="D2161" i="5"/>
  <c r="D2173" i="5"/>
  <c r="D2185" i="5"/>
  <c r="D2197" i="5"/>
  <c r="D2209" i="5"/>
  <c r="D2221" i="5"/>
  <c r="D2233" i="5"/>
  <c r="D2245" i="5"/>
  <c r="D2257" i="5"/>
  <c r="D2269" i="5"/>
  <c r="D2281" i="5"/>
  <c r="D2293" i="5"/>
  <c r="D2305" i="5"/>
  <c r="D2317" i="5"/>
  <c r="D2329" i="5"/>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J2" i="1"/>
  <c r="J3" i="1"/>
  <c r="J4" i="1"/>
  <c r="J5" i="1"/>
  <c r="J6" i="1"/>
  <c r="J7" i="1"/>
  <c r="J8" i="1"/>
  <c r="J9" i="1"/>
  <c r="J10" i="1"/>
  <c r="J11" i="1"/>
  <c r="J12" i="1"/>
  <c r="J13" i="1"/>
  <c r="L13" i="5" s="1"/>
  <c r="J14" i="1"/>
  <c r="J15" i="1"/>
  <c r="J16" i="1"/>
  <c r="J17" i="1"/>
  <c r="J18" i="1"/>
  <c r="J19" i="1"/>
  <c r="J20" i="1"/>
  <c r="J21" i="1"/>
  <c r="J22" i="1"/>
  <c r="J23" i="1"/>
  <c r="J24" i="1"/>
  <c r="J25" i="1"/>
  <c r="L25" i="5" s="1"/>
  <c r="J26" i="1"/>
  <c r="J27" i="1"/>
  <c r="J28" i="1"/>
  <c r="J29" i="1"/>
  <c r="J30" i="1"/>
  <c r="J31" i="1"/>
  <c r="J32" i="1"/>
  <c r="J33" i="1"/>
  <c r="J34" i="1"/>
  <c r="J35" i="1"/>
  <c r="J36" i="1"/>
  <c r="J37" i="1"/>
  <c r="L37" i="5" s="1"/>
  <c r="J38" i="1"/>
  <c r="J39" i="1"/>
  <c r="J40" i="1"/>
  <c r="J41" i="1"/>
  <c r="J42" i="1"/>
  <c r="J43" i="1"/>
  <c r="J44" i="1"/>
  <c r="J45" i="1"/>
  <c r="J46" i="1"/>
  <c r="J47" i="1"/>
  <c r="J48" i="1"/>
  <c r="J49" i="1"/>
  <c r="L49" i="5" s="1"/>
  <c r="J50" i="1"/>
  <c r="J51" i="1"/>
  <c r="J52" i="1"/>
  <c r="J53" i="1"/>
  <c r="J54" i="1"/>
  <c r="J55" i="1"/>
  <c r="J56" i="1"/>
  <c r="J57" i="1"/>
  <c r="J58" i="1"/>
  <c r="J59" i="1"/>
  <c r="J60" i="1"/>
  <c r="J61" i="1"/>
  <c r="L61" i="5" s="1"/>
  <c r="J62" i="1"/>
  <c r="J63" i="1"/>
  <c r="J64" i="1"/>
  <c r="J65" i="1"/>
  <c r="J66" i="1"/>
  <c r="J67" i="1"/>
  <c r="J68" i="1"/>
  <c r="J69" i="1"/>
  <c r="J70" i="1"/>
  <c r="J71" i="1"/>
  <c r="J72" i="1"/>
  <c r="J73" i="1"/>
  <c r="L73" i="5" s="1"/>
  <c r="J74" i="1"/>
  <c r="J75" i="1"/>
  <c r="J76" i="1"/>
  <c r="J77" i="1"/>
  <c r="J78" i="1"/>
  <c r="J79" i="1"/>
  <c r="J80" i="1"/>
  <c r="J81" i="1"/>
  <c r="J82" i="1"/>
  <c r="J83" i="1"/>
  <c r="J84" i="1"/>
  <c r="J85" i="1"/>
  <c r="L85" i="5" s="1"/>
  <c r="J86" i="1"/>
  <c r="J87" i="1"/>
  <c r="J88" i="1"/>
  <c r="J89" i="1"/>
  <c r="J90" i="1"/>
  <c r="J91" i="1"/>
  <c r="J92" i="1"/>
  <c r="J93" i="1"/>
  <c r="J94" i="1"/>
  <c r="J95" i="1"/>
  <c r="J96" i="1"/>
  <c r="J97" i="1"/>
  <c r="L97" i="5" s="1"/>
  <c r="J98" i="1"/>
  <c r="J99" i="1"/>
  <c r="J100" i="1"/>
  <c r="J101" i="1"/>
  <c r="J102" i="1"/>
  <c r="J103" i="1"/>
  <c r="J104" i="1"/>
  <c r="J105" i="1"/>
  <c r="J106" i="1"/>
  <c r="J107" i="1"/>
  <c r="J108" i="1"/>
  <c r="J109" i="1"/>
  <c r="L109" i="5" s="1"/>
  <c r="J110" i="1"/>
  <c r="J111" i="1"/>
  <c r="J112" i="1"/>
  <c r="J113" i="1"/>
  <c r="J114" i="1"/>
  <c r="J115" i="1"/>
  <c r="J116" i="1"/>
  <c r="J117" i="1"/>
  <c r="J118" i="1"/>
  <c r="J119" i="1"/>
  <c r="J120" i="1"/>
  <c r="J121" i="1"/>
  <c r="L121" i="5" s="1"/>
  <c r="J122" i="1"/>
  <c r="J123" i="1"/>
  <c r="J124" i="1"/>
  <c r="J125" i="1"/>
  <c r="J126" i="1"/>
  <c r="J127" i="1"/>
  <c r="J128" i="1"/>
  <c r="J129" i="1"/>
  <c r="J130" i="1"/>
  <c r="J131" i="1"/>
  <c r="J132" i="1"/>
  <c r="J133" i="1"/>
  <c r="L133" i="5" s="1"/>
  <c r="J134" i="1"/>
  <c r="J135" i="1"/>
  <c r="J136" i="1"/>
  <c r="J137" i="1"/>
  <c r="J138" i="1"/>
  <c r="J139" i="1"/>
  <c r="J140" i="1"/>
  <c r="J141" i="1"/>
  <c r="J142" i="1"/>
  <c r="J143" i="1"/>
  <c r="J144" i="1"/>
  <c r="J145" i="1"/>
  <c r="L145" i="5" s="1"/>
  <c r="J146" i="1"/>
  <c r="J147" i="1"/>
  <c r="J148" i="1"/>
  <c r="J149" i="1"/>
  <c r="J150" i="1"/>
  <c r="J151" i="1"/>
  <c r="J152" i="1"/>
  <c r="J153" i="1"/>
  <c r="J154" i="1"/>
  <c r="J155" i="1"/>
  <c r="J156" i="1"/>
  <c r="J157" i="1"/>
  <c r="L157" i="5" s="1"/>
  <c r="J158" i="1"/>
  <c r="J159" i="1"/>
  <c r="J160" i="1"/>
  <c r="J161" i="1"/>
  <c r="J162" i="1"/>
  <c r="J163" i="1"/>
  <c r="J164" i="1"/>
  <c r="J165" i="1"/>
  <c r="J166" i="1"/>
  <c r="J167" i="1"/>
  <c r="J168" i="1"/>
  <c r="J169" i="1"/>
  <c r="L169" i="5" s="1"/>
  <c r="J170" i="1"/>
  <c r="J171" i="1"/>
  <c r="J172" i="1"/>
  <c r="J173" i="1"/>
  <c r="J174" i="1"/>
  <c r="J175" i="1"/>
  <c r="J176" i="1"/>
  <c r="J177" i="1"/>
  <c r="J178" i="1"/>
  <c r="J179" i="1"/>
  <c r="J180" i="1"/>
  <c r="J181" i="1"/>
  <c r="L181" i="5" s="1"/>
  <c r="J182" i="1"/>
  <c r="J183" i="1"/>
  <c r="J184" i="1"/>
  <c r="J185" i="1"/>
  <c r="J186" i="1"/>
  <c r="J187" i="1"/>
  <c r="J188" i="1"/>
  <c r="J189" i="1"/>
  <c r="J190" i="1"/>
  <c r="J191" i="1"/>
  <c r="J192" i="1"/>
  <c r="J193" i="1"/>
  <c r="L193" i="5" s="1"/>
  <c r="J194" i="1"/>
  <c r="J195" i="1"/>
  <c r="J196" i="1"/>
  <c r="J197" i="1"/>
  <c r="J198" i="1"/>
  <c r="J199" i="1"/>
  <c r="J200" i="1"/>
  <c r="J201" i="1"/>
  <c r="J202" i="1"/>
  <c r="J203" i="1"/>
  <c r="J204" i="1"/>
  <c r="J205" i="1"/>
  <c r="L205" i="5" s="1"/>
  <c r="J206" i="1"/>
  <c r="J207" i="1"/>
  <c r="J208" i="1"/>
  <c r="J209" i="1"/>
  <c r="J210" i="1"/>
  <c r="J211" i="1"/>
  <c r="J212" i="1"/>
  <c r="J213" i="1"/>
  <c r="J214" i="1"/>
  <c r="J215" i="1"/>
  <c r="J216" i="1"/>
  <c r="J217" i="1"/>
  <c r="L217" i="5" s="1"/>
  <c r="J218" i="1"/>
  <c r="J219" i="1"/>
  <c r="J220" i="1"/>
  <c r="J221" i="1"/>
  <c r="J222" i="1"/>
  <c r="J223" i="1"/>
  <c r="J224" i="1"/>
  <c r="J225" i="1"/>
  <c r="J226" i="1"/>
  <c r="J227" i="1"/>
  <c r="J228" i="1"/>
  <c r="J229" i="1"/>
  <c r="L229" i="5" s="1"/>
  <c r="J230" i="1"/>
  <c r="J231" i="1"/>
  <c r="J232" i="1"/>
  <c r="J233" i="1"/>
  <c r="J234" i="1"/>
  <c r="J235" i="1"/>
  <c r="J236" i="1"/>
  <c r="J237" i="1"/>
  <c r="J238" i="1"/>
  <c r="J239" i="1"/>
  <c r="J240" i="1"/>
  <c r="J241" i="1"/>
  <c r="L241" i="5" s="1"/>
  <c r="J242" i="1"/>
  <c r="J243" i="1"/>
  <c r="J244" i="1"/>
  <c r="J245" i="1"/>
  <c r="J246" i="1"/>
  <c r="J247" i="1"/>
  <c r="J248" i="1"/>
  <c r="J249" i="1"/>
  <c r="J250" i="1"/>
  <c r="J251" i="1"/>
  <c r="J252" i="1"/>
  <c r="J253" i="1"/>
  <c r="L253" i="5" s="1"/>
  <c r="J254" i="1"/>
  <c r="J255" i="1"/>
  <c r="J256" i="1"/>
  <c r="J257" i="1"/>
  <c r="J258" i="1"/>
  <c r="J259" i="1"/>
  <c r="J260" i="1"/>
  <c r="J261" i="1"/>
  <c r="J262" i="1"/>
  <c r="J263" i="1"/>
  <c r="J264" i="1"/>
  <c r="J265" i="1"/>
  <c r="L265" i="5" s="1"/>
  <c r="J266" i="1"/>
  <c r="J267" i="1"/>
  <c r="J268" i="1"/>
  <c r="J269" i="1"/>
  <c r="J270" i="1"/>
  <c r="J271" i="1"/>
  <c r="J272" i="1"/>
  <c r="J273" i="1"/>
  <c r="J274" i="1"/>
  <c r="J275" i="1"/>
  <c r="J276" i="1"/>
  <c r="J277" i="1"/>
  <c r="L277" i="5" s="1"/>
  <c r="J278" i="1"/>
  <c r="J279" i="1"/>
  <c r="J280" i="1"/>
  <c r="J281" i="1"/>
  <c r="J282" i="1"/>
  <c r="J283" i="1"/>
  <c r="J284" i="1"/>
  <c r="J285" i="1"/>
  <c r="J286" i="1"/>
  <c r="J287" i="1"/>
  <c r="J288" i="1"/>
  <c r="J289" i="1"/>
  <c r="L289" i="5" s="1"/>
  <c r="J290" i="1"/>
  <c r="J291" i="1"/>
  <c r="J292" i="1"/>
  <c r="J293" i="1"/>
  <c r="J294" i="1"/>
  <c r="J295" i="1"/>
  <c r="J296" i="1"/>
  <c r="J297" i="1"/>
  <c r="J298" i="1"/>
  <c r="J299" i="1"/>
  <c r="J300" i="1"/>
  <c r="J301" i="1"/>
  <c r="L301" i="5" s="1"/>
  <c r="J302" i="1"/>
  <c r="J303" i="1"/>
  <c r="J304" i="1"/>
  <c r="J305" i="1"/>
  <c r="J306" i="1"/>
  <c r="J307" i="1"/>
  <c r="J308" i="1"/>
  <c r="J309" i="1"/>
  <c r="J310" i="1"/>
  <c r="J311" i="1"/>
  <c r="J312" i="1"/>
  <c r="J313" i="1"/>
  <c r="L313" i="5" s="1"/>
  <c r="J314" i="1"/>
  <c r="J315" i="1"/>
  <c r="J316" i="1"/>
  <c r="J317" i="1"/>
  <c r="J318" i="1"/>
  <c r="J319" i="1"/>
  <c r="J320" i="1"/>
  <c r="J321" i="1"/>
  <c r="J322" i="1"/>
  <c r="J323" i="1"/>
  <c r="J324" i="1"/>
  <c r="J325" i="1"/>
  <c r="L325" i="5" s="1"/>
  <c r="J326" i="1"/>
  <c r="J327" i="1"/>
  <c r="J328" i="1"/>
  <c r="J329" i="1"/>
  <c r="J330" i="1"/>
  <c r="J331" i="1"/>
  <c r="J332" i="1"/>
  <c r="J333" i="1"/>
  <c r="J334" i="1"/>
  <c r="J335" i="1"/>
  <c r="J336" i="1"/>
  <c r="J337" i="1"/>
  <c r="L337" i="5" s="1"/>
  <c r="J338" i="1"/>
  <c r="J339" i="1"/>
  <c r="J340" i="1"/>
  <c r="J341" i="1"/>
  <c r="J342" i="1"/>
  <c r="J343" i="1"/>
  <c r="J344" i="1"/>
  <c r="J345" i="1"/>
  <c r="J346" i="1"/>
  <c r="J347" i="1"/>
  <c r="J348" i="1"/>
  <c r="J349" i="1"/>
  <c r="L349" i="5" s="1"/>
  <c r="J350" i="1"/>
  <c r="J351" i="1"/>
  <c r="J352" i="1"/>
  <c r="J353" i="1"/>
  <c r="J354" i="1"/>
  <c r="J355" i="1"/>
  <c r="J356" i="1"/>
  <c r="J357" i="1"/>
  <c r="J358" i="1"/>
  <c r="J359" i="1"/>
  <c r="J360" i="1"/>
  <c r="J361" i="1"/>
  <c r="L1003" i="5" s="1"/>
  <c r="J362" i="1"/>
  <c r="J363" i="1"/>
  <c r="J364" i="1"/>
  <c r="J365" i="1"/>
  <c r="J366" i="1"/>
  <c r="J367" i="1"/>
  <c r="J368" i="1"/>
  <c r="J369" i="1"/>
  <c r="J370" i="1"/>
  <c r="J371" i="1"/>
  <c r="J372" i="1"/>
  <c r="J373" i="1"/>
  <c r="L1015" i="5" s="1"/>
  <c r="J374" i="1"/>
  <c r="J375" i="1"/>
  <c r="J376" i="1"/>
  <c r="J377" i="1"/>
  <c r="J378" i="1"/>
  <c r="J379" i="1"/>
  <c r="J380" i="1"/>
  <c r="J381" i="1"/>
  <c r="J382" i="1"/>
  <c r="J383" i="1"/>
  <c r="J384" i="1"/>
  <c r="J385" i="1"/>
  <c r="L1027" i="5" s="1"/>
  <c r="J386" i="1"/>
  <c r="J387" i="1"/>
  <c r="J388" i="1"/>
  <c r="J389" i="1"/>
  <c r="J390" i="1"/>
  <c r="J391" i="1"/>
  <c r="J392" i="1"/>
  <c r="J393" i="1"/>
  <c r="J394" i="1"/>
  <c r="J395" i="1"/>
  <c r="J396" i="1"/>
  <c r="J397" i="1"/>
  <c r="L1039" i="5" s="1"/>
  <c r="J398" i="1"/>
  <c r="J399" i="1"/>
  <c r="J400" i="1"/>
  <c r="J401" i="1"/>
  <c r="J402" i="1"/>
  <c r="J403" i="1"/>
  <c r="J404" i="1"/>
  <c r="J405" i="1"/>
  <c r="J406" i="1"/>
  <c r="J407" i="1"/>
  <c r="J408" i="1"/>
  <c r="J409" i="1"/>
  <c r="L1051" i="5" s="1"/>
  <c r="J410" i="1"/>
  <c r="J411" i="1"/>
  <c r="J412" i="1"/>
  <c r="J413" i="1"/>
  <c r="J414" i="1"/>
  <c r="J415" i="1"/>
  <c r="J416" i="1"/>
  <c r="J417" i="1"/>
  <c r="J418" i="1"/>
  <c r="J419" i="1"/>
  <c r="J420" i="1"/>
  <c r="J421" i="1"/>
  <c r="L1063" i="5" s="1"/>
  <c r="J422" i="1"/>
  <c r="J423" i="1"/>
  <c r="J424" i="1"/>
  <c r="J425" i="1"/>
  <c r="J426" i="1"/>
  <c r="J427" i="1"/>
  <c r="J428" i="1"/>
  <c r="J429" i="1"/>
  <c r="J430" i="1"/>
  <c r="J431" i="1"/>
  <c r="J432" i="1"/>
  <c r="J433" i="1"/>
  <c r="L1075" i="5" s="1"/>
  <c r="J434" i="1"/>
  <c r="J435" i="1"/>
  <c r="J436" i="1"/>
  <c r="J437" i="1"/>
  <c r="J438" i="1"/>
  <c r="J439" i="1"/>
  <c r="J440" i="1"/>
  <c r="J441" i="1"/>
  <c r="J442" i="1"/>
  <c r="J443" i="1"/>
  <c r="J444" i="1"/>
  <c r="J445" i="1"/>
  <c r="L1087" i="5" s="1"/>
  <c r="J446" i="1"/>
  <c r="J447" i="1"/>
  <c r="J448" i="1"/>
  <c r="J449" i="1"/>
  <c r="J450" i="1"/>
  <c r="J451" i="1"/>
  <c r="J452" i="1"/>
  <c r="J453" i="1"/>
  <c r="J454" i="1"/>
  <c r="J455" i="1"/>
  <c r="J456" i="1"/>
  <c r="J457" i="1"/>
  <c r="L1099" i="5" s="1"/>
  <c r="J458" i="1"/>
  <c r="J459" i="1"/>
  <c r="J460" i="1"/>
  <c r="J461" i="1"/>
  <c r="J462" i="1"/>
  <c r="J463" i="1"/>
  <c r="J464" i="1"/>
  <c r="J465" i="1"/>
  <c r="J466" i="1"/>
  <c r="J467" i="1"/>
  <c r="J468" i="1"/>
  <c r="J469" i="1"/>
  <c r="L1111" i="5" s="1"/>
  <c r="J470" i="1"/>
  <c r="J471" i="1"/>
  <c r="J472" i="1"/>
  <c r="J473" i="1"/>
  <c r="J474" i="1"/>
  <c r="J475" i="1"/>
  <c r="J476" i="1"/>
  <c r="J477" i="1"/>
  <c r="J478" i="1"/>
  <c r="J479" i="1"/>
  <c r="J480" i="1"/>
  <c r="J481" i="1"/>
  <c r="L1123" i="5" s="1"/>
  <c r="J482" i="1"/>
  <c r="J483" i="1"/>
  <c r="J484" i="1"/>
  <c r="J485" i="1"/>
  <c r="J486" i="1"/>
  <c r="J487" i="1"/>
  <c r="J488" i="1"/>
  <c r="J489" i="1"/>
  <c r="J490" i="1"/>
  <c r="J491" i="1"/>
  <c r="J492" i="1"/>
  <c r="J493" i="1"/>
  <c r="L1135" i="5" s="1"/>
  <c r="J494" i="1"/>
  <c r="J495" i="1"/>
  <c r="J496" i="1"/>
  <c r="J497" i="1"/>
  <c r="J498" i="1"/>
  <c r="J499" i="1"/>
  <c r="J500" i="1"/>
  <c r="J501" i="1"/>
  <c r="J502" i="1"/>
  <c r="J503" i="1"/>
  <c r="J504" i="1"/>
  <c r="J505" i="1"/>
  <c r="L1147" i="5" s="1"/>
  <c r="J506" i="1"/>
  <c r="J507" i="1"/>
  <c r="J508" i="1"/>
  <c r="J509" i="1"/>
  <c r="J510" i="1"/>
  <c r="J511" i="1"/>
  <c r="J512" i="1"/>
  <c r="J513" i="1"/>
  <c r="J514" i="1"/>
  <c r="J515" i="1"/>
  <c r="J516" i="1"/>
  <c r="J517" i="1"/>
  <c r="L1159" i="5" s="1"/>
  <c r="J518" i="1"/>
  <c r="J519" i="1"/>
  <c r="J520" i="1"/>
  <c r="J521" i="1"/>
  <c r="J522" i="1"/>
  <c r="J523" i="1"/>
  <c r="J524" i="1"/>
  <c r="J525" i="1"/>
  <c r="J526" i="1"/>
  <c r="J527" i="1"/>
  <c r="J528" i="1"/>
  <c r="J529" i="1"/>
  <c r="L1171" i="5" s="1"/>
  <c r="J530" i="1"/>
  <c r="J531" i="1"/>
  <c r="J532" i="1"/>
  <c r="J533" i="1"/>
  <c r="J534" i="1"/>
  <c r="J535" i="1"/>
  <c r="J536" i="1"/>
  <c r="J537" i="1"/>
  <c r="J538" i="1"/>
  <c r="J539" i="1"/>
  <c r="J540" i="1"/>
  <c r="J541" i="1"/>
  <c r="L1183" i="5" s="1"/>
  <c r="J542" i="1"/>
  <c r="J543" i="1"/>
  <c r="J544" i="1"/>
  <c r="J545" i="1"/>
  <c r="J546" i="1"/>
  <c r="J547" i="1"/>
  <c r="J548" i="1"/>
  <c r="J549" i="1"/>
  <c r="J550" i="1"/>
  <c r="J551" i="1"/>
  <c r="J552" i="1"/>
  <c r="J553" i="1"/>
  <c r="L1195" i="5" s="1"/>
  <c r="J554" i="1"/>
  <c r="J555" i="1"/>
  <c r="J556" i="1"/>
  <c r="J557" i="1"/>
  <c r="J558" i="1"/>
  <c r="J559" i="1"/>
  <c r="J560" i="1"/>
  <c r="J561" i="1"/>
  <c r="J562" i="1"/>
  <c r="J563" i="1"/>
  <c r="J564" i="1"/>
  <c r="J565" i="1"/>
  <c r="L1207" i="5" s="1"/>
  <c r="J566" i="1"/>
  <c r="J567" i="1"/>
  <c r="J568" i="1"/>
  <c r="J569" i="1"/>
  <c r="J570" i="1"/>
  <c r="J571" i="1"/>
  <c r="J572" i="1"/>
  <c r="J573" i="1"/>
  <c r="J574" i="1"/>
  <c r="J575" i="1"/>
  <c r="J576" i="1"/>
  <c r="J577" i="1"/>
  <c r="L1219" i="5" s="1"/>
  <c r="J578" i="1"/>
  <c r="J579" i="1"/>
  <c r="J580" i="1"/>
  <c r="J581" i="1"/>
  <c r="J582" i="1"/>
  <c r="J583" i="1"/>
  <c r="J584" i="1"/>
  <c r="J585" i="1"/>
  <c r="J586" i="1"/>
  <c r="J587" i="1"/>
  <c r="J588" i="1"/>
  <c r="J589" i="1"/>
  <c r="L1231" i="5" s="1"/>
  <c r="J590" i="1"/>
  <c r="J591" i="1"/>
  <c r="J592" i="1"/>
  <c r="J593" i="1"/>
  <c r="J594" i="1"/>
  <c r="J595" i="1"/>
  <c r="J596" i="1"/>
  <c r="J597" i="1"/>
  <c r="J598" i="1"/>
  <c r="J599" i="1"/>
  <c r="J600" i="1"/>
  <c r="J601" i="1"/>
  <c r="L1243" i="5" s="1"/>
  <c r="J602" i="1"/>
  <c r="J603" i="1"/>
  <c r="J604" i="1"/>
  <c r="J605" i="1"/>
  <c r="J606" i="1"/>
  <c r="J607" i="1"/>
  <c r="J608" i="1"/>
  <c r="J609" i="1"/>
  <c r="J610" i="1"/>
  <c r="J611" i="1"/>
  <c r="J612" i="1"/>
  <c r="J613" i="1"/>
  <c r="L1255" i="5" s="1"/>
  <c r="J614" i="1"/>
  <c r="J615" i="1"/>
  <c r="J616" i="1"/>
  <c r="J617" i="1"/>
  <c r="J618" i="1"/>
  <c r="J619" i="1"/>
  <c r="J620" i="1"/>
  <c r="J621" i="1"/>
  <c r="J622" i="1"/>
  <c r="J623" i="1"/>
  <c r="J624" i="1"/>
  <c r="J625" i="1"/>
  <c r="L1267" i="5" s="1"/>
  <c r="J626" i="1"/>
  <c r="J627" i="1"/>
  <c r="J628" i="1"/>
  <c r="J629" i="1"/>
  <c r="J630" i="1"/>
  <c r="J631" i="1"/>
  <c r="J632" i="1"/>
  <c r="J633" i="1"/>
  <c r="J634" i="1"/>
  <c r="J635" i="1"/>
  <c r="J636" i="1"/>
  <c r="J637" i="1"/>
  <c r="L1279" i="5" s="1"/>
  <c r="J638" i="1"/>
  <c r="J639" i="1"/>
  <c r="J640" i="1"/>
  <c r="J641" i="1"/>
  <c r="J642" i="1"/>
  <c r="J643" i="1"/>
  <c r="J644" i="1"/>
  <c r="J645" i="1"/>
  <c r="J646" i="1"/>
  <c r="J647" i="1"/>
  <c r="J648" i="1"/>
  <c r="J649" i="1"/>
  <c r="L1291" i="5" s="1"/>
  <c r="J650" i="1"/>
  <c r="J651" i="1"/>
  <c r="J652" i="1"/>
  <c r="J653" i="1"/>
  <c r="J654" i="1"/>
  <c r="J655" i="1"/>
  <c r="J656" i="1"/>
  <c r="J657" i="1"/>
  <c r="J658" i="1"/>
  <c r="J659" i="1"/>
  <c r="J660" i="1"/>
  <c r="J661" i="1"/>
  <c r="L1303" i="5" s="1"/>
  <c r="J662" i="1"/>
  <c r="J663" i="1"/>
  <c r="J664" i="1"/>
  <c r="J665" i="1"/>
  <c r="J666" i="1"/>
  <c r="J667" i="1"/>
  <c r="J668" i="1"/>
  <c r="J669" i="1"/>
  <c r="J670" i="1"/>
  <c r="J671" i="1"/>
  <c r="J672" i="1"/>
  <c r="J673" i="1"/>
  <c r="L1315" i="5" s="1"/>
  <c r="J674" i="1"/>
  <c r="J675" i="1"/>
  <c r="J676" i="1"/>
  <c r="J677" i="1"/>
  <c r="J678" i="1"/>
  <c r="J679" i="1"/>
  <c r="J680" i="1"/>
  <c r="J681" i="1"/>
  <c r="J682" i="1"/>
  <c r="J683" i="1"/>
  <c r="J684" i="1"/>
  <c r="J685" i="1"/>
  <c r="L1327" i="5" s="1"/>
  <c r="J686" i="1"/>
  <c r="J687" i="1"/>
  <c r="J688" i="1"/>
  <c r="J689" i="1"/>
  <c r="J690" i="1"/>
  <c r="J691" i="1"/>
  <c r="J692" i="1"/>
  <c r="J693" i="1"/>
  <c r="J694" i="1"/>
  <c r="J695" i="1"/>
  <c r="J696" i="1"/>
  <c r="J697" i="1"/>
  <c r="L1339" i="5" s="1"/>
  <c r="J698" i="1"/>
  <c r="J699" i="1"/>
  <c r="J700" i="1"/>
  <c r="J701" i="1"/>
  <c r="J702" i="1"/>
  <c r="J703" i="1"/>
  <c r="J704" i="1"/>
  <c r="J705" i="1"/>
  <c r="J706" i="1"/>
  <c r="J707" i="1"/>
  <c r="J708" i="1"/>
  <c r="J709" i="1"/>
  <c r="L1351" i="5" s="1"/>
  <c r="J710" i="1"/>
  <c r="J711" i="1"/>
  <c r="J712" i="1"/>
  <c r="J713" i="1"/>
  <c r="J714" i="1"/>
  <c r="J715" i="1"/>
  <c r="J716" i="1"/>
  <c r="J717" i="1"/>
  <c r="J718" i="1"/>
  <c r="J719" i="1"/>
  <c r="J720" i="1"/>
  <c r="J721" i="1"/>
  <c r="L1363" i="5" s="1"/>
  <c r="J722" i="1"/>
  <c r="J723" i="1"/>
  <c r="J724" i="1"/>
  <c r="J725" i="1"/>
  <c r="J726" i="1"/>
  <c r="J727" i="1"/>
  <c r="J728" i="1"/>
  <c r="J729" i="1"/>
  <c r="J730" i="1"/>
  <c r="J731" i="1"/>
  <c r="J732" i="1"/>
  <c r="J733" i="1"/>
  <c r="L1375" i="5" s="1"/>
  <c r="J734" i="1"/>
  <c r="J735" i="1"/>
  <c r="J736" i="1"/>
  <c r="J737" i="1"/>
  <c r="J738" i="1"/>
  <c r="J739" i="1"/>
  <c r="J740" i="1"/>
  <c r="J741" i="1"/>
  <c r="J742" i="1"/>
  <c r="J743" i="1"/>
  <c r="J744" i="1"/>
  <c r="J745" i="1"/>
  <c r="L1387" i="5" s="1"/>
  <c r="J746" i="1"/>
  <c r="J747" i="1"/>
  <c r="J748" i="1"/>
  <c r="J749" i="1"/>
  <c r="J750" i="1"/>
  <c r="J751" i="1"/>
  <c r="J752" i="1"/>
  <c r="J753" i="1"/>
  <c r="J754" i="1"/>
  <c r="J755" i="1"/>
  <c r="J756" i="1"/>
  <c r="J757" i="1"/>
  <c r="L1399" i="5" s="1"/>
  <c r="J758" i="1"/>
  <c r="J759" i="1"/>
  <c r="J760" i="1"/>
  <c r="J761" i="1"/>
  <c r="J762" i="1"/>
  <c r="J763" i="1"/>
  <c r="J764" i="1"/>
  <c r="J765" i="1"/>
  <c r="J766" i="1"/>
  <c r="J767" i="1"/>
  <c r="J768" i="1"/>
  <c r="J769" i="1"/>
  <c r="L1411" i="5" s="1"/>
  <c r="J770" i="1"/>
  <c r="J771" i="1"/>
  <c r="J772" i="1"/>
  <c r="J773" i="1"/>
  <c r="J774" i="1"/>
  <c r="J775" i="1"/>
  <c r="J776" i="1"/>
  <c r="J777" i="1"/>
  <c r="J778" i="1"/>
  <c r="J779" i="1"/>
  <c r="J780" i="1"/>
  <c r="J781" i="1"/>
  <c r="L1423" i="5" s="1"/>
  <c r="J782" i="1"/>
  <c r="J783" i="1"/>
  <c r="J784" i="1"/>
  <c r="J785" i="1"/>
  <c r="J786" i="1"/>
  <c r="J787" i="1"/>
  <c r="J788" i="1"/>
  <c r="J789" i="1"/>
  <c r="J790" i="1"/>
  <c r="J791" i="1"/>
  <c r="J792" i="1"/>
  <c r="J793" i="1"/>
  <c r="L1435" i="5" s="1"/>
  <c r="J794" i="1"/>
  <c r="J795" i="1"/>
  <c r="J796" i="1"/>
  <c r="J797" i="1"/>
  <c r="J798" i="1"/>
  <c r="J799" i="1"/>
  <c r="J800" i="1"/>
  <c r="J801" i="1"/>
  <c r="J802" i="1"/>
  <c r="J803" i="1"/>
  <c r="J804" i="1"/>
  <c r="J805" i="1"/>
  <c r="L1447" i="5" s="1"/>
  <c r="J806" i="1"/>
  <c r="J807" i="1"/>
  <c r="J808" i="1"/>
  <c r="J809" i="1"/>
  <c r="J810" i="1"/>
  <c r="J811" i="1"/>
  <c r="J812" i="1"/>
  <c r="J813" i="1"/>
  <c r="J814" i="1"/>
  <c r="J815" i="1"/>
  <c r="J816" i="1"/>
  <c r="J817" i="1"/>
  <c r="L1459" i="5" s="1"/>
  <c r="J818" i="1"/>
  <c r="J819" i="1"/>
  <c r="J820" i="1"/>
  <c r="J821" i="1"/>
  <c r="J822" i="1"/>
  <c r="J823" i="1"/>
  <c r="J824" i="1"/>
  <c r="J825" i="1"/>
  <c r="J826" i="1"/>
  <c r="J827" i="1"/>
  <c r="J828" i="1"/>
  <c r="J829" i="1"/>
  <c r="L1471" i="5" s="1"/>
  <c r="J830" i="1"/>
  <c r="J831" i="1"/>
  <c r="J832" i="1"/>
  <c r="J833" i="1"/>
  <c r="J834" i="1"/>
  <c r="J835" i="1"/>
  <c r="J836" i="1"/>
  <c r="J837" i="1"/>
  <c r="J838" i="1"/>
  <c r="J839" i="1"/>
  <c r="J840" i="1"/>
  <c r="J841" i="1"/>
  <c r="L1483" i="5" s="1"/>
  <c r="J842" i="1"/>
  <c r="J843" i="1"/>
  <c r="J844" i="1"/>
  <c r="J845" i="1"/>
  <c r="J846" i="1"/>
  <c r="J847" i="1"/>
  <c r="J848" i="1"/>
  <c r="J849" i="1"/>
  <c r="J850" i="1"/>
  <c r="J851" i="1"/>
  <c r="J852" i="1"/>
  <c r="J853" i="1"/>
  <c r="L1495" i="5" s="1"/>
  <c r="J854" i="1"/>
  <c r="J855" i="1"/>
  <c r="J856" i="1"/>
  <c r="J857" i="1"/>
  <c r="J858" i="1"/>
  <c r="J859" i="1"/>
  <c r="J860" i="1"/>
  <c r="J861" i="1"/>
  <c r="J862" i="1"/>
  <c r="J863" i="1"/>
  <c r="J864" i="1"/>
  <c r="J865" i="1"/>
  <c r="L1507" i="5" s="1"/>
  <c r="J866" i="1"/>
  <c r="J867" i="1"/>
  <c r="J868" i="1"/>
  <c r="J869" i="1"/>
  <c r="J870" i="1"/>
  <c r="J871" i="1"/>
  <c r="J872" i="1"/>
  <c r="J873" i="1"/>
  <c r="J874" i="1"/>
  <c r="J875" i="1"/>
  <c r="J876" i="1"/>
  <c r="J877" i="1"/>
  <c r="L1519" i="5" s="1"/>
  <c r="J878" i="1"/>
  <c r="J879" i="1"/>
  <c r="J880" i="1"/>
  <c r="J881" i="1"/>
  <c r="J882" i="1"/>
  <c r="J883" i="1"/>
  <c r="J884" i="1"/>
  <c r="J885" i="1"/>
  <c r="J886" i="1"/>
  <c r="J887" i="1"/>
  <c r="J888" i="1"/>
  <c r="J889" i="1"/>
  <c r="L1531" i="5" s="1"/>
  <c r="J890" i="1"/>
  <c r="J891" i="1"/>
  <c r="J892" i="1"/>
  <c r="J893" i="1"/>
  <c r="J894" i="1"/>
  <c r="J895" i="1"/>
  <c r="J896" i="1"/>
  <c r="J897" i="1"/>
  <c r="J898" i="1"/>
  <c r="J899" i="1"/>
  <c r="J900" i="1"/>
  <c r="J901" i="1"/>
  <c r="L1543" i="5" s="1"/>
  <c r="J902" i="1"/>
  <c r="J903" i="1"/>
  <c r="J904" i="1"/>
  <c r="J905" i="1"/>
  <c r="J906" i="1"/>
  <c r="J907" i="1"/>
  <c r="J908" i="1"/>
  <c r="J909" i="1"/>
  <c r="J910" i="1"/>
  <c r="J911" i="1"/>
  <c r="J912" i="1"/>
  <c r="J913" i="1"/>
  <c r="L1555" i="5" s="1"/>
  <c r="J914" i="1"/>
  <c r="J915" i="1"/>
  <c r="J916" i="1"/>
  <c r="J917" i="1"/>
  <c r="J918" i="1"/>
  <c r="J919" i="1"/>
  <c r="J920" i="1"/>
  <c r="J921" i="1"/>
  <c r="J922" i="1"/>
  <c r="J923" i="1"/>
  <c r="J924" i="1"/>
  <c r="J925" i="1"/>
  <c r="L1567" i="5" s="1"/>
  <c r="J926" i="1"/>
  <c r="J927" i="1"/>
  <c r="J928" i="1"/>
  <c r="J929" i="1"/>
  <c r="J930" i="1"/>
  <c r="J931" i="1"/>
  <c r="J932" i="1"/>
  <c r="J933" i="1"/>
  <c r="J934" i="1"/>
  <c r="J935" i="1"/>
  <c r="J936" i="1"/>
  <c r="J937" i="1"/>
  <c r="L1579" i="5" s="1"/>
  <c r="J938" i="1"/>
  <c r="J939" i="1"/>
  <c r="J940" i="1"/>
  <c r="J941" i="1"/>
  <c r="J942" i="1"/>
  <c r="J943" i="1"/>
  <c r="J944" i="1"/>
  <c r="J945" i="1"/>
  <c r="J946" i="1"/>
  <c r="J947" i="1"/>
  <c r="J948" i="1"/>
  <c r="J949" i="1"/>
  <c r="L1591" i="5" s="1"/>
  <c r="J950" i="1"/>
  <c r="J951" i="1"/>
  <c r="J952" i="1"/>
  <c r="J953" i="1"/>
  <c r="J954" i="1"/>
  <c r="J955" i="1"/>
  <c r="J956" i="1"/>
  <c r="J957" i="1"/>
  <c r="J958" i="1"/>
  <c r="J959" i="1"/>
  <c r="J960" i="1"/>
  <c r="J961" i="1"/>
  <c r="L1603" i="5" s="1"/>
  <c r="J962" i="1"/>
  <c r="J963" i="1"/>
  <c r="J964" i="1"/>
  <c r="J965" i="1"/>
  <c r="J966" i="1"/>
  <c r="J967" i="1"/>
  <c r="J968" i="1"/>
  <c r="J969" i="1"/>
  <c r="J970" i="1"/>
  <c r="J971" i="1"/>
  <c r="J972" i="1"/>
  <c r="J973" i="1"/>
  <c r="L1615" i="5" s="1"/>
  <c r="J974" i="1"/>
  <c r="J975" i="1"/>
  <c r="J976" i="1"/>
  <c r="J977" i="1"/>
  <c r="J978" i="1"/>
  <c r="J979" i="1"/>
  <c r="J980" i="1"/>
  <c r="J981" i="1"/>
  <c r="J982" i="1"/>
  <c r="J983" i="1"/>
  <c r="J984" i="1"/>
  <c r="J985" i="1"/>
  <c r="L1627" i="5" s="1"/>
  <c r="J986" i="1"/>
  <c r="J987" i="1"/>
  <c r="J988" i="1"/>
  <c r="J989" i="1"/>
  <c r="J990" i="1"/>
  <c r="J991" i="1"/>
  <c r="J992" i="1"/>
  <c r="J993" i="1"/>
  <c r="J994" i="1"/>
  <c r="J995" i="1"/>
  <c r="J996" i="1"/>
  <c r="J997" i="1"/>
  <c r="L1639" i="5" s="1"/>
  <c r="J998" i="1"/>
  <c r="J999" i="1"/>
  <c r="J1000" i="1"/>
  <c r="J1001" i="1"/>
  <c r="J1002" i="1"/>
  <c r="J1003" i="1"/>
  <c r="J1004" i="1"/>
  <c r="J1005" i="1"/>
  <c r="J1006" i="1"/>
  <c r="J1007" i="1"/>
  <c r="J1008" i="1"/>
  <c r="J1009" i="1"/>
  <c r="L1651" i="5" s="1"/>
  <c r="J1010" i="1"/>
  <c r="J1011" i="1"/>
  <c r="J1012" i="1"/>
  <c r="J1013" i="1"/>
  <c r="J1014" i="1"/>
  <c r="J1015" i="1"/>
  <c r="J1016" i="1"/>
  <c r="J1017" i="1"/>
  <c r="J1018" i="1"/>
  <c r="J1019" i="1"/>
  <c r="J1020" i="1"/>
  <c r="J1021" i="1"/>
  <c r="L1663" i="5" s="1"/>
  <c r="J1022" i="1"/>
  <c r="J1023" i="1"/>
  <c r="J1024" i="1"/>
  <c r="J1025" i="1"/>
  <c r="J1026" i="1"/>
  <c r="J1027" i="1"/>
  <c r="J1028" i="1"/>
  <c r="J1029" i="1"/>
  <c r="J1030" i="1"/>
  <c r="J1031" i="1"/>
  <c r="J1032" i="1"/>
  <c r="J1033" i="1"/>
  <c r="L1675" i="5" s="1"/>
  <c r="J1034" i="1"/>
  <c r="J1035" i="1"/>
  <c r="J1036" i="1"/>
  <c r="J1037" i="1"/>
  <c r="J1038" i="1"/>
  <c r="J1039" i="1"/>
  <c r="J1040" i="1"/>
  <c r="J1041" i="1"/>
  <c r="J1042" i="1"/>
  <c r="J1043" i="1"/>
  <c r="J1044" i="1"/>
  <c r="J1045" i="1"/>
  <c r="L1687" i="5" s="1"/>
  <c r="J1046" i="1"/>
  <c r="J1047" i="1"/>
  <c r="J1048" i="1"/>
  <c r="J1049" i="1"/>
  <c r="J1050" i="1"/>
  <c r="J1051" i="1"/>
  <c r="J1052" i="1"/>
  <c r="J1053" i="1"/>
  <c r="J1054" i="1"/>
  <c r="J1055" i="1"/>
  <c r="J1056" i="1"/>
  <c r="J1057" i="1"/>
  <c r="L1699" i="5" s="1"/>
  <c r="J1058" i="1"/>
  <c r="J1059" i="1"/>
  <c r="J1060" i="1"/>
  <c r="J1061" i="1"/>
  <c r="J1062" i="1"/>
  <c r="J1063" i="1"/>
  <c r="J1064" i="1"/>
  <c r="J1065" i="1"/>
  <c r="J1066" i="1"/>
  <c r="J1067" i="1"/>
  <c r="J1068" i="1"/>
  <c r="J1069" i="1"/>
  <c r="L1711" i="5" s="1"/>
  <c r="J1070" i="1"/>
  <c r="J1071" i="1"/>
  <c r="J1072" i="1"/>
  <c r="J1073" i="1"/>
  <c r="J1074" i="1"/>
  <c r="J1075" i="1"/>
  <c r="J1076" i="1"/>
  <c r="J1077" i="1"/>
  <c r="J1078" i="1"/>
  <c r="J1079" i="1"/>
  <c r="J1080" i="1"/>
  <c r="J1081" i="1"/>
  <c r="L1723" i="5" s="1"/>
  <c r="J1082" i="1"/>
  <c r="J1083" i="1"/>
  <c r="J1084" i="1"/>
  <c r="J1085" i="1"/>
  <c r="J1086" i="1"/>
  <c r="J1087" i="1"/>
  <c r="J1088" i="1"/>
  <c r="J1089" i="1"/>
  <c r="J1090" i="1"/>
  <c r="J1091" i="1"/>
  <c r="J1092" i="1"/>
  <c r="J1093" i="1"/>
  <c r="L1735" i="5" s="1"/>
  <c r="J1094" i="1"/>
  <c r="J1095" i="1"/>
  <c r="J1096" i="1"/>
  <c r="J1097" i="1"/>
  <c r="J1098" i="1"/>
  <c r="J1099" i="1"/>
  <c r="J1100" i="1"/>
  <c r="J1101" i="1"/>
  <c r="J1102" i="1"/>
  <c r="J1103" i="1"/>
  <c r="J1104" i="1"/>
  <c r="J1105" i="1"/>
  <c r="L1747" i="5" s="1"/>
  <c r="J1106" i="1"/>
  <c r="J1107" i="1"/>
  <c r="J1108" i="1"/>
  <c r="J1109" i="1"/>
  <c r="J1110" i="1"/>
  <c r="J1111" i="1"/>
  <c r="J1112" i="1"/>
  <c r="J1113" i="1"/>
  <c r="J1114" i="1"/>
  <c r="J1115" i="1"/>
  <c r="J1116" i="1"/>
  <c r="J1117" i="1"/>
  <c r="L1759" i="5" s="1"/>
  <c r="J1118" i="1"/>
  <c r="J1119" i="1"/>
  <c r="J1120" i="1"/>
  <c r="J1121" i="1"/>
  <c r="J1122" i="1"/>
  <c r="J1123" i="1"/>
  <c r="J1124" i="1"/>
  <c r="J1125" i="1"/>
  <c r="J1126" i="1"/>
  <c r="J1127" i="1"/>
  <c r="J1128" i="1"/>
  <c r="J1129" i="1"/>
  <c r="L1771" i="5" s="1"/>
  <c r="J1130" i="1"/>
  <c r="J1131" i="1"/>
  <c r="J1132" i="1"/>
  <c r="J1133" i="1"/>
  <c r="J1134" i="1"/>
  <c r="J1135" i="1"/>
  <c r="J1136" i="1"/>
  <c r="J1137" i="1"/>
  <c r="J1138" i="1"/>
  <c r="J1139" i="1"/>
  <c r="J1140" i="1"/>
  <c r="J1141" i="1"/>
  <c r="L1783" i="5" s="1"/>
  <c r="J1142" i="1"/>
  <c r="J1143" i="1"/>
  <c r="J1144" i="1"/>
  <c r="J1145" i="1"/>
  <c r="J1146" i="1"/>
  <c r="J1147" i="1"/>
  <c r="J1148" i="1"/>
  <c r="J1149" i="1"/>
  <c r="J1150" i="1"/>
  <c r="J1151" i="1"/>
  <c r="J1152" i="1"/>
  <c r="J1153" i="1"/>
  <c r="L1795" i="5" s="1"/>
  <c r="J1154" i="1"/>
  <c r="J1155" i="1"/>
  <c r="J1156" i="1"/>
  <c r="J1157" i="1"/>
  <c r="J1158" i="1"/>
  <c r="J1159" i="1"/>
  <c r="J1160" i="1"/>
  <c r="J1161" i="1"/>
  <c r="J1162" i="1"/>
  <c r="J1163" i="1"/>
  <c r="J1164" i="1"/>
  <c r="J1165" i="1"/>
  <c r="L1807" i="5" s="1"/>
  <c r="J1166" i="1"/>
  <c r="J1167" i="1"/>
  <c r="J1168" i="1"/>
  <c r="J1169" i="1"/>
  <c r="J1170" i="1"/>
  <c r="J1171" i="1"/>
  <c r="J1172" i="1"/>
  <c r="J1173" i="1"/>
  <c r="J1174" i="1"/>
  <c r="J1175" i="1"/>
  <c r="J1176" i="1"/>
  <c r="J1177" i="1"/>
  <c r="L1819" i="5" s="1"/>
  <c r="J1178" i="1"/>
  <c r="J1179" i="1"/>
  <c r="J1180" i="1"/>
  <c r="J1181" i="1"/>
  <c r="J1182" i="1"/>
  <c r="J1183" i="1"/>
  <c r="J1184" i="1"/>
  <c r="J1185" i="1"/>
  <c r="J1186" i="1"/>
  <c r="J1187" i="1"/>
  <c r="J1188" i="1"/>
  <c r="J1189" i="1"/>
  <c r="L1831" i="5" s="1"/>
  <c r="J1190" i="1"/>
  <c r="J1191" i="1"/>
  <c r="J1192" i="1"/>
  <c r="J1193" i="1"/>
  <c r="J1194" i="1"/>
  <c r="J1195" i="1"/>
  <c r="J1196" i="1"/>
  <c r="J1197" i="1"/>
  <c r="J1198" i="1"/>
  <c r="J1199" i="1"/>
  <c r="J1200" i="1"/>
  <c r="J1201" i="1"/>
  <c r="L1843" i="5" s="1"/>
  <c r="J1202" i="1"/>
  <c r="J1203" i="1"/>
  <c r="J1204" i="1"/>
  <c r="J1205" i="1"/>
  <c r="J1206" i="1"/>
  <c r="J1207" i="1"/>
  <c r="J1208" i="1"/>
  <c r="J1209" i="1"/>
  <c r="J1210" i="1"/>
  <c r="J1211" i="1"/>
  <c r="J1212" i="1"/>
  <c r="J1213" i="1"/>
  <c r="L1855" i="5" s="1"/>
  <c r="J1214" i="1"/>
  <c r="J1215" i="1"/>
  <c r="J1216" i="1"/>
  <c r="J1217" i="1"/>
  <c r="J1218" i="1"/>
  <c r="J1219" i="1"/>
  <c r="J1220" i="1"/>
  <c r="J1221" i="1"/>
  <c r="J1222" i="1"/>
  <c r="J1223" i="1"/>
  <c r="J1224" i="1"/>
  <c r="J1225" i="1"/>
  <c r="L1867" i="5" s="1"/>
  <c r="J1226" i="1"/>
  <c r="J1227" i="1"/>
  <c r="J1228" i="1"/>
  <c r="J1229" i="1"/>
  <c r="J1230" i="1"/>
  <c r="J1231" i="1"/>
  <c r="J1232" i="1"/>
  <c r="J1233" i="1"/>
  <c r="J1234" i="1"/>
  <c r="J1235" i="1"/>
  <c r="J1236" i="1"/>
  <c r="J1237" i="1"/>
  <c r="L1879" i="5" s="1"/>
  <c r="J1238" i="1"/>
  <c r="J1239" i="1"/>
  <c r="J1240" i="1"/>
  <c r="J1241" i="1"/>
  <c r="J1242" i="1"/>
  <c r="J1243" i="1"/>
  <c r="J1244" i="1"/>
  <c r="J1245" i="1"/>
  <c r="J1246" i="1"/>
  <c r="J1247" i="1"/>
  <c r="J1248" i="1"/>
  <c r="J1249" i="1"/>
  <c r="L1891" i="5" s="1"/>
  <c r="J1250" i="1"/>
  <c r="J1251" i="1"/>
  <c r="J1252" i="1"/>
  <c r="J1253" i="1"/>
  <c r="J1254" i="1"/>
  <c r="J1255" i="1"/>
  <c r="J1256" i="1"/>
  <c r="J1257" i="1"/>
  <c r="J1258" i="1"/>
  <c r="J1259" i="1"/>
  <c r="J1260" i="1"/>
  <c r="J1261" i="1"/>
  <c r="L1903" i="5" s="1"/>
  <c r="J1262" i="1"/>
  <c r="J1263" i="1"/>
  <c r="J1264" i="1"/>
  <c r="J1265" i="1"/>
  <c r="J1266" i="1"/>
  <c r="J1267" i="1"/>
  <c r="J1268" i="1"/>
  <c r="J1269" i="1"/>
  <c r="J1270" i="1"/>
  <c r="J1271" i="1"/>
  <c r="J1272" i="1"/>
  <c r="J1273" i="1"/>
  <c r="L1915" i="5" s="1"/>
  <c r="J1274" i="1"/>
  <c r="J1275" i="1"/>
  <c r="J1276" i="1"/>
  <c r="J1277" i="1"/>
  <c r="J1278" i="1"/>
  <c r="J1279" i="1"/>
  <c r="J1280" i="1"/>
  <c r="J1281" i="1"/>
  <c r="J1282" i="1"/>
  <c r="J1283" i="1"/>
  <c r="J1284" i="1"/>
  <c r="J1285" i="1"/>
  <c r="L1927" i="5" s="1"/>
  <c r="J1286" i="1"/>
  <c r="J1287" i="1"/>
  <c r="J1288" i="1"/>
  <c r="J1289" i="1"/>
  <c r="J1290" i="1"/>
  <c r="J1291" i="1"/>
  <c r="J1292" i="1"/>
  <c r="J1293" i="1"/>
  <c r="J1294" i="1"/>
  <c r="J1295" i="1"/>
  <c r="J1296" i="1"/>
  <c r="J1297" i="1"/>
  <c r="L1939" i="5" s="1"/>
  <c r="J1298" i="1"/>
  <c r="J1299" i="1"/>
  <c r="J1300" i="1"/>
  <c r="J1301" i="1"/>
  <c r="J1302" i="1"/>
  <c r="J1303" i="1"/>
  <c r="J1304" i="1"/>
  <c r="J1305" i="1"/>
  <c r="J1306" i="1"/>
  <c r="J1307" i="1"/>
  <c r="J1308" i="1"/>
  <c r="J1309" i="1"/>
  <c r="L1951" i="5" s="1"/>
  <c r="J1310" i="1"/>
  <c r="J1311" i="1"/>
  <c r="J1312" i="1"/>
  <c r="J1313" i="1"/>
  <c r="J1314" i="1"/>
  <c r="J1315" i="1"/>
  <c r="J1316" i="1"/>
  <c r="J1317" i="1"/>
  <c r="J1318" i="1"/>
  <c r="J1319" i="1"/>
  <c r="J1320" i="1"/>
  <c r="J1321" i="1"/>
  <c r="L1963" i="5" s="1"/>
  <c r="J1322" i="1"/>
  <c r="J1323" i="1"/>
  <c r="J1324" i="1"/>
  <c r="J1325" i="1"/>
  <c r="J1326" i="1"/>
  <c r="J1327" i="1"/>
  <c r="J1328" i="1"/>
  <c r="J1329" i="1"/>
  <c r="J1330" i="1"/>
  <c r="J1331" i="1"/>
  <c r="J1332" i="1"/>
  <c r="J1333" i="1"/>
  <c r="L1975" i="5" s="1"/>
  <c r="J1334" i="1"/>
  <c r="J1335" i="1"/>
  <c r="J1336" i="1"/>
  <c r="J1337" i="1"/>
  <c r="J1338" i="1"/>
  <c r="J1339" i="1"/>
  <c r="J1340" i="1"/>
  <c r="J1341" i="1"/>
  <c r="J1342" i="1"/>
  <c r="J1343" i="1"/>
  <c r="J1344" i="1"/>
  <c r="J1345" i="1"/>
  <c r="L1987" i="5" s="1"/>
  <c r="J1346" i="1"/>
  <c r="J1347" i="1"/>
  <c r="J1348" i="1"/>
  <c r="J1349" i="1"/>
  <c r="J1350" i="1"/>
  <c r="J1351" i="1"/>
  <c r="J1352" i="1"/>
  <c r="J1353" i="1"/>
  <c r="J1354" i="1"/>
  <c r="J1355" i="1"/>
  <c r="J1356" i="1"/>
  <c r="J1357" i="1"/>
  <c r="L1999" i="5" s="1"/>
  <c r="J1358" i="1"/>
  <c r="J1359" i="1"/>
  <c r="J1360" i="1"/>
  <c r="J1361" i="1"/>
  <c r="J1362" i="1"/>
  <c r="J1363" i="1"/>
  <c r="J1364" i="1"/>
  <c r="J1365" i="1"/>
  <c r="J1366" i="1"/>
  <c r="J1367" i="1"/>
  <c r="J1368" i="1"/>
  <c r="J1369" i="1"/>
  <c r="L2011" i="5" s="1"/>
  <c r="J1370" i="1"/>
  <c r="J1371" i="1"/>
  <c r="J1372" i="1"/>
  <c r="J1373" i="1"/>
  <c r="J1374" i="1"/>
  <c r="J1375" i="1"/>
  <c r="J1376" i="1"/>
  <c r="J1377" i="1"/>
  <c r="J1378" i="1"/>
  <c r="J1379" i="1"/>
  <c r="J1380" i="1"/>
  <c r="J1381" i="1"/>
  <c r="L2023" i="5" s="1"/>
  <c r="J1382" i="1"/>
  <c r="J1383" i="1"/>
  <c r="J1384" i="1"/>
  <c r="J1385" i="1"/>
  <c r="J1386" i="1"/>
  <c r="J1387" i="1"/>
  <c r="J1388" i="1"/>
  <c r="J1389" i="1"/>
  <c r="J1390" i="1"/>
  <c r="J1391" i="1"/>
  <c r="J1392" i="1"/>
  <c r="J1393" i="1"/>
  <c r="L2035" i="5" s="1"/>
  <c r="J1394" i="1"/>
  <c r="J1395" i="1"/>
  <c r="J1396" i="1"/>
  <c r="J1397" i="1"/>
  <c r="J1398" i="1"/>
  <c r="J1399" i="1"/>
  <c r="J1400" i="1"/>
  <c r="J1401" i="1"/>
  <c r="J1402" i="1"/>
  <c r="J1403" i="1"/>
  <c r="J1404" i="1"/>
  <c r="J1405" i="1"/>
  <c r="L2047" i="5" s="1"/>
  <c r="J1406" i="1"/>
  <c r="J1407" i="1"/>
  <c r="J1408" i="1"/>
  <c r="J1409" i="1"/>
  <c r="J1410" i="1"/>
  <c r="J1411" i="1"/>
  <c r="J1412" i="1"/>
  <c r="J1413" i="1"/>
  <c r="J1414" i="1"/>
  <c r="J1415" i="1"/>
  <c r="J1416" i="1"/>
  <c r="J1417" i="1"/>
  <c r="L2059" i="5" s="1"/>
  <c r="J1418" i="1"/>
  <c r="J1419" i="1"/>
  <c r="J1420" i="1"/>
  <c r="J1421" i="1"/>
  <c r="J1422" i="1"/>
  <c r="J1423" i="1"/>
  <c r="J1424" i="1"/>
  <c r="J1425" i="1"/>
  <c r="J1426" i="1"/>
  <c r="J1427" i="1"/>
  <c r="J1428" i="1"/>
  <c r="J1429" i="1"/>
  <c r="L2071" i="5" s="1"/>
  <c r="J1430" i="1"/>
  <c r="J1431" i="1"/>
  <c r="J1432" i="1"/>
  <c r="J1433" i="1"/>
  <c r="J1434" i="1"/>
  <c r="J1435" i="1"/>
  <c r="J1436" i="1"/>
  <c r="J1437" i="1"/>
  <c r="J1438" i="1"/>
  <c r="J1439" i="1"/>
  <c r="J1440" i="1"/>
  <c r="J1441" i="1"/>
  <c r="L2083" i="5" s="1"/>
  <c r="J1442" i="1"/>
  <c r="J1443" i="1"/>
  <c r="J1444" i="1"/>
  <c r="J1445" i="1"/>
  <c r="J1446" i="1"/>
  <c r="J1447" i="1"/>
  <c r="J1448" i="1"/>
  <c r="J1449" i="1"/>
  <c r="J1450" i="1"/>
  <c r="J1451" i="1"/>
  <c r="J1452" i="1"/>
  <c r="J1453" i="1"/>
  <c r="L2095" i="5" s="1"/>
  <c r="J1454" i="1"/>
  <c r="J1455" i="1"/>
  <c r="J1456" i="1"/>
  <c r="J1457" i="1"/>
  <c r="J1458" i="1"/>
  <c r="J1459" i="1"/>
  <c r="J1460" i="1"/>
  <c r="J1461" i="1"/>
  <c r="J1462" i="1"/>
  <c r="J1463" i="1"/>
  <c r="J1464" i="1"/>
  <c r="J1465" i="1"/>
  <c r="L2107" i="5" s="1"/>
  <c r="J1466" i="1"/>
  <c r="J1467" i="1"/>
  <c r="J1468" i="1"/>
  <c r="J1469" i="1"/>
  <c r="J1470" i="1"/>
  <c r="J1471" i="1"/>
  <c r="J1472" i="1"/>
  <c r="J1473" i="1"/>
  <c r="J1474" i="1"/>
  <c r="J1475" i="1"/>
  <c r="J1476" i="1"/>
  <c r="J1477" i="1"/>
  <c r="L2119" i="5" s="1"/>
  <c r="J1478" i="1"/>
  <c r="J1479" i="1"/>
  <c r="J1480" i="1"/>
  <c r="J1481" i="1"/>
  <c r="J1482" i="1"/>
  <c r="J1483" i="1"/>
  <c r="J1484" i="1"/>
  <c r="J1485" i="1"/>
  <c r="J1486" i="1"/>
  <c r="J1487" i="1"/>
  <c r="J1488" i="1"/>
  <c r="J1489" i="1"/>
  <c r="L2131" i="5" s="1"/>
  <c r="J1490" i="1"/>
  <c r="J1491" i="1"/>
  <c r="J1492" i="1"/>
  <c r="J1493" i="1"/>
  <c r="J1494" i="1"/>
  <c r="J1495" i="1"/>
  <c r="J1496" i="1"/>
  <c r="J1497" i="1"/>
  <c r="J1498" i="1"/>
  <c r="J1499" i="1"/>
  <c r="J1500" i="1"/>
  <c r="J1501" i="1"/>
  <c r="L2143" i="5" s="1"/>
  <c r="J1502" i="1"/>
  <c r="J1503" i="1"/>
  <c r="J1504" i="1"/>
  <c r="J1505" i="1"/>
  <c r="J1506" i="1"/>
  <c r="J1507" i="1"/>
  <c r="J1508" i="1"/>
  <c r="J1509" i="1"/>
  <c r="J1510" i="1"/>
  <c r="J1511" i="1"/>
  <c r="J1512" i="1"/>
  <c r="J1513" i="1"/>
  <c r="L2155" i="5" s="1"/>
  <c r="J1514" i="1"/>
  <c r="J1515" i="1"/>
  <c r="J1516" i="1"/>
  <c r="J1517" i="1"/>
  <c r="J1518" i="1"/>
  <c r="J1519" i="1"/>
  <c r="J1520" i="1"/>
  <c r="J1521" i="1"/>
  <c r="J1522" i="1"/>
  <c r="J1523" i="1"/>
  <c r="J1524" i="1"/>
  <c r="J1525" i="1"/>
  <c r="L2167" i="5" s="1"/>
  <c r="J1526" i="1"/>
  <c r="J1527" i="1"/>
  <c r="J1528" i="1"/>
  <c r="J1529" i="1"/>
  <c r="J1530" i="1"/>
  <c r="J1531" i="1"/>
  <c r="J1532" i="1"/>
  <c r="J1533" i="1"/>
  <c r="J1534" i="1"/>
  <c r="J1535" i="1"/>
  <c r="J1536" i="1"/>
  <c r="J1537" i="1"/>
  <c r="L2179" i="5" s="1"/>
  <c r="J1538" i="1"/>
  <c r="J1539" i="1"/>
  <c r="J1540" i="1"/>
  <c r="J1541" i="1"/>
  <c r="J1542" i="1"/>
  <c r="J1543" i="1"/>
  <c r="J1544" i="1"/>
  <c r="J1545" i="1"/>
  <c r="J1546" i="1"/>
  <c r="J1547" i="1"/>
  <c r="J1548" i="1"/>
  <c r="J1549" i="1"/>
  <c r="L2191" i="5" s="1"/>
  <c r="J1550" i="1"/>
  <c r="J1551" i="1"/>
  <c r="J1552" i="1"/>
  <c r="J1553" i="1"/>
  <c r="J1554" i="1"/>
  <c r="J1555" i="1"/>
  <c r="J1556" i="1"/>
  <c r="J1557" i="1"/>
  <c r="J1558" i="1"/>
  <c r="J1559" i="1"/>
  <c r="J1560" i="1"/>
  <c r="J1561" i="1"/>
  <c r="L2203" i="5" s="1"/>
  <c r="J1562" i="1"/>
  <c r="J1563" i="1"/>
  <c r="J1564" i="1"/>
  <c r="J1565" i="1"/>
  <c r="J1566" i="1"/>
  <c r="J1567" i="1"/>
  <c r="J1568" i="1"/>
  <c r="J1569" i="1"/>
  <c r="J1570" i="1"/>
  <c r="J1571" i="1"/>
  <c r="J1572" i="1"/>
  <c r="J1573" i="1"/>
  <c r="L2215" i="5" s="1"/>
  <c r="J1574" i="1"/>
  <c r="J1575" i="1"/>
  <c r="J1576" i="1"/>
  <c r="J1577" i="1"/>
  <c r="J1578" i="1"/>
  <c r="J1579" i="1"/>
  <c r="J1580" i="1"/>
  <c r="J1581" i="1"/>
  <c r="J1582" i="1"/>
  <c r="J1583" i="1"/>
  <c r="J1584" i="1"/>
  <c r="J1585" i="1"/>
  <c r="L2227" i="5" s="1"/>
  <c r="J1586" i="1"/>
  <c r="J1587" i="1"/>
  <c r="J1588" i="1"/>
  <c r="J1589" i="1"/>
  <c r="J1590" i="1"/>
  <c r="J1591" i="1"/>
  <c r="J1592" i="1"/>
  <c r="J1593" i="1"/>
  <c r="J1594" i="1"/>
  <c r="J1595" i="1"/>
  <c r="J1596" i="1"/>
  <c r="J1597" i="1"/>
  <c r="L2239" i="5" s="1"/>
  <c r="J1598" i="1"/>
  <c r="J1599" i="1"/>
  <c r="J1600" i="1"/>
  <c r="J1601" i="1"/>
  <c r="J1602" i="1"/>
  <c r="J1603" i="1"/>
  <c r="J1604" i="1"/>
  <c r="J1605" i="1"/>
  <c r="J1606" i="1"/>
  <c r="J1607" i="1"/>
  <c r="J1608" i="1"/>
  <c r="J1609" i="1"/>
  <c r="L2251" i="5" s="1"/>
  <c r="J1610" i="1"/>
  <c r="J1611" i="1"/>
  <c r="J1612" i="1"/>
  <c r="J1613" i="1"/>
  <c r="J1614" i="1"/>
  <c r="J1615" i="1"/>
  <c r="J1616" i="1"/>
  <c r="J1617" i="1"/>
  <c r="J1618" i="1"/>
  <c r="J1619" i="1"/>
  <c r="J1620" i="1"/>
  <c r="J1621" i="1"/>
  <c r="L2263" i="5" s="1"/>
  <c r="J1622" i="1"/>
  <c r="J1623" i="1"/>
  <c r="J1624" i="1"/>
  <c r="J1625" i="1"/>
  <c r="J1626" i="1"/>
  <c r="J1627" i="1"/>
  <c r="J1628" i="1"/>
  <c r="J1629" i="1"/>
  <c r="J1630" i="1"/>
  <c r="J1631" i="1"/>
  <c r="J1632" i="1"/>
  <c r="J1633" i="1"/>
  <c r="L2275" i="5" s="1"/>
  <c r="J1634" i="1"/>
  <c r="J1635" i="1"/>
  <c r="J1636" i="1"/>
  <c r="J1637" i="1"/>
  <c r="J1638" i="1"/>
  <c r="J1639" i="1"/>
  <c r="J1640" i="1"/>
  <c r="J1641" i="1"/>
  <c r="J1642" i="1"/>
  <c r="J1643" i="1"/>
  <c r="J1644" i="1"/>
  <c r="J1645" i="1"/>
  <c r="L2287" i="5" s="1"/>
  <c r="J1646" i="1"/>
  <c r="J1647" i="1"/>
  <c r="J1648" i="1"/>
  <c r="J1649" i="1"/>
  <c r="J1650" i="1"/>
  <c r="J1651" i="1"/>
  <c r="J1652" i="1"/>
  <c r="J1653" i="1"/>
  <c r="J1654" i="1"/>
  <c r="J1655" i="1"/>
  <c r="J1656" i="1"/>
  <c r="J1657" i="1"/>
  <c r="L2299" i="5" s="1"/>
  <c r="J1658" i="1"/>
  <c r="J1659" i="1"/>
  <c r="J1660" i="1"/>
  <c r="J1661" i="1"/>
  <c r="J1662" i="1"/>
  <c r="J1663" i="1"/>
  <c r="J1664" i="1"/>
  <c r="J1665" i="1"/>
  <c r="J1666" i="1"/>
  <c r="J1667" i="1"/>
  <c r="J1668" i="1"/>
  <c r="J1669" i="1"/>
  <c r="L2311" i="5" s="1"/>
  <c r="J1670" i="1"/>
  <c r="J1671" i="1"/>
  <c r="J1672" i="1"/>
  <c r="J1673" i="1"/>
  <c r="J1674" i="1"/>
  <c r="J1675" i="1"/>
  <c r="J1676" i="1"/>
  <c r="J1677" i="1"/>
  <c r="J1678" i="1"/>
  <c r="J1679" i="1"/>
  <c r="J1680" i="1"/>
  <c r="J1681" i="1"/>
  <c r="L2323" i="5" s="1"/>
  <c r="J1682" i="1"/>
  <c r="J1683" i="1"/>
  <c r="J1684" i="1"/>
  <c r="J1685" i="1"/>
  <c r="J1686" i="1"/>
  <c r="J1687" i="1"/>
  <c r="J1688" i="1"/>
  <c r="J1689" i="1"/>
  <c r="J1690" i="1"/>
  <c r="J1691" i="1"/>
  <c r="J1692" i="1"/>
  <c r="J1693" i="1"/>
  <c r="L2335" i="5" s="1"/>
  <c r="J1694" i="1"/>
  <c r="J1695" i="1"/>
  <c r="J1696" i="1"/>
  <c r="J1697" i="1"/>
  <c r="J1698" i="1"/>
  <c r="J1699" i="1"/>
  <c r="J1700" i="1"/>
  <c r="J1701" i="1"/>
  <c r="J1702" i="1"/>
  <c r="J1703" i="1"/>
  <c r="J1704" i="1"/>
  <c r="J1705" i="1"/>
  <c r="L361" i="5" s="1"/>
  <c r="J1706" i="1"/>
  <c r="J1707" i="1"/>
  <c r="J1708" i="1"/>
  <c r="J1709" i="1"/>
  <c r="J1710" i="1"/>
  <c r="J1711" i="1"/>
  <c r="J1712" i="1"/>
  <c r="J1713" i="1"/>
  <c r="J1714" i="1"/>
  <c r="J1715" i="1"/>
  <c r="J1716" i="1"/>
  <c r="J1717" i="1"/>
  <c r="L373" i="5" s="1"/>
  <c r="J1718" i="1"/>
  <c r="J1719" i="1"/>
  <c r="J1720" i="1"/>
  <c r="J1721" i="1"/>
  <c r="J1722" i="1"/>
  <c r="J1723" i="1"/>
  <c r="J1724" i="1"/>
  <c r="J1725" i="1"/>
  <c r="J1726" i="1"/>
  <c r="J1727" i="1"/>
  <c r="J1728" i="1"/>
  <c r="J1729" i="1"/>
  <c r="L385" i="5" s="1"/>
  <c r="J1730" i="1"/>
  <c r="J1731" i="1"/>
  <c r="J1732" i="1"/>
  <c r="J1733" i="1"/>
  <c r="J1734" i="1"/>
  <c r="J1735" i="1"/>
  <c r="J1736" i="1"/>
  <c r="J1737" i="1"/>
  <c r="J1738" i="1"/>
  <c r="J1739" i="1"/>
  <c r="J1740" i="1"/>
  <c r="J1741" i="1"/>
  <c r="L397" i="5" s="1"/>
  <c r="J1742" i="1"/>
  <c r="J1743" i="1"/>
  <c r="J1744" i="1"/>
  <c r="J1745" i="1"/>
  <c r="J1746" i="1"/>
  <c r="J1747" i="1"/>
  <c r="J1748" i="1"/>
  <c r="J1749" i="1"/>
  <c r="J1750" i="1"/>
  <c r="J1751" i="1"/>
  <c r="J1752" i="1"/>
  <c r="J1753" i="1"/>
  <c r="L409" i="5" s="1"/>
  <c r="J1754" i="1"/>
  <c r="J1755" i="1"/>
  <c r="J1756" i="1"/>
  <c r="J1757" i="1"/>
  <c r="J1758" i="1"/>
  <c r="J1759" i="1"/>
  <c r="J1760" i="1"/>
  <c r="J1761" i="1"/>
  <c r="J1762" i="1"/>
  <c r="J1763" i="1"/>
  <c r="J1764" i="1"/>
  <c r="J1765" i="1"/>
  <c r="L421" i="5" s="1"/>
  <c r="J1766" i="1"/>
  <c r="J1767" i="1"/>
  <c r="J1768" i="1"/>
  <c r="J1769" i="1"/>
  <c r="J1770" i="1"/>
  <c r="J1771" i="1"/>
  <c r="J1772" i="1"/>
  <c r="J1773" i="1"/>
  <c r="J1774" i="1"/>
  <c r="J1775" i="1"/>
  <c r="J1776" i="1"/>
  <c r="J1777" i="1"/>
  <c r="L433" i="5" s="1"/>
  <c r="J1778" i="1"/>
  <c r="J1779" i="1"/>
  <c r="J1780" i="1"/>
  <c r="J1781" i="1"/>
  <c r="J1782" i="1"/>
  <c r="J1783" i="1"/>
  <c r="J1784" i="1"/>
  <c r="J1785" i="1"/>
  <c r="J1786" i="1"/>
  <c r="J1787" i="1"/>
  <c r="J1788" i="1"/>
  <c r="J1789" i="1"/>
  <c r="L445" i="5" s="1"/>
  <c r="J1790" i="1"/>
  <c r="J1791" i="1"/>
  <c r="J1792" i="1"/>
  <c r="J1793" i="1"/>
  <c r="J1794" i="1"/>
  <c r="J1795" i="1"/>
  <c r="J1796" i="1"/>
  <c r="J1797" i="1"/>
  <c r="J1798" i="1"/>
  <c r="J1799" i="1"/>
  <c r="J1800" i="1"/>
  <c r="J1801" i="1"/>
  <c r="L457" i="5" s="1"/>
  <c r="J1802" i="1"/>
  <c r="J1803" i="1"/>
  <c r="J1804" i="1"/>
  <c r="J1805" i="1"/>
  <c r="J1806" i="1"/>
  <c r="J1807" i="1"/>
  <c r="J1808" i="1"/>
  <c r="J1809" i="1"/>
  <c r="J1810" i="1"/>
  <c r="J1811" i="1"/>
  <c r="J1812" i="1"/>
  <c r="J1813" i="1"/>
  <c r="L469" i="5" s="1"/>
  <c r="J1814" i="1"/>
  <c r="J1815" i="1"/>
  <c r="J1816" i="1"/>
  <c r="J1817" i="1"/>
  <c r="J1818" i="1"/>
  <c r="J1819" i="1"/>
  <c r="J1820" i="1"/>
  <c r="J1821" i="1"/>
  <c r="J1822" i="1"/>
  <c r="J1823" i="1"/>
  <c r="J1824" i="1"/>
  <c r="J1825" i="1"/>
  <c r="L481" i="5" s="1"/>
  <c r="J1826" i="1"/>
  <c r="J1827" i="1"/>
  <c r="J1828" i="1"/>
  <c r="J1829" i="1"/>
  <c r="J1830" i="1"/>
  <c r="J1831" i="1"/>
  <c r="J1832" i="1"/>
  <c r="J1833" i="1"/>
  <c r="J1834" i="1"/>
  <c r="J1835" i="1"/>
  <c r="J1836" i="1"/>
  <c r="J1837" i="1"/>
  <c r="L493" i="5" s="1"/>
  <c r="J1838" i="1"/>
  <c r="J1839" i="1"/>
  <c r="J1840" i="1"/>
  <c r="J1841" i="1"/>
  <c r="J1842" i="1"/>
  <c r="J1843" i="1"/>
  <c r="J1844" i="1"/>
  <c r="J1845" i="1"/>
  <c r="J1846" i="1"/>
  <c r="J1847" i="1"/>
  <c r="J1848" i="1"/>
  <c r="J1849" i="1"/>
  <c r="L505" i="5" s="1"/>
  <c r="J1850" i="1"/>
  <c r="J1851" i="1"/>
  <c r="J1852" i="1"/>
  <c r="J1853" i="1"/>
  <c r="J1854" i="1"/>
  <c r="J1855" i="1"/>
  <c r="J1856" i="1"/>
  <c r="J1857" i="1"/>
  <c r="J1858" i="1"/>
  <c r="J1859" i="1"/>
  <c r="J1860" i="1"/>
  <c r="J1861" i="1"/>
  <c r="L517" i="5" s="1"/>
  <c r="J1862" i="1"/>
  <c r="J1863" i="1"/>
  <c r="J1864" i="1"/>
  <c r="J1865" i="1"/>
  <c r="J1866" i="1"/>
  <c r="J1867" i="1"/>
  <c r="J1868" i="1"/>
  <c r="J1869" i="1"/>
  <c r="J1870" i="1"/>
  <c r="J1871" i="1"/>
  <c r="J1872" i="1"/>
  <c r="J1873" i="1"/>
  <c r="L529" i="5" s="1"/>
  <c r="J1874" i="1"/>
  <c r="J1875" i="1"/>
  <c r="J1876" i="1"/>
  <c r="J1877" i="1"/>
  <c r="J1878" i="1"/>
  <c r="J1879" i="1"/>
  <c r="J1880" i="1"/>
  <c r="J1881" i="1"/>
  <c r="J1882" i="1"/>
  <c r="J1883" i="1"/>
  <c r="J1884" i="1"/>
  <c r="J1885" i="1"/>
  <c r="L541" i="5" s="1"/>
  <c r="J1886" i="1"/>
  <c r="J1887" i="1"/>
  <c r="J1888" i="1"/>
  <c r="J1889" i="1"/>
  <c r="J1890" i="1"/>
  <c r="J1891" i="1"/>
  <c r="J1892" i="1"/>
  <c r="J1893" i="1"/>
  <c r="J1894" i="1"/>
  <c r="J1895" i="1"/>
  <c r="J1896" i="1"/>
  <c r="J1897" i="1"/>
  <c r="L553" i="5" s="1"/>
  <c r="J1898" i="1"/>
  <c r="J1899" i="1"/>
  <c r="J1900" i="1"/>
  <c r="J1901" i="1"/>
  <c r="J1902" i="1"/>
  <c r="J1903" i="1"/>
  <c r="J1904" i="1"/>
  <c r="J1905" i="1"/>
  <c r="J1906" i="1"/>
  <c r="J1907" i="1"/>
  <c r="J1908" i="1"/>
  <c r="J1909" i="1"/>
  <c r="L565" i="5" s="1"/>
  <c r="J1910" i="1"/>
  <c r="J1911" i="1"/>
  <c r="J1912" i="1"/>
  <c r="J1913" i="1"/>
  <c r="J1914" i="1"/>
  <c r="J1915" i="1"/>
  <c r="J1916" i="1"/>
  <c r="J1917" i="1"/>
  <c r="J1918" i="1"/>
  <c r="J1919" i="1"/>
  <c r="J1920" i="1"/>
  <c r="J1921" i="1"/>
  <c r="L577" i="5" s="1"/>
  <c r="J1922" i="1"/>
  <c r="J1923" i="1"/>
  <c r="J1924" i="1"/>
  <c r="J1925" i="1"/>
  <c r="J1926" i="1"/>
  <c r="J1927" i="1"/>
  <c r="J1928" i="1"/>
  <c r="J1929" i="1"/>
  <c r="J1930" i="1"/>
  <c r="J1931" i="1"/>
  <c r="J1932" i="1"/>
  <c r="J1933" i="1"/>
  <c r="L589" i="5" s="1"/>
  <c r="J1934" i="1"/>
  <c r="J1935" i="1"/>
  <c r="J1936" i="1"/>
  <c r="J1937" i="1"/>
  <c r="J1938" i="1"/>
  <c r="J1939" i="1"/>
  <c r="J1940" i="1"/>
  <c r="J1941" i="1"/>
  <c r="J1942" i="1"/>
  <c r="J1943" i="1"/>
  <c r="J1944" i="1"/>
  <c r="J1945" i="1"/>
  <c r="L601" i="5" s="1"/>
  <c r="J1946" i="1"/>
  <c r="J1947" i="1"/>
  <c r="J1948" i="1"/>
  <c r="J1949" i="1"/>
  <c r="J1950" i="1"/>
  <c r="J1951" i="1"/>
  <c r="J1952" i="1"/>
  <c r="J1953" i="1"/>
  <c r="J1954" i="1"/>
  <c r="J1955" i="1"/>
  <c r="J1956" i="1"/>
  <c r="J1957" i="1"/>
  <c r="L613" i="5" s="1"/>
  <c r="J1958" i="1"/>
  <c r="J1959" i="1"/>
  <c r="J1960" i="1"/>
  <c r="J1961" i="1"/>
  <c r="J1962" i="1"/>
  <c r="J1963" i="1"/>
  <c r="J1964" i="1"/>
  <c r="J1965" i="1"/>
  <c r="J1966" i="1"/>
  <c r="J1967" i="1"/>
  <c r="J1968" i="1"/>
  <c r="J1969" i="1"/>
  <c r="L625" i="5" s="1"/>
  <c r="J1970" i="1"/>
  <c r="J1971" i="1"/>
  <c r="J1972" i="1"/>
  <c r="J1973" i="1"/>
  <c r="J1974" i="1"/>
  <c r="J1975" i="1"/>
  <c r="J1976" i="1"/>
  <c r="J1977" i="1"/>
  <c r="J1978" i="1"/>
  <c r="J1979" i="1"/>
  <c r="J1980" i="1"/>
  <c r="J1981" i="1"/>
  <c r="L637" i="5" s="1"/>
  <c r="J1982" i="1"/>
  <c r="J1983" i="1"/>
  <c r="J1984" i="1"/>
  <c r="J1985" i="1"/>
  <c r="J1986" i="1"/>
  <c r="J1987" i="1"/>
  <c r="J1988" i="1"/>
  <c r="J1989" i="1"/>
  <c r="J1990" i="1"/>
  <c r="J1991" i="1"/>
  <c r="J1992" i="1"/>
  <c r="J1993" i="1"/>
  <c r="L649" i="5" s="1"/>
  <c r="J1994" i="1"/>
  <c r="J1995" i="1"/>
  <c r="J1996" i="1"/>
  <c r="J1997" i="1"/>
  <c r="J1998" i="1"/>
  <c r="J1999" i="1"/>
  <c r="J2000" i="1"/>
  <c r="J2001" i="1"/>
  <c r="J2002" i="1"/>
  <c r="J2003" i="1"/>
  <c r="J2004" i="1"/>
  <c r="J2005" i="1"/>
  <c r="L661" i="5" s="1"/>
  <c r="J2006" i="1"/>
  <c r="J2007" i="1"/>
  <c r="J2008" i="1"/>
  <c r="J2009" i="1"/>
  <c r="J2010" i="1"/>
  <c r="J2011" i="1"/>
  <c r="J2012" i="1"/>
  <c r="J2013" i="1"/>
  <c r="J2014" i="1"/>
  <c r="J2015" i="1"/>
  <c r="J2016" i="1"/>
  <c r="J2017" i="1"/>
  <c r="L673" i="5" s="1"/>
  <c r="J2018" i="1"/>
  <c r="J2019" i="1"/>
  <c r="J2020" i="1"/>
  <c r="J2021" i="1"/>
  <c r="J2022" i="1"/>
  <c r="J2023" i="1"/>
  <c r="J2024" i="1"/>
  <c r="J2025" i="1"/>
  <c r="J2026" i="1"/>
  <c r="J2027" i="1"/>
  <c r="J2028" i="1"/>
  <c r="J2029" i="1"/>
  <c r="L685" i="5" s="1"/>
  <c r="J2030" i="1"/>
  <c r="J2031" i="1"/>
  <c r="J2032" i="1"/>
  <c r="J2033" i="1"/>
  <c r="J2034" i="1"/>
  <c r="J2035" i="1"/>
  <c r="J2036" i="1"/>
  <c r="J2037" i="1"/>
  <c r="J2038" i="1"/>
  <c r="J2039" i="1"/>
  <c r="J2040" i="1"/>
  <c r="J2041" i="1"/>
  <c r="L697" i="5" s="1"/>
  <c r="J2042" i="1"/>
  <c r="J2043" i="1"/>
  <c r="J2044" i="1"/>
  <c r="J2045" i="1"/>
  <c r="J2046" i="1"/>
  <c r="J2047" i="1"/>
  <c r="J2048" i="1"/>
  <c r="J2049" i="1"/>
  <c r="J2050" i="1"/>
  <c r="J2051" i="1"/>
  <c r="J2052" i="1"/>
  <c r="J2053" i="1"/>
  <c r="L709" i="5" s="1"/>
  <c r="J2054" i="1"/>
  <c r="J2055" i="1"/>
  <c r="J2056" i="1"/>
  <c r="J2057" i="1"/>
  <c r="J2058" i="1"/>
  <c r="J2059" i="1"/>
  <c r="J2060" i="1"/>
  <c r="J2061" i="1"/>
  <c r="J2062" i="1"/>
  <c r="J2063" i="1"/>
  <c r="J2064" i="1"/>
  <c r="J2065" i="1"/>
  <c r="L721" i="5" s="1"/>
  <c r="J2066" i="1"/>
  <c r="J2067" i="1"/>
  <c r="J2068" i="1"/>
  <c r="J2069" i="1"/>
  <c r="J2070" i="1"/>
  <c r="J2071" i="1"/>
  <c r="J2072" i="1"/>
  <c r="J2073" i="1"/>
  <c r="J2074" i="1"/>
  <c r="J2075" i="1"/>
  <c r="J2076" i="1"/>
  <c r="J2077" i="1"/>
  <c r="L733" i="5" s="1"/>
  <c r="J2078" i="1"/>
  <c r="J2079" i="1"/>
  <c r="J2080" i="1"/>
  <c r="J2081" i="1"/>
  <c r="J2082" i="1"/>
  <c r="J2083" i="1"/>
  <c r="J2084" i="1"/>
  <c r="J2085" i="1"/>
  <c r="J2086" i="1"/>
  <c r="J2087" i="1"/>
  <c r="J2088" i="1"/>
  <c r="J2089" i="1"/>
  <c r="L745" i="5" s="1"/>
  <c r="J2090" i="1"/>
  <c r="J2091" i="1"/>
  <c r="J2092" i="1"/>
  <c r="J2093" i="1"/>
  <c r="J2094" i="1"/>
  <c r="J2095" i="1"/>
  <c r="J2096" i="1"/>
  <c r="J2097" i="1"/>
  <c r="J2098" i="1"/>
  <c r="J2099" i="1"/>
  <c r="J2100" i="1"/>
  <c r="J2101" i="1"/>
  <c r="L757" i="5" s="1"/>
  <c r="J2102" i="1"/>
  <c r="J2103" i="1"/>
  <c r="J2104" i="1"/>
  <c r="J2105" i="1"/>
  <c r="J2106" i="1"/>
  <c r="J2107" i="1"/>
  <c r="J2108" i="1"/>
  <c r="J2109" i="1"/>
  <c r="J2110" i="1"/>
  <c r="J2111" i="1"/>
  <c r="J2112" i="1"/>
  <c r="J2113" i="1"/>
  <c r="L769" i="5" s="1"/>
  <c r="J2114" i="1"/>
  <c r="J2115" i="1"/>
  <c r="J2116" i="1"/>
  <c r="J2117" i="1"/>
  <c r="J2118" i="1"/>
  <c r="J2119" i="1"/>
  <c r="J2120" i="1"/>
  <c r="J2121" i="1"/>
  <c r="J2122" i="1"/>
  <c r="J2123" i="1"/>
  <c r="J2124" i="1"/>
  <c r="J2125" i="1"/>
  <c r="L781" i="5" s="1"/>
  <c r="J2126" i="1"/>
  <c r="J2127" i="1"/>
  <c r="J2128" i="1"/>
  <c r="J2129" i="1"/>
  <c r="J2130" i="1"/>
  <c r="J2131" i="1"/>
  <c r="J2132" i="1"/>
  <c r="J2133" i="1"/>
  <c r="J2134" i="1"/>
  <c r="J2135" i="1"/>
  <c r="J2136" i="1"/>
  <c r="J2137" i="1"/>
  <c r="L793" i="5" s="1"/>
  <c r="J2138" i="1"/>
  <c r="J2139" i="1"/>
  <c r="J2140" i="1"/>
  <c r="J2141" i="1"/>
  <c r="J2142" i="1"/>
  <c r="J2143" i="1"/>
  <c r="J2144" i="1"/>
  <c r="J2145" i="1"/>
  <c r="J2146" i="1"/>
  <c r="J2147" i="1"/>
  <c r="J2148" i="1"/>
  <c r="J2149" i="1"/>
  <c r="L805" i="5" s="1"/>
  <c r="J2150" i="1"/>
  <c r="J2151" i="1"/>
  <c r="J2152" i="1"/>
  <c r="J2153" i="1"/>
  <c r="J2154" i="1"/>
  <c r="J2155" i="1"/>
  <c r="J2156" i="1"/>
  <c r="J2157" i="1"/>
  <c r="J2158" i="1"/>
  <c r="J2159" i="1"/>
  <c r="J2160" i="1"/>
  <c r="J2161" i="1"/>
  <c r="L817" i="5" s="1"/>
  <c r="J2162" i="1"/>
  <c r="J2163" i="1"/>
  <c r="J2164" i="1"/>
  <c r="J2165" i="1"/>
  <c r="J2166" i="1"/>
  <c r="J2167" i="1"/>
  <c r="J2168" i="1"/>
  <c r="J2169" i="1"/>
  <c r="J2170" i="1"/>
  <c r="J2171" i="1"/>
  <c r="J2172" i="1"/>
  <c r="J2173" i="1"/>
  <c r="L829" i="5" s="1"/>
  <c r="J2174" i="1"/>
  <c r="J2175" i="1"/>
  <c r="J2176" i="1"/>
  <c r="J2177" i="1"/>
  <c r="J2178" i="1"/>
  <c r="J2179" i="1"/>
  <c r="J2180" i="1"/>
  <c r="J2181" i="1"/>
  <c r="J2182" i="1"/>
  <c r="J2183" i="1"/>
  <c r="J2184" i="1"/>
  <c r="J2185" i="1"/>
  <c r="L841" i="5" s="1"/>
  <c r="J2186" i="1"/>
  <c r="J2187" i="1"/>
  <c r="J2188" i="1"/>
  <c r="J2189" i="1"/>
  <c r="J2190" i="1"/>
  <c r="J2191" i="1"/>
  <c r="J2192" i="1"/>
  <c r="J2193" i="1"/>
  <c r="J2194" i="1"/>
  <c r="J2195" i="1"/>
  <c r="J2196" i="1"/>
  <c r="J2197" i="1"/>
  <c r="L853" i="5" s="1"/>
  <c r="J2198" i="1"/>
  <c r="J2199" i="1"/>
  <c r="J2200" i="1"/>
  <c r="J2201" i="1"/>
  <c r="J2202" i="1"/>
  <c r="J2203" i="1"/>
  <c r="J2204" i="1"/>
  <c r="J2205" i="1"/>
  <c r="J2206" i="1"/>
  <c r="J2207" i="1"/>
  <c r="J2208" i="1"/>
  <c r="J2209" i="1"/>
  <c r="L865" i="5" s="1"/>
  <c r="J2210" i="1"/>
  <c r="J2211" i="1"/>
  <c r="J2212" i="1"/>
  <c r="J2213" i="1"/>
  <c r="J2214" i="1"/>
  <c r="J2215" i="1"/>
  <c r="J2216" i="1"/>
  <c r="J2217" i="1"/>
  <c r="J2218" i="1"/>
  <c r="J2219" i="1"/>
  <c r="J2220" i="1"/>
  <c r="J2221" i="1"/>
  <c r="L877" i="5" s="1"/>
  <c r="J2222" i="1"/>
  <c r="J2223" i="1"/>
  <c r="J2224" i="1"/>
  <c r="J2225" i="1"/>
  <c r="J2226" i="1"/>
  <c r="J2227" i="1"/>
  <c r="J2228" i="1"/>
  <c r="J2229" i="1"/>
  <c r="J2230" i="1"/>
  <c r="J2231" i="1"/>
  <c r="J2232" i="1"/>
  <c r="J2233" i="1"/>
  <c r="L889" i="5" s="1"/>
  <c r="J2234" i="1"/>
  <c r="J2235" i="1"/>
  <c r="J2236" i="1"/>
  <c r="J2237" i="1"/>
  <c r="J2238" i="1"/>
  <c r="J2239" i="1"/>
  <c r="J2240" i="1"/>
  <c r="J2241" i="1"/>
  <c r="J2242" i="1"/>
  <c r="J2243" i="1"/>
  <c r="J2244" i="1"/>
  <c r="J2245" i="1"/>
  <c r="L901" i="5" s="1"/>
  <c r="J2246" i="1"/>
  <c r="J2247" i="1"/>
  <c r="J2248" i="1"/>
  <c r="J2249" i="1"/>
  <c r="J2250" i="1"/>
  <c r="J2251" i="1"/>
  <c r="J2252" i="1"/>
  <c r="J2253" i="1"/>
  <c r="J2254" i="1"/>
  <c r="J2255" i="1"/>
  <c r="J2256" i="1"/>
  <c r="J2257" i="1"/>
  <c r="L913" i="5" s="1"/>
  <c r="J2258" i="1"/>
  <c r="J2259" i="1"/>
  <c r="J2260" i="1"/>
  <c r="J2261" i="1"/>
  <c r="J2262" i="1"/>
  <c r="J2263" i="1"/>
  <c r="J2264" i="1"/>
  <c r="J2265" i="1"/>
  <c r="J2266" i="1"/>
  <c r="J2267" i="1"/>
  <c r="J2268" i="1"/>
  <c r="J2269" i="1"/>
  <c r="L925" i="5" s="1"/>
  <c r="J2270" i="1"/>
  <c r="J2271" i="1"/>
  <c r="J2272" i="1"/>
  <c r="J2273" i="1"/>
  <c r="J2274" i="1"/>
  <c r="J2275" i="1"/>
  <c r="J2276" i="1"/>
  <c r="J2277" i="1"/>
  <c r="J2278" i="1"/>
  <c r="J2279" i="1"/>
  <c r="J2280" i="1"/>
  <c r="J2281" i="1"/>
  <c r="L937" i="5" s="1"/>
  <c r="J2282" i="1"/>
  <c r="J2283" i="1"/>
  <c r="J2284" i="1"/>
  <c r="J2285" i="1"/>
  <c r="J2286" i="1"/>
  <c r="J2287" i="1"/>
  <c r="J2288" i="1"/>
  <c r="J2289" i="1"/>
  <c r="J2290" i="1"/>
  <c r="J2291" i="1"/>
  <c r="J2292" i="1"/>
  <c r="J2293" i="1"/>
  <c r="L949" i="5" s="1"/>
  <c r="J2294" i="1"/>
  <c r="J2295" i="1"/>
  <c r="J2296" i="1"/>
  <c r="J2297" i="1"/>
  <c r="J2298" i="1"/>
  <c r="J2299" i="1"/>
  <c r="J2300" i="1"/>
  <c r="J2301" i="1"/>
  <c r="J2302" i="1"/>
  <c r="J2303" i="1"/>
  <c r="J2304" i="1"/>
  <c r="J2305" i="1"/>
  <c r="L961" i="5" s="1"/>
  <c r="J2306" i="1"/>
  <c r="J2307" i="1"/>
  <c r="J2308" i="1"/>
  <c r="J2309" i="1"/>
  <c r="J2310" i="1"/>
  <c r="J2311" i="1"/>
  <c r="J2312" i="1"/>
  <c r="J2313" i="1"/>
  <c r="J2314" i="1"/>
  <c r="J2315" i="1"/>
  <c r="J2316" i="1"/>
  <c r="J2317" i="1"/>
  <c r="L973" i="5" s="1"/>
  <c r="J2318" i="1"/>
  <c r="J2319" i="1"/>
  <c r="J2320" i="1"/>
  <c r="J2321" i="1"/>
  <c r="J2322" i="1"/>
  <c r="J2323" i="1"/>
  <c r="J2324" i="1"/>
  <c r="J2325" i="1"/>
  <c r="J2326" i="1"/>
  <c r="J2327" i="1"/>
  <c r="J2328" i="1"/>
  <c r="J2329" i="1"/>
  <c r="L985" i="5" s="1"/>
  <c r="J2330" i="1"/>
  <c r="J2331" i="1"/>
  <c r="J2332" i="1"/>
  <c r="J2333" i="1"/>
  <c r="J2334" i="1"/>
  <c r="J2335" i="1"/>
  <c r="J2336" i="1"/>
  <c r="J2337" i="1"/>
  <c r="J2338" i="1"/>
  <c r="J2339" i="1"/>
  <c r="J2340" i="1"/>
  <c r="J2341" i="1"/>
  <c r="L997" i="5" s="1"/>
  <c r="J2342" i="1"/>
  <c r="J2343" i="1"/>
  <c r="J2344" i="1"/>
  <c r="K2" i="1"/>
  <c r="K3" i="1"/>
  <c r="K4" i="1"/>
  <c r="K5" i="1"/>
  <c r="K6" i="1"/>
  <c r="K7" i="1"/>
  <c r="K8" i="1"/>
  <c r="K9" i="1"/>
  <c r="K10" i="1"/>
  <c r="Q10" i="5" s="1"/>
  <c r="K11" i="1"/>
  <c r="K12" i="1"/>
  <c r="K13" i="1"/>
  <c r="K14" i="1"/>
  <c r="K15" i="1"/>
  <c r="K16" i="1"/>
  <c r="K17" i="1"/>
  <c r="K18" i="1"/>
  <c r="K19" i="1"/>
  <c r="K20" i="1"/>
  <c r="K21" i="1"/>
  <c r="K22" i="1"/>
  <c r="Q22" i="5" s="1"/>
  <c r="K23" i="1"/>
  <c r="K24" i="1"/>
  <c r="K25" i="1"/>
  <c r="K26" i="1"/>
  <c r="K27" i="1"/>
  <c r="K28" i="1"/>
  <c r="K29" i="1"/>
  <c r="K30" i="1"/>
  <c r="K31" i="1"/>
  <c r="K32" i="1"/>
  <c r="K33" i="1"/>
  <c r="K34" i="1"/>
  <c r="Q34" i="5" s="1"/>
  <c r="K35" i="1"/>
  <c r="K36" i="1"/>
  <c r="K37" i="1"/>
  <c r="K38" i="1"/>
  <c r="K39" i="1"/>
  <c r="K40" i="1"/>
  <c r="K41" i="1"/>
  <c r="K42" i="1"/>
  <c r="K43" i="1"/>
  <c r="K44" i="1"/>
  <c r="K45" i="1"/>
  <c r="K46" i="1"/>
  <c r="Q46" i="5" s="1"/>
  <c r="K47" i="1"/>
  <c r="K48" i="1"/>
  <c r="K49" i="1"/>
  <c r="K50" i="1"/>
  <c r="K51" i="1"/>
  <c r="K52" i="1"/>
  <c r="K53" i="1"/>
  <c r="K54" i="1"/>
  <c r="K55" i="1"/>
  <c r="K56" i="1"/>
  <c r="K57" i="1"/>
  <c r="K58" i="1"/>
  <c r="Q58" i="5" s="1"/>
  <c r="K59" i="1"/>
  <c r="K60" i="1"/>
  <c r="K61" i="1"/>
  <c r="K62" i="1"/>
  <c r="K63" i="1"/>
  <c r="K64" i="1"/>
  <c r="K65" i="1"/>
  <c r="K66" i="1"/>
  <c r="K67" i="1"/>
  <c r="K68" i="1"/>
  <c r="K69" i="1"/>
  <c r="K70" i="1"/>
  <c r="Q70" i="5" s="1"/>
  <c r="K71" i="1"/>
  <c r="K72" i="1"/>
  <c r="K73" i="1"/>
  <c r="K74" i="1"/>
  <c r="K75" i="1"/>
  <c r="K76" i="1"/>
  <c r="K77" i="1"/>
  <c r="K78" i="1"/>
  <c r="K79" i="1"/>
  <c r="K80" i="1"/>
  <c r="K81" i="1"/>
  <c r="K82" i="1"/>
  <c r="Q82" i="5" s="1"/>
  <c r="K83" i="1"/>
  <c r="K84" i="1"/>
  <c r="K85" i="1"/>
  <c r="K86" i="1"/>
  <c r="K87" i="1"/>
  <c r="K88" i="1"/>
  <c r="K89" i="1"/>
  <c r="K90" i="1"/>
  <c r="K91" i="1"/>
  <c r="K92" i="1"/>
  <c r="K93" i="1"/>
  <c r="K94" i="1"/>
  <c r="Q94" i="5" s="1"/>
  <c r="K95" i="1"/>
  <c r="K96" i="1"/>
  <c r="K97" i="1"/>
  <c r="K98" i="1"/>
  <c r="K99" i="1"/>
  <c r="K100" i="1"/>
  <c r="K101" i="1"/>
  <c r="K102" i="1"/>
  <c r="K103" i="1"/>
  <c r="K104" i="1"/>
  <c r="K105" i="1"/>
  <c r="K106" i="1"/>
  <c r="Q106" i="5" s="1"/>
  <c r="K107" i="1"/>
  <c r="K108" i="1"/>
  <c r="K109" i="1"/>
  <c r="K110" i="1"/>
  <c r="K111" i="1"/>
  <c r="K112" i="1"/>
  <c r="K113" i="1"/>
  <c r="K114" i="1"/>
  <c r="K115" i="1"/>
  <c r="K116" i="1"/>
  <c r="K117" i="1"/>
  <c r="K118" i="1"/>
  <c r="Q118" i="5" s="1"/>
  <c r="K119" i="1"/>
  <c r="K120" i="1"/>
  <c r="K121" i="1"/>
  <c r="K122" i="1"/>
  <c r="K123" i="1"/>
  <c r="K124" i="1"/>
  <c r="K125" i="1"/>
  <c r="K126" i="1"/>
  <c r="K127" i="1"/>
  <c r="K128" i="1"/>
  <c r="K129" i="1"/>
  <c r="K130" i="1"/>
  <c r="Q130" i="5" s="1"/>
  <c r="K131" i="1"/>
  <c r="K132" i="1"/>
  <c r="K133" i="1"/>
  <c r="K134" i="1"/>
  <c r="K135" i="1"/>
  <c r="K136" i="1"/>
  <c r="K137" i="1"/>
  <c r="K138" i="1"/>
  <c r="K139" i="1"/>
  <c r="K140" i="1"/>
  <c r="K141" i="1"/>
  <c r="K142" i="1"/>
  <c r="Q142" i="5" s="1"/>
  <c r="K143" i="1"/>
  <c r="K144" i="1"/>
  <c r="K145" i="1"/>
  <c r="K146" i="1"/>
  <c r="K147" i="1"/>
  <c r="K148" i="1"/>
  <c r="K149" i="1"/>
  <c r="K150" i="1"/>
  <c r="K151" i="1"/>
  <c r="K152" i="1"/>
  <c r="K153" i="1"/>
  <c r="K154" i="1"/>
  <c r="Q154" i="5" s="1"/>
  <c r="K155" i="1"/>
  <c r="K156" i="1"/>
  <c r="K157" i="1"/>
  <c r="K158" i="1"/>
  <c r="K159" i="1"/>
  <c r="K160" i="1"/>
  <c r="K161" i="1"/>
  <c r="K162" i="1"/>
  <c r="K163" i="1"/>
  <c r="K164" i="1"/>
  <c r="K165" i="1"/>
  <c r="K166" i="1"/>
  <c r="Q166" i="5" s="1"/>
  <c r="K167" i="1"/>
  <c r="K168" i="1"/>
  <c r="K169" i="1"/>
  <c r="K170" i="1"/>
  <c r="K171" i="1"/>
  <c r="K172" i="1"/>
  <c r="K173" i="1"/>
  <c r="K174" i="1"/>
  <c r="K175" i="1"/>
  <c r="K176" i="1"/>
  <c r="K177" i="1"/>
  <c r="K178" i="1"/>
  <c r="Q178" i="5" s="1"/>
  <c r="K179" i="1"/>
  <c r="K180" i="1"/>
  <c r="K181" i="1"/>
  <c r="K182" i="1"/>
  <c r="K183" i="1"/>
  <c r="K184" i="1"/>
  <c r="K185" i="1"/>
  <c r="K186" i="1"/>
  <c r="K187" i="1"/>
  <c r="K188" i="1"/>
  <c r="K189" i="1"/>
  <c r="K190" i="1"/>
  <c r="Q190" i="5" s="1"/>
  <c r="K191" i="1"/>
  <c r="K192" i="1"/>
  <c r="K193" i="1"/>
  <c r="K194" i="1"/>
  <c r="K195" i="1"/>
  <c r="K196" i="1"/>
  <c r="K197" i="1"/>
  <c r="K198" i="1"/>
  <c r="K199" i="1"/>
  <c r="K200" i="1"/>
  <c r="K201" i="1"/>
  <c r="K202" i="1"/>
  <c r="Q202" i="5" s="1"/>
  <c r="K203" i="1"/>
  <c r="K204" i="1"/>
  <c r="K205" i="1"/>
  <c r="K206" i="1"/>
  <c r="K207" i="1"/>
  <c r="K208" i="1"/>
  <c r="K209" i="1"/>
  <c r="K210" i="1"/>
  <c r="K211" i="1"/>
  <c r="K212" i="1"/>
  <c r="K213" i="1"/>
  <c r="K214" i="1"/>
  <c r="Q214" i="5" s="1"/>
  <c r="K215" i="1"/>
  <c r="K216" i="1"/>
  <c r="K217" i="1"/>
  <c r="K218" i="1"/>
  <c r="K219" i="1"/>
  <c r="K220" i="1"/>
  <c r="K221" i="1"/>
  <c r="K222" i="1"/>
  <c r="K223" i="1"/>
  <c r="K224" i="1"/>
  <c r="K225" i="1"/>
  <c r="K226" i="1"/>
  <c r="Q226" i="5" s="1"/>
  <c r="K227" i="1"/>
  <c r="K228" i="1"/>
  <c r="K229" i="1"/>
  <c r="K230" i="1"/>
  <c r="K231" i="1"/>
  <c r="K232" i="1"/>
  <c r="K233" i="1"/>
  <c r="K234" i="1"/>
  <c r="K235" i="1"/>
  <c r="K236" i="1"/>
  <c r="K237" i="1"/>
  <c r="K238" i="1"/>
  <c r="Q238" i="5" s="1"/>
  <c r="K239" i="1"/>
  <c r="K240" i="1"/>
  <c r="K241" i="1"/>
  <c r="K242" i="1"/>
  <c r="K243" i="1"/>
  <c r="K244" i="1"/>
  <c r="K245" i="1"/>
  <c r="K246" i="1"/>
  <c r="K247" i="1"/>
  <c r="K248" i="1"/>
  <c r="K249" i="1"/>
  <c r="K250" i="1"/>
  <c r="Q250" i="5" s="1"/>
  <c r="K251" i="1"/>
  <c r="K252" i="1"/>
  <c r="K253" i="1"/>
  <c r="K254" i="1"/>
  <c r="K255" i="1"/>
  <c r="K256" i="1"/>
  <c r="K257" i="1"/>
  <c r="K258" i="1"/>
  <c r="K259" i="1"/>
  <c r="K260" i="1"/>
  <c r="K261" i="1"/>
  <c r="K262" i="1"/>
  <c r="Q262" i="5" s="1"/>
  <c r="K263" i="1"/>
  <c r="K264" i="1"/>
  <c r="K265" i="1"/>
  <c r="K266" i="1"/>
  <c r="K267" i="1"/>
  <c r="K268" i="1"/>
  <c r="K269" i="1"/>
  <c r="K270" i="1"/>
  <c r="K271" i="1"/>
  <c r="K272" i="1"/>
  <c r="K273" i="1"/>
  <c r="K274" i="1"/>
  <c r="Q274" i="5" s="1"/>
  <c r="K275" i="1"/>
  <c r="K276" i="1"/>
  <c r="K277" i="1"/>
  <c r="K278" i="1"/>
  <c r="K279" i="1"/>
  <c r="K280" i="1"/>
  <c r="K281" i="1"/>
  <c r="K282" i="1"/>
  <c r="K283" i="1"/>
  <c r="K284" i="1"/>
  <c r="K285" i="1"/>
  <c r="K286" i="1"/>
  <c r="Q286" i="5" s="1"/>
  <c r="K287" i="1"/>
  <c r="K288" i="1"/>
  <c r="K289" i="1"/>
  <c r="K290" i="1"/>
  <c r="K291" i="1"/>
  <c r="K292" i="1"/>
  <c r="K293" i="1"/>
  <c r="K294" i="1"/>
  <c r="K295" i="1"/>
  <c r="K296" i="1"/>
  <c r="K297" i="1"/>
  <c r="K298" i="1"/>
  <c r="Q298" i="5" s="1"/>
  <c r="K299" i="1"/>
  <c r="K300" i="1"/>
  <c r="K301" i="1"/>
  <c r="K302" i="1"/>
  <c r="K303" i="1"/>
  <c r="K304" i="1"/>
  <c r="K305" i="1"/>
  <c r="K306" i="1"/>
  <c r="K307" i="1"/>
  <c r="K308" i="1"/>
  <c r="K309" i="1"/>
  <c r="K310" i="1"/>
  <c r="Q310" i="5" s="1"/>
  <c r="K311" i="1"/>
  <c r="K312" i="1"/>
  <c r="K313" i="1"/>
  <c r="K314" i="1"/>
  <c r="K315" i="1"/>
  <c r="K316" i="1"/>
  <c r="K317" i="1"/>
  <c r="K318" i="1"/>
  <c r="K319" i="1"/>
  <c r="K320" i="1"/>
  <c r="K321" i="1"/>
  <c r="K322" i="1"/>
  <c r="Q322" i="5" s="1"/>
  <c r="K323" i="1"/>
  <c r="K324" i="1"/>
  <c r="K325" i="1"/>
  <c r="K326" i="1"/>
  <c r="K327" i="1"/>
  <c r="K328" i="1"/>
  <c r="K329" i="1"/>
  <c r="K330" i="1"/>
  <c r="K331" i="1"/>
  <c r="K332" i="1"/>
  <c r="K333" i="1"/>
  <c r="K334" i="1"/>
  <c r="Q334" i="5" s="1"/>
  <c r="K335" i="1"/>
  <c r="K336" i="1"/>
  <c r="K337" i="1"/>
  <c r="K338" i="1"/>
  <c r="K339" i="1"/>
  <c r="K340" i="1"/>
  <c r="K341" i="1"/>
  <c r="K342" i="1"/>
  <c r="K343" i="1"/>
  <c r="K344" i="1"/>
  <c r="K345" i="1"/>
  <c r="K346" i="1"/>
  <c r="Q346" i="5" s="1"/>
  <c r="K347" i="1"/>
  <c r="K348" i="1"/>
  <c r="K349" i="1"/>
  <c r="K350" i="1"/>
  <c r="K351" i="1"/>
  <c r="K352" i="1"/>
  <c r="K353" i="1"/>
  <c r="K354" i="1"/>
  <c r="K355" i="1"/>
  <c r="K356" i="1"/>
  <c r="K357" i="1"/>
  <c r="K358" i="1"/>
  <c r="K359" i="1"/>
  <c r="K360" i="1"/>
  <c r="K361" i="1"/>
  <c r="K362" i="1"/>
  <c r="K363" i="1"/>
  <c r="K364" i="1"/>
  <c r="K365" i="1"/>
  <c r="K366" i="1"/>
  <c r="K367" i="1"/>
  <c r="K368" i="1"/>
  <c r="K369" i="1"/>
  <c r="K370" i="1"/>
  <c r="Q1012" i="5" s="1"/>
  <c r="K371" i="1"/>
  <c r="K372" i="1"/>
  <c r="K373" i="1"/>
  <c r="K374" i="1"/>
  <c r="K375" i="1"/>
  <c r="K376" i="1"/>
  <c r="K377" i="1"/>
  <c r="K378" i="1"/>
  <c r="K379" i="1"/>
  <c r="K380" i="1"/>
  <c r="K381" i="1"/>
  <c r="K382" i="1"/>
  <c r="Q1024" i="5" s="1"/>
  <c r="K383" i="1"/>
  <c r="K384" i="1"/>
  <c r="K385" i="1"/>
  <c r="K386" i="1"/>
  <c r="K387" i="1"/>
  <c r="K388" i="1"/>
  <c r="K389" i="1"/>
  <c r="K390" i="1"/>
  <c r="K391" i="1"/>
  <c r="K392" i="1"/>
  <c r="K393" i="1"/>
  <c r="K394" i="1"/>
  <c r="Q1036" i="5" s="1"/>
  <c r="K395" i="1"/>
  <c r="K396" i="1"/>
  <c r="K397" i="1"/>
  <c r="K398" i="1"/>
  <c r="K399" i="1"/>
  <c r="K400" i="1"/>
  <c r="K401" i="1"/>
  <c r="K402" i="1"/>
  <c r="K403" i="1"/>
  <c r="K404" i="1"/>
  <c r="K405" i="1"/>
  <c r="K406" i="1"/>
  <c r="Q1048" i="5" s="1"/>
  <c r="K407" i="1"/>
  <c r="K408" i="1"/>
  <c r="K409" i="1"/>
  <c r="K410" i="1"/>
  <c r="K411" i="1"/>
  <c r="K412" i="1"/>
  <c r="K413" i="1"/>
  <c r="K414" i="1"/>
  <c r="K415" i="1"/>
  <c r="K416" i="1"/>
  <c r="K417" i="1"/>
  <c r="K418" i="1"/>
  <c r="Q1060" i="5" s="1"/>
  <c r="K419" i="1"/>
  <c r="K420" i="1"/>
  <c r="K421" i="1"/>
  <c r="K422" i="1"/>
  <c r="K423" i="1"/>
  <c r="K424" i="1"/>
  <c r="K425" i="1"/>
  <c r="K426" i="1"/>
  <c r="K427" i="1"/>
  <c r="K428" i="1"/>
  <c r="K429" i="1"/>
  <c r="K430" i="1"/>
  <c r="Q1072" i="5" s="1"/>
  <c r="K431" i="1"/>
  <c r="K432" i="1"/>
  <c r="K433" i="1"/>
  <c r="K434" i="1"/>
  <c r="K435" i="1"/>
  <c r="K436" i="1"/>
  <c r="K437" i="1"/>
  <c r="K438" i="1"/>
  <c r="K439" i="1"/>
  <c r="K440" i="1"/>
  <c r="K441" i="1"/>
  <c r="K442" i="1"/>
  <c r="Q1084" i="5" s="1"/>
  <c r="K443" i="1"/>
  <c r="K444" i="1"/>
  <c r="K445" i="1"/>
  <c r="K446" i="1"/>
  <c r="K447" i="1"/>
  <c r="K448" i="1"/>
  <c r="K449" i="1"/>
  <c r="K450" i="1"/>
  <c r="K451" i="1"/>
  <c r="K452" i="1"/>
  <c r="K453" i="1"/>
  <c r="K454" i="1"/>
  <c r="Q1096" i="5" s="1"/>
  <c r="K455" i="1"/>
  <c r="K456" i="1"/>
  <c r="K457" i="1"/>
  <c r="K458" i="1"/>
  <c r="K459" i="1"/>
  <c r="K460" i="1"/>
  <c r="K461" i="1"/>
  <c r="K462" i="1"/>
  <c r="K463" i="1"/>
  <c r="K464" i="1"/>
  <c r="K465" i="1"/>
  <c r="K466" i="1"/>
  <c r="Q1108" i="5" s="1"/>
  <c r="K467" i="1"/>
  <c r="K468" i="1"/>
  <c r="K469" i="1"/>
  <c r="K470" i="1"/>
  <c r="K471" i="1"/>
  <c r="K472" i="1"/>
  <c r="K473" i="1"/>
  <c r="K474" i="1"/>
  <c r="K475" i="1"/>
  <c r="K476" i="1"/>
  <c r="K477" i="1"/>
  <c r="K478" i="1"/>
  <c r="Q1120" i="5" s="1"/>
  <c r="K479" i="1"/>
  <c r="K480" i="1"/>
  <c r="K481" i="1"/>
  <c r="K482" i="1"/>
  <c r="K483" i="1"/>
  <c r="K484" i="1"/>
  <c r="K485" i="1"/>
  <c r="K486" i="1"/>
  <c r="K487" i="1"/>
  <c r="K488" i="1"/>
  <c r="K489" i="1"/>
  <c r="K490" i="1"/>
  <c r="Q1132" i="5" s="1"/>
  <c r="K491" i="1"/>
  <c r="K492" i="1"/>
  <c r="K493" i="1"/>
  <c r="K494" i="1"/>
  <c r="K495" i="1"/>
  <c r="K496" i="1"/>
  <c r="K497" i="1"/>
  <c r="K498" i="1"/>
  <c r="K499" i="1"/>
  <c r="K500" i="1"/>
  <c r="K501" i="1"/>
  <c r="K502" i="1"/>
  <c r="Q1144" i="5" s="1"/>
  <c r="K503" i="1"/>
  <c r="K504" i="1"/>
  <c r="K505" i="1"/>
  <c r="K506" i="1"/>
  <c r="K507" i="1"/>
  <c r="K508" i="1"/>
  <c r="K509" i="1"/>
  <c r="K510" i="1"/>
  <c r="K511" i="1"/>
  <c r="K512" i="1"/>
  <c r="K513" i="1"/>
  <c r="K514" i="1"/>
  <c r="Q1156" i="5" s="1"/>
  <c r="K515" i="1"/>
  <c r="K516" i="1"/>
  <c r="K517" i="1"/>
  <c r="K518" i="1"/>
  <c r="K519" i="1"/>
  <c r="K520" i="1"/>
  <c r="K521" i="1"/>
  <c r="K522" i="1"/>
  <c r="K523" i="1"/>
  <c r="K524" i="1"/>
  <c r="K525" i="1"/>
  <c r="K526" i="1"/>
  <c r="Q1168" i="5" s="1"/>
  <c r="K527" i="1"/>
  <c r="K528" i="1"/>
  <c r="K529" i="1"/>
  <c r="K530" i="1"/>
  <c r="K531" i="1"/>
  <c r="K532" i="1"/>
  <c r="K533" i="1"/>
  <c r="K534" i="1"/>
  <c r="K535" i="1"/>
  <c r="K536" i="1"/>
  <c r="K537" i="1"/>
  <c r="K538" i="1"/>
  <c r="Q1180" i="5" s="1"/>
  <c r="K539" i="1"/>
  <c r="K540" i="1"/>
  <c r="K541" i="1"/>
  <c r="K542" i="1"/>
  <c r="K543" i="1"/>
  <c r="K544" i="1"/>
  <c r="K545" i="1"/>
  <c r="K546" i="1"/>
  <c r="K547" i="1"/>
  <c r="K548" i="1"/>
  <c r="K549" i="1"/>
  <c r="K550" i="1"/>
  <c r="Q1192" i="5" s="1"/>
  <c r="K551" i="1"/>
  <c r="K552" i="1"/>
  <c r="K553" i="1"/>
  <c r="K554" i="1"/>
  <c r="K555" i="1"/>
  <c r="K556" i="1"/>
  <c r="K557" i="1"/>
  <c r="K558" i="1"/>
  <c r="K559" i="1"/>
  <c r="K560" i="1"/>
  <c r="K561" i="1"/>
  <c r="K562" i="1"/>
  <c r="Q1204" i="5" s="1"/>
  <c r="K563" i="1"/>
  <c r="K564" i="1"/>
  <c r="K565" i="1"/>
  <c r="K566" i="1"/>
  <c r="K567" i="1"/>
  <c r="K568" i="1"/>
  <c r="K569" i="1"/>
  <c r="K570" i="1"/>
  <c r="K571" i="1"/>
  <c r="K572" i="1"/>
  <c r="K573" i="1"/>
  <c r="K574" i="1"/>
  <c r="Q1216" i="5" s="1"/>
  <c r="K575" i="1"/>
  <c r="K576" i="1"/>
  <c r="K577" i="1"/>
  <c r="K578" i="1"/>
  <c r="K579" i="1"/>
  <c r="K580" i="1"/>
  <c r="K581" i="1"/>
  <c r="K582" i="1"/>
  <c r="K583" i="1"/>
  <c r="K584" i="1"/>
  <c r="K585" i="1"/>
  <c r="K586" i="1"/>
  <c r="Q1228" i="5" s="1"/>
  <c r="K587" i="1"/>
  <c r="K588" i="1"/>
  <c r="K589" i="1"/>
  <c r="K590" i="1"/>
  <c r="K591" i="1"/>
  <c r="K592" i="1"/>
  <c r="K593" i="1"/>
  <c r="K594" i="1"/>
  <c r="K595" i="1"/>
  <c r="K596" i="1"/>
  <c r="K597" i="1"/>
  <c r="K598" i="1"/>
  <c r="Q1240" i="5" s="1"/>
  <c r="K599" i="1"/>
  <c r="K600" i="1"/>
  <c r="K601" i="1"/>
  <c r="K602" i="1"/>
  <c r="K603" i="1"/>
  <c r="K604" i="1"/>
  <c r="K605" i="1"/>
  <c r="K606" i="1"/>
  <c r="K607" i="1"/>
  <c r="K608" i="1"/>
  <c r="K609" i="1"/>
  <c r="K610" i="1"/>
  <c r="Q1252" i="5" s="1"/>
  <c r="K611" i="1"/>
  <c r="K612" i="1"/>
  <c r="K613" i="1"/>
  <c r="K614" i="1"/>
  <c r="K615" i="1"/>
  <c r="K616" i="1"/>
  <c r="K617" i="1"/>
  <c r="K618" i="1"/>
  <c r="K619" i="1"/>
  <c r="K620" i="1"/>
  <c r="K621" i="1"/>
  <c r="K622" i="1"/>
  <c r="Q1264" i="5" s="1"/>
  <c r="K623" i="1"/>
  <c r="K624" i="1"/>
  <c r="K625" i="1"/>
  <c r="K626" i="1"/>
  <c r="K627" i="1"/>
  <c r="K628" i="1"/>
  <c r="K629" i="1"/>
  <c r="K630" i="1"/>
  <c r="K631" i="1"/>
  <c r="K632" i="1"/>
  <c r="K633" i="1"/>
  <c r="K634" i="1"/>
  <c r="Q1276" i="5" s="1"/>
  <c r="K635" i="1"/>
  <c r="K636" i="1"/>
  <c r="K637" i="1"/>
  <c r="K638" i="1"/>
  <c r="K639" i="1"/>
  <c r="K640" i="1"/>
  <c r="K641" i="1"/>
  <c r="K642" i="1"/>
  <c r="K643" i="1"/>
  <c r="K644" i="1"/>
  <c r="K645" i="1"/>
  <c r="K646" i="1"/>
  <c r="Q1288" i="5" s="1"/>
  <c r="K647" i="1"/>
  <c r="K648" i="1"/>
  <c r="K649" i="1"/>
  <c r="K650" i="1"/>
  <c r="K651" i="1"/>
  <c r="K652" i="1"/>
  <c r="K653" i="1"/>
  <c r="K654" i="1"/>
  <c r="K655" i="1"/>
  <c r="K656" i="1"/>
  <c r="K657" i="1"/>
  <c r="K658" i="1"/>
  <c r="Q1300" i="5" s="1"/>
  <c r="K659" i="1"/>
  <c r="K660" i="1"/>
  <c r="K661" i="1"/>
  <c r="K662" i="1"/>
  <c r="K663" i="1"/>
  <c r="K664" i="1"/>
  <c r="K665" i="1"/>
  <c r="K666" i="1"/>
  <c r="K667" i="1"/>
  <c r="K668" i="1"/>
  <c r="K669" i="1"/>
  <c r="K670" i="1"/>
  <c r="Q1312" i="5" s="1"/>
  <c r="K671" i="1"/>
  <c r="K672" i="1"/>
  <c r="K673" i="1"/>
  <c r="K674" i="1"/>
  <c r="K675" i="1"/>
  <c r="K676" i="1"/>
  <c r="K677" i="1"/>
  <c r="K678" i="1"/>
  <c r="K679" i="1"/>
  <c r="K680" i="1"/>
  <c r="K681" i="1"/>
  <c r="K682" i="1"/>
  <c r="Q1324" i="5" s="1"/>
  <c r="K683" i="1"/>
  <c r="K684" i="1"/>
  <c r="K685" i="1"/>
  <c r="K686" i="1"/>
  <c r="K687" i="1"/>
  <c r="K688" i="1"/>
  <c r="K689" i="1"/>
  <c r="K690" i="1"/>
  <c r="K691" i="1"/>
  <c r="K692" i="1"/>
  <c r="K693" i="1"/>
  <c r="K694" i="1"/>
  <c r="Q1336" i="5" s="1"/>
  <c r="K695" i="1"/>
  <c r="K696" i="1"/>
  <c r="K697" i="1"/>
  <c r="K698" i="1"/>
  <c r="K699" i="1"/>
  <c r="K700" i="1"/>
  <c r="K701" i="1"/>
  <c r="K702" i="1"/>
  <c r="K703" i="1"/>
  <c r="K704" i="1"/>
  <c r="K705" i="1"/>
  <c r="K706" i="1"/>
  <c r="Q1348" i="5" s="1"/>
  <c r="K707" i="1"/>
  <c r="K708" i="1"/>
  <c r="K709" i="1"/>
  <c r="K710" i="1"/>
  <c r="K711" i="1"/>
  <c r="K712" i="1"/>
  <c r="K713" i="1"/>
  <c r="K714" i="1"/>
  <c r="K715" i="1"/>
  <c r="K716" i="1"/>
  <c r="K717" i="1"/>
  <c r="K718" i="1"/>
  <c r="Q1360" i="5" s="1"/>
  <c r="K719" i="1"/>
  <c r="K720" i="1"/>
  <c r="K721" i="1"/>
  <c r="K722" i="1"/>
  <c r="K723" i="1"/>
  <c r="K724" i="1"/>
  <c r="K725" i="1"/>
  <c r="K726" i="1"/>
  <c r="K727" i="1"/>
  <c r="K728" i="1"/>
  <c r="K729" i="1"/>
  <c r="K730" i="1"/>
  <c r="Q1372" i="5" s="1"/>
  <c r="K731" i="1"/>
  <c r="K732" i="1"/>
  <c r="K733" i="1"/>
  <c r="K734" i="1"/>
  <c r="K735" i="1"/>
  <c r="K736" i="1"/>
  <c r="K737" i="1"/>
  <c r="K738" i="1"/>
  <c r="K739" i="1"/>
  <c r="K740" i="1"/>
  <c r="K741" i="1"/>
  <c r="K742" i="1"/>
  <c r="Q1384" i="5" s="1"/>
  <c r="K743" i="1"/>
  <c r="K744" i="1"/>
  <c r="K745" i="1"/>
  <c r="K746" i="1"/>
  <c r="K747" i="1"/>
  <c r="K748" i="1"/>
  <c r="K749" i="1"/>
  <c r="K750" i="1"/>
  <c r="K751" i="1"/>
  <c r="K752" i="1"/>
  <c r="K753" i="1"/>
  <c r="K754" i="1"/>
  <c r="Q1396" i="5" s="1"/>
  <c r="K755" i="1"/>
  <c r="K756" i="1"/>
  <c r="K757" i="1"/>
  <c r="K758" i="1"/>
  <c r="K759" i="1"/>
  <c r="K760" i="1"/>
  <c r="K761" i="1"/>
  <c r="K762" i="1"/>
  <c r="K763" i="1"/>
  <c r="K764" i="1"/>
  <c r="K765" i="1"/>
  <c r="K766" i="1"/>
  <c r="Q1408" i="5" s="1"/>
  <c r="K767" i="1"/>
  <c r="K768" i="1"/>
  <c r="K769" i="1"/>
  <c r="K770" i="1"/>
  <c r="K771" i="1"/>
  <c r="K772" i="1"/>
  <c r="K773" i="1"/>
  <c r="K774" i="1"/>
  <c r="K775" i="1"/>
  <c r="K776" i="1"/>
  <c r="K777" i="1"/>
  <c r="K778" i="1"/>
  <c r="Q1420" i="5" s="1"/>
  <c r="K779" i="1"/>
  <c r="K780" i="1"/>
  <c r="K781" i="1"/>
  <c r="K782" i="1"/>
  <c r="K783" i="1"/>
  <c r="K784" i="1"/>
  <c r="K785" i="1"/>
  <c r="K786" i="1"/>
  <c r="K787" i="1"/>
  <c r="K788" i="1"/>
  <c r="K789" i="1"/>
  <c r="K790" i="1"/>
  <c r="Q1432" i="5" s="1"/>
  <c r="K791" i="1"/>
  <c r="K792" i="1"/>
  <c r="K793" i="1"/>
  <c r="K794" i="1"/>
  <c r="K795" i="1"/>
  <c r="K796" i="1"/>
  <c r="K797" i="1"/>
  <c r="K798" i="1"/>
  <c r="K799" i="1"/>
  <c r="K800" i="1"/>
  <c r="K801" i="1"/>
  <c r="K802" i="1"/>
  <c r="Q1444" i="5" s="1"/>
  <c r="K803" i="1"/>
  <c r="K804" i="1"/>
  <c r="K805" i="1"/>
  <c r="K806" i="1"/>
  <c r="K807" i="1"/>
  <c r="K808" i="1"/>
  <c r="K809" i="1"/>
  <c r="K810" i="1"/>
  <c r="K811" i="1"/>
  <c r="K812" i="1"/>
  <c r="K813" i="1"/>
  <c r="K814" i="1"/>
  <c r="Q1456" i="5" s="1"/>
  <c r="K815" i="1"/>
  <c r="K816" i="1"/>
  <c r="K817" i="1"/>
  <c r="K818" i="1"/>
  <c r="K819" i="1"/>
  <c r="K820" i="1"/>
  <c r="K821" i="1"/>
  <c r="K822" i="1"/>
  <c r="K823" i="1"/>
  <c r="K824" i="1"/>
  <c r="K825" i="1"/>
  <c r="K826" i="1"/>
  <c r="Q1468" i="5" s="1"/>
  <c r="K827" i="1"/>
  <c r="K828" i="1"/>
  <c r="K829" i="1"/>
  <c r="K830" i="1"/>
  <c r="K831" i="1"/>
  <c r="K832" i="1"/>
  <c r="K833" i="1"/>
  <c r="K834" i="1"/>
  <c r="K835" i="1"/>
  <c r="K836" i="1"/>
  <c r="K837" i="1"/>
  <c r="K838" i="1"/>
  <c r="Q1480" i="5" s="1"/>
  <c r="K839" i="1"/>
  <c r="K840" i="1"/>
  <c r="K841" i="1"/>
  <c r="K842" i="1"/>
  <c r="K843" i="1"/>
  <c r="K844" i="1"/>
  <c r="K845" i="1"/>
  <c r="K846" i="1"/>
  <c r="K847" i="1"/>
  <c r="K848" i="1"/>
  <c r="K849" i="1"/>
  <c r="K850" i="1"/>
  <c r="Q1492" i="5" s="1"/>
  <c r="K851" i="1"/>
  <c r="K852" i="1"/>
  <c r="K853" i="1"/>
  <c r="K854" i="1"/>
  <c r="K855" i="1"/>
  <c r="K856" i="1"/>
  <c r="K857" i="1"/>
  <c r="K858" i="1"/>
  <c r="K859" i="1"/>
  <c r="K860" i="1"/>
  <c r="K861" i="1"/>
  <c r="K862" i="1"/>
  <c r="Q1504" i="5" s="1"/>
  <c r="K863" i="1"/>
  <c r="K864" i="1"/>
  <c r="K865" i="1"/>
  <c r="K866" i="1"/>
  <c r="K867" i="1"/>
  <c r="K868" i="1"/>
  <c r="K869" i="1"/>
  <c r="K870" i="1"/>
  <c r="K871" i="1"/>
  <c r="K872" i="1"/>
  <c r="K873" i="1"/>
  <c r="K874" i="1"/>
  <c r="Q1516" i="5" s="1"/>
  <c r="K875" i="1"/>
  <c r="K876" i="1"/>
  <c r="K877" i="1"/>
  <c r="K878" i="1"/>
  <c r="K879" i="1"/>
  <c r="K880" i="1"/>
  <c r="K881" i="1"/>
  <c r="K882" i="1"/>
  <c r="K883" i="1"/>
  <c r="K884" i="1"/>
  <c r="K885" i="1"/>
  <c r="K886" i="1"/>
  <c r="Q1528" i="5" s="1"/>
  <c r="K887" i="1"/>
  <c r="K888" i="1"/>
  <c r="K889" i="1"/>
  <c r="K890" i="1"/>
  <c r="K891" i="1"/>
  <c r="K892" i="1"/>
  <c r="K893" i="1"/>
  <c r="K894" i="1"/>
  <c r="K895" i="1"/>
  <c r="K896" i="1"/>
  <c r="K897" i="1"/>
  <c r="K898" i="1"/>
  <c r="Q1540" i="5" s="1"/>
  <c r="K899" i="1"/>
  <c r="K900" i="1"/>
  <c r="K901" i="1"/>
  <c r="K902" i="1"/>
  <c r="K903" i="1"/>
  <c r="K904" i="1"/>
  <c r="K905" i="1"/>
  <c r="K906" i="1"/>
  <c r="K907" i="1"/>
  <c r="K908" i="1"/>
  <c r="K909" i="1"/>
  <c r="K910" i="1"/>
  <c r="Q1552" i="5" s="1"/>
  <c r="K911" i="1"/>
  <c r="K912" i="1"/>
  <c r="K913" i="1"/>
  <c r="K914" i="1"/>
  <c r="K915" i="1"/>
  <c r="K916" i="1"/>
  <c r="K917" i="1"/>
  <c r="K918" i="1"/>
  <c r="K919" i="1"/>
  <c r="K920" i="1"/>
  <c r="K921" i="1"/>
  <c r="K922" i="1"/>
  <c r="Q1564" i="5" s="1"/>
  <c r="K923" i="1"/>
  <c r="K924" i="1"/>
  <c r="K925" i="1"/>
  <c r="K926" i="1"/>
  <c r="K927" i="1"/>
  <c r="K928" i="1"/>
  <c r="K929" i="1"/>
  <c r="K930" i="1"/>
  <c r="K931" i="1"/>
  <c r="K932" i="1"/>
  <c r="K933" i="1"/>
  <c r="K934" i="1"/>
  <c r="Q1576" i="5" s="1"/>
  <c r="K935" i="1"/>
  <c r="K936" i="1"/>
  <c r="K937" i="1"/>
  <c r="K938" i="1"/>
  <c r="K939" i="1"/>
  <c r="K940" i="1"/>
  <c r="K941" i="1"/>
  <c r="K942" i="1"/>
  <c r="K943" i="1"/>
  <c r="K944" i="1"/>
  <c r="K945" i="1"/>
  <c r="K946" i="1"/>
  <c r="Q1588" i="5" s="1"/>
  <c r="K947" i="1"/>
  <c r="K948" i="1"/>
  <c r="K949" i="1"/>
  <c r="K950" i="1"/>
  <c r="K951" i="1"/>
  <c r="K952" i="1"/>
  <c r="K953" i="1"/>
  <c r="K954" i="1"/>
  <c r="K955" i="1"/>
  <c r="K956" i="1"/>
  <c r="K957" i="1"/>
  <c r="K958" i="1"/>
  <c r="Q1600" i="5" s="1"/>
  <c r="K959" i="1"/>
  <c r="K960" i="1"/>
  <c r="K961" i="1"/>
  <c r="K962" i="1"/>
  <c r="K963" i="1"/>
  <c r="K964" i="1"/>
  <c r="K965" i="1"/>
  <c r="K966" i="1"/>
  <c r="K967" i="1"/>
  <c r="K968" i="1"/>
  <c r="K969" i="1"/>
  <c r="K970" i="1"/>
  <c r="Q1612" i="5" s="1"/>
  <c r="K971" i="1"/>
  <c r="K972" i="1"/>
  <c r="K973" i="1"/>
  <c r="K974" i="1"/>
  <c r="K975" i="1"/>
  <c r="K976" i="1"/>
  <c r="K977" i="1"/>
  <c r="K978" i="1"/>
  <c r="K979" i="1"/>
  <c r="K980" i="1"/>
  <c r="K981" i="1"/>
  <c r="K982" i="1"/>
  <c r="Q1624" i="5" s="1"/>
  <c r="K983" i="1"/>
  <c r="K984" i="1"/>
  <c r="K985" i="1"/>
  <c r="K986" i="1"/>
  <c r="K987" i="1"/>
  <c r="K988" i="1"/>
  <c r="K989" i="1"/>
  <c r="K990" i="1"/>
  <c r="K991" i="1"/>
  <c r="K992" i="1"/>
  <c r="K993" i="1"/>
  <c r="K994" i="1"/>
  <c r="Q1636" i="5" s="1"/>
  <c r="K995" i="1"/>
  <c r="K996" i="1"/>
  <c r="K997" i="1"/>
  <c r="K998" i="1"/>
  <c r="K999" i="1"/>
  <c r="K1000" i="1"/>
  <c r="K1001" i="1"/>
  <c r="K1002" i="1"/>
  <c r="K1003" i="1"/>
  <c r="K1004" i="1"/>
  <c r="K1005" i="1"/>
  <c r="K1006" i="1"/>
  <c r="Q1648" i="5" s="1"/>
  <c r="K1007" i="1"/>
  <c r="K1008" i="1"/>
  <c r="K1009" i="1"/>
  <c r="K1010" i="1"/>
  <c r="K1011" i="1"/>
  <c r="K1012" i="1"/>
  <c r="K1013" i="1"/>
  <c r="K1014" i="1"/>
  <c r="K1015" i="1"/>
  <c r="K1016" i="1"/>
  <c r="K1017" i="1"/>
  <c r="K1018" i="1"/>
  <c r="Q1660" i="5" s="1"/>
  <c r="K1019" i="1"/>
  <c r="K1020" i="1"/>
  <c r="K1021" i="1"/>
  <c r="K1022" i="1"/>
  <c r="K1023" i="1"/>
  <c r="K1024" i="1"/>
  <c r="K1025" i="1"/>
  <c r="K1026" i="1"/>
  <c r="K1027" i="1"/>
  <c r="K1028" i="1"/>
  <c r="K1029" i="1"/>
  <c r="K1030" i="1"/>
  <c r="Q1672" i="5" s="1"/>
  <c r="K1031" i="1"/>
  <c r="K1032" i="1"/>
  <c r="K1033" i="1"/>
  <c r="K1034" i="1"/>
  <c r="K1035" i="1"/>
  <c r="K1036" i="1"/>
  <c r="K1037" i="1"/>
  <c r="K1038" i="1"/>
  <c r="K1039" i="1"/>
  <c r="K1040" i="1"/>
  <c r="K1041" i="1"/>
  <c r="K1042" i="1"/>
  <c r="Q1684" i="5" s="1"/>
  <c r="K1043" i="1"/>
  <c r="K1044" i="1"/>
  <c r="K1045" i="1"/>
  <c r="K1046" i="1"/>
  <c r="K1047" i="1"/>
  <c r="K1048" i="1"/>
  <c r="K1049" i="1"/>
  <c r="K1050" i="1"/>
  <c r="K1051" i="1"/>
  <c r="K1052" i="1"/>
  <c r="K1053" i="1"/>
  <c r="K1054" i="1"/>
  <c r="Q1696" i="5" s="1"/>
  <c r="K1055" i="1"/>
  <c r="K1056" i="1"/>
  <c r="K1057" i="1"/>
  <c r="K1058" i="1"/>
  <c r="K1059" i="1"/>
  <c r="K1060" i="1"/>
  <c r="K1061" i="1"/>
  <c r="K1062" i="1"/>
  <c r="K1063" i="1"/>
  <c r="K1064" i="1"/>
  <c r="K1065" i="1"/>
  <c r="K1066" i="1"/>
  <c r="Q1708" i="5" s="1"/>
  <c r="K1067" i="1"/>
  <c r="K1068" i="1"/>
  <c r="K1069" i="1"/>
  <c r="K1070" i="1"/>
  <c r="K1071" i="1"/>
  <c r="K1072" i="1"/>
  <c r="K1073" i="1"/>
  <c r="K1074" i="1"/>
  <c r="K1075" i="1"/>
  <c r="K1076" i="1"/>
  <c r="K1077" i="1"/>
  <c r="K1078" i="1"/>
  <c r="Q1720" i="5" s="1"/>
  <c r="K1079" i="1"/>
  <c r="K1080" i="1"/>
  <c r="K1081" i="1"/>
  <c r="K1082" i="1"/>
  <c r="K1083" i="1"/>
  <c r="K1084" i="1"/>
  <c r="K1085" i="1"/>
  <c r="K1086" i="1"/>
  <c r="K1087" i="1"/>
  <c r="K1088" i="1"/>
  <c r="K1089" i="1"/>
  <c r="K1090" i="1"/>
  <c r="Q1732" i="5" s="1"/>
  <c r="K1091" i="1"/>
  <c r="K1092" i="1"/>
  <c r="K1093" i="1"/>
  <c r="K1094" i="1"/>
  <c r="K1095" i="1"/>
  <c r="K1096" i="1"/>
  <c r="K1097" i="1"/>
  <c r="K1098" i="1"/>
  <c r="K1099" i="1"/>
  <c r="K1100" i="1"/>
  <c r="K1101" i="1"/>
  <c r="K1102" i="1"/>
  <c r="Q1744" i="5" s="1"/>
  <c r="K1103" i="1"/>
  <c r="K1104" i="1"/>
  <c r="K1105" i="1"/>
  <c r="K1106" i="1"/>
  <c r="K1107" i="1"/>
  <c r="K1108" i="1"/>
  <c r="K1109" i="1"/>
  <c r="K1110" i="1"/>
  <c r="K1111" i="1"/>
  <c r="K1112" i="1"/>
  <c r="K1113" i="1"/>
  <c r="K1114" i="1"/>
  <c r="Q1756" i="5" s="1"/>
  <c r="K1115" i="1"/>
  <c r="K1116" i="1"/>
  <c r="K1117" i="1"/>
  <c r="K1118" i="1"/>
  <c r="K1119" i="1"/>
  <c r="K1120" i="1"/>
  <c r="K1121" i="1"/>
  <c r="K1122" i="1"/>
  <c r="K1123" i="1"/>
  <c r="K1124" i="1"/>
  <c r="K1125" i="1"/>
  <c r="K1126" i="1"/>
  <c r="Q1768" i="5" s="1"/>
  <c r="K1127" i="1"/>
  <c r="K1128" i="1"/>
  <c r="K1129" i="1"/>
  <c r="K1130" i="1"/>
  <c r="K1131" i="1"/>
  <c r="K1132" i="1"/>
  <c r="K1133" i="1"/>
  <c r="K1134" i="1"/>
  <c r="K1135" i="1"/>
  <c r="K1136" i="1"/>
  <c r="K1137" i="1"/>
  <c r="K1138" i="1"/>
  <c r="Q1780" i="5" s="1"/>
  <c r="K1139" i="1"/>
  <c r="K1140" i="1"/>
  <c r="K1141" i="1"/>
  <c r="K1142" i="1"/>
  <c r="K1143" i="1"/>
  <c r="K1144" i="1"/>
  <c r="K1145" i="1"/>
  <c r="K1146" i="1"/>
  <c r="K1147" i="1"/>
  <c r="K1148" i="1"/>
  <c r="K1149" i="1"/>
  <c r="K1150" i="1"/>
  <c r="Q1792" i="5" s="1"/>
  <c r="K1151" i="1"/>
  <c r="K1152" i="1"/>
  <c r="K1153" i="1"/>
  <c r="K1154" i="1"/>
  <c r="K1155" i="1"/>
  <c r="K1156" i="1"/>
  <c r="K1157" i="1"/>
  <c r="K1158" i="1"/>
  <c r="K1159" i="1"/>
  <c r="K1160" i="1"/>
  <c r="K1161" i="1"/>
  <c r="K1162" i="1"/>
  <c r="Q1804" i="5" s="1"/>
  <c r="K1163" i="1"/>
  <c r="K1164" i="1"/>
  <c r="K1165" i="1"/>
  <c r="K1166" i="1"/>
  <c r="K1167" i="1"/>
  <c r="K1168" i="1"/>
  <c r="K1169" i="1"/>
  <c r="K1170" i="1"/>
  <c r="K1171" i="1"/>
  <c r="K1172" i="1"/>
  <c r="K1173" i="1"/>
  <c r="K1174" i="1"/>
  <c r="Q1816" i="5" s="1"/>
  <c r="K1175" i="1"/>
  <c r="K1176" i="1"/>
  <c r="K1177" i="1"/>
  <c r="K1178" i="1"/>
  <c r="K1179" i="1"/>
  <c r="K1180" i="1"/>
  <c r="K1181" i="1"/>
  <c r="K1182" i="1"/>
  <c r="K1183" i="1"/>
  <c r="K1184" i="1"/>
  <c r="K1185" i="1"/>
  <c r="K1186" i="1"/>
  <c r="Q1828" i="5" s="1"/>
  <c r="K1187" i="1"/>
  <c r="K1188" i="1"/>
  <c r="K1189" i="1"/>
  <c r="K1190" i="1"/>
  <c r="K1191" i="1"/>
  <c r="K1192" i="1"/>
  <c r="K1193" i="1"/>
  <c r="K1194" i="1"/>
  <c r="K1195" i="1"/>
  <c r="K1196" i="1"/>
  <c r="K1197" i="1"/>
  <c r="K1198" i="1"/>
  <c r="Q1840" i="5" s="1"/>
  <c r="K1199" i="1"/>
  <c r="K1200" i="1"/>
  <c r="K1201" i="1"/>
  <c r="K1202" i="1"/>
  <c r="K1203" i="1"/>
  <c r="K1204" i="1"/>
  <c r="K1205" i="1"/>
  <c r="K1206" i="1"/>
  <c r="K1207" i="1"/>
  <c r="K1208" i="1"/>
  <c r="K1209" i="1"/>
  <c r="K1210" i="1"/>
  <c r="Q1852" i="5" s="1"/>
  <c r="K1211" i="1"/>
  <c r="K1212" i="1"/>
  <c r="K1213" i="1"/>
  <c r="K1214" i="1"/>
  <c r="K1215" i="1"/>
  <c r="K1216" i="1"/>
  <c r="K1217" i="1"/>
  <c r="K1218" i="1"/>
  <c r="K1219" i="1"/>
  <c r="K1220" i="1"/>
  <c r="K1221" i="1"/>
  <c r="K1222" i="1"/>
  <c r="Q1864" i="5" s="1"/>
  <c r="K1223" i="1"/>
  <c r="K1224" i="1"/>
  <c r="K1225" i="1"/>
  <c r="K1226" i="1"/>
  <c r="K1227" i="1"/>
  <c r="K1228" i="1"/>
  <c r="K1229" i="1"/>
  <c r="K1230" i="1"/>
  <c r="K1231" i="1"/>
  <c r="K1232" i="1"/>
  <c r="K1233" i="1"/>
  <c r="K1234" i="1"/>
  <c r="Q1876" i="5" s="1"/>
  <c r="K1235" i="1"/>
  <c r="K1236" i="1"/>
  <c r="K1237" i="1"/>
  <c r="K1238" i="1"/>
  <c r="K1239" i="1"/>
  <c r="K1240" i="1"/>
  <c r="K1241" i="1"/>
  <c r="K1242" i="1"/>
  <c r="K1243" i="1"/>
  <c r="K1244" i="1"/>
  <c r="K1245" i="1"/>
  <c r="K1246" i="1"/>
  <c r="Q1888" i="5" s="1"/>
  <c r="K1247" i="1"/>
  <c r="K1248" i="1"/>
  <c r="K1249" i="1"/>
  <c r="K1250" i="1"/>
  <c r="K1251" i="1"/>
  <c r="K1252" i="1"/>
  <c r="K1253" i="1"/>
  <c r="K1254" i="1"/>
  <c r="K1255" i="1"/>
  <c r="K1256" i="1"/>
  <c r="K1257" i="1"/>
  <c r="K1258" i="1"/>
  <c r="Q1900" i="5" s="1"/>
  <c r="K1259" i="1"/>
  <c r="K1260" i="1"/>
  <c r="K1261" i="1"/>
  <c r="K1262" i="1"/>
  <c r="K1263" i="1"/>
  <c r="K1264" i="1"/>
  <c r="K1265" i="1"/>
  <c r="K1266" i="1"/>
  <c r="K1267" i="1"/>
  <c r="K1268" i="1"/>
  <c r="K1269" i="1"/>
  <c r="K1270" i="1"/>
  <c r="Q1912" i="5" s="1"/>
  <c r="K1271" i="1"/>
  <c r="K1272" i="1"/>
  <c r="K1273" i="1"/>
  <c r="K1274" i="1"/>
  <c r="K1275" i="1"/>
  <c r="K1276" i="1"/>
  <c r="K1277" i="1"/>
  <c r="K1278" i="1"/>
  <c r="K1279" i="1"/>
  <c r="K1280" i="1"/>
  <c r="K1281" i="1"/>
  <c r="K1282" i="1"/>
  <c r="Q1924" i="5" s="1"/>
  <c r="K1283" i="1"/>
  <c r="K1284" i="1"/>
  <c r="K1285" i="1"/>
  <c r="K1286" i="1"/>
  <c r="K1287" i="1"/>
  <c r="K1288" i="1"/>
  <c r="K1289" i="1"/>
  <c r="K1290" i="1"/>
  <c r="K1291" i="1"/>
  <c r="K1292" i="1"/>
  <c r="K1293" i="1"/>
  <c r="K1294" i="1"/>
  <c r="Q1936" i="5" s="1"/>
  <c r="K1295" i="1"/>
  <c r="K1296" i="1"/>
  <c r="K1297" i="1"/>
  <c r="K1298" i="1"/>
  <c r="K1299" i="1"/>
  <c r="K1300" i="1"/>
  <c r="K1301" i="1"/>
  <c r="K1302" i="1"/>
  <c r="K1303" i="1"/>
  <c r="K1304" i="1"/>
  <c r="K1305" i="1"/>
  <c r="K1306" i="1"/>
  <c r="Q1948" i="5" s="1"/>
  <c r="K1307" i="1"/>
  <c r="K1308" i="1"/>
  <c r="K1309" i="1"/>
  <c r="K1310" i="1"/>
  <c r="K1311" i="1"/>
  <c r="K1312" i="1"/>
  <c r="K1313" i="1"/>
  <c r="K1314" i="1"/>
  <c r="K1315" i="1"/>
  <c r="K1316" i="1"/>
  <c r="K1317" i="1"/>
  <c r="K1318" i="1"/>
  <c r="Q1960" i="5" s="1"/>
  <c r="K1319" i="1"/>
  <c r="K1320" i="1"/>
  <c r="K1321" i="1"/>
  <c r="K1322" i="1"/>
  <c r="K1323" i="1"/>
  <c r="K1324" i="1"/>
  <c r="K1325" i="1"/>
  <c r="K1326" i="1"/>
  <c r="K1327" i="1"/>
  <c r="K1328" i="1"/>
  <c r="K1329" i="1"/>
  <c r="K1330" i="1"/>
  <c r="Q1972" i="5" s="1"/>
  <c r="K1331" i="1"/>
  <c r="K1332" i="1"/>
  <c r="K1333" i="1"/>
  <c r="K1334" i="1"/>
  <c r="K1335" i="1"/>
  <c r="K1336" i="1"/>
  <c r="K1337" i="1"/>
  <c r="K1338" i="1"/>
  <c r="K1339" i="1"/>
  <c r="K1340" i="1"/>
  <c r="K1341" i="1"/>
  <c r="K1342" i="1"/>
  <c r="Q1984" i="5" s="1"/>
  <c r="K1343" i="1"/>
  <c r="K1344" i="1"/>
  <c r="K1345" i="1"/>
  <c r="K1346" i="1"/>
  <c r="K1347" i="1"/>
  <c r="K1348" i="1"/>
  <c r="K1349" i="1"/>
  <c r="K1350" i="1"/>
  <c r="K1351" i="1"/>
  <c r="K1352" i="1"/>
  <c r="K1353" i="1"/>
  <c r="K1354" i="1"/>
  <c r="Q1996" i="5" s="1"/>
  <c r="K1355" i="1"/>
  <c r="K1356" i="1"/>
  <c r="K1357" i="1"/>
  <c r="K1358" i="1"/>
  <c r="K1359" i="1"/>
  <c r="K1360" i="1"/>
  <c r="K1361" i="1"/>
  <c r="K1362" i="1"/>
  <c r="K1363" i="1"/>
  <c r="K1364" i="1"/>
  <c r="K1365" i="1"/>
  <c r="K1366" i="1"/>
  <c r="Q2008" i="5" s="1"/>
  <c r="K1367" i="1"/>
  <c r="K1368" i="1"/>
  <c r="K1369" i="1"/>
  <c r="K1370" i="1"/>
  <c r="K1371" i="1"/>
  <c r="K1372" i="1"/>
  <c r="K1373" i="1"/>
  <c r="K1374" i="1"/>
  <c r="K1375" i="1"/>
  <c r="K1376" i="1"/>
  <c r="K1377" i="1"/>
  <c r="K1378" i="1"/>
  <c r="Q2020" i="5" s="1"/>
  <c r="K1379" i="1"/>
  <c r="K1380" i="1"/>
  <c r="K1381" i="1"/>
  <c r="K1382" i="1"/>
  <c r="K1383" i="1"/>
  <c r="K1384" i="1"/>
  <c r="K1385" i="1"/>
  <c r="K1386" i="1"/>
  <c r="K1387" i="1"/>
  <c r="K1388" i="1"/>
  <c r="K1389" i="1"/>
  <c r="K1390" i="1"/>
  <c r="Q2032" i="5" s="1"/>
  <c r="K1391" i="1"/>
  <c r="K1392" i="1"/>
  <c r="K1393" i="1"/>
  <c r="K1394" i="1"/>
  <c r="K1395" i="1"/>
  <c r="K1396" i="1"/>
  <c r="K1397" i="1"/>
  <c r="K1398" i="1"/>
  <c r="K1399" i="1"/>
  <c r="K1400" i="1"/>
  <c r="K1401" i="1"/>
  <c r="K1402" i="1"/>
  <c r="Q2044" i="5" s="1"/>
  <c r="K1403" i="1"/>
  <c r="K1404" i="1"/>
  <c r="K1405" i="1"/>
  <c r="K1406" i="1"/>
  <c r="K1407" i="1"/>
  <c r="K1408" i="1"/>
  <c r="K1409" i="1"/>
  <c r="K1410" i="1"/>
  <c r="K1411" i="1"/>
  <c r="K1412" i="1"/>
  <c r="K1413" i="1"/>
  <c r="K1414" i="1"/>
  <c r="Q2056" i="5" s="1"/>
  <c r="K1415" i="1"/>
  <c r="K1416" i="1"/>
  <c r="K1417" i="1"/>
  <c r="K1418" i="1"/>
  <c r="K1419" i="1"/>
  <c r="K1420" i="1"/>
  <c r="K1421" i="1"/>
  <c r="K1422" i="1"/>
  <c r="K1423" i="1"/>
  <c r="K1424" i="1"/>
  <c r="K1425" i="1"/>
  <c r="K1426" i="1"/>
  <c r="Q2068" i="5" s="1"/>
  <c r="K1427" i="1"/>
  <c r="K1428" i="1"/>
  <c r="K1429" i="1"/>
  <c r="K1430" i="1"/>
  <c r="K1431" i="1"/>
  <c r="K1432" i="1"/>
  <c r="K1433" i="1"/>
  <c r="K1434" i="1"/>
  <c r="K1435" i="1"/>
  <c r="K1436" i="1"/>
  <c r="K1437" i="1"/>
  <c r="K1438" i="1"/>
  <c r="Q2080" i="5" s="1"/>
  <c r="K1439" i="1"/>
  <c r="K1440" i="1"/>
  <c r="K1441" i="1"/>
  <c r="K1442" i="1"/>
  <c r="K1443" i="1"/>
  <c r="K1444" i="1"/>
  <c r="K1445" i="1"/>
  <c r="K1446" i="1"/>
  <c r="K1447" i="1"/>
  <c r="K1448" i="1"/>
  <c r="K1449" i="1"/>
  <c r="K1450" i="1"/>
  <c r="Q2092" i="5" s="1"/>
  <c r="K1451" i="1"/>
  <c r="K1452" i="1"/>
  <c r="K1453" i="1"/>
  <c r="K1454" i="1"/>
  <c r="K1455" i="1"/>
  <c r="K1456" i="1"/>
  <c r="K1457" i="1"/>
  <c r="K1458" i="1"/>
  <c r="K1459" i="1"/>
  <c r="K1460" i="1"/>
  <c r="K1461" i="1"/>
  <c r="K1462" i="1"/>
  <c r="Q2104" i="5" s="1"/>
  <c r="K1463" i="1"/>
  <c r="K1464" i="1"/>
  <c r="K1465" i="1"/>
  <c r="K1466" i="1"/>
  <c r="K1467" i="1"/>
  <c r="K1468" i="1"/>
  <c r="K1469" i="1"/>
  <c r="K1470" i="1"/>
  <c r="K1471" i="1"/>
  <c r="K1472" i="1"/>
  <c r="K1473" i="1"/>
  <c r="K1474" i="1"/>
  <c r="Q2116" i="5" s="1"/>
  <c r="K1475" i="1"/>
  <c r="K1476" i="1"/>
  <c r="K1477" i="1"/>
  <c r="K1478" i="1"/>
  <c r="K1479" i="1"/>
  <c r="K1480" i="1"/>
  <c r="K1481" i="1"/>
  <c r="K1482" i="1"/>
  <c r="K1483" i="1"/>
  <c r="K1484" i="1"/>
  <c r="K1485" i="1"/>
  <c r="K1486" i="1"/>
  <c r="Q2128" i="5" s="1"/>
  <c r="K1487" i="1"/>
  <c r="K1488" i="1"/>
  <c r="K1489" i="1"/>
  <c r="K1490" i="1"/>
  <c r="K1491" i="1"/>
  <c r="K1492" i="1"/>
  <c r="K1493" i="1"/>
  <c r="K1494" i="1"/>
  <c r="K1495" i="1"/>
  <c r="K1496" i="1"/>
  <c r="K1497" i="1"/>
  <c r="K1498" i="1"/>
  <c r="Q2140" i="5" s="1"/>
  <c r="K1499" i="1"/>
  <c r="K1500" i="1"/>
  <c r="K1501" i="1"/>
  <c r="K1502" i="1"/>
  <c r="K1503" i="1"/>
  <c r="K1504" i="1"/>
  <c r="K1505" i="1"/>
  <c r="K1506" i="1"/>
  <c r="K1507" i="1"/>
  <c r="K1508" i="1"/>
  <c r="K1509" i="1"/>
  <c r="K1510" i="1"/>
  <c r="Q2152" i="5" s="1"/>
  <c r="K1511" i="1"/>
  <c r="K1512" i="1"/>
  <c r="K1513" i="1"/>
  <c r="K1514" i="1"/>
  <c r="K1515" i="1"/>
  <c r="K1516" i="1"/>
  <c r="K1517" i="1"/>
  <c r="K1518" i="1"/>
  <c r="K1519" i="1"/>
  <c r="K1520" i="1"/>
  <c r="K1521" i="1"/>
  <c r="K1522" i="1"/>
  <c r="Q2164" i="5" s="1"/>
  <c r="K1523" i="1"/>
  <c r="K1524" i="1"/>
  <c r="K1525" i="1"/>
  <c r="K1526" i="1"/>
  <c r="K1527" i="1"/>
  <c r="K1528" i="1"/>
  <c r="K1529" i="1"/>
  <c r="K1530" i="1"/>
  <c r="K1531" i="1"/>
  <c r="K1532" i="1"/>
  <c r="K1533" i="1"/>
  <c r="K1534" i="1"/>
  <c r="Q2176" i="5" s="1"/>
  <c r="K1535" i="1"/>
  <c r="K1536" i="1"/>
  <c r="K1537" i="1"/>
  <c r="K1538" i="1"/>
  <c r="K1539" i="1"/>
  <c r="K1540" i="1"/>
  <c r="K1541" i="1"/>
  <c r="K1542" i="1"/>
  <c r="K1543" i="1"/>
  <c r="K1544" i="1"/>
  <c r="K1545" i="1"/>
  <c r="K1546" i="1"/>
  <c r="Q2188" i="5" s="1"/>
  <c r="K1547" i="1"/>
  <c r="K1548" i="1"/>
  <c r="K1549" i="1"/>
  <c r="K1550" i="1"/>
  <c r="K1551" i="1"/>
  <c r="K1552" i="1"/>
  <c r="K1553" i="1"/>
  <c r="K1554" i="1"/>
  <c r="K1555" i="1"/>
  <c r="K1556" i="1"/>
  <c r="K1557" i="1"/>
  <c r="K1558" i="1"/>
  <c r="Q2200" i="5" s="1"/>
  <c r="K1559" i="1"/>
  <c r="K1560" i="1"/>
  <c r="K1561" i="1"/>
  <c r="K1562" i="1"/>
  <c r="K1563" i="1"/>
  <c r="K1564" i="1"/>
  <c r="K1565" i="1"/>
  <c r="K1566" i="1"/>
  <c r="K1567" i="1"/>
  <c r="K1568" i="1"/>
  <c r="K1569" i="1"/>
  <c r="K1570" i="1"/>
  <c r="Q2212" i="5" s="1"/>
  <c r="K1571" i="1"/>
  <c r="K1572" i="1"/>
  <c r="K1573" i="1"/>
  <c r="K1574" i="1"/>
  <c r="K1575" i="1"/>
  <c r="K1576" i="1"/>
  <c r="K1577" i="1"/>
  <c r="K1578" i="1"/>
  <c r="K1579" i="1"/>
  <c r="K1580" i="1"/>
  <c r="K1581" i="1"/>
  <c r="K1582" i="1"/>
  <c r="Q2224" i="5" s="1"/>
  <c r="K1583" i="1"/>
  <c r="K1584" i="1"/>
  <c r="K1585" i="1"/>
  <c r="K1586" i="1"/>
  <c r="K1587" i="1"/>
  <c r="K1588" i="1"/>
  <c r="K1589" i="1"/>
  <c r="K1590" i="1"/>
  <c r="K1591" i="1"/>
  <c r="K1592" i="1"/>
  <c r="K1593" i="1"/>
  <c r="K1594" i="1"/>
  <c r="Q2236" i="5" s="1"/>
  <c r="K1595" i="1"/>
  <c r="K1596" i="1"/>
  <c r="K1597" i="1"/>
  <c r="K1598" i="1"/>
  <c r="K1599" i="1"/>
  <c r="K1600" i="1"/>
  <c r="K1601" i="1"/>
  <c r="K1602" i="1"/>
  <c r="K1603" i="1"/>
  <c r="K1604" i="1"/>
  <c r="K1605" i="1"/>
  <c r="K1606" i="1"/>
  <c r="Q2248" i="5" s="1"/>
  <c r="K1607" i="1"/>
  <c r="K1608" i="1"/>
  <c r="K1609" i="1"/>
  <c r="K1610" i="1"/>
  <c r="K1611" i="1"/>
  <c r="K1612" i="1"/>
  <c r="K1613" i="1"/>
  <c r="K1614" i="1"/>
  <c r="K1615" i="1"/>
  <c r="K1616" i="1"/>
  <c r="K1617" i="1"/>
  <c r="K1618" i="1"/>
  <c r="Q2260" i="5" s="1"/>
  <c r="K1619" i="1"/>
  <c r="K1620" i="1"/>
  <c r="K1621" i="1"/>
  <c r="K1622" i="1"/>
  <c r="K1623" i="1"/>
  <c r="K1624" i="1"/>
  <c r="K1625" i="1"/>
  <c r="K1626" i="1"/>
  <c r="K1627" i="1"/>
  <c r="K1628" i="1"/>
  <c r="K1629" i="1"/>
  <c r="K1630" i="1"/>
  <c r="Q2272" i="5" s="1"/>
  <c r="K1631" i="1"/>
  <c r="K1632" i="1"/>
  <c r="K1633" i="1"/>
  <c r="K1634" i="1"/>
  <c r="K1635" i="1"/>
  <c r="K1636" i="1"/>
  <c r="K1637" i="1"/>
  <c r="K1638" i="1"/>
  <c r="K1639" i="1"/>
  <c r="K1640" i="1"/>
  <c r="K1641" i="1"/>
  <c r="K1642" i="1"/>
  <c r="Q2284" i="5" s="1"/>
  <c r="K1643" i="1"/>
  <c r="K1644" i="1"/>
  <c r="K1645" i="1"/>
  <c r="K1646" i="1"/>
  <c r="K1647" i="1"/>
  <c r="K1648" i="1"/>
  <c r="K1649" i="1"/>
  <c r="K1650" i="1"/>
  <c r="K1651" i="1"/>
  <c r="K1652" i="1"/>
  <c r="K1653" i="1"/>
  <c r="K1654" i="1"/>
  <c r="Q2296" i="5" s="1"/>
  <c r="K1655" i="1"/>
  <c r="K1656" i="1"/>
  <c r="K1657" i="1"/>
  <c r="K1658" i="1"/>
  <c r="K1659" i="1"/>
  <c r="K1660" i="1"/>
  <c r="K1661" i="1"/>
  <c r="K1662" i="1"/>
  <c r="K1663" i="1"/>
  <c r="K1664" i="1"/>
  <c r="K1665" i="1"/>
  <c r="K1666" i="1"/>
  <c r="Q2308" i="5" s="1"/>
  <c r="K1667" i="1"/>
  <c r="K1668" i="1"/>
  <c r="K1669" i="1"/>
  <c r="K1670" i="1"/>
  <c r="K1671" i="1"/>
  <c r="K1672" i="1"/>
  <c r="K1673" i="1"/>
  <c r="K1674" i="1"/>
  <c r="K1675" i="1"/>
  <c r="K1676" i="1"/>
  <c r="K1677" i="1"/>
  <c r="K1678" i="1"/>
  <c r="Q2320" i="5" s="1"/>
  <c r="K1679" i="1"/>
  <c r="K1680" i="1"/>
  <c r="K1681" i="1"/>
  <c r="K1682" i="1"/>
  <c r="K1683" i="1"/>
  <c r="K1684" i="1"/>
  <c r="K1685" i="1"/>
  <c r="K1686" i="1"/>
  <c r="K1687" i="1"/>
  <c r="K1688" i="1"/>
  <c r="K1689" i="1"/>
  <c r="K1690" i="1"/>
  <c r="Q2332" i="5" s="1"/>
  <c r="K1691" i="1"/>
  <c r="K1692" i="1"/>
  <c r="K1693" i="1"/>
  <c r="K1694" i="1"/>
  <c r="K1695" i="1"/>
  <c r="K1696" i="1"/>
  <c r="K1697" i="1"/>
  <c r="K1698" i="1"/>
  <c r="K1699" i="1"/>
  <c r="K1700" i="1"/>
  <c r="K1701" i="1"/>
  <c r="K1702" i="1"/>
  <c r="Q358" i="5" s="1"/>
  <c r="K1703" i="1"/>
  <c r="K1704" i="1"/>
  <c r="K1705" i="1"/>
  <c r="K1706" i="1"/>
  <c r="K1707" i="1"/>
  <c r="K1708" i="1"/>
  <c r="K1709" i="1"/>
  <c r="K1710" i="1"/>
  <c r="K1711" i="1"/>
  <c r="K1712" i="1"/>
  <c r="K1713" i="1"/>
  <c r="K1714" i="1"/>
  <c r="Q370" i="5" s="1"/>
  <c r="K1715" i="1"/>
  <c r="K1716" i="1"/>
  <c r="K1717" i="1"/>
  <c r="K1718" i="1"/>
  <c r="K1719" i="1"/>
  <c r="K1720" i="1"/>
  <c r="K1721" i="1"/>
  <c r="K1722" i="1"/>
  <c r="K1723" i="1"/>
  <c r="K1724" i="1"/>
  <c r="K1725" i="1"/>
  <c r="K1726" i="1"/>
  <c r="Q382" i="5" s="1"/>
  <c r="K1727" i="1"/>
  <c r="K1728" i="1"/>
  <c r="K1729" i="1"/>
  <c r="K1730" i="1"/>
  <c r="K1731" i="1"/>
  <c r="K1732" i="1"/>
  <c r="K1733" i="1"/>
  <c r="K1734" i="1"/>
  <c r="K1735" i="1"/>
  <c r="K1736" i="1"/>
  <c r="K1737" i="1"/>
  <c r="K1738" i="1"/>
  <c r="Q394" i="5" s="1"/>
  <c r="K1739" i="1"/>
  <c r="K1740" i="1"/>
  <c r="K1741" i="1"/>
  <c r="K1742" i="1"/>
  <c r="K1743" i="1"/>
  <c r="K1744" i="1"/>
  <c r="K1745" i="1"/>
  <c r="K1746" i="1"/>
  <c r="K1747" i="1"/>
  <c r="K1748" i="1"/>
  <c r="K1749" i="1"/>
  <c r="K1750" i="1"/>
  <c r="Q406" i="5" s="1"/>
  <c r="K1751" i="1"/>
  <c r="K1752" i="1"/>
  <c r="K1753" i="1"/>
  <c r="K1754" i="1"/>
  <c r="K1755" i="1"/>
  <c r="K1756" i="1"/>
  <c r="K1757" i="1"/>
  <c r="K1758" i="1"/>
  <c r="K1759" i="1"/>
  <c r="K1760" i="1"/>
  <c r="K1761" i="1"/>
  <c r="K1762" i="1"/>
  <c r="Q418" i="5" s="1"/>
  <c r="K1763" i="1"/>
  <c r="K1764" i="1"/>
  <c r="K1765" i="1"/>
  <c r="K1766" i="1"/>
  <c r="K1767" i="1"/>
  <c r="K1768" i="1"/>
  <c r="K1769" i="1"/>
  <c r="K1770" i="1"/>
  <c r="K1771" i="1"/>
  <c r="K1772" i="1"/>
  <c r="K1773" i="1"/>
  <c r="K1774" i="1"/>
  <c r="Q430" i="5" s="1"/>
  <c r="K1775" i="1"/>
  <c r="K1776" i="1"/>
  <c r="K1777" i="1"/>
  <c r="K1778" i="1"/>
  <c r="K1779" i="1"/>
  <c r="K1780" i="1"/>
  <c r="K1781" i="1"/>
  <c r="K1782" i="1"/>
  <c r="K1783" i="1"/>
  <c r="K1784" i="1"/>
  <c r="K1785" i="1"/>
  <c r="K1786" i="1"/>
  <c r="Q442" i="5" s="1"/>
  <c r="K1787" i="1"/>
  <c r="K1788" i="1"/>
  <c r="K1789" i="1"/>
  <c r="K1790" i="1"/>
  <c r="K1791" i="1"/>
  <c r="K1792" i="1"/>
  <c r="K1793" i="1"/>
  <c r="K1794" i="1"/>
  <c r="K1795" i="1"/>
  <c r="K1796" i="1"/>
  <c r="K1797" i="1"/>
  <c r="K1798" i="1"/>
  <c r="Q454" i="5" s="1"/>
  <c r="K1799" i="1"/>
  <c r="K1800" i="1"/>
  <c r="K1801" i="1"/>
  <c r="K1802" i="1"/>
  <c r="K1803" i="1"/>
  <c r="K1804" i="1"/>
  <c r="K1805" i="1"/>
  <c r="K1806" i="1"/>
  <c r="K1807" i="1"/>
  <c r="K1808" i="1"/>
  <c r="K1809" i="1"/>
  <c r="K1810" i="1"/>
  <c r="Q466" i="5" s="1"/>
  <c r="K1811" i="1"/>
  <c r="K1812" i="1"/>
  <c r="K1813" i="1"/>
  <c r="K1814" i="1"/>
  <c r="K1815" i="1"/>
  <c r="K1816" i="1"/>
  <c r="K1817" i="1"/>
  <c r="K1818" i="1"/>
  <c r="K1819" i="1"/>
  <c r="K1820" i="1"/>
  <c r="K1821" i="1"/>
  <c r="K1822" i="1"/>
  <c r="Q478" i="5" s="1"/>
  <c r="K1823" i="1"/>
  <c r="K1824" i="1"/>
  <c r="K1825" i="1"/>
  <c r="K1826" i="1"/>
  <c r="K1827" i="1"/>
  <c r="K1828" i="1"/>
  <c r="K1829" i="1"/>
  <c r="K1830" i="1"/>
  <c r="K1831" i="1"/>
  <c r="K1832" i="1"/>
  <c r="K1833" i="1"/>
  <c r="K1834" i="1"/>
  <c r="Q490" i="5" s="1"/>
  <c r="K1835" i="1"/>
  <c r="K1836" i="1"/>
  <c r="K1837" i="1"/>
  <c r="K1838" i="1"/>
  <c r="K1839" i="1"/>
  <c r="K1840" i="1"/>
  <c r="K1841" i="1"/>
  <c r="K1842" i="1"/>
  <c r="K1843" i="1"/>
  <c r="K1844" i="1"/>
  <c r="K1845" i="1"/>
  <c r="K1846" i="1"/>
  <c r="Q502" i="5" s="1"/>
  <c r="K1847" i="1"/>
  <c r="K1848" i="1"/>
  <c r="K1849" i="1"/>
  <c r="K1850" i="1"/>
  <c r="K1851" i="1"/>
  <c r="K1852" i="1"/>
  <c r="K1853" i="1"/>
  <c r="K1854" i="1"/>
  <c r="K1855" i="1"/>
  <c r="K1856" i="1"/>
  <c r="K1857" i="1"/>
  <c r="K1858" i="1"/>
  <c r="Q514" i="5" s="1"/>
  <c r="K1859" i="1"/>
  <c r="K1860" i="1"/>
  <c r="K1861" i="1"/>
  <c r="K1862" i="1"/>
  <c r="K1863" i="1"/>
  <c r="K1864" i="1"/>
  <c r="K1865" i="1"/>
  <c r="K1866" i="1"/>
  <c r="K1867" i="1"/>
  <c r="K1868" i="1"/>
  <c r="K1869" i="1"/>
  <c r="K1870" i="1"/>
  <c r="Q526" i="5" s="1"/>
  <c r="K1871" i="1"/>
  <c r="K1872" i="1"/>
  <c r="K1873" i="1"/>
  <c r="K1874" i="1"/>
  <c r="K1875" i="1"/>
  <c r="K1876" i="1"/>
  <c r="K1877" i="1"/>
  <c r="K1878" i="1"/>
  <c r="K1879" i="1"/>
  <c r="K1880" i="1"/>
  <c r="K1881" i="1"/>
  <c r="K1882" i="1"/>
  <c r="Q538" i="5" s="1"/>
  <c r="K1883" i="1"/>
  <c r="K1884" i="1"/>
  <c r="K1885" i="1"/>
  <c r="K1886" i="1"/>
  <c r="K1887" i="1"/>
  <c r="K1888" i="1"/>
  <c r="K1889" i="1"/>
  <c r="K1890" i="1"/>
  <c r="K1891" i="1"/>
  <c r="K1892" i="1"/>
  <c r="K1893" i="1"/>
  <c r="K1894" i="1"/>
  <c r="Q550" i="5" s="1"/>
  <c r="K1895" i="1"/>
  <c r="K1896" i="1"/>
  <c r="K1897" i="1"/>
  <c r="K1898" i="1"/>
  <c r="K1899" i="1"/>
  <c r="K1900" i="1"/>
  <c r="K1901" i="1"/>
  <c r="K1902" i="1"/>
  <c r="K1903" i="1"/>
  <c r="K1904" i="1"/>
  <c r="K1905" i="1"/>
  <c r="K1906" i="1"/>
  <c r="Q562" i="5" s="1"/>
  <c r="K1907" i="1"/>
  <c r="K1908" i="1"/>
  <c r="K1909" i="1"/>
  <c r="K1910" i="1"/>
  <c r="K1911" i="1"/>
  <c r="K1912" i="1"/>
  <c r="K1913" i="1"/>
  <c r="K1914" i="1"/>
  <c r="K1915" i="1"/>
  <c r="K1916" i="1"/>
  <c r="K1917" i="1"/>
  <c r="K1918" i="1"/>
  <c r="Q574" i="5" s="1"/>
  <c r="K1919" i="1"/>
  <c r="K1920" i="1"/>
  <c r="K1921" i="1"/>
  <c r="K1922" i="1"/>
  <c r="K1923" i="1"/>
  <c r="K1924" i="1"/>
  <c r="K1925" i="1"/>
  <c r="K1926" i="1"/>
  <c r="K1927" i="1"/>
  <c r="K1928" i="1"/>
  <c r="K1929" i="1"/>
  <c r="K1930" i="1"/>
  <c r="Q586" i="5" s="1"/>
  <c r="K1931" i="1"/>
  <c r="K1932" i="1"/>
  <c r="K1933" i="1"/>
  <c r="K1934" i="1"/>
  <c r="K1935" i="1"/>
  <c r="K1936" i="1"/>
  <c r="K1937" i="1"/>
  <c r="K1938" i="1"/>
  <c r="K1939" i="1"/>
  <c r="K1940" i="1"/>
  <c r="K1941" i="1"/>
  <c r="K1942" i="1"/>
  <c r="Q598" i="5" s="1"/>
  <c r="K1943" i="1"/>
  <c r="K1944" i="1"/>
  <c r="K1945" i="1"/>
  <c r="K1946" i="1"/>
  <c r="K1947" i="1"/>
  <c r="K1948" i="1"/>
  <c r="K1949" i="1"/>
  <c r="K1950" i="1"/>
  <c r="K1951" i="1"/>
  <c r="K1952" i="1"/>
  <c r="K1953" i="1"/>
  <c r="K1954" i="1"/>
  <c r="Q610" i="5" s="1"/>
  <c r="K1955" i="1"/>
  <c r="K1956" i="1"/>
  <c r="K1957" i="1"/>
  <c r="K1958" i="1"/>
  <c r="K1959" i="1"/>
  <c r="K1960" i="1"/>
  <c r="K1961" i="1"/>
  <c r="K1962" i="1"/>
  <c r="K1963" i="1"/>
  <c r="K1964" i="1"/>
  <c r="K1965" i="1"/>
  <c r="K1966" i="1"/>
  <c r="Q622" i="5" s="1"/>
  <c r="K1967" i="1"/>
  <c r="K1968" i="1"/>
  <c r="K1969" i="1"/>
  <c r="K1970" i="1"/>
  <c r="K1971" i="1"/>
  <c r="K1972" i="1"/>
  <c r="K1973" i="1"/>
  <c r="K1974" i="1"/>
  <c r="K1975" i="1"/>
  <c r="K1976" i="1"/>
  <c r="K1977" i="1"/>
  <c r="K1978" i="1"/>
  <c r="Q634" i="5" s="1"/>
  <c r="K1979" i="1"/>
  <c r="K1980" i="1"/>
  <c r="K1981" i="1"/>
  <c r="K1982" i="1"/>
  <c r="K1983" i="1"/>
  <c r="K1984" i="1"/>
  <c r="K1985" i="1"/>
  <c r="K1986" i="1"/>
  <c r="K1987" i="1"/>
  <c r="K1988" i="1"/>
  <c r="K1989" i="1"/>
  <c r="K1990" i="1"/>
  <c r="Q646" i="5" s="1"/>
  <c r="K1991" i="1"/>
  <c r="K1992" i="1"/>
  <c r="K1993" i="1"/>
  <c r="K1994" i="1"/>
  <c r="K1995" i="1"/>
  <c r="K1996" i="1"/>
  <c r="K1997" i="1"/>
  <c r="K1998" i="1"/>
  <c r="K1999" i="1"/>
  <c r="K2000" i="1"/>
  <c r="K2001" i="1"/>
  <c r="K2002" i="1"/>
  <c r="Q658" i="5" s="1"/>
  <c r="K2003" i="1"/>
  <c r="K2004" i="1"/>
  <c r="K2005" i="1"/>
  <c r="K2006" i="1"/>
  <c r="K2007" i="1"/>
  <c r="K2008" i="1"/>
  <c r="K2009" i="1"/>
  <c r="K2010" i="1"/>
  <c r="K2011" i="1"/>
  <c r="K2012" i="1"/>
  <c r="K2013" i="1"/>
  <c r="K2014" i="1"/>
  <c r="Q670" i="5" s="1"/>
  <c r="K2015" i="1"/>
  <c r="K2016" i="1"/>
  <c r="K2017" i="1"/>
  <c r="K2018" i="1"/>
  <c r="K2019" i="1"/>
  <c r="K2020" i="1"/>
  <c r="K2021" i="1"/>
  <c r="K2022" i="1"/>
  <c r="K2023" i="1"/>
  <c r="K2024" i="1"/>
  <c r="K2025" i="1"/>
  <c r="K2026" i="1"/>
  <c r="Q682" i="5" s="1"/>
  <c r="K2027" i="1"/>
  <c r="K2028" i="1"/>
  <c r="K2029" i="1"/>
  <c r="K2030" i="1"/>
  <c r="K2031" i="1"/>
  <c r="K2032" i="1"/>
  <c r="K2033" i="1"/>
  <c r="K2034" i="1"/>
  <c r="K2035" i="1"/>
  <c r="K2036" i="1"/>
  <c r="K2037" i="1"/>
  <c r="K2038" i="1"/>
  <c r="Q694" i="5" s="1"/>
  <c r="K2039" i="1"/>
  <c r="K2040" i="1"/>
  <c r="K2041" i="1"/>
  <c r="K2042" i="1"/>
  <c r="K2043" i="1"/>
  <c r="K2044" i="1"/>
  <c r="K2045" i="1"/>
  <c r="K2046" i="1"/>
  <c r="K2047" i="1"/>
  <c r="K2048" i="1"/>
  <c r="K2049" i="1"/>
  <c r="K2050" i="1"/>
  <c r="Q706" i="5" s="1"/>
  <c r="K2051" i="1"/>
  <c r="K2052" i="1"/>
  <c r="K2053" i="1"/>
  <c r="K2054" i="1"/>
  <c r="K2055" i="1"/>
  <c r="K2056" i="1"/>
  <c r="K2057" i="1"/>
  <c r="K2058" i="1"/>
  <c r="K2059" i="1"/>
  <c r="K2060" i="1"/>
  <c r="K2061" i="1"/>
  <c r="K2062" i="1"/>
  <c r="Q718" i="5" s="1"/>
  <c r="K2063" i="1"/>
  <c r="K2064" i="1"/>
  <c r="K2065" i="1"/>
  <c r="K2066" i="1"/>
  <c r="K2067" i="1"/>
  <c r="K2068" i="1"/>
  <c r="K2069" i="1"/>
  <c r="K2070" i="1"/>
  <c r="K2071" i="1"/>
  <c r="K2072" i="1"/>
  <c r="K2073" i="1"/>
  <c r="K2074" i="1"/>
  <c r="Q730" i="5" s="1"/>
  <c r="K2075" i="1"/>
  <c r="K2076" i="1"/>
  <c r="K2077" i="1"/>
  <c r="K2078" i="1"/>
  <c r="K2079" i="1"/>
  <c r="K2080" i="1"/>
  <c r="K2081" i="1"/>
  <c r="K2082" i="1"/>
  <c r="K2083" i="1"/>
  <c r="K2084" i="1"/>
  <c r="K2085" i="1"/>
  <c r="K2086" i="1"/>
  <c r="Q742" i="5" s="1"/>
  <c r="K2087" i="1"/>
  <c r="K2088" i="1"/>
  <c r="K2089" i="1"/>
  <c r="K2090" i="1"/>
  <c r="K2091" i="1"/>
  <c r="K2092" i="1"/>
  <c r="K2093" i="1"/>
  <c r="K2094" i="1"/>
  <c r="K2095" i="1"/>
  <c r="K2096" i="1"/>
  <c r="K2097" i="1"/>
  <c r="K2098" i="1"/>
  <c r="Q754" i="5" s="1"/>
  <c r="K2099" i="1"/>
  <c r="K2100" i="1"/>
  <c r="K2101" i="1"/>
  <c r="K2102" i="1"/>
  <c r="K2103" i="1"/>
  <c r="K2104" i="1"/>
  <c r="K2105" i="1"/>
  <c r="K2106" i="1"/>
  <c r="K2107" i="1"/>
  <c r="K2108" i="1"/>
  <c r="K2109" i="1"/>
  <c r="K2110" i="1"/>
  <c r="Q766" i="5" s="1"/>
  <c r="K2111" i="1"/>
  <c r="K2112" i="1"/>
  <c r="K2113" i="1"/>
  <c r="K2114" i="1"/>
  <c r="K2115" i="1"/>
  <c r="K2116" i="1"/>
  <c r="K2117" i="1"/>
  <c r="K2118" i="1"/>
  <c r="K2119" i="1"/>
  <c r="K2120" i="1"/>
  <c r="K2121" i="1"/>
  <c r="K2122" i="1"/>
  <c r="Q778" i="5" s="1"/>
  <c r="K2123" i="1"/>
  <c r="K2124" i="1"/>
  <c r="K2125" i="1"/>
  <c r="K2126" i="1"/>
  <c r="K2127" i="1"/>
  <c r="K2128" i="1"/>
  <c r="K2129" i="1"/>
  <c r="K2130" i="1"/>
  <c r="K2131" i="1"/>
  <c r="K2132" i="1"/>
  <c r="K2133" i="1"/>
  <c r="K2134" i="1"/>
  <c r="Q790" i="5" s="1"/>
  <c r="K2135" i="1"/>
  <c r="K2136" i="1"/>
  <c r="K2137" i="1"/>
  <c r="K2138" i="1"/>
  <c r="K2139" i="1"/>
  <c r="K2140" i="1"/>
  <c r="K2141" i="1"/>
  <c r="K2142" i="1"/>
  <c r="K2143" i="1"/>
  <c r="K2144" i="1"/>
  <c r="K2145" i="1"/>
  <c r="K2146" i="1"/>
  <c r="Q802" i="5" s="1"/>
  <c r="K2147" i="1"/>
  <c r="K2148" i="1"/>
  <c r="K2149" i="1"/>
  <c r="K2150" i="1"/>
  <c r="K2151" i="1"/>
  <c r="K2152" i="1"/>
  <c r="K2153" i="1"/>
  <c r="K2154" i="1"/>
  <c r="K2155" i="1"/>
  <c r="K2156" i="1"/>
  <c r="K2157" i="1"/>
  <c r="K2158" i="1"/>
  <c r="Q814" i="5" s="1"/>
  <c r="K2159" i="1"/>
  <c r="K2160" i="1"/>
  <c r="K2161" i="1"/>
  <c r="K2162" i="1"/>
  <c r="K2163" i="1"/>
  <c r="K2164" i="1"/>
  <c r="K2165" i="1"/>
  <c r="K2166" i="1"/>
  <c r="K2167" i="1"/>
  <c r="K2168" i="1"/>
  <c r="K2169" i="1"/>
  <c r="K2170" i="1"/>
  <c r="Q826" i="5" s="1"/>
  <c r="K2171" i="1"/>
  <c r="K2172" i="1"/>
  <c r="K2173" i="1"/>
  <c r="K2174" i="1"/>
  <c r="K2175" i="1"/>
  <c r="K2176" i="1"/>
  <c r="K2177" i="1"/>
  <c r="K2178" i="1"/>
  <c r="K2179" i="1"/>
  <c r="K2180" i="1"/>
  <c r="K2181" i="1"/>
  <c r="K2182" i="1"/>
  <c r="Q838" i="5" s="1"/>
  <c r="K2183" i="1"/>
  <c r="K2184" i="1"/>
  <c r="K2185" i="1"/>
  <c r="K2186" i="1"/>
  <c r="K2187" i="1"/>
  <c r="K2188" i="1"/>
  <c r="K2189" i="1"/>
  <c r="K2190" i="1"/>
  <c r="K2191" i="1"/>
  <c r="K2192" i="1"/>
  <c r="K2193" i="1"/>
  <c r="K2194" i="1"/>
  <c r="Q850" i="5" s="1"/>
  <c r="K2195" i="1"/>
  <c r="K2196" i="1"/>
  <c r="K2197" i="1"/>
  <c r="K2198" i="1"/>
  <c r="K2199" i="1"/>
  <c r="K2200" i="1"/>
  <c r="K2201" i="1"/>
  <c r="K2202" i="1"/>
  <c r="K2203" i="1"/>
  <c r="K2204" i="1"/>
  <c r="K2205" i="1"/>
  <c r="K2206" i="1"/>
  <c r="Q862" i="5" s="1"/>
  <c r="K2207" i="1"/>
  <c r="K2208" i="1"/>
  <c r="K2209" i="1"/>
  <c r="K2210" i="1"/>
  <c r="K2211" i="1"/>
  <c r="K2212" i="1"/>
  <c r="K2213" i="1"/>
  <c r="K2214" i="1"/>
  <c r="K2215" i="1"/>
  <c r="K2216" i="1"/>
  <c r="K2217" i="1"/>
  <c r="K2218" i="1"/>
  <c r="Q874" i="5" s="1"/>
  <c r="K2219" i="1"/>
  <c r="K2220" i="1"/>
  <c r="K2221" i="1"/>
  <c r="K2222" i="1"/>
  <c r="K2223" i="1"/>
  <c r="K2224" i="1"/>
  <c r="K2225" i="1"/>
  <c r="K2226" i="1"/>
  <c r="K2227" i="1"/>
  <c r="K2228" i="1"/>
  <c r="K2229" i="1"/>
  <c r="K2230" i="1"/>
  <c r="Q886" i="5" s="1"/>
  <c r="K2231" i="1"/>
  <c r="K2232" i="1"/>
  <c r="K2233" i="1"/>
  <c r="K2234" i="1"/>
  <c r="K2235" i="1"/>
  <c r="K2236" i="1"/>
  <c r="K2237" i="1"/>
  <c r="K2238" i="1"/>
  <c r="K2239" i="1"/>
  <c r="K2240" i="1"/>
  <c r="K2241" i="1"/>
  <c r="K2242" i="1"/>
  <c r="Q898" i="5" s="1"/>
  <c r="K2243" i="1"/>
  <c r="K2244" i="1"/>
  <c r="K2245" i="1"/>
  <c r="K2246" i="1"/>
  <c r="K2247" i="1"/>
  <c r="K2248" i="1"/>
  <c r="K2249" i="1"/>
  <c r="K2250" i="1"/>
  <c r="K2251" i="1"/>
  <c r="K2252" i="1"/>
  <c r="K2253" i="1"/>
  <c r="K2254" i="1"/>
  <c r="Q910" i="5" s="1"/>
  <c r="K2255" i="1"/>
  <c r="K2256" i="1"/>
  <c r="K2257" i="1"/>
  <c r="K2258" i="1"/>
  <c r="K2259" i="1"/>
  <c r="K2260" i="1"/>
  <c r="K2261" i="1"/>
  <c r="K2262" i="1"/>
  <c r="K2263" i="1"/>
  <c r="K2264" i="1"/>
  <c r="K2265" i="1"/>
  <c r="K2266" i="1"/>
  <c r="Q922" i="5" s="1"/>
  <c r="K2267" i="1"/>
  <c r="K2268" i="1"/>
  <c r="K2269" i="1"/>
  <c r="K2270" i="1"/>
  <c r="K2271" i="1"/>
  <c r="K2272" i="1"/>
  <c r="K2273" i="1"/>
  <c r="K2274" i="1"/>
  <c r="K2275" i="1"/>
  <c r="K2276" i="1"/>
  <c r="K2277" i="1"/>
  <c r="K2278" i="1"/>
  <c r="Q934" i="5" s="1"/>
  <c r="K2279" i="1"/>
  <c r="K2280" i="1"/>
  <c r="K2281" i="1"/>
  <c r="K2282" i="1"/>
  <c r="K2283" i="1"/>
  <c r="K2284" i="1"/>
  <c r="K2285" i="1"/>
  <c r="K2286" i="1"/>
  <c r="K2287" i="1"/>
  <c r="K2288" i="1"/>
  <c r="K2289" i="1"/>
  <c r="K2290" i="1"/>
  <c r="Q946" i="5" s="1"/>
  <c r="K2291" i="1"/>
  <c r="K2292" i="1"/>
  <c r="K2293" i="1"/>
  <c r="K2294" i="1"/>
  <c r="K2295" i="1"/>
  <c r="K2296" i="1"/>
  <c r="K2297" i="1"/>
  <c r="K2298" i="1"/>
  <c r="K2299" i="1"/>
  <c r="K2300" i="1"/>
  <c r="K2301" i="1"/>
  <c r="K2302" i="1"/>
  <c r="Q958" i="5" s="1"/>
  <c r="K2303" i="1"/>
  <c r="K2304" i="1"/>
  <c r="K2305" i="1"/>
  <c r="K2306" i="1"/>
  <c r="K2307" i="1"/>
  <c r="K2308" i="1"/>
  <c r="K2309" i="1"/>
  <c r="K2310" i="1"/>
  <c r="K2311" i="1"/>
  <c r="K2312" i="1"/>
  <c r="K2313" i="1"/>
  <c r="K2314" i="1"/>
  <c r="Q970" i="5" s="1"/>
  <c r="K2315" i="1"/>
  <c r="K2316" i="1"/>
  <c r="K2317" i="1"/>
  <c r="K2318" i="1"/>
  <c r="K2319" i="1"/>
  <c r="K2320" i="1"/>
  <c r="K2321" i="1"/>
  <c r="K2322" i="1"/>
  <c r="K2323" i="1"/>
  <c r="K2324" i="1"/>
  <c r="K2325" i="1"/>
  <c r="K2326" i="1"/>
  <c r="Q982" i="5" s="1"/>
  <c r="K2327" i="1"/>
  <c r="K2328" i="1"/>
  <c r="K2329" i="1"/>
  <c r="K2330" i="1"/>
  <c r="K2331" i="1"/>
  <c r="K2332" i="1"/>
  <c r="K2333" i="1"/>
  <c r="K2334" i="1"/>
  <c r="K2335" i="1"/>
  <c r="K2336" i="1"/>
  <c r="K2337" i="1"/>
  <c r="K2338" i="1"/>
  <c r="Q994" i="5" s="1"/>
  <c r="K2339" i="1"/>
  <c r="K2340" i="1"/>
  <c r="K2341" i="1"/>
  <c r="K2342" i="1"/>
  <c r="K2343" i="1"/>
  <c r="K2344" i="1"/>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 i="5"/>
  <c r="L3" i="5"/>
  <c r="L4" i="5"/>
  <c r="L5" i="5"/>
  <c r="L6" i="5"/>
  <c r="L7" i="5"/>
  <c r="L8" i="5"/>
  <c r="L9" i="5"/>
  <c r="L10" i="5"/>
  <c r="L11" i="5"/>
  <c r="L12" i="5"/>
  <c r="L14" i="5"/>
  <c r="L15" i="5"/>
  <c r="L16" i="5"/>
  <c r="L17" i="5"/>
  <c r="L18" i="5"/>
  <c r="L19" i="5"/>
  <c r="L20" i="5"/>
  <c r="L21" i="5"/>
  <c r="L22" i="5"/>
  <c r="L23" i="5"/>
  <c r="L24" i="5"/>
  <c r="L26" i="5"/>
  <c r="L27" i="5"/>
  <c r="L28" i="5"/>
  <c r="L29" i="5"/>
  <c r="L30" i="5"/>
  <c r="L31" i="5"/>
  <c r="L32" i="5"/>
  <c r="L33" i="5"/>
  <c r="L34" i="5"/>
  <c r="L35" i="5"/>
  <c r="L36" i="5"/>
  <c r="L38" i="5"/>
  <c r="L39" i="5"/>
  <c r="L40" i="5"/>
  <c r="L41" i="5"/>
  <c r="L42" i="5"/>
  <c r="L43" i="5"/>
  <c r="L44" i="5"/>
  <c r="L45" i="5"/>
  <c r="L46" i="5"/>
  <c r="L47" i="5"/>
  <c r="L48" i="5"/>
  <c r="L50" i="5"/>
  <c r="L51" i="5"/>
  <c r="L52" i="5"/>
  <c r="L53" i="5"/>
  <c r="L54" i="5"/>
  <c r="L55" i="5"/>
  <c r="L56" i="5"/>
  <c r="L57" i="5"/>
  <c r="L58" i="5"/>
  <c r="L59" i="5"/>
  <c r="L60" i="5"/>
  <c r="L62" i="5"/>
  <c r="L63" i="5"/>
  <c r="L64" i="5"/>
  <c r="L65" i="5"/>
  <c r="L66" i="5"/>
  <c r="L67" i="5"/>
  <c r="L68" i="5"/>
  <c r="L69" i="5"/>
  <c r="L70" i="5"/>
  <c r="L71" i="5"/>
  <c r="L72" i="5"/>
  <c r="L74" i="5"/>
  <c r="L75" i="5"/>
  <c r="L76" i="5"/>
  <c r="L77" i="5"/>
  <c r="L78" i="5"/>
  <c r="L79" i="5"/>
  <c r="L80" i="5"/>
  <c r="L81" i="5"/>
  <c r="L82" i="5"/>
  <c r="L83" i="5"/>
  <c r="L84" i="5"/>
  <c r="L86" i="5"/>
  <c r="L87" i="5"/>
  <c r="L88" i="5"/>
  <c r="L89" i="5"/>
  <c r="L90" i="5"/>
  <c r="L91" i="5"/>
  <c r="L92" i="5"/>
  <c r="L93" i="5"/>
  <c r="L94" i="5"/>
  <c r="L95" i="5"/>
  <c r="L96" i="5"/>
  <c r="L98" i="5"/>
  <c r="L99" i="5"/>
  <c r="L100" i="5"/>
  <c r="L101" i="5"/>
  <c r="L102" i="5"/>
  <c r="L103" i="5"/>
  <c r="L104" i="5"/>
  <c r="L105" i="5"/>
  <c r="L106" i="5"/>
  <c r="L107" i="5"/>
  <c r="L108" i="5"/>
  <c r="L110" i="5"/>
  <c r="L111" i="5"/>
  <c r="L112" i="5"/>
  <c r="L113" i="5"/>
  <c r="L114" i="5"/>
  <c r="L115" i="5"/>
  <c r="L116" i="5"/>
  <c r="L117" i="5"/>
  <c r="L118" i="5"/>
  <c r="L119" i="5"/>
  <c r="L120" i="5"/>
  <c r="L122" i="5"/>
  <c r="L123" i="5"/>
  <c r="L124" i="5"/>
  <c r="L125" i="5"/>
  <c r="L126" i="5"/>
  <c r="L127" i="5"/>
  <c r="L128" i="5"/>
  <c r="L129" i="5"/>
  <c r="L130" i="5"/>
  <c r="L131" i="5"/>
  <c r="L132" i="5"/>
  <c r="L134" i="5"/>
  <c r="L135" i="5"/>
  <c r="L136" i="5"/>
  <c r="L137" i="5"/>
  <c r="L138" i="5"/>
  <c r="L139" i="5"/>
  <c r="L140" i="5"/>
  <c r="L141" i="5"/>
  <c r="L142" i="5"/>
  <c r="L143" i="5"/>
  <c r="L144" i="5"/>
  <c r="L146" i="5"/>
  <c r="L147" i="5"/>
  <c r="L148" i="5"/>
  <c r="L149" i="5"/>
  <c r="L150" i="5"/>
  <c r="L151" i="5"/>
  <c r="L152" i="5"/>
  <c r="L153" i="5"/>
  <c r="L154" i="5"/>
  <c r="L155" i="5"/>
  <c r="L156" i="5"/>
  <c r="L158" i="5"/>
  <c r="L159" i="5"/>
  <c r="L160" i="5"/>
  <c r="L161" i="5"/>
  <c r="L162" i="5"/>
  <c r="L163" i="5"/>
  <c r="L164" i="5"/>
  <c r="L165" i="5"/>
  <c r="L166" i="5"/>
  <c r="L167" i="5"/>
  <c r="L168" i="5"/>
  <c r="L170" i="5"/>
  <c r="L171" i="5"/>
  <c r="L172" i="5"/>
  <c r="L173" i="5"/>
  <c r="L174" i="5"/>
  <c r="L175" i="5"/>
  <c r="L176" i="5"/>
  <c r="L177" i="5"/>
  <c r="L178" i="5"/>
  <c r="L179" i="5"/>
  <c r="L180" i="5"/>
  <c r="L182" i="5"/>
  <c r="L183" i="5"/>
  <c r="L184" i="5"/>
  <c r="L185" i="5"/>
  <c r="L186" i="5"/>
  <c r="L187" i="5"/>
  <c r="L188" i="5"/>
  <c r="L189" i="5"/>
  <c r="L190" i="5"/>
  <c r="L191" i="5"/>
  <c r="L192" i="5"/>
  <c r="L194" i="5"/>
  <c r="L195" i="5"/>
  <c r="L196" i="5"/>
  <c r="L197" i="5"/>
  <c r="L198" i="5"/>
  <c r="L199" i="5"/>
  <c r="L200" i="5"/>
  <c r="L201" i="5"/>
  <c r="L202" i="5"/>
  <c r="L203" i="5"/>
  <c r="L204" i="5"/>
  <c r="L206" i="5"/>
  <c r="L207" i="5"/>
  <c r="L208" i="5"/>
  <c r="L209" i="5"/>
  <c r="L210" i="5"/>
  <c r="L211" i="5"/>
  <c r="L212" i="5"/>
  <c r="L213" i="5"/>
  <c r="L214" i="5"/>
  <c r="L215" i="5"/>
  <c r="L216" i="5"/>
  <c r="L218" i="5"/>
  <c r="L219" i="5"/>
  <c r="L220" i="5"/>
  <c r="L221" i="5"/>
  <c r="L222" i="5"/>
  <c r="L223" i="5"/>
  <c r="L224" i="5"/>
  <c r="L225" i="5"/>
  <c r="L226" i="5"/>
  <c r="L227" i="5"/>
  <c r="L228" i="5"/>
  <c r="L230" i="5"/>
  <c r="L231" i="5"/>
  <c r="L232" i="5"/>
  <c r="L233" i="5"/>
  <c r="L234" i="5"/>
  <c r="L235" i="5"/>
  <c r="L236" i="5"/>
  <c r="L237" i="5"/>
  <c r="L238" i="5"/>
  <c r="L239" i="5"/>
  <c r="L240" i="5"/>
  <c r="L242" i="5"/>
  <c r="L243" i="5"/>
  <c r="L244" i="5"/>
  <c r="L245" i="5"/>
  <c r="L246" i="5"/>
  <c r="L247" i="5"/>
  <c r="L248" i="5"/>
  <c r="L249" i="5"/>
  <c r="L250" i="5"/>
  <c r="L251" i="5"/>
  <c r="L252" i="5"/>
  <c r="L254" i="5"/>
  <c r="L255" i="5"/>
  <c r="L256" i="5"/>
  <c r="L257" i="5"/>
  <c r="L258" i="5"/>
  <c r="L259" i="5"/>
  <c r="L260" i="5"/>
  <c r="L261" i="5"/>
  <c r="L262" i="5"/>
  <c r="L263" i="5"/>
  <c r="L264" i="5"/>
  <c r="L266" i="5"/>
  <c r="L267" i="5"/>
  <c r="L268" i="5"/>
  <c r="L269" i="5"/>
  <c r="L270" i="5"/>
  <c r="L271" i="5"/>
  <c r="L272" i="5"/>
  <c r="L273" i="5"/>
  <c r="L274" i="5"/>
  <c r="L275" i="5"/>
  <c r="L276" i="5"/>
  <c r="L278" i="5"/>
  <c r="L279" i="5"/>
  <c r="L280" i="5"/>
  <c r="L281" i="5"/>
  <c r="L282" i="5"/>
  <c r="L283" i="5"/>
  <c r="L284" i="5"/>
  <c r="L285" i="5"/>
  <c r="L286" i="5"/>
  <c r="L287" i="5"/>
  <c r="L288" i="5"/>
  <c r="L290" i="5"/>
  <c r="L291" i="5"/>
  <c r="L292" i="5"/>
  <c r="L293" i="5"/>
  <c r="L294" i="5"/>
  <c r="L295" i="5"/>
  <c r="L296" i="5"/>
  <c r="L297" i="5"/>
  <c r="L298" i="5"/>
  <c r="L299" i="5"/>
  <c r="L300" i="5"/>
  <c r="L302" i="5"/>
  <c r="L303" i="5"/>
  <c r="L304" i="5"/>
  <c r="L305" i="5"/>
  <c r="L306" i="5"/>
  <c r="L307" i="5"/>
  <c r="L308" i="5"/>
  <c r="L309" i="5"/>
  <c r="L310" i="5"/>
  <c r="L311" i="5"/>
  <c r="L312" i="5"/>
  <c r="L314" i="5"/>
  <c r="L315" i="5"/>
  <c r="L316" i="5"/>
  <c r="L317" i="5"/>
  <c r="L318" i="5"/>
  <c r="L319" i="5"/>
  <c r="L320" i="5"/>
  <c r="L321" i="5"/>
  <c r="L322" i="5"/>
  <c r="L323" i="5"/>
  <c r="L324" i="5"/>
  <c r="L326" i="5"/>
  <c r="L327" i="5"/>
  <c r="L328" i="5"/>
  <c r="L329" i="5"/>
  <c r="L330" i="5"/>
  <c r="L331" i="5"/>
  <c r="L332" i="5"/>
  <c r="L333" i="5"/>
  <c r="L334" i="5"/>
  <c r="L335" i="5"/>
  <c r="L336" i="5"/>
  <c r="L338" i="5"/>
  <c r="L339" i="5"/>
  <c r="L340" i="5"/>
  <c r="L341" i="5"/>
  <c r="L342" i="5"/>
  <c r="L343" i="5"/>
  <c r="L344" i="5"/>
  <c r="L345" i="5"/>
  <c r="L346" i="5"/>
  <c r="L347" i="5"/>
  <c r="L348" i="5"/>
  <c r="L350" i="5"/>
  <c r="L351" i="5"/>
  <c r="L352" i="5"/>
  <c r="L353" i="5"/>
  <c r="L354" i="5"/>
  <c r="L355" i="5"/>
  <c r="L356" i="5"/>
  <c r="L357" i="5"/>
  <c r="L358" i="5"/>
  <c r="L359" i="5"/>
  <c r="L360" i="5"/>
  <c r="L362" i="5"/>
  <c r="L363" i="5"/>
  <c r="L364" i="5"/>
  <c r="L365" i="5"/>
  <c r="L366" i="5"/>
  <c r="L367" i="5"/>
  <c r="L368" i="5"/>
  <c r="L369" i="5"/>
  <c r="L370" i="5"/>
  <c r="L371" i="5"/>
  <c r="L372" i="5"/>
  <c r="L374" i="5"/>
  <c r="L375" i="5"/>
  <c r="L376" i="5"/>
  <c r="L377" i="5"/>
  <c r="L378" i="5"/>
  <c r="L379" i="5"/>
  <c r="L380" i="5"/>
  <c r="L381" i="5"/>
  <c r="L382" i="5"/>
  <c r="L383" i="5"/>
  <c r="L384" i="5"/>
  <c r="L386" i="5"/>
  <c r="L387" i="5"/>
  <c r="L388" i="5"/>
  <c r="L389" i="5"/>
  <c r="L390" i="5"/>
  <c r="L391" i="5"/>
  <c r="L392" i="5"/>
  <c r="L393" i="5"/>
  <c r="L394" i="5"/>
  <c r="L395" i="5"/>
  <c r="L396" i="5"/>
  <c r="L398" i="5"/>
  <c r="L399" i="5"/>
  <c r="L400" i="5"/>
  <c r="L401" i="5"/>
  <c r="L402" i="5"/>
  <c r="L403" i="5"/>
  <c r="L404" i="5"/>
  <c r="L405" i="5"/>
  <c r="L406" i="5"/>
  <c r="L407" i="5"/>
  <c r="L408" i="5"/>
  <c r="L410" i="5"/>
  <c r="L411" i="5"/>
  <c r="L412" i="5"/>
  <c r="L413" i="5"/>
  <c r="L414" i="5"/>
  <c r="L415" i="5"/>
  <c r="L416" i="5"/>
  <c r="L417" i="5"/>
  <c r="L418" i="5"/>
  <c r="L419" i="5"/>
  <c r="L420" i="5"/>
  <c r="L422" i="5"/>
  <c r="L423" i="5"/>
  <c r="L424" i="5"/>
  <c r="L425" i="5"/>
  <c r="L426" i="5"/>
  <c r="L427" i="5"/>
  <c r="L428" i="5"/>
  <c r="L429" i="5"/>
  <c r="L430" i="5"/>
  <c r="L431" i="5"/>
  <c r="L432" i="5"/>
  <c r="L434" i="5"/>
  <c r="L435" i="5"/>
  <c r="L436" i="5"/>
  <c r="L437" i="5"/>
  <c r="L438" i="5"/>
  <c r="L439" i="5"/>
  <c r="L440" i="5"/>
  <c r="L441" i="5"/>
  <c r="L442" i="5"/>
  <c r="L443" i="5"/>
  <c r="L444" i="5"/>
  <c r="L446" i="5"/>
  <c r="L447" i="5"/>
  <c r="L448" i="5"/>
  <c r="L449" i="5"/>
  <c r="L450" i="5"/>
  <c r="L451" i="5"/>
  <c r="L452" i="5"/>
  <c r="L453" i="5"/>
  <c r="L454" i="5"/>
  <c r="L455" i="5"/>
  <c r="L456" i="5"/>
  <c r="L458" i="5"/>
  <c r="L459" i="5"/>
  <c r="L460" i="5"/>
  <c r="L461" i="5"/>
  <c r="L462" i="5"/>
  <c r="L463" i="5"/>
  <c r="L464" i="5"/>
  <c r="L465" i="5"/>
  <c r="L466" i="5"/>
  <c r="L467" i="5"/>
  <c r="L468" i="5"/>
  <c r="L470" i="5"/>
  <c r="L471" i="5"/>
  <c r="L472" i="5"/>
  <c r="L473" i="5"/>
  <c r="L474" i="5"/>
  <c r="L475" i="5"/>
  <c r="L476" i="5"/>
  <c r="L477" i="5"/>
  <c r="L478" i="5"/>
  <c r="L479" i="5"/>
  <c r="L480" i="5"/>
  <c r="L482" i="5"/>
  <c r="L483" i="5"/>
  <c r="L484" i="5"/>
  <c r="L485" i="5"/>
  <c r="L486" i="5"/>
  <c r="L487" i="5"/>
  <c r="L488" i="5"/>
  <c r="L489" i="5"/>
  <c r="L490" i="5"/>
  <c r="L491" i="5"/>
  <c r="L492" i="5"/>
  <c r="L494" i="5"/>
  <c r="L495" i="5"/>
  <c r="L496" i="5"/>
  <c r="L497" i="5"/>
  <c r="L498" i="5"/>
  <c r="L499" i="5"/>
  <c r="L500" i="5"/>
  <c r="L501" i="5"/>
  <c r="L502" i="5"/>
  <c r="L503" i="5"/>
  <c r="L504" i="5"/>
  <c r="L506" i="5"/>
  <c r="L507" i="5"/>
  <c r="L508" i="5"/>
  <c r="L509" i="5"/>
  <c r="L510" i="5"/>
  <c r="L511" i="5"/>
  <c r="L512" i="5"/>
  <c r="L513" i="5"/>
  <c r="L514" i="5"/>
  <c r="L515" i="5"/>
  <c r="L516" i="5"/>
  <c r="L518" i="5"/>
  <c r="L519" i="5"/>
  <c r="L520" i="5"/>
  <c r="L521" i="5"/>
  <c r="L522" i="5"/>
  <c r="L523" i="5"/>
  <c r="L524" i="5"/>
  <c r="L525" i="5"/>
  <c r="L526" i="5"/>
  <c r="L527" i="5"/>
  <c r="L528" i="5"/>
  <c r="L530" i="5"/>
  <c r="L531" i="5"/>
  <c r="L532" i="5"/>
  <c r="L533" i="5"/>
  <c r="L534" i="5"/>
  <c r="L535" i="5"/>
  <c r="L536" i="5"/>
  <c r="L537" i="5"/>
  <c r="L538" i="5"/>
  <c r="L539" i="5"/>
  <c r="L540" i="5"/>
  <c r="L542" i="5"/>
  <c r="L543" i="5"/>
  <c r="L544" i="5"/>
  <c r="L545" i="5"/>
  <c r="L546" i="5"/>
  <c r="L547" i="5"/>
  <c r="L548" i="5"/>
  <c r="L549" i="5"/>
  <c r="L550" i="5"/>
  <c r="L551" i="5"/>
  <c r="L552" i="5"/>
  <c r="L554" i="5"/>
  <c r="L555" i="5"/>
  <c r="L556" i="5"/>
  <c r="L557" i="5"/>
  <c r="L558" i="5"/>
  <c r="L559" i="5"/>
  <c r="L560" i="5"/>
  <c r="L561" i="5"/>
  <c r="L562" i="5"/>
  <c r="L563" i="5"/>
  <c r="L564" i="5"/>
  <c r="L566" i="5"/>
  <c r="L567" i="5"/>
  <c r="L568" i="5"/>
  <c r="L569" i="5"/>
  <c r="L570" i="5"/>
  <c r="L571" i="5"/>
  <c r="L572" i="5"/>
  <c r="L573" i="5"/>
  <c r="L574" i="5"/>
  <c r="L575" i="5"/>
  <c r="L576" i="5"/>
  <c r="L578" i="5"/>
  <c r="L579" i="5"/>
  <c r="L580" i="5"/>
  <c r="L581" i="5"/>
  <c r="L582" i="5"/>
  <c r="L583" i="5"/>
  <c r="L584" i="5"/>
  <c r="L585" i="5"/>
  <c r="L586" i="5"/>
  <c r="L587" i="5"/>
  <c r="L588" i="5"/>
  <c r="L590" i="5"/>
  <c r="L591" i="5"/>
  <c r="L592" i="5"/>
  <c r="L593" i="5"/>
  <c r="L594" i="5"/>
  <c r="L595" i="5"/>
  <c r="L596" i="5"/>
  <c r="L597" i="5"/>
  <c r="L598" i="5"/>
  <c r="L599" i="5"/>
  <c r="L600" i="5"/>
  <c r="L602" i="5"/>
  <c r="L603" i="5"/>
  <c r="L604" i="5"/>
  <c r="L605" i="5"/>
  <c r="L606" i="5"/>
  <c r="L607" i="5"/>
  <c r="L608" i="5"/>
  <c r="L609" i="5"/>
  <c r="L610" i="5"/>
  <c r="L611" i="5"/>
  <c r="L612" i="5"/>
  <c r="L614" i="5"/>
  <c r="L615" i="5"/>
  <c r="L616" i="5"/>
  <c r="L617" i="5"/>
  <c r="L618" i="5"/>
  <c r="L619" i="5"/>
  <c r="L620" i="5"/>
  <c r="L621" i="5"/>
  <c r="L622" i="5"/>
  <c r="L623" i="5"/>
  <c r="L624" i="5"/>
  <c r="L626" i="5"/>
  <c r="L627" i="5"/>
  <c r="L628" i="5"/>
  <c r="L629" i="5"/>
  <c r="L630" i="5"/>
  <c r="L631" i="5"/>
  <c r="L632" i="5"/>
  <c r="L633" i="5"/>
  <c r="L634" i="5"/>
  <c r="L635" i="5"/>
  <c r="L636" i="5"/>
  <c r="L638" i="5"/>
  <c r="L639" i="5"/>
  <c r="L640" i="5"/>
  <c r="L641" i="5"/>
  <c r="L642" i="5"/>
  <c r="L643" i="5"/>
  <c r="L644" i="5"/>
  <c r="L645" i="5"/>
  <c r="L646" i="5"/>
  <c r="L647" i="5"/>
  <c r="L648" i="5"/>
  <c r="L650" i="5"/>
  <c r="L651" i="5"/>
  <c r="L652" i="5"/>
  <c r="L653" i="5"/>
  <c r="L654" i="5"/>
  <c r="L655" i="5"/>
  <c r="L656" i="5"/>
  <c r="L657" i="5"/>
  <c r="L658" i="5"/>
  <c r="L659" i="5"/>
  <c r="L660" i="5"/>
  <c r="L662" i="5"/>
  <c r="L663" i="5"/>
  <c r="L664" i="5"/>
  <c r="L665" i="5"/>
  <c r="L666" i="5"/>
  <c r="L667" i="5"/>
  <c r="L668" i="5"/>
  <c r="L669" i="5"/>
  <c r="L670" i="5"/>
  <c r="L671" i="5"/>
  <c r="L672" i="5"/>
  <c r="L674" i="5"/>
  <c r="L675" i="5"/>
  <c r="L676" i="5"/>
  <c r="L677" i="5"/>
  <c r="L678" i="5"/>
  <c r="L679" i="5"/>
  <c r="L680" i="5"/>
  <c r="L681" i="5"/>
  <c r="L682" i="5"/>
  <c r="L683" i="5"/>
  <c r="L684" i="5"/>
  <c r="L686" i="5"/>
  <c r="L687" i="5"/>
  <c r="L688" i="5"/>
  <c r="L689" i="5"/>
  <c r="L690" i="5"/>
  <c r="L691" i="5"/>
  <c r="L692" i="5"/>
  <c r="L693" i="5"/>
  <c r="L694" i="5"/>
  <c r="L695" i="5"/>
  <c r="L696" i="5"/>
  <c r="L698" i="5"/>
  <c r="L699" i="5"/>
  <c r="L700" i="5"/>
  <c r="L701" i="5"/>
  <c r="L702" i="5"/>
  <c r="L703" i="5"/>
  <c r="L704" i="5"/>
  <c r="L705" i="5"/>
  <c r="L706" i="5"/>
  <c r="L707" i="5"/>
  <c r="L708" i="5"/>
  <c r="L710" i="5"/>
  <c r="L711" i="5"/>
  <c r="L712" i="5"/>
  <c r="L713" i="5"/>
  <c r="L714" i="5"/>
  <c r="L715" i="5"/>
  <c r="L716" i="5"/>
  <c r="L717" i="5"/>
  <c r="L718" i="5"/>
  <c r="L719" i="5"/>
  <c r="L720" i="5"/>
  <c r="L722" i="5"/>
  <c r="L723" i="5"/>
  <c r="L724" i="5"/>
  <c r="L725" i="5"/>
  <c r="L726" i="5"/>
  <c r="L727" i="5"/>
  <c r="L728" i="5"/>
  <c r="L729" i="5"/>
  <c r="L730" i="5"/>
  <c r="L731" i="5"/>
  <c r="L732" i="5"/>
  <c r="L734" i="5"/>
  <c r="L735" i="5"/>
  <c r="L736" i="5"/>
  <c r="L737" i="5"/>
  <c r="L738" i="5"/>
  <c r="L739" i="5"/>
  <c r="L740" i="5"/>
  <c r="L741" i="5"/>
  <c r="L742" i="5"/>
  <c r="L743" i="5"/>
  <c r="L744" i="5"/>
  <c r="L746" i="5"/>
  <c r="L747" i="5"/>
  <c r="L748" i="5"/>
  <c r="L749" i="5"/>
  <c r="L750" i="5"/>
  <c r="L751" i="5"/>
  <c r="L752" i="5"/>
  <c r="L753" i="5"/>
  <c r="L754" i="5"/>
  <c r="L755" i="5"/>
  <c r="L756" i="5"/>
  <c r="L758" i="5"/>
  <c r="L759" i="5"/>
  <c r="L760" i="5"/>
  <c r="L761" i="5"/>
  <c r="L762" i="5"/>
  <c r="L763" i="5"/>
  <c r="L764" i="5"/>
  <c r="L765" i="5"/>
  <c r="L766" i="5"/>
  <c r="L767" i="5"/>
  <c r="L768" i="5"/>
  <c r="L770" i="5"/>
  <c r="L771" i="5"/>
  <c r="L772" i="5"/>
  <c r="L773" i="5"/>
  <c r="L774" i="5"/>
  <c r="L775" i="5"/>
  <c r="L776" i="5"/>
  <c r="L777" i="5"/>
  <c r="L778" i="5"/>
  <c r="L779" i="5"/>
  <c r="L780" i="5"/>
  <c r="L782" i="5"/>
  <c r="L783" i="5"/>
  <c r="L784" i="5"/>
  <c r="L785" i="5"/>
  <c r="L786" i="5"/>
  <c r="L787" i="5"/>
  <c r="L788" i="5"/>
  <c r="L789" i="5"/>
  <c r="L790" i="5"/>
  <c r="L791" i="5"/>
  <c r="L792" i="5"/>
  <c r="L794" i="5"/>
  <c r="L795" i="5"/>
  <c r="L796" i="5"/>
  <c r="L797" i="5"/>
  <c r="L798" i="5"/>
  <c r="L799" i="5"/>
  <c r="L800" i="5"/>
  <c r="L801" i="5"/>
  <c r="L802" i="5"/>
  <c r="L803" i="5"/>
  <c r="L804" i="5"/>
  <c r="L806" i="5"/>
  <c r="L807" i="5"/>
  <c r="L808" i="5"/>
  <c r="L809" i="5"/>
  <c r="L810" i="5"/>
  <c r="L811" i="5"/>
  <c r="L812" i="5"/>
  <c r="L813" i="5"/>
  <c r="L814" i="5"/>
  <c r="L815" i="5"/>
  <c r="L816" i="5"/>
  <c r="L818" i="5"/>
  <c r="L819" i="5"/>
  <c r="L820" i="5"/>
  <c r="L821" i="5"/>
  <c r="L822" i="5"/>
  <c r="L823" i="5"/>
  <c r="L824" i="5"/>
  <c r="L825" i="5"/>
  <c r="L826" i="5"/>
  <c r="L827" i="5"/>
  <c r="L828" i="5"/>
  <c r="L830" i="5"/>
  <c r="L831" i="5"/>
  <c r="L832" i="5"/>
  <c r="L833" i="5"/>
  <c r="L834" i="5"/>
  <c r="L835" i="5"/>
  <c r="L836" i="5"/>
  <c r="L837" i="5"/>
  <c r="L838" i="5"/>
  <c r="L839" i="5"/>
  <c r="L840" i="5"/>
  <c r="L842" i="5"/>
  <c r="L843" i="5"/>
  <c r="L844" i="5"/>
  <c r="L845" i="5"/>
  <c r="L846" i="5"/>
  <c r="L847" i="5"/>
  <c r="L848" i="5"/>
  <c r="L849" i="5"/>
  <c r="L850" i="5"/>
  <c r="L851" i="5"/>
  <c r="L852" i="5"/>
  <c r="L854" i="5"/>
  <c r="L855" i="5"/>
  <c r="L856" i="5"/>
  <c r="L857" i="5"/>
  <c r="L858" i="5"/>
  <c r="L859" i="5"/>
  <c r="L860" i="5"/>
  <c r="L861" i="5"/>
  <c r="L862" i="5"/>
  <c r="L863" i="5"/>
  <c r="L864" i="5"/>
  <c r="L866" i="5"/>
  <c r="L867" i="5"/>
  <c r="L868" i="5"/>
  <c r="L869" i="5"/>
  <c r="L870" i="5"/>
  <c r="L871" i="5"/>
  <c r="L872" i="5"/>
  <c r="L873" i="5"/>
  <c r="L874" i="5"/>
  <c r="L875" i="5"/>
  <c r="L876" i="5"/>
  <c r="L878" i="5"/>
  <c r="L879" i="5"/>
  <c r="L880" i="5"/>
  <c r="L881" i="5"/>
  <c r="L882" i="5"/>
  <c r="L883" i="5"/>
  <c r="L884" i="5"/>
  <c r="L885" i="5"/>
  <c r="L886" i="5"/>
  <c r="L887" i="5"/>
  <c r="L888" i="5"/>
  <c r="L890" i="5"/>
  <c r="L891" i="5"/>
  <c r="L892" i="5"/>
  <c r="L893" i="5"/>
  <c r="L894" i="5"/>
  <c r="L895" i="5"/>
  <c r="L896" i="5"/>
  <c r="L897" i="5"/>
  <c r="L898" i="5"/>
  <c r="L899" i="5"/>
  <c r="L900" i="5"/>
  <c r="L902" i="5"/>
  <c r="L903" i="5"/>
  <c r="L904" i="5"/>
  <c r="L905" i="5"/>
  <c r="L906" i="5"/>
  <c r="L907" i="5"/>
  <c r="L908" i="5"/>
  <c r="L909" i="5"/>
  <c r="L910" i="5"/>
  <c r="L911" i="5"/>
  <c r="L912" i="5"/>
  <c r="L914" i="5"/>
  <c r="L915" i="5"/>
  <c r="L916" i="5"/>
  <c r="L917" i="5"/>
  <c r="L918" i="5"/>
  <c r="L919" i="5"/>
  <c r="L920" i="5"/>
  <c r="L921" i="5"/>
  <c r="L922" i="5"/>
  <c r="L923" i="5"/>
  <c r="L924" i="5"/>
  <c r="L926" i="5"/>
  <c r="L927" i="5"/>
  <c r="L928" i="5"/>
  <c r="L929" i="5"/>
  <c r="L930" i="5"/>
  <c r="L931" i="5"/>
  <c r="L932" i="5"/>
  <c r="L933" i="5"/>
  <c r="L934" i="5"/>
  <c r="L935" i="5"/>
  <c r="L936" i="5"/>
  <c r="L938" i="5"/>
  <c r="L939" i="5"/>
  <c r="L940" i="5"/>
  <c r="L941" i="5"/>
  <c r="L942" i="5"/>
  <c r="L943" i="5"/>
  <c r="L944" i="5"/>
  <c r="L945" i="5"/>
  <c r="L946" i="5"/>
  <c r="L947" i="5"/>
  <c r="L948" i="5"/>
  <c r="L950" i="5"/>
  <c r="L951" i="5"/>
  <c r="L952" i="5"/>
  <c r="L953" i="5"/>
  <c r="L954" i="5"/>
  <c r="L955" i="5"/>
  <c r="L956" i="5"/>
  <c r="L957" i="5"/>
  <c r="L958" i="5"/>
  <c r="L959" i="5"/>
  <c r="L960" i="5"/>
  <c r="L962" i="5"/>
  <c r="L963" i="5"/>
  <c r="L964" i="5"/>
  <c r="L965" i="5"/>
  <c r="L966" i="5"/>
  <c r="L967" i="5"/>
  <c r="L968" i="5"/>
  <c r="L969" i="5"/>
  <c r="L970" i="5"/>
  <c r="L971" i="5"/>
  <c r="L972" i="5"/>
  <c r="L974" i="5"/>
  <c r="L975" i="5"/>
  <c r="L976" i="5"/>
  <c r="L977" i="5"/>
  <c r="L978" i="5"/>
  <c r="L979" i="5"/>
  <c r="L980" i="5"/>
  <c r="L981" i="5"/>
  <c r="L982" i="5"/>
  <c r="L983" i="5"/>
  <c r="L984" i="5"/>
  <c r="L986" i="5"/>
  <c r="L987" i="5"/>
  <c r="L988" i="5"/>
  <c r="L989" i="5"/>
  <c r="L990" i="5"/>
  <c r="L991" i="5"/>
  <c r="L992" i="5"/>
  <c r="L993" i="5"/>
  <c r="L994" i="5"/>
  <c r="L995" i="5"/>
  <c r="L996" i="5"/>
  <c r="L998" i="5"/>
  <c r="L999" i="5"/>
  <c r="L1000" i="5"/>
  <c r="L1001" i="5"/>
  <c r="L1002" i="5"/>
  <c r="L1004" i="5"/>
  <c r="L1005" i="5"/>
  <c r="L1006" i="5"/>
  <c r="L1007" i="5"/>
  <c r="L1008" i="5"/>
  <c r="L1009" i="5"/>
  <c r="L1010" i="5"/>
  <c r="L1011" i="5"/>
  <c r="L1012" i="5"/>
  <c r="L1013" i="5"/>
  <c r="L1014" i="5"/>
  <c r="L1016" i="5"/>
  <c r="L1017" i="5"/>
  <c r="L1018" i="5"/>
  <c r="L1019" i="5"/>
  <c r="L1020" i="5"/>
  <c r="L1021" i="5"/>
  <c r="L1022" i="5"/>
  <c r="L1023" i="5"/>
  <c r="L1024" i="5"/>
  <c r="L1025" i="5"/>
  <c r="L1026" i="5"/>
  <c r="L1028" i="5"/>
  <c r="L1029" i="5"/>
  <c r="L1030" i="5"/>
  <c r="L1031" i="5"/>
  <c r="L1032" i="5"/>
  <c r="L1033" i="5"/>
  <c r="L1034" i="5"/>
  <c r="L1035" i="5"/>
  <c r="L1036" i="5"/>
  <c r="L1037" i="5"/>
  <c r="L1038" i="5"/>
  <c r="L1040" i="5"/>
  <c r="L1041" i="5"/>
  <c r="L1042" i="5"/>
  <c r="L1043" i="5"/>
  <c r="L1044" i="5"/>
  <c r="L1045" i="5"/>
  <c r="L1046" i="5"/>
  <c r="L1047" i="5"/>
  <c r="L1048" i="5"/>
  <c r="L1049" i="5"/>
  <c r="L1050" i="5"/>
  <c r="L1052" i="5"/>
  <c r="L1053" i="5"/>
  <c r="L1054" i="5"/>
  <c r="L1055" i="5"/>
  <c r="L1056" i="5"/>
  <c r="L1057" i="5"/>
  <c r="L1058" i="5"/>
  <c r="L1059" i="5"/>
  <c r="L1060" i="5"/>
  <c r="L1061" i="5"/>
  <c r="L1062" i="5"/>
  <c r="L1064" i="5"/>
  <c r="L1065" i="5"/>
  <c r="L1066" i="5"/>
  <c r="L1067" i="5"/>
  <c r="L1068" i="5"/>
  <c r="L1069" i="5"/>
  <c r="L1070" i="5"/>
  <c r="L1071" i="5"/>
  <c r="L1072" i="5"/>
  <c r="L1073" i="5"/>
  <c r="L1074" i="5"/>
  <c r="L1076" i="5"/>
  <c r="L1077" i="5"/>
  <c r="L1078" i="5"/>
  <c r="L1079" i="5"/>
  <c r="L1080" i="5"/>
  <c r="L1081" i="5"/>
  <c r="L1082" i="5"/>
  <c r="L1083" i="5"/>
  <c r="L1084" i="5"/>
  <c r="L1085" i="5"/>
  <c r="L1086" i="5"/>
  <c r="L1088" i="5"/>
  <c r="L1089" i="5"/>
  <c r="L1090" i="5"/>
  <c r="L1091" i="5"/>
  <c r="L1092" i="5"/>
  <c r="L1093" i="5"/>
  <c r="L1094" i="5"/>
  <c r="L1095" i="5"/>
  <c r="L1096" i="5"/>
  <c r="L1097" i="5"/>
  <c r="L1098" i="5"/>
  <c r="L1100" i="5"/>
  <c r="L1101" i="5"/>
  <c r="L1102" i="5"/>
  <c r="L1103" i="5"/>
  <c r="L1104" i="5"/>
  <c r="L1105" i="5"/>
  <c r="L1106" i="5"/>
  <c r="L1107" i="5"/>
  <c r="L1108" i="5"/>
  <c r="L1109" i="5"/>
  <c r="L1110" i="5"/>
  <c r="L1112" i="5"/>
  <c r="L1113" i="5"/>
  <c r="L1114" i="5"/>
  <c r="L1115" i="5"/>
  <c r="L1116" i="5"/>
  <c r="L1117" i="5"/>
  <c r="L1118" i="5"/>
  <c r="L1119" i="5"/>
  <c r="L1120" i="5"/>
  <c r="L1121" i="5"/>
  <c r="L1122" i="5"/>
  <c r="L1124" i="5"/>
  <c r="L1125" i="5"/>
  <c r="L1126" i="5"/>
  <c r="L1127" i="5"/>
  <c r="L1128" i="5"/>
  <c r="L1129" i="5"/>
  <c r="L1130" i="5"/>
  <c r="L1131" i="5"/>
  <c r="L1132" i="5"/>
  <c r="L1133" i="5"/>
  <c r="L1134" i="5"/>
  <c r="L1136" i="5"/>
  <c r="L1137" i="5"/>
  <c r="L1138" i="5"/>
  <c r="L1139" i="5"/>
  <c r="L1140" i="5"/>
  <c r="L1141" i="5"/>
  <c r="L1142" i="5"/>
  <c r="L1143" i="5"/>
  <c r="L1144" i="5"/>
  <c r="L1145" i="5"/>
  <c r="L1146" i="5"/>
  <c r="L1148" i="5"/>
  <c r="L1149" i="5"/>
  <c r="L1150" i="5"/>
  <c r="L1151" i="5"/>
  <c r="L1152" i="5"/>
  <c r="L1153" i="5"/>
  <c r="L1154" i="5"/>
  <c r="L1155" i="5"/>
  <c r="L1156" i="5"/>
  <c r="L1157" i="5"/>
  <c r="L1158" i="5"/>
  <c r="L1160" i="5"/>
  <c r="L1161" i="5"/>
  <c r="L1162" i="5"/>
  <c r="L1163" i="5"/>
  <c r="L1164" i="5"/>
  <c r="L1165" i="5"/>
  <c r="L1166" i="5"/>
  <c r="L1167" i="5"/>
  <c r="L1168" i="5"/>
  <c r="L1169" i="5"/>
  <c r="L1170" i="5"/>
  <c r="L1172" i="5"/>
  <c r="L1173" i="5"/>
  <c r="L1174" i="5"/>
  <c r="L1175" i="5"/>
  <c r="L1176" i="5"/>
  <c r="L1177" i="5"/>
  <c r="L1178" i="5"/>
  <c r="L1179" i="5"/>
  <c r="L1180" i="5"/>
  <c r="L1181" i="5"/>
  <c r="L1182" i="5"/>
  <c r="L1184" i="5"/>
  <c r="L1185" i="5"/>
  <c r="L1186" i="5"/>
  <c r="L1187" i="5"/>
  <c r="L1188" i="5"/>
  <c r="L1189" i="5"/>
  <c r="L1190" i="5"/>
  <c r="L1191" i="5"/>
  <c r="L1192" i="5"/>
  <c r="L1193" i="5"/>
  <c r="L1194" i="5"/>
  <c r="L1196" i="5"/>
  <c r="L1197" i="5"/>
  <c r="L1198" i="5"/>
  <c r="L1199" i="5"/>
  <c r="L1200" i="5"/>
  <c r="L1201" i="5"/>
  <c r="L1202" i="5"/>
  <c r="L1203" i="5"/>
  <c r="L1204" i="5"/>
  <c r="L1205" i="5"/>
  <c r="L1206" i="5"/>
  <c r="L1208" i="5"/>
  <c r="L1209" i="5"/>
  <c r="L1210" i="5"/>
  <c r="L1211" i="5"/>
  <c r="L1212" i="5"/>
  <c r="L1213" i="5"/>
  <c r="L1214" i="5"/>
  <c r="L1215" i="5"/>
  <c r="L1216" i="5"/>
  <c r="L1217" i="5"/>
  <c r="L1218" i="5"/>
  <c r="L1220" i="5"/>
  <c r="L1221" i="5"/>
  <c r="L1222" i="5"/>
  <c r="L1223" i="5"/>
  <c r="L1224" i="5"/>
  <c r="L1225" i="5"/>
  <c r="L1226" i="5"/>
  <c r="L1227" i="5"/>
  <c r="L1228" i="5"/>
  <c r="L1229" i="5"/>
  <c r="L1230" i="5"/>
  <c r="L1232" i="5"/>
  <c r="L1233" i="5"/>
  <c r="L1234" i="5"/>
  <c r="L1235" i="5"/>
  <c r="L1236" i="5"/>
  <c r="L1237" i="5"/>
  <c r="L1238" i="5"/>
  <c r="L1239" i="5"/>
  <c r="L1240" i="5"/>
  <c r="L1241" i="5"/>
  <c r="L1242" i="5"/>
  <c r="L1244" i="5"/>
  <c r="L1245" i="5"/>
  <c r="L1246" i="5"/>
  <c r="L1247" i="5"/>
  <c r="L1248" i="5"/>
  <c r="L1249" i="5"/>
  <c r="L1250" i="5"/>
  <c r="L1251" i="5"/>
  <c r="L1252" i="5"/>
  <c r="L1253" i="5"/>
  <c r="L1254" i="5"/>
  <c r="L1256" i="5"/>
  <c r="L1257" i="5"/>
  <c r="L1258" i="5"/>
  <c r="L1259" i="5"/>
  <c r="L1260" i="5"/>
  <c r="L1261" i="5"/>
  <c r="L1262" i="5"/>
  <c r="L1263" i="5"/>
  <c r="L1264" i="5"/>
  <c r="L1265" i="5"/>
  <c r="L1266" i="5"/>
  <c r="L1268" i="5"/>
  <c r="L1269" i="5"/>
  <c r="L1270" i="5"/>
  <c r="L1271" i="5"/>
  <c r="L1272" i="5"/>
  <c r="L1273" i="5"/>
  <c r="L1274" i="5"/>
  <c r="L1275" i="5"/>
  <c r="L1276" i="5"/>
  <c r="L1277" i="5"/>
  <c r="L1278" i="5"/>
  <c r="L1280" i="5"/>
  <c r="L1281" i="5"/>
  <c r="L1282" i="5"/>
  <c r="L1283" i="5"/>
  <c r="L1284" i="5"/>
  <c r="L1285" i="5"/>
  <c r="L1286" i="5"/>
  <c r="L1287" i="5"/>
  <c r="L1288" i="5"/>
  <c r="L1289" i="5"/>
  <c r="L1290" i="5"/>
  <c r="L1292" i="5"/>
  <c r="L1293" i="5"/>
  <c r="L1294" i="5"/>
  <c r="L1295" i="5"/>
  <c r="L1296" i="5"/>
  <c r="L1297" i="5"/>
  <c r="L1298" i="5"/>
  <c r="L1299" i="5"/>
  <c r="L1300" i="5"/>
  <c r="L1301" i="5"/>
  <c r="L1302" i="5"/>
  <c r="L1304" i="5"/>
  <c r="L1305" i="5"/>
  <c r="L1306" i="5"/>
  <c r="L1307" i="5"/>
  <c r="L1308" i="5"/>
  <c r="L1309" i="5"/>
  <c r="L1310" i="5"/>
  <c r="L1311" i="5"/>
  <c r="L1312" i="5"/>
  <c r="L1313" i="5"/>
  <c r="L1314" i="5"/>
  <c r="L1316" i="5"/>
  <c r="L1317" i="5"/>
  <c r="L1318" i="5"/>
  <c r="L1319" i="5"/>
  <c r="L1320" i="5"/>
  <c r="L1321" i="5"/>
  <c r="L1322" i="5"/>
  <c r="L1323" i="5"/>
  <c r="L1324" i="5"/>
  <c r="L1325" i="5"/>
  <c r="L1326" i="5"/>
  <c r="L1328" i="5"/>
  <c r="L1329" i="5"/>
  <c r="L1330" i="5"/>
  <c r="L1331" i="5"/>
  <c r="L1332" i="5"/>
  <c r="L1333" i="5"/>
  <c r="L1334" i="5"/>
  <c r="L1335" i="5"/>
  <c r="L1336" i="5"/>
  <c r="L1337" i="5"/>
  <c r="L1338" i="5"/>
  <c r="L1340" i="5"/>
  <c r="L1341" i="5"/>
  <c r="L1342" i="5"/>
  <c r="L1343" i="5"/>
  <c r="L1344" i="5"/>
  <c r="L1345" i="5"/>
  <c r="L1346" i="5"/>
  <c r="L1347" i="5"/>
  <c r="L1348" i="5"/>
  <c r="L1349" i="5"/>
  <c r="L1350" i="5"/>
  <c r="L1352" i="5"/>
  <c r="L1353" i="5"/>
  <c r="L1354" i="5"/>
  <c r="L1355" i="5"/>
  <c r="L1356" i="5"/>
  <c r="L1357" i="5"/>
  <c r="L1358" i="5"/>
  <c r="L1359" i="5"/>
  <c r="L1360" i="5"/>
  <c r="L1361" i="5"/>
  <c r="L1362" i="5"/>
  <c r="L1364" i="5"/>
  <c r="L1365" i="5"/>
  <c r="L1366" i="5"/>
  <c r="L1367" i="5"/>
  <c r="L1368" i="5"/>
  <c r="L1369" i="5"/>
  <c r="L1370" i="5"/>
  <c r="L1371" i="5"/>
  <c r="L1372" i="5"/>
  <c r="L1373" i="5"/>
  <c r="L1374" i="5"/>
  <c r="L1376" i="5"/>
  <c r="L1377" i="5"/>
  <c r="L1378" i="5"/>
  <c r="L1379" i="5"/>
  <c r="L1380" i="5"/>
  <c r="L1381" i="5"/>
  <c r="L1382" i="5"/>
  <c r="L1383" i="5"/>
  <c r="L1384" i="5"/>
  <c r="L1385" i="5"/>
  <c r="L1386" i="5"/>
  <c r="L1388" i="5"/>
  <c r="L1389" i="5"/>
  <c r="L1390" i="5"/>
  <c r="L1391" i="5"/>
  <c r="L1392" i="5"/>
  <c r="L1393" i="5"/>
  <c r="L1394" i="5"/>
  <c r="L1395" i="5"/>
  <c r="L1396" i="5"/>
  <c r="L1397" i="5"/>
  <c r="L1398" i="5"/>
  <c r="L1400" i="5"/>
  <c r="L1401" i="5"/>
  <c r="L1402" i="5"/>
  <c r="L1403" i="5"/>
  <c r="L1404" i="5"/>
  <c r="L1405" i="5"/>
  <c r="L1406" i="5"/>
  <c r="L1407" i="5"/>
  <c r="L1408" i="5"/>
  <c r="L1409" i="5"/>
  <c r="L1410" i="5"/>
  <c r="L1412" i="5"/>
  <c r="L1413" i="5"/>
  <c r="L1414" i="5"/>
  <c r="L1415" i="5"/>
  <c r="L1416" i="5"/>
  <c r="L1417" i="5"/>
  <c r="L1418" i="5"/>
  <c r="L1419" i="5"/>
  <c r="L1420" i="5"/>
  <c r="L1421" i="5"/>
  <c r="L1422" i="5"/>
  <c r="L1424" i="5"/>
  <c r="L1425" i="5"/>
  <c r="L1426" i="5"/>
  <c r="L1427" i="5"/>
  <c r="L1428" i="5"/>
  <c r="L1429" i="5"/>
  <c r="L1430" i="5"/>
  <c r="L1431" i="5"/>
  <c r="L1432" i="5"/>
  <c r="L1433" i="5"/>
  <c r="L1434" i="5"/>
  <c r="L1436" i="5"/>
  <c r="L1437" i="5"/>
  <c r="L1438" i="5"/>
  <c r="L1439" i="5"/>
  <c r="L1440" i="5"/>
  <c r="L1441" i="5"/>
  <c r="L1442" i="5"/>
  <c r="L1443" i="5"/>
  <c r="L1444" i="5"/>
  <c r="L1445" i="5"/>
  <c r="L1446" i="5"/>
  <c r="L1448" i="5"/>
  <c r="L1449" i="5"/>
  <c r="L1450" i="5"/>
  <c r="L1451" i="5"/>
  <c r="L1452" i="5"/>
  <c r="L1453" i="5"/>
  <c r="L1454" i="5"/>
  <c r="L1455" i="5"/>
  <c r="L1456" i="5"/>
  <c r="L1457" i="5"/>
  <c r="L1458" i="5"/>
  <c r="L1460" i="5"/>
  <c r="L1461" i="5"/>
  <c r="L1462" i="5"/>
  <c r="L1463" i="5"/>
  <c r="L1464" i="5"/>
  <c r="L1465" i="5"/>
  <c r="L1466" i="5"/>
  <c r="L1467" i="5"/>
  <c r="L1468" i="5"/>
  <c r="L1469" i="5"/>
  <c r="L1470" i="5"/>
  <c r="L1472" i="5"/>
  <c r="L1473" i="5"/>
  <c r="L1474" i="5"/>
  <c r="L1475" i="5"/>
  <c r="L1476" i="5"/>
  <c r="L1477" i="5"/>
  <c r="L1478" i="5"/>
  <c r="L1479" i="5"/>
  <c r="L1480" i="5"/>
  <c r="L1481" i="5"/>
  <c r="L1482" i="5"/>
  <c r="L1484" i="5"/>
  <c r="L1485" i="5"/>
  <c r="L1486" i="5"/>
  <c r="L1487" i="5"/>
  <c r="L1488" i="5"/>
  <c r="L1489" i="5"/>
  <c r="L1490" i="5"/>
  <c r="L1491" i="5"/>
  <c r="L1492" i="5"/>
  <c r="L1493" i="5"/>
  <c r="L1494" i="5"/>
  <c r="L1496" i="5"/>
  <c r="L1497" i="5"/>
  <c r="L1498" i="5"/>
  <c r="L1499" i="5"/>
  <c r="L1500" i="5"/>
  <c r="L1501" i="5"/>
  <c r="L1502" i="5"/>
  <c r="L1503" i="5"/>
  <c r="L1504" i="5"/>
  <c r="L1505" i="5"/>
  <c r="L1506" i="5"/>
  <c r="L1508" i="5"/>
  <c r="L1509" i="5"/>
  <c r="L1510" i="5"/>
  <c r="L1511" i="5"/>
  <c r="L1512" i="5"/>
  <c r="L1513" i="5"/>
  <c r="L1514" i="5"/>
  <c r="L1515" i="5"/>
  <c r="L1516" i="5"/>
  <c r="L1517" i="5"/>
  <c r="L1518" i="5"/>
  <c r="L1520" i="5"/>
  <c r="L1521" i="5"/>
  <c r="L1522" i="5"/>
  <c r="L1523" i="5"/>
  <c r="L1524" i="5"/>
  <c r="L1525" i="5"/>
  <c r="L1526" i="5"/>
  <c r="L1527" i="5"/>
  <c r="L1528" i="5"/>
  <c r="L1529" i="5"/>
  <c r="L1530" i="5"/>
  <c r="L1532" i="5"/>
  <c r="L1533" i="5"/>
  <c r="L1534" i="5"/>
  <c r="L1535" i="5"/>
  <c r="L1536" i="5"/>
  <c r="L1537" i="5"/>
  <c r="L1538" i="5"/>
  <c r="L1539" i="5"/>
  <c r="L1540" i="5"/>
  <c r="L1541" i="5"/>
  <c r="L1542" i="5"/>
  <c r="L1544" i="5"/>
  <c r="L1545" i="5"/>
  <c r="L1546" i="5"/>
  <c r="L1547" i="5"/>
  <c r="L1548" i="5"/>
  <c r="L1549" i="5"/>
  <c r="L1550" i="5"/>
  <c r="L1551" i="5"/>
  <c r="L1552" i="5"/>
  <c r="L1553" i="5"/>
  <c r="L1554" i="5"/>
  <c r="L1556" i="5"/>
  <c r="L1557" i="5"/>
  <c r="L1558" i="5"/>
  <c r="L1559" i="5"/>
  <c r="L1560" i="5"/>
  <c r="L1561" i="5"/>
  <c r="L1562" i="5"/>
  <c r="L1563" i="5"/>
  <c r="L1564" i="5"/>
  <c r="L1565" i="5"/>
  <c r="L1566" i="5"/>
  <c r="L1568" i="5"/>
  <c r="L1569" i="5"/>
  <c r="L1570" i="5"/>
  <c r="L1571" i="5"/>
  <c r="L1572" i="5"/>
  <c r="L1573" i="5"/>
  <c r="L1574" i="5"/>
  <c r="L1575" i="5"/>
  <c r="L1576" i="5"/>
  <c r="L1577" i="5"/>
  <c r="L1578" i="5"/>
  <c r="L1580" i="5"/>
  <c r="L1581" i="5"/>
  <c r="L1582" i="5"/>
  <c r="L1583" i="5"/>
  <c r="L1584" i="5"/>
  <c r="L1585" i="5"/>
  <c r="L1586" i="5"/>
  <c r="L1587" i="5"/>
  <c r="L1588" i="5"/>
  <c r="L1589" i="5"/>
  <c r="L1590" i="5"/>
  <c r="L1592" i="5"/>
  <c r="L1593" i="5"/>
  <c r="L1594" i="5"/>
  <c r="L1595" i="5"/>
  <c r="L1596" i="5"/>
  <c r="L1597" i="5"/>
  <c r="L1598" i="5"/>
  <c r="L1599" i="5"/>
  <c r="L1600" i="5"/>
  <c r="L1601" i="5"/>
  <c r="L1602" i="5"/>
  <c r="L1604" i="5"/>
  <c r="L1605" i="5"/>
  <c r="L1606" i="5"/>
  <c r="L1607" i="5"/>
  <c r="L1608" i="5"/>
  <c r="L1609" i="5"/>
  <c r="L1610" i="5"/>
  <c r="L1611" i="5"/>
  <c r="L1612" i="5"/>
  <c r="L1613" i="5"/>
  <c r="L1614" i="5"/>
  <c r="L1616" i="5"/>
  <c r="L1617" i="5"/>
  <c r="L1618" i="5"/>
  <c r="L1619" i="5"/>
  <c r="L1620" i="5"/>
  <c r="L1621" i="5"/>
  <c r="L1622" i="5"/>
  <c r="L1623" i="5"/>
  <c r="L1624" i="5"/>
  <c r="L1625" i="5"/>
  <c r="L1626" i="5"/>
  <c r="L1628" i="5"/>
  <c r="L1629" i="5"/>
  <c r="L1630" i="5"/>
  <c r="L1631" i="5"/>
  <c r="L1632" i="5"/>
  <c r="L1633" i="5"/>
  <c r="L1634" i="5"/>
  <c r="L1635" i="5"/>
  <c r="L1636" i="5"/>
  <c r="L1637" i="5"/>
  <c r="L1638" i="5"/>
  <c r="L1640" i="5"/>
  <c r="L1641" i="5"/>
  <c r="L1642" i="5"/>
  <c r="L1643" i="5"/>
  <c r="L1644" i="5"/>
  <c r="L1645" i="5"/>
  <c r="L1646" i="5"/>
  <c r="L1647" i="5"/>
  <c r="L1648" i="5"/>
  <c r="L1649" i="5"/>
  <c r="L1650" i="5"/>
  <c r="L1652" i="5"/>
  <c r="L1653" i="5"/>
  <c r="L1654" i="5"/>
  <c r="L1655" i="5"/>
  <c r="L1656" i="5"/>
  <c r="L1657" i="5"/>
  <c r="L1658" i="5"/>
  <c r="L1659" i="5"/>
  <c r="L1660" i="5"/>
  <c r="L1661" i="5"/>
  <c r="L1662" i="5"/>
  <c r="L1664" i="5"/>
  <c r="L1665" i="5"/>
  <c r="L1666" i="5"/>
  <c r="L1667" i="5"/>
  <c r="L1668" i="5"/>
  <c r="L1669" i="5"/>
  <c r="L1670" i="5"/>
  <c r="L1671" i="5"/>
  <c r="L1672" i="5"/>
  <c r="L1673" i="5"/>
  <c r="L1674" i="5"/>
  <c r="L1676" i="5"/>
  <c r="L1677" i="5"/>
  <c r="L1678" i="5"/>
  <c r="L1679" i="5"/>
  <c r="L1680" i="5"/>
  <c r="L1681" i="5"/>
  <c r="L1682" i="5"/>
  <c r="L1683" i="5"/>
  <c r="L1684" i="5"/>
  <c r="L1685" i="5"/>
  <c r="L1686" i="5"/>
  <c r="L1688" i="5"/>
  <c r="L1689" i="5"/>
  <c r="L1690" i="5"/>
  <c r="L1691" i="5"/>
  <c r="L1692" i="5"/>
  <c r="L1693" i="5"/>
  <c r="L1694" i="5"/>
  <c r="L1695" i="5"/>
  <c r="L1696" i="5"/>
  <c r="L1697" i="5"/>
  <c r="L1698" i="5"/>
  <c r="L1700" i="5"/>
  <c r="L1701" i="5"/>
  <c r="L1702" i="5"/>
  <c r="L1703" i="5"/>
  <c r="L1704" i="5"/>
  <c r="L1705" i="5"/>
  <c r="L1706" i="5"/>
  <c r="L1707" i="5"/>
  <c r="L1708" i="5"/>
  <c r="L1709" i="5"/>
  <c r="L1710" i="5"/>
  <c r="L1712" i="5"/>
  <c r="L1713" i="5"/>
  <c r="L1714" i="5"/>
  <c r="L1715" i="5"/>
  <c r="L1716" i="5"/>
  <c r="L1717" i="5"/>
  <c r="L1718" i="5"/>
  <c r="L1719" i="5"/>
  <c r="L1720" i="5"/>
  <c r="L1721" i="5"/>
  <c r="L1722" i="5"/>
  <c r="L1724" i="5"/>
  <c r="L1725" i="5"/>
  <c r="L1726" i="5"/>
  <c r="L1727" i="5"/>
  <c r="L1728" i="5"/>
  <c r="L1729" i="5"/>
  <c r="L1730" i="5"/>
  <c r="L1731" i="5"/>
  <c r="L1732" i="5"/>
  <c r="L1733" i="5"/>
  <c r="L1734" i="5"/>
  <c r="L1736" i="5"/>
  <c r="L1737" i="5"/>
  <c r="L1738" i="5"/>
  <c r="L1739" i="5"/>
  <c r="L1740" i="5"/>
  <c r="L1741" i="5"/>
  <c r="L1742" i="5"/>
  <c r="L1743" i="5"/>
  <c r="L1744" i="5"/>
  <c r="L1745" i="5"/>
  <c r="L1746" i="5"/>
  <c r="L1748" i="5"/>
  <c r="L1749" i="5"/>
  <c r="L1750" i="5"/>
  <c r="L1751" i="5"/>
  <c r="L1752" i="5"/>
  <c r="L1753" i="5"/>
  <c r="L1754" i="5"/>
  <c r="L1755" i="5"/>
  <c r="L1756" i="5"/>
  <c r="L1757" i="5"/>
  <c r="L1758" i="5"/>
  <c r="L1760" i="5"/>
  <c r="L1761" i="5"/>
  <c r="L1762" i="5"/>
  <c r="L1763" i="5"/>
  <c r="L1764" i="5"/>
  <c r="L1765" i="5"/>
  <c r="L1766" i="5"/>
  <c r="L1767" i="5"/>
  <c r="L1768" i="5"/>
  <c r="L1769" i="5"/>
  <c r="L1770" i="5"/>
  <c r="L1772" i="5"/>
  <c r="L1773" i="5"/>
  <c r="L1774" i="5"/>
  <c r="L1775" i="5"/>
  <c r="L1776" i="5"/>
  <c r="L1777" i="5"/>
  <c r="L1778" i="5"/>
  <c r="L1779" i="5"/>
  <c r="L1780" i="5"/>
  <c r="L1781" i="5"/>
  <c r="L1782" i="5"/>
  <c r="L1784" i="5"/>
  <c r="L1785" i="5"/>
  <c r="L1786" i="5"/>
  <c r="L1787" i="5"/>
  <c r="L1788" i="5"/>
  <c r="L1789" i="5"/>
  <c r="L1790" i="5"/>
  <c r="L1791" i="5"/>
  <c r="L1792" i="5"/>
  <c r="L1793" i="5"/>
  <c r="L1794" i="5"/>
  <c r="L1796" i="5"/>
  <c r="L1797" i="5"/>
  <c r="L1798" i="5"/>
  <c r="L1799" i="5"/>
  <c r="L1800" i="5"/>
  <c r="L1801" i="5"/>
  <c r="L1802" i="5"/>
  <c r="L1803" i="5"/>
  <c r="L1804" i="5"/>
  <c r="L1805" i="5"/>
  <c r="L1806" i="5"/>
  <c r="L1808" i="5"/>
  <c r="L1809" i="5"/>
  <c r="L1810" i="5"/>
  <c r="L1811" i="5"/>
  <c r="L1812" i="5"/>
  <c r="L1813" i="5"/>
  <c r="L1814" i="5"/>
  <c r="L1815" i="5"/>
  <c r="L1816" i="5"/>
  <c r="L1817" i="5"/>
  <c r="L1818" i="5"/>
  <c r="L1820" i="5"/>
  <c r="L1821" i="5"/>
  <c r="L1822" i="5"/>
  <c r="L1823" i="5"/>
  <c r="L1824" i="5"/>
  <c r="L1825" i="5"/>
  <c r="L1826" i="5"/>
  <c r="L1827" i="5"/>
  <c r="L1828" i="5"/>
  <c r="L1829" i="5"/>
  <c r="L1830" i="5"/>
  <c r="L1832" i="5"/>
  <c r="L1833" i="5"/>
  <c r="L1834" i="5"/>
  <c r="L1835" i="5"/>
  <c r="L1836" i="5"/>
  <c r="L1837" i="5"/>
  <c r="L1838" i="5"/>
  <c r="L1839" i="5"/>
  <c r="L1840" i="5"/>
  <c r="L1841" i="5"/>
  <c r="L1842" i="5"/>
  <c r="L1844" i="5"/>
  <c r="L1845" i="5"/>
  <c r="L1846" i="5"/>
  <c r="L1847" i="5"/>
  <c r="L1848" i="5"/>
  <c r="L1849" i="5"/>
  <c r="L1850" i="5"/>
  <c r="L1851" i="5"/>
  <c r="L1852" i="5"/>
  <c r="L1853" i="5"/>
  <c r="L1854" i="5"/>
  <c r="L1856" i="5"/>
  <c r="L1857" i="5"/>
  <c r="L1858" i="5"/>
  <c r="L1859" i="5"/>
  <c r="L1860" i="5"/>
  <c r="L1861" i="5"/>
  <c r="L1862" i="5"/>
  <c r="L1863" i="5"/>
  <c r="L1864" i="5"/>
  <c r="L1865" i="5"/>
  <c r="L1866" i="5"/>
  <c r="L1868" i="5"/>
  <c r="L1869" i="5"/>
  <c r="L1870" i="5"/>
  <c r="L1871" i="5"/>
  <c r="L1872" i="5"/>
  <c r="L1873" i="5"/>
  <c r="L1874" i="5"/>
  <c r="L1875" i="5"/>
  <c r="L1876" i="5"/>
  <c r="L1877" i="5"/>
  <c r="L1878" i="5"/>
  <c r="L1880" i="5"/>
  <c r="L1881" i="5"/>
  <c r="L1882" i="5"/>
  <c r="L1883" i="5"/>
  <c r="L1884" i="5"/>
  <c r="L1885" i="5"/>
  <c r="L1886" i="5"/>
  <c r="L1887" i="5"/>
  <c r="L1888" i="5"/>
  <c r="L1889" i="5"/>
  <c r="L1890" i="5"/>
  <c r="L1892" i="5"/>
  <c r="L1893" i="5"/>
  <c r="L1894" i="5"/>
  <c r="L1895" i="5"/>
  <c r="L1896" i="5"/>
  <c r="L1897" i="5"/>
  <c r="L1898" i="5"/>
  <c r="L1899" i="5"/>
  <c r="L1900" i="5"/>
  <c r="L1901" i="5"/>
  <c r="L1902" i="5"/>
  <c r="L1904" i="5"/>
  <c r="L1905" i="5"/>
  <c r="L1906" i="5"/>
  <c r="L1907" i="5"/>
  <c r="L1908" i="5"/>
  <c r="L1909" i="5"/>
  <c r="L1910" i="5"/>
  <c r="L1911" i="5"/>
  <c r="L1912" i="5"/>
  <c r="L1913" i="5"/>
  <c r="L1914" i="5"/>
  <c r="L1916" i="5"/>
  <c r="L1917" i="5"/>
  <c r="L1918" i="5"/>
  <c r="L1919" i="5"/>
  <c r="L1920" i="5"/>
  <c r="L1921" i="5"/>
  <c r="L1922" i="5"/>
  <c r="L1923" i="5"/>
  <c r="L1924" i="5"/>
  <c r="L1925" i="5"/>
  <c r="L1926" i="5"/>
  <c r="L1928" i="5"/>
  <c r="L1929" i="5"/>
  <c r="L1930" i="5"/>
  <c r="L1931" i="5"/>
  <c r="L1932" i="5"/>
  <c r="L1933" i="5"/>
  <c r="L1934" i="5"/>
  <c r="L1935" i="5"/>
  <c r="L1936" i="5"/>
  <c r="L1937" i="5"/>
  <c r="L1938" i="5"/>
  <c r="L1940" i="5"/>
  <c r="L1941" i="5"/>
  <c r="L1942" i="5"/>
  <c r="L1943" i="5"/>
  <c r="L1944" i="5"/>
  <c r="L1945" i="5"/>
  <c r="L1946" i="5"/>
  <c r="L1947" i="5"/>
  <c r="L1948" i="5"/>
  <c r="L1949" i="5"/>
  <c r="L1950" i="5"/>
  <c r="L1952" i="5"/>
  <c r="L1953" i="5"/>
  <c r="L1954" i="5"/>
  <c r="L1955" i="5"/>
  <c r="L1956" i="5"/>
  <c r="L1957" i="5"/>
  <c r="L1958" i="5"/>
  <c r="L1959" i="5"/>
  <c r="L1960" i="5"/>
  <c r="L1961" i="5"/>
  <c r="L1962" i="5"/>
  <c r="L1964" i="5"/>
  <c r="L1965" i="5"/>
  <c r="L1966" i="5"/>
  <c r="L1967" i="5"/>
  <c r="L1968" i="5"/>
  <c r="L1969" i="5"/>
  <c r="L1970" i="5"/>
  <c r="L1971" i="5"/>
  <c r="L1972" i="5"/>
  <c r="L1973" i="5"/>
  <c r="L1974" i="5"/>
  <c r="L1976" i="5"/>
  <c r="L1977" i="5"/>
  <c r="L1978" i="5"/>
  <c r="L1979" i="5"/>
  <c r="L1980" i="5"/>
  <c r="L1981" i="5"/>
  <c r="L1982" i="5"/>
  <c r="L1983" i="5"/>
  <c r="L1984" i="5"/>
  <c r="L1985" i="5"/>
  <c r="L1986" i="5"/>
  <c r="L1988" i="5"/>
  <c r="L1989" i="5"/>
  <c r="L1990" i="5"/>
  <c r="L1991" i="5"/>
  <c r="L1992" i="5"/>
  <c r="L1993" i="5"/>
  <c r="L1994" i="5"/>
  <c r="L1995" i="5"/>
  <c r="L1996" i="5"/>
  <c r="L1997" i="5"/>
  <c r="L1998" i="5"/>
  <c r="L2000" i="5"/>
  <c r="L2001" i="5"/>
  <c r="L2002" i="5"/>
  <c r="L2003" i="5"/>
  <c r="L2004" i="5"/>
  <c r="L2005" i="5"/>
  <c r="L2006" i="5"/>
  <c r="L2007" i="5"/>
  <c r="L2008" i="5"/>
  <c r="L2009" i="5"/>
  <c r="L2010" i="5"/>
  <c r="L2012" i="5"/>
  <c r="L2013" i="5"/>
  <c r="L2014" i="5"/>
  <c r="L2015" i="5"/>
  <c r="L2016" i="5"/>
  <c r="L2017" i="5"/>
  <c r="L2018" i="5"/>
  <c r="L2019" i="5"/>
  <c r="L2020" i="5"/>
  <c r="L2021" i="5"/>
  <c r="L2022" i="5"/>
  <c r="L2024" i="5"/>
  <c r="L2025" i="5"/>
  <c r="L2026" i="5"/>
  <c r="L2027" i="5"/>
  <c r="L2028" i="5"/>
  <c r="L2029" i="5"/>
  <c r="L2030" i="5"/>
  <c r="L2031" i="5"/>
  <c r="L2032" i="5"/>
  <c r="L2033" i="5"/>
  <c r="L2034" i="5"/>
  <c r="L2036" i="5"/>
  <c r="L2037" i="5"/>
  <c r="L2038" i="5"/>
  <c r="L2039" i="5"/>
  <c r="L2040" i="5"/>
  <c r="L2041" i="5"/>
  <c r="L2042" i="5"/>
  <c r="L2043" i="5"/>
  <c r="L2044" i="5"/>
  <c r="L2045" i="5"/>
  <c r="L2046" i="5"/>
  <c r="L2048" i="5"/>
  <c r="L2049" i="5"/>
  <c r="L2050" i="5"/>
  <c r="L2051" i="5"/>
  <c r="L2052" i="5"/>
  <c r="L2053" i="5"/>
  <c r="L2054" i="5"/>
  <c r="L2055" i="5"/>
  <c r="L2056" i="5"/>
  <c r="L2057" i="5"/>
  <c r="L2058" i="5"/>
  <c r="L2060" i="5"/>
  <c r="L2061" i="5"/>
  <c r="L2062" i="5"/>
  <c r="L2063" i="5"/>
  <c r="L2064" i="5"/>
  <c r="L2065" i="5"/>
  <c r="L2066" i="5"/>
  <c r="L2067" i="5"/>
  <c r="L2068" i="5"/>
  <c r="L2069" i="5"/>
  <c r="L2070" i="5"/>
  <c r="L2072" i="5"/>
  <c r="L2073" i="5"/>
  <c r="L2074" i="5"/>
  <c r="L2075" i="5"/>
  <c r="L2076" i="5"/>
  <c r="L2077" i="5"/>
  <c r="L2078" i="5"/>
  <c r="L2079" i="5"/>
  <c r="L2080" i="5"/>
  <c r="L2081" i="5"/>
  <c r="L2082" i="5"/>
  <c r="L2084" i="5"/>
  <c r="L2085" i="5"/>
  <c r="L2086" i="5"/>
  <c r="L2087" i="5"/>
  <c r="L2088" i="5"/>
  <c r="L2089" i="5"/>
  <c r="L2090" i="5"/>
  <c r="L2091" i="5"/>
  <c r="L2092" i="5"/>
  <c r="L2093" i="5"/>
  <c r="L2094" i="5"/>
  <c r="L2096" i="5"/>
  <c r="L2097" i="5"/>
  <c r="L2098" i="5"/>
  <c r="L2099" i="5"/>
  <c r="L2100" i="5"/>
  <c r="L2101" i="5"/>
  <c r="L2102" i="5"/>
  <c r="L2103" i="5"/>
  <c r="L2104" i="5"/>
  <c r="L2105" i="5"/>
  <c r="L2106" i="5"/>
  <c r="L2108" i="5"/>
  <c r="L2109" i="5"/>
  <c r="L2110" i="5"/>
  <c r="L2111" i="5"/>
  <c r="L2112" i="5"/>
  <c r="L2113" i="5"/>
  <c r="L2114" i="5"/>
  <c r="L2115" i="5"/>
  <c r="L2116" i="5"/>
  <c r="L2117" i="5"/>
  <c r="L2118" i="5"/>
  <c r="L2120" i="5"/>
  <c r="L2121" i="5"/>
  <c r="L2122" i="5"/>
  <c r="L2123" i="5"/>
  <c r="L2124" i="5"/>
  <c r="L2125" i="5"/>
  <c r="L2126" i="5"/>
  <c r="L2127" i="5"/>
  <c r="L2128" i="5"/>
  <c r="L2129" i="5"/>
  <c r="L2130" i="5"/>
  <c r="L2132" i="5"/>
  <c r="L2133" i="5"/>
  <c r="L2134" i="5"/>
  <c r="L2135" i="5"/>
  <c r="L2136" i="5"/>
  <c r="L2137" i="5"/>
  <c r="L2138" i="5"/>
  <c r="L2139" i="5"/>
  <c r="L2140" i="5"/>
  <c r="L2141" i="5"/>
  <c r="L2142" i="5"/>
  <c r="L2144" i="5"/>
  <c r="L2145" i="5"/>
  <c r="L2146" i="5"/>
  <c r="L2147" i="5"/>
  <c r="L2148" i="5"/>
  <c r="L2149" i="5"/>
  <c r="L2150" i="5"/>
  <c r="L2151" i="5"/>
  <c r="L2152" i="5"/>
  <c r="L2153" i="5"/>
  <c r="L2154" i="5"/>
  <c r="L2156" i="5"/>
  <c r="L2157" i="5"/>
  <c r="L2158" i="5"/>
  <c r="L2159" i="5"/>
  <c r="L2160" i="5"/>
  <c r="L2161" i="5"/>
  <c r="L2162" i="5"/>
  <c r="L2163" i="5"/>
  <c r="L2164" i="5"/>
  <c r="L2165" i="5"/>
  <c r="L2166" i="5"/>
  <c r="L2168" i="5"/>
  <c r="L2169" i="5"/>
  <c r="L2170" i="5"/>
  <c r="L2171" i="5"/>
  <c r="L2172" i="5"/>
  <c r="L2173" i="5"/>
  <c r="L2174" i="5"/>
  <c r="L2175" i="5"/>
  <c r="L2176" i="5"/>
  <c r="L2177" i="5"/>
  <c r="L2178" i="5"/>
  <c r="L2180" i="5"/>
  <c r="L2181" i="5"/>
  <c r="L2182" i="5"/>
  <c r="L2183" i="5"/>
  <c r="L2184" i="5"/>
  <c r="L2185" i="5"/>
  <c r="L2186" i="5"/>
  <c r="L2187" i="5"/>
  <c r="L2188" i="5"/>
  <c r="L2189" i="5"/>
  <c r="L2190" i="5"/>
  <c r="L2192" i="5"/>
  <c r="L2193" i="5"/>
  <c r="L2194" i="5"/>
  <c r="L2195" i="5"/>
  <c r="L2196" i="5"/>
  <c r="L2197" i="5"/>
  <c r="L2198" i="5"/>
  <c r="L2199" i="5"/>
  <c r="L2200" i="5"/>
  <c r="L2201" i="5"/>
  <c r="L2202" i="5"/>
  <c r="L2204" i="5"/>
  <c r="L2205" i="5"/>
  <c r="L2206" i="5"/>
  <c r="L2207" i="5"/>
  <c r="L2208" i="5"/>
  <c r="L2209" i="5"/>
  <c r="L2210" i="5"/>
  <c r="L2211" i="5"/>
  <c r="L2212" i="5"/>
  <c r="L2213" i="5"/>
  <c r="L2214" i="5"/>
  <c r="L2216" i="5"/>
  <c r="L2217" i="5"/>
  <c r="L2218" i="5"/>
  <c r="L2219" i="5"/>
  <c r="L2220" i="5"/>
  <c r="L2221" i="5"/>
  <c r="L2222" i="5"/>
  <c r="L2223" i="5"/>
  <c r="L2224" i="5"/>
  <c r="L2225" i="5"/>
  <c r="L2226" i="5"/>
  <c r="L2228" i="5"/>
  <c r="L2229" i="5"/>
  <c r="L2230" i="5"/>
  <c r="L2231" i="5"/>
  <c r="L2232" i="5"/>
  <c r="L2233" i="5"/>
  <c r="L2234" i="5"/>
  <c r="L2235" i="5"/>
  <c r="L2236" i="5"/>
  <c r="L2237" i="5"/>
  <c r="L2238" i="5"/>
  <c r="L2240" i="5"/>
  <c r="L2241" i="5"/>
  <c r="L2242" i="5"/>
  <c r="L2243" i="5"/>
  <c r="L2244" i="5"/>
  <c r="L2245" i="5"/>
  <c r="L2246" i="5"/>
  <c r="L2247" i="5"/>
  <c r="L2248" i="5"/>
  <c r="L2249" i="5"/>
  <c r="L2250" i="5"/>
  <c r="L2252" i="5"/>
  <c r="L2253" i="5"/>
  <c r="L2254" i="5"/>
  <c r="L2255" i="5"/>
  <c r="L2256" i="5"/>
  <c r="L2257" i="5"/>
  <c r="L2258" i="5"/>
  <c r="L2259" i="5"/>
  <c r="L2260" i="5"/>
  <c r="L2261" i="5"/>
  <c r="L2262" i="5"/>
  <c r="L2264" i="5"/>
  <c r="L2265" i="5"/>
  <c r="L2266" i="5"/>
  <c r="L2267" i="5"/>
  <c r="L2268" i="5"/>
  <c r="L2269" i="5"/>
  <c r="L2270" i="5"/>
  <c r="L2271" i="5"/>
  <c r="L2272" i="5"/>
  <c r="L2273" i="5"/>
  <c r="L2274" i="5"/>
  <c r="L2276" i="5"/>
  <c r="L2277" i="5"/>
  <c r="L2278" i="5"/>
  <c r="L2279" i="5"/>
  <c r="L2280" i="5"/>
  <c r="L2281" i="5"/>
  <c r="L2282" i="5"/>
  <c r="L2283" i="5"/>
  <c r="L2284" i="5"/>
  <c r="L2285" i="5"/>
  <c r="L2286" i="5"/>
  <c r="L2288" i="5"/>
  <c r="L2289" i="5"/>
  <c r="L2290" i="5"/>
  <c r="L2291" i="5"/>
  <c r="L2292" i="5"/>
  <c r="L2293" i="5"/>
  <c r="L2294" i="5"/>
  <c r="L2295" i="5"/>
  <c r="L2296" i="5"/>
  <c r="L2297" i="5"/>
  <c r="L2298" i="5"/>
  <c r="L2300" i="5"/>
  <c r="L2301" i="5"/>
  <c r="L2302" i="5"/>
  <c r="L2303" i="5"/>
  <c r="L2304" i="5"/>
  <c r="L2305" i="5"/>
  <c r="L2306" i="5"/>
  <c r="L2307" i="5"/>
  <c r="L2308" i="5"/>
  <c r="L2309" i="5"/>
  <c r="L2310" i="5"/>
  <c r="L2312" i="5"/>
  <c r="L2313" i="5"/>
  <c r="L2314" i="5"/>
  <c r="L2315" i="5"/>
  <c r="L2316" i="5"/>
  <c r="L2317" i="5"/>
  <c r="L2318" i="5"/>
  <c r="L2319" i="5"/>
  <c r="L2320" i="5"/>
  <c r="L2321" i="5"/>
  <c r="L2322" i="5"/>
  <c r="L2324" i="5"/>
  <c r="L2325" i="5"/>
  <c r="L2326" i="5"/>
  <c r="L2327" i="5"/>
  <c r="L2328" i="5"/>
  <c r="L2329" i="5"/>
  <c r="L2330" i="5"/>
  <c r="L2331" i="5"/>
  <c r="L2332" i="5"/>
  <c r="L2333" i="5"/>
  <c r="L2334" i="5"/>
  <c r="L2336" i="5"/>
  <c r="L2" i="5"/>
  <c r="K3" i="5"/>
  <c r="K4" i="5"/>
  <c r="K5" i="5"/>
  <c r="K6" i="5"/>
  <c r="K7" i="5"/>
  <c r="K8" i="5"/>
  <c r="K9" i="5"/>
  <c r="K10" i="5"/>
  <c r="K11" i="5"/>
  <c r="K12" i="5"/>
  <c r="K14" i="5"/>
  <c r="K15" i="5"/>
  <c r="K16" i="5"/>
  <c r="K17" i="5"/>
  <c r="K18" i="5"/>
  <c r="K19" i="5"/>
  <c r="K20" i="5"/>
  <c r="K21" i="5"/>
  <c r="K22" i="5"/>
  <c r="K23" i="5"/>
  <c r="K24" i="5"/>
  <c r="K26" i="5"/>
  <c r="K27" i="5"/>
  <c r="K28" i="5"/>
  <c r="K29" i="5"/>
  <c r="K30" i="5"/>
  <c r="K31" i="5"/>
  <c r="K32" i="5"/>
  <c r="K33" i="5"/>
  <c r="K34" i="5"/>
  <c r="K35" i="5"/>
  <c r="K36" i="5"/>
  <c r="K38" i="5"/>
  <c r="K39" i="5"/>
  <c r="K40" i="5"/>
  <c r="K41" i="5"/>
  <c r="K42" i="5"/>
  <c r="K43" i="5"/>
  <c r="K44" i="5"/>
  <c r="K45" i="5"/>
  <c r="K46" i="5"/>
  <c r="K47" i="5"/>
  <c r="K48" i="5"/>
  <c r="K50" i="5"/>
  <c r="K51" i="5"/>
  <c r="K52" i="5"/>
  <c r="K53" i="5"/>
  <c r="K54" i="5"/>
  <c r="K55" i="5"/>
  <c r="K56" i="5"/>
  <c r="K57" i="5"/>
  <c r="K58" i="5"/>
  <c r="K59" i="5"/>
  <c r="K60" i="5"/>
  <c r="K62" i="5"/>
  <c r="K63" i="5"/>
  <c r="K64" i="5"/>
  <c r="K65" i="5"/>
  <c r="K66" i="5"/>
  <c r="K67" i="5"/>
  <c r="K68" i="5"/>
  <c r="K69" i="5"/>
  <c r="K70" i="5"/>
  <c r="K71" i="5"/>
  <c r="K72" i="5"/>
  <c r="K74" i="5"/>
  <c r="K75" i="5"/>
  <c r="K76" i="5"/>
  <c r="K77" i="5"/>
  <c r="K78" i="5"/>
  <c r="K79" i="5"/>
  <c r="K80" i="5"/>
  <c r="K81" i="5"/>
  <c r="K82" i="5"/>
  <c r="K83" i="5"/>
  <c r="K84" i="5"/>
  <c r="K86" i="5"/>
  <c r="K87" i="5"/>
  <c r="K88" i="5"/>
  <c r="K89" i="5"/>
  <c r="K90" i="5"/>
  <c r="K91" i="5"/>
  <c r="K92" i="5"/>
  <c r="K93" i="5"/>
  <c r="K94" i="5"/>
  <c r="K95" i="5"/>
  <c r="K96" i="5"/>
  <c r="K98" i="5"/>
  <c r="K99" i="5"/>
  <c r="K100" i="5"/>
  <c r="K101" i="5"/>
  <c r="K103" i="5"/>
  <c r="K104" i="5"/>
  <c r="K105" i="5"/>
  <c r="K106" i="5"/>
  <c r="K107" i="5"/>
  <c r="K108" i="5"/>
  <c r="K110" i="5"/>
  <c r="K111" i="5"/>
  <c r="K112" i="5"/>
  <c r="K113" i="5"/>
  <c r="K114" i="5"/>
  <c r="K115" i="5"/>
  <c r="K116" i="5"/>
  <c r="K117" i="5"/>
  <c r="K118" i="5"/>
  <c r="K119" i="5"/>
  <c r="K120" i="5"/>
  <c r="K122" i="5"/>
  <c r="K123" i="5"/>
  <c r="K124" i="5"/>
  <c r="K125" i="5"/>
  <c r="K126" i="5"/>
  <c r="K127" i="5"/>
  <c r="K128" i="5"/>
  <c r="K129" i="5"/>
  <c r="K130" i="5"/>
  <c r="K131" i="5"/>
  <c r="K132" i="5"/>
  <c r="K134" i="5"/>
  <c r="K135" i="5"/>
  <c r="K136" i="5"/>
  <c r="K137" i="5"/>
  <c r="K138" i="5"/>
  <c r="K139" i="5"/>
  <c r="K140" i="5"/>
  <c r="K141" i="5"/>
  <c r="K142" i="5"/>
  <c r="K143" i="5"/>
  <c r="K144" i="5"/>
  <c r="K146" i="5"/>
  <c r="K147" i="5"/>
  <c r="K148" i="5"/>
  <c r="K149" i="5"/>
  <c r="K150" i="5"/>
  <c r="K151" i="5"/>
  <c r="K152" i="5"/>
  <c r="K153" i="5"/>
  <c r="K154" i="5"/>
  <c r="K155" i="5"/>
  <c r="K156" i="5"/>
  <c r="K158" i="5"/>
  <c r="K159" i="5"/>
  <c r="K160" i="5"/>
  <c r="K161" i="5"/>
  <c r="K162" i="5"/>
  <c r="K163" i="5"/>
  <c r="K164" i="5"/>
  <c r="K165" i="5"/>
  <c r="K166" i="5"/>
  <c r="K167" i="5"/>
  <c r="K170" i="5"/>
  <c r="K171" i="5"/>
  <c r="K172" i="5"/>
  <c r="K173" i="5"/>
  <c r="K174" i="5"/>
  <c r="K175" i="5"/>
  <c r="K176" i="5"/>
  <c r="K177" i="5"/>
  <c r="K178" i="5"/>
  <c r="K179" i="5"/>
  <c r="K180" i="5"/>
  <c r="K182" i="5"/>
  <c r="K183" i="5"/>
  <c r="K184" i="5"/>
  <c r="K185" i="5"/>
  <c r="K186" i="5"/>
  <c r="K187" i="5"/>
  <c r="K188" i="5"/>
  <c r="K189" i="5"/>
  <c r="K190" i="5"/>
  <c r="K191" i="5"/>
  <c r="K192" i="5"/>
  <c r="K194" i="5"/>
  <c r="K195" i="5"/>
  <c r="K196" i="5"/>
  <c r="K197" i="5"/>
  <c r="K198" i="5"/>
  <c r="K199" i="5"/>
  <c r="K200" i="5"/>
  <c r="K201" i="5"/>
  <c r="K202" i="5"/>
  <c r="K203" i="5"/>
  <c r="K204" i="5"/>
  <c r="K206" i="5"/>
  <c r="K207" i="5"/>
  <c r="K208" i="5"/>
  <c r="K209" i="5"/>
  <c r="K210" i="5"/>
  <c r="K211" i="5"/>
  <c r="K212" i="5"/>
  <c r="K213" i="5"/>
  <c r="K214" i="5"/>
  <c r="K215" i="5"/>
  <c r="K216" i="5"/>
  <c r="K218" i="5"/>
  <c r="K219" i="5"/>
  <c r="K220" i="5"/>
  <c r="K221" i="5"/>
  <c r="K222" i="5"/>
  <c r="K223" i="5"/>
  <c r="K224" i="5"/>
  <c r="K225" i="5"/>
  <c r="K226" i="5"/>
  <c r="K227" i="5"/>
  <c r="K228" i="5"/>
  <c r="K230" i="5"/>
  <c r="K231" i="5"/>
  <c r="K232" i="5"/>
  <c r="K233" i="5"/>
  <c r="K234" i="5"/>
  <c r="K235" i="5"/>
  <c r="K236" i="5"/>
  <c r="K237" i="5"/>
  <c r="K238" i="5"/>
  <c r="K239" i="5"/>
  <c r="K240" i="5"/>
  <c r="K242" i="5"/>
  <c r="K243" i="5"/>
  <c r="K244" i="5"/>
  <c r="K245" i="5"/>
  <c r="K246" i="5"/>
  <c r="K247" i="5"/>
  <c r="K248" i="5"/>
  <c r="K249" i="5"/>
  <c r="K250" i="5"/>
  <c r="K251" i="5"/>
  <c r="K252" i="5"/>
  <c r="K254" i="5"/>
  <c r="K255" i="5"/>
  <c r="K256" i="5"/>
  <c r="K257" i="5"/>
  <c r="K258" i="5"/>
  <c r="K259" i="5"/>
  <c r="K260" i="5"/>
  <c r="K261" i="5"/>
  <c r="K262" i="5"/>
  <c r="K263" i="5"/>
  <c r="K264" i="5"/>
  <c r="K266" i="5"/>
  <c r="K267" i="5"/>
  <c r="K268" i="5"/>
  <c r="K269" i="5"/>
  <c r="K270" i="5"/>
  <c r="K271" i="5"/>
  <c r="K272" i="5"/>
  <c r="K273" i="5"/>
  <c r="K274" i="5"/>
  <c r="K275" i="5"/>
  <c r="K276" i="5"/>
  <c r="K278" i="5"/>
  <c r="K279" i="5"/>
  <c r="K280" i="5"/>
  <c r="K281" i="5"/>
  <c r="K282" i="5"/>
  <c r="K283" i="5"/>
  <c r="K284" i="5"/>
  <c r="K285" i="5"/>
  <c r="K286" i="5"/>
  <c r="K287" i="5"/>
  <c r="K288" i="5"/>
  <c r="K290" i="5"/>
  <c r="K291" i="5"/>
  <c r="K292" i="5"/>
  <c r="K293" i="5"/>
  <c r="K294" i="5"/>
  <c r="K295" i="5"/>
  <c r="K296" i="5"/>
  <c r="K297" i="5"/>
  <c r="K298" i="5"/>
  <c r="K299" i="5"/>
  <c r="K300" i="5"/>
  <c r="K302" i="5"/>
  <c r="K303" i="5"/>
  <c r="K304" i="5"/>
  <c r="K305" i="5"/>
  <c r="K306" i="5"/>
  <c r="K307" i="5"/>
  <c r="K308" i="5"/>
  <c r="K309" i="5"/>
  <c r="K310" i="5"/>
  <c r="K311" i="5"/>
  <c r="K312" i="5"/>
  <c r="K314" i="5"/>
  <c r="K315" i="5"/>
  <c r="K316" i="5"/>
  <c r="K317" i="5"/>
  <c r="K318" i="5"/>
  <c r="K319" i="5"/>
  <c r="K320" i="5"/>
  <c r="K321" i="5"/>
  <c r="K322" i="5"/>
  <c r="K323" i="5"/>
  <c r="K324" i="5"/>
  <c r="K326" i="5"/>
  <c r="K327" i="5"/>
  <c r="K328" i="5"/>
  <c r="K329" i="5"/>
  <c r="K330" i="5"/>
  <c r="K331" i="5"/>
  <c r="K332" i="5"/>
  <c r="K333" i="5"/>
  <c r="K334" i="5"/>
  <c r="K335" i="5"/>
  <c r="K336" i="5"/>
  <c r="K338" i="5"/>
  <c r="K339" i="5"/>
  <c r="K340" i="5"/>
  <c r="K341" i="5"/>
  <c r="K342" i="5"/>
  <c r="K343" i="5"/>
  <c r="K344" i="5"/>
  <c r="K345" i="5"/>
  <c r="K346" i="5"/>
  <c r="K347" i="5"/>
  <c r="K348" i="5"/>
  <c r="K350" i="5"/>
  <c r="K351" i="5"/>
  <c r="K352" i="5"/>
  <c r="K353" i="5"/>
  <c r="K354" i="5"/>
  <c r="K355" i="5"/>
  <c r="K356" i="5"/>
  <c r="K357" i="5"/>
  <c r="K358" i="5"/>
  <c r="K359" i="5"/>
  <c r="K360" i="5"/>
  <c r="K362"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90" i="5"/>
  <c r="K591" i="5"/>
  <c r="K592" i="5"/>
  <c r="K593" i="5"/>
  <c r="K594" i="5"/>
  <c r="K595" i="5"/>
  <c r="K596" i="5"/>
  <c r="K597" i="5"/>
  <c r="K598" i="5"/>
  <c r="K599" i="5"/>
  <c r="K600" i="5"/>
  <c r="K602" i="5"/>
  <c r="K603" i="5"/>
  <c r="K604" i="5"/>
  <c r="K605" i="5"/>
  <c r="K606" i="5"/>
  <c r="K607" i="5"/>
  <c r="K608" i="5"/>
  <c r="K609" i="5"/>
  <c r="K610" i="5"/>
  <c r="K611" i="5"/>
  <c r="K612" i="5"/>
  <c r="K614" i="5"/>
  <c r="K615" i="5"/>
  <c r="K616" i="5"/>
  <c r="K617" i="5"/>
  <c r="K618" i="5"/>
  <c r="K619" i="5"/>
  <c r="K620" i="5"/>
  <c r="K621" i="5"/>
  <c r="K622" i="5"/>
  <c r="K623" i="5"/>
  <c r="K624" i="5"/>
  <c r="K626" i="5"/>
  <c r="K627" i="5"/>
  <c r="K628" i="5"/>
  <c r="K629" i="5"/>
  <c r="K630" i="5"/>
  <c r="K631" i="5"/>
  <c r="K632" i="5"/>
  <c r="K633" i="5"/>
  <c r="K634" i="5"/>
  <c r="K635" i="5"/>
  <c r="K636" i="5"/>
  <c r="K638" i="5"/>
  <c r="K639" i="5"/>
  <c r="K640" i="5"/>
  <c r="K641" i="5"/>
  <c r="K642" i="5"/>
  <c r="K643" i="5"/>
  <c r="K644" i="5"/>
  <c r="K645" i="5"/>
  <c r="K646" i="5"/>
  <c r="K647" i="5"/>
  <c r="K648" i="5"/>
  <c r="K650" i="5"/>
  <c r="K651" i="5"/>
  <c r="K652" i="5"/>
  <c r="K653" i="5"/>
  <c r="K654" i="5"/>
  <c r="K655" i="5"/>
  <c r="K656" i="5"/>
  <c r="K657" i="5"/>
  <c r="K658" i="5"/>
  <c r="K659" i="5"/>
  <c r="K660" i="5"/>
  <c r="K662" i="5"/>
  <c r="K663" i="5"/>
  <c r="K664" i="5"/>
  <c r="K665" i="5"/>
  <c r="K666" i="5"/>
  <c r="K667" i="5"/>
  <c r="K668" i="5"/>
  <c r="K669" i="5"/>
  <c r="K670" i="5"/>
  <c r="K671" i="5"/>
  <c r="K672" i="5"/>
  <c r="K674" i="5"/>
  <c r="K675" i="5"/>
  <c r="K676" i="5"/>
  <c r="K677" i="5"/>
  <c r="K678" i="5"/>
  <c r="K679" i="5"/>
  <c r="K680" i="5"/>
  <c r="K681" i="5"/>
  <c r="K682" i="5"/>
  <c r="K683" i="5"/>
  <c r="K684" i="5"/>
  <c r="K686" i="5"/>
  <c r="K687" i="5"/>
  <c r="K688" i="5"/>
  <c r="K689" i="5"/>
  <c r="K690" i="5"/>
  <c r="K691" i="5"/>
  <c r="K692" i="5"/>
  <c r="K693" i="5"/>
  <c r="K694" i="5"/>
  <c r="K695" i="5"/>
  <c r="K696" i="5"/>
  <c r="K698" i="5"/>
  <c r="K699" i="5"/>
  <c r="K700" i="5"/>
  <c r="K701" i="5"/>
  <c r="K702" i="5"/>
  <c r="K703" i="5"/>
  <c r="K704" i="5"/>
  <c r="K705" i="5"/>
  <c r="K706" i="5"/>
  <c r="K707" i="5"/>
  <c r="K708" i="5"/>
  <c r="K710" i="5"/>
  <c r="K711" i="5"/>
  <c r="K712" i="5"/>
  <c r="K713" i="5"/>
  <c r="K714" i="5"/>
  <c r="K715" i="5"/>
  <c r="K716" i="5"/>
  <c r="K717" i="5"/>
  <c r="K718" i="5"/>
  <c r="K719" i="5"/>
  <c r="K720" i="5"/>
  <c r="K723" i="5"/>
  <c r="K724" i="5"/>
  <c r="K725" i="5"/>
  <c r="K726" i="5"/>
  <c r="K727" i="5"/>
  <c r="K728" i="5"/>
  <c r="K729" i="5"/>
  <c r="K730" i="5"/>
  <c r="K731" i="5"/>
  <c r="K732" i="5"/>
  <c r="K734" i="5"/>
  <c r="K735" i="5"/>
  <c r="K736" i="5"/>
  <c r="K737" i="5"/>
  <c r="K738" i="5"/>
  <c r="K739" i="5"/>
  <c r="K740" i="5"/>
  <c r="K741" i="5"/>
  <c r="K742" i="5"/>
  <c r="K743" i="5"/>
  <c r="K744" i="5"/>
  <c r="K746" i="5"/>
  <c r="K747" i="5"/>
  <c r="K748" i="5"/>
  <c r="K749" i="5"/>
  <c r="K750" i="5"/>
  <c r="K751" i="5"/>
  <c r="K752" i="5"/>
  <c r="K753" i="5"/>
  <c r="K754" i="5"/>
  <c r="K755" i="5"/>
  <c r="K756" i="5"/>
  <c r="K758" i="5"/>
  <c r="K759" i="5"/>
  <c r="K760" i="5"/>
  <c r="K761" i="5"/>
  <c r="K762" i="5"/>
  <c r="K763" i="5"/>
  <c r="K764" i="5"/>
  <c r="K765" i="5"/>
  <c r="K766" i="5"/>
  <c r="K767" i="5"/>
  <c r="K768" i="5"/>
  <c r="K770" i="5"/>
  <c r="K771" i="5"/>
  <c r="K772" i="5"/>
  <c r="K773" i="5"/>
  <c r="K774" i="5"/>
  <c r="K775" i="5"/>
  <c r="K776" i="5"/>
  <c r="K777" i="5"/>
  <c r="K778" i="5"/>
  <c r="K779" i="5"/>
  <c r="K780" i="5"/>
  <c r="K782" i="5"/>
  <c r="K783" i="5"/>
  <c r="K784" i="5"/>
  <c r="K785" i="5"/>
  <c r="K786" i="5"/>
  <c r="K787" i="5"/>
  <c r="K788" i="5"/>
  <c r="K789" i="5"/>
  <c r="K790" i="5"/>
  <c r="K791" i="5"/>
  <c r="K792" i="5"/>
  <c r="K794" i="5"/>
  <c r="K795" i="5"/>
  <c r="K796" i="5"/>
  <c r="K797" i="5"/>
  <c r="K798" i="5"/>
  <c r="K799" i="5"/>
  <c r="K800" i="5"/>
  <c r="K801" i="5"/>
  <c r="K802" i="5"/>
  <c r="K803" i="5"/>
  <c r="K804" i="5"/>
  <c r="K806" i="5"/>
  <c r="K808" i="5"/>
  <c r="K809" i="5"/>
  <c r="K810" i="5"/>
  <c r="K811" i="5"/>
  <c r="K812" i="5"/>
  <c r="K813" i="5"/>
  <c r="K814" i="5"/>
  <c r="K815" i="5"/>
  <c r="K816" i="5"/>
  <c r="K818" i="5"/>
  <c r="K819" i="5"/>
  <c r="K820" i="5"/>
  <c r="K821" i="5"/>
  <c r="K822" i="5"/>
  <c r="K823" i="5"/>
  <c r="K824" i="5"/>
  <c r="K825" i="5"/>
  <c r="K826" i="5"/>
  <c r="K827" i="5"/>
  <c r="K828" i="5"/>
  <c r="K830" i="5"/>
  <c r="K831" i="5"/>
  <c r="K832" i="5"/>
  <c r="K833" i="5"/>
  <c r="K834" i="5"/>
  <c r="K835" i="5"/>
  <c r="K836" i="5"/>
  <c r="K837" i="5"/>
  <c r="K838" i="5"/>
  <c r="K839" i="5"/>
  <c r="K840" i="5"/>
  <c r="K842" i="5"/>
  <c r="K843" i="5"/>
  <c r="K844" i="5"/>
  <c r="K845" i="5"/>
  <c r="K846" i="5"/>
  <c r="K847" i="5"/>
  <c r="K848" i="5"/>
  <c r="K849" i="5"/>
  <c r="K850" i="5"/>
  <c r="K851" i="5"/>
  <c r="K852" i="5"/>
  <c r="K854" i="5"/>
  <c r="K855" i="5"/>
  <c r="K856" i="5"/>
  <c r="K857" i="5"/>
  <c r="K858" i="5"/>
  <c r="K859" i="5"/>
  <c r="K860" i="5"/>
  <c r="K861" i="5"/>
  <c r="K862" i="5"/>
  <c r="K863" i="5"/>
  <c r="K864" i="5"/>
  <c r="K866" i="5"/>
  <c r="K867" i="5"/>
  <c r="K868" i="5"/>
  <c r="K869" i="5"/>
  <c r="K870" i="5"/>
  <c r="K871" i="5"/>
  <c r="K872" i="5"/>
  <c r="K873" i="5"/>
  <c r="K874" i="5"/>
  <c r="K875" i="5"/>
  <c r="K876" i="5"/>
  <c r="K878" i="5"/>
  <c r="K879" i="5"/>
  <c r="K880" i="5"/>
  <c r="K881" i="5"/>
  <c r="K882" i="5"/>
  <c r="K883" i="5"/>
  <c r="K884" i="5"/>
  <c r="K885" i="5"/>
  <c r="K886" i="5"/>
  <c r="K887" i="5"/>
  <c r="K888" i="5"/>
  <c r="K890" i="5"/>
  <c r="K891" i="5"/>
  <c r="K892" i="5"/>
  <c r="K893" i="5"/>
  <c r="K894" i="5"/>
  <c r="K895" i="5"/>
  <c r="K896" i="5"/>
  <c r="K897" i="5"/>
  <c r="K898" i="5"/>
  <c r="K899" i="5"/>
  <c r="K900" i="5"/>
  <c r="K902" i="5"/>
  <c r="K903" i="5"/>
  <c r="K904" i="5"/>
  <c r="K905" i="5"/>
  <c r="K906" i="5"/>
  <c r="K907" i="5"/>
  <c r="K908" i="5"/>
  <c r="K909" i="5"/>
  <c r="K910" i="5"/>
  <c r="K911" i="5"/>
  <c r="K912" i="5"/>
  <c r="K914" i="5"/>
  <c r="K915" i="5"/>
  <c r="K916" i="5"/>
  <c r="K917" i="5"/>
  <c r="K918" i="5"/>
  <c r="K919" i="5"/>
  <c r="K920" i="5"/>
  <c r="K921" i="5"/>
  <c r="K922" i="5"/>
  <c r="K923" i="5"/>
  <c r="K924" i="5"/>
  <c r="K926" i="5"/>
  <c r="K927" i="5"/>
  <c r="K928" i="5"/>
  <c r="K929" i="5"/>
  <c r="K930" i="5"/>
  <c r="K931" i="5"/>
  <c r="K932" i="5"/>
  <c r="K933" i="5"/>
  <c r="K934" i="5"/>
  <c r="K935" i="5"/>
  <c r="K936" i="5"/>
  <c r="K938" i="5"/>
  <c r="K939" i="5"/>
  <c r="K940" i="5"/>
  <c r="K941" i="5"/>
  <c r="K942" i="5"/>
  <c r="K943" i="5"/>
  <c r="K944" i="5"/>
  <c r="K945" i="5"/>
  <c r="K946" i="5"/>
  <c r="K947" i="5"/>
  <c r="K948" i="5"/>
  <c r="K950" i="5"/>
  <c r="K951" i="5"/>
  <c r="K952" i="5"/>
  <c r="K953" i="5"/>
  <c r="K954" i="5"/>
  <c r="K955" i="5"/>
  <c r="K956" i="5"/>
  <c r="K957" i="5"/>
  <c r="K958" i="5"/>
  <c r="K959" i="5"/>
  <c r="K960" i="5"/>
  <c r="K962" i="5"/>
  <c r="K963" i="5"/>
  <c r="K964" i="5"/>
  <c r="K965" i="5"/>
  <c r="K966" i="5"/>
  <c r="K967" i="5"/>
  <c r="K968" i="5"/>
  <c r="K969" i="5"/>
  <c r="K970" i="5"/>
  <c r="K971" i="5"/>
  <c r="K972" i="5"/>
  <c r="K974" i="5"/>
  <c r="K975" i="5"/>
  <c r="K976" i="5"/>
  <c r="K977" i="5"/>
  <c r="K978" i="5"/>
  <c r="K979" i="5"/>
  <c r="K980" i="5"/>
  <c r="K981" i="5"/>
  <c r="K982" i="5"/>
  <c r="K983" i="5"/>
  <c r="K984" i="5"/>
  <c r="K986" i="5"/>
  <c r="K987" i="5"/>
  <c r="K988" i="5"/>
  <c r="K989" i="5"/>
  <c r="K990" i="5"/>
  <c r="K991" i="5"/>
  <c r="K992" i="5"/>
  <c r="K993" i="5"/>
  <c r="K994" i="5"/>
  <c r="K995" i="5"/>
  <c r="K996" i="5"/>
  <c r="K998" i="5"/>
  <c r="K999" i="5"/>
  <c r="K1000" i="5"/>
  <c r="K1001" i="5"/>
  <c r="K1002" i="5"/>
  <c r="K1003" i="5"/>
  <c r="K1004" i="5"/>
  <c r="K1005" i="5"/>
  <c r="K1006" i="5"/>
  <c r="K1007" i="5"/>
  <c r="K1008" i="5"/>
  <c r="K1010" i="5"/>
  <c r="K1011" i="5"/>
  <c r="K1012" i="5"/>
  <c r="K1013" i="5"/>
  <c r="K1014" i="5"/>
  <c r="K1015" i="5"/>
  <c r="K1016" i="5"/>
  <c r="K1017" i="5"/>
  <c r="K1018" i="5"/>
  <c r="K1019" i="5"/>
  <c r="K1020" i="5"/>
  <c r="K1022" i="5"/>
  <c r="K1023" i="5"/>
  <c r="K1024" i="5"/>
  <c r="K1025" i="5"/>
  <c r="K1026" i="5"/>
  <c r="K1027" i="5"/>
  <c r="K1028" i="5"/>
  <c r="K1029" i="5"/>
  <c r="K1030" i="5"/>
  <c r="K1031" i="5"/>
  <c r="K1032" i="5"/>
  <c r="K1034" i="5"/>
  <c r="K1035" i="5"/>
  <c r="K1036" i="5"/>
  <c r="K1037" i="5"/>
  <c r="K1038" i="5"/>
  <c r="K1039" i="5"/>
  <c r="K1040" i="5"/>
  <c r="K1041" i="5"/>
  <c r="K1042" i="5"/>
  <c r="K1043" i="5"/>
  <c r="K1044" i="5"/>
  <c r="K1046" i="5"/>
  <c r="K1047" i="5"/>
  <c r="K1048" i="5"/>
  <c r="K1049" i="5"/>
  <c r="K1050" i="5"/>
  <c r="K1051" i="5"/>
  <c r="K1052" i="5"/>
  <c r="K1053" i="5"/>
  <c r="K1054" i="5"/>
  <c r="K1055" i="5"/>
  <c r="K1056" i="5"/>
  <c r="K1058" i="5"/>
  <c r="K1059" i="5"/>
  <c r="K1060" i="5"/>
  <c r="K1061" i="5"/>
  <c r="K1062" i="5"/>
  <c r="K1063" i="5"/>
  <c r="K1064" i="5"/>
  <c r="K1065" i="5"/>
  <c r="K1066" i="5"/>
  <c r="K1067" i="5"/>
  <c r="K1068" i="5"/>
  <c r="K1070" i="5"/>
  <c r="K1071" i="5"/>
  <c r="K1072" i="5"/>
  <c r="K1073" i="5"/>
  <c r="K1074" i="5"/>
  <c r="K1075" i="5"/>
  <c r="K1076" i="5"/>
  <c r="K1078" i="5"/>
  <c r="K1079" i="5"/>
  <c r="K1080" i="5"/>
  <c r="K1082" i="5"/>
  <c r="K1083" i="5"/>
  <c r="K1084" i="5"/>
  <c r="K1085" i="5"/>
  <c r="K1086" i="5"/>
  <c r="K1087" i="5"/>
  <c r="K1088" i="5"/>
  <c r="K1089" i="5"/>
  <c r="K1090" i="5"/>
  <c r="K1091" i="5"/>
  <c r="K1092" i="5"/>
  <c r="K1094" i="5"/>
  <c r="K1095" i="5"/>
  <c r="K1096" i="5"/>
  <c r="K1097" i="5"/>
  <c r="K1098" i="5"/>
  <c r="K1099" i="5"/>
  <c r="K1100" i="5"/>
  <c r="K1101" i="5"/>
  <c r="K1102" i="5"/>
  <c r="K1103" i="5"/>
  <c r="K1104" i="5"/>
  <c r="K1106" i="5"/>
  <c r="K1107" i="5"/>
  <c r="K1108" i="5"/>
  <c r="K1109" i="5"/>
  <c r="K1110" i="5"/>
  <c r="K1111" i="5"/>
  <c r="K1112" i="5"/>
  <c r="K1113" i="5"/>
  <c r="K1114" i="5"/>
  <c r="K1115" i="5"/>
  <c r="K1116" i="5"/>
  <c r="K1118" i="5"/>
  <c r="K1119" i="5"/>
  <c r="K1120" i="5"/>
  <c r="K1121" i="5"/>
  <c r="K1122" i="5"/>
  <c r="K1123" i="5"/>
  <c r="K1124" i="5"/>
  <c r="K1125" i="5"/>
  <c r="K1126" i="5"/>
  <c r="K1127" i="5"/>
  <c r="K1128" i="5"/>
  <c r="K1130" i="5"/>
  <c r="K1131" i="5"/>
  <c r="K1132" i="5"/>
  <c r="K1133" i="5"/>
  <c r="K1134" i="5"/>
  <c r="K1135" i="5"/>
  <c r="K1136" i="5"/>
  <c r="K1137" i="5"/>
  <c r="K1138" i="5"/>
  <c r="K1139" i="5"/>
  <c r="K1140" i="5"/>
  <c r="K1142" i="5"/>
  <c r="K1143" i="5"/>
  <c r="K1144" i="5"/>
  <c r="K1145" i="5"/>
  <c r="K1146" i="5"/>
  <c r="K1147" i="5"/>
  <c r="K1148" i="5"/>
  <c r="K1149" i="5"/>
  <c r="K1150" i="5"/>
  <c r="K1151" i="5"/>
  <c r="K1152" i="5"/>
  <c r="K1154" i="5"/>
  <c r="K1155" i="5"/>
  <c r="K1156" i="5"/>
  <c r="K1157" i="5"/>
  <c r="K1158" i="5"/>
  <c r="K1159" i="5"/>
  <c r="K1160" i="5"/>
  <c r="K1161" i="5"/>
  <c r="K1162" i="5"/>
  <c r="K1163" i="5"/>
  <c r="K1164" i="5"/>
  <c r="K1166" i="5"/>
  <c r="K1167" i="5"/>
  <c r="K1168" i="5"/>
  <c r="K1169" i="5"/>
  <c r="K1170" i="5"/>
  <c r="K1171" i="5"/>
  <c r="K1172" i="5"/>
  <c r="K1173" i="5"/>
  <c r="K1174" i="5"/>
  <c r="K1175" i="5"/>
  <c r="K1176" i="5"/>
  <c r="K1178" i="5"/>
  <c r="K1179" i="5"/>
  <c r="K1180" i="5"/>
  <c r="K1181" i="5"/>
  <c r="K1182" i="5"/>
  <c r="K1183" i="5"/>
  <c r="K1184" i="5"/>
  <c r="K1185" i="5"/>
  <c r="K1186" i="5"/>
  <c r="K1187" i="5"/>
  <c r="K1188" i="5"/>
  <c r="K1190" i="5"/>
  <c r="K1191" i="5"/>
  <c r="K1192" i="5"/>
  <c r="K1193" i="5"/>
  <c r="K1194" i="5"/>
  <c r="K1195" i="5"/>
  <c r="K1196" i="5"/>
  <c r="K1197" i="5"/>
  <c r="K1198" i="5"/>
  <c r="K1199" i="5"/>
  <c r="K1200" i="5"/>
  <c r="K1202" i="5"/>
  <c r="K1203" i="5"/>
  <c r="K1204" i="5"/>
  <c r="K1205" i="5"/>
  <c r="K1206" i="5"/>
  <c r="K1207" i="5"/>
  <c r="K1208" i="5"/>
  <c r="K1209" i="5"/>
  <c r="K1210" i="5"/>
  <c r="K1211" i="5"/>
  <c r="K1212" i="5"/>
  <c r="K1214" i="5"/>
  <c r="K1215" i="5"/>
  <c r="K1216" i="5"/>
  <c r="K1217" i="5"/>
  <c r="K1218" i="5"/>
  <c r="K1219" i="5"/>
  <c r="K1220" i="5"/>
  <c r="K1221" i="5"/>
  <c r="K1222" i="5"/>
  <c r="K1223" i="5"/>
  <c r="K1224" i="5"/>
  <c r="K1226" i="5"/>
  <c r="K1227" i="5"/>
  <c r="K1228" i="5"/>
  <c r="K1229" i="5"/>
  <c r="K1230" i="5"/>
  <c r="K1231" i="5"/>
  <c r="K1232" i="5"/>
  <c r="K1233" i="5"/>
  <c r="K1234" i="5"/>
  <c r="K1235" i="5"/>
  <c r="K1236" i="5"/>
  <c r="K1238" i="5"/>
  <c r="K1239" i="5"/>
  <c r="K1240" i="5"/>
  <c r="K1241" i="5"/>
  <c r="K1242" i="5"/>
  <c r="K1243" i="5"/>
  <c r="K1244" i="5"/>
  <c r="K1245" i="5"/>
  <c r="K1246" i="5"/>
  <c r="K1247" i="5"/>
  <c r="K1248" i="5"/>
  <c r="K1250" i="5"/>
  <c r="K1251" i="5"/>
  <c r="K1252" i="5"/>
  <c r="K1253" i="5"/>
  <c r="K1254" i="5"/>
  <c r="K1255" i="5"/>
  <c r="K1256" i="5"/>
  <c r="K1257" i="5"/>
  <c r="K1258" i="5"/>
  <c r="K1259" i="5"/>
  <c r="K1260" i="5"/>
  <c r="K1262" i="5"/>
  <c r="K1263" i="5"/>
  <c r="K1264" i="5"/>
  <c r="K1265" i="5"/>
  <c r="K1266" i="5"/>
  <c r="K1267" i="5"/>
  <c r="K1268" i="5"/>
  <c r="K1269" i="5"/>
  <c r="K1270" i="5"/>
  <c r="K1271" i="5"/>
  <c r="K1272" i="5"/>
  <c r="K1274" i="5"/>
  <c r="K1275" i="5"/>
  <c r="K1276" i="5"/>
  <c r="K1277" i="5"/>
  <c r="K1278" i="5"/>
  <c r="K1279" i="5"/>
  <c r="K1280" i="5"/>
  <c r="K1281" i="5"/>
  <c r="K1282" i="5"/>
  <c r="K1283" i="5"/>
  <c r="K1284" i="5"/>
  <c r="K1286" i="5"/>
  <c r="K1287" i="5"/>
  <c r="K1288" i="5"/>
  <c r="K1289" i="5"/>
  <c r="K1290" i="5"/>
  <c r="K1291" i="5"/>
  <c r="K1292" i="5"/>
  <c r="K1293" i="5"/>
  <c r="K1294" i="5"/>
  <c r="K1295" i="5"/>
  <c r="K1298" i="5"/>
  <c r="K1299" i="5"/>
  <c r="K1300" i="5"/>
  <c r="K1301" i="5"/>
  <c r="K1302" i="5"/>
  <c r="K1303" i="5"/>
  <c r="K1304" i="5"/>
  <c r="K1305" i="5"/>
  <c r="K1306" i="5"/>
  <c r="K1307" i="5"/>
  <c r="K1308" i="5"/>
  <c r="K1310" i="5"/>
  <c r="K1311" i="5"/>
  <c r="K1312" i="5"/>
  <c r="K1313" i="5"/>
  <c r="K1314" i="5"/>
  <c r="K1315" i="5"/>
  <c r="K1316" i="5"/>
  <c r="K1317" i="5"/>
  <c r="K1318" i="5"/>
  <c r="K1319" i="5"/>
  <c r="K1320" i="5"/>
  <c r="K1323" i="5"/>
  <c r="K1324" i="5"/>
  <c r="K1325" i="5"/>
  <c r="K1326" i="5"/>
  <c r="K1327" i="5"/>
  <c r="K1328" i="5"/>
  <c r="K1329" i="5"/>
  <c r="K1330" i="5"/>
  <c r="K1331" i="5"/>
  <c r="K1332" i="5"/>
  <c r="K1334" i="5"/>
  <c r="K1335" i="5"/>
  <c r="K1336" i="5"/>
  <c r="K1337" i="5"/>
  <c r="K1338" i="5"/>
  <c r="K1339" i="5"/>
  <c r="K1340" i="5"/>
  <c r="K1341" i="5"/>
  <c r="K1342" i="5"/>
  <c r="K1343" i="5"/>
  <c r="K1344" i="5"/>
  <c r="K1346" i="5"/>
  <c r="K1347" i="5"/>
  <c r="K1348" i="5"/>
  <c r="K1349" i="5"/>
  <c r="K1350" i="5"/>
  <c r="K1351" i="5"/>
  <c r="K1352" i="5"/>
  <c r="K1353" i="5"/>
  <c r="K1354" i="5"/>
  <c r="K1355" i="5"/>
  <c r="K1356" i="5"/>
  <c r="K1358" i="5"/>
  <c r="K1359" i="5"/>
  <c r="K1360" i="5"/>
  <c r="K1361" i="5"/>
  <c r="K1362" i="5"/>
  <c r="K1364" i="5"/>
  <c r="K1365" i="5"/>
  <c r="K1366" i="5"/>
  <c r="K1367" i="5"/>
  <c r="K1368" i="5"/>
  <c r="K1370" i="5"/>
  <c r="K1371" i="5"/>
  <c r="K1372" i="5"/>
  <c r="K1373" i="5"/>
  <c r="K1374" i="5"/>
  <c r="K1375" i="5"/>
  <c r="K1376" i="5"/>
  <c r="K1377" i="5"/>
  <c r="K1378" i="5"/>
  <c r="K1379" i="5"/>
  <c r="K1380" i="5"/>
  <c r="K1382" i="5"/>
  <c r="K1383" i="5"/>
  <c r="K1384" i="5"/>
  <c r="K1385" i="5"/>
  <c r="K1386" i="5"/>
  <c r="K1387" i="5"/>
  <c r="K1388" i="5"/>
  <c r="K1389" i="5"/>
  <c r="K1390" i="5"/>
  <c r="K1391" i="5"/>
  <c r="K1392" i="5"/>
  <c r="K1394" i="5"/>
  <c r="K1395" i="5"/>
  <c r="K1396" i="5"/>
  <c r="K1397" i="5"/>
  <c r="K1398" i="5"/>
  <c r="K1399" i="5"/>
  <c r="K1400" i="5"/>
  <c r="K1401" i="5"/>
  <c r="K1402" i="5"/>
  <c r="K1403" i="5"/>
  <c r="K1404" i="5"/>
  <c r="K1406" i="5"/>
  <c r="K1407" i="5"/>
  <c r="K1408" i="5"/>
  <c r="K1409" i="5"/>
  <c r="K1410" i="5"/>
  <c r="K1411" i="5"/>
  <c r="K1412" i="5"/>
  <c r="K1413" i="5"/>
  <c r="K1415" i="5"/>
  <c r="K1416" i="5"/>
  <c r="K1418" i="5"/>
  <c r="K1419" i="5"/>
  <c r="K1420" i="5"/>
  <c r="K1421" i="5"/>
  <c r="K1422" i="5"/>
  <c r="K1423" i="5"/>
  <c r="K1424" i="5"/>
  <c r="K1425" i="5"/>
  <c r="K1426" i="5"/>
  <c r="K1427" i="5"/>
  <c r="K1428" i="5"/>
  <c r="K1430" i="5"/>
  <c r="K1431" i="5"/>
  <c r="K1432" i="5"/>
  <c r="K1433" i="5"/>
  <c r="K1434" i="5"/>
  <c r="K1435" i="5"/>
  <c r="K1436" i="5"/>
  <c r="K1437" i="5"/>
  <c r="K1438" i="5"/>
  <c r="K1439" i="5"/>
  <c r="K1440" i="5"/>
  <c r="K1442" i="5"/>
  <c r="K1443" i="5"/>
  <c r="K1444" i="5"/>
  <c r="K1445" i="5"/>
  <c r="K1446" i="5"/>
  <c r="K1447" i="5"/>
  <c r="K1448" i="5"/>
  <c r="K1449" i="5"/>
  <c r="K1450" i="5"/>
  <c r="K1451" i="5"/>
  <c r="K1452" i="5"/>
  <c r="K1454" i="5"/>
  <c r="K1455" i="5"/>
  <c r="K1456" i="5"/>
  <c r="K1457" i="5"/>
  <c r="K1458" i="5"/>
  <c r="K1459" i="5"/>
  <c r="K1460" i="5"/>
  <c r="K1461" i="5"/>
  <c r="K1462" i="5"/>
  <c r="K1463" i="5"/>
  <c r="K1464" i="5"/>
  <c r="K1466" i="5"/>
  <c r="K1467" i="5"/>
  <c r="K1468" i="5"/>
  <c r="K1469" i="5"/>
  <c r="K1470" i="5"/>
  <c r="K1471" i="5"/>
  <c r="K1472" i="5"/>
  <c r="K1473" i="5"/>
  <c r="K1474" i="5"/>
  <c r="K1475" i="5"/>
  <c r="K1476" i="5"/>
  <c r="K1478" i="5"/>
  <c r="K1479" i="5"/>
  <c r="K1480" i="5"/>
  <c r="K1481" i="5"/>
  <c r="K1482" i="5"/>
  <c r="K1483" i="5"/>
  <c r="K1484" i="5"/>
  <c r="K1485" i="5"/>
  <c r="K1486" i="5"/>
  <c r="K1487" i="5"/>
  <c r="K1488" i="5"/>
  <c r="K1490" i="5"/>
  <c r="K1491" i="5"/>
  <c r="K1492" i="5"/>
  <c r="K1493" i="5"/>
  <c r="K1494" i="5"/>
  <c r="K1495" i="5"/>
  <c r="K1496" i="5"/>
  <c r="K1497" i="5"/>
  <c r="K1498" i="5"/>
  <c r="K1499" i="5"/>
  <c r="K1500" i="5"/>
  <c r="K1502" i="5"/>
  <c r="K1503" i="5"/>
  <c r="K1504" i="5"/>
  <c r="K1505" i="5"/>
  <c r="K1506" i="5"/>
  <c r="K1507" i="5"/>
  <c r="K1508" i="5"/>
  <c r="K1509" i="5"/>
  <c r="K1510" i="5"/>
  <c r="K1511" i="5"/>
  <c r="K1512" i="5"/>
  <c r="K1514" i="5"/>
  <c r="K1515" i="5"/>
  <c r="K1516" i="5"/>
  <c r="K1517" i="5"/>
  <c r="K1518" i="5"/>
  <c r="K1519" i="5"/>
  <c r="K1520" i="5"/>
  <c r="K1521" i="5"/>
  <c r="K1522" i="5"/>
  <c r="K1523" i="5"/>
  <c r="K1524" i="5"/>
  <c r="K1526" i="5"/>
  <c r="K1527" i="5"/>
  <c r="K1528" i="5"/>
  <c r="K1529" i="5"/>
  <c r="K1530" i="5"/>
  <c r="K1531" i="5"/>
  <c r="K1532" i="5"/>
  <c r="K1533" i="5"/>
  <c r="K1534" i="5"/>
  <c r="K1535" i="5"/>
  <c r="K1536" i="5"/>
  <c r="K1538" i="5"/>
  <c r="K1539" i="5"/>
  <c r="K1540" i="5"/>
  <c r="K1541" i="5"/>
  <c r="K1542" i="5"/>
  <c r="K1543" i="5"/>
  <c r="K1544" i="5"/>
  <c r="K1545" i="5"/>
  <c r="K1546" i="5"/>
  <c r="K1547" i="5"/>
  <c r="K1548" i="5"/>
  <c r="K1550" i="5"/>
  <c r="K1551" i="5"/>
  <c r="K1552" i="5"/>
  <c r="K1553" i="5"/>
  <c r="K1554" i="5"/>
  <c r="K1555" i="5"/>
  <c r="K1556" i="5"/>
  <c r="K1557" i="5"/>
  <c r="K1558" i="5"/>
  <c r="K1559" i="5"/>
  <c r="K1560" i="5"/>
  <c r="K1562" i="5"/>
  <c r="K1563" i="5"/>
  <c r="K1564" i="5"/>
  <c r="K1565" i="5"/>
  <c r="K1566" i="5"/>
  <c r="K1567" i="5"/>
  <c r="K1568" i="5"/>
  <c r="K1569" i="5"/>
  <c r="K1570" i="5"/>
  <c r="K1571" i="5"/>
  <c r="K1572" i="5"/>
  <c r="K1574" i="5"/>
  <c r="K1575" i="5"/>
  <c r="K1576" i="5"/>
  <c r="K1577" i="5"/>
  <c r="K1578" i="5"/>
  <c r="K1579" i="5"/>
  <c r="K1580" i="5"/>
  <c r="K1581" i="5"/>
  <c r="K1582" i="5"/>
  <c r="K1583" i="5"/>
  <c r="K1584" i="5"/>
  <c r="K1586" i="5"/>
  <c r="K1587" i="5"/>
  <c r="K1588" i="5"/>
  <c r="K1589" i="5"/>
  <c r="K1590" i="5"/>
  <c r="K1591" i="5"/>
  <c r="K1592" i="5"/>
  <c r="K1593" i="5"/>
  <c r="K1594" i="5"/>
  <c r="K1595" i="5"/>
  <c r="K1596" i="5"/>
  <c r="K1598" i="5"/>
  <c r="K1599" i="5"/>
  <c r="K1600" i="5"/>
  <c r="K1601" i="5"/>
  <c r="K1602" i="5"/>
  <c r="K1603" i="5"/>
  <c r="K1604" i="5"/>
  <c r="K1605" i="5"/>
  <c r="K1606" i="5"/>
  <c r="K1607" i="5"/>
  <c r="K1608" i="5"/>
  <c r="K1610" i="5"/>
  <c r="K1611" i="5"/>
  <c r="K1612" i="5"/>
  <c r="K1613" i="5"/>
  <c r="K1614" i="5"/>
  <c r="K1615" i="5"/>
  <c r="K1616" i="5"/>
  <c r="K1617" i="5"/>
  <c r="K1618" i="5"/>
  <c r="K1619" i="5"/>
  <c r="K1620" i="5"/>
  <c r="K1622" i="5"/>
  <c r="K1623" i="5"/>
  <c r="K1624" i="5"/>
  <c r="K1625" i="5"/>
  <c r="K1626" i="5"/>
  <c r="K1627" i="5"/>
  <c r="K1628" i="5"/>
  <c r="K1629" i="5"/>
  <c r="K1630" i="5"/>
  <c r="K1631" i="5"/>
  <c r="K1634" i="5"/>
  <c r="K1635" i="5"/>
  <c r="K1636" i="5"/>
  <c r="K1637" i="5"/>
  <c r="K1638" i="5"/>
  <c r="K1639" i="5"/>
  <c r="K1640" i="5"/>
  <c r="K1641" i="5"/>
  <c r="K1642" i="5"/>
  <c r="K1643" i="5"/>
  <c r="K1644" i="5"/>
  <c r="K1646" i="5"/>
  <c r="K1647" i="5"/>
  <c r="K1648" i="5"/>
  <c r="K1649" i="5"/>
  <c r="K1650" i="5"/>
  <c r="K1651" i="5"/>
  <c r="K1652" i="5"/>
  <c r="K1653" i="5"/>
  <c r="K1654" i="5"/>
  <c r="K1655" i="5"/>
  <c r="K1656" i="5"/>
  <c r="K1658" i="5"/>
  <c r="K1659" i="5"/>
  <c r="K1660" i="5"/>
  <c r="K1661" i="5"/>
  <c r="K1662" i="5"/>
  <c r="K1663" i="5"/>
  <c r="K1664" i="5"/>
  <c r="K1665" i="5"/>
  <c r="K1666" i="5"/>
  <c r="K1667" i="5"/>
  <c r="K1668" i="5"/>
  <c r="K1670" i="5"/>
  <c r="K1671" i="5"/>
  <c r="K1672" i="5"/>
  <c r="K1673" i="5"/>
  <c r="K1674" i="5"/>
  <c r="K1675" i="5"/>
  <c r="K1676" i="5"/>
  <c r="K1677" i="5"/>
  <c r="K1678" i="5"/>
  <c r="K1679" i="5"/>
  <c r="K1680" i="5"/>
  <c r="K1682" i="5"/>
  <c r="K1683" i="5"/>
  <c r="K1684" i="5"/>
  <c r="K1685" i="5"/>
  <c r="K1686" i="5"/>
  <c r="K1687" i="5"/>
  <c r="K1688" i="5"/>
  <c r="K1689" i="5"/>
  <c r="K1690" i="5"/>
  <c r="K1691" i="5"/>
  <c r="K1692" i="5"/>
  <c r="K1694" i="5"/>
  <c r="K1695" i="5"/>
  <c r="K1696" i="5"/>
  <c r="K1697" i="5"/>
  <c r="K1698" i="5"/>
  <c r="K1699" i="5"/>
  <c r="K1700" i="5"/>
  <c r="K1701" i="5"/>
  <c r="K1702" i="5"/>
  <c r="K1703" i="5"/>
  <c r="K1704" i="5"/>
  <c r="K1706" i="5"/>
  <c r="K1707" i="5"/>
  <c r="K1708" i="5"/>
  <c r="K1709" i="5"/>
  <c r="K1710" i="5"/>
  <c r="K1711" i="5"/>
  <c r="K1712" i="5"/>
  <c r="K1713" i="5"/>
  <c r="K1714" i="5"/>
  <c r="K1715" i="5"/>
  <c r="K1716" i="5"/>
  <c r="K1718" i="5"/>
  <c r="K1719" i="5"/>
  <c r="K1720" i="5"/>
  <c r="K1721" i="5"/>
  <c r="K1722" i="5"/>
  <c r="K1723" i="5"/>
  <c r="K1724" i="5"/>
  <c r="K1725" i="5"/>
  <c r="K1726" i="5"/>
  <c r="K1727" i="5"/>
  <c r="K1728" i="5"/>
  <c r="K1730" i="5"/>
  <c r="K1731" i="5"/>
  <c r="K1732" i="5"/>
  <c r="K1733" i="5"/>
  <c r="K1734" i="5"/>
  <c r="K1735" i="5"/>
  <c r="K1736" i="5"/>
  <c r="K1737" i="5"/>
  <c r="K1738" i="5"/>
  <c r="K1739" i="5"/>
  <c r="K1740" i="5"/>
  <c r="K1742" i="5"/>
  <c r="K1743" i="5"/>
  <c r="K1744" i="5"/>
  <c r="K1745" i="5"/>
  <c r="K1746" i="5"/>
  <c r="K1747" i="5"/>
  <c r="K1748" i="5"/>
  <c r="K1749" i="5"/>
  <c r="K1750" i="5"/>
  <c r="K1751" i="5"/>
  <c r="K1752" i="5"/>
  <c r="K1754" i="5"/>
  <c r="K1755" i="5"/>
  <c r="K1756" i="5"/>
  <c r="K1757" i="5"/>
  <c r="K1758" i="5"/>
  <c r="K1759" i="5"/>
  <c r="K1760" i="5"/>
  <c r="K1761" i="5"/>
  <c r="K1762" i="5"/>
  <c r="K1763" i="5"/>
  <c r="K1764" i="5"/>
  <c r="K1766" i="5"/>
  <c r="K1767" i="5"/>
  <c r="K1768" i="5"/>
  <c r="K1769" i="5"/>
  <c r="K1770" i="5"/>
  <c r="K1771" i="5"/>
  <c r="K1772" i="5"/>
  <c r="K1773" i="5"/>
  <c r="K1774" i="5"/>
  <c r="K1775" i="5"/>
  <c r="K1776" i="5"/>
  <c r="K1778" i="5"/>
  <c r="K1779" i="5"/>
  <c r="K1780" i="5"/>
  <c r="K1781" i="5"/>
  <c r="K1782" i="5"/>
  <c r="K1783" i="5"/>
  <c r="K1784" i="5"/>
  <c r="K1785" i="5"/>
  <c r="K1786" i="5"/>
  <c r="K1787" i="5"/>
  <c r="K1788" i="5"/>
  <c r="K1790" i="5"/>
  <c r="K1791" i="5"/>
  <c r="K1792" i="5"/>
  <c r="K1793" i="5"/>
  <c r="K1794" i="5"/>
  <c r="K1795" i="5"/>
  <c r="K1796" i="5"/>
  <c r="K1797" i="5"/>
  <c r="K1798" i="5"/>
  <c r="K1799" i="5"/>
  <c r="K1800" i="5"/>
  <c r="K1802" i="5"/>
  <c r="K1803" i="5"/>
  <c r="K1804" i="5"/>
  <c r="K1805" i="5"/>
  <c r="K1806" i="5"/>
  <c r="K1807" i="5"/>
  <c r="K1808" i="5"/>
  <c r="K1809" i="5"/>
  <c r="K1810" i="5"/>
  <c r="K1811" i="5"/>
  <c r="K1812" i="5"/>
  <c r="K1814" i="5"/>
  <c r="K1815" i="5"/>
  <c r="K1816" i="5"/>
  <c r="K1817" i="5"/>
  <c r="K1818" i="5"/>
  <c r="K1819" i="5"/>
  <c r="K1820" i="5"/>
  <c r="K1821" i="5"/>
  <c r="K1822" i="5"/>
  <c r="K1823" i="5"/>
  <c r="K1824" i="5"/>
  <c r="K1826" i="5"/>
  <c r="K1827" i="5"/>
  <c r="K1828" i="5"/>
  <c r="K1829" i="5"/>
  <c r="K1830" i="5"/>
  <c r="K1831" i="5"/>
  <c r="K1832" i="5"/>
  <c r="K1833" i="5"/>
  <c r="K1834" i="5"/>
  <c r="K1835" i="5"/>
  <c r="K1836" i="5"/>
  <c r="K1838" i="5"/>
  <c r="K1839" i="5"/>
  <c r="K1840" i="5"/>
  <c r="K1841" i="5"/>
  <c r="K1842" i="5"/>
  <c r="K1843" i="5"/>
  <c r="K1844" i="5"/>
  <c r="K1845" i="5"/>
  <c r="K1846" i="5"/>
  <c r="K1847" i="5"/>
  <c r="K1848" i="5"/>
  <c r="K1850" i="5"/>
  <c r="K1851" i="5"/>
  <c r="K1852" i="5"/>
  <c r="K1853" i="5"/>
  <c r="K1854" i="5"/>
  <c r="K1855" i="5"/>
  <c r="K1856" i="5"/>
  <c r="K1857" i="5"/>
  <c r="K1858" i="5"/>
  <c r="K1859" i="5"/>
  <c r="K1860" i="5"/>
  <c r="K1862" i="5"/>
  <c r="K1863" i="5"/>
  <c r="K1864" i="5"/>
  <c r="K1865" i="5"/>
  <c r="K1866" i="5"/>
  <c r="K1867" i="5"/>
  <c r="K1868" i="5"/>
  <c r="K1869" i="5"/>
  <c r="K1870" i="5"/>
  <c r="K1871" i="5"/>
  <c r="K1872" i="5"/>
  <c r="K1874" i="5"/>
  <c r="K1875" i="5"/>
  <c r="K1876" i="5"/>
  <c r="K1877" i="5"/>
  <c r="K1879" i="5"/>
  <c r="K1880" i="5"/>
  <c r="K1881" i="5"/>
  <c r="K1882" i="5"/>
  <c r="K1883" i="5"/>
  <c r="K1884" i="5"/>
  <c r="K1886" i="5"/>
  <c r="K1887" i="5"/>
  <c r="K1888" i="5"/>
  <c r="K1889" i="5"/>
  <c r="K1890" i="5"/>
  <c r="K1891" i="5"/>
  <c r="K1892" i="5"/>
  <c r="K1893" i="5"/>
  <c r="K1894" i="5"/>
  <c r="K1895" i="5"/>
  <c r="K1896" i="5"/>
  <c r="K1898" i="5"/>
  <c r="K1899" i="5"/>
  <c r="K1900" i="5"/>
  <c r="K1901" i="5"/>
  <c r="K1902" i="5"/>
  <c r="K1903" i="5"/>
  <c r="K1904" i="5"/>
  <c r="K1905" i="5"/>
  <c r="K1906" i="5"/>
  <c r="K1907" i="5"/>
  <c r="K1908" i="5"/>
  <c r="K1910" i="5"/>
  <c r="K1911" i="5"/>
  <c r="K1912" i="5"/>
  <c r="K1913" i="5"/>
  <c r="K1914" i="5"/>
  <c r="K1915" i="5"/>
  <c r="K1916" i="5"/>
  <c r="K1917" i="5"/>
  <c r="K1918" i="5"/>
  <c r="K1919" i="5"/>
  <c r="K1920" i="5"/>
  <c r="K1922" i="5"/>
  <c r="K1923" i="5"/>
  <c r="K1924" i="5"/>
  <c r="K1925" i="5"/>
  <c r="K1926" i="5"/>
  <c r="K1927" i="5"/>
  <c r="K1928" i="5"/>
  <c r="K1929" i="5"/>
  <c r="K1930" i="5"/>
  <c r="K1931" i="5"/>
  <c r="K1932" i="5"/>
  <c r="K1934" i="5"/>
  <c r="K1935" i="5"/>
  <c r="K1936" i="5"/>
  <c r="K1937" i="5"/>
  <c r="K1938" i="5"/>
  <c r="K1939" i="5"/>
  <c r="K1940" i="5"/>
  <c r="K1941" i="5"/>
  <c r="K1942" i="5"/>
  <c r="K1943" i="5"/>
  <c r="K1944" i="5"/>
  <c r="K1946" i="5"/>
  <c r="K1947" i="5"/>
  <c r="K1948" i="5"/>
  <c r="K1949" i="5"/>
  <c r="K1950" i="5"/>
  <c r="K1951" i="5"/>
  <c r="K1952" i="5"/>
  <c r="K1953" i="5"/>
  <c r="K1954" i="5"/>
  <c r="K1955" i="5"/>
  <c r="K1956" i="5"/>
  <c r="K1958" i="5"/>
  <c r="K1959" i="5"/>
  <c r="K1960" i="5"/>
  <c r="K1961" i="5"/>
  <c r="K1962" i="5"/>
  <c r="K1963" i="5"/>
  <c r="K1964" i="5"/>
  <c r="K1965" i="5"/>
  <c r="K1966" i="5"/>
  <c r="K1968" i="5"/>
  <c r="K1970" i="5"/>
  <c r="K1971" i="5"/>
  <c r="K1972" i="5"/>
  <c r="K1973" i="5"/>
  <c r="K1974" i="5"/>
  <c r="K1975" i="5"/>
  <c r="K1976" i="5"/>
  <c r="K1977" i="5"/>
  <c r="K1978" i="5"/>
  <c r="K1979" i="5"/>
  <c r="K1980" i="5"/>
  <c r="K1982" i="5"/>
  <c r="K1983" i="5"/>
  <c r="K1984" i="5"/>
  <c r="K1985" i="5"/>
  <c r="K1986" i="5"/>
  <c r="K1987" i="5"/>
  <c r="K1989" i="5"/>
  <c r="K1990" i="5"/>
  <c r="K1991" i="5"/>
  <c r="K1992" i="5"/>
  <c r="K1994" i="5"/>
  <c r="K1995" i="5"/>
  <c r="K1996" i="5"/>
  <c r="K1997" i="5"/>
  <c r="K1998" i="5"/>
  <c r="K1999" i="5"/>
  <c r="K2000" i="5"/>
  <c r="K2001" i="5"/>
  <c r="K2002" i="5"/>
  <c r="K2003" i="5"/>
  <c r="K2004" i="5"/>
  <c r="K2006" i="5"/>
  <c r="K2007" i="5"/>
  <c r="K2009" i="5"/>
  <c r="K2010" i="5"/>
  <c r="K2011" i="5"/>
  <c r="K2012" i="5"/>
  <c r="K2013" i="5"/>
  <c r="K2014" i="5"/>
  <c r="K2015" i="5"/>
  <c r="K2016" i="5"/>
  <c r="K2018" i="5"/>
  <c r="K2019" i="5"/>
  <c r="K2020" i="5"/>
  <c r="K2021" i="5"/>
  <c r="K2022" i="5"/>
  <c r="K2023" i="5"/>
  <c r="K2024" i="5"/>
  <c r="K2025" i="5"/>
  <c r="K2026" i="5"/>
  <c r="K2027" i="5"/>
  <c r="K2028" i="5"/>
  <c r="K2030" i="5"/>
  <c r="K2031" i="5"/>
  <c r="K2032" i="5"/>
  <c r="K2033" i="5"/>
  <c r="K2034" i="5"/>
  <c r="K2035" i="5"/>
  <c r="K2036" i="5"/>
  <c r="K2037" i="5"/>
  <c r="K2038" i="5"/>
  <c r="K2039" i="5"/>
  <c r="K2040" i="5"/>
  <c r="K2042" i="5"/>
  <c r="K2043" i="5"/>
  <c r="K2044" i="5"/>
  <c r="K2045" i="5"/>
  <c r="K2046" i="5"/>
  <c r="K2047" i="5"/>
  <c r="K2048" i="5"/>
  <c r="K2049" i="5"/>
  <c r="K2050" i="5"/>
  <c r="K2051" i="5"/>
  <c r="K2052" i="5"/>
  <c r="K2054" i="5"/>
  <c r="K2055" i="5"/>
  <c r="K2056" i="5"/>
  <c r="K2057" i="5"/>
  <c r="K2058" i="5"/>
  <c r="K2059" i="5"/>
  <c r="K2060" i="5"/>
  <c r="K2061" i="5"/>
  <c r="K2062" i="5"/>
  <c r="K2063" i="5"/>
  <c r="K2064" i="5"/>
  <c r="K2066" i="5"/>
  <c r="K2067" i="5"/>
  <c r="K2068" i="5"/>
  <c r="K2069" i="5"/>
  <c r="K2070" i="5"/>
  <c r="K2071" i="5"/>
  <c r="K2072" i="5"/>
  <c r="K2073" i="5"/>
  <c r="K2074" i="5"/>
  <c r="K2075" i="5"/>
  <c r="K2076" i="5"/>
  <c r="K2078" i="5"/>
  <c r="K2079" i="5"/>
  <c r="K2080" i="5"/>
  <c r="K2081" i="5"/>
  <c r="K2082" i="5"/>
  <c r="K2083" i="5"/>
  <c r="K2084" i="5"/>
  <c r="K2085" i="5"/>
  <c r="K2086" i="5"/>
  <c r="K2087" i="5"/>
  <c r="K2088" i="5"/>
  <c r="K2090" i="5"/>
  <c r="K2091" i="5"/>
  <c r="K2092" i="5"/>
  <c r="K2093" i="5"/>
  <c r="K2094" i="5"/>
  <c r="K2095" i="5"/>
  <c r="K2096" i="5"/>
  <c r="K2097" i="5"/>
  <c r="K2098" i="5"/>
  <c r="K2099" i="5"/>
  <c r="K2100" i="5"/>
  <c r="K2102" i="5"/>
  <c r="K2103" i="5"/>
  <c r="K2104" i="5"/>
  <c r="K2105" i="5"/>
  <c r="K2106" i="5"/>
  <c r="K2107" i="5"/>
  <c r="K2108" i="5"/>
  <c r="K2109" i="5"/>
  <c r="K2110" i="5"/>
  <c r="K2111" i="5"/>
  <c r="K2112" i="5"/>
  <c r="K2114" i="5"/>
  <c r="K2115" i="5"/>
  <c r="K2116" i="5"/>
  <c r="K2117" i="5"/>
  <c r="K2118" i="5"/>
  <c r="K2119" i="5"/>
  <c r="K2120" i="5"/>
  <c r="K2121" i="5"/>
  <c r="K2122" i="5"/>
  <c r="K2123" i="5"/>
  <c r="K2124" i="5"/>
  <c r="K2126" i="5"/>
  <c r="K2127" i="5"/>
  <c r="K2128" i="5"/>
  <c r="K2129" i="5"/>
  <c r="K2130" i="5"/>
  <c r="K2131" i="5"/>
  <c r="K2132" i="5"/>
  <c r="K2133" i="5"/>
  <c r="K2134" i="5"/>
  <c r="K2135" i="5"/>
  <c r="K2136" i="5"/>
  <c r="K2138" i="5"/>
  <c r="K2139" i="5"/>
  <c r="K2140" i="5"/>
  <c r="K2141" i="5"/>
  <c r="K2142" i="5"/>
  <c r="K2143" i="5"/>
  <c r="K2144" i="5"/>
  <c r="K2145" i="5"/>
  <c r="K2146" i="5"/>
  <c r="K2147" i="5"/>
  <c r="K2148" i="5"/>
  <c r="K2150" i="5"/>
  <c r="K2151" i="5"/>
  <c r="K2152" i="5"/>
  <c r="K2153" i="5"/>
  <c r="K2154" i="5"/>
  <c r="K2155" i="5"/>
  <c r="K2156" i="5"/>
  <c r="K2157" i="5"/>
  <c r="K2158" i="5"/>
  <c r="K2159" i="5"/>
  <c r="K2160" i="5"/>
  <c r="K2162" i="5"/>
  <c r="K2163" i="5"/>
  <c r="K2164" i="5"/>
  <c r="K2165" i="5"/>
  <c r="K2166" i="5"/>
  <c r="K2167" i="5"/>
  <c r="K2168" i="5"/>
  <c r="K2169" i="5"/>
  <c r="K2170" i="5"/>
  <c r="K2171" i="5"/>
  <c r="K2172" i="5"/>
  <c r="K2174" i="5"/>
  <c r="K2175" i="5"/>
  <c r="K2176" i="5"/>
  <c r="K2177" i="5"/>
  <c r="K2178" i="5"/>
  <c r="K2179" i="5"/>
  <c r="K2180" i="5"/>
  <c r="K2181" i="5"/>
  <c r="K2183" i="5"/>
  <c r="K2184" i="5"/>
  <c r="K2186" i="5"/>
  <c r="K2187" i="5"/>
  <c r="K2188" i="5"/>
  <c r="K2189" i="5"/>
  <c r="K2190" i="5"/>
  <c r="K2191" i="5"/>
  <c r="K2192" i="5"/>
  <c r="K2193" i="5"/>
  <c r="K2194" i="5"/>
  <c r="K2195" i="5"/>
  <c r="K2196" i="5"/>
  <c r="K2199" i="5"/>
  <c r="K2200" i="5"/>
  <c r="K2201" i="5"/>
  <c r="K2202" i="5"/>
  <c r="K2203" i="5"/>
  <c r="K2204" i="5"/>
  <c r="K2205" i="5"/>
  <c r="K2206" i="5"/>
  <c r="K2207" i="5"/>
  <c r="K2208" i="5"/>
  <c r="K2210" i="5"/>
  <c r="K2211" i="5"/>
  <c r="K2212" i="5"/>
  <c r="K2213" i="5"/>
  <c r="K2214" i="5"/>
  <c r="K2215" i="5"/>
  <c r="K2216" i="5"/>
  <c r="K2217" i="5"/>
  <c r="K2218" i="5"/>
  <c r="K2219" i="5"/>
  <c r="K2220" i="5"/>
  <c r="K2222" i="5"/>
  <c r="K2223" i="5"/>
  <c r="K2224" i="5"/>
  <c r="K2225" i="5"/>
  <c r="K2226" i="5"/>
  <c r="K2227" i="5"/>
  <c r="K2228" i="5"/>
  <c r="K2229" i="5"/>
  <c r="K2230" i="5"/>
  <c r="K2231" i="5"/>
  <c r="K2232" i="5"/>
  <c r="K2234" i="5"/>
  <c r="K2235" i="5"/>
  <c r="K2236" i="5"/>
  <c r="K2237" i="5"/>
  <c r="K2238" i="5"/>
  <c r="K2239" i="5"/>
  <c r="K2240" i="5"/>
  <c r="K2241" i="5"/>
  <c r="K2242" i="5"/>
  <c r="K2243" i="5"/>
  <c r="K2244" i="5"/>
  <c r="K2246" i="5"/>
  <c r="K2247" i="5"/>
  <c r="K2248" i="5"/>
  <c r="K2249" i="5"/>
  <c r="K2250" i="5"/>
  <c r="K2251" i="5"/>
  <c r="K2252" i="5"/>
  <c r="K2253" i="5"/>
  <c r="K2254" i="5"/>
  <c r="K2255" i="5"/>
  <c r="K2256" i="5"/>
  <c r="K2258" i="5"/>
  <c r="K2259" i="5"/>
  <c r="K2260" i="5"/>
  <c r="K2261" i="5"/>
  <c r="K2262" i="5"/>
  <c r="K2263" i="5"/>
  <c r="K2264" i="5"/>
  <c r="K2265" i="5"/>
  <c r="K2266" i="5"/>
  <c r="K2267" i="5"/>
  <c r="K2268" i="5"/>
  <c r="K2270" i="5"/>
  <c r="K2271" i="5"/>
  <c r="K2272" i="5"/>
  <c r="K2273" i="5"/>
  <c r="K2274" i="5"/>
  <c r="K2275" i="5"/>
  <c r="K2276" i="5"/>
  <c r="K2277" i="5"/>
  <c r="K2278" i="5"/>
  <c r="K2279" i="5"/>
  <c r="K2280" i="5"/>
  <c r="K2282" i="5"/>
  <c r="K2283" i="5"/>
  <c r="K2284" i="5"/>
  <c r="K2285" i="5"/>
  <c r="K2286" i="5"/>
  <c r="K2287" i="5"/>
  <c r="K2288" i="5"/>
  <c r="K2289" i="5"/>
  <c r="K2290" i="5"/>
  <c r="K2291" i="5"/>
  <c r="K2292" i="5"/>
  <c r="K2294" i="5"/>
  <c r="K2295" i="5"/>
  <c r="K2296" i="5"/>
  <c r="K2297" i="5"/>
  <c r="K2298" i="5"/>
  <c r="K2299" i="5"/>
  <c r="K2300" i="5"/>
  <c r="K2301" i="5"/>
  <c r="K2302" i="5"/>
  <c r="K2303" i="5"/>
  <c r="K2304" i="5"/>
  <c r="K2306" i="5"/>
  <c r="K2307" i="5"/>
  <c r="K2308" i="5"/>
  <c r="K2309" i="5"/>
  <c r="K2310" i="5"/>
  <c r="K2311" i="5"/>
  <c r="K2312" i="5"/>
  <c r="K2313" i="5"/>
  <c r="K2314" i="5"/>
  <c r="K2315" i="5"/>
  <c r="K2316" i="5"/>
  <c r="K2318" i="5"/>
  <c r="K2319" i="5"/>
  <c r="K2320" i="5"/>
  <c r="K2321" i="5"/>
  <c r="K2322" i="5"/>
  <c r="K2323" i="5"/>
  <c r="K2324" i="5"/>
  <c r="K2325" i="5"/>
  <c r="K2326" i="5"/>
  <c r="K2327" i="5"/>
  <c r="K2328" i="5"/>
  <c r="K2330" i="5"/>
  <c r="K2331" i="5"/>
  <c r="K2332" i="5"/>
  <c r="K2333" i="5"/>
  <c r="K2334" i="5"/>
  <c r="K2335" i="5"/>
  <c r="K2336" i="5"/>
  <c r="K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 i="5"/>
  <c r="Q2" i="5"/>
  <c r="I2" i="5"/>
  <c r="Q3" i="5"/>
  <c r="Q4" i="5"/>
  <c r="Q5" i="5"/>
  <c r="Q6" i="5"/>
  <c r="Q7" i="5"/>
  <c r="Q8" i="5"/>
  <c r="Q9" i="5"/>
  <c r="Q11" i="5"/>
  <c r="Q12" i="5"/>
  <c r="Q13" i="5"/>
  <c r="Q14" i="5"/>
  <c r="Q15" i="5"/>
  <c r="Q16" i="5"/>
  <c r="Q17" i="5"/>
  <c r="Q18" i="5"/>
  <c r="Q19" i="5"/>
  <c r="Q20" i="5"/>
  <c r="Q21" i="5"/>
  <c r="Q23" i="5"/>
  <c r="Q24" i="5"/>
  <c r="Q25" i="5"/>
  <c r="Q26" i="5"/>
  <c r="Q27" i="5"/>
  <c r="Q28" i="5"/>
  <c r="Q29" i="5"/>
  <c r="Q30" i="5"/>
  <c r="Q31" i="5"/>
  <c r="Q32" i="5"/>
  <c r="Q33" i="5"/>
  <c r="Q35" i="5"/>
  <c r="Q36" i="5"/>
  <c r="Q37" i="5"/>
  <c r="Q38" i="5"/>
  <c r="Q39" i="5"/>
  <c r="Q40" i="5"/>
  <c r="Q41" i="5"/>
  <c r="Q42" i="5"/>
  <c r="Q43" i="5"/>
  <c r="Q44" i="5"/>
  <c r="Q45" i="5"/>
  <c r="Q47" i="5"/>
  <c r="Q48" i="5"/>
  <c r="Q49" i="5"/>
  <c r="Q50" i="5"/>
  <c r="Q51" i="5"/>
  <c r="Q52" i="5"/>
  <c r="Q53" i="5"/>
  <c r="Q54" i="5"/>
  <c r="Q55" i="5"/>
  <c r="Q56" i="5"/>
  <c r="Q57" i="5"/>
  <c r="Q59" i="5"/>
  <c r="Q60" i="5"/>
  <c r="Q61" i="5"/>
  <c r="Q62" i="5"/>
  <c r="Q63" i="5"/>
  <c r="Q64" i="5"/>
  <c r="Q65" i="5"/>
  <c r="Q66" i="5"/>
  <c r="Q67" i="5"/>
  <c r="Q68" i="5"/>
  <c r="Q69" i="5"/>
  <c r="Q71" i="5"/>
  <c r="Q72" i="5"/>
  <c r="Q73" i="5"/>
  <c r="Q74" i="5"/>
  <c r="Q75" i="5"/>
  <c r="Q76" i="5"/>
  <c r="Q77" i="5"/>
  <c r="Q78" i="5"/>
  <c r="Q79" i="5"/>
  <c r="Q80" i="5"/>
  <c r="Q81" i="5"/>
  <c r="Q83" i="5"/>
  <c r="Q84" i="5"/>
  <c r="Q85" i="5"/>
  <c r="Q86" i="5"/>
  <c r="Q87" i="5"/>
  <c r="Q88" i="5"/>
  <c r="Q89" i="5"/>
  <c r="Q90" i="5"/>
  <c r="Q91" i="5"/>
  <c r="Q92" i="5"/>
  <c r="Q93" i="5"/>
  <c r="Q95" i="5"/>
  <c r="Q96" i="5"/>
  <c r="Q97" i="5"/>
  <c r="Q98" i="5"/>
  <c r="Q99" i="5"/>
  <c r="Q100" i="5"/>
  <c r="Q101" i="5"/>
  <c r="Q102" i="5"/>
  <c r="Q103" i="5"/>
  <c r="Q104" i="5"/>
  <c r="Q105" i="5"/>
  <c r="Q107" i="5"/>
  <c r="Q108" i="5"/>
  <c r="Q109" i="5"/>
  <c r="Q110" i="5"/>
  <c r="Q111" i="5"/>
  <c r="Q112" i="5"/>
  <c r="Q113" i="5"/>
  <c r="Q114" i="5"/>
  <c r="Q115" i="5"/>
  <c r="Q116" i="5"/>
  <c r="Q117" i="5"/>
  <c r="Q119" i="5"/>
  <c r="Q120" i="5"/>
  <c r="Q121" i="5"/>
  <c r="Q122" i="5"/>
  <c r="Q123" i="5"/>
  <c r="Q124" i="5"/>
  <c r="Q125" i="5"/>
  <c r="Q126" i="5"/>
  <c r="Q127" i="5"/>
  <c r="Q128" i="5"/>
  <c r="Q129" i="5"/>
  <c r="Q131" i="5"/>
  <c r="Q132" i="5"/>
  <c r="Q133" i="5"/>
  <c r="Q134" i="5"/>
  <c r="Q135" i="5"/>
  <c r="Q136" i="5"/>
  <c r="Q137" i="5"/>
  <c r="Q138" i="5"/>
  <c r="Q139" i="5"/>
  <c r="Q140" i="5"/>
  <c r="Q141" i="5"/>
  <c r="Q143" i="5"/>
  <c r="Q144" i="5"/>
  <c r="Q145" i="5"/>
  <c r="Q146" i="5"/>
  <c r="Q147" i="5"/>
  <c r="Q148" i="5"/>
  <c r="Q149" i="5"/>
  <c r="Q150" i="5"/>
  <c r="Q151" i="5"/>
  <c r="Q152" i="5"/>
  <c r="Q153" i="5"/>
  <c r="Q155" i="5"/>
  <c r="Q156" i="5"/>
  <c r="Q157" i="5"/>
  <c r="Q158" i="5"/>
  <c r="Q159" i="5"/>
  <c r="Q160" i="5"/>
  <c r="Q161" i="5"/>
  <c r="Q162" i="5"/>
  <c r="Q163" i="5"/>
  <c r="Q164" i="5"/>
  <c r="Q165" i="5"/>
  <c r="Q167" i="5"/>
  <c r="Q168" i="5"/>
  <c r="Q169" i="5"/>
  <c r="Q170" i="5"/>
  <c r="Q171" i="5"/>
  <c r="Q172" i="5"/>
  <c r="Q173" i="5"/>
  <c r="Q174" i="5"/>
  <c r="Q175" i="5"/>
  <c r="Q176" i="5"/>
  <c r="Q177" i="5"/>
  <c r="Q179" i="5"/>
  <c r="Q180" i="5"/>
  <c r="Q181" i="5"/>
  <c r="Q182" i="5"/>
  <c r="Q183" i="5"/>
  <c r="Q184" i="5"/>
  <c r="Q185" i="5"/>
  <c r="Q186" i="5"/>
  <c r="Q187" i="5"/>
  <c r="Q188" i="5"/>
  <c r="Q189" i="5"/>
  <c r="Q191" i="5"/>
  <c r="Q192" i="5"/>
  <c r="Q193" i="5"/>
  <c r="Q194" i="5"/>
  <c r="Q195" i="5"/>
  <c r="Q196" i="5"/>
  <c r="Q197" i="5"/>
  <c r="Q198" i="5"/>
  <c r="Q199" i="5"/>
  <c r="Q200" i="5"/>
  <c r="Q201" i="5"/>
  <c r="Q203" i="5"/>
  <c r="Q204" i="5"/>
  <c r="Q205" i="5"/>
  <c r="Q206" i="5"/>
  <c r="Q207" i="5"/>
  <c r="Q208" i="5"/>
  <c r="Q209" i="5"/>
  <c r="Q210" i="5"/>
  <c r="Q211" i="5"/>
  <c r="Q212" i="5"/>
  <c r="Q213" i="5"/>
  <c r="Q215" i="5"/>
  <c r="Q216" i="5"/>
  <c r="Q217" i="5"/>
  <c r="Q218" i="5"/>
  <c r="Q219" i="5"/>
  <c r="Q220" i="5"/>
  <c r="Q221" i="5"/>
  <c r="Q222" i="5"/>
  <c r="Q223" i="5"/>
  <c r="Q224" i="5"/>
  <c r="Q225" i="5"/>
  <c r="Q227" i="5"/>
  <c r="Q228" i="5"/>
  <c r="Q229" i="5"/>
  <c r="Q230" i="5"/>
  <c r="Q231" i="5"/>
  <c r="Q232" i="5"/>
  <c r="Q233" i="5"/>
  <c r="Q234" i="5"/>
  <c r="Q235" i="5"/>
  <c r="Q236" i="5"/>
  <c r="Q237" i="5"/>
  <c r="Q239" i="5"/>
  <c r="Q240" i="5"/>
  <c r="Q241" i="5"/>
  <c r="Q242" i="5"/>
  <c r="Q243" i="5"/>
  <c r="Q244" i="5"/>
  <c r="Q245" i="5"/>
  <c r="Q246" i="5"/>
  <c r="Q247" i="5"/>
  <c r="Q248" i="5"/>
  <c r="Q249" i="5"/>
  <c r="Q251" i="5"/>
  <c r="Q252" i="5"/>
  <c r="Q253" i="5"/>
  <c r="Q254" i="5"/>
  <c r="Q255" i="5"/>
  <c r="Q256" i="5"/>
  <c r="Q257" i="5"/>
  <c r="Q258" i="5"/>
  <c r="Q259" i="5"/>
  <c r="Q260" i="5"/>
  <c r="Q261" i="5"/>
  <c r="Q263" i="5"/>
  <c r="Q264" i="5"/>
  <c r="Q265" i="5"/>
  <c r="Q266" i="5"/>
  <c r="Q267" i="5"/>
  <c r="Q268" i="5"/>
  <c r="Q269" i="5"/>
  <c r="Q270" i="5"/>
  <c r="Q271" i="5"/>
  <c r="Q272" i="5"/>
  <c r="Q273" i="5"/>
  <c r="Q275" i="5"/>
  <c r="Q276" i="5"/>
  <c r="Q277" i="5"/>
  <c r="Q278" i="5"/>
  <c r="Q279" i="5"/>
  <c r="Q280" i="5"/>
  <c r="Q281" i="5"/>
  <c r="Q282" i="5"/>
  <c r="Q283" i="5"/>
  <c r="Q284" i="5"/>
  <c r="Q285" i="5"/>
  <c r="Q287" i="5"/>
  <c r="Q288" i="5"/>
  <c r="Q289" i="5"/>
  <c r="Q290" i="5"/>
  <c r="Q291" i="5"/>
  <c r="Q292" i="5"/>
  <c r="Q293" i="5"/>
  <c r="Q294" i="5"/>
  <c r="Q295" i="5"/>
  <c r="Q296" i="5"/>
  <c r="Q297" i="5"/>
  <c r="Q299" i="5"/>
  <c r="Q300" i="5"/>
  <c r="Q301" i="5"/>
  <c r="Q302" i="5"/>
  <c r="Q303" i="5"/>
  <c r="Q304" i="5"/>
  <c r="Q305" i="5"/>
  <c r="Q306" i="5"/>
  <c r="Q307" i="5"/>
  <c r="Q308" i="5"/>
  <c r="Q309" i="5"/>
  <c r="Q311" i="5"/>
  <c r="Q312" i="5"/>
  <c r="Q313" i="5"/>
  <c r="Q314" i="5"/>
  <c r="Q315" i="5"/>
  <c r="Q316" i="5"/>
  <c r="Q317" i="5"/>
  <c r="Q318" i="5"/>
  <c r="Q319" i="5"/>
  <c r="Q320" i="5"/>
  <c r="Q321" i="5"/>
  <c r="Q323" i="5"/>
  <c r="Q324" i="5"/>
  <c r="Q325" i="5"/>
  <c r="Q326" i="5"/>
  <c r="Q327" i="5"/>
  <c r="Q328" i="5"/>
  <c r="Q329" i="5"/>
  <c r="Q330" i="5"/>
  <c r="Q331" i="5"/>
  <c r="Q332" i="5"/>
  <c r="Q333" i="5"/>
  <c r="Q335" i="5"/>
  <c r="Q336" i="5"/>
  <c r="Q337" i="5"/>
  <c r="Q338" i="5"/>
  <c r="Q339" i="5"/>
  <c r="Q340" i="5"/>
  <c r="Q341" i="5"/>
  <c r="Q342" i="5"/>
  <c r="Q343" i="5"/>
  <c r="Q344" i="5"/>
  <c r="Q345" i="5"/>
  <c r="Q347" i="5"/>
  <c r="Q348" i="5"/>
  <c r="Q349" i="5"/>
  <c r="Q350" i="5"/>
  <c r="Q351" i="5"/>
  <c r="Q352" i="5"/>
  <c r="Q353" i="5"/>
  <c r="Q354" i="5"/>
  <c r="Q355" i="5"/>
  <c r="Q356" i="5"/>
  <c r="Q357" i="5"/>
  <c r="Q359" i="5"/>
  <c r="Q360" i="5"/>
  <c r="Q361" i="5"/>
  <c r="Q362" i="5"/>
  <c r="Q363" i="5"/>
  <c r="Q364" i="5"/>
  <c r="Q365" i="5"/>
  <c r="Q366" i="5"/>
  <c r="Q367" i="5"/>
  <c r="Q368" i="5"/>
  <c r="Q369" i="5"/>
  <c r="Q371" i="5"/>
  <c r="Q372" i="5"/>
  <c r="Q373" i="5"/>
  <c r="Q374" i="5"/>
  <c r="Q375" i="5"/>
  <c r="Q376" i="5"/>
  <c r="Q377" i="5"/>
  <c r="Q378" i="5"/>
  <c r="Q379" i="5"/>
  <c r="Q380" i="5"/>
  <c r="Q381" i="5"/>
  <c r="Q383" i="5"/>
  <c r="Q384" i="5"/>
  <c r="Q385" i="5"/>
  <c r="Q386" i="5"/>
  <c r="Q387" i="5"/>
  <c r="Q388" i="5"/>
  <c r="Q389" i="5"/>
  <c r="Q390" i="5"/>
  <c r="Q391" i="5"/>
  <c r="Q392" i="5"/>
  <c r="Q393" i="5"/>
  <c r="Q395" i="5"/>
  <c r="Q396" i="5"/>
  <c r="Q397" i="5"/>
  <c r="Q398" i="5"/>
  <c r="Q399" i="5"/>
  <c r="Q400" i="5"/>
  <c r="Q401" i="5"/>
  <c r="Q402" i="5"/>
  <c r="Q403" i="5"/>
  <c r="Q404" i="5"/>
  <c r="Q405" i="5"/>
  <c r="Q407" i="5"/>
  <c r="Q408" i="5"/>
  <c r="Q409" i="5"/>
  <c r="Q410" i="5"/>
  <c r="Q411" i="5"/>
  <c r="Q412" i="5"/>
  <c r="Q413" i="5"/>
  <c r="Q414" i="5"/>
  <c r="Q415" i="5"/>
  <c r="Q416" i="5"/>
  <c r="Q417" i="5"/>
  <c r="Q419" i="5"/>
  <c r="Q420" i="5"/>
  <c r="Q421" i="5"/>
  <c r="Q422" i="5"/>
  <c r="Q423" i="5"/>
  <c r="Q424" i="5"/>
  <c r="Q425" i="5"/>
  <c r="Q426" i="5"/>
  <c r="Q427" i="5"/>
  <c r="Q428" i="5"/>
  <c r="Q429" i="5"/>
  <c r="Q431" i="5"/>
  <c r="Q432" i="5"/>
  <c r="Q433" i="5"/>
  <c r="Q434" i="5"/>
  <c r="Q435" i="5"/>
  <c r="Q436" i="5"/>
  <c r="Q437" i="5"/>
  <c r="Q438" i="5"/>
  <c r="Q439" i="5"/>
  <c r="Q440" i="5"/>
  <c r="Q441" i="5"/>
  <c r="Q443" i="5"/>
  <c r="Q444" i="5"/>
  <c r="Q445" i="5"/>
  <c r="Q446" i="5"/>
  <c r="Q447" i="5"/>
  <c r="Q448" i="5"/>
  <c r="Q449" i="5"/>
  <c r="Q450" i="5"/>
  <c r="Q451" i="5"/>
  <c r="Q452" i="5"/>
  <c r="Q453" i="5"/>
  <c r="Q455" i="5"/>
  <c r="Q456" i="5"/>
  <c r="Q457" i="5"/>
  <c r="Q458" i="5"/>
  <c r="Q459" i="5"/>
  <c r="Q460" i="5"/>
  <c r="Q461" i="5"/>
  <c r="Q462" i="5"/>
  <c r="Q463" i="5"/>
  <c r="Q464" i="5"/>
  <c r="Q465" i="5"/>
  <c r="Q467" i="5"/>
  <c r="Q468" i="5"/>
  <c r="Q469" i="5"/>
  <c r="Q470" i="5"/>
  <c r="Q471" i="5"/>
  <c r="Q472" i="5"/>
  <c r="Q473" i="5"/>
  <c r="Q474" i="5"/>
  <c r="Q475" i="5"/>
  <c r="Q476" i="5"/>
  <c r="Q477" i="5"/>
  <c r="Q479" i="5"/>
  <c r="Q480" i="5"/>
  <c r="Q481" i="5"/>
  <c r="Q482" i="5"/>
  <c r="Q483" i="5"/>
  <c r="Q484" i="5"/>
  <c r="Q485" i="5"/>
  <c r="Q486" i="5"/>
  <c r="Q487" i="5"/>
  <c r="Q488" i="5"/>
  <c r="Q489" i="5"/>
  <c r="Q491" i="5"/>
  <c r="Q492" i="5"/>
  <c r="Q493" i="5"/>
  <c r="Q494" i="5"/>
  <c r="Q495" i="5"/>
  <c r="Q496" i="5"/>
  <c r="Q497" i="5"/>
  <c r="Q498" i="5"/>
  <c r="Q499" i="5"/>
  <c r="Q500" i="5"/>
  <c r="Q501" i="5"/>
  <c r="Q503" i="5"/>
  <c r="Q504" i="5"/>
  <c r="Q505" i="5"/>
  <c r="Q506" i="5"/>
  <c r="Q507" i="5"/>
  <c r="Q508" i="5"/>
  <c r="Q509" i="5"/>
  <c r="Q510" i="5"/>
  <c r="Q511" i="5"/>
  <c r="Q512" i="5"/>
  <c r="Q513" i="5"/>
  <c r="Q515" i="5"/>
  <c r="Q516" i="5"/>
  <c r="Q517" i="5"/>
  <c r="Q518" i="5"/>
  <c r="Q519" i="5"/>
  <c r="Q520" i="5"/>
  <c r="Q521" i="5"/>
  <c r="Q522" i="5"/>
  <c r="Q523" i="5"/>
  <c r="Q524" i="5"/>
  <c r="Q525" i="5"/>
  <c r="Q527" i="5"/>
  <c r="Q528" i="5"/>
  <c r="Q529" i="5"/>
  <c r="Q530" i="5"/>
  <c r="Q531" i="5"/>
  <c r="Q532" i="5"/>
  <c r="Q533" i="5"/>
  <c r="Q534" i="5"/>
  <c r="Q535" i="5"/>
  <c r="Q536" i="5"/>
  <c r="Q537" i="5"/>
  <c r="Q539" i="5"/>
  <c r="Q540" i="5"/>
  <c r="Q541" i="5"/>
  <c r="Q542" i="5"/>
  <c r="Q543" i="5"/>
  <c r="Q544" i="5"/>
  <c r="Q545" i="5"/>
  <c r="Q546" i="5"/>
  <c r="Q547" i="5"/>
  <c r="Q548" i="5"/>
  <c r="Q549" i="5"/>
  <c r="Q551" i="5"/>
  <c r="Q552" i="5"/>
  <c r="Q553" i="5"/>
  <c r="Q554" i="5"/>
  <c r="Q555" i="5"/>
  <c r="Q556" i="5"/>
  <c r="Q557" i="5"/>
  <c r="Q558" i="5"/>
  <c r="Q559" i="5"/>
  <c r="Q560" i="5"/>
  <c r="Q561" i="5"/>
  <c r="Q563" i="5"/>
  <c r="Q564" i="5"/>
  <c r="Q565" i="5"/>
  <c r="Q566" i="5"/>
  <c r="Q567" i="5"/>
  <c r="Q568" i="5"/>
  <c r="Q569" i="5"/>
  <c r="Q570" i="5"/>
  <c r="Q571" i="5"/>
  <c r="Q572" i="5"/>
  <c r="Q573" i="5"/>
  <c r="Q575" i="5"/>
  <c r="Q576" i="5"/>
  <c r="Q577" i="5"/>
  <c r="Q578" i="5"/>
  <c r="Q579" i="5"/>
  <c r="Q580" i="5"/>
  <c r="Q581" i="5"/>
  <c r="Q582" i="5"/>
  <c r="Q583" i="5"/>
  <c r="Q584" i="5"/>
  <c r="Q585" i="5"/>
  <c r="Q587" i="5"/>
  <c r="Q588" i="5"/>
  <c r="Q589" i="5"/>
  <c r="Q590" i="5"/>
  <c r="Q591" i="5"/>
  <c r="Q592" i="5"/>
  <c r="Q593" i="5"/>
  <c r="Q594" i="5"/>
  <c r="Q595" i="5"/>
  <c r="Q596" i="5"/>
  <c r="Q597" i="5"/>
  <c r="Q599" i="5"/>
  <c r="Q600" i="5"/>
  <c r="Q601" i="5"/>
  <c r="Q602" i="5"/>
  <c r="Q603" i="5"/>
  <c r="Q604" i="5"/>
  <c r="Q605" i="5"/>
  <c r="Q606" i="5"/>
  <c r="Q607" i="5"/>
  <c r="Q608" i="5"/>
  <c r="Q609" i="5"/>
  <c r="Q611" i="5"/>
  <c r="Q612" i="5"/>
  <c r="Q613" i="5"/>
  <c r="Q614" i="5"/>
  <c r="Q615" i="5"/>
  <c r="Q616" i="5"/>
  <c r="Q617" i="5"/>
  <c r="Q618" i="5"/>
  <c r="Q619" i="5"/>
  <c r="Q620" i="5"/>
  <c r="Q621" i="5"/>
  <c r="Q623" i="5"/>
  <c r="Q624" i="5"/>
  <c r="Q625" i="5"/>
  <c r="Q626" i="5"/>
  <c r="Q627" i="5"/>
  <c r="Q628" i="5"/>
  <c r="Q629" i="5"/>
  <c r="Q630" i="5"/>
  <c r="Q631" i="5"/>
  <c r="Q632" i="5"/>
  <c r="Q633" i="5"/>
  <c r="Q635" i="5"/>
  <c r="Q636" i="5"/>
  <c r="Q637" i="5"/>
  <c r="Q638" i="5"/>
  <c r="Q639" i="5"/>
  <c r="Q640" i="5"/>
  <c r="Q641" i="5"/>
  <c r="Q642" i="5"/>
  <c r="Q643" i="5"/>
  <c r="Q644" i="5"/>
  <c r="Q645" i="5"/>
  <c r="Q647" i="5"/>
  <c r="Q648" i="5"/>
  <c r="Q649" i="5"/>
  <c r="Q650" i="5"/>
  <c r="Q651" i="5"/>
  <c r="Q652" i="5"/>
  <c r="Q653" i="5"/>
  <c r="Q654" i="5"/>
  <c r="Q655" i="5"/>
  <c r="Q656" i="5"/>
  <c r="Q657" i="5"/>
  <c r="Q659" i="5"/>
  <c r="Q660" i="5"/>
  <c r="Q661" i="5"/>
  <c r="Q662" i="5"/>
  <c r="Q663" i="5"/>
  <c r="Q664" i="5"/>
  <c r="Q665" i="5"/>
  <c r="Q666" i="5"/>
  <c r="Q667" i="5"/>
  <c r="Q668" i="5"/>
  <c r="Q669" i="5"/>
  <c r="Q671" i="5"/>
  <c r="Q672" i="5"/>
  <c r="Q673" i="5"/>
  <c r="Q674" i="5"/>
  <c r="Q675" i="5"/>
  <c r="Q676" i="5"/>
  <c r="Q677" i="5"/>
  <c r="Q678" i="5"/>
  <c r="Q679" i="5"/>
  <c r="Q680" i="5"/>
  <c r="Q681" i="5"/>
  <c r="Q683" i="5"/>
  <c r="Q684" i="5"/>
  <c r="Q685" i="5"/>
  <c r="Q686" i="5"/>
  <c r="Q687" i="5"/>
  <c r="Q688" i="5"/>
  <c r="Q689" i="5"/>
  <c r="Q690" i="5"/>
  <c r="Q691" i="5"/>
  <c r="Q692" i="5"/>
  <c r="Q693" i="5"/>
  <c r="Q695" i="5"/>
  <c r="Q696" i="5"/>
  <c r="Q697" i="5"/>
  <c r="Q698" i="5"/>
  <c r="Q699" i="5"/>
  <c r="Q700" i="5"/>
  <c r="Q701" i="5"/>
  <c r="Q702" i="5"/>
  <c r="Q703" i="5"/>
  <c r="Q704" i="5"/>
  <c r="Q705" i="5"/>
  <c r="Q707" i="5"/>
  <c r="Q708" i="5"/>
  <c r="Q709" i="5"/>
  <c r="Q710" i="5"/>
  <c r="Q711" i="5"/>
  <c r="Q712" i="5"/>
  <c r="Q713" i="5"/>
  <c r="Q714" i="5"/>
  <c r="Q715" i="5"/>
  <c r="Q716" i="5"/>
  <c r="Q717" i="5"/>
  <c r="Q719" i="5"/>
  <c r="Q720" i="5"/>
  <c r="Q721" i="5"/>
  <c r="Q722" i="5"/>
  <c r="Q723" i="5"/>
  <c r="Q724" i="5"/>
  <c r="Q725" i="5"/>
  <c r="Q726" i="5"/>
  <c r="Q727" i="5"/>
  <c r="Q728" i="5"/>
  <c r="Q729" i="5"/>
  <c r="Q731" i="5"/>
  <c r="Q732" i="5"/>
  <c r="Q733" i="5"/>
  <c r="Q734" i="5"/>
  <c r="Q735" i="5"/>
  <c r="Q736" i="5"/>
  <c r="Q737" i="5"/>
  <c r="Q738" i="5"/>
  <c r="Q739" i="5"/>
  <c r="Q740" i="5"/>
  <c r="Q741" i="5"/>
  <c r="Q743" i="5"/>
  <c r="Q744" i="5"/>
  <c r="Q745" i="5"/>
  <c r="Q746" i="5"/>
  <c r="Q747" i="5"/>
  <c r="Q748" i="5"/>
  <c r="Q749" i="5"/>
  <c r="Q750" i="5"/>
  <c r="Q751" i="5"/>
  <c r="Q752" i="5"/>
  <c r="Q753" i="5"/>
  <c r="Q755" i="5"/>
  <c r="Q756" i="5"/>
  <c r="Q757" i="5"/>
  <c r="Q758" i="5"/>
  <c r="Q759" i="5"/>
  <c r="Q760" i="5"/>
  <c r="Q761" i="5"/>
  <c r="Q762" i="5"/>
  <c r="Q763" i="5"/>
  <c r="Q764" i="5"/>
  <c r="Q765" i="5"/>
  <c r="Q767" i="5"/>
  <c r="Q768" i="5"/>
  <c r="Q769" i="5"/>
  <c r="Q770" i="5"/>
  <c r="Q771" i="5"/>
  <c r="Q772" i="5"/>
  <c r="Q773" i="5"/>
  <c r="Q774" i="5"/>
  <c r="Q775" i="5"/>
  <c r="Q776" i="5"/>
  <c r="Q777" i="5"/>
  <c r="Q779" i="5"/>
  <c r="Q780" i="5"/>
  <c r="Q781" i="5"/>
  <c r="Q782" i="5"/>
  <c r="Q783" i="5"/>
  <c r="Q784" i="5"/>
  <c r="Q785" i="5"/>
  <c r="Q786" i="5"/>
  <c r="Q787" i="5"/>
  <c r="Q788" i="5"/>
  <c r="Q789" i="5"/>
  <c r="Q791" i="5"/>
  <c r="Q792" i="5"/>
  <c r="Q793" i="5"/>
  <c r="Q794" i="5"/>
  <c r="Q795" i="5"/>
  <c r="Q796" i="5"/>
  <c r="Q797" i="5"/>
  <c r="Q798" i="5"/>
  <c r="Q799" i="5"/>
  <c r="Q800" i="5"/>
  <c r="Q801" i="5"/>
  <c r="Q803" i="5"/>
  <c r="Q804" i="5"/>
  <c r="Q805" i="5"/>
  <c r="Q806" i="5"/>
  <c r="Q807" i="5"/>
  <c r="Q808" i="5"/>
  <c r="Q809" i="5"/>
  <c r="Q810" i="5"/>
  <c r="Q811" i="5"/>
  <c r="Q812" i="5"/>
  <c r="Q813" i="5"/>
  <c r="Q815" i="5"/>
  <c r="Q816" i="5"/>
  <c r="Q817" i="5"/>
  <c r="Q818" i="5"/>
  <c r="Q819" i="5"/>
  <c r="Q820" i="5"/>
  <c r="Q821" i="5"/>
  <c r="Q822" i="5"/>
  <c r="Q823" i="5"/>
  <c r="Q824" i="5"/>
  <c r="Q825" i="5"/>
  <c r="Q827" i="5"/>
  <c r="Q828" i="5"/>
  <c r="Q829" i="5"/>
  <c r="Q830" i="5"/>
  <c r="Q831" i="5"/>
  <c r="Q832" i="5"/>
  <c r="Q833" i="5"/>
  <c r="Q834" i="5"/>
  <c r="Q835" i="5"/>
  <c r="Q836" i="5"/>
  <c r="Q837" i="5"/>
  <c r="Q839" i="5"/>
  <c r="Q840" i="5"/>
  <c r="Q841" i="5"/>
  <c r="Q842" i="5"/>
  <c r="Q843" i="5"/>
  <c r="Q844" i="5"/>
  <c r="Q845" i="5"/>
  <c r="Q846" i="5"/>
  <c r="Q847" i="5"/>
  <c r="Q848" i="5"/>
  <c r="Q849" i="5"/>
  <c r="Q851" i="5"/>
  <c r="Q852" i="5"/>
  <c r="Q853" i="5"/>
  <c r="Q854" i="5"/>
  <c r="Q855" i="5"/>
  <c r="Q856" i="5"/>
  <c r="Q857" i="5"/>
  <c r="Q858" i="5"/>
  <c r="Q859" i="5"/>
  <c r="Q860" i="5"/>
  <c r="Q861" i="5"/>
  <c r="Q863" i="5"/>
  <c r="Q864" i="5"/>
  <c r="Q865" i="5"/>
  <c r="Q866" i="5"/>
  <c r="Q867" i="5"/>
  <c r="Q868" i="5"/>
  <c r="Q869" i="5"/>
  <c r="Q870" i="5"/>
  <c r="Q871" i="5"/>
  <c r="Q872" i="5"/>
  <c r="Q873" i="5"/>
  <c r="Q875" i="5"/>
  <c r="Q876" i="5"/>
  <c r="Q877" i="5"/>
  <c r="Q878" i="5"/>
  <c r="Q879" i="5"/>
  <c r="Q880" i="5"/>
  <c r="Q881" i="5"/>
  <c r="Q882" i="5"/>
  <c r="Q883" i="5"/>
  <c r="Q884" i="5"/>
  <c r="Q885" i="5"/>
  <c r="Q887" i="5"/>
  <c r="Q888" i="5"/>
  <c r="Q889" i="5"/>
  <c r="Q890" i="5"/>
  <c r="Q891" i="5"/>
  <c r="Q892" i="5"/>
  <c r="Q893" i="5"/>
  <c r="Q894" i="5"/>
  <c r="Q895" i="5"/>
  <c r="Q896" i="5"/>
  <c r="Q897" i="5"/>
  <c r="Q899" i="5"/>
  <c r="Q900" i="5"/>
  <c r="Q901" i="5"/>
  <c r="Q902" i="5"/>
  <c r="Q903" i="5"/>
  <c r="Q904" i="5"/>
  <c r="Q905" i="5"/>
  <c r="Q906" i="5"/>
  <c r="Q907" i="5"/>
  <c r="Q908" i="5"/>
  <c r="Q909" i="5"/>
  <c r="Q911" i="5"/>
  <c r="Q912" i="5"/>
  <c r="Q913" i="5"/>
  <c r="Q914" i="5"/>
  <c r="Q915" i="5"/>
  <c r="Q916" i="5"/>
  <c r="Q917" i="5"/>
  <c r="Q918" i="5"/>
  <c r="Q919" i="5"/>
  <c r="Q920" i="5"/>
  <c r="Q921" i="5"/>
  <c r="Q923" i="5"/>
  <c r="Q924" i="5"/>
  <c r="Q925" i="5"/>
  <c r="Q926" i="5"/>
  <c r="Q927" i="5"/>
  <c r="Q928" i="5"/>
  <c r="Q929" i="5"/>
  <c r="Q930" i="5"/>
  <c r="Q931" i="5"/>
  <c r="Q932" i="5"/>
  <c r="Q933" i="5"/>
  <c r="Q935" i="5"/>
  <c r="Q936" i="5"/>
  <c r="Q937" i="5"/>
  <c r="Q938" i="5"/>
  <c r="Q939" i="5"/>
  <c r="Q940" i="5"/>
  <c r="Q941" i="5"/>
  <c r="Q942" i="5"/>
  <c r="Q943" i="5"/>
  <c r="Q944" i="5"/>
  <c r="Q945" i="5"/>
  <c r="Q947" i="5"/>
  <c r="Q948" i="5"/>
  <c r="Q949" i="5"/>
  <c r="Q950" i="5"/>
  <c r="Q951" i="5"/>
  <c r="Q952" i="5"/>
  <c r="Q953" i="5"/>
  <c r="Q954" i="5"/>
  <c r="Q955" i="5"/>
  <c r="Q956" i="5"/>
  <c r="Q957" i="5"/>
  <c r="Q959" i="5"/>
  <c r="Q960" i="5"/>
  <c r="Q961" i="5"/>
  <c r="Q962" i="5"/>
  <c r="Q963" i="5"/>
  <c r="Q964" i="5"/>
  <c r="Q965" i="5"/>
  <c r="Q966" i="5"/>
  <c r="Q967" i="5"/>
  <c r="Q968" i="5"/>
  <c r="Q969" i="5"/>
  <c r="Q971" i="5"/>
  <c r="Q972" i="5"/>
  <c r="Q973" i="5"/>
  <c r="Q974" i="5"/>
  <c r="Q975" i="5"/>
  <c r="Q976" i="5"/>
  <c r="Q977" i="5"/>
  <c r="Q978" i="5"/>
  <c r="Q979" i="5"/>
  <c r="Q980" i="5"/>
  <c r="Q981" i="5"/>
  <c r="Q983" i="5"/>
  <c r="Q984" i="5"/>
  <c r="Q985" i="5"/>
  <c r="Q986" i="5"/>
  <c r="Q987" i="5"/>
  <c r="Q988" i="5"/>
  <c r="Q989" i="5"/>
  <c r="Q990" i="5"/>
  <c r="Q991" i="5"/>
  <c r="Q992" i="5"/>
  <c r="Q993" i="5"/>
  <c r="Q995" i="5"/>
  <c r="Q996" i="5"/>
  <c r="Q997" i="5"/>
  <c r="Q998" i="5"/>
  <c r="Q999" i="5"/>
  <c r="Q1000" i="5"/>
  <c r="Q1001" i="5"/>
  <c r="Q1002" i="5"/>
  <c r="Q1003" i="5"/>
  <c r="Q1004" i="5"/>
  <c r="Q1005" i="5"/>
  <c r="Q1006" i="5"/>
  <c r="Q1007" i="5"/>
  <c r="Q1008" i="5"/>
  <c r="Q1009" i="5"/>
  <c r="Q1010" i="5"/>
  <c r="Q1011" i="5"/>
  <c r="Q1013" i="5"/>
  <c r="Q1014" i="5"/>
  <c r="Q1015" i="5"/>
  <c r="Q1016" i="5"/>
  <c r="Q1017" i="5"/>
  <c r="Q1018" i="5"/>
  <c r="Q1019" i="5"/>
  <c r="Q1020" i="5"/>
  <c r="Q1021" i="5"/>
  <c r="Q1022" i="5"/>
  <c r="Q1023" i="5"/>
  <c r="Q1025" i="5"/>
  <c r="Q1026" i="5"/>
  <c r="Q1027" i="5"/>
  <c r="Q1028" i="5"/>
  <c r="Q1029" i="5"/>
  <c r="Q1030" i="5"/>
  <c r="Q1031" i="5"/>
  <c r="Q1032" i="5"/>
  <c r="Q1033" i="5"/>
  <c r="Q1034" i="5"/>
  <c r="Q1035" i="5"/>
  <c r="Q1037" i="5"/>
  <c r="Q1038" i="5"/>
  <c r="Q1039" i="5"/>
  <c r="Q1040" i="5"/>
  <c r="Q1041" i="5"/>
  <c r="Q1042" i="5"/>
  <c r="Q1043" i="5"/>
  <c r="Q1044" i="5"/>
  <c r="Q1045" i="5"/>
  <c r="Q1046" i="5"/>
  <c r="Q1047" i="5"/>
  <c r="Q1049" i="5"/>
  <c r="Q1050" i="5"/>
  <c r="Q1051" i="5"/>
  <c r="Q1052" i="5"/>
  <c r="Q1053" i="5"/>
  <c r="Q1054" i="5"/>
  <c r="Q1055" i="5"/>
  <c r="Q1056" i="5"/>
  <c r="Q1057" i="5"/>
  <c r="Q1058" i="5"/>
  <c r="Q1059" i="5"/>
  <c r="Q1061" i="5"/>
  <c r="Q1062" i="5"/>
  <c r="Q1063" i="5"/>
  <c r="Q1064" i="5"/>
  <c r="Q1065" i="5"/>
  <c r="Q1066" i="5"/>
  <c r="Q1067" i="5"/>
  <c r="Q1068" i="5"/>
  <c r="Q1069" i="5"/>
  <c r="Q1070" i="5"/>
  <c r="Q1071" i="5"/>
  <c r="Q1073" i="5"/>
  <c r="Q1074" i="5"/>
  <c r="Q1075" i="5"/>
  <c r="Q1076" i="5"/>
  <c r="Q1077" i="5"/>
  <c r="Q1078" i="5"/>
  <c r="Q1079" i="5"/>
  <c r="Q1080" i="5"/>
  <c r="Q1081" i="5"/>
  <c r="Q1082" i="5"/>
  <c r="Q1083" i="5"/>
  <c r="Q1085" i="5"/>
  <c r="Q1086" i="5"/>
  <c r="Q1087" i="5"/>
  <c r="Q1088" i="5"/>
  <c r="Q1089" i="5"/>
  <c r="Q1090" i="5"/>
  <c r="Q1091" i="5"/>
  <c r="Q1092" i="5"/>
  <c r="Q1093" i="5"/>
  <c r="Q1094" i="5"/>
  <c r="Q1095" i="5"/>
  <c r="Q1097" i="5"/>
  <c r="Q1098" i="5"/>
  <c r="Q1099" i="5"/>
  <c r="Q1100" i="5"/>
  <c r="Q1101" i="5"/>
  <c r="Q1102" i="5"/>
  <c r="Q1103" i="5"/>
  <c r="Q1104" i="5"/>
  <c r="Q1105" i="5"/>
  <c r="Q1106" i="5"/>
  <c r="Q1107" i="5"/>
  <c r="Q1109" i="5"/>
  <c r="Q1110" i="5"/>
  <c r="Q1111" i="5"/>
  <c r="Q1112" i="5"/>
  <c r="Q1113" i="5"/>
  <c r="Q1114" i="5"/>
  <c r="Q1115" i="5"/>
  <c r="Q1116" i="5"/>
  <c r="Q1117" i="5"/>
  <c r="Q1118" i="5"/>
  <c r="Q1119" i="5"/>
  <c r="Q1121" i="5"/>
  <c r="Q1122" i="5"/>
  <c r="Q1123" i="5"/>
  <c r="Q1124" i="5"/>
  <c r="Q1125" i="5"/>
  <c r="Q1126" i="5"/>
  <c r="Q1127" i="5"/>
  <c r="Q1128" i="5"/>
  <c r="Q1129" i="5"/>
  <c r="Q1130" i="5"/>
  <c r="Q1131" i="5"/>
  <c r="Q1133" i="5"/>
  <c r="Q1134" i="5"/>
  <c r="Q1135" i="5"/>
  <c r="Q1136" i="5"/>
  <c r="Q1137" i="5"/>
  <c r="Q1138" i="5"/>
  <c r="Q1139" i="5"/>
  <c r="Q1140" i="5"/>
  <c r="Q1141" i="5"/>
  <c r="Q1142" i="5"/>
  <c r="Q1143" i="5"/>
  <c r="Q1145" i="5"/>
  <c r="Q1146" i="5"/>
  <c r="Q1147" i="5"/>
  <c r="Q1148" i="5"/>
  <c r="Q1149" i="5"/>
  <c r="Q1150" i="5"/>
  <c r="Q1151" i="5"/>
  <c r="Q1152" i="5"/>
  <c r="Q1153" i="5"/>
  <c r="Q1154" i="5"/>
  <c r="Q1155" i="5"/>
  <c r="Q1157" i="5"/>
  <c r="Q1158" i="5"/>
  <c r="Q1159" i="5"/>
  <c r="Q1160" i="5"/>
  <c r="Q1161" i="5"/>
  <c r="Q1162" i="5"/>
  <c r="Q1163" i="5"/>
  <c r="Q1164" i="5"/>
  <c r="Q1165" i="5"/>
  <c r="Q1166" i="5"/>
  <c r="Q1167" i="5"/>
  <c r="Q1169" i="5"/>
  <c r="Q1170" i="5"/>
  <c r="Q1171" i="5"/>
  <c r="Q1172" i="5"/>
  <c r="Q1173" i="5"/>
  <c r="Q1174" i="5"/>
  <c r="Q1175" i="5"/>
  <c r="Q1176" i="5"/>
  <c r="Q1177" i="5"/>
  <c r="Q1178" i="5"/>
  <c r="Q1179" i="5"/>
  <c r="Q1181" i="5"/>
  <c r="Q1182" i="5"/>
  <c r="Q1183" i="5"/>
  <c r="Q1184" i="5"/>
  <c r="Q1185" i="5"/>
  <c r="Q1186" i="5"/>
  <c r="Q1187" i="5"/>
  <c r="Q1188" i="5"/>
  <c r="Q1189" i="5"/>
  <c r="Q1190" i="5"/>
  <c r="Q1191" i="5"/>
  <c r="Q1193" i="5"/>
  <c r="Q1194" i="5"/>
  <c r="Q1195" i="5"/>
  <c r="Q1196" i="5"/>
  <c r="Q1197" i="5"/>
  <c r="Q1198" i="5"/>
  <c r="Q1199" i="5"/>
  <c r="Q1200" i="5"/>
  <c r="Q1201" i="5"/>
  <c r="Q1202" i="5"/>
  <c r="Q1203" i="5"/>
  <c r="Q1205" i="5"/>
  <c r="Q1206" i="5"/>
  <c r="Q1207" i="5"/>
  <c r="Q1208" i="5"/>
  <c r="Q1209" i="5"/>
  <c r="Q1210" i="5"/>
  <c r="Q1211" i="5"/>
  <c r="Q1212" i="5"/>
  <c r="Q1213" i="5"/>
  <c r="Q1214" i="5"/>
  <c r="Q1215" i="5"/>
  <c r="Q1217" i="5"/>
  <c r="Q1218" i="5"/>
  <c r="Q1219" i="5"/>
  <c r="Q1220" i="5"/>
  <c r="Q1221" i="5"/>
  <c r="Q1222" i="5"/>
  <c r="Q1223" i="5"/>
  <c r="Q1224" i="5"/>
  <c r="Q1225" i="5"/>
  <c r="Q1226" i="5"/>
  <c r="Q1227" i="5"/>
  <c r="Q1229" i="5"/>
  <c r="Q1230" i="5"/>
  <c r="Q1231" i="5"/>
  <c r="Q1232" i="5"/>
  <c r="Q1233" i="5"/>
  <c r="Q1234" i="5"/>
  <c r="Q1235" i="5"/>
  <c r="Q1236" i="5"/>
  <c r="Q1237" i="5"/>
  <c r="Q1238" i="5"/>
  <c r="Q1239" i="5"/>
  <c r="Q1241" i="5"/>
  <c r="Q1242" i="5"/>
  <c r="Q1243" i="5"/>
  <c r="Q1244" i="5"/>
  <c r="Q1245" i="5"/>
  <c r="Q1246" i="5"/>
  <c r="Q1247" i="5"/>
  <c r="Q1248" i="5"/>
  <c r="Q1249" i="5"/>
  <c r="Q1250" i="5"/>
  <c r="Q1251" i="5"/>
  <c r="Q1253" i="5"/>
  <c r="Q1254" i="5"/>
  <c r="Q1255" i="5"/>
  <c r="Q1256" i="5"/>
  <c r="Q1257" i="5"/>
  <c r="Q1258" i="5"/>
  <c r="Q1259" i="5"/>
  <c r="Q1260" i="5"/>
  <c r="Q1261" i="5"/>
  <c r="Q1262" i="5"/>
  <c r="Q1263" i="5"/>
  <c r="Q1265" i="5"/>
  <c r="Q1266" i="5"/>
  <c r="Q1267" i="5"/>
  <c r="Q1268" i="5"/>
  <c r="Q1269" i="5"/>
  <c r="Q1270" i="5"/>
  <c r="Q1271" i="5"/>
  <c r="Q1272" i="5"/>
  <c r="Q1273" i="5"/>
  <c r="Q1274" i="5"/>
  <c r="Q1275" i="5"/>
  <c r="Q1277" i="5"/>
  <c r="Q1278" i="5"/>
  <c r="Q1279" i="5"/>
  <c r="Q1280" i="5"/>
  <c r="Q1281" i="5"/>
  <c r="Q1282" i="5"/>
  <c r="Q1283" i="5"/>
  <c r="Q1284" i="5"/>
  <c r="Q1285" i="5"/>
  <c r="Q1286" i="5"/>
  <c r="Q1287" i="5"/>
  <c r="Q1289" i="5"/>
  <c r="Q1290" i="5"/>
  <c r="Q1291" i="5"/>
  <c r="Q1292" i="5"/>
  <c r="Q1293" i="5"/>
  <c r="Q1294" i="5"/>
  <c r="Q1295" i="5"/>
  <c r="Q1296" i="5"/>
  <c r="Q1297" i="5"/>
  <c r="Q1298" i="5"/>
  <c r="Q1299" i="5"/>
  <c r="Q1301" i="5"/>
  <c r="Q1302" i="5"/>
  <c r="Q1303" i="5"/>
  <c r="Q1304" i="5"/>
  <c r="Q1305" i="5"/>
  <c r="Q1306" i="5"/>
  <c r="Q1307" i="5"/>
  <c r="Q1308" i="5"/>
  <c r="Q1309" i="5"/>
  <c r="Q1310" i="5"/>
  <c r="Q1311" i="5"/>
  <c r="Q1313" i="5"/>
  <c r="Q1314" i="5"/>
  <c r="Q1315" i="5"/>
  <c r="Q1316" i="5"/>
  <c r="Q1317" i="5"/>
  <c r="Q1318" i="5"/>
  <c r="Q1319" i="5"/>
  <c r="Q1320" i="5"/>
  <c r="Q1321" i="5"/>
  <c r="Q1322" i="5"/>
  <c r="Q1323" i="5"/>
  <c r="Q1325" i="5"/>
  <c r="Q1326" i="5"/>
  <c r="Q1327" i="5"/>
  <c r="Q1328" i="5"/>
  <c r="Q1329" i="5"/>
  <c r="Q1330" i="5"/>
  <c r="Q1331" i="5"/>
  <c r="Q1332" i="5"/>
  <c r="Q1333" i="5"/>
  <c r="Q1334" i="5"/>
  <c r="Q1335" i="5"/>
  <c r="Q1337" i="5"/>
  <c r="Q1338" i="5"/>
  <c r="Q1339" i="5"/>
  <c r="Q1340" i="5"/>
  <c r="Q1341" i="5"/>
  <c r="Q1342" i="5"/>
  <c r="Q1343" i="5"/>
  <c r="Q1344" i="5"/>
  <c r="Q1345" i="5"/>
  <c r="Q1346" i="5"/>
  <c r="Q1347" i="5"/>
  <c r="Q1349" i="5"/>
  <c r="Q1350" i="5"/>
  <c r="Q1351" i="5"/>
  <c r="Q1352" i="5"/>
  <c r="Q1353" i="5"/>
  <c r="Q1354" i="5"/>
  <c r="Q1355" i="5"/>
  <c r="Q1356" i="5"/>
  <c r="Q1357" i="5"/>
  <c r="Q1358" i="5"/>
  <c r="Q1359" i="5"/>
  <c r="Q1361" i="5"/>
  <c r="Q1362" i="5"/>
  <c r="Q1363" i="5"/>
  <c r="Q1364" i="5"/>
  <c r="Q1365" i="5"/>
  <c r="Q1366" i="5"/>
  <c r="Q1367" i="5"/>
  <c r="Q1368" i="5"/>
  <c r="Q1369" i="5"/>
  <c r="Q1370" i="5"/>
  <c r="Q1371" i="5"/>
  <c r="Q1373" i="5"/>
  <c r="Q1374" i="5"/>
  <c r="Q1375" i="5"/>
  <c r="Q1376" i="5"/>
  <c r="Q1377" i="5"/>
  <c r="Q1378" i="5"/>
  <c r="Q1379" i="5"/>
  <c r="Q1380" i="5"/>
  <c r="Q1381" i="5"/>
  <c r="Q1382" i="5"/>
  <c r="Q1383" i="5"/>
  <c r="Q1385" i="5"/>
  <c r="Q1386" i="5"/>
  <c r="Q1387" i="5"/>
  <c r="Q1388" i="5"/>
  <c r="Q1389" i="5"/>
  <c r="Q1390" i="5"/>
  <c r="Q1391" i="5"/>
  <c r="Q1392" i="5"/>
  <c r="Q1393" i="5"/>
  <c r="Q1394" i="5"/>
  <c r="Q1395" i="5"/>
  <c r="Q1397" i="5"/>
  <c r="Q1398" i="5"/>
  <c r="Q1399" i="5"/>
  <c r="Q1400" i="5"/>
  <c r="Q1401" i="5"/>
  <c r="Q1402" i="5"/>
  <c r="Q1403" i="5"/>
  <c r="Q1404" i="5"/>
  <c r="Q1405" i="5"/>
  <c r="Q1406" i="5"/>
  <c r="Q1407" i="5"/>
  <c r="Q1409" i="5"/>
  <c r="Q1410" i="5"/>
  <c r="Q1411" i="5"/>
  <c r="Q1412" i="5"/>
  <c r="Q1413" i="5"/>
  <c r="Q1414" i="5"/>
  <c r="Q1415" i="5"/>
  <c r="Q1416" i="5"/>
  <c r="Q1417" i="5"/>
  <c r="Q1418" i="5"/>
  <c r="Q1419" i="5"/>
  <c r="Q1421" i="5"/>
  <c r="Q1422" i="5"/>
  <c r="Q1423" i="5"/>
  <c r="Q1424" i="5"/>
  <c r="Q1425" i="5"/>
  <c r="Q1426" i="5"/>
  <c r="Q1427" i="5"/>
  <c r="Q1428" i="5"/>
  <c r="Q1429" i="5"/>
  <c r="Q1430" i="5"/>
  <c r="Q1431" i="5"/>
  <c r="Q1433" i="5"/>
  <c r="Q1434" i="5"/>
  <c r="Q1435" i="5"/>
  <c r="Q1436" i="5"/>
  <c r="Q1437" i="5"/>
  <c r="Q1438" i="5"/>
  <c r="Q1439" i="5"/>
  <c r="Q1440" i="5"/>
  <c r="Q1441" i="5"/>
  <c r="Q1442" i="5"/>
  <c r="Q1443" i="5"/>
  <c r="Q1445" i="5"/>
  <c r="Q1446" i="5"/>
  <c r="Q1447" i="5"/>
  <c r="Q1448" i="5"/>
  <c r="Q1449" i="5"/>
  <c r="Q1450" i="5"/>
  <c r="Q1451" i="5"/>
  <c r="Q1452" i="5"/>
  <c r="Q1453" i="5"/>
  <c r="Q1454" i="5"/>
  <c r="Q1455" i="5"/>
  <c r="Q1457" i="5"/>
  <c r="Q1458" i="5"/>
  <c r="Q1459" i="5"/>
  <c r="Q1460" i="5"/>
  <c r="Q1461" i="5"/>
  <c r="Q1462" i="5"/>
  <c r="Q1463" i="5"/>
  <c r="Q1464" i="5"/>
  <c r="Q1465" i="5"/>
  <c r="Q1466" i="5"/>
  <c r="Q1467" i="5"/>
  <c r="Q1469" i="5"/>
  <c r="Q1470" i="5"/>
  <c r="Q1471" i="5"/>
  <c r="Q1472" i="5"/>
  <c r="Q1473" i="5"/>
  <c r="Q1474" i="5"/>
  <c r="Q1475" i="5"/>
  <c r="Q1476" i="5"/>
  <c r="Q1477" i="5"/>
  <c r="Q1478" i="5"/>
  <c r="Q1479" i="5"/>
  <c r="Q1481" i="5"/>
  <c r="Q1482" i="5"/>
  <c r="Q1483" i="5"/>
  <c r="Q1484" i="5"/>
  <c r="Q1485" i="5"/>
  <c r="Q1486" i="5"/>
  <c r="Q1487" i="5"/>
  <c r="Q1488" i="5"/>
  <c r="Q1489" i="5"/>
  <c r="Q1490" i="5"/>
  <c r="Q1491" i="5"/>
  <c r="Q1493" i="5"/>
  <c r="Q1494" i="5"/>
  <c r="Q1495" i="5"/>
  <c r="Q1496" i="5"/>
  <c r="Q1497" i="5"/>
  <c r="Q1498" i="5"/>
  <c r="Q1499" i="5"/>
  <c r="Q1500" i="5"/>
  <c r="Q1501" i="5"/>
  <c r="Q1502" i="5"/>
  <c r="Q1503" i="5"/>
  <c r="Q1505" i="5"/>
  <c r="Q1506" i="5"/>
  <c r="Q1507" i="5"/>
  <c r="Q1508" i="5"/>
  <c r="Q1509" i="5"/>
  <c r="Q1510" i="5"/>
  <c r="Q1511" i="5"/>
  <c r="Q1512" i="5"/>
  <c r="Q1513" i="5"/>
  <c r="Q1514" i="5"/>
  <c r="Q1515" i="5"/>
  <c r="Q1517" i="5"/>
  <c r="Q1518" i="5"/>
  <c r="Q1519" i="5"/>
  <c r="Q1520" i="5"/>
  <c r="Q1521" i="5"/>
  <c r="Q1522" i="5"/>
  <c r="Q1523" i="5"/>
  <c r="Q1524" i="5"/>
  <c r="Q1525" i="5"/>
  <c r="Q1526" i="5"/>
  <c r="Q1527" i="5"/>
  <c r="Q1529" i="5"/>
  <c r="Q1530" i="5"/>
  <c r="Q1531" i="5"/>
  <c r="Q1532" i="5"/>
  <c r="Q1533" i="5"/>
  <c r="Q1534" i="5"/>
  <c r="Q1535" i="5"/>
  <c r="Q1536" i="5"/>
  <c r="Q1537" i="5"/>
  <c r="Q1538" i="5"/>
  <c r="Q1539" i="5"/>
  <c r="Q1541" i="5"/>
  <c r="Q1542" i="5"/>
  <c r="Q1543" i="5"/>
  <c r="Q1544" i="5"/>
  <c r="Q1545" i="5"/>
  <c r="Q1546" i="5"/>
  <c r="Q1547" i="5"/>
  <c r="Q1548" i="5"/>
  <c r="Q1549" i="5"/>
  <c r="Q1550" i="5"/>
  <c r="Q1551" i="5"/>
  <c r="Q1553" i="5"/>
  <c r="Q1554" i="5"/>
  <c r="Q1555" i="5"/>
  <c r="Q1556" i="5"/>
  <c r="Q1557" i="5"/>
  <c r="Q1558" i="5"/>
  <c r="Q1559" i="5"/>
  <c r="Q1560" i="5"/>
  <c r="Q1561" i="5"/>
  <c r="Q1562" i="5"/>
  <c r="Q1563" i="5"/>
  <c r="Q1565" i="5"/>
  <c r="Q1566" i="5"/>
  <c r="Q1567" i="5"/>
  <c r="Q1568" i="5"/>
  <c r="Q1569" i="5"/>
  <c r="Q1570" i="5"/>
  <c r="Q1571" i="5"/>
  <c r="Q1572" i="5"/>
  <c r="Q1573" i="5"/>
  <c r="Q1574" i="5"/>
  <c r="Q1575" i="5"/>
  <c r="Q1577" i="5"/>
  <c r="Q1578" i="5"/>
  <c r="Q1579" i="5"/>
  <c r="Q1580" i="5"/>
  <c r="Q1581" i="5"/>
  <c r="Q1582" i="5"/>
  <c r="Q1583" i="5"/>
  <c r="Q1584" i="5"/>
  <c r="Q1585" i="5"/>
  <c r="Q1586" i="5"/>
  <c r="Q1587" i="5"/>
  <c r="Q1589" i="5"/>
  <c r="Q1590" i="5"/>
  <c r="Q1591" i="5"/>
  <c r="Q1592" i="5"/>
  <c r="Q1593" i="5"/>
  <c r="Q1594" i="5"/>
  <c r="Q1595" i="5"/>
  <c r="Q1596" i="5"/>
  <c r="Q1597" i="5"/>
  <c r="Q1598" i="5"/>
  <c r="Q1599" i="5"/>
  <c r="Q1601" i="5"/>
  <c r="Q1602" i="5"/>
  <c r="Q1603" i="5"/>
  <c r="Q1604" i="5"/>
  <c r="Q1605" i="5"/>
  <c r="Q1606" i="5"/>
  <c r="Q1607" i="5"/>
  <c r="Q1608" i="5"/>
  <c r="Q1609" i="5"/>
  <c r="Q1610" i="5"/>
  <c r="Q1611" i="5"/>
  <c r="Q1613" i="5"/>
  <c r="Q1614" i="5"/>
  <c r="Q1615" i="5"/>
  <c r="Q1616" i="5"/>
  <c r="Q1617" i="5"/>
  <c r="Q1618" i="5"/>
  <c r="Q1619" i="5"/>
  <c r="Q1620" i="5"/>
  <c r="Q1621" i="5"/>
  <c r="Q1622" i="5"/>
  <c r="Q1623" i="5"/>
  <c r="Q1625" i="5"/>
  <c r="Q1626" i="5"/>
  <c r="Q1627" i="5"/>
  <c r="Q1628" i="5"/>
  <c r="Q1629" i="5"/>
  <c r="Q1630" i="5"/>
  <c r="Q1631" i="5"/>
  <c r="Q1632" i="5"/>
  <c r="Q1633" i="5"/>
  <c r="Q1634" i="5"/>
  <c r="Q1635" i="5"/>
  <c r="Q1637" i="5"/>
  <c r="Q1638" i="5"/>
  <c r="Q1639" i="5"/>
  <c r="Q1640" i="5"/>
  <c r="Q1641" i="5"/>
  <c r="Q1642" i="5"/>
  <c r="Q1643" i="5"/>
  <c r="Q1644" i="5"/>
  <c r="Q1645" i="5"/>
  <c r="Q1646" i="5"/>
  <c r="Q1647" i="5"/>
  <c r="Q1649" i="5"/>
  <c r="Q1650" i="5"/>
  <c r="Q1651" i="5"/>
  <c r="Q1652" i="5"/>
  <c r="Q1653" i="5"/>
  <c r="Q1654" i="5"/>
  <c r="Q1655" i="5"/>
  <c r="Q1656" i="5"/>
  <c r="Q1657" i="5"/>
  <c r="Q1658" i="5"/>
  <c r="Q1659" i="5"/>
  <c r="Q1661" i="5"/>
  <c r="Q1662" i="5"/>
  <c r="Q1663" i="5"/>
  <c r="Q1664" i="5"/>
  <c r="Q1665" i="5"/>
  <c r="Q1666" i="5"/>
  <c r="Q1667" i="5"/>
  <c r="Q1668" i="5"/>
  <c r="Q1669" i="5"/>
  <c r="Q1670" i="5"/>
  <c r="Q1671" i="5"/>
  <c r="Q1673" i="5"/>
  <c r="Q1674" i="5"/>
  <c r="Q1675" i="5"/>
  <c r="Q1676" i="5"/>
  <c r="Q1677" i="5"/>
  <c r="Q1678" i="5"/>
  <c r="Q1679" i="5"/>
  <c r="Q1680" i="5"/>
  <c r="Q1681" i="5"/>
  <c r="Q1682" i="5"/>
  <c r="Q1683" i="5"/>
  <c r="Q1685" i="5"/>
  <c r="Q1686" i="5"/>
  <c r="Q1687" i="5"/>
  <c r="Q1688" i="5"/>
  <c r="Q1689" i="5"/>
  <c r="Q1690" i="5"/>
  <c r="Q1691" i="5"/>
  <c r="Q1692" i="5"/>
  <c r="Q1693" i="5"/>
  <c r="Q1694" i="5"/>
  <c r="Q1695" i="5"/>
  <c r="Q1697" i="5"/>
  <c r="Q1698" i="5"/>
  <c r="Q1699" i="5"/>
  <c r="Q1700" i="5"/>
  <c r="Q1701" i="5"/>
  <c r="Q1702" i="5"/>
  <c r="Q1703" i="5"/>
  <c r="Q1704" i="5"/>
  <c r="Q1705" i="5"/>
  <c r="Q1706" i="5"/>
  <c r="Q1707" i="5"/>
  <c r="Q1709" i="5"/>
  <c r="Q1710" i="5"/>
  <c r="Q1711" i="5"/>
  <c r="Q1712" i="5"/>
  <c r="Q1713" i="5"/>
  <c r="Q1714" i="5"/>
  <c r="Q1715" i="5"/>
  <c r="Q1716" i="5"/>
  <c r="Q1717" i="5"/>
  <c r="Q1718" i="5"/>
  <c r="Q1719" i="5"/>
  <c r="Q1721" i="5"/>
  <c r="Q1722" i="5"/>
  <c r="Q1723" i="5"/>
  <c r="Q1724" i="5"/>
  <c r="Q1725" i="5"/>
  <c r="Q1726" i="5"/>
  <c r="Q1727" i="5"/>
  <c r="Q1728" i="5"/>
  <c r="Q1729" i="5"/>
  <c r="Q1730" i="5"/>
  <c r="Q1731" i="5"/>
  <c r="Q1733" i="5"/>
  <c r="Q1734" i="5"/>
  <c r="Q1735" i="5"/>
  <c r="Q1736" i="5"/>
  <c r="Q1737" i="5"/>
  <c r="Q1738" i="5"/>
  <c r="Q1739" i="5"/>
  <c r="Q1740" i="5"/>
  <c r="Q1741" i="5"/>
  <c r="Q1742" i="5"/>
  <c r="Q1743" i="5"/>
  <c r="Q1745" i="5"/>
  <c r="Q1746" i="5"/>
  <c r="Q1747" i="5"/>
  <c r="Q1748" i="5"/>
  <c r="Q1749" i="5"/>
  <c r="Q1750" i="5"/>
  <c r="Q1751" i="5"/>
  <c r="Q1752" i="5"/>
  <c r="Q1753" i="5"/>
  <c r="Q1754" i="5"/>
  <c r="Q1755" i="5"/>
  <c r="Q1757" i="5"/>
  <c r="Q1758" i="5"/>
  <c r="Q1759" i="5"/>
  <c r="Q1760" i="5"/>
  <c r="Q1761" i="5"/>
  <c r="Q1762" i="5"/>
  <c r="Q1763" i="5"/>
  <c r="Q1764" i="5"/>
  <c r="Q1765" i="5"/>
  <c r="Q1766" i="5"/>
  <c r="Q1767" i="5"/>
  <c r="Q1769" i="5"/>
  <c r="Q1770" i="5"/>
  <c r="Q1771" i="5"/>
  <c r="Q1772" i="5"/>
  <c r="Q1773" i="5"/>
  <c r="Q1774" i="5"/>
  <c r="Q1775" i="5"/>
  <c r="Q1776" i="5"/>
  <c r="Q1777" i="5"/>
  <c r="Q1778" i="5"/>
  <c r="Q1779" i="5"/>
  <c r="Q1781" i="5"/>
  <c r="Q1782" i="5"/>
  <c r="Q1783" i="5"/>
  <c r="Q1784" i="5"/>
  <c r="Q1785" i="5"/>
  <c r="Q1786" i="5"/>
  <c r="Q1787" i="5"/>
  <c r="Q1788" i="5"/>
  <c r="Q1789" i="5"/>
  <c r="Q1790" i="5"/>
  <c r="Q1791" i="5"/>
  <c r="Q1793" i="5"/>
  <c r="Q1794" i="5"/>
  <c r="Q1795" i="5"/>
  <c r="Q1796" i="5"/>
  <c r="Q1797" i="5"/>
  <c r="Q1798" i="5"/>
  <c r="Q1799" i="5"/>
  <c r="Q1800" i="5"/>
  <c r="Q1801" i="5"/>
  <c r="Q1802" i="5"/>
  <c r="Q1803" i="5"/>
  <c r="Q1805" i="5"/>
  <c r="Q1806" i="5"/>
  <c r="Q1807" i="5"/>
  <c r="Q1808" i="5"/>
  <c r="Q1809" i="5"/>
  <c r="Q1810" i="5"/>
  <c r="Q1811" i="5"/>
  <c r="Q1812" i="5"/>
  <c r="Q1813" i="5"/>
  <c r="Q1814" i="5"/>
  <c r="Q1815" i="5"/>
  <c r="Q1817" i="5"/>
  <c r="Q1818" i="5"/>
  <c r="Q1819" i="5"/>
  <c r="Q1820" i="5"/>
  <c r="Q1821" i="5"/>
  <c r="Q1822" i="5"/>
  <c r="Q1823" i="5"/>
  <c r="Q1824" i="5"/>
  <c r="Q1825" i="5"/>
  <c r="Q1826" i="5"/>
  <c r="Q1827" i="5"/>
  <c r="Q1829" i="5"/>
  <c r="Q1830" i="5"/>
  <c r="Q1831" i="5"/>
  <c r="Q1832" i="5"/>
  <c r="Q1833" i="5"/>
  <c r="Q1834" i="5"/>
  <c r="Q1835" i="5"/>
  <c r="Q1836" i="5"/>
  <c r="Q1837" i="5"/>
  <c r="Q1838" i="5"/>
  <c r="Q1839" i="5"/>
  <c r="Q1841" i="5"/>
  <c r="Q1842" i="5"/>
  <c r="Q1843" i="5"/>
  <c r="Q1844" i="5"/>
  <c r="Q1845" i="5"/>
  <c r="Q1846" i="5"/>
  <c r="Q1847" i="5"/>
  <c r="Q1848" i="5"/>
  <c r="Q1849" i="5"/>
  <c r="Q1850" i="5"/>
  <c r="Q1851" i="5"/>
  <c r="Q1853" i="5"/>
  <c r="Q1854" i="5"/>
  <c r="Q1855" i="5"/>
  <c r="Q1856" i="5"/>
  <c r="Q1857" i="5"/>
  <c r="Q1858" i="5"/>
  <c r="Q1859" i="5"/>
  <c r="Q1860" i="5"/>
  <c r="Q1861" i="5"/>
  <c r="Q1862" i="5"/>
  <c r="Q1863" i="5"/>
  <c r="Q1865" i="5"/>
  <c r="Q1866" i="5"/>
  <c r="Q1867" i="5"/>
  <c r="Q1868" i="5"/>
  <c r="Q1869" i="5"/>
  <c r="Q1870" i="5"/>
  <c r="Q1871" i="5"/>
  <c r="Q1872" i="5"/>
  <c r="Q1873" i="5"/>
  <c r="Q1874" i="5"/>
  <c r="Q1875" i="5"/>
  <c r="Q1877" i="5"/>
  <c r="Q1878" i="5"/>
  <c r="Q1879" i="5"/>
  <c r="Q1880" i="5"/>
  <c r="Q1881" i="5"/>
  <c r="Q1882" i="5"/>
  <c r="Q1883" i="5"/>
  <c r="Q1884" i="5"/>
  <c r="Q1885" i="5"/>
  <c r="Q1886" i="5"/>
  <c r="Q1887" i="5"/>
  <c r="Q1889" i="5"/>
  <c r="Q1890" i="5"/>
  <c r="Q1891" i="5"/>
  <c r="Q1892" i="5"/>
  <c r="Q1893" i="5"/>
  <c r="Q1894" i="5"/>
  <c r="Q1895" i="5"/>
  <c r="Q1896" i="5"/>
  <c r="Q1897" i="5"/>
  <c r="Q1898" i="5"/>
  <c r="Q1899" i="5"/>
  <c r="Q1901" i="5"/>
  <c r="Q1902" i="5"/>
  <c r="Q1903" i="5"/>
  <c r="Q1904" i="5"/>
  <c r="Q1905" i="5"/>
  <c r="Q1906" i="5"/>
  <c r="Q1907" i="5"/>
  <c r="Q1908" i="5"/>
  <c r="Q1909" i="5"/>
  <c r="Q1910" i="5"/>
  <c r="Q1911" i="5"/>
  <c r="Q1913" i="5"/>
  <c r="Q1914" i="5"/>
  <c r="Q1915" i="5"/>
  <c r="Q1916" i="5"/>
  <c r="Q1917" i="5"/>
  <c r="Q1918" i="5"/>
  <c r="Q1919" i="5"/>
  <c r="Q1920" i="5"/>
  <c r="Q1921" i="5"/>
  <c r="Q1922" i="5"/>
  <c r="Q1923" i="5"/>
  <c r="Q1925" i="5"/>
  <c r="Q1926" i="5"/>
  <c r="Q1927" i="5"/>
  <c r="Q1928" i="5"/>
  <c r="Q1929" i="5"/>
  <c r="Q1930" i="5"/>
  <c r="Q1931" i="5"/>
  <c r="Q1932" i="5"/>
  <c r="Q1933" i="5"/>
  <c r="Q1934" i="5"/>
  <c r="Q1935" i="5"/>
  <c r="Q1937" i="5"/>
  <c r="Q1938" i="5"/>
  <c r="Q1939" i="5"/>
  <c r="Q1940" i="5"/>
  <c r="Q1941" i="5"/>
  <c r="Q1942" i="5"/>
  <c r="Q1943" i="5"/>
  <c r="Q1944" i="5"/>
  <c r="Q1945" i="5"/>
  <c r="Q1946" i="5"/>
  <c r="Q1947" i="5"/>
  <c r="Q1949" i="5"/>
  <c r="Q1950" i="5"/>
  <c r="Q1951" i="5"/>
  <c r="Q1952" i="5"/>
  <c r="Q1953" i="5"/>
  <c r="Q1954" i="5"/>
  <c r="Q1955" i="5"/>
  <c r="Q1956" i="5"/>
  <c r="Q1957" i="5"/>
  <c r="Q1958" i="5"/>
  <c r="Q1959" i="5"/>
  <c r="Q1961" i="5"/>
  <c r="Q1962" i="5"/>
  <c r="Q1963" i="5"/>
  <c r="Q1964" i="5"/>
  <c r="Q1965" i="5"/>
  <c r="Q1966" i="5"/>
  <c r="Q1967" i="5"/>
  <c r="Q1968" i="5"/>
  <c r="Q1969" i="5"/>
  <c r="Q1970" i="5"/>
  <c r="Q1971" i="5"/>
  <c r="Q1973" i="5"/>
  <c r="Q1974" i="5"/>
  <c r="Q1975" i="5"/>
  <c r="Q1976" i="5"/>
  <c r="Q1977" i="5"/>
  <c r="Q1978" i="5"/>
  <c r="Q1979" i="5"/>
  <c r="Q1980" i="5"/>
  <c r="Q1981" i="5"/>
  <c r="Q1982" i="5"/>
  <c r="Q1983" i="5"/>
  <c r="Q1985" i="5"/>
  <c r="Q1986" i="5"/>
  <c r="Q1987" i="5"/>
  <c r="Q1988" i="5"/>
  <c r="Q1989" i="5"/>
  <c r="Q1990" i="5"/>
  <c r="Q1991" i="5"/>
  <c r="Q1992" i="5"/>
  <c r="Q1993" i="5"/>
  <c r="Q1994" i="5"/>
  <c r="Q1995" i="5"/>
  <c r="Q1997" i="5"/>
  <c r="Q1998" i="5"/>
  <c r="Q1999" i="5"/>
  <c r="Q2000" i="5"/>
  <c r="Q2001" i="5"/>
  <c r="Q2002" i="5"/>
  <c r="Q2003" i="5"/>
  <c r="Q2004" i="5"/>
  <c r="Q2005" i="5"/>
  <c r="Q2006" i="5"/>
  <c r="Q2007" i="5"/>
  <c r="Q2009" i="5"/>
  <c r="Q2010" i="5"/>
  <c r="Q2011" i="5"/>
  <c r="Q2012" i="5"/>
  <c r="Q2013" i="5"/>
  <c r="Q2014" i="5"/>
  <c r="Q2015" i="5"/>
  <c r="Q2016" i="5"/>
  <c r="Q2017" i="5"/>
  <c r="Q2018" i="5"/>
  <c r="Q2019" i="5"/>
  <c r="Q2021" i="5"/>
  <c r="Q2022" i="5"/>
  <c r="Q2023" i="5"/>
  <c r="Q2024" i="5"/>
  <c r="Q2025" i="5"/>
  <c r="Q2026" i="5"/>
  <c r="Q2027" i="5"/>
  <c r="Q2028" i="5"/>
  <c r="Q2029" i="5"/>
  <c r="Q2030" i="5"/>
  <c r="Q2031" i="5"/>
  <c r="Q2033" i="5"/>
  <c r="Q2034" i="5"/>
  <c r="Q2035" i="5"/>
  <c r="Q2036" i="5"/>
  <c r="Q2037" i="5"/>
  <c r="Q2038" i="5"/>
  <c r="Q2039" i="5"/>
  <c r="Q2040" i="5"/>
  <c r="Q2041" i="5"/>
  <c r="Q2042" i="5"/>
  <c r="Q2043" i="5"/>
  <c r="Q2045" i="5"/>
  <c r="Q2046" i="5"/>
  <c r="Q2047" i="5"/>
  <c r="Q2048" i="5"/>
  <c r="Q2049" i="5"/>
  <c r="Q2050" i="5"/>
  <c r="Q2051" i="5"/>
  <c r="Q2052" i="5"/>
  <c r="Q2053" i="5"/>
  <c r="Q2054" i="5"/>
  <c r="Q2055" i="5"/>
  <c r="Q2057" i="5"/>
  <c r="Q2058" i="5"/>
  <c r="Q2059" i="5"/>
  <c r="Q2060" i="5"/>
  <c r="Q2061" i="5"/>
  <c r="Q2062" i="5"/>
  <c r="Q2063" i="5"/>
  <c r="Q2064" i="5"/>
  <c r="Q2065" i="5"/>
  <c r="Q2066" i="5"/>
  <c r="Q2067" i="5"/>
  <c r="Q2069" i="5"/>
  <c r="Q2070" i="5"/>
  <c r="Q2071" i="5"/>
  <c r="Q2072" i="5"/>
  <c r="Q2073" i="5"/>
  <c r="Q2074" i="5"/>
  <c r="Q2075" i="5"/>
  <c r="Q2076" i="5"/>
  <c r="Q2077" i="5"/>
  <c r="Q2078" i="5"/>
  <c r="Q2079" i="5"/>
  <c r="Q2081" i="5"/>
  <c r="Q2082" i="5"/>
  <c r="Q2083" i="5"/>
  <c r="Q2084" i="5"/>
  <c r="Q2085" i="5"/>
  <c r="Q2086" i="5"/>
  <c r="Q2087" i="5"/>
  <c r="Q2088" i="5"/>
  <c r="Q2089" i="5"/>
  <c r="Q2090" i="5"/>
  <c r="Q2091" i="5"/>
  <c r="Q2093" i="5"/>
  <c r="Q2094" i="5"/>
  <c r="Q2095" i="5"/>
  <c r="Q2096" i="5"/>
  <c r="Q2097" i="5"/>
  <c r="Q2098" i="5"/>
  <c r="Q2099" i="5"/>
  <c r="Q2100" i="5"/>
  <c r="Q2101" i="5"/>
  <c r="Q2102" i="5"/>
  <c r="Q2103" i="5"/>
  <c r="Q2105" i="5"/>
  <c r="Q2106" i="5"/>
  <c r="Q2107" i="5"/>
  <c r="Q2108" i="5"/>
  <c r="Q2109" i="5"/>
  <c r="Q2110" i="5"/>
  <c r="Q2111" i="5"/>
  <c r="Q2112" i="5"/>
  <c r="Q2113" i="5"/>
  <c r="Q2114" i="5"/>
  <c r="Q2115" i="5"/>
  <c r="Q2117" i="5"/>
  <c r="Q2118" i="5"/>
  <c r="Q2119" i="5"/>
  <c r="Q2120" i="5"/>
  <c r="Q2121" i="5"/>
  <c r="Q2122" i="5"/>
  <c r="Q2123" i="5"/>
  <c r="Q2124" i="5"/>
  <c r="Q2125" i="5"/>
  <c r="Q2126" i="5"/>
  <c r="Q2127" i="5"/>
  <c r="Q2129" i="5"/>
  <c r="Q2130" i="5"/>
  <c r="Q2131" i="5"/>
  <c r="Q2132" i="5"/>
  <c r="Q2133" i="5"/>
  <c r="Q2134" i="5"/>
  <c r="Q2135" i="5"/>
  <c r="Q2136" i="5"/>
  <c r="Q2137" i="5"/>
  <c r="Q2138" i="5"/>
  <c r="Q2139" i="5"/>
  <c r="Q2141" i="5"/>
  <c r="Q2142" i="5"/>
  <c r="Q2143" i="5"/>
  <c r="Q2144" i="5"/>
  <c r="Q2145" i="5"/>
  <c r="Q2146" i="5"/>
  <c r="Q2147" i="5"/>
  <c r="Q2148" i="5"/>
  <c r="Q2149" i="5"/>
  <c r="Q2150" i="5"/>
  <c r="Q2151" i="5"/>
  <c r="Q2153" i="5"/>
  <c r="Q2154" i="5"/>
  <c r="Q2155" i="5"/>
  <c r="Q2156" i="5"/>
  <c r="Q2157" i="5"/>
  <c r="Q2158" i="5"/>
  <c r="Q2159" i="5"/>
  <c r="Q2160" i="5"/>
  <c r="Q2161" i="5"/>
  <c r="Q2162" i="5"/>
  <c r="Q2163" i="5"/>
  <c r="Q2165" i="5"/>
  <c r="Q2166" i="5"/>
  <c r="Q2167" i="5"/>
  <c r="Q2168" i="5"/>
  <c r="Q2169" i="5"/>
  <c r="Q2170" i="5"/>
  <c r="Q2171" i="5"/>
  <c r="Q2172" i="5"/>
  <c r="Q2173" i="5"/>
  <c r="Q2174" i="5"/>
  <c r="Q2175" i="5"/>
  <c r="Q2177" i="5"/>
  <c r="Q2178" i="5"/>
  <c r="Q2179" i="5"/>
  <c r="Q2180" i="5"/>
  <c r="Q2181" i="5"/>
  <c r="Q2182" i="5"/>
  <c r="Q2183" i="5"/>
  <c r="Q2184" i="5"/>
  <c r="Q2185" i="5"/>
  <c r="Q2186" i="5"/>
  <c r="Q2187" i="5"/>
  <c r="Q2189" i="5"/>
  <c r="Q2190" i="5"/>
  <c r="Q2191" i="5"/>
  <c r="Q2192" i="5"/>
  <c r="Q2193" i="5"/>
  <c r="Q2194" i="5"/>
  <c r="Q2195" i="5"/>
  <c r="Q2196" i="5"/>
  <c r="Q2197" i="5"/>
  <c r="Q2198" i="5"/>
  <c r="Q2199" i="5"/>
  <c r="Q2201" i="5"/>
  <c r="Q2202" i="5"/>
  <c r="Q2203" i="5"/>
  <c r="Q2204" i="5"/>
  <c r="Q2205" i="5"/>
  <c r="Q2206" i="5"/>
  <c r="Q2207" i="5"/>
  <c r="Q2208" i="5"/>
  <c r="Q2209" i="5"/>
  <c r="Q2210" i="5"/>
  <c r="Q2211" i="5"/>
  <c r="Q2213" i="5"/>
  <c r="Q2214" i="5"/>
  <c r="Q2215" i="5"/>
  <c r="Q2216" i="5"/>
  <c r="Q2217" i="5"/>
  <c r="Q2218" i="5"/>
  <c r="Q2219" i="5"/>
  <c r="Q2220" i="5"/>
  <c r="Q2221" i="5"/>
  <c r="Q2222" i="5"/>
  <c r="Q2223" i="5"/>
  <c r="Q2225" i="5"/>
  <c r="Q2226" i="5"/>
  <c r="Q2227" i="5"/>
  <c r="Q2228" i="5"/>
  <c r="Q2229" i="5"/>
  <c r="Q2230" i="5"/>
  <c r="Q2231" i="5"/>
  <c r="Q2232" i="5"/>
  <c r="Q2233" i="5"/>
  <c r="Q2234" i="5"/>
  <c r="Q2235" i="5"/>
  <c r="Q2237" i="5"/>
  <c r="Q2238" i="5"/>
  <c r="Q2239" i="5"/>
  <c r="Q2240" i="5"/>
  <c r="Q2241" i="5"/>
  <c r="Q2242" i="5"/>
  <c r="Q2243" i="5"/>
  <c r="Q2244" i="5"/>
  <c r="Q2245" i="5"/>
  <c r="Q2246" i="5"/>
  <c r="Q2247" i="5"/>
  <c r="Q2249" i="5"/>
  <c r="Q2250" i="5"/>
  <c r="Q2251" i="5"/>
  <c r="Q2252" i="5"/>
  <c r="Q2253" i="5"/>
  <c r="Q2254" i="5"/>
  <c r="Q2255" i="5"/>
  <c r="Q2256" i="5"/>
  <c r="Q2257" i="5"/>
  <c r="Q2258" i="5"/>
  <c r="Q2259" i="5"/>
  <c r="Q2261" i="5"/>
  <c r="Q2262" i="5"/>
  <c r="Q2263" i="5"/>
  <c r="Q2264" i="5"/>
  <c r="Q2265" i="5"/>
  <c r="Q2266" i="5"/>
  <c r="Q2267" i="5"/>
  <c r="Q2268" i="5"/>
  <c r="Q2269" i="5"/>
  <c r="Q2270" i="5"/>
  <c r="Q2271" i="5"/>
  <c r="Q2273" i="5"/>
  <c r="Q2274" i="5"/>
  <c r="Q2275" i="5"/>
  <c r="Q2276" i="5"/>
  <c r="Q2277" i="5"/>
  <c r="Q2278" i="5"/>
  <c r="Q2279" i="5"/>
  <c r="Q2280" i="5"/>
  <c r="Q2281" i="5"/>
  <c r="Q2282" i="5"/>
  <c r="Q2283" i="5"/>
  <c r="Q2285" i="5"/>
  <c r="Q2286" i="5"/>
  <c r="Q2287" i="5"/>
  <c r="Q2288" i="5"/>
  <c r="Q2289" i="5"/>
  <c r="Q2290" i="5"/>
  <c r="Q2291" i="5"/>
  <c r="Q2292" i="5"/>
  <c r="Q2293" i="5"/>
  <c r="Q2294" i="5"/>
  <c r="Q2295" i="5"/>
  <c r="Q2297" i="5"/>
  <c r="Q2298" i="5"/>
  <c r="Q2299" i="5"/>
  <c r="Q2300" i="5"/>
  <c r="Q2301" i="5"/>
  <c r="Q2302" i="5"/>
  <c r="Q2303" i="5"/>
  <c r="Q2304" i="5"/>
  <c r="Q2305" i="5"/>
  <c r="Q2306" i="5"/>
  <c r="Q2307" i="5"/>
  <c r="Q2309" i="5"/>
  <c r="Q2310" i="5"/>
  <c r="Q2311" i="5"/>
  <c r="Q2312" i="5"/>
  <c r="Q2313" i="5"/>
  <c r="Q2314" i="5"/>
  <c r="Q2315" i="5"/>
  <c r="Q2316" i="5"/>
  <c r="Q2317" i="5"/>
  <c r="Q2318" i="5"/>
  <c r="Q2319" i="5"/>
  <c r="Q2321" i="5"/>
  <c r="Q2322" i="5"/>
  <c r="Q2323" i="5"/>
  <c r="Q2324" i="5"/>
  <c r="Q2325" i="5"/>
  <c r="Q2326" i="5"/>
  <c r="Q2327" i="5"/>
  <c r="Q2328" i="5"/>
  <c r="Q2329" i="5"/>
  <c r="Q2330" i="5"/>
  <c r="Q2331" i="5"/>
  <c r="Q2333" i="5"/>
  <c r="Q2334" i="5"/>
  <c r="Q2335" i="5"/>
  <c r="Q2336"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3" i="5"/>
  <c r="D4" i="5"/>
  <c r="D5" i="5"/>
  <c r="D6" i="5"/>
  <c r="D7" i="5"/>
  <c r="D8" i="5"/>
  <c r="D9" i="5"/>
  <c r="D10" i="5"/>
  <c r="D11" i="5"/>
  <c r="D12" i="5"/>
  <c r="D14" i="5"/>
  <c r="D15" i="5"/>
  <c r="D16" i="5"/>
  <c r="D17" i="5"/>
  <c r="D18" i="5"/>
  <c r="D19" i="5"/>
  <c r="D20" i="5"/>
  <c r="D21" i="5"/>
  <c r="D22" i="5"/>
  <c r="D23" i="5"/>
  <c r="D24" i="5"/>
  <c r="D26" i="5"/>
  <c r="D27" i="5"/>
  <c r="D28" i="5"/>
  <c r="D29" i="5"/>
  <c r="D30" i="5"/>
  <c r="D31" i="5"/>
  <c r="D32" i="5"/>
  <c r="D33" i="5"/>
  <c r="D34" i="5"/>
  <c r="D35" i="5"/>
  <c r="D36" i="5"/>
  <c r="D38" i="5"/>
  <c r="D39" i="5"/>
  <c r="D40" i="5"/>
  <c r="D41" i="5"/>
  <c r="D42" i="5"/>
  <c r="D43" i="5"/>
  <c r="D44" i="5"/>
  <c r="D45" i="5"/>
  <c r="D46" i="5"/>
  <c r="D47" i="5"/>
  <c r="D48" i="5"/>
  <c r="D50" i="5"/>
  <c r="D51" i="5"/>
  <c r="D52" i="5"/>
  <c r="D53" i="5"/>
  <c r="D54" i="5"/>
  <c r="D55" i="5"/>
  <c r="D56" i="5"/>
  <c r="D57" i="5"/>
  <c r="D58" i="5"/>
  <c r="D59" i="5"/>
  <c r="D60" i="5"/>
  <c r="D62" i="5"/>
  <c r="D63" i="5"/>
  <c r="D64" i="5"/>
  <c r="D65" i="5"/>
  <c r="D66" i="5"/>
  <c r="D67" i="5"/>
  <c r="D68" i="5"/>
  <c r="D69" i="5"/>
  <c r="D70" i="5"/>
  <c r="D71" i="5"/>
  <c r="D72" i="5"/>
  <c r="D74" i="5"/>
  <c r="D75" i="5"/>
  <c r="D76" i="5"/>
  <c r="D77" i="5"/>
  <c r="D78" i="5"/>
  <c r="D79" i="5"/>
  <c r="D80" i="5"/>
  <c r="D81" i="5"/>
  <c r="D82" i="5"/>
  <c r="D83" i="5"/>
  <c r="D84" i="5"/>
  <c r="D86" i="5"/>
  <c r="D87" i="5"/>
  <c r="D88" i="5"/>
  <c r="D89" i="5"/>
  <c r="D90" i="5"/>
  <c r="D91" i="5"/>
  <c r="D92" i="5"/>
  <c r="D93" i="5"/>
  <c r="D94" i="5"/>
  <c r="D95" i="5"/>
  <c r="D96" i="5"/>
  <c r="D98" i="5"/>
  <c r="D99" i="5"/>
  <c r="D100" i="5"/>
  <c r="D101" i="5"/>
  <c r="D103" i="5"/>
  <c r="D104" i="5"/>
  <c r="D105" i="5"/>
  <c r="D106" i="5"/>
  <c r="D107" i="5"/>
  <c r="D108" i="5"/>
  <c r="D110" i="5"/>
  <c r="D111" i="5"/>
  <c r="D112" i="5"/>
  <c r="D113" i="5"/>
  <c r="D114" i="5"/>
  <c r="D115" i="5"/>
  <c r="D116" i="5"/>
  <c r="D117" i="5"/>
  <c r="D118" i="5"/>
  <c r="D119" i="5"/>
  <c r="D120" i="5"/>
  <c r="D122" i="5"/>
  <c r="D123" i="5"/>
  <c r="D124" i="5"/>
  <c r="D125" i="5"/>
  <c r="D126" i="5"/>
  <c r="D127" i="5"/>
  <c r="D128" i="5"/>
  <c r="D129" i="5"/>
  <c r="D130" i="5"/>
  <c r="D131" i="5"/>
  <c r="D132" i="5"/>
  <c r="D134" i="5"/>
  <c r="D135" i="5"/>
  <c r="D136" i="5"/>
  <c r="D137" i="5"/>
  <c r="D138" i="5"/>
  <c r="D139" i="5"/>
  <c r="D140" i="5"/>
  <c r="D141" i="5"/>
  <c r="D142" i="5"/>
  <c r="D143" i="5"/>
  <c r="D144" i="5"/>
  <c r="D146" i="5"/>
  <c r="D147" i="5"/>
  <c r="D148" i="5"/>
  <c r="D149" i="5"/>
  <c r="D150" i="5"/>
  <c r="D151" i="5"/>
  <c r="D152" i="5"/>
  <c r="D153" i="5"/>
  <c r="D154" i="5"/>
  <c r="D155" i="5"/>
  <c r="D156" i="5"/>
  <c r="D158" i="5"/>
  <c r="D159" i="5"/>
  <c r="D160" i="5"/>
  <c r="D161" i="5"/>
  <c r="D162" i="5"/>
  <c r="D163" i="5"/>
  <c r="D164" i="5"/>
  <c r="D165" i="5"/>
  <c r="D166" i="5"/>
  <c r="D167"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4" i="5"/>
  <c r="D365" i="5"/>
  <c r="D366" i="5"/>
  <c r="D367" i="5"/>
  <c r="D368" i="5"/>
  <c r="D369" i="5"/>
  <c r="D370" i="5"/>
  <c r="D371" i="5"/>
  <c r="D372" i="5"/>
  <c r="D374" i="5"/>
  <c r="D375" i="5"/>
  <c r="D376" i="5"/>
  <c r="D377" i="5"/>
  <c r="D378" i="5"/>
  <c r="D379" i="5"/>
  <c r="D380" i="5"/>
  <c r="D381" i="5"/>
  <c r="D382" i="5"/>
  <c r="D383" i="5"/>
  <c r="D384" i="5"/>
  <c r="D386" i="5"/>
  <c r="D387" i="5"/>
  <c r="D388" i="5"/>
  <c r="D389" i="5"/>
  <c r="D390" i="5"/>
  <c r="D391" i="5"/>
  <c r="D392" i="5"/>
  <c r="D393" i="5"/>
  <c r="D394" i="5"/>
  <c r="D395" i="5"/>
  <c r="D396" i="5"/>
  <c r="D398" i="5"/>
  <c r="D399" i="5"/>
  <c r="D400" i="5"/>
  <c r="D401" i="5"/>
  <c r="D402" i="5"/>
  <c r="D403" i="5"/>
  <c r="D404" i="5"/>
  <c r="D405" i="5"/>
  <c r="D406" i="5"/>
  <c r="D407" i="5"/>
  <c r="D408" i="5"/>
  <c r="D410" i="5"/>
  <c r="D411" i="5"/>
  <c r="D412" i="5"/>
  <c r="D413" i="5"/>
  <c r="D414" i="5"/>
  <c r="D415" i="5"/>
  <c r="D416" i="5"/>
  <c r="D417" i="5"/>
  <c r="D418" i="5"/>
  <c r="D419" i="5"/>
  <c r="D420" i="5"/>
  <c r="D422" i="5"/>
  <c r="D423" i="5"/>
  <c r="D424" i="5"/>
  <c r="D425" i="5"/>
  <c r="D426" i="5"/>
  <c r="D427" i="5"/>
  <c r="D428" i="5"/>
  <c r="D429" i="5"/>
  <c r="D430" i="5"/>
  <c r="D431" i="5"/>
  <c r="D432" i="5"/>
  <c r="D434" i="5"/>
  <c r="D435" i="5"/>
  <c r="D436" i="5"/>
  <c r="D437" i="5"/>
  <c r="D438" i="5"/>
  <c r="D439" i="5"/>
  <c r="D440" i="5"/>
  <c r="D441" i="5"/>
  <c r="D442" i="5"/>
  <c r="D443" i="5"/>
  <c r="D444" i="5"/>
  <c r="D446" i="5"/>
  <c r="D447" i="5"/>
  <c r="D448" i="5"/>
  <c r="D449" i="5"/>
  <c r="D450" i="5"/>
  <c r="D451" i="5"/>
  <c r="D452" i="5"/>
  <c r="D453" i="5"/>
  <c r="D454" i="5"/>
  <c r="D455" i="5"/>
  <c r="D456" i="5"/>
  <c r="D458" i="5"/>
  <c r="D459" i="5"/>
  <c r="D460" i="5"/>
  <c r="D461" i="5"/>
  <c r="D462" i="5"/>
  <c r="D463" i="5"/>
  <c r="D464" i="5"/>
  <c r="D465" i="5"/>
  <c r="D466" i="5"/>
  <c r="D467" i="5"/>
  <c r="D468" i="5"/>
  <c r="D470" i="5"/>
  <c r="D471" i="5"/>
  <c r="D472" i="5"/>
  <c r="D473" i="5"/>
  <c r="D474" i="5"/>
  <c r="D475" i="5"/>
  <c r="D476" i="5"/>
  <c r="D477" i="5"/>
  <c r="D478" i="5"/>
  <c r="D479" i="5"/>
  <c r="D480" i="5"/>
  <c r="D482" i="5"/>
  <c r="D483" i="5"/>
  <c r="D484" i="5"/>
  <c r="D485" i="5"/>
  <c r="D486" i="5"/>
  <c r="D487" i="5"/>
  <c r="D488" i="5"/>
  <c r="D489" i="5"/>
  <c r="D490" i="5"/>
  <c r="D491" i="5"/>
  <c r="D492" i="5"/>
  <c r="D494" i="5"/>
  <c r="D495" i="5"/>
  <c r="D496" i="5"/>
  <c r="D497" i="5"/>
  <c r="D498" i="5"/>
  <c r="D499" i="5"/>
  <c r="D500" i="5"/>
  <c r="D501" i="5"/>
  <c r="D502" i="5"/>
  <c r="D503" i="5"/>
  <c r="D504" i="5"/>
  <c r="D506" i="5"/>
  <c r="D507" i="5"/>
  <c r="D508" i="5"/>
  <c r="D509" i="5"/>
  <c r="D510" i="5"/>
  <c r="D511" i="5"/>
  <c r="D512" i="5"/>
  <c r="D513" i="5"/>
  <c r="D514" i="5"/>
  <c r="D515" i="5"/>
  <c r="D516" i="5"/>
  <c r="D518" i="5"/>
  <c r="D519" i="5"/>
  <c r="D520" i="5"/>
  <c r="D521" i="5"/>
  <c r="D522" i="5"/>
  <c r="D523" i="5"/>
  <c r="D524" i="5"/>
  <c r="D525" i="5"/>
  <c r="D526" i="5"/>
  <c r="D527" i="5"/>
  <c r="D528" i="5"/>
  <c r="D530" i="5"/>
  <c r="D531" i="5"/>
  <c r="D532" i="5"/>
  <c r="D533" i="5"/>
  <c r="D534" i="5"/>
  <c r="D535" i="5"/>
  <c r="D536" i="5"/>
  <c r="D537" i="5"/>
  <c r="D538" i="5"/>
  <c r="D539" i="5"/>
  <c r="D540" i="5"/>
  <c r="D542" i="5"/>
  <c r="D543" i="5"/>
  <c r="D544" i="5"/>
  <c r="D545" i="5"/>
  <c r="D546" i="5"/>
  <c r="D547" i="5"/>
  <c r="D548" i="5"/>
  <c r="D549" i="5"/>
  <c r="D550" i="5"/>
  <c r="D551" i="5"/>
  <c r="D552" i="5"/>
  <c r="D554" i="5"/>
  <c r="D555" i="5"/>
  <c r="D556" i="5"/>
  <c r="D557" i="5"/>
  <c r="D558" i="5"/>
  <c r="D559" i="5"/>
  <c r="D560" i="5"/>
  <c r="D561" i="5"/>
  <c r="D562" i="5"/>
  <c r="D563" i="5"/>
  <c r="D564" i="5"/>
  <c r="D566" i="5"/>
  <c r="D567" i="5"/>
  <c r="D568" i="5"/>
  <c r="D569" i="5"/>
  <c r="D570" i="5"/>
  <c r="D571" i="5"/>
  <c r="D572" i="5"/>
  <c r="D573" i="5"/>
  <c r="D574" i="5"/>
  <c r="D575" i="5"/>
  <c r="D576" i="5"/>
  <c r="D578" i="5"/>
  <c r="D579" i="5"/>
  <c r="D580" i="5"/>
  <c r="D581" i="5"/>
  <c r="D582" i="5"/>
  <c r="D583" i="5"/>
  <c r="D584" i="5"/>
  <c r="D585" i="5"/>
  <c r="D586" i="5"/>
  <c r="D587" i="5"/>
  <c r="D590" i="5"/>
  <c r="D591" i="5"/>
  <c r="D592" i="5"/>
  <c r="D593" i="5"/>
  <c r="D594" i="5"/>
  <c r="D595" i="5"/>
  <c r="D596" i="5"/>
  <c r="D597" i="5"/>
  <c r="D598" i="5"/>
  <c r="D599" i="5"/>
  <c r="D600" i="5"/>
  <c r="D602" i="5"/>
  <c r="D603" i="5"/>
  <c r="D604" i="5"/>
  <c r="D605" i="5"/>
  <c r="D606" i="5"/>
  <c r="D607" i="5"/>
  <c r="D608" i="5"/>
  <c r="D609" i="5"/>
  <c r="D610" i="5"/>
  <c r="D611" i="5"/>
  <c r="D612" i="5"/>
  <c r="D614" i="5"/>
  <c r="D615" i="5"/>
  <c r="D616" i="5"/>
  <c r="D617" i="5"/>
  <c r="D618" i="5"/>
  <c r="D619" i="5"/>
  <c r="D620" i="5"/>
  <c r="D621" i="5"/>
  <c r="D622" i="5"/>
  <c r="D623" i="5"/>
  <c r="D624" i="5"/>
  <c r="D626" i="5"/>
  <c r="D627" i="5"/>
  <c r="D628" i="5"/>
  <c r="D629" i="5"/>
  <c r="D630" i="5"/>
  <c r="D631" i="5"/>
  <c r="D632" i="5"/>
  <c r="D633" i="5"/>
  <c r="D634" i="5"/>
  <c r="D635" i="5"/>
  <c r="D636" i="5"/>
  <c r="D638" i="5"/>
  <c r="D639" i="5"/>
  <c r="D640" i="5"/>
  <c r="D641" i="5"/>
  <c r="D642" i="5"/>
  <c r="D643" i="5"/>
  <c r="D644" i="5"/>
  <c r="D645" i="5"/>
  <c r="D646" i="5"/>
  <c r="D647" i="5"/>
  <c r="D648" i="5"/>
  <c r="D650" i="5"/>
  <c r="D651" i="5"/>
  <c r="D652" i="5"/>
  <c r="D653" i="5"/>
  <c r="D654" i="5"/>
  <c r="D655" i="5"/>
  <c r="D656" i="5"/>
  <c r="D657" i="5"/>
  <c r="D658" i="5"/>
  <c r="D659" i="5"/>
  <c r="D660" i="5"/>
  <c r="D662" i="5"/>
  <c r="D663" i="5"/>
  <c r="D664" i="5"/>
  <c r="D665" i="5"/>
  <c r="D666" i="5"/>
  <c r="D667" i="5"/>
  <c r="D668" i="5"/>
  <c r="D669" i="5"/>
  <c r="D670" i="5"/>
  <c r="D671" i="5"/>
  <c r="D672" i="5"/>
  <c r="D674" i="5"/>
  <c r="D675" i="5"/>
  <c r="D676" i="5"/>
  <c r="D677" i="5"/>
  <c r="D678" i="5"/>
  <c r="D679" i="5"/>
  <c r="D680" i="5"/>
  <c r="D681" i="5"/>
  <c r="D682" i="5"/>
  <c r="D683" i="5"/>
  <c r="D684" i="5"/>
  <c r="D686" i="5"/>
  <c r="D687" i="5"/>
  <c r="D688" i="5"/>
  <c r="D689" i="5"/>
  <c r="D690" i="5"/>
  <c r="D691" i="5"/>
  <c r="D692" i="5"/>
  <c r="D693" i="5"/>
  <c r="D694" i="5"/>
  <c r="D695" i="5"/>
  <c r="D696" i="5"/>
  <c r="D698" i="5"/>
  <c r="D699" i="5"/>
  <c r="D700" i="5"/>
  <c r="D701" i="5"/>
  <c r="D702" i="5"/>
  <c r="D703" i="5"/>
  <c r="D704" i="5"/>
  <c r="D705" i="5"/>
  <c r="D706" i="5"/>
  <c r="D707" i="5"/>
  <c r="D708" i="5"/>
  <c r="D710" i="5"/>
  <c r="D711" i="5"/>
  <c r="D712" i="5"/>
  <c r="D713" i="5"/>
  <c r="D714" i="5"/>
  <c r="D715" i="5"/>
  <c r="D716" i="5"/>
  <c r="D717" i="5"/>
  <c r="D718" i="5"/>
  <c r="D719" i="5"/>
  <c r="D720" i="5"/>
  <c r="D723" i="5"/>
  <c r="D724" i="5"/>
  <c r="D725" i="5"/>
  <c r="D726" i="5"/>
  <c r="D727" i="5"/>
  <c r="D728" i="5"/>
  <c r="D729" i="5"/>
  <c r="D730" i="5"/>
  <c r="D731" i="5"/>
  <c r="D732" i="5"/>
  <c r="D734" i="5"/>
  <c r="D735" i="5"/>
  <c r="D736" i="5"/>
  <c r="D737" i="5"/>
  <c r="D738" i="5"/>
  <c r="D739" i="5"/>
  <c r="D740" i="5"/>
  <c r="D741" i="5"/>
  <c r="D742" i="5"/>
  <c r="D743" i="5"/>
  <c r="D744" i="5"/>
  <c r="D746" i="5"/>
  <c r="D747" i="5"/>
  <c r="D748" i="5"/>
  <c r="D749" i="5"/>
  <c r="D750" i="5"/>
  <c r="D751" i="5"/>
  <c r="D752" i="5"/>
  <c r="D753" i="5"/>
  <c r="D754" i="5"/>
  <c r="D755" i="5"/>
  <c r="D756" i="5"/>
  <c r="D758" i="5"/>
  <c r="D759" i="5"/>
  <c r="D760" i="5"/>
  <c r="D761" i="5"/>
  <c r="D762" i="5"/>
  <c r="D763" i="5"/>
  <c r="D764" i="5"/>
  <c r="D765" i="5"/>
  <c r="D766" i="5"/>
  <c r="D767" i="5"/>
  <c r="D768" i="5"/>
  <c r="D770" i="5"/>
  <c r="D771" i="5"/>
  <c r="D772" i="5"/>
  <c r="D773" i="5"/>
  <c r="D774" i="5"/>
  <c r="D775" i="5"/>
  <c r="D776" i="5"/>
  <c r="D777" i="5"/>
  <c r="D778" i="5"/>
  <c r="D779" i="5"/>
  <c r="D780" i="5"/>
  <c r="D782" i="5"/>
  <c r="D783" i="5"/>
  <c r="D784" i="5"/>
  <c r="D785" i="5"/>
  <c r="D786" i="5"/>
  <c r="D787" i="5"/>
  <c r="D788" i="5"/>
  <c r="D789" i="5"/>
  <c r="D790" i="5"/>
  <c r="D791" i="5"/>
  <c r="D792" i="5"/>
  <c r="D794" i="5"/>
  <c r="D795" i="5"/>
  <c r="D796" i="5"/>
  <c r="D797" i="5"/>
  <c r="D798" i="5"/>
  <c r="D799" i="5"/>
  <c r="D800" i="5"/>
  <c r="D801" i="5"/>
  <c r="D802" i="5"/>
  <c r="D803" i="5"/>
  <c r="D804" i="5"/>
  <c r="D806" i="5"/>
  <c r="D808" i="5"/>
  <c r="D809" i="5"/>
  <c r="D810" i="5"/>
  <c r="D811" i="5"/>
  <c r="D812" i="5"/>
  <c r="D813" i="5"/>
  <c r="D814" i="5"/>
  <c r="D815" i="5"/>
  <c r="D816" i="5"/>
  <c r="D818" i="5"/>
  <c r="D819" i="5"/>
  <c r="D820" i="5"/>
  <c r="D821" i="5"/>
  <c r="D822" i="5"/>
  <c r="D823" i="5"/>
  <c r="D824" i="5"/>
  <c r="D825" i="5"/>
  <c r="D826" i="5"/>
  <c r="D827" i="5"/>
  <c r="D828" i="5"/>
  <c r="D830" i="5"/>
  <c r="D831" i="5"/>
  <c r="D832" i="5"/>
  <c r="D833" i="5"/>
  <c r="D834" i="5"/>
  <c r="D835" i="5"/>
  <c r="D836" i="5"/>
  <c r="D837" i="5"/>
  <c r="D838" i="5"/>
  <c r="D839" i="5"/>
  <c r="D840" i="5"/>
  <c r="D842" i="5"/>
  <c r="D843" i="5"/>
  <c r="D844" i="5"/>
  <c r="D845" i="5"/>
  <c r="D846" i="5"/>
  <c r="D847" i="5"/>
  <c r="D848" i="5"/>
  <c r="D849" i="5"/>
  <c r="D850" i="5"/>
  <c r="D851" i="5"/>
  <c r="D852" i="5"/>
  <c r="D854" i="5"/>
  <c r="D855" i="5"/>
  <c r="D856" i="5"/>
  <c r="D857" i="5"/>
  <c r="D858" i="5"/>
  <c r="D859" i="5"/>
  <c r="D860" i="5"/>
  <c r="D861" i="5"/>
  <c r="D862" i="5"/>
  <c r="D863" i="5"/>
  <c r="D864" i="5"/>
  <c r="D866" i="5"/>
  <c r="D867" i="5"/>
  <c r="D868" i="5"/>
  <c r="D869" i="5"/>
  <c r="D870" i="5"/>
  <c r="D871" i="5"/>
  <c r="D872" i="5"/>
  <c r="D873" i="5"/>
  <c r="D874" i="5"/>
  <c r="D875" i="5"/>
  <c r="D876" i="5"/>
  <c r="D878" i="5"/>
  <c r="D879" i="5"/>
  <c r="D880" i="5"/>
  <c r="D881" i="5"/>
  <c r="D882" i="5"/>
  <c r="D883" i="5"/>
  <c r="D884" i="5"/>
  <c r="D885" i="5"/>
  <c r="D886" i="5"/>
  <c r="D887" i="5"/>
  <c r="D888" i="5"/>
  <c r="D890" i="5"/>
  <c r="D891" i="5"/>
  <c r="D892" i="5"/>
  <c r="D893" i="5"/>
  <c r="D894" i="5"/>
  <c r="D895" i="5"/>
  <c r="D896" i="5"/>
  <c r="D897" i="5"/>
  <c r="D898" i="5"/>
  <c r="D899" i="5"/>
  <c r="D900" i="5"/>
  <c r="D902" i="5"/>
  <c r="D903" i="5"/>
  <c r="D904" i="5"/>
  <c r="D905" i="5"/>
  <c r="D906" i="5"/>
  <c r="D907" i="5"/>
  <c r="D908" i="5"/>
  <c r="D909" i="5"/>
  <c r="D910" i="5"/>
  <c r="D911" i="5"/>
  <c r="D912" i="5"/>
  <c r="D914" i="5"/>
  <c r="D915" i="5"/>
  <c r="D916" i="5"/>
  <c r="D917" i="5"/>
  <c r="D918" i="5"/>
  <c r="D919" i="5"/>
  <c r="D920" i="5"/>
  <c r="D921" i="5"/>
  <c r="D922" i="5"/>
  <c r="D923" i="5"/>
  <c r="D924" i="5"/>
  <c r="D926" i="5"/>
  <c r="D927" i="5"/>
  <c r="D928" i="5"/>
  <c r="D929" i="5"/>
  <c r="D930" i="5"/>
  <c r="D931" i="5"/>
  <c r="D932" i="5"/>
  <c r="D933" i="5"/>
  <c r="D934" i="5"/>
  <c r="D935" i="5"/>
  <c r="D936" i="5"/>
  <c r="D938" i="5"/>
  <c r="D939" i="5"/>
  <c r="D940" i="5"/>
  <c r="D941" i="5"/>
  <c r="D942" i="5"/>
  <c r="D943" i="5"/>
  <c r="D944" i="5"/>
  <c r="D945" i="5"/>
  <c r="D946" i="5"/>
  <c r="D947" i="5"/>
  <c r="D948" i="5"/>
  <c r="D950" i="5"/>
  <c r="D951" i="5"/>
  <c r="D952" i="5"/>
  <c r="D953" i="5"/>
  <c r="D954" i="5"/>
  <c r="D955" i="5"/>
  <c r="D956" i="5"/>
  <c r="D957" i="5"/>
  <c r="D958" i="5"/>
  <c r="D959" i="5"/>
  <c r="D960" i="5"/>
  <c r="D962" i="5"/>
  <c r="D963" i="5"/>
  <c r="D964" i="5"/>
  <c r="D965" i="5"/>
  <c r="D966" i="5"/>
  <c r="D967" i="5"/>
  <c r="D968" i="5"/>
  <c r="D969" i="5"/>
  <c r="D970" i="5"/>
  <c r="D971" i="5"/>
  <c r="D972" i="5"/>
  <c r="D974" i="5"/>
  <c r="D975" i="5"/>
  <c r="D976" i="5"/>
  <c r="D977" i="5"/>
  <c r="D978" i="5"/>
  <c r="D979" i="5"/>
  <c r="D980" i="5"/>
  <c r="D981" i="5"/>
  <c r="D982" i="5"/>
  <c r="D983" i="5"/>
  <c r="D984" i="5"/>
  <c r="D986" i="5"/>
  <c r="D987" i="5"/>
  <c r="D988" i="5"/>
  <c r="D989" i="5"/>
  <c r="D990" i="5"/>
  <c r="D991" i="5"/>
  <c r="D992" i="5"/>
  <c r="D993" i="5"/>
  <c r="D994" i="5"/>
  <c r="D995" i="5"/>
  <c r="D996" i="5"/>
  <c r="D998" i="5"/>
  <c r="D999" i="5"/>
  <c r="D1000" i="5"/>
  <c r="D1001" i="5"/>
  <c r="D1002" i="5"/>
  <c r="D1003" i="5"/>
  <c r="D1004" i="5"/>
  <c r="D1005" i="5"/>
  <c r="D1006" i="5"/>
  <c r="D1007" i="5"/>
  <c r="D1008" i="5"/>
  <c r="D1010" i="5"/>
  <c r="D1011" i="5"/>
  <c r="D1012" i="5"/>
  <c r="D1013" i="5"/>
  <c r="D1014" i="5"/>
  <c r="D1015" i="5"/>
  <c r="D1016" i="5"/>
  <c r="D1017" i="5"/>
  <c r="D1018" i="5"/>
  <c r="D1019" i="5"/>
  <c r="D1020" i="5"/>
  <c r="D1022" i="5"/>
  <c r="D1023" i="5"/>
  <c r="D1024" i="5"/>
  <c r="D1025" i="5"/>
  <c r="D1026" i="5"/>
  <c r="D1027" i="5"/>
  <c r="D1028" i="5"/>
  <c r="D1029" i="5"/>
  <c r="D1030" i="5"/>
  <c r="D1031" i="5"/>
  <c r="D1032" i="5"/>
  <c r="D1034" i="5"/>
  <c r="D1035" i="5"/>
  <c r="D1036" i="5"/>
  <c r="D1037" i="5"/>
  <c r="D1038" i="5"/>
  <c r="D1039" i="5"/>
  <c r="D1040" i="5"/>
  <c r="D1041" i="5"/>
  <c r="D1042" i="5"/>
  <c r="D1043" i="5"/>
  <c r="D1044" i="5"/>
  <c r="D1046" i="5"/>
  <c r="D1047" i="5"/>
  <c r="D1048" i="5"/>
  <c r="D1049" i="5"/>
  <c r="D1050" i="5"/>
  <c r="D1051" i="5"/>
  <c r="D1052" i="5"/>
  <c r="D1053" i="5"/>
  <c r="D1054" i="5"/>
  <c r="D1055" i="5"/>
  <c r="D1056" i="5"/>
  <c r="D1058" i="5"/>
  <c r="D1059" i="5"/>
  <c r="D1060" i="5"/>
  <c r="D1061" i="5"/>
  <c r="D1062" i="5"/>
  <c r="D1063" i="5"/>
  <c r="D1064" i="5"/>
  <c r="D1065" i="5"/>
  <c r="D1066" i="5"/>
  <c r="D1067" i="5"/>
  <c r="D1068" i="5"/>
  <c r="D1070" i="5"/>
  <c r="D1071" i="5"/>
  <c r="D1072" i="5"/>
  <c r="D1073" i="5"/>
  <c r="D1074" i="5"/>
  <c r="D1075" i="5"/>
  <c r="D1076" i="5"/>
  <c r="D1078" i="5"/>
  <c r="D1079" i="5"/>
  <c r="D1080" i="5"/>
  <c r="D1082" i="5"/>
  <c r="D1083" i="5"/>
  <c r="D1084" i="5"/>
  <c r="D1085" i="5"/>
  <c r="D1086" i="5"/>
  <c r="D1087" i="5"/>
  <c r="D1088" i="5"/>
  <c r="D1089" i="5"/>
  <c r="D1090" i="5"/>
  <c r="D1091" i="5"/>
  <c r="D1092" i="5"/>
  <c r="D1094" i="5"/>
  <c r="D1095" i="5"/>
  <c r="D1096" i="5"/>
  <c r="D1097" i="5"/>
  <c r="D1098" i="5"/>
  <c r="D1099" i="5"/>
  <c r="D1100" i="5"/>
  <c r="D1101" i="5"/>
  <c r="D1102" i="5"/>
  <c r="D1103" i="5"/>
  <c r="D1104" i="5"/>
  <c r="D1106" i="5"/>
  <c r="D1107" i="5"/>
  <c r="D1108" i="5"/>
  <c r="D1109" i="5"/>
  <c r="D1110" i="5"/>
  <c r="D1111" i="5"/>
  <c r="D1112" i="5"/>
  <c r="D1113" i="5"/>
  <c r="D1114" i="5"/>
  <c r="D1115" i="5"/>
  <c r="D1116" i="5"/>
  <c r="D1118" i="5"/>
  <c r="D1119" i="5"/>
  <c r="D1120" i="5"/>
  <c r="D1121" i="5"/>
  <c r="D1122" i="5"/>
  <c r="D1123" i="5"/>
  <c r="D1124" i="5"/>
  <c r="D1125" i="5"/>
  <c r="D1126" i="5"/>
  <c r="D1127" i="5"/>
  <c r="D1128" i="5"/>
  <c r="D1130" i="5"/>
  <c r="D1131" i="5"/>
  <c r="D1132" i="5"/>
  <c r="D1133" i="5"/>
  <c r="D1134" i="5"/>
  <c r="D1135" i="5"/>
  <c r="D1136" i="5"/>
  <c r="D1137" i="5"/>
  <c r="D1138" i="5"/>
  <c r="D1139" i="5"/>
  <c r="D1140" i="5"/>
  <c r="D1142" i="5"/>
  <c r="D1143" i="5"/>
  <c r="D1144" i="5"/>
  <c r="D1145" i="5"/>
  <c r="D1146" i="5"/>
  <c r="D1147" i="5"/>
  <c r="D1148" i="5"/>
  <c r="D1149" i="5"/>
  <c r="D1150" i="5"/>
  <c r="D1151" i="5"/>
  <c r="D1152" i="5"/>
  <c r="D1154" i="5"/>
  <c r="D1155" i="5"/>
  <c r="D1156" i="5"/>
  <c r="D1157" i="5"/>
  <c r="D1158" i="5"/>
  <c r="D1159" i="5"/>
  <c r="D1160" i="5"/>
  <c r="D1161" i="5"/>
  <c r="D1162" i="5"/>
  <c r="D1163" i="5"/>
  <c r="D1164" i="5"/>
  <c r="D1166" i="5"/>
  <c r="D1167" i="5"/>
  <c r="D1168" i="5"/>
  <c r="D1169" i="5"/>
  <c r="D1170" i="5"/>
  <c r="D1171" i="5"/>
  <c r="D1172" i="5"/>
  <c r="D1173" i="5"/>
  <c r="D1174" i="5"/>
  <c r="D1175" i="5"/>
  <c r="D1176" i="5"/>
  <c r="D1178" i="5"/>
  <c r="D1179" i="5"/>
  <c r="D1180" i="5"/>
  <c r="D1181" i="5"/>
  <c r="D1182" i="5"/>
  <c r="D1183" i="5"/>
  <c r="D1184" i="5"/>
  <c r="D1185" i="5"/>
  <c r="D1186" i="5"/>
  <c r="D1187" i="5"/>
  <c r="D1188" i="5"/>
  <c r="D1190" i="5"/>
  <c r="D1191" i="5"/>
  <c r="D1192" i="5"/>
  <c r="D1193" i="5"/>
  <c r="D1194" i="5"/>
  <c r="D1195" i="5"/>
  <c r="D1196" i="5"/>
  <c r="D1197" i="5"/>
  <c r="D1198" i="5"/>
  <c r="D1199" i="5"/>
  <c r="D1200" i="5"/>
  <c r="D1202" i="5"/>
  <c r="D1203" i="5"/>
  <c r="D1204" i="5"/>
  <c r="D1205" i="5"/>
  <c r="D1206" i="5"/>
  <c r="D1207" i="5"/>
  <c r="D1208" i="5"/>
  <c r="D1209" i="5"/>
  <c r="D1210" i="5"/>
  <c r="D1211" i="5"/>
  <c r="D1212" i="5"/>
  <c r="D1214" i="5"/>
  <c r="D1215" i="5"/>
  <c r="D1216" i="5"/>
  <c r="D1217" i="5"/>
  <c r="D1218" i="5"/>
  <c r="D1219" i="5"/>
  <c r="D1220" i="5"/>
  <c r="D1221" i="5"/>
  <c r="D1222" i="5"/>
  <c r="D1223" i="5"/>
  <c r="D1224" i="5"/>
  <c r="D1226" i="5"/>
  <c r="D1227" i="5"/>
  <c r="D1228" i="5"/>
  <c r="D1229" i="5"/>
  <c r="D1230" i="5"/>
  <c r="D1231" i="5"/>
  <c r="D1232" i="5"/>
  <c r="D1233" i="5"/>
  <c r="D1234" i="5"/>
  <c r="D1235" i="5"/>
  <c r="D1236" i="5"/>
  <c r="D1238" i="5"/>
  <c r="D1239" i="5"/>
  <c r="D1240" i="5"/>
  <c r="D1241" i="5"/>
  <c r="D1242" i="5"/>
  <c r="D1243" i="5"/>
  <c r="D1244" i="5"/>
  <c r="D1245" i="5"/>
  <c r="D1246" i="5"/>
  <c r="D1247" i="5"/>
  <c r="D1248" i="5"/>
  <c r="D1250" i="5"/>
  <c r="D1251" i="5"/>
  <c r="D1252" i="5"/>
  <c r="D1253" i="5"/>
  <c r="D1254" i="5"/>
  <c r="D1255" i="5"/>
  <c r="D1256" i="5"/>
  <c r="D1257" i="5"/>
  <c r="D1258" i="5"/>
  <c r="D1259" i="5"/>
  <c r="D1260" i="5"/>
  <c r="D1262" i="5"/>
  <c r="D1263" i="5"/>
  <c r="D1264" i="5"/>
  <c r="D1265" i="5"/>
  <c r="D1266" i="5"/>
  <c r="D1267" i="5"/>
  <c r="D1268" i="5"/>
  <c r="D1269" i="5"/>
  <c r="D1270" i="5"/>
  <c r="D1271" i="5"/>
  <c r="D1272" i="5"/>
  <c r="D1274" i="5"/>
  <c r="D1275" i="5"/>
  <c r="D1276" i="5"/>
  <c r="D1277" i="5"/>
  <c r="D1278" i="5"/>
  <c r="D1279" i="5"/>
  <c r="D1280" i="5"/>
  <c r="D1281" i="5"/>
  <c r="D1282" i="5"/>
  <c r="D1283" i="5"/>
  <c r="D1284" i="5"/>
  <c r="D1286" i="5"/>
  <c r="D1287" i="5"/>
  <c r="D1288" i="5"/>
  <c r="D1289" i="5"/>
  <c r="D1290" i="5"/>
  <c r="D1291" i="5"/>
  <c r="D1292" i="5"/>
  <c r="D1293" i="5"/>
  <c r="D1294" i="5"/>
  <c r="D1295" i="5"/>
  <c r="D1298" i="5"/>
  <c r="D1299" i="5"/>
  <c r="D1300" i="5"/>
  <c r="D1301" i="5"/>
  <c r="D1302" i="5"/>
  <c r="D1303" i="5"/>
  <c r="D1304" i="5"/>
  <c r="D1305" i="5"/>
  <c r="D1306" i="5"/>
  <c r="D1307" i="5"/>
  <c r="D1308" i="5"/>
  <c r="D1310" i="5"/>
  <c r="D1311" i="5"/>
  <c r="D1312" i="5"/>
  <c r="D1313" i="5"/>
  <c r="D1314" i="5"/>
  <c r="D1315" i="5"/>
  <c r="D1316" i="5"/>
  <c r="D1317" i="5"/>
  <c r="D1318" i="5"/>
  <c r="D1319" i="5"/>
  <c r="D1320" i="5"/>
  <c r="D1323" i="5"/>
  <c r="D1324" i="5"/>
  <c r="D1325" i="5"/>
  <c r="D1326" i="5"/>
  <c r="D1327" i="5"/>
  <c r="D1328" i="5"/>
  <c r="D1329" i="5"/>
  <c r="D1330" i="5"/>
  <c r="D1331" i="5"/>
  <c r="D1332" i="5"/>
  <c r="D1334" i="5"/>
  <c r="D1335" i="5"/>
  <c r="D1336" i="5"/>
  <c r="D1337" i="5"/>
  <c r="D1338" i="5"/>
  <c r="D1339" i="5"/>
  <c r="D1340" i="5"/>
  <c r="D1341" i="5"/>
  <c r="D1342" i="5"/>
  <c r="D1343" i="5"/>
  <c r="D1344" i="5"/>
  <c r="D1346" i="5"/>
  <c r="D1347" i="5"/>
  <c r="D1348" i="5"/>
  <c r="D1349" i="5"/>
  <c r="D1350" i="5"/>
  <c r="D1351" i="5"/>
  <c r="D1352" i="5"/>
  <c r="D1353" i="5"/>
  <c r="D1354" i="5"/>
  <c r="D1355" i="5"/>
  <c r="D1356" i="5"/>
  <c r="D1358" i="5"/>
  <c r="D1359" i="5"/>
  <c r="D1360" i="5"/>
  <c r="D1361" i="5"/>
  <c r="D1362" i="5"/>
  <c r="D1364" i="5"/>
  <c r="D1365" i="5"/>
  <c r="D1366" i="5"/>
  <c r="D1367" i="5"/>
  <c r="D1368" i="5"/>
  <c r="D1370" i="5"/>
  <c r="D1371" i="5"/>
  <c r="D1372" i="5"/>
  <c r="D1373" i="5"/>
  <c r="D1374" i="5"/>
  <c r="D1375" i="5"/>
  <c r="D1376" i="5"/>
  <c r="D1377" i="5"/>
  <c r="D1378" i="5"/>
  <c r="D1379" i="5"/>
  <c r="D1380" i="5"/>
  <c r="D1382" i="5"/>
  <c r="D1383" i="5"/>
  <c r="D1384" i="5"/>
  <c r="D1385" i="5"/>
  <c r="D1386" i="5"/>
  <c r="D1387" i="5"/>
  <c r="D1388" i="5"/>
  <c r="D1389" i="5"/>
  <c r="D1390" i="5"/>
  <c r="D1391" i="5"/>
  <c r="D1392" i="5"/>
  <c r="D1394" i="5"/>
  <c r="D1395" i="5"/>
  <c r="D1396" i="5"/>
  <c r="D1397" i="5"/>
  <c r="D1398" i="5"/>
  <c r="D1399" i="5"/>
  <c r="D1400" i="5"/>
  <c r="D1401" i="5"/>
  <c r="D1402" i="5"/>
  <c r="D1403" i="5"/>
  <c r="D1404" i="5"/>
  <c r="D1406" i="5"/>
  <c r="D1407" i="5"/>
  <c r="D1408" i="5"/>
  <c r="D1409" i="5"/>
  <c r="D1410" i="5"/>
  <c r="D1411" i="5"/>
  <c r="D1412" i="5"/>
  <c r="D1413" i="5"/>
  <c r="D1415" i="5"/>
  <c r="D1416" i="5"/>
  <c r="D1418" i="5"/>
  <c r="D1419" i="5"/>
  <c r="D1420" i="5"/>
  <c r="D1421" i="5"/>
  <c r="D1422" i="5"/>
  <c r="D1423" i="5"/>
  <c r="D1424" i="5"/>
  <c r="D1425" i="5"/>
  <c r="D1426" i="5"/>
  <c r="D1427" i="5"/>
  <c r="D1428" i="5"/>
  <c r="D1430" i="5"/>
  <c r="D1431" i="5"/>
  <c r="D1432" i="5"/>
  <c r="D1433" i="5"/>
  <c r="D1434" i="5"/>
  <c r="D1435" i="5"/>
  <c r="D1436" i="5"/>
  <c r="D1437" i="5"/>
  <c r="D1438" i="5"/>
  <c r="D1439" i="5"/>
  <c r="D1440" i="5"/>
  <c r="D1442" i="5"/>
  <c r="D1443" i="5"/>
  <c r="D1444" i="5"/>
  <c r="D1445" i="5"/>
  <c r="D1446" i="5"/>
  <c r="D1447" i="5"/>
  <c r="D1448" i="5"/>
  <c r="D1449" i="5"/>
  <c r="D1450" i="5"/>
  <c r="D1451" i="5"/>
  <c r="D1452" i="5"/>
  <c r="D1454" i="5"/>
  <c r="D1455" i="5"/>
  <c r="D1456" i="5"/>
  <c r="D1457" i="5"/>
  <c r="D1458" i="5"/>
  <c r="D1459" i="5"/>
  <c r="D1460" i="5"/>
  <c r="D1461" i="5"/>
  <c r="D1462" i="5"/>
  <c r="D1463" i="5"/>
  <c r="D1464" i="5"/>
  <c r="D1466" i="5"/>
  <c r="D1467" i="5"/>
  <c r="D1468" i="5"/>
  <c r="D1469" i="5"/>
  <c r="D1470" i="5"/>
  <c r="D1471" i="5"/>
  <c r="D1472" i="5"/>
  <c r="D1473" i="5"/>
  <c r="D1474" i="5"/>
  <c r="D1475" i="5"/>
  <c r="D1476" i="5"/>
  <c r="D1478" i="5"/>
  <c r="D1479" i="5"/>
  <c r="D1480" i="5"/>
  <c r="D1481" i="5"/>
  <c r="D1482" i="5"/>
  <c r="D1483" i="5"/>
  <c r="D1484" i="5"/>
  <c r="D1485" i="5"/>
  <c r="D1486" i="5"/>
  <c r="D1487" i="5"/>
  <c r="D1488" i="5"/>
  <c r="D1490" i="5"/>
  <c r="D1491" i="5"/>
  <c r="D1492" i="5"/>
  <c r="D1493" i="5"/>
  <c r="D1494" i="5"/>
  <c r="D1495" i="5"/>
  <c r="D1496" i="5"/>
  <c r="D1497" i="5"/>
  <c r="D1498" i="5"/>
  <c r="D1499" i="5"/>
  <c r="D1500" i="5"/>
  <c r="D1502" i="5"/>
  <c r="D1503" i="5"/>
  <c r="D1504" i="5"/>
  <c r="D1505" i="5"/>
  <c r="D1506" i="5"/>
  <c r="D1507" i="5"/>
  <c r="D1508" i="5"/>
  <c r="D1509" i="5"/>
  <c r="D1510" i="5"/>
  <c r="D1511" i="5"/>
  <c r="D1512" i="5"/>
  <c r="D1514" i="5"/>
  <c r="D1515" i="5"/>
  <c r="D1516" i="5"/>
  <c r="D1517" i="5"/>
  <c r="D1518" i="5"/>
  <c r="D1519" i="5"/>
  <c r="D1520" i="5"/>
  <c r="D1521" i="5"/>
  <c r="D1522" i="5"/>
  <c r="D1523" i="5"/>
  <c r="D1524" i="5"/>
  <c r="D1526" i="5"/>
  <c r="D1527" i="5"/>
  <c r="D1528" i="5"/>
  <c r="D1529" i="5"/>
  <c r="D1530" i="5"/>
  <c r="D1531" i="5"/>
  <c r="D1532" i="5"/>
  <c r="D1533" i="5"/>
  <c r="D1534" i="5"/>
  <c r="D1535" i="5"/>
  <c r="D1536" i="5"/>
  <c r="D1538" i="5"/>
  <c r="D1539" i="5"/>
  <c r="D1540" i="5"/>
  <c r="D1541" i="5"/>
  <c r="D1542" i="5"/>
  <c r="D1543" i="5"/>
  <c r="D1544" i="5"/>
  <c r="D1545" i="5"/>
  <c r="D1546" i="5"/>
  <c r="D1547" i="5"/>
  <c r="D1548" i="5"/>
  <c r="D1550" i="5"/>
  <c r="D1551" i="5"/>
  <c r="D1552" i="5"/>
  <c r="D1553" i="5"/>
  <c r="D1554" i="5"/>
  <c r="D1555" i="5"/>
  <c r="D1556" i="5"/>
  <c r="D1557" i="5"/>
  <c r="D1558" i="5"/>
  <c r="D1559" i="5"/>
  <c r="D1560" i="5"/>
  <c r="D1562" i="5"/>
  <c r="D1563" i="5"/>
  <c r="D1564" i="5"/>
  <c r="D1565" i="5"/>
  <c r="D1566" i="5"/>
  <c r="D1567" i="5"/>
  <c r="D1568" i="5"/>
  <c r="D1569" i="5"/>
  <c r="D1570" i="5"/>
  <c r="D1571" i="5"/>
  <c r="D1572" i="5"/>
  <c r="D1574" i="5"/>
  <c r="D1575" i="5"/>
  <c r="D1576" i="5"/>
  <c r="D1577" i="5"/>
  <c r="D1578" i="5"/>
  <c r="D1579" i="5"/>
  <c r="D1580" i="5"/>
  <c r="D1581" i="5"/>
  <c r="D1582" i="5"/>
  <c r="D1583" i="5"/>
  <c r="D1584" i="5"/>
  <c r="D1586" i="5"/>
  <c r="D1587" i="5"/>
  <c r="D1588" i="5"/>
  <c r="D1589" i="5"/>
  <c r="D1590" i="5"/>
  <c r="D1591" i="5"/>
  <c r="D1592" i="5"/>
  <c r="D1593" i="5"/>
  <c r="D1594" i="5"/>
  <c r="D1595" i="5"/>
  <c r="D1596" i="5"/>
  <c r="D1598" i="5"/>
  <c r="D1599" i="5"/>
  <c r="D1600" i="5"/>
  <c r="D1601" i="5"/>
  <c r="D1602" i="5"/>
  <c r="D1603" i="5"/>
  <c r="D1604" i="5"/>
  <c r="D1605" i="5"/>
  <c r="D1606" i="5"/>
  <c r="D1607" i="5"/>
  <c r="D1608" i="5"/>
  <c r="D1610" i="5"/>
  <c r="D1611" i="5"/>
  <c r="D1612" i="5"/>
  <c r="D1613" i="5"/>
  <c r="D1614" i="5"/>
  <c r="D1615" i="5"/>
  <c r="D1616" i="5"/>
  <c r="D1617" i="5"/>
  <c r="D1618" i="5"/>
  <c r="D1619" i="5"/>
  <c r="D1620" i="5"/>
  <c r="D1622" i="5"/>
  <c r="D1623" i="5"/>
  <c r="D1624" i="5"/>
  <c r="D1625" i="5"/>
  <c r="D1626" i="5"/>
  <c r="D1627" i="5"/>
  <c r="D1628" i="5"/>
  <c r="D1629" i="5"/>
  <c r="D1630" i="5"/>
  <c r="D1631" i="5"/>
  <c r="D1634" i="5"/>
  <c r="D1635" i="5"/>
  <c r="D1636" i="5"/>
  <c r="D1637" i="5"/>
  <c r="D1638" i="5"/>
  <c r="D1639" i="5"/>
  <c r="D1640" i="5"/>
  <c r="D1641" i="5"/>
  <c r="D1642" i="5"/>
  <c r="D1643" i="5"/>
  <c r="D1644" i="5"/>
  <c r="D1646" i="5"/>
  <c r="D1647" i="5"/>
  <c r="D1648" i="5"/>
  <c r="D1649" i="5"/>
  <c r="D1650" i="5"/>
  <c r="D1651" i="5"/>
  <c r="D1652" i="5"/>
  <c r="D1653" i="5"/>
  <c r="D1654" i="5"/>
  <c r="D1655" i="5"/>
  <c r="D1656" i="5"/>
  <c r="D1658" i="5"/>
  <c r="D1659" i="5"/>
  <c r="D1660" i="5"/>
  <c r="D1661" i="5"/>
  <c r="D1662" i="5"/>
  <c r="D1663" i="5"/>
  <c r="D1664" i="5"/>
  <c r="D1665" i="5"/>
  <c r="D1666" i="5"/>
  <c r="D1667" i="5"/>
  <c r="D1668" i="5"/>
  <c r="D1670" i="5"/>
  <c r="D1671" i="5"/>
  <c r="D1672" i="5"/>
  <c r="D1673" i="5"/>
  <c r="D1674" i="5"/>
  <c r="D1675" i="5"/>
  <c r="D1676" i="5"/>
  <c r="D1677" i="5"/>
  <c r="D1678" i="5"/>
  <c r="D1679" i="5"/>
  <c r="D1680" i="5"/>
  <c r="D1682" i="5"/>
  <c r="D1683" i="5"/>
  <c r="D1684" i="5"/>
  <c r="D1685" i="5"/>
  <c r="D1686" i="5"/>
  <c r="D1687" i="5"/>
  <c r="D1688" i="5"/>
  <c r="D1689" i="5"/>
  <c r="D1690" i="5"/>
  <c r="D1691" i="5"/>
  <c r="D1692" i="5"/>
  <c r="D1694" i="5"/>
  <c r="D1695" i="5"/>
  <c r="D1696" i="5"/>
  <c r="D1697" i="5"/>
  <c r="D1698" i="5"/>
  <c r="D1699" i="5"/>
  <c r="D1700" i="5"/>
  <c r="D1701" i="5"/>
  <c r="D1702" i="5"/>
  <c r="D1703" i="5"/>
  <c r="D1704" i="5"/>
  <c r="D1706" i="5"/>
  <c r="D1707" i="5"/>
  <c r="D1708" i="5"/>
  <c r="D1709" i="5"/>
  <c r="D1710" i="5"/>
  <c r="D1711" i="5"/>
  <c r="D1712" i="5"/>
  <c r="D1713" i="5"/>
  <c r="D1714" i="5"/>
  <c r="D1715" i="5"/>
  <c r="D1716" i="5"/>
  <c r="D1718" i="5"/>
  <c r="D1719" i="5"/>
  <c r="D1720" i="5"/>
  <c r="D1721" i="5"/>
  <c r="D1722" i="5"/>
  <c r="D1723" i="5"/>
  <c r="D1724" i="5"/>
  <c r="D1725" i="5"/>
  <c r="D1726" i="5"/>
  <c r="D1727" i="5"/>
  <c r="D1728" i="5"/>
  <c r="D1730" i="5"/>
  <c r="D1731" i="5"/>
  <c r="D1732" i="5"/>
  <c r="D1733" i="5"/>
  <c r="D1734" i="5"/>
  <c r="D1735" i="5"/>
  <c r="D1736" i="5"/>
  <c r="D1737" i="5"/>
  <c r="D1738" i="5"/>
  <c r="D1739" i="5"/>
  <c r="D1740" i="5"/>
  <c r="D1742" i="5"/>
  <c r="D1743" i="5"/>
  <c r="D1744" i="5"/>
  <c r="D1745" i="5"/>
  <c r="D1746" i="5"/>
  <c r="D1747" i="5"/>
  <c r="D1748" i="5"/>
  <c r="D1749" i="5"/>
  <c r="D1750" i="5"/>
  <c r="D1751" i="5"/>
  <c r="D1752" i="5"/>
  <c r="D1754" i="5"/>
  <c r="D1755" i="5"/>
  <c r="D1756" i="5"/>
  <c r="D1757" i="5"/>
  <c r="D1758" i="5"/>
  <c r="D1759" i="5"/>
  <c r="D1760" i="5"/>
  <c r="D1761" i="5"/>
  <c r="D1762" i="5"/>
  <c r="D1763" i="5"/>
  <c r="D1764" i="5"/>
  <c r="D1766" i="5"/>
  <c r="D1767" i="5"/>
  <c r="D1768" i="5"/>
  <c r="D1769" i="5"/>
  <c r="D1770" i="5"/>
  <c r="D1771" i="5"/>
  <c r="D1772" i="5"/>
  <c r="D1773" i="5"/>
  <c r="D1774" i="5"/>
  <c r="D1775" i="5"/>
  <c r="D1776" i="5"/>
  <c r="D1778" i="5"/>
  <c r="D1779" i="5"/>
  <c r="D1780" i="5"/>
  <c r="D1781" i="5"/>
  <c r="D1782" i="5"/>
  <c r="D1783" i="5"/>
  <c r="D1784" i="5"/>
  <c r="D1785" i="5"/>
  <c r="D1786" i="5"/>
  <c r="D1787" i="5"/>
  <c r="D1788" i="5"/>
  <c r="D1790" i="5"/>
  <c r="D1791" i="5"/>
  <c r="D1792" i="5"/>
  <c r="D1793" i="5"/>
  <c r="D1794" i="5"/>
  <c r="D1795" i="5"/>
  <c r="D1796" i="5"/>
  <c r="D1797" i="5"/>
  <c r="D1798" i="5"/>
  <c r="D1799" i="5"/>
  <c r="D1800" i="5"/>
  <c r="D1802" i="5"/>
  <c r="D1803" i="5"/>
  <c r="D1804" i="5"/>
  <c r="D1805" i="5"/>
  <c r="D1806" i="5"/>
  <c r="D1807" i="5"/>
  <c r="D1808" i="5"/>
  <c r="D1809" i="5"/>
  <c r="D1810" i="5"/>
  <c r="D1811" i="5"/>
  <c r="D1812" i="5"/>
  <c r="D1814" i="5"/>
  <c r="D1815" i="5"/>
  <c r="D1816" i="5"/>
  <c r="D1817" i="5"/>
  <c r="D1818" i="5"/>
  <c r="D1819" i="5"/>
  <c r="D1820" i="5"/>
  <c r="D1821" i="5"/>
  <c r="D1822" i="5"/>
  <c r="D1823" i="5"/>
  <c r="D1824" i="5"/>
  <c r="D1826" i="5"/>
  <c r="D1827" i="5"/>
  <c r="D1828" i="5"/>
  <c r="D1829" i="5"/>
  <c r="D1830" i="5"/>
  <c r="D1831" i="5"/>
  <c r="D1832" i="5"/>
  <c r="D1833" i="5"/>
  <c r="D1834" i="5"/>
  <c r="D1835" i="5"/>
  <c r="D1836" i="5"/>
  <c r="D1838" i="5"/>
  <c r="D1839" i="5"/>
  <c r="D1840" i="5"/>
  <c r="D1841" i="5"/>
  <c r="D1842" i="5"/>
  <c r="D1843" i="5"/>
  <c r="D1844" i="5"/>
  <c r="D1845" i="5"/>
  <c r="D1846" i="5"/>
  <c r="D1847" i="5"/>
  <c r="D1848" i="5"/>
  <c r="D1850" i="5"/>
  <c r="D1851" i="5"/>
  <c r="D1852" i="5"/>
  <c r="D1853" i="5"/>
  <c r="D1854" i="5"/>
  <c r="D1855" i="5"/>
  <c r="D1856" i="5"/>
  <c r="D1857" i="5"/>
  <c r="D1858" i="5"/>
  <c r="D1859" i="5"/>
  <c r="D1860" i="5"/>
  <c r="D1862" i="5"/>
  <c r="D1863" i="5"/>
  <c r="D1864" i="5"/>
  <c r="D1865" i="5"/>
  <c r="D1866" i="5"/>
  <c r="D1867" i="5"/>
  <c r="D1868" i="5"/>
  <c r="D1869" i="5"/>
  <c r="D1870" i="5"/>
  <c r="D1871" i="5"/>
  <c r="D1872" i="5"/>
  <c r="D1874" i="5"/>
  <c r="D1875" i="5"/>
  <c r="D1876" i="5"/>
  <c r="D1877" i="5"/>
  <c r="D1879" i="5"/>
  <c r="D1880" i="5"/>
  <c r="D1881" i="5"/>
  <c r="D1882" i="5"/>
  <c r="D1883" i="5"/>
  <c r="D1884" i="5"/>
  <c r="D1886" i="5"/>
  <c r="D1887" i="5"/>
  <c r="D1888" i="5"/>
  <c r="D1889" i="5"/>
  <c r="D1890" i="5"/>
  <c r="D1891" i="5"/>
  <c r="D1892" i="5"/>
  <c r="D1893" i="5"/>
  <c r="D1894" i="5"/>
  <c r="D1895" i="5"/>
  <c r="D1896" i="5"/>
  <c r="D1898" i="5"/>
  <c r="D1899" i="5"/>
  <c r="D1900" i="5"/>
  <c r="D1901" i="5"/>
  <c r="D1902" i="5"/>
  <c r="D1903" i="5"/>
  <c r="D1904" i="5"/>
  <c r="D1905" i="5"/>
  <c r="D1906" i="5"/>
  <c r="D1907" i="5"/>
  <c r="D1908" i="5"/>
  <c r="D1910" i="5"/>
  <c r="D1911" i="5"/>
  <c r="D1912" i="5"/>
  <c r="D1913" i="5"/>
  <c r="D1914" i="5"/>
  <c r="D1915" i="5"/>
  <c r="D1916" i="5"/>
  <c r="D1917" i="5"/>
  <c r="D1918" i="5"/>
  <c r="D1919" i="5"/>
  <c r="D1920" i="5"/>
  <c r="D1922" i="5"/>
  <c r="D1923" i="5"/>
  <c r="D1924" i="5"/>
  <c r="D1925" i="5"/>
  <c r="D1926" i="5"/>
  <c r="D1927" i="5"/>
  <c r="D1928" i="5"/>
  <c r="D1929" i="5"/>
  <c r="D1930" i="5"/>
  <c r="D1931" i="5"/>
  <c r="D1932" i="5"/>
  <c r="D1934" i="5"/>
  <c r="D1935" i="5"/>
  <c r="D1936" i="5"/>
  <c r="D1937" i="5"/>
  <c r="D1938" i="5"/>
  <c r="D1939" i="5"/>
  <c r="D1940" i="5"/>
  <c r="D1941" i="5"/>
  <c r="D1942" i="5"/>
  <c r="D1943" i="5"/>
  <c r="D1944" i="5"/>
  <c r="D1946" i="5"/>
  <c r="D1947" i="5"/>
  <c r="D1948" i="5"/>
  <c r="D1949" i="5"/>
  <c r="D1950" i="5"/>
  <c r="D1951" i="5"/>
  <c r="D1952" i="5"/>
  <c r="D1953" i="5"/>
  <c r="D1954" i="5"/>
  <c r="D1955" i="5"/>
  <c r="D1956" i="5"/>
  <c r="D1958" i="5"/>
  <c r="D1959" i="5"/>
  <c r="D1960" i="5"/>
  <c r="D1961" i="5"/>
  <c r="D1962" i="5"/>
  <c r="D1963" i="5"/>
  <c r="D1964" i="5"/>
  <c r="D1965" i="5"/>
  <c r="D1966" i="5"/>
  <c r="D1968" i="5"/>
  <c r="D1969" i="5"/>
  <c r="D1970" i="5"/>
  <c r="D1971" i="5"/>
  <c r="D1972" i="5"/>
  <c r="D1973" i="5"/>
  <c r="D1974" i="5"/>
  <c r="D1975" i="5"/>
  <c r="D1976" i="5"/>
  <c r="D1977" i="5"/>
  <c r="D1978" i="5"/>
  <c r="D1979" i="5"/>
  <c r="D1980" i="5"/>
  <c r="D1982" i="5"/>
  <c r="D1983" i="5"/>
  <c r="D1984" i="5"/>
  <c r="D1985" i="5"/>
  <c r="D1986" i="5"/>
  <c r="D1987" i="5"/>
  <c r="D1989" i="5"/>
  <c r="D1990" i="5"/>
  <c r="D1991" i="5"/>
  <c r="D1992" i="5"/>
  <c r="D1994" i="5"/>
  <c r="D1995" i="5"/>
  <c r="D1996" i="5"/>
  <c r="D1997" i="5"/>
  <c r="D1998" i="5"/>
  <c r="D1999" i="5"/>
  <c r="D2000" i="5"/>
  <c r="D2001" i="5"/>
  <c r="D2002" i="5"/>
  <c r="D2003" i="5"/>
  <c r="D2004" i="5"/>
  <c r="D2006" i="5"/>
  <c r="D2007" i="5"/>
  <c r="D2009" i="5"/>
  <c r="D2010" i="5"/>
  <c r="D2011" i="5"/>
  <c r="D2012" i="5"/>
  <c r="D2013" i="5"/>
  <c r="D2014" i="5"/>
  <c r="D2015" i="5"/>
  <c r="D2016" i="5"/>
  <c r="D2018" i="5"/>
  <c r="D2019" i="5"/>
  <c r="D2020" i="5"/>
  <c r="D2021" i="5"/>
  <c r="D2022" i="5"/>
  <c r="D2023" i="5"/>
  <c r="D2024" i="5"/>
  <c r="D2025" i="5"/>
  <c r="D2026" i="5"/>
  <c r="D2027" i="5"/>
  <c r="D2028" i="5"/>
  <c r="D2030" i="5"/>
  <c r="D2031" i="5"/>
  <c r="D2032" i="5"/>
  <c r="D2033" i="5"/>
  <c r="D2034" i="5"/>
  <c r="D2035" i="5"/>
  <c r="D2036" i="5"/>
  <c r="D2037" i="5"/>
  <c r="D2038" i="5"/>
  <c r="D2039" i="5"/>
  <c r="D2040" i="5"/>
  <c r="D2042" i="5"/>
  <c r="D2043" i="5"/>
  <c r="D2044" i="5"/>
  <c r="D2045" i="5"/>
  <c r="D2046" i="5"/>
  <c r="D2047" i="5"/>
  <c r="D2048" i="5"/>
  <c r="D2049" i="5"/>
  <c r="D2050" i="5"/>
  <c r="D2051" i="5"/>
  <c r="D2052" i="5"/>
  <c r="D2054" i="5"/>
  <c r="D2055" i="5"/>
  <c r="D2056" i="5"/>
  <c r="D2057" i="5"/>
  <c r="D2058" i="5"/>
  <c r="D2059" i="5"/>
  <c r="D2060" i="5"/>
  <c r="D2061" i="5"/>
  <c r="D2062" i="5"/>
  <c r="D2063" i="5"/>
  <c r="D2064" i="5"/>
  <c r="D2066" i="5"/>
  <c r="D2067" i="5"/>
  <c r="D2068" i="5"/>
  <c r="D2069" i="5"/>
  <c r="D2070" i="5"/>
  <c r="D2071" i="5"/>
  <c r="D2072" i="5"/>
  <c r="D2073" i="5"/>
  <c r="D2074" i="5"/>
  <c r="D2075" i="5"/>
  <c r="D2076" i="5"/>
  <c r="D2078" i="5"/>
  <c r="D2079" i="5"/>
  <c r="D2080" i="5"/>
  <c r="D2081" i="5"/>
  <c r="D2082" i="5"/>
  <c r="D2083" i="5"/>
  <c r="D2084" i="5"/>
  <c r="D2085" i="5"/>
  <c r="D2086" i="5"/>
  <c r="D2087" i="5"/>
  <c r="D2088" i="5"/>
  <c r="D2090" i="5"/>
  <c r="D2091" i="5"/>
  <c r="D2092" i="5"/>
  <c r="D2093" i="5"/>
  <c r="D2094" i="5"/>
  <c r="D2095" i="5"/>
  <c r="D2096" i="5"/>
  <c r="D2097" i="5"/>
  <c r="D2098" i="5"/>
  <c r="D2099" i="5"/>
  <c r="D2100" i="5"/>
  <c r="D2102" i="5"/>
  <c r="D2103" i="5"/>
  <c r="D2104" i="5"/>
  <c r="D2105" i="5"/>
  <c r="D2106" i="5"/>
  <c r="D2107" i="5"/>
  <c r="D2108" i="5"/>
  <c r="D2109" i="5"/>
  <c r="D2110" i="5"/>
  <c r="D2111" i="5"/>
  <c r="D2112" i="5"/>
  <c r="D2114" i="5"/>
  <c r="D2115" i="5"/>
  <c r="D2116" i="5"/>
  <c r="D2117" i="5"/>
  <c r="D2118" i="5"/>
  <c r="D2119" i="5"/>
  <c r="D2120" i="5"/>
  <c r="D2121" i="5"/>
  <c r="D2122" i="5"/>
  <c r="D2123" i="5"/>
  <c r="D2124" i="5"/>
  <c r="D2126" i="5"/>
  <c r="D2127" i="5"/>
  <c r="D2128" i="5"/>
  <c r="D2129" i="5"/>
  <c r="D2130" i="5"/>
  <c r="D2131" i="5"/>
  <c r="D2132" i="5"/>
  <c r="D2133" i="5"/>
  <c r="D2134" i="5"/>
  <c r="D2135" i="5"/>
  <c r="D2136" i="5"/>
  <c r="D2138" i="5"/>
  <c r="D2139" i="5"/>
  <c r="D2140" i="5"/>
  <c r="D2141" i="5"/>
  <c r="D2142" i="5"/>
  <c r="D2143" i="5"/>
  <c r="D2144" i="5"/>
  <c r="D2145" i="5"/>
  <c r="D2146" i="5"/>
  <c r="D2147" i="5"/>
  <c r="D2148" i="5"/>
  <c r="D2150" i="5"/>
  <c r="D2151" i="5"/>
  <c r="D2152" i="5"/>
  <c r="D2153" i="5"/>
  <c r="D2154" i="5"/>
  <c r="D2155" i="5"/>
  <c r="D2156" i="5"/>
  <c r="D2157" i="5"/>
  <c r="D2158" i="5"/>
  <c r="D2159" i="5"/>
  <c r="D2160" i="5"/>
  <c r="D2162" i="5"/>
  <c r="D2163" i="5"/>
  <c r="D2164" i="5"/>
  <c r="D2165" i="5"/>
  <c r="D2166" i="5"/>
  <c r="D2167" i="5"/>
  <c r="D2168" i="5"/>
  <c r="D2169" i="5"/>
  <c r="D2170" i="5"/>
  <c r="D2171" i="5"/>
  <c r="D2172" i="5"/>
  <c r="D2174" i="5"/>
  <c r="D2175" i="5"/>
  <c r="D2176" i="5"/>
  <c r="D2177" i="5"/>
  <c r="D2178" i="5"/>
  <c r="D2179" i="5"/>
  <c r="D2180" i="5"/>
  <c r="D2181" i="5"/>
  <c r="D2183" i="5"/>
  <c r="D2184" i="5"/>
  <c r="D2186" i="5"/>
  <c r="D2187" i="5"/>
  <c r="D2188" i="5"/>
  <c r="D2189" i="5"/>
  <c r="D2190" i="5"/>
  <c r="D2191" i="5"/>
  <c r="D2192" i="5"/>
  <c r="D2193" i="5"/>
  <c r="D2194" i="5"/>
  <c r="D2195" i="5"/>
  <c r="D2196" i="5"/>
  <c r="D2199" i="5"/>
  <c r="D2200" i="5"/>
  <c r="D2201" i="5"/>
  <c r="D2202" i="5"/>
  <c r="D2203" i="5"/>
  <c r="D2204" i="5"/>
  <c r="D2205" i="5"/>
  <c r="D2206" i="5"/>
  <c r="D2207" i="5"/>
  <c r="D2208" i="5"/>
  <c r="D2210" i="5"/>
  <c r="D2211" i="5"/>
  <c r="D2212" i="5"/>
  <c r="D2213" i="5"/>
  <c r="D2214" i="5"/>
  <c r="D2215" i="5"/>
  <c r="D2216" i="5"/>
  <c r="D2217" i="5"/>
  <c r="D2218" i="5"/>
  <c r="D2219" i="5"/>
  <c r="D2220" i="5"/>
  <c r="D2222" i="5"/>
  <c r="D2223" i="5"/>
  <c r="D2224" i="5"/>
  <c r="D2225" i="5"/>
  <c r="D2226" i="5"/>
  <c r="D2227" i="5"/>
  <c r="D2228" i="5"/>
  <c r="D2229" i="5"/>
  <c r="D2230" i="5"/>
  <c r="D2231" i="5"/>
  <c r="D2232" i="5"/>
  <c r="D2234" i="5"/>
  <c r="D2235" i="5"/>
  <c r="D2236" i="5"/>
  <c r="D2237" i="5"/>
  <c r="D2238" i="5"/>
  <c r="D2239" i="5"/>
  <c r="D2240" i="5"/>
  <c r="D2241" i="5"/>
  <c r="D2242" i="5"/>
  <c r="D2243" i="5"/>
  <c r="D2244" i="5"/>
  <c r="D2246" i="5"/>
  <c r="D2247" i="5"/>
  <c r="D2248" i="5"/>
  <c r="D2249" i="5"/>
  <c r="D2250" i="5"/>
  <c r="D2251" i="5"/>
  <c r="D2252" i="5"/>
  <c r="D2253" i="5"/>
  <c r="D2254" i="5"/>
  <c r="D2255" i="5"/>
  <c r="D2256" i="5"/>
  <c r="D2258" i="5"/>
  <c r="D2259" i="5"/>
  <c r="D2260" i="5"/>
  <c r="D2261" i="5"/>
  <c r="D2262" i="5"/>
  <c r="D2263" i="5"/>
  <c r="D2264" i="5"/>
  <c r="D2265" i="5"/>
  <c r="D2266" i="5"/>
  <c r="D2267" i="5"/>
  <c r="D2268" i="5"/>
  <c r="D2270" i="5"/>
  <c r="D2271" i="5"/>
  <c r="D2272" i="5"/>
  <c r="D2273" i="5"/>
  <c r="D2274" i="5"/>
  <c r="D2275" i="5"/>
  <c r="D2276" i="5"/>
  <c r="D2277" i="5"/>
  <c r="D2278" i="5"/>
  <c r="D2279" i="5"/>
  <c r="D2280" i="5"/>
  <c r="D2282" i="5"/>
  <c r="D2283" i="5"/>
  <c r="D2284" i="5"/>
  <c r="D2285" i="5"/>
  <c r="D2286" i="5"/>
  <c r="D2287" i="5"/>
  <c r="D2288" i="5"/>
  <c r="D2289" i="5"/>
  <c r="D2290" i="5"/>
  <c r="D2291" i="5"/>
  <c r="D2292" i="5"/>
  <c r="D2294" i="5"/>
  <c r="D2295" i="5"/>
  <c r="D2296" i="5"/>
  <c r="D2297" i="5"/>
  <c r="D2298" i="5"/>
  <c r="D2299" i="5"/>
  <c r="D2300" i="5"/>
  <c r="D2301" i="5"/>
  <c r="D2302" i="5"/>
  <c r="D2303" i="5"/>
  <c r="D2304" i="5"/>
  <c r="D2306" i="5"/>
  <c r="D2307" i="5"/>
  <c r="D2308" i="5"/>
  <c r="D2309" i="5"/>
  <c r="D2310" i="5"/>
  <c r="D2311" i="5"/>
  <c r="D2312" i="5"/>
  <c r="D2313" i="5"/>
  <c r="D2314" i="5"/>
  <c r="D2315" i="5"/>
  <c r="D2316" i="5"/>
  <c r="D2318" i="5"/>
  <c r="D2319" i="5"/>
  <c r="D2320" i="5"/>
  <c r="D2321" i="5"/>
  <c r="D2322" i="5"/>
  <c r="D2323" i="5"/>
  <c r="D2324" i="5"/>
  <c r="D2325" i="5"/>
  <c r="D2326" i="5"/>
  <c r="D2327" i="5"/>
  <c r="D2328" i="5"/>
  <c r="D2330" i="5"/>
  <c r="D2331" i="5"/>
  <c r="D2332" i="5"/>
  <c r="D2333" i="5"/>
  <c r="D2334" i="5"/>
  <c r="D2335" i="5"/>
  <c r="D2336" i="5"/>
  <c r="D2" i="5"/>
  <c r="C2336" i="5"/>
  <c r="C2335"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N13" i="1"/>
  <c r="L6" i="4"/>
  <c r="K4" i="7"/>
  <c r="K102" i="5"/>
  <c r="D168" i="5"/>
  <c r="K363" i="5"/>
  <c r="D588" i="5"/>
  <c r="K722" i="5"/>
  <c r="K807" i="5"/>
  <c r="D1077" i="5"/>
  <c r="D1296" i="5"/>
  <c r="K1322" i="5"/>
  <c r="K1363" i="5"/>
  <c r="D1414" i="5"/>
  <c r="D1632" i="5"/>
  <c r="K1878" i="5"/>
  <c r="D1967" i="5"/>
  <c r="D1988" i="5"/>
  <c r="K2008" i="5"/>
  <c r="D2182" i="5"/>
  <c r="K2198" i="5"/>
  <c r="M12" i="2" a="1"/>
  <c r="M12" i="2" s="1"/>
  <c r="N12" i="2" s="1"/>
  <c r="N8" i="1" a="1"/>
  <c r="N8" i="1" s="1"/>
  <c r="O8" i="1" s="1"/>
  <c r="Q8" i="1" a="1"/>
  <c r="K2005" i="5" l="1"/>
  <c r="K1993" i="5"/>
  <c r="K721" i="5"/>
  <c r="K709" i="5"/>
  <c r="K697" i="5"/>
  <c r="K685" i="5"/>
  <c r="K673" i="5"/>
  <c r="K661" i="5"/>
  <c r="K649" i="5"/>
  <c r="K637" i="5"/>
  <c r="K625" i="5"/>
  <c r="K613" i="5"/>
  <c r="K601" i="5"/>
  <c r="K589" i="5"/>
  <c r="K2173" i="5"/>
  <c r="K2161" i="5"/>
  <c r="K2149" i="5"/>
  <c r="K2137" i="5"/>
  <c r="K2125" i="5"/>
  <c r="K2113" i="5"/>
  <c r="K2101" i="5"/>
  <c r="K2089" i="5"/>
  <c r="K2077" i="5"/>
  <c r="K2065" i="5"/>
  <c r="K2053" i="5"/>
  <c r="K2041" i="5"/>
  <c r="K2029" i="5"/>
  <c r="K2017" i="5"/>
  <c r="K805" i="5"/>
  <c r="K793" i="5"/>
  <c r="K781" i="5"/>
  <c r="K769" i="5"/>
  <c r="K757" i="5"/>
  <c r="K745" i="5"/>
  <c r="K733" i="5"/>
  <c r="K2197" i="5"/>
  <c r="K2185" i="5"/>
  <c r="K1069" i="5"/>
  <c r="K1057" i="5"/>
  <c r="K1045" i="5"/>
  <c r="K1033" i="5"/>
  <c r="K1021" i="5"/>
  <c r="K1009" i="5"/>
  <c r="K997" i="5"/>
  <c r="K985" i="5"/>
  <c r="K973" i="5"/>
  <c r="K961" i="5"/>
  <c r="K949" i="5"/>
  <c r="K937" i="5"/>
  <c r="K925" i="5"/>
  <c r="K913" i="5"/>
  <c r="K901" i="5"/>
  <c r="K889" i="5"/>
  <c r="K877" i="5"/>
  <c r="K865" i="5"/>
  <c r="K853" i="5"/>
  <c r="K841" i="5"/>
  <c r="K829" i="5"/>
  <c r="K817" i="5"/>
  <c r="K2329" i="5"/>
  <c r="K2317" i="5"/>
  <c r="K2305" i="5"/>
  <c r="K2293" i="5"/>
  <c r="K2281" i="5"/>
  <c r="K2269" i="5"/>
  <c r="K2257" i="5"/>
  <c r="K2245" i="5"/>
  <c r="K2233" i="5"/>
  <c r="K2221" i="5"/>
  <c r="K2209" i="5"/>
  <c r="K1285" i="5"/>
  <c r="K1273" i="5"/>
  <c r="K1261" i="5"/>
  <c r="K1249" i="5"/>
  <c r="K1237" i="5"/>
  <c r="K1225" i="5"/>
  <c r="K1213" i="5"/>
  <c r="K1201" i="5"/>
  <c r="K1189" i="5"/>
  <c r="K1177" i="5"/>
  <c r="K1165" i="5"/>
  <c r="K1153" i="5"/>
  <c r="K1141" i="5"/>
  <c r="K1129" i="5"/>
  <c r="K1117" i="5"/>
  <c r="K1105" i="5"/>
  <c r="K1093" i="5"/>
  <c r="K1081" i="5"/>
  <c r="K1321" i="5"/>
  <c r="K1309" i="5"/>
  <c r="K1297" i="5"/>
  <c r="K1357" i="5"/>
  <c r="K1345" i="5"/>
  <c r="K1333" i="5"/>
  <c r="M4" i="2"/>
  <c r="K1405" i="5"/>
  <c r="K1393" i="5"/>
  <c r="K1381" i="5"/>
  <c r="K1369" i="5"/>
  <c r="K1621" i="5"/>
  <c r="K1609" i="5"/>
  <c r="K1597" i="5"/>
  <c r="K1585" i="5"/>
  <c r="K1573" i="5"/>
  <c r="K1561" i="5"/>
  <c r="K1549" i="5"/>
  <c r="K1537" i="5"/>
  <c r="K1525" i="5"/>
  <c r="K1513" i="5"/>
  <c r="K1501" i="5"/>
  <c r="K1489" i="5"/>
  <c r="K1477" i="5"/>
  <c r="K1465" i="5"/>
  <c r="K1453" i="5"/>
  <c r="K1441" i="5"/>
  <c r="K1429" i="5"/>
  <c r="K1417" i="5"/>
  <c r="K1873" i="5"/>
  <c r="K1861" i="5"/>
  <c r="K1849" i="5"/>
  <c r="K1837" i="5"/>
  <c r="K1825" i="5"/>
  <c r="K1813" i="5"/>
  <c r="K1801" i="5"/>
  <c r="K1789" i="5"/>
  <c r="K1777" i="5"/>
  <c r="K1765" i="5"/>
  <c r="K1753" i="5"/>
  <c r="K1741" i="5"/>
  <c r="K1729" i="5"/>
  <c r="K1717" i="5"/>
  <c r="K1705" i="5"/>
  <c r="K1693" i="5"/>
  <c r="K1681" i="5"/>
  <c r="K1669" i="5"/>
  <c r="K1657" i="5"/>
  <c r="K1645" i="5"/>
  <c r="K1633" i="5"/>
  <c r="K97" i="5"/>
  <c r="K85" i="5"/>
  <c r="K73" i="5"/>
  <c r="K61" i="5"/>
  <c r="K49" i="5"/>
  <c r="K37" i="5"/>
  <c r="K25" i="5"/>
  <c r="K13" i="5"/>
  <c r="K1957" i="5"/>
  <c r="K1945" i="5"/>
  <c r="K1933" i="5"/>
  <c r="K1921" i="5"/>
  <c r="K1909" i="5"/>
  <c r="K1897" i="5"/>
  <c r="K1885" i="5"/>
  <c r="K157" i="5"/>
  <c r="K145" i="5"/>
  <c r="K133" i="5"/>
  <c r="K121" i="5"/>
  <c r="K109" i="5"/>
  <c r="D1363" i="5"/>
  <c r="D1878" i="5"/>
  <c r="D102" i="5"/>
  <c r="K1632" i="5"/>
  <c r="K1296" i="5"/>
  <c r="K588" i="5"/>
  <c r="K168" i="5"/>
  <c r="K1967" i="5"/>
  <c r="D2008" i="5"/>
  <c r="K2182" i="5"/>
  <c r="K1414" i="5"/>
  <c r="D807" i="5"/>
  <c r="D363" i="5"/>
  <c r="K1077" i="5"/>
  <c r="D2198" i="5"/>
  <c r="D1322" i="5"/>
  <c r="D722" i="5"/>
  <c r="K1988" i="5"/>
  <c r="D1981" i="5"/>
  <c r="O9" i="1"/>
  <c r="O10" i="1"/>
  <c r="N13" i="2"/>
  <c r="Q8" i="1"/>
  <c r="R8" i="1" s="1"/>
  <c r="R9" i="1"/>
  <c r="R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<sst xmlns="http://schemas.openxmlformats.org/spreadsheetml/2006/main" count="66656" uniqueCount="10047">
  <si>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</si>
  <si>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</si>
  <si>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</si>
  <si>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</si>
  <si>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</si>
  <si>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</si>
  <si>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</si>
  <si>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</si>
  <si>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</si>
  <si>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</si>
  <si>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</si>
  <si>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</si>
  <si>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</si>
  <si>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</si>
  <si>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</si>
  <si>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</si>
  <si>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</si>
  <si>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</si>
  <si>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</si>
  <si>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</si>
  <si>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</si>
  <si>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</si>
  <si>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</si>
  <si>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</si>
  <si>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</si>
  <si>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</si>
  <si>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</si>
  <si>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</si>
  <si>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</si>
  <si>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</si>
  <si>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</si>
  <si>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</si>
  <si>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</si>
  <si>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</si>
  <si>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</si>
  <si>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</si>
  <si>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</si>
  <si>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</si>
  <si>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</si>
  <si>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</si>
  <si>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</si>
  <si>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</si>
  <si>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</si>
  <si>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</si>
  <si>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</si>
  <si>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</si>
  <si>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</si>
  <si>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</si>
  <si>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</si>
  <si>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</si>
  <si>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</si>
  <si>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</si>
  <si>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</si>
  <si>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</si>
  <si>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</si>
  <si>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</si>
  <si>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</si>
  <si>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</si>
  <si>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</si>
  <si>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</si>
  <si>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</si>
  <si>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</si>
  <si>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</si>
  <si>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</si>
  <si>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</si>
  <si>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</si>
  <si>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</si>
  <si>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</si>
  <si>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</si>
  <si>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</si>
  <si>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</si>
  <si>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</si>
  <si>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</si>
  <si>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</si>
  <si>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</si>
  <si>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</si>
  <si>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</si>
  <si>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</si>
  <si>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</si>
  <si>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</si>
  <si>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</si>
  <si>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</si>
  <si>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</si>
  <si>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</si>
  <si>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</si>
  <si>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</si>
  <si>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</si>
  <si>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</si>
  <si>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</si>
  <si>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</si>
  <si>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</si>
  <si>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</si>
  <si>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</si>
  <si>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</si>
  <si>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</si>
  <si>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</si>
  <si>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</si>
  <si>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</si>
  <si>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</si>
  <si>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</si>
  <si>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</si>
  <si>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</si>
  <si>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</si>
  <si>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</si>
  <si>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</si>
  <si>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</si>
  <si>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</si>
  <si>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</si>
  <si>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</si>
  <si>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</si>
  <si>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</si>
  <si>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</si>
  <si>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</si>
  <si>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</si>
  <si>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</si>
  <si>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</si>
  <si>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</si>
  <si>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</si>
  <si>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</si>
  <si>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</si>
  <si>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</si>
  <si>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</si>
  <si>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</si>
  <si>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</si>
  <si>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</si>
  <si>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</si>
  <si>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</si>
  <si>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</si>
  <si>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</si>
  <si>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</si>
  <si>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</si>
  <si>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</si>
  <si>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</si>
  <si>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</si>
  <si>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</si>
  <si>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</si>
  <si>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</si>
  <si>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</si>
  <si>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</si>
  <si>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</si>
  <si>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</si>
  <si>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</si>
  <si>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</si>
  <si>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</si>
  <si>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</si>
  <si>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</si>
  <si>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</si>
  <si>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</si>
  <si>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</si>
  <si>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</si>
  <si>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</si>
  <si>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</si>
  <si>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</si>
  <si>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</si>
  <si>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</si>
  <si>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</si>
  <si>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</si>
  <si>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</si>
  <si>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</si>
  <si>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</si>
  <si>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</si>
  <si>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</si>
  <si>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</si>
  <si>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</si>
  <si>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</si>
  <si>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</si>
  <si>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</si>
  <si>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</si>
  <si>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</si>
  <si>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</si>
  <si>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</si>
  <si>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</si>
  <si>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</si>
  <si>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</si>
  <si>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</si>
  <si>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</si>
  <si>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</si>
  <si>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</si>
  <si>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</si>
  <si>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</si>
  <si>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</si>
  <si>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</si>
  <si>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</si>
  <si>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</si>
  <si>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</si>
  <si>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</si>
  <si>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</si>
  <si>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</si>
  <si>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</si>
  <si>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</si>
  <si>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</si>
  <si>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</si>
  <si>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</si>
  <si>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</si>
  <si>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</si>
  <si>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</si>
  <si>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</si>
  <si>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</si>
  <si>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</si>
  <si>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</si>
  <si>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</si>
  <si>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</si>
  <si>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</si>
  <si>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</si>
  <si>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</si>
  <si>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</si>
  <si>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</si>
  <si>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</si>
  <si>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</si>
  <si>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</si>
  <si>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</si>
  <si>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</si>
  <si>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</si>
  <si>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</si>
  <si>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</si>
  <si>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</si>
  <si>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</si>
  <si>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</si>
  <si>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</si>
  <si>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</si>
  <si>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</si>
  <si>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</si>
  <si>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</si>
  <si>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</si>
  <si>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</si>
  <si>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</si>
  <si>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</si>
  <si>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</si>
  <si>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</si>
  <si>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</si>
  <si>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</si>
  <si>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</si>
  <si>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</si>
  <si>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</si>
  <si>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</si>
  <si>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</si>
  <si>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</si>
  <si>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</si>
  <si>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</si>
  <si>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</si>
  <si>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</si>
  <si>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</si>
  <si>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</si>
  <si>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</si>
  <si>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</si>
  <si>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</si>
  <si>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</si>
  <si>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</si>
  <si>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</si>
  <si>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</si>
  <si>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</si>
  <si>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</si>
  <si>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</si>
  <si>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</si>
  <si>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</si>
  <si>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</si>
  <si>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</si>
  <si>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</si>
  <si>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</si>
  <si>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</si>
  <si>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</si>
  <si>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</si>
  <si>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</si>
  <si>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</si>
  <si>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</si>
  <si>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</si>
  <si>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</si>
  <si>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</si>
  <si>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</si>
  <si>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</si>
  <si>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</si>
  <si>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</si>
  <si>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</si>
  <si>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</si>
  <si>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</si>
  <si>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</si>
  <si>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</si>
  <si>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</si>
  <si>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</si>
  <si>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</si>
  <si>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</si>
  <si>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</si>
  <si>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</si>
  <si>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</si>
  <si>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</si>
  <si>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</si>
  <si>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</si>
  <si>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</si>
  <si>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</si>
  <si>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</si>
  <si>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</si>
  <si>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</si>
  <si>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</si>
  <si>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</si>
  <si>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</si>
  <si>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</si>
  <si>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</si>
  <si>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</si>
  <si>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</si>
  <si>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</si>
  <si>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</si>
  <si>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</si>
  <si>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</si>
  <si>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</si>
  <si>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</si>
  <si>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</si>
  <si>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</si>
  <si>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</si>
  <si>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</si>
  <si>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</si>
  <si>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</si>
  <si>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</si>
  <si>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</si>
  <si>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</si>
  <si>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</si>
  <si>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</si>
  <si>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</si>
  <si>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</si>
  <si>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</si>
  <si>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</si>
  <si>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</si>
  <si>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</si>
  <si>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</si>
  <si>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</si>
  <si>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</si>
  <si>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</si>
  <si>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</si>
  <si>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</si>
  <si>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</si>
  <si>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</si>
  <si>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</si>
  <si>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</si>
  <si>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</si>
  <si>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</si>
  <si>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</si>
  <si>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</si>
  <si>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</si>
  <si>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</si>
  <si>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</si>
  <si>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</si>
  <si>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</si>
  <si>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</si>
  <si>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</si>
  <si>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</si>
  <si>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</si>
  <si>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</si>
  <si>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</si>
  <si>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</si>
  <si>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</si>
  <si>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</si>
  <si>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</si>
  <si>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</si>
  <si>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</si>
  <si>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</si>
  <si>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</si>
  <si>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</si>
  <si>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</si>
  <si>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</si>
  <si>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</si>
  <si>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</si>
  <si>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</si>
  <si>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</si>
  <si>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</si>
  <si>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</si>
  <si>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</si>
  <si>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</si>
  <si>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</si>
  <si>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</si>
  <si>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</si>
  <si>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</si>
  <si>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</si>
  <si>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</si>
  <si>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</si>
  <si>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</si>
  <si>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</si>
  <si>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</si>
  <si>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</si>
  <si>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</si>
  <si>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</si>
  <si>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</si>
  <si>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</si>
  <si>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</si>
  <si>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</si>
  <si>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</si>
  <si>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</si>
  <si>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</si>
  <si>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</si>
  <si>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</si>
  <si>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</si>
  <si>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</si>
  <si>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</si>
  <si>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</si>
  <si>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</si>
  <si>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</si>
  <si>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</si>
  <si>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</si>
  <si>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</si>
  <si>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</si>
  <si>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</si>
  <si>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</si>
  <si>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</si>
  <si>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</si>
  <si>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</si>
  <si>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</si>
  <si>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</si>
  <si>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</si>
  <si>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</si>
  <si>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</si>
  <si>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</si>
  <si>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</si>
  <si>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</si>
  <si>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</si>
  <si>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</si>
  <si>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</si>
  <si>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</si>
  <si>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</si>
  <si>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</si>
  <si>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</si>
  <si>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</si>
  <si>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</si>
  <si>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</si>
  <si>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</si>
  <si>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</si>
  <si>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</si>
  <si>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</si>
  <si>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</si>
  <si>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</si>
  <si>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</si>
  <si>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</si>
  <si>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</si>
  <si>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</si>
  <si>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</si>
  <si>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</si>
  <si>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</si>
  <si>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</si>
  <si>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</si>
  <si>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</si>
  <si>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</si>
  <si>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</si>
  <si>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</si>
  <si>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</si>
  <si>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</si>
  <si>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</si>
  <si>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</si>
  <si>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</si>
  <si>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</si>
  <si>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</si>
  <si>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</si>
  <si>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</si>
  <si>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</si>
  <si>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</si>
  <si>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</si>
  <si>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</si>
  <si>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</si>
  <si>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</si>
  <si>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</si>
  <si>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</si>
  <si>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</si>
  <si>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</si>
  <si>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</si>
  <si>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</si>
  <si>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</si>
  <si>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</si>
  <si>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</si>
  <si>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</si>
  <si>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</si>
  <si>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</si>
  <si>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</si>
  <si>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</si>
  <si>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</si>
  <si>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</si>
  <si>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</si>
  <si>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</si>
  <si>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</si>
  <si>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</si>
  <si>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</si>
  <si>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</si>
  <si>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</si>
  <si>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</si>
  <si>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</si>
  <si>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</si>
  <si>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</si>
  <si>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</si>
  <si>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</si>
  <si>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</si>
  <si>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</si>
  <si>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</si>
  <si>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</si>
  <si>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</si>
  <si>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</si>
  <si>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</si>
  <si>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</si>
  <si>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</si>
  <si>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</si>
  <si>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</si>
  <si>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</si>
  <si>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</si>
  <si>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</si>
  <si>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</si>
  <si>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</si>
  <si>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</si>
  <si>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</si>
  <si>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</si>
  <si>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</si>
  <si>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</si>
  <si>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</si>
  <si>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</si>
  <si>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</si>
  <si>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</si>
  <si>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</si>
  <si>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</si>
  <si>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</si>
  <si>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</si>
  <si>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</si>
  <si>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</si>
  <si>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</si>
  <si>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</si>
  <si>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</si>
  <si>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</si>
  <si>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</si>
  <si>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</si>
  <si>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</si>
  <si>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</si>
  <si>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</si>
  <si>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</si>
  <si>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</si>
  <si>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</si>
  <si>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</si>
  <si>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</si>
  <si>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</si>
  <si>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</si>
  <si>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</si>
  <si>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</si>
  <si>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</si>
  <si>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</si>
  <si>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</si>
  <si>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</si>
  <si>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</si>
  <si>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</si>
  <si>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</si>
  <si>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</si>
  <si>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</si>
  <si>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</si>
  <si>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</si>
  <si>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</si>
  <si>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</si>
  <si>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</si>
  <si>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</si>
  <si>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</si>
  <si>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</si>
  <si>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</si>
  <si>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</si>
  <si>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</si>
  <si>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</si>
  <si>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</si>
  <si>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</si>
  <si>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</si>
  <si>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</si>
  <si>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</si>
  <si>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</si>
  <si>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</si>
  <si>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</si>
  <si>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</si>
  <si>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</si>
  <si>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</si>
  <si>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</si>
  <si>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</si>
  <si>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</si>
  <si>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</si>
  <si>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</si>
  <si>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</si>
  <si>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</si>
  <si>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</si>
  <si>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</si>
  <si>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</si>
  <si>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</si>
  <si>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</si>
  <si>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</si>
  <si>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</si>
  <si>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</si>
  <si>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</si>
  <si>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</si>
  <si>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</si>
  <si>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</si>
  <si>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</si>
  <si>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</si>
  <si>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</si>
  <si>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</si>
  <si>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</si>
  <si>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</si>
  <si>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</si>
  <si>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</si>
  <si>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</si>
  <si>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</si>
  <si>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</si>
  <si>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</si>
  <si>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</si>
  <si>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</si>
  <si>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</si>
  <si>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</si>
  <si>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</si>
  <si>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</si>
  <si>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</si>
  <si>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</si>
  <si>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</si>
  <si>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</si>
  <si>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</si>
  <si>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</si>
  <si>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</si>
  <si>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</si>
  <si>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</si>
  <si>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</si>
  <si>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</si>
  <si>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</si>
  <si>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</si>
  <si>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</si>
  <si>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</si>
  <si>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</si>
  <si>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</si>
  <si>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</si>
  <si>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</si>
  <si>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</si>
  <si>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</si>
  <si>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</si>
  <si>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</si>
  <si>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</si>
  <si>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</si>
  <si>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</si>
  <si>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</si>
  <si>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</si>
  <si>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</si>
  <si>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</si>
  <si>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</si>
  <si>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</si>
  <si>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</si>
  <si>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</si>
  <si>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</si>
  <si>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</si>
  <si>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</si>
  <si>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</si>
  <si>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</si>
  <si>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</si>
  <si>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</si>
  <si>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</si>
  <si>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</si>
  <si>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</si>
  <si>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</si>
  <si>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</si>
  <si>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</si>
  <si>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</si>
  <si>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</si>
  <si>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</si>
  <si>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</si>
  <si>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</si>
  <si>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</si>
  <si>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</si>
  <si>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</si>
  <si>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</si>
  <si>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</si>
  <si>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</si>
  <si>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</si>
  <si>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</si>
  <si>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</si>
  <si>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</si>
  <si>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</si>
  <si>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</si>
  <si>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</si>
  <si>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</si>
  <si>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</si>
  <si>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</si>
  <si>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</si>
  <si>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</si>
  <si>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</si>
  <si>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</si>
  <si>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</si>
  <si>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</si>
  <si>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</si>
  <si>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</si>
  <si>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</si>
  <si>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</si>
  <si>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</si>
  <si>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</si>
  <si>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</si>
  <si>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</si>
  <si>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</si>
  <si>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</si>
  <si>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</si>
  <si>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</si>
  <si>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</si>
  <si>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</si>
  <si>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</si>
  <si>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</si>
  <si>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</si>
  <si>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</si>
  <si>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</si>
  <si>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</si>
  <si>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</si>
  <si>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</si>
  <si>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</si>
  <si>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</si>
  <si>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</si>
  <si>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</si>
  <si>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</si>
  <si>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</si>
  <si>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</si>
  <si>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</si>
  <si>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</si>
  <si>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</si>
  <si>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</si>
  <si>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</si>
  <si>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</si>
  <si>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</si>
  <si>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</si>
  <si>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</si>
  <si>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</si>
  <si>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</si>
  <si>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</si>
  <si>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</si>
  <si>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</si>
  <si>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</si>
  <si>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</si>
  <si>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</si>
  <si>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</si>
  <si>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</si>
  <si>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</si>
  <si>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</si>
  <si>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</si>
  <si>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</si>
  <si>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</si>
  <si>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</si>
  <si>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</si>
  <si>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</si>
  <si>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</si>
  <si>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</si>
  <si>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</si>
  <si>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</si>
  <si>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</si>
  <si>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</si>
  <si>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</si>
  <si>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</si>
  <si>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</si>
  <si>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</si>
  <si>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</si>
  <si>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</si>
  <si>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</si>
  <si>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</si>
  <si>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</si>
  <si>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</si>
  <si>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</si>
  <si>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</si>
  <si>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</si>
  <si>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</si>
  <si>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</si>
  <si>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</si>
  <si>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</si>
  <si>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</si>
  <si>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</si>
  <si>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</si>
  <si>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</si>
  <si>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</si>
  <si>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</si>
  <si>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</si>
  <si>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</si>
  <si>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</si>
  <si>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</si>
  <si>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</si>
  <si>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</si>
  <si>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</si>
  <si>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</si>
  <si>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</si>
  <si>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</si>
  <si>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</si>
  <si>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</si>
  <si>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</si>
  <si>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</si>
  <si>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</si>
  <si>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</si>
  <si>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</si>
  <si>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</si>
  <si>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</si>
  <si>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</si>
  <si>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</si>
  <si>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</si>
  <si>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</si>
  <si>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</si>
  <si>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</si>
  <si>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</si>
  <si>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</si>
  <si>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</si>
  <si>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</si>
  <si>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</si>
  <si>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</si>
  <si>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</si>
  <si>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</si>
  <si>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</si>
  <si>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</si>
  <si>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</si>
  <si>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</si>
  <si>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</si>
  <si>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</si>
  <si>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</si>
  <si>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</si>
  <si>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</si>
  <si>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</si>
  <si>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</si>
  <si>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</si>
  <si>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</si>
  <si>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</si>
  <si>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</si>
  <si>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</si>
  <si>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</si>
  <si>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</si>
  <si>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</si>
  <si>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</si>
  <si>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</si>
  <si>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</si>
  <si>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</si>
  <si>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</si>
  <si>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</si>
  <si>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</si>
  <si>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</si>
  <si>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</si>
  <si>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</si>
  <si>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</si>
  <si>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</si>
  <si>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</si>
  <si>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</si>
  <si>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</si>
  <si>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</si>
  <si>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</si>
  <si>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</si>
  <si>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</si>
  <si>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</si>
  <si>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</si>
  <si>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</si>
  <si>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</si>
  <si>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</si>
  <si>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</si>
  <si>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</si>
  <si>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</si>
  <si>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</si>
  <si>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</si>
  <si>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</si>
  <si>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</si>
  <si>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</si>
  <si>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</si>
  <si>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</si>
  <si>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</si>
  <si>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</si>
  <si>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</si>
  <si>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</si>
  <si>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</si>
  <si>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</si>
  <si>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</si>
  <si>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</si>
  <si>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</si>
  <si>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</si>
  <si>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</si>
  <si>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</si>
  <si>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</si>
  <si>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</si>
  <si>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</si>
  <si>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</si>
  <si>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</si>
  <si>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</si>
  <si>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</si>
  <si>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</si>
  <si>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</si>
  <si>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</si>
  <si>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</si>
  <si>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</si>
  <si>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</si>
  <si>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</si>
  <si>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</si>
  <si>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</si>
  <si>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</si>
  <si>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</si>
  <si>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</si>
  <si>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</si>
  <si>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</si>
  <si>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</si>
  <si>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</si>
  <si>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</si>
  <si>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</si>
  <si>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</si>
  <si>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</si>
  <si>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</si>
  <si>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</si>
  <si>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</si>
  <si>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</si>
  <si>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</si>
  <si>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</si>
  <si>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</si>
  <si>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</si>
  <si>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</si>
  <si>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</si>
  <si>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</si>
  <si>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</si>
  <si>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</si>
  <si>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</si>
  <si>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</si>
  <si>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</si>
  <si>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</si>
  <si>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</si>
  <si>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</si>
  <si>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</si>
  <si>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</si>
  <si>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</si>
  <si>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</si>
  <si>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</si>
  <si>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</si>
  <si>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</si>
  <si>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</si>
  <si>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</si>
  <si>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</si>
  <si>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</si>
  <si>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</si>
  <si>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</si>
  <si>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</si>
  <si>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</si>
  <si>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</si>
  <si>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</si>
  <si>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</si>
  <si>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</si>
  <si>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</si>
  <si>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</si>
  <si>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</si>
  <si>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</si>
  <si>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</si>
  <si>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</si>
  <si>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</si>
  <si>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</si>
  <si>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</si>
  <si>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</si>
  <si>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</si>
  <si>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</si>
  <si>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</si>
  <si>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</si>
  <si>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</si>
  <si>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</si>
  <si>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</si>
  <si>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</si>
  <si>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</si>
  <si>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</si>
  <si>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</si>
  <si>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</si>
  <si>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</si>
  <si>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</si>
  <si>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</si>
  <si>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</si>
  <si>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</si>
  <si>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</si>
  <si>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</si>
  <si>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</si>
  <si>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</si>
  <si>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</si>
  <si>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</si>
  <si>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</si>
  <si>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</si>
  <si>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</si>
  <si>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</si>
  <si>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</si>
  <si>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</si>
  <si>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</si>
  <si>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</si>
  <si>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</si>
  <si>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</si>
  <si>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</si>
  <si>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</si>
  <si>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</si>
  <si>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</si>
  <si>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</si>
  <si>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</si>
  <si>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</si>
  <si>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</si>
  <si>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</si>
  <si>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</si>
  <si>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</si>
  <si>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</si>
  <si>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</si>
  <si>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</si>
  <si>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</si>
  <si>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</si>
  <si>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</si>
  <si>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</si>
  <si>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</si>
  <si>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</si>
  <si>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</si>
  <si>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</si>
  <si>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</si>
  <si>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</si>
  <si>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</si>
  <si>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</si>
  <si>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</si>
  <si>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</si>
  <si>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</si>
  <si>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</si>
  <si>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</si>
  <si>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</si>
  <si>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</si>
  <si>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</si>
  <si>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</si>
  <si>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</si>
  <si>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</si>
  <si>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</si>
  <si>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</si>
  <si>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</si>
  <si>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</si>
  <si>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</si>
  <si>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</si>
  <si>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</si>
  <si>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</si>
  <si>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</si>
  <si>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</si>
  <si>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</si>
  <si>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</si>
  <si>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</si>
  <si>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</si>
  <si>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</si>
  <si>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</si>
  <si>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</si>
  <si>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</si>
  <si>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</si>
  <si>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</si>
  <si>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</si>
  <si>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</si>
  <si>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</si>
  <si>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</si>
  <si>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</si>
  <si>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</si>
  <si>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</si>
  <si>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</si>
  <si>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</si>
  <si>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</si>
  <si>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</si>
  <si>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</si>
  <si>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</si>
  <si>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</si>
  <si>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</si>
  <si>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</si>
  <si>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</si>
  <si>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</si>
  <si>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</si>
  <si>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</si>
  <si>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</si>
  <si>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</si>
  <si>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</si>
  <si>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</si>
  <si>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</si>
  <si>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</si>
  <si>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</si>
  <si>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</si>
  <si>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</si>
  <si>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</si>
  <si>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</si>
  <si>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</si>
  <si>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</si>
  <si>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</si>
  <si>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</si>
  <si>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</si>
  <si>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</si>
  <si>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</si>
  <si>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</si>
  <si>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</si>
  <si>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</si>
  <si>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</si>
  <si>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</si>
  <si>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</si>
  <si>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</si>
  <si>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</si>
  <si>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</si>
  <si>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</si>
  <si>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</si>
  <si>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</si>
  <si>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</si>
  <si>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</si>
  <si>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</si>
  <si>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</si>
  <si>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</si>
  <si>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</si>
  <si>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</si>
  <si>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</si>
  <si>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</si>
  <si>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</si>
  <si>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</si>
  <si>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</si>
  <si>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</si>
  <si>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</si>
  <si>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</si>
  <si>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</si>
  <si>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</si>
  <si>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</si>
  <si>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</si>
  <si>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</si>
  <si>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</si>
  <si>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</si>
  <si>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</si>
  <si>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</si>
  <si>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</si>
  <si>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</si>
  <si>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</si>
  <si>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</si>
  <si>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</si>
  <si>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</si>
  <si>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</si>
  <si>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</si>
  <si>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</si>
  <si>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</si>
  <si>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</si>
  <si>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</si>
  <si>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</si>
  <si>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</si>
  <si>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</si>
  <si>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</si>
  <si>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</si>
  <si>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</si>
  <si>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</si>
  <si>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</si>
  <si>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</si>
  <si>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</si>
  <si>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</si>
  <si>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</si>
  <si>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</si>
  <si>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</si>
  <si>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</si>
  <si>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</si>
  <si>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</si>
  <si>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</si>
  <si>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</si>
  <si>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</si>
  <si>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</si>
  <si>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</si>
  <si>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</si>
  <si>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</si>
  <si>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</si>
  <si>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</si>
  <si>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</si>
  <si>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</si>
  <si>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</si>
  <si>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</si>
  <si>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</si>
  <si>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</si>
  <si>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</si>
  <si>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</si>
  <si>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</si>
  <si>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</si>
  <si>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</si>
  <si>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</si>
  <si>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</si>
  <si>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</si>
  <si>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</si>
  <si>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</si>
  <si>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</si>
  <si>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</si>
  <si>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</si>
  <si>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</si>
  <si>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</si>
  <si>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</si>
  <si>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</si>
  <si>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</si>
  <si>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</si>
  <si>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</si>
  <si>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</si>
  <si>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</si>
  <si>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</si>
  <si>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</si>
  <si>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</si>
  <si>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</si>
  <si>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</si>
  <si>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</si>
  <si>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</si>
  <si>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</si>
  <si>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</si>
  <si>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</si>
  <si>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</si>
  <si>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</si>
  <si>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</si>
  <si>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</si>
  <si>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</si>
  <si>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</si>
  <si>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</si>
  <si>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</si>
  <si>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</si>
  <si>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</si>
  <si>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</si>
  <si>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</si>
  <si>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</si>
  <si>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</si>
  <si>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</si>
  <si>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</si>
  <si>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</si>
  <si>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</si>
  <si>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</si>
  <si>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</si>
  <si>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</si>
  <si>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</si>
  <si>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</si>
  <si>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</si>
  <si>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</si>
  <si>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</si>
  <si>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</si>
  <si>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</si>
  <si>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</si>
  <si>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</si>
  <si>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</si>
  <si>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</si>
  <si>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</si>
  <si>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</si>
  <si>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</si>
  <si>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</si>
  <si>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</si>
  <si>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</si>
  <si>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</si>
  <si>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</si>
  <si>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</si>
  <si>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</si>
  <si>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</si>
  <si>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</si>
  <si>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</si>
  <si>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</si>
  <si>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</si>
  <si>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</si>
  <si>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</si>
  <si>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</si>
  <si>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</si>
  <si>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</si>
  <si>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</si>
  <si>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</si>
  <si>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</si>
  <si>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</si>
  <si>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</si>
  <si>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</si>
  <si>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</si>
  <si>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</si>
  <si>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</si>
  <si>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</si>
  <si>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</si>
  <si>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</si>
  <si>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</si>
  <si>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</si>
  <si>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</si>
  <si>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</si>
  <si>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</si>
  <si>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</si>
  <si>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</si>
  <si>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</si>
  <si>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</si>
  <si>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</si>
  <si>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</si>
  <si>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</si>
  <si>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</si>
  <si>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</si>
  <si>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</si>
  <si>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</si>
  <si>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</si>
  <si>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</si>
  <si>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</si>
  <si>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</si>
  <si>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</si>
  <si>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</si>
  <si>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</si>
  <si>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</si>
  <si>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</si>
  <si>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</si>
  <si>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</si>
  <si>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</si>
  <si>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</si>
  <si>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</si>
  <si>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</si>
  <si>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</si>
  <si>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</si>
  <si>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</si>
  <si>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</si>
  <si>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</si>
  <si>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</si>
  <si>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</si>
  <si>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</si>
  <si>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</si>
  <si>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</si>
  <si>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</si>
  <si>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</si>
  <si>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</si>
  <si>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</si>
  <si>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</si>
  <si>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</si>
  <si>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</si>
  <si>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</si>
  <si>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</si>
  <si>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</si>
  <si>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</si>
  <si>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</si>
  <si>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</si>
  <si>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</si>
  <si>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</si>
  <si>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</si>
  <si>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</si>
  <si>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</si>
  <si>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</si>
  <si>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</si>
  <si>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</si>
  <si>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</si>
  <si>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</si>
  <si>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</si>
  <si>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</si>
  <si>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</si>
  <si>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</si>
  <si>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</si>
  <si>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</si>
  <si>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</si>
  <si>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</si>
  <si>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</si>
  <si>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</si>
  <si>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</si>
  <si>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</si>
  <si>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</si>
  <si>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</si>
  <si>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</si>
  <si>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</si>
  <si>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</si>
  <si>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</si>
  <si>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</si>
  <si>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</si>
  <si>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</si>
  <si>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</si>
  <si>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</si>
  <si>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</si>
  <si>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</si>
  <si>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</si>
  <si>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</si>
  <si>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</si>
  <si>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</si>
  <si>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</si>
  <si>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</si>
  <si>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</si>
  <si>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</si>
  <si>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</si>
  <si>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</si>
  <si>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</si>
  <si>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</si>
  <si>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</si>
  <si>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</si>
  <si>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</si>
  <si>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</si>
  <si>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</si>
  <si>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</si>
  <si>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</si>
  <si>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</si>
  <si>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</si>
  <si>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</si>
  <si>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</si>
  <si>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</si>
  <si>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</si>
  <si>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</si>
  <si>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</si>
  <si>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</si>
  <si>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</si>
  <si>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</si>
  <si>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</si>
  <si>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</si>
  <si>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</si>
  <si>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</si>
  <si>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</si>
  <si>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</si>
  <si>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</si>
  <si>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</si>
  <si>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</si>
  <si>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</si>
  <si>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</si>
  <si>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</si>
  <si>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</si>
  <si>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</si>
  <si>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</si>
  <si>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</si>
  <si>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</si>
  <si>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</si>
  <si>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</si>
  <si>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</si>
  <si>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</si>
  <si>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</si>
  <si>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</si>
  <si>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</si>
  <si>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</si>
  <si>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</si>
  <si>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</si>
  <si>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</si>
  <si>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</si>
  <si>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</si>
  <si>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</si>
  <si>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</si>
  <si>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</si>
  <si>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</si>
  <si>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</si>
  <si>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</si>
  <si>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</si>
  <si>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</si>
  <si>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</si>
  <si>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</si>
  <si>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</si>
  <si>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</si>
  <si>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</si>
  <si>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</si>
  <si>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</si>
  <si>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</si>
  <si>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</si>
  <si>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</si>
  <si>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</si>
  <si>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</si>
  <si>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</si>
  <si>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</si>
  <si>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</si>
  <si>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</si>
  <si>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</si>
  <si>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</si>
  <si>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</si>
  <si>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</si>
  <si>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</si>
  <si>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</si>
  <si>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</si>
  <si>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</si>
  <si>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</si>
  <si>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</si>
  <si>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</si>
  <si>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</si>
  <si>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</si>
  <si>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</si>
  <si>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</si>
  <si>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</si>
  <si>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</si>
  <si>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</si>
  <si>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</si>
  <si>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</si>
  <si>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</si>
  <si>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</si>
  <si>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</si>
  <si>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</si>
  <si>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</si>
  <si>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</si>
  <si>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</si>
  <si>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</si>
  <si>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</si>
  <si>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</si>
  <si>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</si>
  <si>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</si>
  <si>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</si>
  <si>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</si>
  <si>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</si>
  <si>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</si>
  <si>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</si>
  <si>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</si>
  <si>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</si>
  <si>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</si>
  <si>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</si>
  <si>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</si>
  <si>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</si>
  <si>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</si>
  <si>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</si>
  <si>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</si>
  <si>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</si>
  <si>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</si>
  <si>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</si>
  <si>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</si>
  <si>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</si>
  <si>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</si>
  <si>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</si>
  <si>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</si>
  <si>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</si>
  <si>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</si>
  <si>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</si>
  <si>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</si>
  <si>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</si>
  <si>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</si>
  <si>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</si>
  <si>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</si>
  <si>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</si>
  <si>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</si>
  <si>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</si>
  <si>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</si>
  <si>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</si>
  <si>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</si>
  <si>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</si>
  <si>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</si>
  <si>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</si>
  <si>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</si>
  <si>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</si>
  <si>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</si>
  <si>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</si>
  <si>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</si>
  <si>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</si>
  <si>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</si>
  <si>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</si>
  <si>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</si>
  <si>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</si>
  <si>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</si>
  <si>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</si>
  <si>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</si>
  <si>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</si>
  <si>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</si>
  <si>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</si>
  <si>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</si>
  <si>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</si>
  <si>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</si>
  <si>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</si>
  <si>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</si>
  <si>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</si>
  <si>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</si>
  <si>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</si>
  <si>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</si>
  <si>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</si>
  <si>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</si>
  <si>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</si>
  <si>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</si>
  <si>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</si>
  <si>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</si>
  <si>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</si>
  <si>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</si>
  <si>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</si>
  <si>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</si>
  <si>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</si>
  <si>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</si>
  <si>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</si>
  <si>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</si>
  <si>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</si>
  <si>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</si>
  <si>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</si>
  <si>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</si>
  <si>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</si>
  <si>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</si>
  <si>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</si>
  <si>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</si>
  <si>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</si>
  <si>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</si>
  <si>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</si>
  <si>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</si>
  <si>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</si>
  <si>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</si>
  <si>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</si>
  <si>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</si>
  <si>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</si>
  <si>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</si>
  <si>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</si>
  <si>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</si>
  <si>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</si>
  <si>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</si>
  <si>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</si>
  <si>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</si>
  <si>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</si>
  <si>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</si>
  <si>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</si>
  <si>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</si>
  <si>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</si>
  <si>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</si>
  <si>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</si>
  <si>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</si>
  <si>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</si>
  <si>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</si>
  <si>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</si>
  <si>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</si>
  <si>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</si>
  <si>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</si>
  <si>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</si>
  <si>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</si>
  <si>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</si>
  <si>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</si>
  <si>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</si>
  <si>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</si>
  <si>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</si>
  <si>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</si>
  <si>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</si>
  <si>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</si>
  <si>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</si>
  <si>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</si>
  <si>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</si>
  <si>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</si>
  <si>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</si>
  <si>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</si>
  <si>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</si>
  <si>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</si>
  <si>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</si>
  <si>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</si>
  <si>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</si>
  <si>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</si>
  <si>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</si>
  <si>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</si>
  <si>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</si>
  <si>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</si>
  <si>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</si>
  <si>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</si>
  <si>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</si>
  <si>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</si>
  <si>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</si>
  <si>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</si>
  <si>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</si>
  <si>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</si>
  <si>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</si>
  <si>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</si>
  <si>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</si>
  <si>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</si>
  <si>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</si>
  <si>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</si>
  <si>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</si>
  <si>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</si>
  <si>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</si>
  <si>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</si>
  <si>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</si>
  <si>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</si>
  <si>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</si>
  <si>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</si>
  <si>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</si>
  <si>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</si>
  <si>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</si>
  <si>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</si>
  <si>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</si>
  <si>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</si>
  <si>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</si>
  <si>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</si>
  <si>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</si>
  <si>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</si>
  <si>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</si>
  <si>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</si>
  <si>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</si>
  <si>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</si>
  <si>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</si>
  <si>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</si>
  <si>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</si>
  <si>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</si>
  <si>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</si>
  <si>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</si>
  <si>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</si>
  <si>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</si>
  <si>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</si>
  <si>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</si>
  <si>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</si>
  <si>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</si>
  <si>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</si>
  <si>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</si>
  <si>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</si>
  <si>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</si>
  <si>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</si>
  <si>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</si>
  <si>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</si>
  <si>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</si>
  <si>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</si>
  <si>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</si>
  <si>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</si>
  <si>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</si>
  <si>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</si>
  <si>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</si>
  <si>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</si>
  <si>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</si>
  <si>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</si>
  <si>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</si>
  <si>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</si>
  <si>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</si>
  <si>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</si>
  <si>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</si>
  <si>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</si>
  <si>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</si>
  <si>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</si>
  <si>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</si>
  <si>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</si>
  <si>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</si>
  <si>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</si>
  <si>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</si>
  <si>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</si>
  <si>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</si>
  <si>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</si>
  <si>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</si>
  <si>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</si>
  <si>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</si>
  <si>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</si>
  <si>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</si>
  <si>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</si>
  <si>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</si>
  <si>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</si>
  <si>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</si>
  <si>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</si>
  <si>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</si>
  <si>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</si>
  <si>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</si>
  <si>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</si>
  <si>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</si>
  <si>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</si>
  <si>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</si>
  <si>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</si>
  <si>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</si>
  <si>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</si>
  <si>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</si>
  <si>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</si>
  <si>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</si>
  <si>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</si>
  <si>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</si>
  <si>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</si>
  <si>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</si>
  <si>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</si>
  <si>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</si>
  <si>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</si>
  <si>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</si>
  <si>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</si>
  <si>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</si>
  <si>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</si>
  <si>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</si>
  <si>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</si>
  <si>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</si>
  <si>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</si>
  <si>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</si>
  <si>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</si>
  <si>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</si>
  <si>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</si>
  <si>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</si>
  <si>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</si>
  <si>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</si>
  <si>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</si>
  <si>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</si>
  <si>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</si>
  <si>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</si>
  <si>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</si>
  <si>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</si>
  <si>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</si>
  <si>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</si>
  <si>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</si>
  <si>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</si>
  <si>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</si>
  <si>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</si>
  <si>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</si>
  <si>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</si>
  <si>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</si>
  <si>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</si>
  <si>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</si>
  <si>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</si>
  <si>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</si>
  <si>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</si>
  <si>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</si>
  <si>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</si>
  <si>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</si>
  <si>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</si>
  <si>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</si>
  <si>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</si>
  <si>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</si>
  <si>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</si>
  <si>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</si>
  <si>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</si>
  <si>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</si>
  <si>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</si>
  <si>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</si>
  <si>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</si>
  <si>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</si>
  <si>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</si>
  <si>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</si>
  <si>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</si>
  <si>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</si>
  <si>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</si>
  <si>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</si>
  <si>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</si>
  <si>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</si>
  <si>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</si>
  <si>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</si>
  <si>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</si>
  <si>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</si>
  <si>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</si>
  <si>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</si>
  <si>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</si>
  <si>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</si>
  <si>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</si>
  <si>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</si>
  <si>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</si>
  <si>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</si>
  <si>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</si>
  <si>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</si>
  <si>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</si>
  <si>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</si>
  <si>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</si>
  <si>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</si>
  <si>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</si>
  <si>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</si>
  <si>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</si>
  <si>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</si>
  <si>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</si>
  <si>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</si>
  <si>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</si>
  <si>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</si>
  <si>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</si>
  <si>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</si>
  <si>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</si>
  <si>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</si>
  <si>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</si>
  <si>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</si>
  <si>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</si>
  <si>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</si>
  <si>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</si>
  <si>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</si>
  <si>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</si>
  <si>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</si>
  <si>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</si>
  <si>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</si>
  <si>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</si>
  <si>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</si>
  <si>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</si>
  <si>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</si>
  <si>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</si>
  <si>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</si>
  <si>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</si>
  <si>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</si>
  <si>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</si>
  <si>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</si>
  <si>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</si>
  <si>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</si>
  <si>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</si>
  <si>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</si>
  <si>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</si>
  <si>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</si>
  <si>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</si>
  <si>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</si>
  <si>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</si>
  <si>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</si>
  <si>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</si>
  <si>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</si>
  <si>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</si>
  <si>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</si>
  <si>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</si>
  <si>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</si>
  <si>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</si>
  <si>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</si>
  <si>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</si>
  <si>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</si>
  <si>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</si>
  <si>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</si>
  <si>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</si>
  <si>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</si>
  <si>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</si>
  <si>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</si>
  <si>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</si>
  <si>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</si>
  <si>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</si>
  <si>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</si>
  <si>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</si>
  <si>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</si>
  <si>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</si>
  <si>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</si>
  <si>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</si>
  <si>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</si>
  <si>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</si>
  <si>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</si>
  <si>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</si>
  <si>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</si>
  <si>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</si>
  <si>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</si>
  <si>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</si>
  <si>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</si>
  <si>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</si>
  <si>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</si>
  <si>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</si>
  <si>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</si>
  <si>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</si>
  <si>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</si>
  <si>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</si>
  <si>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</si>
  <si>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</si>
  <si>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</si>
  <si>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</si>
  <si>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</si>
  <si>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</si>
  <si>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</si>
  <si>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</si>
  <si>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</si>
  <si>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</si>
  <si>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</si>
  <si>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</si>
  <si>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</si>
  <si>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</si>
  <si>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</si>
  <si>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</si>
  <si>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</si>
  <si>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</si>
  <si>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</si>
  <si>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</si>
  <si>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</si>
  <si>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</si>
  <si>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</si>
  <si>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</si>
  <si>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</si>
  <si>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</si>
  <si>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</si>
  <si>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</si>
  <si>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</si>
  <si>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</si>
  <si>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</si>
  <si>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</si>
  <si>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</si>
  <si>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</si>
  <si>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</si>
  <si>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</si>
  <si>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</si>
  <si>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</si>
  <si>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</si>
  <si>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</si>
  <si>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</si>
  <si>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</si>
  <si>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</si>
  <si>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</si>
  <si>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</si>
  <si>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</si>
  <si>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</si>
  <si>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</si>
  <si>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</si>
  <si>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</si>
  <si>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</si>
  <si>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</si>
  <si>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</si>
  <si>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</si>
  <si>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</si>
  <si>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</si>
  <si>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</si>
  <si>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</si>
  <si>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</si>
  <si>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</si>
  <si>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</si>
  <si>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</si>
  <si>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</si>
  <si>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</si>
  <si>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</si>
  <si>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</si>
  <si>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</si>
  <si>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</si>
  <si>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</si>
  <si>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</si>
  <si>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</si>
  <si>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</si>
  <si>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</si>
  <si>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</si>
  <si>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</si>
  <si>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</si>
  <si>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</si>
  <si>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</si>
  <si>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</si>
  <si>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</si>
  <si>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</si>
  <si>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</si>
  <si>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</si>
  <si>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</si>
  <si>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</si>
  <si>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</si>
  <si>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</si>
  <si>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</si>
  <si>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</si>
  <si>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</si>
  <si>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</si>
  <si>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</si>
  <si>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</si>
  <si>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</si>
  <si>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</si>
  <si>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</si>
  <si>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</si>
  <si>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</si>
  <si>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</si>
  <si>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</si>
  <si>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</si>
  <si>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</si>
  <si>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</si>
  <si>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</si>
  <si>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</si>
  <si>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</si>
  <si>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</si>
  <si>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</si>
  <si>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</si>
  <si>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</si>
  <si>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</si>
  <si>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</si>
  <si>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</si>
  <si>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</si>
  <si>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</si>
  <si>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</si>
  <si>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</si>
  <si>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</si>
  <si>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</si>
  <si>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</si>
  <si>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</si>
  <si>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</si>
  <si>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</si>
  <si>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</si>
  <si>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</si>
  <si>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</si>
  <si>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</si>
  <si>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</si>
  <si>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</si>
  <si>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</si>
  <si>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</si>
  <si>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</si>
  <si>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</si>
  <si>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</si>
  <si>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</si>
  <si>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</si>
  <si>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</si>
  <si>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</si>
  <si>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</si>
  <si>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</si>
  <si>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</si>
  <si>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</si>
  <si>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</si>
  <si>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</si>
  <si>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</si>
  <si>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</si>
  <si>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</si>
  <si>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</si>
  <si>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</si>
  <si>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</si>
  <si>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</si>
  <si>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</si>
  <si>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</si>
  <si>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</si>
  <si>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</si>
  <si>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</si>
  <si>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</si>
  <si>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</si>
  <si>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</si>
  <si>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</si>
  <si>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</si>
  <si>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</si>
  <si>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</si>
  <si>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</si>
  <si>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</si>
  <si>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</si>
  <si>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</si>
  <si>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</si>
  <si>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</si>
  <si>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</si>
  <si>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</si>
  <si>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</si>
  <si>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</si>
  <si>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</si>
  <si>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</si>
  <si>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</si>
  <si>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</si>
  <si>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</si>
  <si>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</si>
  <si>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</si>
  <si>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</si>
  <si>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</si>
  <si>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</si>
  <si>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</si>
  <si>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</si>
  <si>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</si>
  <si>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</si>
  <si>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</si>
  <si>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</si>
  <si>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</si>
  <si>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</si>
  <si>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</si>
  <si>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</si>
  <si>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</si>
  <si>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</si>
  <si>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</si>
  <si>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</si>
  <si>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</si>
  <si>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</si>
  <si>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</si>
  <si>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</si>
  <si>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</si>
  <si>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</si>
  <si>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</si>
  <si>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</si>
  <si>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</si>
  <si>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</si>
  <si>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</si>
  <si>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</si>
  <si>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</si>
  <si>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</si>
  <si>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</si>
  <si>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</si>
  <si>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</si>
  <si>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</si>
  <si>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</si>
  <si>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</si>
  <si>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</si>
  <si>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</si>
  <si>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</si>
  <si>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</si>
  <si>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</si>
  <si>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</si>
  <si>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</si>
  <si>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</si>
  <si>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</si>
  <si>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</si>
  <si>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</si>
  <si>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</si>
  <si>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</si>
  <si>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</si>
  <si>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</si>
  <si>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</si>
  <si>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</si>
  <si>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</si>
  <si>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</si>
  <si>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</si>
  <si>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</si>
  <si>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</si>
  <si>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</si>
  <si>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</si>
  <si>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</si>
  <si>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</si>
  <si>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</si>
  <si>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</si>
  <si>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</si>
  <si>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</si>
  <si>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</si>
  <si>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</si>
  <si>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</si>
  <si>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</si>
  <si>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</si>
  <si>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</si>
  <si>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</si>
  <si>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</si>
  <si>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</si>
  <si>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</si>
  <si>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</si>
  <si>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</si>
  <si>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</si>
  <si>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</si>
  <si>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</si>
  <si>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</si>
  <si>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</si>
  <si>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</si>
  <si>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</si>
  <si>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</si>
  <si>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</si>
  <si>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</si>
  <si>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</si>
  <si>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</si>
  <si>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</si>
  <si>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</si>
  <si>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</si>
  <si>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</si>
  <si>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</si>
  <si>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</si>
  <si>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</si>
  <si>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</si>
  <si>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</si>
  <si>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</si>
  <si>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</si>
  <si>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</si>
  <si>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</si>
  <si>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</si>
  <si>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</si>
  <si>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</si>
  <si>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</si>
  <si>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</si>
  <si>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</si>
  <si>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</si>
  <si>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</si>
  <si>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</si>
  <si>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</si>
  <si>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</si>
  <si>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</si>
  <si>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</si>
  <si>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</si>
  <si>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</si>
  <si>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</si>
  <si>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</si>
  <si>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</si>
  <si>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</si>
  <si>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</si>
  <si>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</si>
  <si>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</si>
  <si>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</si>
  <si>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</si>
  <si>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</si>
  <si>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</si>
  <si>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</si>
  <si>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</si>
  <si>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</si>
  <si>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</si>
  <si>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</si>
  <si>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</si>
  <si>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</si>
  <si>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</si>
  <si>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</si>
  <si>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</si>
  <si>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</si>
  <si>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</si>
  <si>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</si>
  <si>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</si>
  <si>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</si>
  <si>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</si>
  <si>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</si>
  <si>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</si>
  <si>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</si>
  <si>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</si>
  <si>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</si>
  <si>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</si>
  <si>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</si>
  <si>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</si>
  <si>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</si>
  <si>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</si>
  <si>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</si>
  <si>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</si>
  <si>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</si>
  <si>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</si>
  <si>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</si>
  <si>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</si>
  <si>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</si>
  <si>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</si>
  <si>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</si>
  <si>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</si>
  <si>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</si>
  <si>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</si>
  <si>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</si>
  <si>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</si>
  <si>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</si>
  <si>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</si>
  <si>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</si>
  <si>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</si>
  <si>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</si>
  <si>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</si>
  <si>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</si>
  <si>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</si>
  <si>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</si>
  <si>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</si>
  <si>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</si>
  <si>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</si>
  <si>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</si>
  <si>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</si>
  <si>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</si>
  <si>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</si>
  <si>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</si>
  <si>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</si>
  <si>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</si>
  <si>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</si>
  <si>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</si>
  <si>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</si>
  <si>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</si>
  <si>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</si>
  <si>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</si>
  <si>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</si>
  <si>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</si>
  <si>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</si>
  <si>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</si>
  <si>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</si>
  <si>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</si>
  <si>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</si>
  <si>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</si>
  <si>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</si>
  <si>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</si>
  <si>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</si>
  <si>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</si>
  <si>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</si>
  <si>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</si>
  <si>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</si>
  <si>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</si>
  <si>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</si>
  <si>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</si>
  <si>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</si>
  <si>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</si>
  <si>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</si>
  <si>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</si>
  <si>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</si>
  <si>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</si>
  <si>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</si>
  <si>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</si>
  <si>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</si>
  <si>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</si>
  <si>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</si>
  <si>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</si>
  <si>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</si>
  <si>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</si>
  <si>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</si>
  <si>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</si>
  <si>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</si>
  <si>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</si>
  <si>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</si>
  <si>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</si>
  <si>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</si>
  <si>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</si>
  <si>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</si>
  <si>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</si>
  <si>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</si>
  <si>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</si>
  <si>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</si>
  <si>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</si>
  <si>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</si>
  <si>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</si>
  <si>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</si>
  <si>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</si>
  <si>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</si>
  <si>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</si>
  <si>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</si>
  <si>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</si>
  <si>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</si>
  <si>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</si>
  <si>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</si>
  <si>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</si>
  <si>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</si>
  <si>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</si>
  <si>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</si>
  <si>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</si>
  <si>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</si>
  <si>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</si>
  <si>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</si>
  <si>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</si>
  <si>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</si>
  <si>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</si>
  <si>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</si>
  <si>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</si>
  <si>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</si>
  <si>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</si>
  <si>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</si>
  <si>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</si>
  <si>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</si>
  <si>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</si>
  <si>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</si>
  <si>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</si>
  <si>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</si>
  <si>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</si>
  <si>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</si>
  <si>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</si>
  <si>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</si>
  <si>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</si>
  <si>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</si>
  <si>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</si>
  <si>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</si>
  <si>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</si>
  <si>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</si>
  <si>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</si>
  <si>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</si>
  <si>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</si>
  <si>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</si>
  <si>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</si>
  <si>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</si>
  <si>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</si>
  <si>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</si>
  <si>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</si>
  <si>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</si>
  <si>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</si>
  <si>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</si>
  <si>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</si>
  <si>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</si>
  <si>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</si>
  <si>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</si>
  <si>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</si>
  <si>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</si>
  <si>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</si>
  <si>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</si>
  <si>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</si>
  <si>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</si>
  <si>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</si>
  <si>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</si>
  <si>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</si>
  <si>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</si>
  <si>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</si>
  <si>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</si>
  <si>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</si>
  <si>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</si>
  <si>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</si>
  <si>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</si>
  <si>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</si>
  <si>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</si>
  <si>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</si>
  <si>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</si>
  <si>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</si>
  <si>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</si>
  <si>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</si>
  <si>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</si>
  <si>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</si>
  <si>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</si>
  <si>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</si>
  <si>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</si>
  <si>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</si>
  <si>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</si>
  <si>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</si>
  <si>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</si>
  <si>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</si>
  <si>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</si>
  <si>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</si>
  <si>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</si>
  <si>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</si>
  <si>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</si>
  <si>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</si>
  <si>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</si>
  <si>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</si>
  <si>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</si>
  <si>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</si>
  <si>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</si>
  <si>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</si>
  <si>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</si>
  <si>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</si>
  <si>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</si>
  <si>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</si>
  <si>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</si>
  <si>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</si>
  <si>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</si>
  <si>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</si>
  <si>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</si>
  <si>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</si>
  <si>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</si>
  <si>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</si>
  <si>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</si>
  <si>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</si>
  <si>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</si>
  <si>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</si>
  <si>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</si>
  <si>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</si>
  <si>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</si>
  <si>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</si>
  <si>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</si>
  <si>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</si>
  <si>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</si>
  <si>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</si>
  <si>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</si>
  <si>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</si>
  <si>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</si>
  <si>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</si>
  <si>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</si>
  <si>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</si>
  <si>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</si>
  <si>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</si>
  <si>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</si>
  <si>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</si>
  <si>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</si>
  <si>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</si>
  <si>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</si>
  <si>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</si>
  <si>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</si>
  <si>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</si>
  <si>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</si>
  <si>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</si>
  <si>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</si>
  <si>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</si>
  <si>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</si>
  <si>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</si>
  <si>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</si>
  <si>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</si>
  <si>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</si>
  <si>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</si>
  <si>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</si>
  <si>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</si>
  <si>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</si>
  <si>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</si>
  <si>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</si>
  <si>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</si>
  <si>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</si>
  <si>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</si>
  <si>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</si>
  <si>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</si>
  <si>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</si>
  <si>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</si>
  <si>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</si>
  <si>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</si>
  <si>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</si>
  <si>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</si>
  <si>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</si>
  <si>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</si>
  <si>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</si>
  <si>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</si>
  <si>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</si>
  <si>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</si>
  <si>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</si>
  <si>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</si>
  <si>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</si>
  <si>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</si>
  <si>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</si>
  <si>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</si>
  <si>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</si>
  <si>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</si>
  <si>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</si>
  <si>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</si>
  <si>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</si>
  <si>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</si>
  <si>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</si>
  <si>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</si>
  <si>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</si>
  <si>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</si>
  <si>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</si>
  <si>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</si>
  <si>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</si>
  <si>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</si>
  <si>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</si>
  <si>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</si>
  <si>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</si>
  <si>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</si>
  <si>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</si>
  <si>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</si>
  <si>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</si>
  <si>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</si>
  <si>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</si>
  <si>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</si>
  <si>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</si>
  <si>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</si>
  <si>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</si>
  <si>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</si>
  <si>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</si>
  <si>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</si>
  <si>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</si>
  <si>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</si>
  <si>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</si>
  <si>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</si>
  <si>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</si>
  <si>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</si>
  <si>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</si>
  <si>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</si>
  <si>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</si>
  <si>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</si>
  <si>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</si>
  <si>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</si>
  <si>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</si>
  <si>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</si>
  <si>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</si>
  <si>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</si>
  <si>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</si>
  <si>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</si>
  <si>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</si>
  <si>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</si>
  <si>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</si>
  <si>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</si>
  <si>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</si>
  <si>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</si>
  <si>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</si>
  <si>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</si>
  <si>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</si>
  <si>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</si>
  <si>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</si>
  <si>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</si>
  <si>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</si>
  <si>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</si>
  <si>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</si>
  <si>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</si>
  <si>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</si>
  <si>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</si>
  <si>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</si>
  <si>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</si>
  <si>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</si>
  <si>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</si>
  <si>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</si>
  <si>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</si>
  <si>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</si>
  <si>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</si>
  <si>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</si>
  <si>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</si>
  <si>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</si>
  <si>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</si>
  <si>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</si>
  <si>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</si>
  <si>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</si>
  <si>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</si>
  <si>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</si>
  <si>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</si>
  <si>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</si>
  <si>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</si>
  <si>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</si>
  <si>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</si>
  <si>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</si>
  <si>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</si>
  <si>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</si>
  <si>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</si>
  <si>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</si>
  <si>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</si>
  <si>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</si>
  <si>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</si>
  <si>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</si>
  <si>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</si>
  <si>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</si>
  <si>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</si>
  <si>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</si>
  <si>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</si>
  <si>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</si>
  <si>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</si>
  <si>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</si>
  <si>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</si>
  <si>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</si>
  <si>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</si>
  <si>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</si>
  <si>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</si>
  <si>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</si>
  <si>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</si>
  <si>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</si>
  <si>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</si>
  <si>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</si>
  <si>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</si>
  <si>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</si>
  <si>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</si>
  <si>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</si>
  <si>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</si>
  <si>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</si>
  <si>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</si>
  <si>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</si>
  <si>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</si>
  <si>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</si>
  <si>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</si>
  <si>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</si>
  <si>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</si>
  <si>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</si>
  <si>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</si>
  <si>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</si>
  <si>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</si>
  <si>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</si>
  <si>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</si>
  <si>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</si>
  <si>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</si>
  <si>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</si>
  <si>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</si>
  <si>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</si>
  <si>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</si>
  <si>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</si>
  <si>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</si>
  <si>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</si>
  <si>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</si>
  <si>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</si>
  <si>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</si>
  <si>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</si>
  <si>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</si>
  <si>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</si>
  <si>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</si>
  <si>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</si>
  <si>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</si>
  <si>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</si>
  <si>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</si>
  <si>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</si>
  <si>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</si>
  <si>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</si>
  <si>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</si>
  <si>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</si>
  <si>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</si>
  <si>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</si>
  <si>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</si>
  <si>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</si>
  <si>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</si>
  <si>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</si>
  <si>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</si>
  <si>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</si>
  <si>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</si>
  <si>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</si>
  <si>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</si>
  <si>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</si>
  <si>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</si>
  <si>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</si>
  <si>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</si>
  <si>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</si>
  <si>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</si>
  <si>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</si>
  <si>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</si>
  <si>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</si>
  <si>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</si>
  <si>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</si>
  <si>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</si>
  <si>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</si>
  <si>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</si>
  <si>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</si>
  <si>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</si>
  <si>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</si>
  <si>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</si>
  <si>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</si>
  <si>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</si>
  <si>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</si>
  <si>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</si>
  <si>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</si>
  <si>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</si>
  <si>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</si>
  <si>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</si>
  <si>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</si>
  <si>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</si>
  <si>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</si>
  <si>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</si>
  <si>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</si>
  <si>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</si>
  <si>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</si>
  <si>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</si>
  <si>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</si>
  <si>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</si>
  <si>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</si>
  <si>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</si>
  <si>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</si>
  <si>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</si>
  <si>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</si>
  <si>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</si>
  <si>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</si>
  <si>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</si>
  <si>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</si>
  <si>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</si>
  <si>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</si>
  <si>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</si>
  <si>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</si>
  <si>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</si>
  <si>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</si>
  <si>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</si>
  <si>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</si>
  <si>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</si>
  <si>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</si>
  <si>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</si>
  <si>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</si>
  <si>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</si>
  <si>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</si>
  <si>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</si>
  <si>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</si>
  <si>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</si>
  <si>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</si>
  <si>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</si>
  <si>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</si>
  <si>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</si>
  <si>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</si>
  <si>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</si>
  <si>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</si>
  <si>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</si>
  <si>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</si>
  <si>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</si>
  <si>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</si>
  <si>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</si>
  <si>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</si>
  <si>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</si>
  <si>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</si>
  <si>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</si>
  <si>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</si>
  <si>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</si>
  <si>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</si>
  <si>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</si>
  <si>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</si>
  <si>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</si>
  <si>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</si>
  <si>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</si>
  <si>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</si>
  <si>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</si>
  <si>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</si>
  <si>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</si>
  <si>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</si>
  <si>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</si>
  <si>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</si>
  <si>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</si>
  <si>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</si>
  <si>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</si>
  <si>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</si>
  <si>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</si>
  <si>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</si>
  <si>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</si>
  <si>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</si>
  <si>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</si>
  <si>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</si>
  <si>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</si>
  <si>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</si>
  <si>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</si>
  <si>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</si>
  <si>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</si>
  <si>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</si>
  <si>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</si>
  <si>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</si>
  <si>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</si>
  <si>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</si>
  <si>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</si>
  <si>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</si>
  <si>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</si>
  <si>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</si>
  <si>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</si>
  <si>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</si>
  <si>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</si>
  <si>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</si>
  <si>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</si>
  <si>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</si>
  <si>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</si>
  <si>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</si>
  <si>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</si>
  <si>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</si>
  <si>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</si>
  <si>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</si>
  <si>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</si>
  <si>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</si>
  <si>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</si>
  <si>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</si>
  <si>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</si>
  <si>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</si>
  <si>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</si>
  <si>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</si>
  <si>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</si>
  <si>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</si>
  <si>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</si>
  <si>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</si>
  <si>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</si>
  <si>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</si>
  <si>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</si>
  <si>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</si>
  <si>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</si>
  <si>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</si>
  <si>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</si>
  <si>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</si>
  <si>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</si>
  <si>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</si>
  <si>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</si>
  <si>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</si>
  <si>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</si>
  <si>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</si>
  <si>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</si>
  <si>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</si>
  <si>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</si>
  <si>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</si>
  <si>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</si>
  <si>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</si>
  <si>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</si>
  <si>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</si>
  <si>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</si>
  <si>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</si>
  <si>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</si>
  <si>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</si>
  <si>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</si>
  <si>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</si>
  <si>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</si>
  <si>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</si>
  <si>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</si>
  <si>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</si>
  <si>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</si>
  <si>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</si>
  <si>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</si>
  <si>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</si>
  <si>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</si>
  <si>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</si>
  <si>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</si>
  <si>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</si>
  <si>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</si>
  <si>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</si>
  <si>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</si>
  <si>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</si>
  <si>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</si>
  <si>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</si>
  <si>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</si>
  <si>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</si>
  <si>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</si>
  <si>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</si>
  <si>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</si>
  <si>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</si>
  <si>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</si>
  <si>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</si>
  <si>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</si>
  <si>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</si>
  <si>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</si>
  <si>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</si>
  <si>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</si>
  <si>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</si>
  <si>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</si>
  <si>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</si>
  <si>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</si>
  <si>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</si>
  <si>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</si>
  <si>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</si>
  <si>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</si>
  <si>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</si>
  <si>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</si>
  <si>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</si>
  <si>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</si>
  <si>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</si>
  <si>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</si>
  <si>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</si>
  <si>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</si>
  <si>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</si>
  <si>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</si>
  <si>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</si>
  <si>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</si>
  <si>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</si>
  <si>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</si>
  <si>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</si>
  <si>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</si>
  <si>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</si>
  <si>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</si>
  <si>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</si>
  <si>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</si>
  <si>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</si>
  <si>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</si>
  <si>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</si>
  <si>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</si>
  <si>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</si>
  <si>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</si>
  <si>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</si>
  <si>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</si>
  <si>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</si>
  <si>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</si>
  <si>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</si>
  <si>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</si>
  <si>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</si>
  <si>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</si>
  <si>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</si>
  <si>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</si>
  <si>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</si>
  <si>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</si>
  <si>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</si>
  <si>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</si>
  <si>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</si>
  <si>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</si>
  <si>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</si>
  <si>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</si>
  <si>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</si>
  <si>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</si>
  <si>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</si>
  <si>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</si>
  <si>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</si>
  <si>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</si>
  <si>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</si>
  <si>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</si>
  <si>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</si>
  <si>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</si>
  <si>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</si>
  <si>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</si>
  <si>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</si>
  <si>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</si>
  <si>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</si>
  <si>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</si>
  <si>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</si>
  <si>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</si>
  <si>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</si>
  <si>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</si>
  <si>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</si>
  <si>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</si>
  <si>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</si>
  <si>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</si>
  <si>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</si>
  <si>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</si>
  <si>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</si>
  <si>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</si>
  <si>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</si>
  <si>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</si>
  <si>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</si>
  <si>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</si>
  <si>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</si>
  <si>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</si>
  <si>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</si>
  <si>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</si>
  <si>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</si>
  <si>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</si>
  <si>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</si>
  <si>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</si>
  <si>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</si>
  <si>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</si>
  <si>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</si>
  <si>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</si>
  <si>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</si>
  <si>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</si>
  <si>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</si>
  <si>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</si>
  <si>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</si>
  <si>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</si>
  <si>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</si>
  <si>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</si>
  <si>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</si>
  <si>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</si>
  <si>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</si>
  <si>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</si>
  <si>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</si>
  <si>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</si>
  <si>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</si>
  <si>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</si>
  <si>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</si>
  <si>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</si>
  <si>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</si>
  <si>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</si>
  <si>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</si>
  <si>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</si>
  <si>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</si>
  <si>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</si>
  <si>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</si>
  <si>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</si>
  <si>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</si>
  <si>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</si>
  <si>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</si>
  <si>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</si>
  <si>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</si>
  <si>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</si>
  <si>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</si>
  <si>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</si>
  <si>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</si>
  <si>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</si>
  <si>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</si>
  <si>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</si>
  <si>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</si>
  <si>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</si>
  <si>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</si>
  <si>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</si>
  <si>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</si>
  <si>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</si>
  <si>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</si>
  <si>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</si>
  <si>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</si>
  <si>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</si>
  <si>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</si>
  <si>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</si>
  <si>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</si>
  <si>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</si>
  <si>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</si>
  <si>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</si>
  <si>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</si>
  <si>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</si>
  <si>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</si>
  <si>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</si>
  <si>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</si>
  <si>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</si>
  <si>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</si>
  <si>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</si>
  <si>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</si>
  <si>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</si>
  <si>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</si>
  <si>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</si>
  <si>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</si>
  <si>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</si>
  <si>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</si>
  <si>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</si>
  <si>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</si>
  <si>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</si>
  <si>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</si>
  <si>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</si>
  <si>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</si>
  <si>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</si>
  <si>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</si>
  <si>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</si>
  <si>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</si>
  <si>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</si>
  <si>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</si>
  <si>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</si>
  <si>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</si>
  <si>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</si>
  <si>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</si>
  <si>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</si>
  <si>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</si>
  <si>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</si>
  <si>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</si>
  <si>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</si>
  <si>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</si>
  <si>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</si>
  <si>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</si>
  <si>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</si>
  <si>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</si>
  <si>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</si>
  <si>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</si>
  <si>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</si>
  <si>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</si>
  <si>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</si>
  <si>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</si>
  <si>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</si>
  <si>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</si>
  <si>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</si>
  <si>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</si>
  <si>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</si>
  <si>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</si>
  <si>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</si>
  <si>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</si>
  <si>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</si>
  <si>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</si>
  <si>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</si>
  <si>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</si>
  <si>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</si>
  <si>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</si>
  <si>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</si>
  <si>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</si>
  <si>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</si>
  <si>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</si>
  <si>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</si>
  <si>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</si>
  <si>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</si>
  <si>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</si>
  <si>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</si>
  <si>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</si>
  <si>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</si>
  <si>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</si>
  <si>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</si>
  <si>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</si>
  <si>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</si>
  <si>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</si>
  <si>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</si>
  <si>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</si>
  <si>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</si>
  <si>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</si>
  <si>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</si>
  <si>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</si>
  <si>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</si>
  <si>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</si>
  <si>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</si>
  <si>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</si>
  <si>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</si>
  <si>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</si>
  <si>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</si>
  <si>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</si>
  <si>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</si>
  <si>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</si>
  <si>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</si>
  <si>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</si>
  <si>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</si>
  <si>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</si>
  <si>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</si>
  <si>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</si>
  <si>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</si>
  <si>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</si>
  <si>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</si>
  <si>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</si>
  <si>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</si>
  <si>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</si>
  <si>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</si>
  <si>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</si>
  <si>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</si>
  <si>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</si>
  <si>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</si>
  <si>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</si>
  <si>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</si>
  <si>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</si>
  <si>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</si>
  <si>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</si>
  <si>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</si>
  <si>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</si>
  <si>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</si>
  <si>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</si>
  <si>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</si>
  <si>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</si>
  <si>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</si>
  <si>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</si>
  <si>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</si>
  <si>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</si>
  <si>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</si>
  <si>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</si>
  <si>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</si>
  <si>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</si>
  <si>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</si>
  <si>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</si>
  <si>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</si>
  <si>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</si>
  <si>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</si>
  <si>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</si>
  <si>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</si>
  <si>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</si>
  <si>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</si>
  <si>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</si>
  <si>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</si>
  <si>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</si>
  <si>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</si>
  <si>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</si>
  <si>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</si>
  <si>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</si>
  <si>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</si>
  <si>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</si>
  <si>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</si>
  <si>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</si>
  <si>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</si>
  <si>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</si>
  <si>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</si>
  <si>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</si>
  <si>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</si>
  <si>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</si>
  <si>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</si>
  <si>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</si>
  <si>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</si>
  <si>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</si>
  <si>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</si>
  <si>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</si>
  <si>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</si>
  <si>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</si>
  <si>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</si>
  <si>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</si>
  <si>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</si>
  <si>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</si>
  <si>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</si>
  <si>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</si>
  <si>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</si>
  <si>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</si>
  <si>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</si>
  <si>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</si>
  <si>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</si>
  <si>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</si>
  <si>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</si>
  <si>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</si>
  <si>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</si>
  <si>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</si>
  <si>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</si>
  <si>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</si>
  <si>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</si>
  <si>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</si>
  <si>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</si>
  <si>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</si>
  <si>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</si>
  <si>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</si>
  <si>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</si>
  <si>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</si>
  <si>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</si>
  <si>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</si>
  <si>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</si>
  <si>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</si>
  <si>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</si>
  <si>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</si>
  <si>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</si>
  <si>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</si>
  <si>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</si>
  <si>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</si>
  <si>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</si>
  <si>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</si>
  <si>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</si>
  <si>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</si>
  <si>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</si>
  <si>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</si>
  <si>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</si>
  <si>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</si>
  <si>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</si>
  <si>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</si>
  <si>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</si>
  <si>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</si>
  <si>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</si>
  <si>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</si>
  <si>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</si>
  <si>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</si>
  <si>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</si>
  <si>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</si>
  <si>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</si>
  <si>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</si>
  <si>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</si>
  <si>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</si>
  <si>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</si>
  <si>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</si>
  <si>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</si>
  <si>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</si>
  <si>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</si>
  <si>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</si>
  <si>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</si>
  <si>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</si>
  <si>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</si>
  <si>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</si>
  <si>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</si>
  <si>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</si>
  <si>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</si>
  <si>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</si>
  <si>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</si>
  <si>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</si>
  <si>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</si>
  <si>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</si>
  <si>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</si>
  <si>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</si>
  <si>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</si>
  <si>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</si>
  <si>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</si>
  <si>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</si>
  <si>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</si>
  <si>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</si>
  <si>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</si>
  <si>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</si>
  <si>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</si>
  <si>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</si>
  <si>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</si>
  <si>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</si>
  <si>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</si>
  <si>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</si>
  <si>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</si>
  <si>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</si>
  <si>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</si>
  <si>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</si>
  <si>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</si>
  <si>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</si>
  <si>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</si>
  <si>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</si>
  <si>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</si>
  <si>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</si>
  <si>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</si>
  <si>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</si>
  <si>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</si>
  <si>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</si>
  <si>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</si>
  <si>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</si>
  <si>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</si>
  <si>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</si>
  <si>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</si>
  <si>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</si>
  <si>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</si>
  <si>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</si>
  <si>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</si>
  <si>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</si>
  <si>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</si>
  <si>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</si>
  <si>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</si>
  <si>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</si>
  <si>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</si>
  <si>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</si>
  <si>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</si>
  <si>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</si>
  <si>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</si>
  <si>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</si>
  <si>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</si>
  <si>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</si>
  <si>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</si>
  <si>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</si>
  <si>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</si>
  <si>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</si>
  <si>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</si>
  <si>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</si>
  <si>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</si>
  <si>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</si>
  <si>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</si>
  <si>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</si>
  <si>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</si>
  <si>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</si>
  <si>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</si>
  <si>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</si>
  <si>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</si>
  <si>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</si>
  <si>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</si>
  <si>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</si>
  <si>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</si>
  <si>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</si>
  <si>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</si>
  <si>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</si>
  <si>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</si>
  <si>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</si>
  <si>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</si>
  <si>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</si>
  <si>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</si>
  <si>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</si>
  <si>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</si>
  <si>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</si>
  <si>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</si>
  <si>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</si>
  <si>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</si>
  <si>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</si>
  <si>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</si>
  <si>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</si>
  <si>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</si>
  <si>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</si>
  <si>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</si>
  <si>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</si>
  <si>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</si>
  <si>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</si>
  <si>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</si>
  <si>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</si>
  <si>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</si>
  <si>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</si>
  <si>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</si>
  <si>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</si>
  <si>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</si>
  <si>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</si>
  <si>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</si>
  <si>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</si>
  <si>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</si>
  <si>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</si>
  <si>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</si>
  <si>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</si>
  <si>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</si>
  <si>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</si>
  <si>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</si>
  <si>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</si>
  <si>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</si>
  <si>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</si>
  <si>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</si>
  <si>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</si>
  <si>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</si>
  <si>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</si>
  <si>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</si>
  <si>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</si>
  <si>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</si>
  <si>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</si>
  <si>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</si>
  <si>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</si>
  <si>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</si>
  <si>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</si>
  <si>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</si>
  <si>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</si>
  <si>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</si>
  <si>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</si>
  <si>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</si>
  <si>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</si>
  <si>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</si>
  <si>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</si>
  <si>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</si>
  <si>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</si>
  <si>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</si>
  <si>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</si>
  <si>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</si>
  <si>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</si>
  <si>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</si>
  <si>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</si>
  <si>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</si>
  <si>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</si>
  <si>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</si>
  <si>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</si>
  <si>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</si>
  <si>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</si>
  <si>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</si>
  <si>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</si>
  <si>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</si>
  <si>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</si>
  <si>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</si>
  <si>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</si>
  <si>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</si>
  <si>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</si>
  <si>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</si>
  <si>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</si>
  <si>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</si>
  <si>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</si>
  <si>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</si>
  <si>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</si>
  <si>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</si>
  <si>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</si>
  <si>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</si>
  <si>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</si>
  <si>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</si>
  <si>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</si>
  <si>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</si>
  <si>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</si>
  <si>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</si>
  <si>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</si>
  <si>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</si>
  <si>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</si>
  <si>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</si>
  <si>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</si>
  <si>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</si>
  <si>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</si>
  <si>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</si>
  <si>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</si>
  <si>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</si>
  <si>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</si>
  <si>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</si>
  <si>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</si>
  <si>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</si>
  <si>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</si>
  <si>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</si>
  <si>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</si>
  <si>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</si>
  <si>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</si>
  <si>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</si>
  <si>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</si>
  <si>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</si>
  <si>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</si>
  <si>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</si>
  <si>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</si>
  <si>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</si>
  <si>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</si>
  <si>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</si>
  <si>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</si>
  <si>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</si>
  <si>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</si>
  <si>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</si>
  <si>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</si>
  <si>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</si>
  <si>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</si>
  <si>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</si>
  <si>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</si>
  <si>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</si>
  <si>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</si>
  <si>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</si>
  <si>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</si>
  <si>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</si>
  <si>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</si>
  <si>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</si>
  <si>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</si>
  <si>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</si>
  <si>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</si>
  <si>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</si>
  <si>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</si>
  <si>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</si>
  <si>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</si>
  <si>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</si>
  <si>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</si>
  <si>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</si>
  <si>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</si>
  <si>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</si>
  <si>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</si>
  <si>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</si>
  <si>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</si>
  <si>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</si>
  <si>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</si>
  <si>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</si>
  <si>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</si>
  <si>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</si>
  <si>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</si>
  <si>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</si>
  <si>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</si>
  <si>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</si>
  <si>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</si>
  <si>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</si>
  <si>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</si>
  <si>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</si>
  <si>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</si>
  <si>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</si>
  <si>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</si>
  <si>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</si>
  <si>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</si>
  <si>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</si>
  <si>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</si>
  <si>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</si>
  <si>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</si>
  <si>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</si>
  <si>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</si>
  <si>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</si>
  <si>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</si>
  <si>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</si>
  <si>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</si>
  <si>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</si>
  <si>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</si>
  <si>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</si>
  <si>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</si>
  <si>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</si>
  <si>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</si>
  <si>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</si>
  <si>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</si>
  <si>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</si>
  <si>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</si>
  <si>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</si>
  <si>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</si>
  <si>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</si>
  <si>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</si>
  <si>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</si>
  <si>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</si>
  <si>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</si>
  <si>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</si>
  <si>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</si>
  <si>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</si>
  <si>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</si>
  <si>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</si>
  <si>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</si>
  <si>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</si>
  <si>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</si>
  <si>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</si>
  <si>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</si>
  <si>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</si>
  <si>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</si>
  <si>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</si>
  <si>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</si>
  <si>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</si>
  <si>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</si>
  <si>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</si>
  <si>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</si>
  <si>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</si>
  <si>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</si>
  <si>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</si>
  <si>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</si>
  <si>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</si>
  <si>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</si>
  <si>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</si>
  <si>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</si>
  <si>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</si>
  <si>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</si>
  <si>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</si>
  <si>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</si>
  <si>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</si>
  <si>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</si>
  <si>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</si>
  <si>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</si>
  <si>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</si>
  <si>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</si>
  <si>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</si>
  <si>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</si>
  <si>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</si>
  <si>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</si>
  <si>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</si>
  <si>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</si>
  <si>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</si>
  <si>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</si>
  <si>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</si>
  <si>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</si>
  <si>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</si>
  <si>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</si>
  <si>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</si>
  <si>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</si>
  <si>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</si>
  <si>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</si>
  <si>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</si>
  <si>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</si>
  <si>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</si>
  <si>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</si>
  <si>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</si>
  <si>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</si>
  <si>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</si>
  <si>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</si>
  <si>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</si>
  <si>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</si>
  <si>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</si>
  <si>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</si>
  <si>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</si>
  <si>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</si>
  <si>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</si>
  <si>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</si>
  <si>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</si>
  <si>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</si>
  <si>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</si>
  <si>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</si>
  <si>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</si>
  <si>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</si>
  <si>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</si>
  <si>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</si>
  <si>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</si>
  <si>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</si>
  <si>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</si>
  <si>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</si>
  <si>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</si>
  <si>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</si>
  <si>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</si>
  <si>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</si>
  <si>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</si>
  <si>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</si>
  <si>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</si>
  <si>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</si>
  <si>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</si>
  <si>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</si>
  <si>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</si>
  <si>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</si>
  <si>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</si>
  <si>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</si>
  <si>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</si>
  <si>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</si>
  <si>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</si>
  <si>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</si>
  <si>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</si>
  <si>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</si>
  <si>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</si>
  <si>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</si>
  <si>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</si>
  <si>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</si>
  <si>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</si>
  <si>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</si>
  <si>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</si>
  <si>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</si>
  <si>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</si>
  <si>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</si>
  <si>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</si>
  <si>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</si>
  <si>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</si>
  <si>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</si>
  <si>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</si>
  <si>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</si>
  <si>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</si>
  <si>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</si>
  <si>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</si>
  <si>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</si>
  <si>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</si>
  <si>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</si>
  <si>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</si>
  <si>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</si>
  <si>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</si>
  <si>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</si>
  <si>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</si>
  <si>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</si>
  <si>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</si>
  <si>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</si>
  <si>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</si>
  <si>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</si>
  <si>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</si>
  <si>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</si>
  <si>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</si>
  <si>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</si>
  <si>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</si>
  <si>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</si>
  <si>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</si>
  <si>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</si>
  <si>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</si>
  <si>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</si>
  <si>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</si>
  <si>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</si>
  <si>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</si>
  <si>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</si>
  <si>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</si>
  <si>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</si>
  <si>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</si>
  <si>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</si>
  <si>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</si>
  <si>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</si>
  <si>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</si>
  <si>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</si>
  <si>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</si>
  <si>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</si>
  <si>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</si>
  <si>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</si>
  <si>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</si>
  <si>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</si>
  <si>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</si>
  <si>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</si>
  <si>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</si>
  <si>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</si>
  <si>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</si>
  <si>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</si>
  <si>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</si>
  <si>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</si>
  <si>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</si>
  <si>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</si>
  <si>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</si>
  <si>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</si>
  <si>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</si>
  <si>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</si>
  <si>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</si>
  <si>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</si>
  <si>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</si>
  <si>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</si>
  <si>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</si>
  <si>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</si>
  <si>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</si>
  <si>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</si>
  <si>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</si>
  <si>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</si>
  <si>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</si>
  <si>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</si>
  <si>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</si>
  <si>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</si>
  <si>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</si>
  <si>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</si>
  <si>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</si>
  <si>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</si>
  <si>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</si>
  <si>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</si>
  <si>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</si>
  <si>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</si>
  <si>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</si>
  <si>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</si>
  <si>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</si>
  <si>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</si>
  <si>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</si>
  <si>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</si>
  <si>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</si>
  <si>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</si>
  <si>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</si>
  <si>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</si>
  <si>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</si>
  <si>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</si>
  <si>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</si>
  <si>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</si>
  <si>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</si>
  <si>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</si>
  <si>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</si>
  <si>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</si>
  <si>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</si>
  <si>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</si>
  <si>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</si>
  <si>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</si>
  <si>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</si>
  <si>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</si>
  <si>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</si>
  <si>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</si>
  <si>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</si>
  <si>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</si>
  <si>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</si>
  <si>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</si>
  <si>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</si>
  <si>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</si>
  <si>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</si>
  <si>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</si>
  <si>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</si>
  <si>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</si>
  <si>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</si>
  <si>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</si>
  <si>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</si>
  <si>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</si>
  <si>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</si>
  <si>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</si>
  <si>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</si>
  <si>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</si>
  <si>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</si>
  <si>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</si>
  <si>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</si>
  <si>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</si>
  <si>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</si>
  <si>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</si>
  <si>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</si>
  <si>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</si>
  <si>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</si>
  <si>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</si>
  <si>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</si>
  <si>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</si>
  <si>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</si>
  <si>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</si>
  <si>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</si>
  <si>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</si>
  <si>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</si>
  <si>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</si>
  <si>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</si>
  <si>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</si>
  <si>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</si>
  <si>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</si>
  <si>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</si>
  <si>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</si>
  <si>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</si>
  <si>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</si>
  <si>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</si>
  <si>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</si>
  <si>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</si>
  <si>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</si>
  <si>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</si>
  <si>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</si>
  <si>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</si>
  <si>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</si>
  <si>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</si>
  <si>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</si>
  <si>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</si>
  <si>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</si>
  <si>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</si>
  <si>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</si>
  <si>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</si>
  <si>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</si>
  <si>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</si>
  <si>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</si>
  <si>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</si>
  <si>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</si>
  <si>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</si>
  <si>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</si>
  <si>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</si>
  <si>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</si>
  <si>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</si>
  <si>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</si>
  <si>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</si>
  <si>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</si>
  <si>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</si>
  <si>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</si>
  <si>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</si>
  <si>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</si>
  <si>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</si>
  <si>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</si>
  <si>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</si>
  <si>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</si>
  <si>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</si>
  <si>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</si>
  <si>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</si>
  <si>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</si>
  <si>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</si>
  <si>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</si>
  <si>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</si>
  <si>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</si>
  <si>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</si>
  <si>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</si>
  <si>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</si>
  <si>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</si>
  <si>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</si>
  <si>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</si>
  <si>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</si>
  <si>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</si>
  <si>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</si>
  <si>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</si>
  <si>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</si>
  <si>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</si>
  <si>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</si>
  <si>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</si>
  <si>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</si>
  <si>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</si>
  <si>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</si>
  <si>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</si>
  <si>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</si>
  <si>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</si>
  <si>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</si>
  <si>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</si>
  <si>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</si>
  <si>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</si>
  <si>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</si>
  <si>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</si>
  <si>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</si>
  <si>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</si>
  <si>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</si>
  <si>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</si>
  <si>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</si>
  <si>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</si>
  <si>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</si>
  <si>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</si>
  <si>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</si>
  <si>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</si>
  <si>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</si>
  <si>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</si>
  <si>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</si>
  <si>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</si>
  <si>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</si>
  <si>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</si>
  <si>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</si>
  <si>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</si>
  <si>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</si>
  <si>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</si>
  <si>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</si>
  <si>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</si>
  <si>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</si>
  <si>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</si>
  <si>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</si>
  <si>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</si>
  <si>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</si>
  <si>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</si>
  <si>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</si>
  <si>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</si>
  <si>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</si>
  <si>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</si>
  <si>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</si>
  <si>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</si>
  <si>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</si>
  <si>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</si>
  <si>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</si>
  <si>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</si>
  <si>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</si>
  <si>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</si>
  <si>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</si>
  <si>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</si>
  <si>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</si>
  <si>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</si>
  <si>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</si>
  <si>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</si>
  <si>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</si>
  <si>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</si>
  <si>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</si>
  <si>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</si>
  <si>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</si>
  <si>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</si>
  <si>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</si>
  <si>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</si>
  <si>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</si>
  <si>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</si>
  <si>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</si>
  <si>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</si>
  <si>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</si>
  <si>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</si>
  <si>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</si>
  <si>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</si>
  <si>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</si>
  <si>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</si>
  <si>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</si>
  <si>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</si>
  <si>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</si>
  <si>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</si>
  <si>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</si>
  <si>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</si>
  <si>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</si>
  <si>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</si>
  <si>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</si>
  <si>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</si>
  <si>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</si>
  <si>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</si>
  <si>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</si>
  <si>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</si>
  <si>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</si>
  <si>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</si>
  <si>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</si>
  <si>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</si>
  <si>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</si>
  <si>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</si>
  <si>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</si>
  <si>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</si>
  <si>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</si>
  <si>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</si>
  <si>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</si>
  <si>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</si>
  <si>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</si>
  <si>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</si>
  <si>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</si>
  <si>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</si>
  <si>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</si>
  <si>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</si>
  <si>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</si>
  <si>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</si>
  <si>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</si>
  <si>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</si>
  <si>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</si>
  <si>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</si>
  <si>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</si>
  <si>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</si>
  <si>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</si>
  <si>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</si>
  <si>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</si>
  <si>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</si>
  <si>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</si>
  <si>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</si>
  <si>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</si>
  <si>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</si>
  <si>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</si>
  <si>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</si>
  <si>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</si>
  <si>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</si>
  <si>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</si>
  <si>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</si>
  <si>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</si>
  <si>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</si>
  <si>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</si>
  <si>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</si>
  <si>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</si>
  <si>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</si>
  <si>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</si>
  <si>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</si>
  <si>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</si>
  <si>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</si>
  <si>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</si>
  <si>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</si>
  <si>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</si>
  <si>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</si>
  <si>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</si>
  <si>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</si>
  <si>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</si>
  <si>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</si>
  <si>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</si>
  <si>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</si>
  <si>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</si>
  <si>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</si>
  <si>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</si>
  <si>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</si>
  <si>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</si>
  <si>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</si>
  <si>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</si>
  <si>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</si>
  <si>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</si>
  <si>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</si>
  <si>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</si>
  <si>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</si>
  <si>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</si>
  <si>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</si>
  <si>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</si>
  <si>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</si>
  <si>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</si>
  <si>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</si>
  <si>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</si>
  <si>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</si>
  <si>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</si>
  <si>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</si>
  <si>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</si>
  <si>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</si>
  <si>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</si>
  <si>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</si>
  <si>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</si>
  <si>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</si>
  <si>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</si>
  <si>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</si>
  <si>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</si>
  <si>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</si>
  <si>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</si>
  <si>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</si>
  <si>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</si>
  <si>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</si>
  <si>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</si>
  <si>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</si>
  <si>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</si>
  <si>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</si>
  <si>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</si>
  <si>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</si>
  <si>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</si>
  <si>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</si>
  <si>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</si>
  <si>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</si>
  <si>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</si>
  <si>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</si>
  <si>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</si>
  <si>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</si>
  <si>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</si>
  <si>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</si>
  <si>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</si>
  <si>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</si>
  <si>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</si>
  <si>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</si>
  <si>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</si>
  <si>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</si>
  <si>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</si>
  <si>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</si>
  <si>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</si>
  <si>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</si>
  <si>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</si>
  <si>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</si>
  <si>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</si>
  <si>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</si>
  <si>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</si>
  <si>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</si>
  <si>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</si>
  <si>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</si>
  <si>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</si>
  <si>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</si>
  <si>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</si>
  <si>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</si>
  <si>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</si>
  <si>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</si>
  <si>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</si>
  <si>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</si>
  <si>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</si>
  <si>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</si>
  <si>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</si>
  <si>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</si>
  <si>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</si>
  <si>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</si>
  <si>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</si>
  <si>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</si>
  <si>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</si>
  <si>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</si>
  <si>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</si>
  <si>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</si>
  <si>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</si>
  <si>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</si>
  <si>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</si>
  <si>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</si>
  <si>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</si>
  <si>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</si>
  <si>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</si>
  <si>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</si>
  <si>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</si>
  <si>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</si>
  <si>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</si>
  <si>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</si>
  <si>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</si>
  <si>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</si>
  <si>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</si>
  <si>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</si>
  <si>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</si>
  <si>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</si>
  <si>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</si>
  <si>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</si>
  <si>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</si>
  <si>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</si>
  <si>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</si>
  <si>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</si>
  <si>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</si>
  <si>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</si>
  <si>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</si>
  <si>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</si>
  <si>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</si>
  <si>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</si>
  <si>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</si>
  <si>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</si>
  <si>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</si>
  <si>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</si>
  <si>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</si>
  <si>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</si>
  <si>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</si>
  <si>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</si>
  <si>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</si>
  <si>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</si>
  <si>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</si>
  <si>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</si>
  <si>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</si>
  <si>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</si>
  <si>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</si>
  <si>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</si>
  <si>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</si>
  <si>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</si>
  <si>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</si>
  <si>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</si>
  <si>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</si>
  <si>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</si>
  <si>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</si>
  <si>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</si>
  <si>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</si>
  <si>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</si>
  <si>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</si>
  <si>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</si>
  <si>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</si>
  <si>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</si>
  <si>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</si>
  <si>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</si>
  <si>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</si>
  <si>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</si>
  <si>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</si>
  <si>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</si>
  <si>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</si>
  <si>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</si>
  <si>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</si>
  <si>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</si>
  <si>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</si>
  <si>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</si>
  <si>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</si>
  <si>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</si>
  <si>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</si>
  <si>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</si>
  <si>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</si>
  <si>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</si>
  <si>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</si>
  <si>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</si>
  <si>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</si>
  <si>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</si>
  <si>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</si>
  <si>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</si>
  <si>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</si>
  <si>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</si>
  <si>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</si>
  <si>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</si>
  <si>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</si>
  <si>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</si>
  <si>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</si>
  <si>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</si>
  <si>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</si>
  <si>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</si>
  <si>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</si>
  <si>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</si>
  <si>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</si>
  <si>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</si>
  <si>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</si>
  <si>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</si>
  <si>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</si>
  <si>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</si>
  <si>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</si>
  <si>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</si>
  <si>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</si>
  <si>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</si>
  <si>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</si>
  <si>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</si>
  <si>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</si>
  <si>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</si>
  <si>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</si>
  <si>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</si>
  <si>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</si>
  <si>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</si>
  <si>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</si>
  <si>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</si>
  <si>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</si>
  <si>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</si>
  <si>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</si>
  <si>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</si>
  <si>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</si>
  <si>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</si>
  <si>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</si>
  <si>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</si>
  <si>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</si>
  <si>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</si>
  <si>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</si>
  <si>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</si>
  <si>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</si>
  <si>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</si>
  <si>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</si>
  <si>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</si>
  <si>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</si>
  <si>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</si>
  <si>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</si>
  <si>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</si>
  <si>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</si>
  <si>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</si>
  <si>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</si>
  <si>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</si>
  <si>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</si>
  <si>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</si>
  <si>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</si>
  <si>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</si>
  <si>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</si>
  <si>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</si>
  <si>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</si>
  <si>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</si>
  <si>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</si>
  <si>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</si>
  <si>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</si>
  <si>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</si>
  <si>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</si>
  <si>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</si>
  <si>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</si>
  <si>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</si>
  <si>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</si>
  <si>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</si>
  <si>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</si>
  <si>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</si>
  <si>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</si>
  <si>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</si>
  <si>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</si>
  <si>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</si>
  <si>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</si>
  <si>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</si>
  <si>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</si>
  <si>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</si>
  <si>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</si>
  <si>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</si>
  <si>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</si>
  <si>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</si>
  <si>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</si>
  <si>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</si>
  <si>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</si>
  <si>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</si>
  <si>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</si>
  <si>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</si>
  <si>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</si>
  <si>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</si>
  <si>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</si>
  <si>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</si>
  <si>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</si>
  <si>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</si>
  <si>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</si>
  <si>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</si>
  <si>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</si>
  <si>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</si>
  <si>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</si>
  <si>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</si>
  <si>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</si>
  <si>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</si>
  <si>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</si>
  <si>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</si>
  <si>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</si>
  <si>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</si>
  <si>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</si>
  <si>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</si>
  <si>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</si>
  <si>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</si>
  <si>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</si>
  <si>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</si>
  <si>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</si>
  <si>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</si>
  <si>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</si>
  <si>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</si>
  <si>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</si>
  <si>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</si>
  <si>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</si>
  <si>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</si>
  <si>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</si>
  <si>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</si>
  <si>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</si>
  <si>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</si>
  <si>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</si>
  <si>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</si>
  <si>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</si>
  <si>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</si>
  <si>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</si>
  <si>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</si>
  <si>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</si>
  <si>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</si>
  <si>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</si>
  <si>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</si>
  <si>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</si>
  <si>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</si>
  <si>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</si>
  <si>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</si>
  <si>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</si>
  <si>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</si>
  <si>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</si>
  <si>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</si>
  <si>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</si>
  <si>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</si>
  <si>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</si>
  <si>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</si>
  <si>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</si>
  <si>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</si>
  <si>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</si>
  <si>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</si>
  <si>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</si>
  <si>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</si>
  <si>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</si>
  <si>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</si>
  <si>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</si>
  <si>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</si>
  <si>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</si>
  <si>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</si>
  <si>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</si>
  <si>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</si>
  <si>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</si>
  <si>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</si>
  <si>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</si>
  <si>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</si>
  <si>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</si>
  <si>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</si>
  <si>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</si>
  <si>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</si>
  <si>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</si>
  <si>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</si>
  <si>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</si>
  <si>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</si>
  <si>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</si>
  <si>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</si>
  <si>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</si>
  <si>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</si>
  <si>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</si>
  <si>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</si>
  <si>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</si>
  <si>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</si>
  <si>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</si>
  <si>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</si>
  <si>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</si>
  <si>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</si>
  <si>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</si>
  <si>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</si>
  <si>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</si>
  <si>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</si>
  <si>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</si>
  <si>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</si>
  <si>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</si>
  <si>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</si>
  <si>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</si>
  <si>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</si>
  <si>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</si>
  <si>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</si>
  <si>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</si>
  <si>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</si>
  <si>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</si>
  <si>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</si>
  <si>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</si>
  <si>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</si>
  <si>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</si>
  <si>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</si>
  <si>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</si>
  <si>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</si>
  <si>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</si>
  <si>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</si>
  <si>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</si>
  <si>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</si>
  <si>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</si>
  <si>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</si>
  <si>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</si>
  <si>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</si>
  <si>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</si>
  <si>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</si>
  <si>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</si>
  <si>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</si>
  <si>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</si>
  <si>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</si>
  <si>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</si>
  <si>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</si>
  <si>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</si>
  <si>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</si>
  <si>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</si>
  <si>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</si>
  <si>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</si>
  <si>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</si>
  <si>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</si>
  <si>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</si>
  <si>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</si>
  <si>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</si>
  <si>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</si>
  <si>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</si>
  <si>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</si>
  <si>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</si>
  <si>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</si>
  <si>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</si>
  <si>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</si>
  <si>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</si>
  <si>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</si>
  <si>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</si>
  <si>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</si>
  <si>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</si>
  <si>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</si>
  <si>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</si>
  <si>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</si>
  <si>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</si>
  <si>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</si>
  <si>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</si>
  <si>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</si>
  <si>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</si>
  <si>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</si>
  <si>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</si>
  <si>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</si>
  <si>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</si>
  <si>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</si>
  <si>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</si>
  <si>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</si>
  <si>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</si>
  <si>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</si>
  <si>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</si>
  <si>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</si>
  <si>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</si>
  <si>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</si>
  <si>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</si>
  <si>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</si>
  <si>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</si>
  <si>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</si>
  <si>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</si>
  <si>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</si>
  <si>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</si>
  <si>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</si>
  <si>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</si>
  <si>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</si>
  <si>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</si>
  <si>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</si>
  <si>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</si>
  <si>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</si>
  <si>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</si>
  <si>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</si>
  <si>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</si>
  <si>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</si>
  <si>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</si>
  <si>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</si>
  <si>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</si>
  <si>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</si>
  <si>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</si>
  <si>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</si>
  <si>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</si>
  <si>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</si>
  <si>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</si>
  <si>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</si>
  <si>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</si>
  <si>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</si>
  <si>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</si>
  <si>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</si>
  <si>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</si>
  <si>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</si>
  <si>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</si>
  <si>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</si>
  <si>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</si>
  <si>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</si>
  <si>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</si>
  <si>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</si>
  <si>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</si>
  <si>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</si>
  <si>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</si>
  <si>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</si>
  <si>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</si>
  <si>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</si>
  <si>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</si>
  <si>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</si>
  <si>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</si>
  <si>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</si>
  <si>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</si>
  <si>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</si>
  <si>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</si>
  <si>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</si>
  <si>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</si>
  <si>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</si>
  <si>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</si>
  <si>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</si>
  <si>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</si>
  <si>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</si>
  <si>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</si>
  <si>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</si>
  <si>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</si>
  <si>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</si>
  <si>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</si>
  <si>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</si>
  <si>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</si>
  <si>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</si>
  <si>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</si>
  <si>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</si>
  <si>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</si>
  <si>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</si>
  <si>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</si>
  <si>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</si>
  <si>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</si>
  <si>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</si>
  <si>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</si>
  <si>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</si>
  <si>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</si>
  <si>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</si>
  <si>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</si>
  <si>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</si>
  <si>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</si>
  <si>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</si>
  <si>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</si>
  <si>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</si>
  <si>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</si>
  <si>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</si>
  <si>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</si>
  <si>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</si>
  <si>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</si>
  <si>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</si>
  <si>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</si>
  <si>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</si>
  <si>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</si>
  <si>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</si>
  <si>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</si>
  <si>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</si>
  <si>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</si>
  <si>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</si>
  <si>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</si>
  <si>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</si>
  <si>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</si>
  <si>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</si>
  <si>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</si>
  <si>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</si>
  <si>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</si>
  <si>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</si>
  <si>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</si>
  <si>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</si>
  <si>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</si>
  <si>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</si>
  <si>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</si>
  <si>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</si>
  <si>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</si>
  <si>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</si>
  <si>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</si>
  <si>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</si>
  <si>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</si>
  <si>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</si>
  <si>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</si>
  <si>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</si>
  <si>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</si>
  <si>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</si>
  <si>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</si>
  <si>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</si>
  <si>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</si>
  <si>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</si>
  <si>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</si>
  <si>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</si>
  <si>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</si>
  <si>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</si>
  <si>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</si>
  <si>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</si>
  <si>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</si>
  <si>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</si>
  <si>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</si>
  <si>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</si>
  <si>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</si>
  <si>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</si>
  <si>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</si>
  <si>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</si>
  <si>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</si>
  <si>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</si>
  <si>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</si>
  <si>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</si>
  <si>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</si>
  <si>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</si>
  <si>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</si>
  <si>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</si>
  <si>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</si>
  <si>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</si>
  <si>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</si>
  <si>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</si>
  <si>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</si>
  <si>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</si>
  <si>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</si>
  <si>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</si>
  <si>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</si>
  <si>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</si>
  <si>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</si>
  <si>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</si>
  <si>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</si>
  <si>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</si>
  <si>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</si>
  <si>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</si>
  <si>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</si>
  <si>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</si>
  <si>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</si>
  <si>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</si>
  <si>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</si>
  <si>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</si>
  <si>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</si>
  <si>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</si>
  <si>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</si>
  <si>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</si>
  <si>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</si>
  <si>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</si>
  <si>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</si>
  <si>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</si>
  <si>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</si>
  <si>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</si>
  <si>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</si>
  <si>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</si>
  <si>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</si>
  <si>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</si>
  <si>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</si>
  <si>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</si>
  <si>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</si>
  <si>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</si>
  <si>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</si>
  <si>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</si>
  <si>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</si>
  <si>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</si>
  <si>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</si>
  <si>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</si>
  <si>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</si>
  <si>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</si>
  <si>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</si>
  <si>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</si>
  <si>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</si>
  <si>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</si>
  <si>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</si>
  <si>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</si>
  <si>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</si>
  <si>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</si>
  <si>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</si>
  <si>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</si>
  <si>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</si>
  <si>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</si>
  <si>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</si>
  <si>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</si>
  <si>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</si>
  <si>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</si>
  <si>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</si>
  <si>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</si>
  <si>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</si>
  <si>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</si>
  <si>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</si>
  <si>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</si>
  <si>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</si>
  <si>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</si>
  <si>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</si>
  <si>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</si>
  <si>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</si>
  <si>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</si>
  <si>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</si>
  <si>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</si>
  <si>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</si>
  <si>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</si>
  <si>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</si>
  <si>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</si>
  <si>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</si>
  <si>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</si>
  <si>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</si>
  <si>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</si>
  <si>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</si>
  <si>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</si>
  <si>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</si>
  <si>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</si>
  <si>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</si>
  <si>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</si>
  <si>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</si>
  <si>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</si>
  <si>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</si>
  <si>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</si>
  <si>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</si>
  <si>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</si>
  <si>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</si>
  <si>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</si>
  <si>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</si>
  <si>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</si>
  <si>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</si>
  <si>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</si>
  <si>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</si>
  <si>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</si>
  <si>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</si>
  <si>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</si>
  <si>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</si>
  <si>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</si>
  <si>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</si>
  <si>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</si>
  <si>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</si>
  <si>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</si>
  <si>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</si>
  <si>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</si>
  <si>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</si>
  <si>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</si>
  <si>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</si>
  <si>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</si>
  <si>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</si>
  <si>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</si>
  <si>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</si>
  <si>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</si>
  <si>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</si>
  <si>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</si>
  <si>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</si>
  <si>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</si>
  <si>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</si>
  <si>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</si>
  <si>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</si>
  <si>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</si>
  <si>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</si>
  <si>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</si>
  <si>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</si>
  <si>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</si>
  <si>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</si>
  <si>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</si>
  <si>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</si>
  <si>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</si>
  <si>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</si>
  <si>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</si>
  <si>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</si>
  <si>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</si>
  <si>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</si>
  <si>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</si>
  <si>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</si>
  <si>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</si>
  <si>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</si>
  <si>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</si>
  <si>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</si>
  <si>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</si>
  <si>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</si>
  <si>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</si>
  <si>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</si>
  <si>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</si>
  <si>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</si>
  <si>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</si>
  <si>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</si>
  <si>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hospital tier</t>
  </si>
  <si>
    <t>city tier</t>
  </si>
  <si>
    <t>Unknown</t>
  </si>
  <si>
    <t>Hawks</t>
  </si>
  <si>
    <t xml:space="preserve"> Ms.  Kelly</t>
  </si>
  <si>
    <t>Lehner</t>
  </si>
  <si>
    <t xml:space="preserve"> Mr.  Matthew D</t>
  </si>
  <si>
    <t>Lu</t>
  </si>
  <si>
    <t xml:space="preserve"> Mr.  Phil</t>
  </si>
  <si>
    <t>Osborne</t>
  </si>
  <si>
    <t xml:space="preserve"> Ms.  Kelsey</t>
  </si>
  <si>
    <t>Kadala</t>
  </si>
  <si>
    <t xml:space="preserve"> Ms.  Kristyn</t>
  </si>
  <si>
    <t>Baker</t>
  </si>
  <si>
    <t xml:space="preserve"> Mr.  Russell B.</t>
  </si>
  <si>
    <t>Macpherson</t>
  </si>
  <si>
    <t xml:space="preserve"> Mr.  Scott</t>
  </si>
  <si>
    <t>Hallman</t>
  </si>
  <si>
    <t xml:space="preserve"> Mr.  Stephen</t>
  </si>
  <si>
    <t>Moran</t>
  </si>
  <si>
    <t xml:space="preserve"> Mr.  Patrick R.</t>
  </si>
  <si>
    <t>Benner</t>
  </si>
  <si>
    <t xml:space="preserve"> Ms.  Brooke N.</t>
  </si>
  <si>
    <t>Fierro Vargas</t>
  </si>
  <si>
    <t xml:space="preserve"> Ms.  Paola Andrea</t>
  </si>
  <si>
    <t>Franz</t>
  </si>
  <si>
    <t xml:space="preserve"> Mr.  David</t>
  </si>
  <si>
    <t>Foster</t>
  </si>
  <si>
    <t xml:space="preserve"> Mr.  Wade</t>
  </si>
  <si>
    <t>Tenorio</t>
  </si>
  <si>
    <t xml:space="preserve"> Mr.  Franklin</t>
  </si>
  <si>
    <t>Rios</t>
  </si>
  <si>
    <t xml:space="preserve"> Ms.  Leilani M.</t>
  </si>
  <si>
    <t>Viau-Dupuis</t>
  </si>
  <si>
    <t xml:space="preserve"> Mr.  Philippe</t>
  </si>
  <si>
    <t>Cronin</t>
  </si>
  <si>
    <t xml:space="preserve"> Ms.  Jennifer A.</t>
  </si>
  <si>
    <t>Noordstar</t>
  </si>
  <si>
    <t xml:space="preserve"> Ms.  Christina M.</t>
  </si>
  <si>
    <t>Boudalia</t>
  </si>
  <si>
    <t xml:space="preserve"> Mr.  Said Sr.</t>
  </si>
  <si>
    <t>Flor</t>
  </si>
  <si>
    <t xml:space="preserve"> Mr.  John</t>
  </si>
  <si>
    <t>Fennon</t>
  </si>
  <si>
    <t xml:space="preserve"> Mr.  Myles</t>
  </si>
  <si>
    <t>Hribar</t>
  </si>
  <si>
    <t xml:space="preserve"> Ms.  Madelyn C</t>
  </si>
  <si>
    <t>Tassello</t>
  </si>
  <si>
    <t xml:space="preserve"> Ms.  Nicole</t>
  </si>
  <si>
    <t>Mauricette</t>
  </si>
  <si>
    <t xml:space="preserve"> Mr.  Eric A.</t>
  </si>
  <si>
    <t>Garcia</t>
  </si>
  <si>
    <t xml:space="preserve"> Mr.  Emiliano I.</t>
  </si>
  <si>
    <t>Airoldi</t>
  </si>
  <si>
    <t xml:space="preserve"> Mr.  Adam</t>
  </si>
  <si>
    <t>Cater-Cyker</t>
  </si>
  <si>
    <t xml:space="preserve"> Mr.  Zach</t>
  </si>
  <si>
    <t>Hamm</t>
  </si>
  <si>
    <t xml:space="preserve"> Ms.  Stephanie W.</t>
  </si>
  <si>
    <t>Cox</t>
  </si>
  <si>
    <t>Sachrajda</t>
  </si>
  <si>
    <t xml:space="preserve"> Ms.  Natalie</t>
  </si>
  <si>
    <t>Gareri</t>
  </si>
  <si>
    <t xml:space="preserve"> Ms.  Nicole J.</t>
  </si>
  <si>
    <t>Welch</t>
  </si>
  <si>
    <t xml:space="preserve"> Mr.  Jefferson D</t>
  </si>
  <si>
    <t>Prindiville</t>
  </si>
  <si>
    <t xml:space="preserve"> Mr.  Brendan D.</t>
  </si>
  <si>
    <t>Kincaid</t>
  </si>
  <si>
    <t xml:space="preserve"> Ms.  Courtney</t>
  </si>
  <si>
    <t>Bruestle</t>
  </si>
  <si>
    <t xml:space="preserve"> Ms.  Sydney L.</t>
  </si>
  <si>
    <t>Lachance</t>
  </si>
  <si>
    <t xml:space="preserve"> Mr.  Julien</t>
  </si>
  <si>
    <t>Eason</t>
  </si>
  <si>
    <t xml:space="preserve"> Mr.  Ryan M</t>
  </si>
  <si>
    <t>Grummon</t>
  </si>
  <si>
    <t xml:space="preserve"> Ms.  Anna H.</t>
  </si>
  <si>
    <t>Vanwechel</t>
  </si>
  <si>
    <t xml:space="preserve"> Ms.  Samantha</t>
  </si>
  <si>
    <t>Fisher</t>
  </si>
  <si>
    <t xml:space="preserve"> Mr.  Robert</t>
  </si>
  <si>
    <t>Jenkins</t>
  </si>
  <si>
    <t xml:space="preserve"> Mr.  James R.</t>
  </si>
  <si>
    <t>Peters</t>
  </si>
  <si>
    <t xml:space="preserve"> Ms.  Roseann</t>
  </si>
  <si>
    <t>Aha</t>
  </si>
  <si>
    <t>McElwain</t>
  </si>
  <si>
    <t xml:space="preserve"> Mr.  Spencer</t>
  </si>
  <si>
    <t>Januszewski</t>
  </si>
  <si>
    <t xml:space="preserve"> Mr.  Eric W</t>
  </si>
  <si>
    <t>Rohne</t>
  </si>
  <si>
    <t xml:space="preserve"> Ms.  Brianna L</t>
  </si>
  <si>
    <t>O'Grady</t>
  </si>
  <si>
    <t xml:space="preserve"> Mr.  Thomas J.</t>
  </si>
  <si>
    <t xml:space="preserve"> Ms.  Melissa L</t>
  </si>
  <si>
    <t>De Simone</t>
  </si>
  <si>
    <t xml:space="preserve"> Mr.  Flavio</t>
  </si>
  <si>
    <t>Beckett</t>
  </si>
  <si>
    <t xml:space="preserve"> Mr.  Ryan</t>
  </si>
  <si>
    <t>Sobrilsky</t>
  </si>
  <si>
    <t xml:space="preserve"> Mr.  Anthony J.</t>
  </si>
  <si>
    <t>Wang</t>
  </si>
  <si>
    <t xml:space="preserve"> Ms.  Alex</t>
  </si>
  <si>
    <t>Campa</t>
  </si>
  <si>
    <t>Clifford</t>
  </si>
  <si>
    <t xml:space="preserve"> Mr.  Andrew B</t>
  </si>
  <si>
    <t>Dalmata</t>
  </si>
  <si>
    <t xml:space="preserve"> Ms.  Dara E</t>
  </si>
  <si>
    <t>Vishik</t>
  </si>
  <si>
    <t xml:space="preserve"> Ms.  Inna</t>
  </si>
  <si>
    <t>Schorr</t>
  </si>
  <si>
    <t xml:space="preserve"> Mr.  Ari</t>
  </si>
  <si>
    <t>Lusardi</t>
  </si>
  <si>
    <t xml:space="preserve"> Ms.  Lindsey</t>
  </si>
  <si>
    <t>Rayner</t>
  </si>
  <si>
    <t xml:space="preserve"> Mr.  Kenny</t>
  </si>
  <si>
    <t>Voghel</t>
  </si>
  <si>
    <t xml:space="preserve"> Ms.  Louise</t>
  </si>
  <si>
    <t>Rieth</t>
  </si>
  <si>
    <t xml:space="preserve"> Mr.  Cameron</t>
  </si>
  <si>
    <t>Gollotto</t>
  </si>
  <si>
    <t xml:space="preserve"> Ms.  Katie T.</t>
  </si>
  <si>
    <t>Dunn</t>
  </si>
  <si>
    <t xml:space="preserve"> Ms.  Casey</t>
  </si>
  <si>
    <t>Blitzer</t>
  </si>
  <si>
    <t>Smith</t>
  </si>
  <si>
    <t xml:space="preserve"> Mr.  Bryson C.</t>
  </si>
  <si>
    <t>Hyland</t>
  </si>
  <si>
    <t xml:space="preserve"> Ms.  Megan</t>
  </si>
  <si>
    <t>Ducharme</t>
  </si>
  <si>
    <t xml:space="preserve"> Mr.  Daniel</t>
  </si>
  <si>
    <t>Johnson</t>
  </si>
  <si>
    <t xml:space="preserve"> Mr.  Steven M.</t>
  </si>
  <si>
    <t>Mutz</t>
  </si>
  <si>
    <t xml:space="preserve"> Ms.  Jenna L.</t>
  </si>
  <si>
    <t>Lee</t>
  </si>
  <si>
    <t xml:space="preserve"> Mr.  Freeman</t>
  </si>
  <si>
    <t>Turner</t>
  </si>
  <si>
    <t xml:space="preserve"> Mr.  Jeff</t>
  </si>
  <si>
    <t>Rangel</t>
  </si>
  <si>
    <t xml:space="preserve"> Mr.  Elenilton V. Sr.</t>
  </si>
  <si>
    <t>Lacey</t>
  </si>
  <si>
    <t xml:space="preserve"> Ms.  Maurya</t>
  </si>
  <si>
    <t>Stiger</t>
  </si>
  <si>
    <t xml:space="preserve"> Ms.  Samantha C</t>
  </si>
  <si>
    <t>Caldwell</t>
  </si>
  <si>
    <t xml:space="preserve"> Ms.  Bethany A</t>
  </si>
  <si>
    <t>Marmillod</t>
  </si>
  <si>
    <t xml:space="preserve"> Mr.  Yves</t>
  </si>
  <si>
    <t>Cloutier-Simons</t>
  </si>
  <si>
    <t xml:space="preserve"> Ms.  Danielle</t>
  </si>
  <si>
    <t>Vegas</t>
  </si>
  <si>
    <t xml:space="preserve"> Ms.  Julia</t>
  </si>
  <si>
    <t>Cochran</t>
  </si>
  <si>
    <t xml:space="preserve"> Mr.  Joshua</t>
  </si>
  <si>
    <t>Holtzapple</t>
  </si>
  <si>
    <t xml:space="preserve"> Ms.  Jennifer</t>
  </si>
  <si>
    <t>Meyer</t>
  </si>
  <si>
    <t xml:space="preserve"> Ms.  Gwen M.</t>
  </si>
  <si>
    <t>Brickley</t>
  </si>
  <si>
    <t xml:space="preserve"> Mr.  Patrick</t>
  </si>
  <si>
    <t>Magee</t>
  </si>
  <si>
    <t xml:space="preserve"> Ms.  Kate</t>
  </si>
  <si>
    <t>Thoma</t>
  </si>
  <si>
    <t xml:space="preserve"> Mr.  Kevin</t>
  </si>
  <si>
    <t>Heagy</t>
  </si>
  <si>
    <t xml:space="preserve"> Mr.  Stephen II</t>
  </si>
  <si>
    <t>Regnier</t>
  </si>
  <si>
    <t xml:space="preserve"> Mr.  Philip</t>
  </si>
  <si>
    <t>Parendo</t>
  </si>
  <si>
    <t xml:space="preserve"> Mr.  Brett A</t>
  </si>
  <si>
    <t>Schell</t>
  </si>
  <si>
    <t xml:space="preserve"> Ms.  Rebecca</t>
  </si>
  <si>
    <t>Driscoll</t>
  </si>
  <si>
    <t xml:space="preserve"> Ms.  Kelley</t>
  </si>
  <si>
    <t>Mitchell</t>
  </si>
  <si>
    <t xml:space="preserve"> Ms.  Abigail K</t>
  </si>
  <si>
    <t>Cutler</t>
  </si>
  <si>
    <t xml:space="preserve"> Ms.  Hope</t>
  </si>
  <si>
    <t>Derian</t>
  </si>
  <si>
    <t xml:space="preserve"> Ms.  Elyse M.</t>
  </si>
  <si>
    <t>Farina</t>
  </si>
  <si>
    <t xml:space="preserve"> Mr.  Nicholas</t>
  </si>
  <si>
    <t>Saunders</t>
  </si>
  <si>
    <t>Kratz</t>
  </si>
  <si>
    <t>Boland</t>
  </si>
  <si>
    <t xml:space="preserve"> Mr.  Thomas</t>
  </si>
  <si>
    <t>Van Hout</t>
  </si>
  <si>
    <t xml:space="preserve"> Ms.  Pamela J.</t>
  </si>
  <si>
    <t>Ramsey</t>
  </si>
  <si>
    <t xml:space="preserve"> Ms.  Jessica</t>
  </si>
  <si>
    <t>Gage</t>
  </si>
  <si>
    <t xml:space="preserve"> Mr.  Ron N</t>
  </si>
  <si>
    <t>Gollins</t>
  </si>
  <si>
    <t>Benestad</t>
  </si>
  <si>
    <t xml:space="preserve"> Mr.  Brian</t>
  </si>
  <si>
    <t>Aviv</t>
  </si>
  <si>
    <t xml:space="preserve"> Ms.  Sari</t>
  </si>
  <si>
    <t>Burns</t>
  </si>
  <si>
    <t xml:space="preserve"> Mr.  Robert M.</t>
  </si>
  <si>
    <t>Maldonado</t>
  </si>
  <si>
    <t xml:space="preserve"> Mr.  Ricardo</t>
  </si>
  <si>
    <t>Yitref</t>
  </si>
  <si>
    <t xml:space="preserve"> Mr.  Gedion</t>
  </si>
  <si>
    <t>Loudon-Brown</t>
  </si>
  <si>
    <t xml:space="preserve"> Mr.  Mark</t>
  </si>
  <si>
    <t>Sugathadasa</t>
  </si>
  <si>
    <t xml:space="preserve"> Mr.  Gamini P.</t>
  </si>
  <si>
    <t>Ganley</t>
  </si>
  <si>
    <t xml:space="preserve"> Ms.  Emily J</t>
  </si>
  <si>
    <t>Potter</t>
  </si>
  <si>
    <t xml:space="preserve"> Ms.  Amanda</t>
  </si>
  <si>
    <t>Rasmussen</t>
  </si>
  <si>
    <t>Robinson</t>
  </si>
  <si>
    <t xml:space="preserve"> Mr.  Knox</t>
  </si>
  <si>
    <t>Antonopoulos</t>
  </si>
  <si>
    <t xml:space="preserve"> Ms.  Yianna</t>
  </si>
  <si>
    <t>Groner</t>
  </si>
  <si>
    <t xml:space="preserve"> Ms.  Roberta</t>
  </si>
  <si>
    <t>Zywicki</t>
  </si>
  <si>
    <t xml:space="preserve"> Mr.  Benjamin P.</t>
  </si>
  <si>
    <t>Cardinal</t>
  </si>
  <si>
    <t xml:space="preserve"> Mr.  Craig</t>
  </si>
  <si>
    <t>Alleman</t>
  </si>
  <si>
    <t xml:space="preserve"> Ms.  Ann</t>
  </si>
  <si>
    <t>Stroffolino</t>
  </si>
  <si>
    <t xml:space="preserve"> Mr.  Jamie P</t>
  </si>
  <si>
    <t>Clubb</t>
  </si>
  <si>
    <t>McGoogan</t>
  </si>
  <si>
    <t xml:space="preserve"> Mr.  Charlie</t>
  </si>
  <si>
    <t>Keflezighi</t>
  </si>
  <si>
    <t xml:space="preserve"> Mr.  Meb</t>
  </si>
  <si>
    <t>Syed</t>
  </si>
  <si>
    <t xml:space="preserve"> Mr.  Aaqib L.</t>
  </si>
  <si>
    <t>Segal</t>
  </si>
  <si>
    <t xml:space="preserve"> Mr.  Craig A.</t>
  </si>
  <si>
    <t>Defranco</t>
  </si>
  <si>
    <t xml:space="preserve"> Ms.  Meredith</t>
  </si>
  <si>
    <t>Kells</t>
  </si>
  <si>
    <t xml:space="preserve"> Mr.  Doug</t>
  </si>
  <si>
    <t>Lawton</t>
  </si>
  <si>
    <t xml:space="preserve"> Ms.  Elizabeth J.</t>
  </si>
  <si>
    <t>Bejar</t>
  </si>
  <si>
    <t xml:space="preserve"> Mr.  Matthew P</t>
  </si>
  <si>
    <t>Navarro Castro</t>
  </si>
  <si>
    <t xml:space="preserve"> Mr.  Guillermo Sr.</t>
  </si>
  <si>
    <t>Tice</t>
  </si>
  <si>
    <t xml:space="preserve"> Mr.  Ryan C</t>
  </si>
  <si>
    <t>Wolf</t>
  </si>
  <si>
    <t xml:space="preserve"> Mr.  Dane</t>
  </si>
  <si>
    <t>Oppedal</t>
  </si>
  <si>
    <t xml:space="preserve"> Mr.  Jonas</t>
  </si>
  <si>
    <t>Wright</t>
  </si>
  <si>
    <t xml:space="preserve"> Mr.  George E</t>
  </si>
  <si>
    <t>Ellis</t>
  </si>
  <si>
    <t xml:space="preserve"> Ms.  Sara S</t>
  </si>
  <si>
    <t>Taormina</t>
  </si>
  <si>
    <t xml:space="preserve"> Mr.  Nick</t>
  </si>
  <si>
    <t>Lynch</t>
  </si>
  <si>
    <t xml:space="preserve"> Mr.  Timothy</t>
  </si>
  <si>
    <t>Tavella</t>
  </si>
  <si>
    <t xml:space="preserve"> Ms.  Becky L</t>
  </si>
  <si>
    <t>Neufeld</t>
  </si>
  <si>
    <t xml:space="preserve"> Ms.  Steph K.</t>
  </si>
  <si>
    <t>Walhovd</t>
  </si>
  <si>
    <t xml:space="preserve"> Ms.  Kristine B.</t>
  </si>
  <si>
    <t>Washburn</t>
  </si>
  <si>
    <t xml:space="preserve"> Mr.  Taylor B</t>
  </si>
  <si>
    <t>Mroz</t>
  </si>
  <si>
    <t xml:space="preserve"> Mr.  William</t>
  </si>
  <si>
    <t>Canaday</t>
  </si>
  <si>
    <t xml:space="preserve"> Mr.  Sage</t>
  </si>
  <si>
    <t>Atkins</t>
  </si>
  <si>
    <t xml:space="preserve"> Mr.  Cole</t>
  </si>
  <si>
    <t>Kropelnicki</t>
  </si>
  <si>
    <t xml:space="preserve"> Mr.  Jesse</t>
  </si>
  <si>
    <t>Braund</t>
  </si>
  <si>
    <t xml:space="preserve"> Ms.  Tammi J.</t>
  </si>
  <si>
    <t>Anderson</t>
  </si>
  <si>
    <t xml:space="preserve"> Mr.  Matthew S.</t>
  </si>
  <si>
    <t>Bilbrey</t>
  </si>
  <si>
    <t xml:space="preserve"> Mr.  Eric</t>
  </si>
  <si>
    <t>Curtis</t>
  </si>
  <si>
    <t xml:space="preserve"> Ms.  Valeria R</t>
  </si>
  <si>
    <t xml:space="preserve"> Mr.  Michael P</t>
  </si>
  <si>
    <t>Bardeesy</t>
  </si>
  <si>
    <t xml:space="preserve"> Mr.  Rami</t>
  </si>
  <si>
    <t>Shanahan</t>
  </si>
  <si>
    <t xml:space="preserve"> Mr.  Denis</t>
  </si>
  <si>
    <t>Sutter</t>
  </si>
  <si>
    <t xml:space="preserve"> Mr.  Brian E</t>
  </si>
  <si>
    <t>Yesian</t>
  </si>
  <si>
    <t xml:space="preserve"> Ms.  Bonnie</t>
  </si>
  <si>
    <t>Meers</t>
  </si>
  <si>
    <t>Conlon</t>
  </si>
  <si>
    <t xml:space="preserve"> Mr.  Paul</t>
  </si>
  <si>
    <t>Arnstein</t>
  </si>
  <si>
    <t xml:space="preserve"> Mr.  Michael</t>
  </si>
  <si>
    <t>Jurek</t>
  </si>
  <si>
    <t xml:space="preserve"> Mr.  Samuel</t>
  </si>
  <si>
    <t>Thill</t>
  </si>
  <si>
    <t xml:space="preserve"> Mr.  Matthew</t>
  </si>
  <si>
    <t>Glaz</t>
  </si>
  <si>
    <t>Sampson</t>
  </si>
  <si>
    <t xml:space="preserve"> Ms.  Syndy</t>
  </si>
  <si>
    <t>Duliba</t>
  </si>
  <si>
    <t xml:space="preserve"> Ms.  Aleksandra</t>
  </si>
  <si>
    <t>Tanguay</t>
  </si>
  <si>
    <t xml:space="preserve"> Mr.  Steeve T Sr.</t>
  </si>
  <si>
    <t>McClelland</t>
  </si>
  <si>
    <t xml:space="preserve"> Mr.  Richard</t>
  </si>
  <si>
    <t>Gorman</t>
  </si>
  <si>
    <t xml:space="preserve"> Mr.  Aaron T</t>
  </si>
  <si>
    <t>Nishimura</t>
  </si>
  <si>
    <t xml:space="preserve"> Mr.  Akira</t>
  </si>
  <si>
    <t>Brimble</t>
  </si>
  <si>
    <t xml:space="preserve"> Mr.  Ben</t>
  </si>
  <si>
    <t>Trenk</t>
  </si>
  <si>
    <t xml:space="preserve"> Ms.  Jana</t>
  </si>
  <si>
    <t>Wittmann</t>
  </si>
  <si>
    <t xml:space="preserve"> Mr.  Jay T.</t>
  </si>
  <si>
    <t>Tremblay</t>
  </si>
  <si>
    <t xml:space="preserve"> Ms.  Marie-Helene</t>
  </si>
  <si>
    <t>Scofield</t>
  </si>
  <si>
    <t xml:space="preserve"> Ms.  Bret R</t>
  </si>
  <si>
    <t>Yost</t>
  </si>
  <si>
    <t xml:space="preserve"> Mr.  Gardner L</t>
  </si>
  <si>
    <t>Torphy</t>
  </si>
  <si>
    <t xml:space="preserve"> Mr.  Bobby</t>
  </si>
  <si>
    <t>Busby</t>
  </si>
  <si>
    <t>Nguyen</t>
  </si>
  <si>
    <t xml:space="preserve"> Ms.  Lina</t>
  </si>
  <si>
    <t>Hanley</t>
  </si>
  <si>
    <t xml:space="preserve"> Mr.  Zebulon</t>
  </si>
  <si>
    <t>Scheer</t>
  </si>
  <si>
    <t>Rankin</t>
  </si>
  <si>
    <t xml:space="preserve"> Mr.  Greg</t>
  </si>
  <si>
    <t>Ricardi</t>
  </si>
  <si>
    <t>Karkos</t>
  </si>
  <si>
    <t xml:space="preserve"> Ms.  Kelsey A.</t>
  </si>
  <si>
    <t>Price-Dierksen</t>
  </si>
  <si>
    <t xml:space="preserve"> Ms.  Bronwen L</t>
  </si>
  <si>
    <t>Knispel</t>
  </si>
  <si>
    <t xml:space="preserve"> Ms.  Manuela</t>
  </si>
  <si>
    <t>King</t>
  </si>
  <si>
    <t xml:space="preserve"> Ms.  Jennifer L</t>
  </si>
  <si>
    <t>Samuelson</t>
  </si>
  <si>
    <t xml:space="preserve"> Ms.  Abby W.</t>
  </si>
  <si>
    <t>Fredsall</t>
  </si>
  <si>
    <t xml:space="preserve"> Mr.  Tyler</t>
  </si>
  <si>
    <t>Eggleston</t>
  </si>
  <si>
    <t xml:space="preserve"> Mr.  Jeffrey</t>
  </si>
  <si>
    <t>Palombaro</t>
  </si>
  <si>
    <t xml:space="preserve"> Mr.  Matthew F</t>
  </si>
  <si>
    <t>Silva</t>
  </si>
  <si>
    <t xml:space="preserve"> Mr.  Ryan J.</t>
  </si>
  <si>
    <t>Bugala</t>
  </si>
  <si>
    <t xml:space="preserve"> Ms.  Amy</t>
  </si>
  <si>
    <t>Dublin</t>
  </si>
  <si>
    <t xml:space="preserve"> Mr.  Andrew P</t>
  </si>
  <si>
    <t>Cleland</t>
  </si>
  <si>
    <t xml:space="preserve"> Mr.  George M. V</t>
  </si>
  <si>
    <t>Evans</t>
  </si>
  <si>
    <t xml:space="preserve"> Ms.  Sarah</t>
  </si>
  <si>
    <t>Boyd</t>
  </si>
  <si>
    <t xml:space="preserve"> Ms.  Lara</t>
  </si>
  <si>
    <t>Roulier</t>
  </si>
  <si>
    <t xml:space="preserve"> Mr.  Sebastien</t>
  </si>
  <si>
    <t>Mullins</t>
  </si>
  <si>
    <t xml:space="preserve"> Mr.  Padraig</t>
  </si>
  <si>
    <t>Hofmann</t>
  </si>
  <si>
    <t xml:space="preserve"> Ms.  Heather</t>
  </si>
  <si>
    <t>Garcia Garcia</t>
  </si>
  <si>
    <t xml:space="preserve"> Mr.  Jorge</t>
  </si>
  <si>
    <t>Klecker</t>
  </si>
  <si>
    <t xml:space="preserve"> Mr.  Jack R</t>
  </si>
  <si>
    <t>Cancre</t>
  </si>
  <si>
    <t xml:space="preserve"> Mr.  Felix</t>
  </si>
  <si>
    <t>Denucci</t>
  </si>
  <si>
    <t xml:space="preserve"> Mr.  Christopher C</t>
  </si>
  <si>
    <t>Saldana</t>
  </si>
  <si>
    <t>Weinberg</t>
  </si>
  <si>
    <t xml:space="preserve"> Ms.  Jill</t>
  </si>
  <si>
    <t>Walsh</t>
  </si>
  <si>
    <t>Pasten</t>
  </si>
  <si>
    <t xml:space="preserve"> Mr.  Alejandro</t>
  </si>
  <si>
    <t>LaBelle</t>
  </si>
  <si>
    <t xml:space="preserve"> Mr.  Ian E.</t>
  </si>
  <si>
    <t>Guzman</t>
  </si>
  <si>
    <t xml:space="preserve"> Mr.  Hector Sr.</t>
  </si>
  <si>
    <t>Turnbull</t>
  </si>
  <si>
    <t>Aguero</t>
  </si>
  <si>
    <t xml:space="preserve"> Mr.  Matt</t>
  </si>
  <si>
    <t>Woodward</t>
  </si>
  <si>
    <t xml:space="preserve"> Ms.  Elizabeth H</t>
  </si>
  <si>
    <t>McElroy</t>
  </si>
  <si>
    <t xml:space="preserve"> Ms.  Grace</t>
  </si>
  <si>
    <t>Lopez</t>
  </si>
  <si>
    <t xml:space="preserve"> Mr.  Jaime</t>
  </si>
  <si>
    <t>Cardosi</t>
  </si>
  <si>
    <t xml:space="preserve"> Ms.  Calesse</t>
  </si>
  <si>
    <t>Looney</t>
  </si>
  <si>
    <t xml:space="preserve"> Ms.  Kate L</t>
  </si>
  <si>
    <t>Zyryanov</t>
  </si>
  <si>
    <t xml:space="preserve"> Mr.  Sergey</t>
  </si>
  <si>
    <t>Gavin</t>
  </si>
  <si>
    <t xml:space="preserve"> Mr.  Timothy V</t>
  </si>
  <si>
    <t>Littlefield</t>
  </si>
  <si>
    <t xml:space="preserve"> Mr.  Andrew S</t>
  </si>
  <si>
    <t>Shearer</t>
  </si>
  <si>
    <t>Armstrong</t>
  </si>
  <si>
    <t>Warriner</t>
  </si>
  <si>
    <t xml:space="preserve"> Mr.  Lawrence</t>
  </si>
  <si>
    <t>White</t>
  </si>
  <si>
    <t xml:space="preserve"> Mr.  Alex</t>
  </si>
  <si>
    <t>Cordaro</t>
  </si>
  <si>
    <t>Hamilton</t>
  </si>
  <si>
    <t xml:space="preserve"> Mr.  Gavin M.</t>
  </si>
  <si>
    <t xml:space="preserve"> Mr.  Rick E</t>
  </si>
  <si>
    <t>Duke</t>
  </si>
  <si>
    <t xml:space="preserve"> Ms.  Andrea H.</t>
  </si>
  <si>
    <t>Malatesta</t>
  </si>
  <si>
    <t xml:space="preserve"> Mr.  Anthony S</t>
  </si>
  <si>
    <t>Hinrichsen</t>
  </si>
  <si>
    <t xml:space="preserve"> Mr.  Erik</t>
  </si>
  <si>
    <t>Lucan</t>
  </si>
  <si>
    <t xml:space="preserve"> Ms.  Kiley D</t>
  </si>
  <si>
    <t>Koch</t>
  </si>
  <si>
    <t xml:space="preserve"> Mr.  Chris</t>
  </si>
  <si>
    <t>O'Connor</t>
  </si>
  <si>
    <t xml:space="preserve"> Ms.  Marian M.</t>
  </si>
  <si>
    <t>Kampwerth</t>
  </si>
  <si>
    <t xml:space="preserve"> Mr.  Jeremy</t>
  </si>
  <si>
    <t>Federoff</t>
  </si>
  <si>
    <t xml:space="preserve"> Ms.  Allison H</t>
  </si>
  <si>
    <t>Goya</t>
  </si>
  <si>
    <t xml:space="preserve"> Ms.  Elizabeth</t>
  </si>
  <si>
    <t>Hodges</t>
  </si>
  <si>
    <t xml:space="preserve"> Mr.  Andrew</t>
  </si>
  <si>
    <t>Erickson</t>
  </si>
  <si>
    <t xml:space="preserve"> Mr.  Anders J</t>
  </si>
  <si>
    <t>Welleck</t>
  </si>
  <si>
    <t xml:space="preserve"> Mr.  Sean</t>
  </si>
  <si>
    <t>Polen</t>
  </si>
  <si>
    <t xml:space="preserve"> Mr.  Brian M.</t>
  </si>
  <si>
    <t>Hufstader</t>
  </si>
  <si>
    <t xml:space="preserve"> Ms.  Susannah</t>
  </si>
  <si>
    <t>Doak</t>
  </si>
  <si>
    <t xml:space="preserve"> Mr.  Randy</t>
  </si>
  <si>
    <t>Noya</t>
  </si>
  <si>
    <t xml:space="preserve"> Mr.  Leslie</t>
  </si>
  <si>
    <t>Heninger</t>
  </si>
  <si>
    <t xml:space="preserve"> Ms.  Brittany L.</t>
  </si>
  <si>
    <t>Richardson</t>
  </si>
  <si>
    <t xml:space="preserve"> Ms.  Cassie J.</t>
  </si>
  <si>
    <t>Deucher</t>
  </si>
  <si>
    <t xml:space="preserve"> Mr.  Peter W</t>
  </si>
  <si>
    <t>Wilson</t>
  </si>
  <si>
    <t xml:space="preserve"> Mr.  Douglas</t>
  </si>
  <si>
    <t>Hall</t>
  </si>
  <si>
    <t xml:space="preserve"> Mr.  Dan</t>
  </si>
  <si>
    <t>Reed</t>
  </si>
  <si>
    <t xml:space="preserve"> Mr.  Dan M.</t>
  </si>
  <si>
    <t>Frome</t>
  </si>
  <si>
    <t xml:space="preserve"> Mr.  Eric L.</t>
  </si>
  <si>
    <t>Creasy</t>
  </si>
  <si>
    <t xml:space="preserve"> Mr.  Les J</t>
  </si>
  <si>
    <t>Latimer</t>
  </si>
  <si>
    <t xml:space="preserve"> Ms.  Stephanie</t>
  </si>
  <si>
    <t>Wei</t>
  </si>
  <si>
    <t xml:space="preserve"> Ms.  Melissa Y</t>
  </si>
  <si>
    <t>Hayes</t>
  </si>
  <si>
    <t xml:space="preserve"> Ms.  Ashley</t>
  </si>
  <si>
    <t>Velardo</t>
  </si>
  <si>
    <t xml:space="preserve"> Ms.  Stephanie M.</t>
  </si>
  <si>
    <t>Kastes</t>
  </si>
  <si>
    <t xml:space="preserve"> Ms.  Kylie</t>
  </si>
  <si>
    <t>Escorcia</t>
  </si>
  <si>
    <t>Larscheid</t>
  </si>
  <si>
    <t xml:space="preserve"> Ms.  Carrie</t>
  </si>
  <si>
    <t>O'Bannon</t>
  </si>
  <si>
    <t>Ridgway</t>
  </si>
  <si>
    <t xml:space="preserve"> Mr.  Zach S</t>
  </si>
  <si>
    <t>Black</t>
  </si>
  <si>
    <t xml:space="preserve"> Mr.  Alan</t>
  </si>
  <si>
    <t>Canton</t>
  </si>
  <si>
    <t xml:space="preserve"> Mr.  Nate</t>
  </si>
  <si>
    <t>Fine</t>
  </si>
  <si>
    <t xml:space="preserve"> Mr.  Jesse G.</t>
  </si>
  <si>
    <t>Bui</t>
  </si>
  <si>
    <t xml:space="preserve"> Mr.  Jason</t>
  </si>
  <si>
    <t>Riepma</t>
  </si>
  <si>
    <t xml:space="preserve"> Ms.  Megan A.</t>
  </si>
  <si>
    <t>Inman</t>
  </si>
  <si>
    <t xml:space="preserve"> Mr.  Luke M</t>
  </si>
  <si>
    <t>Kruzel</t>
  </si>
  <si>
    <t xml:space="preserve"> Ms.  Jacy D</t>
  </si>
  <si>
    <t>Lindsay</t>
  </si>
  <si>
    <t xml:space="preserve"> Mr.  Simon G.</t>
  </si>
  <si>
    <t>Land</t>
  </si>
  <si>
    <t xml:space="preserve"> Ms.  Ainsley E.</t>
  </si>
  <si>
    <t>Brecher</t>
  </si>
  <si>
    <t xml:space="preserve"> Ms.  Erica A.</t>
  </si>
  <si>
    <t>Debolt</t>
  </si>
  <si>
    <t>Oswalt</t>
  </si>
  <si>
    <t xml:space="preserve"> Ms.  Erin C.</t>
  </si>
  <si>
    <t xml:space="preserve"> Ms.  Adrienne</t>
  </si>
  <si>
    <t>Bulewich</t>
  </si>
  <si>
    <t>Fukuda</t>
  </si>
  <si>
    <t xml:space="preserve"> Mr.  Yutaka</t>
  </si>
  <si>
    <t>Phillips</t>
  </si>
  <si>
    <t xml:space="preserve"> Mr.  Tyler M</t>
  </si>
  <si>
    <t>Maddison</t>
  </si>
  <si>
    <t>Lockwood</t>
  </si>
  <si>
    <t xml:space="preserve"> Mr.  Andrew B.</t>
  </si>
  <si>
    <t>Defilippi</t>
  </si>
  <si>
    <t xml:space="preserve"> Mr.  James</t>
  </si>
  <si>
    <t>Jackson</t>
  </si>
  <si>
    <t xml:space="preserve"> Mr.  Shawn P.</t>
  </si>
  <si>
    <t>Ozahowski</t>
  </si>
  <si>
    <t>Guthals</t>
  </si>
  <si>
    <t xml:space="preserve"> Mr.  Nathaniel</t>
  </si>
  <si>
    <t>Yates</t>
  </si>
  <si>
    <t xml:space="preserve"> Mr.  Kevin D.</t>
  </si>
  <si>
    <t xml:space="preserve"> Ms.  Joan</t>
  </si>
  <si>
    <t>Lemos</t>
  </si>
  <si>
    <t xml:space="preserve"> Mr.  Christopher A</t>
  </si>
  <si>
    <t>Seynders</t>
  </si>
  <si>
    <t xml:space="preserve"> Ms.  Kacy L.</t>
  </si>
  <si>
    <t xml:space="preserve"> Mr.  Benjamin H.</t>
  </si>
  <si>
    <t>Walker</t>
  </si>
  <si>
    <t xml:space="preserve"> Mr.  Xaviour J.</t>
  </si>
  <si>
    <t>Lam</t>
  </si>
  <si>
    <t xml:space="preserve"> Mr.  Michael T.</t>
  </si>
  <si>
    <t>Sweigart</t>
  </si>
  <si>
    <t xml:space="preserve"> Mr.  Bradley</t>
  </si>
  <si>
    <t>Sieczkowski</t>
  </si>
  <si>
    <t xml:space="preserve"> Ms.  Andrea</t>
  </si>
  <si>
    <t>Jurgens</t>
  </si>
  <si>
    <t xml:space="preserve"> Ms.  Nancy M</t>
  </si>
  <si>
    <t>Hackman</t>
  </si>
  <si>
    <t>Klarich</t>
  </si>
  <si>
    <t xml:space="preserve"> Mr.  Lee</t>
  </si>
  <si>
    <t>Schulten</t>
  </si>
  <si>
    <t>Fagerstrom</t>
  </si>
  <si>
    <t xml:space="preserve"> Mr.  Erik T.</t>
  </si>
  <si>
    <t>Bien</t>
  </si>
  <si>
    <t xml:space="preserve"> Mr.  Rod W</t>
  </si>
  <si>
    <t>Hess</t>
  </si>
  <si>
    <t xml:space="preserve"> Mr.  Joey</t>
  </si>
  <si>
    <t>Shaw</t>
  </si>
  <si>
    <t xml:space="preserve"> Ms.  Hillary L.</t>
  </si>
  <si>
    <t>Williams</t>
  </si>
  <si>
    <t xml:space="preserve"> Mr.  Eric J</t>
  </si>
  <si>
    <t>Menzies</t>
  </si>
  <si>
    <t xml:space="preserve"> Mr.  Nicolas</t>
  </si>
  <si>
    <t>Buehler</t>
  </si>
  <si>
    <t xml:space="preserve"> Mr.  Marcel</t>
  </si>
  <si>
    <t>Degen</t>
  </si>
  <si>
    <t xml:space="preserve"> Ms.  Ashley N</t>
  </si>
  <si>
    <t>Arsenault</t>
  </si>
  <si>
    <t xml:space="preserve"> Mr.  Evan D</t>
  </si>
  <si>
    <t>Hoff</t>
  </si>
  <si>
    <t xml:space="preserve"> Ms.  Krisana</t>
  </si>
  <si>
    <t xml:space="preserve"> Mr.  Kyle</t>
  </si>
  <si>
    <t>Ashley</t>
  </si>
  <si>
    <t>Rindahl</t>
  </si>
  <si>
    <t xml:space="preserve"> Mr.  Martin A.</t>
  </si>
  <si>
    <t>Clark</t>
  </si>
  <si>
    <t xml:space="preserve"> Ms.  Stacey</t>
  </si>
  <si>
    <t>Irish</t>
  </si>
  <si>
    <t xml:space="preserve"> Ms.  Christine</t>
  </si>
  <si>
    <t xml:space="preserve"> Ms.  Sarah C.</t>
  </si>
  <si>
    <t>Dewitt</t>
  </si>
  <si>
    <t>Hickman</t>
  </si>
  <si>
    <t xml:space="preserve"> Mr.  Jason W</t>
  </si>
  <si>
    <t>Gonzalez</t>
  </si>
  <si>
    <t xml:space="preserve"> Ms.  Michele</t>
  </si>
  <si>
    <t>Difani</t>
  </si>
  <si>
    <t xml:space="preserve"> Ms.  Nikki</t>
  </si>
  <si>
    <t xml:space="preserve"> Mr.  Philip J.</t>
  </si>
  <si>
    <t>Widmann</t>
  </si>
  <si>
    <t xml:space="preserve"> Mr.  Bryan L</t>
  </si>
  <si>
    <t>Tunney</t>
  </si>
  <si>
    <t xml:space="preserve"> Mr.  Timothy F</t>
  </si>
  <si>
    <t>San Juan</t>
  </si>
  <si>
    <t xml:space="preserve"> Ms.  Angielyn M</t>
  </si>
  <si>
    <t>Croll</t>
  </si>
  <si>
    <t xml:space="preserve"> Ms.  Jeanie M.</t>
  </si>
  <si>
    <t>Rolfes</t>
  </si>
  <si>
    <t>Hinkle</t>
  </si>
  <si>
    <t>Leuchanka</t>
  </si>
  <si>
    <t xml:space="preserve"> Mr.  Aliaksandr</t>
  </si>
  <si>
    <t>Ayr</t>
  </si>
  <si>
    <t xml:space="preserve"> Mr.  Jason M.</t>
  </si>
  <si>
    <t>Siegel</t>
  </si>
  <si>
    <t xml:space="preserve"> Ms.  Sheera K</t>
  </si>
  <si>
    <t>Penrose</t>
  </si>
  <si>
    <t xml:space="preserve"> Ms.  Janice</t>
  </si>
  <si>
    <t>Schuler</t>
  </si>
  <si>
    <t xml:space="preserve"> Mr.  Timothy G.</t>
  </si>
  <si>
    <t xml:space="preserve"> Mr.  Alan R</t>
  </si>
  <si>
    <t>Stange</t>
  </si>
  <si>
    <t>Roy</t>
  </si>
  <si>
    <t xml:space="preserve"> Ms.  Marie-France</t>
  </si>
  <si>
    <t>Potere</t>
  </si>
  <si>
    <t xml:space="preserve"> Mr.  Erik F.</t>
  </si>
  <si>
    <t>Podgurski</t>
  </si>
  <si>
    <t>Diamond</t>
  </si>
  <si>
    <t xml:space="preserve"> Mr.  Anthony</t>
  </si>
  <si>
    <t>Sallade</t>
  </si>
  <si>
    <t>Zhang</t>
  </si>
  <si>
    <t xml:space="preserve"> Mr.  Yu</t>
  </si>
  <si>
    <t>Chatfield</t>
  </si>
  <si>
    <t xml:space="preserve"> Mr.  Caleb N</t>
  </si>
  <si>
    <t>Bruns</t>
  </si>
  <si>
    <t>Yochum</t>
  </si>
  <si>
    <t xml:space="preserve"> Ms.  Angela R</t>
  </si>
  <si>
    <t>Freeburn</t>
  </si>
  <si>
    <t xml:space="preserve"> Mr.  Keith J</t>
  </si>
  <si>
    <t>Spencer</t>
  </si>
  <si>
    <t xml:space="preserve"> Ms.  Emma</t>
  </si>
  <si>
    <t>Jarosik</t>
  </si>
  <si>
    <t xml:space="preserve"> Mr.  Nathan A</t>
  </si>
  <si>
    <t>Heinzen</t>
  </si>
  <si>
    <t xml:space="preserve"> Ms.  Kathryn</t>
  </si>
  <si>
    <t>Kelley</t>
  </si>
  <si>
    <t xml:space="preserve"> Ms.  Elizabeth H.</t>
  </si>
  <si>
    <t>Thacker</t>
  </si>
  <si>
    <t>Jeseritz</t>
  </si>
  <si>
    <t xml:space="preserve"> Ms.  Cheryl A</t>
  </si>
  <si>
    <t>Hohman</t>
  </si>
  <si>
    <t xml:space="preserve"> Ms.  Kimberly A</t>
  </si>
  <si>
    <t>Hill</t>
  </si>
  <si>
    <t xml:space="preserve"> Ms.  Cynthia</t>
  </si>
  <si>
    <t>Kuepfer</t>
  </si>
  <si>
    <t>Kaczmarek</t>
  </si>
  <si>
    <t xml:space="preserve"> Mr.  Bruce</t>
  </si>
  <si>
    <t>Pitt</t>
  </si>
  <si>
    <t xml:space="preserve"> Ms.  Allison</t>
  </si>
  <si>
    <t>Lorton</t>
  </si>
  <si>
    <t>Castaneda</t>
  </si>
  <si>
    <t xml:space="preserve"> Ms.  Gabriela</t>
  </si>
  <si>
    <t>Cherop</t>
  </si>
  <si>
    <t xml:space="preserve"> Ms.  Sharon</t>
  </si>
  <si>
    <t>Howell</t>
  </si>
  <si>
    <t xml:space="preserve"> Mr.  Jason A</t>
  </si>
  <si>
    <t>Palmer</t>
  </si>
  <si>
    <t xml:space="preserve"> Ms.  Chelsey C.</t>
  </si>
  <si>
    <t>Olson</t>
  </si>
  <si>
    <t xml:space="preserve"> Mr.  Devon A.</t>
  </si>
  <si>
    <t>Waldron</t>
  </si>
  <si>
    <t xml:space="preserve"> Ms.  Joni L</t>
  </si>
  <si>
    <t xml:space="preserve"> Mr.  Colin</t>
  </si>
  <si>
    <t>Stack</t>
  </si>
  <si>
    <t xml:space="preserve"> Ms.  Rachael</t>
  </si>
  <si>
    <t>Sanchez Y Torres</t>
  </si>
  <si>
    <t xml:space="preserve"> Ms.  Maricela</t>
  </si>
  <si>
    <t>Daniels</t>
  </si>
  <si>
    <t xml:space="preserve"> Ms.  Marie</t>
  </si>
  <si>
    <t>Pepp</t>
  </si>
  <si>
    <t xml:space="preserve"> Mr.  Frank</t>
  </si>
  <si>
    <t>Buechler</t>
  </si>
  <si>
    <t xml:space="preserve"> Mr.  Jeffry</t>
  </si>
  <si>
    <t>Buenting</t>
  </si>
  <si>
    <t xml:space="preserve"> Mr.  Mike</t>
  </si>
  <si>
    <t xml:space="preserve"> Mr.  Rick</t>
  </si>
  <si>
    <t>Arcand</t>
  </si>
  <si>
    <t xml:space="preserve"> Mr.  Pierre-Michel</t>
  </si>
  <si>
    <t>Kesack</t>
  </si>
  <si>
    <t>Post</t>
  </si>
  <si>
    <t xml:space="preserve"> Mr.  Brian L.</t>
  </si>
  <si>
    <t>Dunne</t>
  </si>
  <si>
    <t xml:space="preserve"> Ms.  Morgan M.</t>
  </si>
  <si>
    <t>Kilel</t>
  </si>
  <si>
    <t xml:space="preserve"> Ms.  Caroline</t>
  </si>
  <si>
    <t>Nicholson</t>
  </si>
  <si>
    <t xml:space="preserve"> Mr.  Drew T.</t>
  </si>
  <si>
    <t>Susmann</t>
  </si>
  <si>
    <t xml:space="preserve"> Mr.  Austin W</t>
  </si>
  <si>
    <t>Harsh</t>
  </si>
  <si>
    <t xml:space="preserve"> Ms.  Berenice</t>
  </si>
  <si>
    <t>Pocasangre</t>
  </si>
  <si>
    <t xml:space="preserve"> Mr.  Kenneth A</t>
  </si>
  <si>
    <t>Martinez Lopez</t>
  </si>
  <si>
    <t xml:space="preserve"> Mr.  Miguel</t>
  </si>
  <si>
    <t>Riegel</t>
  </si>
  <si>
    <t xml:space="preserve"> Ms.  Hadley T.</t>
  </si>
  <si>
    <t>Monson</t>
  </si>
  <si>
    <t xml:space="preserve"> Mr.  Taylor</t>
  </si>
  <si>
    <t>Klubben</t>
  </si>
  <si>
    <t xml:space="preserve"> Ms.  Tenielle M</t>
  </si>
  <si>
    <t>Mascaro</t>
  </si>
  <si>
    <t>Norvell</t>
  </si>
  <si>
    <t xml:space="preserve"> Ms.  Nora P</t>
  </si>
  <si>
    <t>Ornelas</t>
  </si>
  <si>
    <t xml:space="preserve"> Mr.  Zachary</t>
  </si>
  <si>
    <t>Fitzpatrick</t>
  </si>
  <si>
    <t>Bloomquist</t>
  </si>
  <si>
    <t xml:space="preserve"> Ms.  Alyssa K.</t>
  </si>
  <si>
    <t>Wick</t>
  </si>
  <si>
    <t>Zappala</t>
  </si>
  <si>
    <t xml:space="preserve"> Mr.  Dante</t>
  </si>
  <si>
    <t>Earle</t>
  </si>
  <si>
    <t xml:space="preserve"> Ms.  Sara E.</t>
  </si>
  <si>
    <t>Majewski</t>
  </si>
  <si>
    <t>Apfelbaum</t>
  </si>
  <si>
    <t>Graham</t>
  </si>
  <si>
    <t>Whitacre</t>
  </si>
  <si>
    <t xml:space="preserve"> Mr.  Andrew D.</t>
  </si>
  <si>
    <t>Wegener</t>
  </si>
  <si>
    <t xml:space="preserve"> Mr.  Joel D</t>
  </si>
  <si>
    <t>Collie</t>
  </si>
  <si>
    <t xml:space="preserve"> Ms.  Michelle</t>
  </si>
  <si>
    <t>Murphy</t>
  </si>
  <si>
    <t xml:space="preserve"> Mr.  Michael J.</t>
  </si>
  <si>
    <t>Butters</t>
  </si>
  <si>
    <t>Cook</t>
  </si>
  <si>
    <t xml:space="preserve"> Ms.  Summer B.</t>
  </si>
  <si>
    <t>Breen</t>
  </si>
  <si>
    <t xml:space="preserve"> Mr.  Edward</t>
  </si>
  <si>
    <t>Fitzsimons</t>
  </si>
  <si>
    <t>Houle</t>
  </si>
  <si>
    <t xml:space="preserve"> Ms.  Kacee</t>
  </si>
  <si>
    <t xml:space="preserve"> Mr.  Dave</t>
  </si>
  <si>
    <t>Ray</t>
  </si>
  <si>
    <t xml:space="preserve"> Ms.  Maryanna</t>
  </si>
  <si>
    <t>Jennings</t>
  </si>
  <si>
    <t xml:space="preserve"> Ms.  Jessica H.</t>
  </si>
  <si>
    <t>Fuller</t>
  </si>
  <si>
    <t xml:space="preserve"> Ms.  Deanna</t>
  </si>
  <si>
    <t>Lovisek</t>
  </si>
  <si>
    <t xml:space="preserve"> Mr.  Peter</t>
  </si>
  <si>
    <t>Painter</t>
  </si>
  <si>
    <t>Edwards</t>
  </si>
  <si>
    <t xml:space="preserve"> Ms.  Elizabeth M.</t>
  </si>
  <si>
    <t>Liebl</t>
  </si>
  <si>
    <t xml:space="preserve"> Mr.  Gregory</t>
  </si>
  <si>
    <t>Kasabian-Larson</t>
  </si>
  <si>
    <t xml:space="preserve"> Ms.  Sarah E.</t>
  </si>
  <si>
    <t>Creamer</t>
  </si>
  <si>
    <t xml:space="preserve"> Ms.  Anne Elise</t>
  </si>
  <si>
    <t>Kimbel</t>
  </si>
  <si>
    <t xml:space="preserve"> Mr.  Christopher R</t>
  </si>
  <si>
    <t>Livensparger</t>
  </si>
  <si>
    <t xml:space="preserve"> Mr.  Elliot</t>
  </si>
  <si>
    <t>Grange</t>
  </si>
  <si>
    <t xml:space="preserve"> Mr.  Christopher D.</t>
  </si>
  <si>
    <t>Nunlist</t>
  </si>
  <si>
    <t xml:space="preserve"> Mr.  Corey</t>
  </si>
  <si>
    <t>Cutter</t>
  </si>
  <si>
    <t xml:space="preserve"> Mr.  Patrick D.</t>
  </si>
  <si>
    <t>Martin</t>
  </si>
  <si>
    <t xml:space="preserve"> Mr.  Anthony D.</t>
  </si>
  <si>
    <t>Cooney</t>
  </si>
  <si>
    <t xml:space="preserve"> Ms.  Melissa</t>
  </si>
  <si>
    <t>Bier</t>
  </si>
  <si>
    <t xml:space="preserve"> Ms.  Raven</t>
  </si>
  <si>
    <t>Muskopf</t>
  </si>
  <si>
    <t xml:space="preserve"> Mr.  Christopher</t>
  </si>
  <si>
    <t>Sirak</t>
  </si>
  <si>
    <t xml:space="preserve"> Ms.  Kendra A</t>
  </si>
  <si>
    <t>Nelsen</t>
  </si>
  <si>
    <t xml:space="preserve"> Ms.  Jordan</t>
  </si>
  <si>
    <t>Schallner</t>
  </si>
  <si>
    <t xml:space="preserve"> Mr.  Nils</t>
  </si>
  <si>
    <t>Dunlap</t>
  </si>
  <si>
    <t>Messing</t>
  </si>
  <si>
    <t xml:space="preserve"> Ms.  Angela</t>
  </si>
  <si>
    <t>Bondell</t>
  </si>
  <si>
    <t>Gaughan</t>
  </si>
  <si>
    <t xml:space="preserve"> Ms.  Caitlin O.</t>
  </si>
  <si>
    <t>Gruman</t>
  </si>
  <si>
    <t xml:space="preserve"> Ms.  Tracy M</t>
  </si>
  <si>
    <t>Whitlow</t>
  </si>
  <si>
    <t xml:space="preserve"> Mr.  Dustin M.</t>
  </si>
  <si>
    <t xml:space="preserve"> Ms.  Jenny</t>
  </si>
  <si>
    <t>Sabo</t>
  </si>
  <si>
    <t xml:space="preserve"> Ms.  Emily</t>
  </si>
  <si>
    <t>Nazarian</t>
  </si>
  <si>
    <t xml:space="preserve"> Ms.  Fabienne</t>
  </si>
  <si>
    <t>Lerma</t>
  </si>
  <si>
    <t xml:space="preserve"> Mr.  Jordan</t>
  </si>
  <si>
    <t>Dahl</t>
  </si>
  <si>
    <t>Surtees</t>
  </si>
  <si>
    <t xml:space="preserve"> Ms.  Taryn L</t>
  </si>
  <si>
    <t>Spetner</t>
  </si>
  <si>
    <t xml:space="preserve"> Ms.  Temima</t>
  </si>
  <si>
    <t>Brandon</t>
  </si>
  <si>
    <t>Eley</t>
  </si>
  <si>
    <t xml:space="preserve"> Ms.  Serena M.</t>
  </si>
  <si>
    <t>Sedicum</t>
  </si>
  <si>
    <t xml:space="preserve"> Ms.  Victoria M.</t>
  </si>
  <si>
    <t>Markle</t>
  </si>
  <si>
    <t xml:space="preserve"> Ms.  Phoebe</t>
  </si>
  <si>
    <t>Kunz</t>
  </si>
  <si>
    <t>Wimert</t>
  </si>
  <si>
    <t>Peterson</t>
  </si>
  <si>
    <t xml:space="preserve"> Mr.  Nicholas D</t>
  </si>
  <si>
    <t>Mercier</t>
  </si>
  <si>
    <t xml:space="preserve"> Mr.  Christian</t>
  </si>
  <si>
    <t>Laurie</t>
  </si>
  <si>
    <t xml:space="preserve"> Mr.  Jonathon S.</t>
  </si>
  <si>
    <t>Sekaquaptewa</t>
  </si>
  <si>
    <t>Frash</t>
  </si>
  <si>
    <t xml:space="preserve"> Mr.  Joshua D.</t>
  </si>
  <si>
    <t>Bukowski</t>
  </si>
  <si>
    <t xml:space="preserve"> Ms.  Nichole</t>
  </si>
  <si>
    <t>Sandahl</t>
  </si>
  <si>
    <t xml:space="preserve"> Ms.  Denise M</t>
  </si>
  <si>
    <t>Speight</t>
  </si>
  <si>
    <t xml:space="preserve"> Mr.  Peter R.</t>
  </si>
  <si>
    <t xml:space="preserve"> Mr.  Johnson K</t>
  </si>
  <si>
    <t>Nielsen</t>
  </si>
  <si>
    <t xml:space="preserve"> Ms.  Katherine</t>
  </si>
  <si>
    <t>Zirdok</t>
  </si>
  <si>
    <t xml:space="preserve"> Ms.  Lynda</t>
  </si>
  <si>
    <t>Crudale</t>
  </si>
  <si>
    <t>Koopmans</t>
  </si>
  <si>
    <t xml:space="preserve"> Ms.  Linnea C.</t>
  </si>
  <si>
    <t>Milani</t>
  </si>
  <si>
    <t xml:space="preserve"> Mr.  Massimiliano A.</t>
  </si>
  <si>
    <t>Kelly</t>
  </si>
  <si>
    <t xml:space="preserve"> Mr.  James M.</t>
  </si>
  <si>
    <t>Finelli</t>
  </si>
  <si>
    <t xml:space="preserve"> Ms.  Lauren</t>
  </si>
  <si>
    <t xml:space="preserve"> Ms.  Michele V.</t>
  </si>
  <si>
    <t xml:space="preserve"> Mr.  Xiao</t>
  </si>
  <si>
    <t>Beasley</t>
  </si>
  <si>
    <t xml:space="preserve"> Ms.  Harper L</t>
  </si>
  <si>
    <t>Bedbury</t>
  </si>
  <si>
    <t>Stemberger</t>
  </si>
  <si>
    <t>Chebet</t>
  </si>
  <si>
    <t xml:space="preserve"> Mr.  Wilson</t>
  </si>
  <si>
    <t>Muir</t>
  </si>
  <si>
    <t>Yang</t>
  </si>
  <si>
    <t xml:space="preserve"> Mr.  Shizhong</t>
  </si>
  <si>
    <t>Gravel</t>
  </si>
  <si>
    <t xml:space="preserve"> Ms.  Marie-Claire</t>
  </si>
  <si>
    <t xml:space="preserve"> Mr.  Todd J.</t>
  </si>
  <si>
    <t xml:space="preserve"> Ms.  Carolyn</t>
  </si>
  <si>
    <t>Jamieson</t>
  </si>
  <si>
    <t xml:space="preserve"> Ms.  Marissa D</t>
  </si>
  <si>
    <t>Dufeal</t>
  </si>
  <si>
    <t xml:space="preserve"> Mr.  Jean Luc</t>
  </si>
  <si>
    <t>Sansonetti</t>
  </si>
  <si>
    <t>Koneazny</t>
  </si>
  <si>
    <t xml:space="preserve"> Mr.  Jim</t>
  </si>
  <si>
    <t xml:space="preserve"> Mr.  Matthew T</t>
  </si>
  <si>
    <t>Glasson</t>
  </si>
  <si>
    <t xml:space="preserve"> Ms.  Rachel L.</t>
  </si>
  <si>
    <t>Canitz</t>
  </si>
  <si>
    <t xml:space="preserve"> Ms.  Corina</t>
  </si>
  <si>
    <t>Li</t>
  </si>
  <si>
    <t xml:space="preserve"> Mr.  Guannan</t>
  </si>
  <si>
    <t>Parsons</t>
  </si>
  <si>
    <t xml:space="preserve"> Mr.  Don</t>
  </si>
  <si>
    <t>Raulli</t>
  </si>
  <si>
    <t xml:space="preserve"> Mr.  Gavin V.</t>
  </si>
  <si>
    <t>Sevcik</t>
  </si>
  <si>
    <t>Narang</t>
  </si>
  <si>
    <t xml:space="preserve"> Mr.  Jatin</t>
  </si>
  <si>
    <t>Royston</t>
  </si>
  <si>
    <t xml:space="preserve"> Mr.  J P. II</t>
  </si>
  <si>
    <t>Tieri</t>
  </si>
  <si>
    <t xml:space="preserve"> Ms.  Angela M.</t>
  </si>
  <si>
    <t>Whitney</t>
  </si>
  <si>
    <t xml:space="preserve"> Mr.  Blake K.</t>
  </si>
  <si>
    <t>Wandzilak</t>
  </si>
  <si>
    <t xml:space="preserve"> Mr.  Brian T.</t>
  </si>
  <si>
    <t>Valenzona</t>
  </si>
  <si>
    <t xml:space="preserve"> Mr.  Damon</t>
  </si>
  <si>
    <t>Young</t>
  </si>
  <si>
    <t>Richards</t>
  </si>
  <si>
    <t xml:space="preserve"> Mr.  Malcolm J.</t>
  </si>
  <si>
    <t>Alexson</t>
  </si>
  <si>
    <t xml:space="preserve"> Ms.  Margaret B.</t>
  </si>
  <si>
    <t xml:space="preserve"> Ms.  Helen</t>
  </si>
  <si>
    <t>McKenna</t>
  </si>
  <si>
    <t>Argall</t>
  </si>
  <si>
    <t xml:space="preserve"> Mrs.  Tara R</t>
  </si>
  <si>
    <t>Patchell</t>
  </si>
  <si>
    <t xml:space="preserve"> Ms.  Kristin</t>
  </si>
  <si>
    <t>Catoggio</t>
  </si>
  <si>
    <t>Adams</t>
  </si>
  <si>
    <t>Windt</t>
  </si>
  <si>
    <t xml:space="preserve"> Ms.  Carly E</t>
  </si>
  <si>
    <t>Ryan</t>
  </si>
  <si>
    <t xml:space="preserve"> Ms.  Lisa</t>
  </si>
  <si>
    <t>Marion</t>
  </si>
  <si>
    <t>Raffetto</t>
  </si>
  <si>
    <t xml:space="preserve"> Mr.  Louis</t>
  </si>
  <si>
    <t xml:space="preserve"> Mr.  Brian R.</t>
  </si>
  <si>
    <t>Oehlke</t>
  </si>
  <si>
    <t xml:space="preserve"> Mrs.  Jessica</t>
  </si>
  <si>
    <t>Sudol</t>
  </si>
  <si>
    <t xml:space="preserve"> Ms.  Dawn M.</t>
  </si>
  <si>
    <t>Van Es</t>
  </si>
  <si>
    <t>Dolge</t>
  </si>
  <si>
    <t xml:space="preserve"> Ms.  Karen</t>
  </si>
  <si>
    <t>Marlier</t>
  </si>
  <si>
    <t>Girard</t>
  </si>
  <si>
    <t xml:space="preserve"> Mr.  Mathieu</t>
  </si>
  <si>
    <t xml:space="preserve"> Mr.  Kam S.</t>
  </si>
  <si>
    <t>Hubbard</t>
  </si>
  <si>
    <t xml:space="preserve"> Ms.  Valerie A</t>
  </si>
  <si>
    <t>Koester</t>
  </si>
  <si>
    <t xml:space="preserve"> Ms.  Freya R</t>
  </si>
  <si>
    <t>Matthews</t>
  </si>
  <si>
    <t>Rubinich</t>
  </si>
  <si>
    <t xml:space="preserve"> Ms.  Kara</t>
  </si>
  <si>
    <t>Alban</t>
  </si>
  <si>
    <t xml:space="preserve"> Mr.  Bradley A.</t>
  </si>
  <si>
    <t>Corcoran</t>
  </si>
  <si>
    <t xml:space="preserve"> Mr.  Brendan</t>
  </si>
  <si>
    <t>Sargent</t>
  </si>
  <si>
    <t xml:space="preserve"> Ms.  Amber R</t>
  </si>
  <si>
    <t>Watson</t>
  </si>
  <si>
    <t xml:space="preserve"> Mr.  Sean K</t>
  </si>
  <si>
    <t>Esponda</t>
  </si>
  <si>
    <t>Krall</t>
  </si>
  <si>
    <t>Poskin</t>
  </si>
  <si>
    <t xml:space="preserve"> Mr.  Brady</t>
  </si>
  <si>
    <t>Halfmann</t>
  </si>
  <si>
    <t xml:space="preserve"> Ms.  Kameko</t>
  </si>
  <si>
    <t>Klapper</t>
  </si>
  <si>
    <t xml:space="preserve"> Mr.  Jeremy A</t>
  </si>
  <si>
    <t>George</t>
  </si>
  <si>
    <t>Hicks</t>
  </si>
  <si>
    <t>Lockyer</t>
  </si>
  <si>
    <t>Byrnes</t>
  </si>
  <si>
    <t>Norris</t>
  </si>
  <si>
    <t xml:space="preserve"> Ms.  Sabine</t>
  </si>
  <si>
    <t>Darda</t>
  </si>
  <si>
    <t xml:space="preserve"> Mr.  Joseph</t>
  </si>
  <si>
    <t>Otstot</t>
  </si>
  <si>
    <t>Bowley</t>
  </si>
  <si>
    <t xml:space="preserve"> Ms.  Karolyn A</t>
  </si>
  <si>
    <t>Rogers</t>
  </si>
  <si>
    <t xml:space="preserve"> Mrs.  Anita L.</t>
  </si>
  <si>
    <t>Mclaughlin</t>
  </si>
  <si>
    <t xml:space="preserve"> Ms.  Laura E.</t>
  </si>
  <si>
    <t>Ziegler</t>
  </si>
  <si>
    <t>Hughey</t>
  </si>
  <si>
    <t xml:space="preserve"> Mrs.  Ashley E</t>
  </si>
  <si>
    <t>Knast</t>
  </si>
  <si>
    <t>Stob</t>
  </si>
  <si>
    <t>Jensen</t>
  </si>
  <si>
    <t xml:space="preserve"> Mr.  Dan R.</t>
  </si>
  <si>
    <t>Mutter</t>
  </si>
  <si>
    <t xml:space="preserve"> Ms.  Katie</t>
  </si>
  <si>
    <t>Ahern</t>
  </si>
  <si>
    <t>Chviruk</t>
  </si>
  <si>
    <t xml:space="preserve"> Ms.  Cathryn</t>
  </si>
  <si>
    <t>Meehan</t>
  </si>
  <si>
    <t>Gammon</t>
  </si>
  <si>
    <t xml:space="preserve"> Ms.  Shauna</t>
  </si>
  <si>
    <t xml:space="preserve"> Mr.  Terence</t>
  </si>
  <si>
    <t>Franco</t>
  </si>
  <si>
    <t xml:space="preserve"> Ms.  Marisol</t>
  </si>
  <si>
    <t>Patterson</t>
  </si>
  <si>
    <t xml:space="preserve"> Ms.  Lindsay</t>
  </si>
  <si>
    <t>Valdes</t>
  </si>
  <si>
    <t>Craig</t>
  </si>
  <si>
    <t>Whipple</t>
  </si>
  <si>
    <t xml:space="preserve"> Mr.  Brett W</t>
  </si>
  <si>
    <t>Marton</t>
  </si>
  <si>
    <t xml:space="preserve"> Mr.  Dylan J</t>
  </si>
  <si>
    <t>Hildebrandt</t>
  </si>
  <si>
    <t>Biggs</t>
  </si>
  <si>
    <t xml:space="preserve"> Ms.  Brooke M.</t>
  </si>
  <si>
    <t>Shigezumi</t>
  </si>
  <si>
    <t xml:space="preserve"> Mrs.  Teiko</t>
  </si>
  <si>
    <t>Meineke</t>
  </si>
  <si>
    <t>Ludington</t>
  </si>
  <si>
    <t xml:space="preserve"> Ms.  Johannah</t>
  </si>
  <si>
    <t>Perrich</t>
  </si>
  <si>
    <t xml:space="preserve"> Mr.  Ryan A</t>
  </si>
  <si>
    <t>Cervantes</t>
  </si>
  <si>
    <t xml:space="preserve"> Mr.  Andres Sr.</t>
  </si>
  <si>
    <t>Andrews</t>
  </si>
  <si>
    <t xml:space="preserve"> Mr.  Bryan</t>
  </si>
  <si>
    <t>Ruvalcaba</t>
  </si>
  <si>
    <t xml:space="preserve"> Ms.  Lizette</t>
  </si>
  <si>
    <t>Stone</t>
  </si>
  <si>
    <t xml:space="preserve"> Mr.  Jeb</t>
  </si>
  <si>
    <t>Campbell</t>
  </si>
  <si>
    <t xml:space="preserve"> Ms.  Amy R.</t>
  </si>
  <si>
    <t>Asher</t>
  </si>
  <si>
    <t>Mazzotta</t>
  </si>
  <si>
    <t xml:space="preserve"> Mr.  Mike G</t>
  </si>
  <si>
    <t>Huttl</t>
  </si>
  <si>
    <t xml:space="preserve"> Ms.  Simonezitrone Sr.</t>
  </si>
  <si>
    <t>Ferron</t>
  </si>
  <si>
    <t>Colarusso</t>
  </si>
  <si>
    <t xml:space="preserve"> Ms.  Angela M</t>
  </si>
  <si>
    <t>Pearlman</t>
  </si>
  <si>
    <t xml:space="preserve"> Mr.  Oz</t>
  </si>
  <si>
    <t>O'Mara</t>
  </si>
  <si>
    <t xml:space="preserve"> Ms.  Erin M.</t>
  </si>
  <si>
    <t>Niska</t>
  </si>
  <si>
    <t xml:space="preserve"> Mr.  Bobby E.</t>
  </si>
  <si>
    <t>Schlich</t>
  </si>
  <si>
    <t xml:space="preserve"> Mr.  Daniel P.</t>
  </si>
  <si>
    <t>Zidek</t>
  </si>
  <si>
    <t xml:space="preserve"> Ms.  Marie E.</t>
  </si>
  <si>
    <t>Ellgass</t>
  </si>
  <si>
    <t xml:space="preserve"> Mrs.  Katie</t>
  </si>
  <si>
    <t>Lowe</t>
  </si>
  <si>
    <t xml:space="preserve"> Mr.  Eric D</t>
  </si>
  <si>
    <t>Malone</t>
  </si>
  <si>
    <t xml:space="preserve"> Ms.  Tara</t>
  </si>
  <si>
    <t>Dumke</t>
  </si>
  <si>
    <t xml:space="preserve"> Ms.  Haley L</t>
  </si>
  <si>
    <t>Strong</t>
  </si>
  <si>
    <t xml:space="preserve"> Ms.  Kayla B.</t>
  </si>
  <si>
    <t>Ferguson</t>
  </si>
  <si>
    <t xml:space="preserve"> Mr.  Mark D.</t>
  </si>
  <si>
    <t>Klein</t>
  </si>
  <si>
    <t xml:space="preserve"> Mr.  Patrick J.</t>
  </si>
  <si>
    <t>Eusebio</t>
  </si>
  <si>
    <t>Szolosi</t>
  </si>
  <si>
    <t xml:space="preserve"> Mrs.  Beth A</t>
  </si>
  <si>
    <t>Butler</t>
  </si>
  <si>
    <t xml:space="preserve"> Mr.  Jason R</t>
  </si>
  <si>
    <t>Fukuchi</t>
  </si>
  <si>
    <t xml:space="preserve"> Mr.  Yoshinori</t>
  </si>
  <si>
    <t>Drucker</t>
  </si>
  <si>
    <t xml:space="preserve"> Ms.  Adrienne G.</t>
  </si>
  <si>
    <t>Aziz</t>
  </si>
  <si>
    <t xml:space="preserve"> Mrs.  Meredith</t>
  </si>
  <si>
    <t>Pak</t>
  </si>
  <si>
    <t xml:space="preserve"> Mr.  Junyong</t>
  </si>
  <si>
    <t>Kieta</t>
  </si>
  <si>
    <t xml:space="preserve"> Ms.  Kristen A.</t>
  </si>
  <si>
    <t>Velez</t>
  </si>
  <si>
    <t xml:space="preserve"> Ms.  Maria I.</t>
  </si>
  <si>
    <t>Bussiere</t>
  </si>
  <si>
    <t xml:space="preserve"> Mr.  Jonathan</t>
  </si>
  <si>
    <t>McCartney</t>
  </si>
  <si>
    <t>Bambauer</t>
  </si>
  <si>
    <t xml:space="preserve"> Ms.  Benjamina C</t>
  </si>
  <si>
    <t>Mertz</t>
  </si>
  <si>
    <t>Mason</t>
  </si>
  <si>
    <t xml:space="preserve"> Ms.  Alison B</t>
  </si>
  <si>
    <t>Rotich</t>
  </si>
  <si>
    <t>Fetzer</t>
  </si>
  <si>
    <t xml:space="preserve"> Ms.  Alexis N</t>
  </si>
  <si>
    <t>Mattis</t>
  </si>
  <si>
    <t xml:space="preserve"> Ms.  Shanda L</t>
  </si>
  <si>
    <t xml:space="preserve"> Mrs.  Lacey</t>
  </si>
  <si>
    <t>Balinsky</t>
  </si>
  <si>
    <t xml:space="preserve"> Ms.  Laurette</t>
  </si>
  <si>
    <t>Reilly</t>
  </si>
  <si>
    <t xml:space="preserve"> Ms.  Mary</t>
  </si>
  <si>
    <t>Petry</t>
  </si>
  <si>
    <t xml:space="preserve"> Ms.  Kati A</t>
  </si>
  <si>
    <t>Laleman</t>
  </si>
  <si>
    <t xml:space="preserve"> Mrs.  Kelly J</t>
  </si>
  <si>
    <t>Colby</t>
  </si>
  <si>
    <t xml:space="preserve"> Ms.  Greer D</t>
  </si>
  <si>
    <t>Wathke</t>
  </si>
  <si>
    <t xml:space="preserve"> Mr.  Brent</t>
  </si>
  <si>
    <t>Daly</t>
  </si>
  <si>
    <t xml:space="preserve"> Mr.  Eugene M</t>
  </si>
  <si>
    <t>Dillon</t>
  </si>
  <si>
    <t xml:space="preserve"> Ms.  Erin D</t>
  </si>
  <si>
    <t>Pontes</t>
  </si>
  <si>
    <t xml:space="preserve"> Ms.  Kamilla</t>
  </si>
  <si>
    <t>Spies</t>
  </si>
  <si>
    <t xml:space="preserve"> Mr.  Wayne I.</t>
  </si>
  <si>
    <t>Greig</t>
  </si>
  <si>
    <t xml:space="preserve"> Ms.  Tracy L</t>
  </si>
  <si>
    <t>Scott</t>
  </si>
  <si>
    <t xml:space="preserve"> Mrs.  Heather</t>
  </si>
  <si>
    <t>Erlandson</t>
  </si>
  <si>
    <t xml:space="preserve"> Mrs.  Megan C</t>
  </si>
  <si>
    <t>Autrey</t>
  </si>
  <si>
    <t xml:space="preserve"> Mr.  Greg D.</t>
  </si>
  <si>
    <t>Michalski</t>
  </si>
  <si>
    <t xml:space="preserve"> Mr.  Steven L.</t>
  </si>
  <si>
    <t>Grillo</t>
  </si>
  <si>
    <t xml:space="preserve"> Mr.  Gianfilippo</t>
  </si>
  <si>
    <t>Coronado</t>
  </si>
  <si>
    <t xml:space="preserve"> Mr.  Hector</t>
  </si>
  <si>
    <t>Dewine</t>
  </si>
  <si>
    <t xml:space="preserve"> Mr.  Mark W.</t>
  </si>
  <si>
    <t>Carman</t>
  </si>
  <si>
    <t xml:space="preserve"> Mrs.  Aubri</t>
  </si>
  <si>
    <t>Neems</t>
  </si>
  <si>
    <t xml:space="preserve"> Mr.  Justin</t>
  </si>
  <si>
    <t>Pesyna</t>
  </si>
  <si>
    <t>Meling</t>
  </si>
  <si>
    <t xml:space="preserve"> Ms.  Erika M.</t>
  </si>
  <si>
    <t>Widlowski</t>
  </si>
  <si>
    <t xml:space="preserve"> Mr.  Daniel G.</t>
  </si>
  <si>
    <t>Nadar</t>
  </si>
  <si>
    <t xml:space="preserve"> Ms.  Devin C.</t>
  </si>
  <si>
    <t xml:space="preserve"> Ms.  Louise A</t>
  </si>
  <si>
    <t xml:space="preserve"> Mrs.  Sarah</t>
  </si>
  <si>
    <t>Leedham</t>
  </si>
  <si>
    <t>Haglund</t>
  </si>
  <si>
    <t>Mills</t>
  </si>
  <si>
    <t xml:space="preserve"> Ms.  Jessica L</t>
  </si>
  <si>
    <t>Drnjevich</t>
  </si>
  <si>
    <t xml:space="preserve"> Mrs.  Kristina K</t>
  </si>
  <si>
    <t>Clay</t>
  </si>
  <si>
    <t xml:space="preserve"> Mr.  Brad</t>
  </si>
  <si>
    <t>Marbury</t>
  </si>
  <si>
    <t xml:space="preserve"> Ms.  Margaret O</t>
  </si>
  <si>
    <t>Coon</t>
  </si>
  <si>
    <t xml:space="preserve"> Mr.  Craig R.</t>
  </si>
  <si>
    <t>Vanttinen</t>
  </si>
  <si>
    <t xml:space="preserve"> Mr.  Simo</t>
  </si>
  <si>
    <t>Garges</t>
  </si>
  <si>
    <t xml:space="preserve"> Mr.  Christopher J</t>
  </si>
  <si>
    <t>Rivel</t>
  </si>
  <si>
    <t xml:space="preserve"> Mr.  Mario Sr.</t>
  </si>
  <si>
    <t>Lawson</t>
  </si>
  <si>
    <t xml:space="preserve"> Mrs.  Meghann R.</t>
  </si>
  <si>
    <t>Cale</t>
  </si>
  <si>
    <t xml:space="preserve"> Mr.  Scott M</t>
  </si>
  <si>
    <t xml:space="preserve"> Ms.  Caitlin E.</t>
  </si>
  <si>
    <t>Stewart</t>
  </si>
  <si>
    <t xml:space="preserve"> Mrs.  Samantha A.</t>
  </si>
  <si>
    <t>Drotz</t>
  </si>
  <si>
    <t>Mutai</t>
  </si>
  <si>
    <t>Lovlien</t>
  </si>
  <si>
    <t xml:space="preserve"> Mrs.  Maya</t>
  </si>
  <si>
    <t xml:space="preserve"> Mr.  Zachary T</t>
  </si>
  <si>
    <t>Stoney</t>
  </si>
  <si>
    <t xml:space="preserve"> Mrs.  Hilda</t>
  </si>
  <si>
    <t>Markert</t>
  </si>
  <si>
    <t>McLucas</t>
  </si>
  <si>
    <t>Erwin</t>
  </si>
  <si>
    <t xml:space="preserve"> Ms.  Bethany N.</t>
  </si>
  <si>
    <t xml:space="preserve"> Mrs.  Sandra H</t>
  </si>
  <si>
    <t>Otsuka</t>
  </si>
  <si>
    <t xml:space="preserve"> Mr.  Takuo</t>
  </si>
  <si>
    <t xml:space="preserve"> Ms.  Kelly A.</t>
  </si>
  <si>
    <t>Myers</t>
  </si>
  <si>
    <t>Cote</t>
  </si>
  <si>
    <t xml:space="preserve"> Mr.  Benoit</t>
  </si>
  <si>
    <t>Ehrhardt</t>
  </si>
  <si>
    <t>Petersen</t>
  </si>
  <si>
    <t xml:space="preserve"> Ms.  Jessica A.</t>
  </si>
  <si>
    <t>Ertel</t>
  </si>
  <si>
    <t xml:space="preserve"> Ms.  Monica K</t>
  </si>
  <si>
    <t>Lanza</t>
  </si>
  <si>
    <t xml:space="preserve"> Mr.  Kevin L</t>
  </si>
  <si>
    <t>Picklesimer</t>
  </si>
  <si>
    <t>Giles</t>
  </si>
  <si>
    <t xml:space="preserve"> Ms.  Della</t>
  </si>
  <si>
    <t>Harmon</t>
  </si>
  <si>
    <t>Pennings</t>
  </si>
  <si>
    <t xml:space="preserve"> Ms.  Victoria</t>
  </si>
  <si>
    <t>Tseronis</t>
  </si>
  <si>
    <t xml:space="preserve"> Mr.  Tasos</t>
  </si>
  <si>
    <t>Aliff</t>
  </si>
  <si>
    <t>Willenberg</t>
  </si>
  <si>
    <t xml:space="preserve"> Mr.  Lukasz</t>
  </si>
  <si>
    <t>Millett</t>
  </si>
  <si>
    <t xml:space="preserve"> Mr.  Matthew A.</t>
  </si>
  <si>
    <t>Haley</t>
  </si>
  <si>
    <t xml:space="preserve"> Ms.  Meta</t>
  </si>
  <si>
    <t>Ackerman</t>
  </si>
  <si>
    <t xml:space="preserve"> Ms.  Rachel E</t>
  </si>
  <si>
    <t>Valdez</t>
  </si>
  <si>
    <t xml:space="preserve"> Ms.  Angelica</t>
  </si>
  <si>
    <t>Michaud</t>
  </si>
  <si>
    <t xml:space="preserve"> Ms.  Kathleen</t>
  </si>
  <si>
    <t>Gunnink</t>
  </si>
  <si>
    <t xml:space="preserve"> Mr.  Gabriel D.</t>
  </si>
  <si>
    <t>Knight</t>
  </si>
  <si>
    <t xml:space="preserve"> Mr.  Jeff T</t>
  </si>
  <si>
    <t>Grosscup</t>
  </si>
  <si>
    <t xml:space="preserve"> Mr.  Neil D</t>
  </si>
  <si>
    <t>Koniuch</t>
  </si>
  <si>
    <t xml:space="preserve"> Ms.  Katherine L.</t>
  </si>
  <si>
    <t>Heitzman</t>
  </si>
  <si>
    <t xml:space="preserve"> Ms.  Ariel E</t>
  </si>
  <si>
    <t>Tatton</t>
  </si>
  <si>
    <t xml:space="preserve"> Mr.  Christopher P</t>
  </si>
  <si>
    <t>Flanagan</t>
  </si>
  <si>
    <t xml:space="preserve"> Mrs.  Erin M.</t>
  </si>
  <si>
    <t>Funk</t>
  </si>
  <si>
    <t xml:space="preserve"> Mrs.  Molly K.</t>
  </si>
  <si>
    <t>Davenport</t>
  </si>
  <si>
    <t xml:space="preserve"> Mrs.  Jennifer</t>
  </si>
  <si>
    <t>Lindbloom</t>
  </si>
  <si>
    <t xml:space="preserve"> Mr.  Daniel M</t>
  </si>
  <si>
    <t>Wijayaratne</t>
  </si>
  <si>
    <t xml:space="preserve"> Ms.  Hiruni</t>
  </si>
  <si>
    <t>Ainsworth</t>
  </si>
  <si>
    <t xml:space="preserve"> Ms.  Reina H.</t>
  </si>
  <si>
    <t>Gayagoy</t>
  </si>
  <si>
    <t xml:space="preserve"> Ms.  Kristi</t>
  </si>
  <si>
    <t>Fitzmaurice</t>
  </si>
  <si>
    <t xml:space="preserve"> Ms.  Meredith L.</t>
  </si>
  <si>
    <t>Rodriguez</t>
  </si>
  <si>
    <t xml:space="preserve"> Ms.  Jocelyn</t>
  </si>
  <si>
    <t>Tsoucas</t>
  </si>
  <si>
    <t xml:space="preserve"> Mrs.  Daphne</t>
  </si>
  <si>
    <t>Muhly</t>
  </si>
  <si>
    <t xml:space="preserve"> Ms.  Margaret E</t>
  </si>
  <si>
    <t>Lund</t>
  </si>
  <si>
    <t xml:space="preserve"> Mr.  Mario J.</t>
  </si>
  <si>
    <t>Battaglino</t>
  </si>
  <si>
    <t>Pena</t>
  </si>
  <si>
    <t xml:space="preserve"> Ms.  Carolina</t>
  </si>
  <si>
    <t>Thomason</t>
  </si>
  <si>
    <t xml:space="preserve"> Mrs.  Jenny K.</t>
  </si>
  <si>
    <t>Hancox</t>
  </si>
  <si>
    <t>Canarecci</t>
  </si>
  <si>
    <t xml:space="preserve"> Ms.  Kimberly D</t>
  </si>
  <si>
    <t>Toupin</t>
  </si>
  <si>
    <t xml:space="preserve"> Mr.  Marc-Olivier</t>
  </si>
  <si>
    <t>Mulley</t>
  </si>
  <si>
    <t xml:space="preserve"> Mr.  Russell J</t>
  </si>
  <si>
    <t>Parry</t>
  </si>
  <si>
    <t xml:space="preserve"> Ms.  Karine</t>
  </si>
  <si>
    <t>Mason Cox</t>
  </si>
  <si>
    <t xml:space="preserve"> Ms.  Cheryl</t>
  </si>
  <si>
    <t>Thompson</t>
  </si>
  <si>
    <t xml:space="preserve"> Ms.  Allison M.</t>
  </si>
  <si>
    <t>Nelson</t>
  </si>
  <si>
    <t xml:space="preserve"> Ms.  Adriana</t>
  </si>
  <si>
    <t>Forte</t>
  </si>
  <si>
    <t xml:space="preserve"> Ms.  Miranda J</t>
  </si>
  <si>
    <t>Corona Iturriaga</t>
  </si>
  <si>
    <t xml:space="preserve"> Mr.  Roberto</t>
  </si>
  <si>
    <t>McCollum</t>
  </si>
  <si>
    <t xml:space="preserve"> Mrs.  Rebecca B.</t>
  </si>
  <si>
    <t>Hevner</t>
  </si>
  <si>
    <t xml:space="preserve"> Ms.  Tiffany</t>
  </si>
  <si>
    <t>Looi</t>
  </si>
  <si>
    <t xml:space="preserve"> Mr.  Alexander</t>
  </si>
  <si>
    <t>Power</t>
  </si>
  <si>
    <t xml:space="preserve"> Mr.  Rich M</t>
  </si>
  <si>
    <t>Routon</t>
  </si>
  <si>
    <t xml:space="preserve"> Mr.  Aaron C</t>
  </si>
  <si>
    <t>Dochelli</t>
  </si>
  <si>
    <t>Gillespie</t>
  </si>
  <si>
    <t xml:space="preserve"> Ms.  Maria M</t>
  </si>
  <si>
    <t>Oskvig</t>
  </si>
  <si>
    <t xml:space="preserve"> Mr.  Daven W</t>
  </si>
  <si>
    <t>Holland-Stergar</t>
  </si>
  <si>
    <t xml:space="preserve"> Mrs.  Brianne</t>
  </si>
  <si>
    <t>Arai</t>
  </si>
  <si>
    <t xml:space="preserve"> Mr.  Hiroki</t>
  </si>
  <si>
    <t>Olausson</t>
  </si>
  <si>
    <t xml:space="preserve"> Mr.  Anders</t>
  </si>
  <si>
    <t>Wagner</t>
  </si>
  <si>
    <t>Delong</t>
  </si>
  <si>
    <t xml:space="preserve"> Ms.  Candace N</t>
  </si>
  <si>
    <t>Mehech</t>
  </si>
  <si>
    <t xml:space="preserve"> Mr.  Bruno F.</t>
  </si>
  <si>
    <t>Machiela</t>
  </si>
  <si>
    <t>Dupere</t>
  </si>
  <si>
    <t xml:space="preserve"> Mrs.  Sally</t>
  </si>
  <si>
    <t>Iandolo</t>
  </si>
  <si>
    <t xml:space="preserve"> Ms.  Meaghan J</t>
  </si>
  <si>
    <t>Ito</t>
  </si>
  <si>
    <t xml:space="preserve"> Ms.  Rina</t>
  </si>
  <si>
    <t>Barry</t>
  </si>
  <si>
    <t xml:space="preserve"> Ms.  Kristin P.</t>
  </si>
  <si>
    <t>Boyce</t>
  </si>
  <si>
    <t xml:space="preserve"> Mr.  Albert</t>
  </si>
  <si>
    <t>Lin</t>
  </si>
  <si>
    <t xml:space="preserve"> Mrs.  Ashley</t>
  </si>
  <si>
    <t xml:space="preserve"> Mrs.  Shannon L</t>
  </si>
  <si>
    <t>Nalven</t>
  </si>
  <si>
    <t xml:space="preserve"> Ms.  Amy B</t>
  </si>
  <si>
    <t>Bourgeois</t>
  </si>
  <si>
    <t xml:space="preserve"> Ms.  A Danielle</t>
  </si>
  <si>
    <t>Orloff</t>
  </si>
  <si>
    <t xml:space="preserve"> Mr.  Conrad F</t>
  </si>
  <si>
    <t>Ramirez</t>
  </si>
  <si>
    <t xml:space="preserve"> Mr.  Josh</t>
  </si>
  <si>
    <t>Fouquet</t>
  </si>
  <si>
    <t xml:space="preserve"> Mr.  Maxime</t>
  </si>
  <si>
    <t>McPhillips</t>
  </si>
  <si>
    <t>Burgin</t>
  </si>
  <si>
    <t>Roberts</t>
  </si>
  <si>
    <t xml:space="preserve"> Ms.  Laura P.</t>
  </si>
  <si>
    <t>Nemec</t>
  </si>
  <si>
    <t xml:space="preserve"> Mrs.  Lisa</t>
  </si>
  <si>
    <t>Appman</t>
  </si>
  <si>
    <t xml:space="preserve"> Mr.  William D. Jr.</t>
  </si>
  <si>
    <t>Glotzbach</t>
  </si>
  <si>
    <t>Tenforde</t>
  </si>
  <si>
    <t xml:space="preserve"> Mr.  Adam S</t>
  </si>
  <si>
    <t xml:space="preserve"> Mr.  Armando</t>
  </si>
  <si>
    <t>Stanley Torres</t>
  </si>
  <si>
    <t xml:space="preserve"> Ms.  Dana</t>
  </si>
  <si>
    <t>Vandongen</t>
  </si>
  <si>
    <t>Liebald</t>
  </si>
  <si>
    <t xml:space="preserve"> Mr.  Benjamin</t>
  </si>
  <si>
    <t>Holte</t>
  </si>
  <si>
    <t xml:space="preserve"> Ms.  Tanya</t>
  </si>
  <si>
    <t xml:space="preserve"> Ms.  Tracy</t>
  </si>
  <si>
    <t>Bartlett</t>
  </si>
  <si>
    <t xml:space="preserve"> Ms.  Emily S</t>
  </si>
  <si>
    <t>Bergman</t>
  </si>
  <si>
    <t xml:space="preserve"> Ms.  Kelly R</t>
  </si>
  <si>
    <t>Aitken</t>
  </si>
  <si>
    <t>Berger</t>
  </si>
  <si>
    <t xml:space="preserve"> Mr.  Bruce A Jr.</t>
  </si>
  <si>
    <t>Richey</t>
  </si>
  <si>
    <t xml:space="preserve"> Mr.  Cary J</t>
  </si>
  <si>
    <t>Trotter</t>
  </si>
  <si>
    <t xml:space="preserve"> Mrs.  Jill M</t>
  </si>
  <si>
    <t>Chavez</t>
  </si>
  <si>
    <t>Orifice</t>
  </si>
  <si>
    <t xml:space="preserve"> Mr.  Michael E.</t>
  </si>
  <si>
    <t>Farkash</t>
  </si>
  <si>
    <t xml:space="preserve"> Mrs.  Lauren</t>
  </si>
  <si>
    <t xml:space="preserve"> Mrs.  Kathryn E</t>
  </si>
  <si>
    <t>Crawford</t>
  </si>
  <si>
    <t xml:space="preserve"> Ms.  Polly</t>
  </si>
  <si>
    <t>Sittlington</t>
  </si>
  <si>
    <t xml:space="preserve"> Mr.  Mark H.</t>
  </si>
  <si>
    <t>Silbert</t>
  </si>
  <si>
    <t xml:space="preserve"> Mrs.  Jessie M.</t>
  </si>
  <si>
    <t>Carrique</t>
  </si>
  <si>
    <t>Kosla</t>
  </si>
  <si>
    <t>Parker</t>
  </si>
  <si>
    <t>Horton</t>
  </si>
  <si>
    <t>Boller</t>
  </si>
  <si>
    <t xml:space="preserve"> Ms.  Caroline S.</t>
  </si>
  <si>
    <t>Olaru</t>
  </si>
  <si>
    <t xml:space="preserve"> Ms.  Nuta</t>
  </si>
  <si>
    <t>Prescott</t>
  </si>
  <si>
    <t xml:space="preserve"> Ms.  Margie</t>
  </si>
  <si>
    <t>Hines</t>
  </si>
  <si>
    <t xml:space="preserve"> Mrs.  Heidi</t>
  </si>
  <si>
    <t>Blanton</t>
  </si>
  <si>
    <t xml:space="preserve"> Mr.  Diego J</t>
  </si>
  <si>
    <t>Bustamante</t>
  </si>
  <si>
    <t xml:space="preserve"> Mr.  Enrique M Sr.</t>
  </si>
  <si>
    <t>McCann</t>
  </si>
  <si>
    <t>Schmole</t>
  </si>
  <si>
    <t xml:space="preserve"> Mr.  Filip</t>
  </si>
  <si>
    <t>Barber</t>
  </si>
  <si>
    <t xml:space="preserve"> Ms.  Rosemary E.</t>
  </si>
  <si>
    <t>Reichmann</t>
  </si>
  <si>
    <t>Cavatorta</t>
  </si>
  <si>
    <t>Yaeger</t>
  </si>
  <si>
    <t>Hughes</t>
  </si>
  <si>
    <t xml:space="preserve"> Ms.  Jennifer R.</t>
  </si>
  <si>
    <t>Donahue</t>
  </si>
  <si>
    <t xml:space="preserve"> Ms.  Lauren E</t>
  </si>
  <si>
    <t>Greenwell</t>
  </si>
  <si>
    <t xml:space="preserve"> Ms.  Ashley M.</t>
  </si>
  <si>
    <t>Steele</t>
  </si>
  <si>
    <t xml:space="preserve"> Ms.  Alison R.</t>
  </si>
  <si>
    <t>Gunter</t>
  </si>
  <si>
    <t xml:space="preserve"> Ms.  Madeleine</t>
  </si>
  <si>
    <t>McDonough</t>
  </si>
  <si>
    <t>Sweetland</t>
  </si>
  <si>
    <t xml:space="preserve"> Ms.  Kimberly</t>
  </si>
  <si>
    <t>Hammersmith</t>
  </si>
  <si>
    <t>French</t>
  </si>
  <si>
    <t>Garbe</t>
  </si>
  <si>
    <t>Duncan</t>
  </si>
  <si>
    <t>Wallace</t>
  </si>
  <si>
    <t xml:space="preserve"> Mr.  Jeremy J</t>
  </si>
  <si>
    <t>Tillman</t>
  </si>
  <si>
    <t xml:space="preserve"> Mrs.  Amy L.</t>
  </si>
  <si>
    <t xml:space="preserve"> Mrs.  Karen L.</t>
  </si>
  <si>
    <t>Taylor</t>
  </si>
  <si>
    <t xml:space="preserve"> Ms.  Tennille</t>
  </si>
  <si>
    <t>McSween</t>
  </si>
  <si>
    <t>Schubert</t>
  </si>
  <si>
    <t>Lalanne</t>
  </si>
  <si>
    <t xml:space="preserve"> Mr.  Justin E</t>
  </si>
  <si>
    <t xml:space="preserve"> Ms.  Shalane</t>
  </si>
  <si>
    <t>Arellano</t>
  </si>
  <si>
    <t xml:space="preserve"> Ms.  Jessica N.</t>
  </si>
  <si>
    <t>Charette</t>
  </si>
  <si>
    <t xml:space="preserve"> Ms.  Melanie</t>
  </si>
  <si>
    <t>Pena Reyes</t>
  </si>
  <si>
    <t xml:space="preserve"> Ms.  Ruth Angelica</t>
  </si>
  <si>
    <t>Broderick</t>
  </si>
  <si>
    <t xml:space="preserve"> Ms.  Una M</t>
  </si>
  <si>
    <t>Summers</t>
  </si>
  <si>
    <t xml:space="preserve"> Ms.  Taralyn</t>
  </si>
  <si>
    <t xml:space="preserve"> Mr.  James A</t>
  </si>
  <si>
    <t>Zhou</t>
  </si>
  <si>
    <t xml:space="preserve"> Mr.  Ning</t>
  </si>
  <si>
    <t>Clarke-Ames</t>
  </si>
  <si>
    <t xml:space="preserve"> Mr.  Joel</t>
  </si>
  <si>
    <t>Staton</t>
  </si>
  <si>
    <t>Forster</t>
  </si>
  <si>
    <t xml:space="preserve"> Ms.  Brittney</t>
  </si>
  <si>
    <t>Monaghan</t>
  </si>
  <si>
    <t xml:space="preserve"> Mrs.  Sheila</t>
  </si>
  <si>
    <t>Kawamoto</t>
  </si>
  <si>
    <t xml:space="preserve"> Mr.  Koji</t>
  </si>
  <si>
    <t>Dicharry</t>
  </si>
  <si>
    <t>Berry</t>
  </si>
  <si>
    <t xml:space="preserve"> Mrs.  Colleen M</t>
  </si>
  <si>
    <t>Porfirio</t>
  </si>
  <si>
    <t xml:space="preserve"> Ms.  Deedra G.</t>
  </si>
  <si>
    <t>Thind</t>
  </si>
  <si>
    <t xml:space="preserve"> Mrs.  Kulwinder</t>
  </si>
  <si>
    <t xml:space="preserve"> Ms.  Ann M.</t>
  </si>
  <si>
    <t>Horn</t>
  </si>
  <si>
    <t xml:space="preserve"> Ms.  Sarah E</t>
  </si>
  <si>
    <t>Sabadosa</t>
  </si>
  <si>
    <t xml:space="preserve"> Ms.  Apryl J.</t>
  </si>
  <si>
    <t>Casady</t>
  </si>
  <si>
    <t xml:space="preserve"> Mrs.  Ilana</t>
  </si>
  <si>
    <t>Ahokas</t>
  </si>
  <si>
    <t>Hebert</t>
  </si>
  <si>
    <t xml:space="preserve"> Mr.  Karl</t>
  </si>
  <si>
    <t>Fair</t>
  </si>
  <si>
    <t>Swenson</t>
  </si>
  <si>
    <t xml:space="preserve"> Mr.  Will</t>
  </si>
  <si>
    <t>Revenis</t>
  </si>
  <si>
    <t xml:space="preserve"> Mr.  Bradley D</t>
  </si>
  <si>
    <t>Engnes</t>
  </si>
  <si>
    <t xml:space="preserve"> Mrs.  Amy M</t>
  </si>
  <si>
    <t>Wiltse</t>
  </si>
  <si>
    <t xml:space="preserve"> Mr.  Matthew W.</t>
  </si>
  <si>
    <t>Fernandez</t>
  </si>
  <si>
    <t xml:space="preserve"> Mr.  Tom</t>
  </si>
  <si>
    <t>Pinney</t>
  </si>
  <si>
    <t>Levy</t>
  </si>
  <si>
    <t xml:space="preserve"> Mr.  Wayne A.</t>
  </si>
  <si>
    <t>Takeda</t>
  </si>
  <si>
    <t xml:space="preserve"> Mr.  Nobuyori</t>
  </si>
  <si>
    <t>Burke</t>
  </si>
  <si>
    <t xml:space="preserve"> Mr.  Rich</t>
  </si>
  <si>
    <t>Duarte</t>
  </si>
  <si>
    <t xml:space="preserve"> Mr.  Marcos S</t>
  </si>
  <si>
    <t>Nice</t>
  </si>
  <si>
    <t xml:space="preserve"> Mr.  Andy</t>
  </si>
  <si>
    <t>Windler</t>
  </si>
  <si>
    <t>Jones</t>
  </si>
  <si>
    <t xml:space="preserve"> Mr.  Marcus B</t>
  </si>
  <si>
    <t>Stevenson</t>
  </si>
  <si>
    <t xml:space="preserve"> Mr.  Thomas K.</t>
  </si>
  <si>
    <t>Humphrey</t>
  </si>
  <si>
    <t xml:space="preserve"> Mr.  Geoff</t>
  </si>
  <si>
    <t>Payne</t>
  </si>
  <si>
    <t xml:space="preserve"> Mr.  Chris J.</t>
  </si>
  <si>
    <t>Hails</t>
  </si>
  <si>
    <t xml:space="preserve"> Ms.  Kate A.</t>
  </si>
  <si>
    <t>Proctor</t>
  </si>
  <si>
    <t xml:space="preserve"> Ms.  Kelli</t>
  </si>
  <si>
    <t xml:space="preserve"> Mrs.  Maggie M</t>
  </si>
  <si>
    <t xml:space="preserve"> Mrs.  Michelle L.</t>
  </si>
  <si>
    <t>Gresh</t>
  </si>
  <si>
    <t xml:space="preserve"> Mrs.  Ashley K</t>
  </si>
  <si>
    <t>Anis</t>
  </si>
  <si>
    <t>Swartz</t>
  </si>
  <si>
    <t xml:space="preserve"> Mr.  Ryan K.</t>
  </si>
  <si>
    <t>Schluneker</t>
  </si>
  <si>
    <t xml:space="preserve"> Mr.  Matthew J</t>
  </si>
  <si>
    <t>Bellemare</t>
  </si>
  <si>
    <t xml:space="preserve"> Mrs.  Karine</t>
  </si>
  <si>
    <t>Vitalo</t>
  </si>
  <si>
    <t xml:space="preserve"> Ms.  Antonia G</t>
  </si>
  <si>
    <t xml:space="preserve"> Ms.  Casondra L</t>
  </si>
  <si>
    <t>Marshall</t>
  </si>
  <si>
    <t xml:space="preserve"> Ms.  Wendy</t>
  </si>
  <si>
    <t>Pittaway</t>
  </si>
  <si>
    <t>Bill</t>
  </si>
  <si>
    <t xml:space="preserve"> Ms.  Laura F</t>
  </si>
  <si>
    <t>Antrim</t>
  </si>
  <si>
    <t xml:space="preserve"> Ms.  Amelia F.</t>
  </si>
  <si>
    <t>Doolittle-Crider</t>
  </si>
  <si>
    <t xml:space="preserve"> Ms.  Amy L.</t>
  </si>
  <si>
    <t>Ruhlman</t>
  </si>
  <si>
    <t xml:space="preserve"> Ms.  Katie J</t>
  </si>
  <si>
    <t>Uchiyama</t>
  </si>
  <si>
    <t xml:space="preserve"> Mrs.  Mayumi</t>
  </si>
  <si>
    <t>Desota</t>
  </si>
  <si>
    <t xml:space="preserve"> Ms.  Vanessa</t>
  </si>
  <si>
    <t>Edmonds</t>
  </si>
  <si>
    <t xml:space="preserve"> Ms.  Natali N</t>
  </si>
  <si>
    <t>Otto</t>
  </si>
  <si>
    <t xml:space="preserve"> Ms.  Beth</t>
  </si>
  <si>
    <t>Kurt</t>
  </si>
  <si>
    <t>Duhaime</t>
  </si>
  <si>
    <t>Swann</t>
  </si>
  <si>
    <t xml:space="preserve"> Ms.  Andee W.</t>
  </si>
  <si>
    <t>Burton</t>
  </si>
  <si>
    <t xml:space="preserve"> Mrs.  Amy</t>
  </si>
  <si>
    <t>Joslyn</t>
  </si>
  <si>
    <t xml:space="preserve"> Mr.  C Fred</t>
  </si>
  <si>
    <t>Bennie</t>
  </si>
  <si>
    <t>Kanyane</t>
  </si>
  <si>
    <t xml:space="preserve"> Mr.  Patrick Sr.</t>
  </si>
  <si>
    <t>McFadden</t>
  </si>
  <si>
    <t xml:space="preserve"> Ms.  Kelly M.</t>
  </si>
  <si>
    <t>Connolly</t>
  </si>
  <si>
    <t>Merino</t>
  </si>
  <si>
    <t xml:space="preserve"> Ms.  Keila L</t>
  </si>
  <si>
    <t>Baird</t>
  </si>
  <si>
    <t xml:space="preserve"> Ms.  Zanae E</t>
  </si>
  <si>
    <t>Locatelli</t>
  </si>
  <si>
    <t>Brake</t>
  </si>
  <si>
    <t>Jacobs</t>
  </si>
  <si>
    <t xml:space="preserve"> Mr.  Jason L.</t>
  </si>
  <si>
    <t>Vaught</t>
  </si>
  <si>
    <t xml:space="preserve"> Mr.  Benjamin J.</t>
  </si>
  <si>
    <t>Monteleone</t>
  </si>
  <si>
    <t>Verdugo</t>
  </si>
  <si>
    <t xml:space="preserve"> Mrs.  Erika</t>
  </si>
  <si>
    <t>Sellers</t>
  </si>
  <si>
    <t xml:space="preserve"> Mr.  Chad</t>
  </si>
  <si>
    <t>Bowman</t>
  </si>
  <si>
    <t>Marley</t>
  </si>
  <si>
    <t>Grey</t>
  </si>
  <si>
    <t xml:space="preserve"> Mr.  Matthew R</t>
  </si>
  <si>
    <t>O'Rourke</t>
  </si>
  <si>
    <t xml:space="preserve"> Mrs.  Orla</t>
  </si>
  <si>
    <t>Fatehali</t>
  </si>
  <si>
    <t xml:space="preserve"> Ms.  Shaista S</t>
  </si>
  <si>
    <t>Piza-Taylor</t>
  </si>
  <si>
    <t xml:space="preserve"> Mrs.  Emily</t>
  </si>
  <si>
    <t>Cavanaugh</t>
  </si>
  <si>
    <t xml:space="preserve"> Ms.  Julie A.</t>
  </si>
  <si>
    <t>Amako</t>
  </si>
  <si>
    <t xml:space="preserve"> Ms.  Megumi</t>
  </si>
  <si>
    <t>Musa</t>
  </si>
  <si>
    <t xml:space="preserve"> Ms.  Skylar</t>
  </si>
  <si>
    <t>Phillippi</t>
  </si>
  <si>
    <t xml:space="preserve"> Mrs.  Victoria</t>
  </si>
  <si>
    <t>Hoskins</t>
  </si>
  <si>
    <t xml:space="preserve"> Mrs.  Amanda L</t>
  </si>
  <si>
    <t>Imbalzano Zegar</t>
  </si>
  <si>
    <t xml:space="preserve"> Ms.  Renee</t>
  </si>
  <si>
    <t>Triedman</t>
  </si>
  <si>
    <t xml:space="preserve"> Ms.  Nellie A.</t>
  </si>
  <si>
    <t>Lovuolo</t>
  </si>
  <si>
    <t xml:space="preserve"> Ms.  Tamara</t>
  </si>
  <si>
    <t>Chung</t>
  </si>
  <si>
    <t>Newsom</t>
  </si>
  <si>
    <t xml:space="preserve"> Ms.  Aimee J.</t>
  </si>
  <si>
    <t>Harrington</t>
  </si>
  <si>
    <t xml:space="preserve"> Ms.  Suzanne</t>
  </si>
  <si>
    <t>Hoffman</t>
  </si>
  <si>
    <t xml:space="preserve"> Ms.  Kristin A.</t>
  </si>
  <si>
    <t>Van Vugt</t>
  </si>
  <si>
    <t xml:space="preserve"> Ms.  Bronwyn</t>
  </si>
  <si>
    <t>Feehley</t>
  </si>
  <si>
    <t xml:space="preserve"> Ms.  Taylor J</t>
  </si>
  <si>
    <t>Ashworth</t>
  </si>
  <si>
    <t xml:space="preserve"> Mrs.  Kimberly M.</t>
  </si>
  <si>
    <t>Hansen</t>
  </si>
  <si>
    <t xml:space="preserve"> Mr.  Joshua E.</t>
  </si>
  <si>
    <t>Czyz</t>
  </si>
  <si>
    <t>Bauder</t>
  </si>
  <si>
    <t xml:space="preserve"> Mr.  Andrew R</t>
  </si>
  <si>
    <t>Mendoza</t>
  </si>
  <si>
    <t xml:space="preserve"> Mr.  Francisco J. Sr.</t>
  </si>
  <si>
    <t>Glass</t>
  </si>
  <si>
    <t xml:space="preserve"> Mrs.  Rhonda</t>
  </si>
  <si>
    <t>Butcher</t>
  </si>
  <si>
    <t>Traiser</t>
  </si>
  <si>
    <t xml:space="preserve"> Mr.  Miles J.</t>
  </si>
  <si>
    <t>Mudy-Mader</t>
  </si>
  <si>
    <t xml:space="preserve"> Ms.  Justyna I.</t>
  </si>
  <si>
    <t xml:space="preserve"> Ms.  Lucille</t>
  </si>
  <si>
    <t>Woo</t>
  </si>
  <si>
    <t xml:space="preserve"> Ms.  April</t>
  </si>
  <si>
    <t xml:space="preserve"> Mrs.  Alyssa</t>
  </si>
  <si>
    <t>Sheppard</t>
  </si>
  <si>
    <t xml:space="preserve"> Ms.  Jessica E.</t>
  </si>
  <si>
    <t>Doran</t>
  </si>
  <si>
    <t>Labrosse</t>
  </si>
  <si>
    <t xml:space="preserve"> Ms.  Emilie</t>
  </si>
  <si>
    <t>Thomas</t>
  </si>
  <si>
    <t xml:space="preserve"> Ms.  Caitlin B.</t>
  </si>
  <si>
    <t>Lesniak</t>
  </si>
  <si>
    <t xml:space="preserve"> Mr.  Joseph W</t>
  </si>
  <si>
    <t>Prowse</t>
  </si>
  <si>
    <t>Seigel</t>
  </si>
  <si>
    <t xml:space="preserve"> Mrs.  Leah L.</t>
  </si>
  <si>
    <t>Blas</t>
  </si>
  <si>
    <t xml:space="preserve"> Mr.  Wayne L.</t>
  </si>
  <si>
    <t>Simpson</t>
  </si>
  <si>
    <t>Gierman</t>
  </si>
  <si>
    <t xml:space="preserve"> Mr.  Floris</t>
  </si>
  <si>
    <t>Jeuland</t>
  </si>
  <si>
    <t xml:space="preserve"> Mr.  Marc</t>
  </si>
  <si>
    <t>Chorney</t>
  </si>
  <si>
    <t>Rook</t>
  </si>
  <si>
    <t xml:space="preserve"> Mr.  Aharon N</t>
  </si>
  <si>
    <t>Chin</t>
  </si>
  <si>
    <t xml:space="preserve"> Mr.  Lawrence D.</t>
  </si>
  <si>
    <t xml:space="preserve"> Mr.  Malcolm</t>
  </si>
  <si>
    <t>Savage</t>
  </si>
  <si>
    <t xml:space="preserve"> Ms.  Anna E.</t>
  </si>
  <si>
    <t>Hitchings</t>
  </si>
  <si>
    <t>Truitt</t>
  </si>
  <si>
    <t>Chang</t>
  </si>
  <si>
    <t xml:space="preserve"> Ms.  Chia J.</t>
  </si>
  <si>
    <t>Frey</t>
  </si>
  <si>
    <t xml:space="preserve"> Ms.  Laura A</t>
  </si>
  <si>
    <t>Krishna</t>
  </si>
  <si>
    <t xml:space="preserve"> Ms.  Aditi</t>
  </si>
  <si>
    <t>Maher</t>
  </si>
  <si>
    <t xml:space="preserve"> Ms.  Leah A.</t>
  </si>
  <si>
    <t>Boivin</t>
  </si>
  <si>
    <t xml:space="preserve"> Ms.  Marianne</t>
  </si>
  <si>
    <t>McAlister</t>
  </si>
  <si>
    <t xml:space="preserve"> Ms.  Carla</t>
  </si>
  <si>
    <t>Akhmedova</t>
  </si>
  <si>
    <t xml:space="preserve"> Ms.  Oksana</t>
  </si>
  <si>
    <t>Tucker</t>
  </si>
  <si>
    <t xml:space="preserve"> Ms.  Rebecca B.</t>
  </si>
  <si>
    <t>Gramelspacher</t>
  </si>
  <si>
    <t xml:space="preserve"> Ms.  Maria A.</t>
  </si>
  <si>
    <t>Goldsmith</t>
  </si>
  <si>
    <t xml:space="preserve"> Mrs.  Lisa M</t>
  </si>
  <si>
    <t>Tranter</t>
  </si>
  <si>
    <t xml:space="preserve"> Mr.  Steve Jr.</t>
  </si>
  <si>
    <t>Tu</t>
  </si>
  <si>
    <t xml:space="preserve"> Mrs.  Tiffany</t>
  </si>
  <si>
    <t>Kaczka</t>
  </si>
  <si>
    <t>Hunter</t>
  </si>
  <si>
    <t xml:space="preserve"> Mr.  Dale</t>
  </si>
  <si>
    <t xml:space="preserve"> Ms.  Brittany A.</t>
  </si>
  <si>
    <t>Ashby</t>
  </si>
  <si>
    <t xml:space="preserve"> Mr.  Robert S</t>
  </si>
  <si>
    <t>Ausen</t>
  </si>
  <si>
    <t xml:space="preserve"> Mrs.  Ulrike</t>
  </si>
  <si>
    <t>O'Leary</t>
  </si>
  <si>
    <t xml:space="preserve"> Ms.  Katlyn A.</t>
  </si>
  <si>
    <t>Scoville</t>
  </si>
  <si>
    <t xml:space="preserve"> Mr.  Morgan B.</t>
  </si>
  <si>
    <t>Kaus</t>
  </si>
  <si>
    <t>Rainey</t>
  </si>
  <si>
    <t xml:space="preserve"> Ms.  Chandler</t>
  </si>
  <si>
    <t>Rasch</t>
  </si>
  <si>
    <t xml:space="preserve"> Ms.  Silvana M.</t>
  </si>
  <si>
    <t>Plunkett</t>
  </si>
  <si>
    <t xml:space="preserve"> Ms.  Natty</t>
  </si>
  <si>
    <t xml:space="preserve"> Mr.  Nicholas T</t>
  </si>
  <si>
    <t>Gusmer</t>
  </si>
  <si>
    <t>Loftus</t>
  </si>
  <si>
    <t xml:space="preserve"> Mr.  Antony G</t>
  </si>
  <si>
    <t>Alvarez</t>
  </si>
  <si>
    <t>Petersson</t>
  </si>
  <si>
    <t>Liaw</t>
  </si>
  <si>
    <t>Tripaldi</t>
  </si>
  <si>
    <t xml:space="preserve"> Ms.  Cassandra</t>
  </si>
  <si>
    <t xml:space="preserve"> Ms.  Rosemary C</t>
  </si>
  <si>
    <t>Endara</t>
  </si>
  <si>
    <t xml:space="preserve"> Ms.  Carrie A.</t>
  </si>
  <si>
    <t>Valle</t>
  </si>
  <si>
    <t xml:space="preserve"> Mr.  Gerardo Sr.</t>
  </si>
  <si>
    <t>Germain</t>
  </si>
  <si>
    <t xml:space="preserve"> Mr.  Matthew R.</t>
  </si>
  <si>
    <t>Finecey</t>
  </si>
  <si>
    <t xml:space="preserve"> Mrs.  Meghan E</t>
  </si>
  <si>
    <t>Roe</t>
  </si>
  <si>
    <t xml:space="preserve"> Ms.  Lisa B</t>
  </si>
  <si>
    <t>Webb</t>
  </si>
  <si>
    <t xml:space="preserve"> Mrs.  Jane R.</t>
  </si>
  <si>
    <t>Stocker</t>
  </si>
  <si>
    <t xml:space="preserve"> Ms.  Allison M</t>
  </si>
  <si>
    <t>Jacobson</t>
  </si>
  <si>
    <t xml:space="preserve"> Mrs.  Sarah E.</t>
  </si>
  <si>
    <t xml:space="preserve"> Mr.  Philip J</t>
  </si>
  <si>
    <t>Goodwin</t>
  </si>
  <si>
    <t xml:space="preserve"> Ms.  Jillian A.</t>
  </si>
  <si>
    <t>Brock</t>
  </si>
  <si>
    <t xml:space="preserve"> Mrs.  Laura D</t>
  </si>
  <si>
    <t>Papp</t>
  </si>
  <si>
    <t xml:space="preserve"> Ms.  Megan E.</t>
  </si>
  <si>
    <t>Siragusa</t>
  </si>
  <si>
    <t xml:space="preserve"> Ms.  Shannon J.</t>
  </si>
  <si>
    <t>Pizarro</t>
  </si>
  <si>
    <t xml:space="preserve"> Ms.  Rachelle M</t>
  </si>
  <si>
    <t>Strange</t>
  </si>
  <si>
    <t xml:space="preserve"> Mr.  Casey</t>
  </si>
  <si>
    <t>Eidinger</t>
  </si>
  <si>
    <t>Ginsburg</t>
  </si>
  <si>
    <t xml:space="preserve"> Mr.  Brandon F</t>
  </si>
  <si>
    <t>Truex</t>
  </si>
  <si>
    <t>Higgins</t>
  </si>
  <si>
    <t xml:space="preserve"> Ms.  Danielle N</t>
  </si>
  <si>
    <t>McCurdy</t>
  </si>
  <si>
    <t xml:space="preserve"> Mrs.  Bettina</t>
  </si>
  <si>
    <t>Varner</t>
  </si>
  <si>
    <t>Dahmen</t>
  </si>
  <si>
    <t xml:space="preserve"> Mrs.  Holli</t>
  </si>
  <si>
    <t xml:space="preserve"> Mrs.  Heather C</t>
  </si>
  <si>
    <t>Fraser</t>
  </si>
  <si>
    <t>Deeg</t>
  </si>
  <si>
    <t xml:space="preserve"> Mr.  Thomas J</t>
  </si>
  <si>
    <t>Robertson</t>
  </si>
  <si>
    <t>Peck</t>
  </si>
  <si>
    <t xml:space="preserve"> Mr.  Graham</t>
  </si>
  <si>
    <t>Burger</t>
  </si>
  <si>
    <t xml:space="preserve"> Mr.  Garrett</t>
  </si>
  <si>
    <t>Blain</t>
  </si>
  <si>
    <t>Winters</t>
  </si>
  <si>
    <t xml:space="preserve"> Mrs.  Annabelle M</t>
  </si>
  <si>
    <t>McCue</t>
  </si>
  <si>
    <t xml:space="preserve"> Mr.  Daniel T.</t>
  </si>
  <si>
    <t>Webster</t>
  </si>
  <si>
    <t xml:space="preserve"> Ms.  Deanne</t>
  </si>
  <si>
    <t>Chiappone</t>
  </si>
  <si>
    <t xml:space="preserve"> Mrs.  Suzanne</t>
  </si>
  <si>
    <t>Opie</t>
  </si>
  <si>
    <t xml:space="preserve"> Ms.  Jasmine P.</t>
  </si>
  <si>
    <t>Donnelly</t>
  </si>
  <si>
    <t>Rall</t>
  </si>
  <si>
    <t xml:space="preserve"> Ms.  Tracie</t>
  </si>
  <si>
    <t xml:space="preserve"> Mr.  Tristan D.</t>
  </si>
  <si>
    <t>Chen</t>
  </si>
  <si>
    <t xml:space="preserve"> Mr.  Peiweng</t>
  </si>
  <si>
    <t>Tufaro</t>
  </si>
  <si>
    <t xml:space="preserve"> Ms.  Theresa M.</t>
  </si>
  <si>
    <t xml:space="preserve"> Mr.  Daniel J</t>
  </si>
  <si>
    <t>Susedik</t>
  </si>
  <si>
    <t xml:space="preserve"> Mrs.  Courtney M.</t>
  </si>
  <si>
    <t xml:space="preserve"> Mr.  Jose A.</t>
  </si>
  <si>
    <t>Deady</t>
  </si>
  <si>
    <t xml:space="preserve"> Mr.  Jonathon M.</t>
  </si>
  <si>
    <t>Schaefer</t>
  </si>
  <si>
    <t xml:space="preserve"> Mrs.  Stephanie A</t>
  </si>
  <si>
    <t>D'Alessandro</t>
  </si>
  <si>
    <t>Wyss</t>
  </si>
  <si>
    <t xml:space="preserve"> Mrs.  Krista</t>
  </si>
  <si>
    <t>Rose</t>
  </si>
  <si>
    <t xml:space="preserve"> Ms.  Jenessa</t>
  </si>
  <si>
    <t>Hopper</t>
  </si>
  <si>
    <t xml:space="preserve"> Mr.  Ryan M.</t>
  </si>
  <si>
    <t>Finneran</t>
  </si>
  <si>
    <t>Basham</t>
  </si>
  <si>
    <t xml:space="preserve"> Ms.  Amanda N.</t>
  </si>
  <si>
    <t xml:space="preserve"> Ms.  Teresa P.</t>
  </si>
  <si>
    <t>Oscal</t>
  </si>
  <si>
    <t xml:space="preserve"> Mr.  Dorian</t>
  </si>
  <si>
    <t>Craft</t>
  </si>
  <si>
    <t>Kebede</t>
  </si>
  <si>
    <t xml:space="preserve"> Ms.  Aberu</t>
  </si>
  <si>
    <t>Strobel</t>
  </si>
  <si>
    <t>Dalton</t>
  </si>
  <si>
    <t xml:space="preserve"> Ms.  Anna E</t>
  </si>
  <si>
    <t>Morimoto</t>
  </si>
  <si>
    <t xml:space="preserve"> Ms.  Tania K.</t>
  </si>
  <si>
    <t>Manlove</t>
  </si>
  <si>
    <t xml:space="preserve"> Ms.  Ashley E</t>
  </si>
  <si>
    <t>Madzik</t>
  </si>
  <si>
    <t>Hobson</t>
  </si>
  <si>
    <t xml:space="preserve"> Ms.  Valery L</t>
  </si>
  <si>
    <t>Reyes</t>
  </si>
  <si>
    <t xml:space="preserve"> Mrs.  Joanna G.</t>
  </si>
  <si>
    <t>Tierney</t>
  </si>
  <si>
    <t xml:space="preserve"> Mrs.  Stefanie F.</t>
  </si>
  <si>
    <t>Gabris</t>
  </si>
  <si>
    <t>Howard</t>
  </si>
  <si>
    <t xml:space="preserve"> Ms.  Liza J.</t>
  </si>
  <si>
    <t>Kallay</t>
  </si>
  <si>
    <t xml:space="preserve"> Mr.  Ian M.</t>
  </si>
  <si>
    <t>Leguizamo</t>
  </si>
  <si>
    <t xml:space="preserve"> Ms.  Claudia L.</t>
  </si>
  <si>
    <t>Escartin</t>
  </si>
  <si>
    <t xml:space="preserve"> Ms.  Jessica M</t>
  </si>
  <si>
    <t>Chorey</t>
  </si>
  <si>
    <t xml:space="preserve"> Mr.  Billy Jr.</t>
  </si>
  <si>
    <t>McVay</t>
  </si>
  <si>
    <t>Vinson</t>
  </si>
  <si>
    <t xml:space="preserve"> Mr.  Tim</t>
  </si>
  <si>
    <t>Astrike-Davis</t>
  </si>
  <si>
    <t xml:space="preserve"> Ms.  Emma M</t>
  </si>
  <si>
    <t>Harder</t>
  </si>
  <si>
    <t>Bell</t>
  </si>
  <si>
    <t>Dawes</t>
  </si>
  <si>
    <t xml:space="preserve"> Ms.  Bridget K.</t>
  </si>
  <si>
    <t>Larios</t>
  </si>
  <si>
    <t xml:space="preserve"> Mr.  Gabriel</t>
  </si>
  <si>
    <t>Yaremczuk</t>
  </si>
  <si>
    <t xml:space="preserve"> Ms.  Natasha</t>
  </si>
  <si>
    <t xml:space="preserve"> Ms.  Abby A.</t>
  </si>
  <si>
    <t>Eversman</t>
  </si>
  <si>
    <t>Hickory</t>
  </si>
  <si>
    <t xml:space="preserve"> Ms.  Mckendree</t>
  </si>
  <si>
    <t>Mooney</t>
  </si>
  <si>
    <t>Craighead</t>
  </si>
  <si>
    <t>Gardner</t>
  </si>
  <si>
    <t xml:space="preserve"> Mr.  Joshua P</t>
  </si>
  <si>
    <t>Lohrenz</t>
  </si>
  <si>
    <t xml:space="preserve"> Ms.  Erin C</t>
  </si>
  <si>
    <t>Demise</t>
  </si>
  <si>
    <t xml:space="preserve"> Ms.  Shure</t>
  </si>
  <si>
    <t>Guitard</t>
  </si>
  <si>
    <t xml:space="preserve"> Ms.  Brenda</t>
  </si>
  <si>
    <t>Navas</t>
  </si>
  <si>
    <t xml:space="preserve"> Mr.  Joseph M</t>
  </si>
  <si>
    <t>Ptucha</t>
  </si>
  <si>
    <t xml:space="preserve"> Mr.  Stephen J.</t>
  </si>
  <si>
    <t>Kirouac</t>
  </si>
  <si>
    <t xml:space="preserve"> Mrs.  Kathya</t>
  </si>
  <si>
    <t>Toews</t>
  </si>
  <si>
    <t xml:space="preserve"> Mr.  Wesley</t>
  </si>
  <si>
    <t>Perry</t>
  </si>
  <si>
    <t>Kretz</t>
  </si>
  <si>
    <t xml:space="preserve"> Ms.  Jamie L.</t>
  </si>
  <si>
    <t>Hempel</t>
  </si>
  <si>
    <t xml:space="preserve"> Ms.  Alexandra</t>
  </si>
  <si>
    <t>McBroom</t>
  </si>
  <si>
    <t>Yoo</t>
  </si>
  <si>
    <t xml:space="preserve"> Mrs.  Rebecca J</t>
  </si>
  <si>
    <t>Rand</t>
  </si>
  <si>
    <t xml:space="preserve"> Mr.  Austin T.</t>
  </si>
  <si>
    <t>Wolfe</t>
  </si>
  <si>
    <t xml:space="preserve"> Ms.  Jamie T</t>
  </si>
  <si>
    <t>Vance</t>
  </si>
  <si>
    <t xml:space="preserve"> Mr.  Matthew T.</t>
  </si>
  <si>
    <t>Burnett</t>
  </si>
  <si>
    <t>Clason</t>
  </si>
  <si>
    <t xml:space="preserve"> Ms.  Gillian</t>
  </si>
  <si>
    <t xml:space="preserve"> Mrs.  Brenn E.</t>
  </si>
  <si>
    <t>Pietz</t>
  </si>
  <si>
    <t xml:space="preserve"> Ms.  Lisa M</t>
  </si>
  <si>
    <t>Tegenkamp</t>
  </si>
  <si>
    <t>Dover</t>
  </si>
  <si>
    <t xml:space="preserve"> Mr.  Thomas A.</t>
  </si>
  <si>
    <t>Dockemeyer</t>
  </si>
  <si>
    <t xml:space="preserve"> Mr.  Kevin J</t>
  </si>
  <si>
    <t xml:space="preserve"> Mr.  William H. III</t>
  </si>
  <si>
    <t>Harel</t>
  </si>
  <si>
    <t xml:space="preserve"> Mr.  Gal</t>
  </si>
  <si>
    <t>Aguila</t>
  </si>
  <si>
    <t xml:space="preserve"> Mr.  Anton</t>
  </si>
  <si>
    <t>Vallejo Sarmiento</t>
  </si>
  <si>
    <t xml:space="preserve"> Ms.  Yazmin</t>
  </si>
  <si>
    <t>Beisheim</t>
  </si>
  <si>
    <t xml:space="preserve"> Mr.  Florian</t>
  </si>
  <si>
    <t>Lenhoff</t>
  </si>
  <si>
    <t xml:space="preserve"> Ms.  Karen L</t>
  </si>
  <si>
    <t>Wehrwein</t>
  </si>
  <si>
    <t xml:space="preserve"> Ms.  Claire</t>
  </si>
  <si>
    <t>Markowitz</t>
  </si>
  <si>
    <t xml:space="preserve"> Ms.  Lynn M.</t>
  </si>
  <si>
    <t>Vos</t>
  </si>
  <si>
    <t>McLeod</t>
  </si>
  <si>
    <t xml:space="preserve"> Mrs.  Candice</t>
  </si>
  <si>
    <t>Balcom</t>
  </si>
  <si>
    <t xml:space="preserve"> Ms.  Jennifer D</t>
  </si>
  <si>
    <t>Dirth</t>
  </si>
  <si>
    <t>Inglish</t>
  </si>
  <si>
    <t xml:space="preserve"> Mr.  Devon R.</t>
  </si>
  <si>
    <t>Massa-Musiak</t>
  </si>
  <si>
    <t xml:space="preserve"> Ms.  Elena</t>
  </si>
  <si>
    <t>Bailey</t>
  </si>
  <si>
    <t>Jacoby</t>
  </si>
  <si>
    <t xml:space="preserve"> Mr.  Bert</t>
  </si>
  <si>
    <t>Crimmings</t>
  </si>
  <si>
    <t xml:space="preserve"> Mr.  John P.</t>
  </si>
  <si>
    <t>Crane</t>
  </si>
  <si>
    <t xml:space="preserve"> Mr.  Daniel P</t>
  </si>
  <si>
    <t>Swartzfager</t>
  </si>
  <si>
    <t xml:space="preserve"> Mrs.  Lisa K.</t>
  </si>
  <si>
    <t>Clevenger</t>
  </si>
  <si>
    <t xml:space="preserve"> Mrs.  Kristine</t>
  </si>
  <si>
    <t>Reichardt</t>
  </si>
  <si>
    <t xml:space="preserve"> Mr.  Paul A</t>
  </si>
  <si>
    <t>Morton</t>
  </si>
  <si>
    <t>Sunstrum</t>
  </si>
  <si>
    <t>Frownfelter</t>
  </si>
  <si>
    <t xml:space="preserve"> Ms.  Milah B</t>
  </si>
  <si>
    <t>Richter</t>
  </si>
  <si>
    <t xml:space="preserve"> Ms.  Annette M.</t>
  </si>
  <si>
    <t>England</t>
  </si>
  <si>
    <t xml:space="preserve"> Mrs.  Yoko</t>
  </si>
  <si>
    <t>McLean</t>
  </si>
  <si>
    <t xml:space="preserve"> Ms.  Laura</t>
  </si>
  <si>
    <t xml:space="preserve"> Ms.  Tess A.</t>
  </si>
  <si>
    <t>Lane</t>
  </si>
  <si>
    <t xml:space="preserve"> Mr.  William G.</t>
  </si>
  <si>
    <t>Vonachen</t>
  </si>
  <si>
    <t xml:space="preserve"> Ms.  Paige</t>
  </si>
  <si>
    <t>Kidwell</t>
  </si>
  <si>
    <t>Betancourth</t>
  </si>
  <si>
    <t xml:space="preserve"> Mrs.  Maria</t>
  </si>
  <si>
    <t>Henstrom</t>
  </si>
  <si>
    <t xml:space="preserve"> Ms.  Stephanie D</t>
  </si>
  <si>
    <t>Pereira</t>
  </si>
  <si>
    <t xml:space="preserve"> Ms.  Sara M.</t>
  </si>
  <si>
    <t>Brown</t>
  </si>
  <si>
    <t xml:space="preserve"> Mr.  Scott A.</t>
  </si>
  <si>
    <t>Reasoner</t>
  </si>
  <si>
    <t>Carver</t>
  </si>
  <si>
    <t xml:space="preserve"> Mr.  Brian A.</t>
  </si>
  <si>
    <t>Borror</t>
  </si>
  <si>
    <t xml:space="preserve"> Ms.  Kaitlin R.</t>
  </si>
  <si>
    <t>Saad</t>
  </si>
  <si>
    <t xml:space="preserve"> Mr.  Mohammad</t>
  </si>
  <si>
    <t>Paul</t>
  </si>
  <si>
    <t>Trail</t>
  </si>
  <si>
    <t>Benton</t>
  </si>
  <si>
    <t xml:space="preserve"> Ms.  Kelli M</t>
  </si>
  <si>
    <t>Bauman</t>
  </si>
  <si>
    <t xml:space="preserve"> Mrs.  Sheridan H</t>
  </si>
  <si>
    <t>Bakula</t>
  </si>
  <si>
    <t xml:space="preserve"> Mrs.  Sarah M.</t>
  </si>
  <si>
    <t>Davis</t>
  </si>
  <si>
    <t xml:space="preserve"> Mrs.  Laura J</t>
  </si>
  <si>
    <t>Weiler</t>
  </si>
  <si>
    <t>Schaaf</t>
  </si>
  <si>
    <t xml:space="preserve"> Ms.  Gisele</t>
  </si>
  <si>
    <t>Sack</t>
  </si>
  <si>
    <t xml:space="preserve"> Ms.  Myra L</t>
  </si>
  <si>
    <t>Chenard</t>
  </si>
  <si>
    <t xml:space="preserve"> Ms.  Melissa M.</t>
  </si>
  <si>
    <t>Williamson</t>
  </si>
  <si>
    <t xml:space="preserve"> Ms.  Eleanor F.</t>
  </si>
  <si>
    <t>Dollas</t>
  </si>
  <si>
    <t>Sprague</t>
  </si>
  <si>
    <t xml:space="preserve"> Mr.  Kenneth</t>
  </si>
  <si>
    <t>Michell</t>
  </si>
  <si>
    <t xml:space="preserve"> Mr.  Robert G.</t>
  </si>
  <si>
    <t>Datwyler</t>
  </si>
  <si>
    <t xml:space="preserve"> Mr.  Thomas C.</t>
  </si>
  <si>
    <t>Mead</t>
  </si>
  <si>
    <t xml:space="preserve"> Mr.  Matthew J.</t>
  </si>
  <si>
    <t>Kennedy</t>
  </si>
  <si>
    <t xml:space="preserve"> Ms.  Mallory D.</t>
  </si>
  <si>
    <t>Czech</t>
  </si>
  <si>
    <t>O'Brien</t>
  </si>
  <si>
    <t xml:space="preserve"> Mrs.  Jamie</t>
  </si>
  <si>
    <t>Bachman</t>
  </si>
  <si>
    <t xml:space="preserve"> Ms.  Ariell</t>
  </si>
  <si>
    <t>Bednar</t>
  </si>
  <si>
    <t>Daye</t>
  </si>
  <si>
    <t>Clarke</t>
  </si>
  <si>
    <t xml:space="preserve"> Mr.  Thomas B.</t>
  </si>
  <si>
    <t>Koren</t>
  </si>
  <si>
    <t>Kuramoto</t>
  </si>
  <si>
    <t xml:space="preserve"> Mrs.  Rachelle L</t>
  </si>
  <si>
    <t>Lynn</t>
  </si>
  <si>
    <t xml:space="preserve"> Ms.  Colleen</t>
  </si>
  <si>
    <t>Dierksen</t>
  </si>
  <si>
    <t xml:space="preserve"> Mr.  Gregory A</t>
  </si>
  <si>
    <t>Zoeller</t>
  </si>
  <si>
    <t>Flesch</t>
  </si>
  <si>
    <t>Maltby</t>
  </si>
  <si>
    <t xml:space="preserve"> Ms.  Sara</t>
  </si>
  <si>
    <t>Custance</t>
  </si>
  <si>
    <t xml:space="preserve"> Ms.  Lucie J.</t>
  </si>
  <si>
    <t>Choi</t>
  </si>
  <si>
    <t xml:space="preserve"> Ms.  Elizabeth S.</t>
  </si>
  <si>
    <t>Barnett</t>
  </si>
  <si>
    <t xml:space="preserve"> Ms.  Carma S</t>
  </si>
  <si>
    <t>Proulx</t>
  </si>
  <si>
    <t>Lundine</t>
  </si>
  <si>
    <t>Paullin</t>
  </si>
  <si>
    <t>Delucia</t>
  </si>
  <si>
    <t xml:space="preserve"> Ms.  Francesca</t>
  </si>
  <si>
    <t>Valentine</t>
  </si>
  <si>
    <t>Mohara</t>
  </si>
  <si>
    <t xml:space="preserve"> Mr.  Toshiyuki</t>
  </si>
  <si>
    <t>Fairbrother</t>
  </si>
  <si>
    <t xml:space="preserve"> Mr.  Tom L.</t>
  </si>
  <si>
    <t>Fagan</t>
  </si>
  <si>
    <t>Toth</t>
  </si>
  <si>
    <t>Guinn</t>
  </si>
  <si>
    <t xml:space="preserve"> Ms.  Julee</t>
  </si>
  <si>
    <t xml:space="preserve"> Mr.  Christopher M.</t>
  </si>
  <si>
    <t>Diviney</t>
  </si>
  <si>
    <t xml:space="preserve"> Mr.  Ciaran</t>
  </si>
  <si>
    <t>Marlatt</t>
  </si>
  <si>
    <t>Ohler</t>
  </si>
  <si>
    <t xml:space="preserve"> Ms.  Makie</t>
  </si>
  <si>
    <t>Mossler</t>
  </si>
  <si>
    <t xml:space="preserve"> Ms.  Emily E</t>
  </si>
  <si>
    <t>Segall</t>
  </si>
  <si>
    <t xml:space="preserve"> Mr.  Cary</t>
  </si>
  <si>
    <t>Sprieser</t>
  </si>
  <si>
    <t xml:space="preserve"> Mr.  Steven</t>
  </si>
  <si>
    <t>Blanco</t>
  </si>
  <si>
    <t xml:space="preserve"> Mr.  Jose Antonio Sr.</t>
  </si>
  <si>
    <t>Sheptock</t>
  </si>
  <si>
    <t xml:space="preserve"> Ms.  Tatiana</t>
  </si>
  <si>
    <t>Chruniak</t>
  </si>
  <si>
    <t xml:space="preserve"> Mr.  Dan T.</t>
  </si>
  <si>
    <t>Miller</t>
  </si>
  <si>
    <t xml:space="preserve"> Ms.  Liisa A.</t>
  </si>
  <si>
    <t>Theis</t>
  </si>
  <si>
    <t xml:space="preserve"> Ms.  Kathryn E.</t>
  </si>
  <si>
    <t>Sadler</t>
  </si>
  <si>
    <t xml:space="preserve"> Mr.  Maxwell</t>
  </si>
  <si>
    <t>Auger</t>
  </si>
  <si>
    <t xml:space="preserve"> Ms.  Pascale</t>
  </si>
  <si>
    <t>Steadman</t>
  </si>
  <si>
    <t xml:space="preserve"> Ms.  Becca</t>
  </si>
  <si>
    <t>McCarron</t>
  </si>
  <si>
    <t>Roecker</t>
  </si>
  <si>
    <t>Giumarra</t>
  </si>
  <si>
    <t xml:space="preserve"> Mrs.  Nicole R.</t>
  </si>
  <si>
    <t xml:space="preserve"> Mr.  David W</t>
  </si>
  <si>
    <t>Bower</t>
  </si>
  <si>
    <t xml:space="preserve"> Mr.  Grant</t>
  </si>
  <si>
    <t xml:space="preserve"> Mrs.  Sophia</t>
  </si>
  <si>
    <t>Capriccioso</t>
  </si>
  <si>
    <t xml:space="preserve"> Ms.  Christina</t>
  </si>
  <si>
    <t>Starbuck</t>
  </si>
  <si>
    <t xml:space="preserve"> Mr.  Sam L.</t>
  </si>
  <si>
    <t>McMahon</t>
  </si>
  <si>
    <t xml:space="preserve"> Mrs.  Haley R.</t>
  </si>
  <si>
    <t>Rissell</t>
  </si>
  <si>
    <t xml:space="preserve"> Mr.  Ethan</t>
  </si>
  <si>
    <t>Kromroy</t>
  </si>
  <si>
    <t xml:space="preserve"> Mr.  Andrew W</t>
  </si>
  <si>
    <t>Manfredi</t>
  </si>
  <si>
    <t xml:space="preserve"> Mr.  Mark G</t>
  </si>
  <si>
    <t>Manwaring</t>
  </si>
  <si>
    <t xml:space="preserve"> Ms.  Kasey E.</t>
  </si>
  <si>
    <t>Tomaszewski</t>
  </si>
  <si>
    <t>Gannon</t>
  </si>
  <si>
    <t>Frye</t>
  </si>
  <si>
    <t xml:space="preserve"> Ms.  Kristin M</t>
  </si>
  <si>
    <t>Currier</t>
  </si>
  <si>
    <t xml:space="preserve"> Ms.  Mary-Lynn B.</t>
  </si>
  <si>
    <t>Whittendale</t>
  </si>
  <si>
    <t xml:space="preserve"> Mrs.  Jamie A</t>
  </si>
  <si>
    <t>Rixe</t>
  </si>
  <si>
    <t xml:space="preserve"> Mr.  Jeffrey A.</t>
  </si>
  <si>
    <t>Ballon-Landa</t>
  </si>
  <si>
    <t>Zaferos</t>
  </si>
  <si>
    <t xml:space="preserve"> Ms.  Audrey</t>
  </si>
  <si>
    <t xml:space="preserve"> Mr.  Jacob</t>
  </si>
  <si>
    <t>Evans Marke</t>
  </si>
  <si>
    <t xml:space="preserve"> Mr.  Daniel S</t>
  </si>
  <si>
    <t>Samland</t>
  </si>
  <si>
    <t xml:space="preserve"> Mr.  Marc C.</t>
  </si>
  <si>
    <t>Shapiro</t>
  </si>
  <si>
    <t xml:space="preserve"> Mr.  Mark S</t>
  </si>
  <si>
    <t>Snitzer</t>
  </si>
  <si>
    <t>Herra Arroyo</t>
  </si>
  <si>
    <t>Watters</t>
  </si>
  <si>
    <t>Steele-Belkin</t>
  </si>
  <si>
    <t xml:space="preserve"> Ms.  Dara</t>
  </si>
  <si>
    <t>Christensen</t>
  </si>
  <si>
    <t xml:space="preserve"> Ms.  Rachelle R</t>
  </si>
  <si>
    <t>Hodge</t>
  </si>
  <si>
    <t xml:space="preserve"> Ms.  Brenda J</t>
  </si>
  <si>
    <t>Rusterholz</t>
  </si>
  <si>
    <t>Lafrance</t>
  </si>
  <si>
    <t xml:space="preserve"> Mr.  Sylvain</t>
  </si>
  <si>
    <t>Hallis</t>
  </si>
  <si>
    <t>Salowitz</t>
  </si>
  <si>
    <t xml:space="preserve"> Mrs.  Kaitlin M</t>
  </si>
  <si>
    <t>Blake</t>
  </si>
  <si>
    <t xml:space="preserve"> Mr.  William R.</t>
  </si>
  <si>
    <t>Langerak</t>
  </si>
  <si>
    <t>Bonilla</t>
  </si>
  <si>
    <t xml:space="preserve"> Mrs.  Veronica</t>
  </si>
  <si>
    <t>Ciabattoni</t>
  </si>
  <si>
    <t xml:space="preserve"> Mr.  Warren</t>
  </si>
  <si>
    <t>Escanero Palmer</t>
  </si>
  <si>
    <t xml:space="preserve"> Mrs.  Daniela</t>
  </si>
  <si>
    <t xml:space="preserve"> Ms.  Deirdre A</t>
  </si>
  <si>
    <t>Osmark</t>
  </si>
  <si>
    <t xml:space="preserve"> Mr.  Mathias</t>
  </si>
  <si>
    <t>Warwick</t>
  </si>
  <si>
    <t xml:space="preserve"> Mr.  Kurt</t>
  </si>
  <si>
    <t>Magnuson</t>
  </si>
  <si>
    <t>Marsh</t>
  </si>
  <si>
    <t>Kari</t>
  </si>
  <si>
    <t>Standiford</t>
  </si>
  <si>
    <t xml:space="preserve"> Mr.  Alex F</t>
  </si>
  <si>
    <t>Sherwin</t>
  </si>
  <si>
    <t xml:space="preserve"> Ms.  Alice</t>
  </si>
  <si>
    <t>Blekeli</t>
  </si>
  <si>
    <t xml:space="preserve"> Mr.  Johannes Fiskerstand</t>
  </si>
  <si>
    <t>Vangampleare</t>
  </si>
  <si>
    <t>Hiatt</t>
  </si>
  <si>
    <t xml:space="preserve"> Mr.  Jon M</t>
  </si>
  <si>
    <t>Tadesse</t>
  </si>
  <si>
    <t xml:space="preserve"> Mr.  Fasil</t>
  </si>
  <si>
    <t>Jaswell</t>
  </si>
  <si>
    <t xml:space="preserve"> Ms.  Megan C.</t>
  </si>
  <si>
    <t>Phillips-Cook</t>
  </si>
  <si>
    <t xml:space="preserve"> Ms.  Lisa J.</t>
  </si>
  <si>
    <t xml:space="preserve"> Mr.  Doron P</t>
  </si>
  <si>
    <t xml:space="preserve"> Ms.  Katharina</t>
  </si>
  <si>
    <t>Desruisseaux</t>
  </si>
  <si>
    <t xml:space="preserve"> Mr.  Carl</t>
  </si>
  <si>
    <t>Ripp</t>
  </si>
  <si>
    <t xml:space="preserve"> Ms.  Kelsey J.</t>
  </si>
  <si>
    <t>Harris</t>
  </si>
  <si>
    <t xml:space="preserve"> Mr.  Stephen A.</t>
  </si>
  <si>
    <t>Shafer</t>
  </si>
  <si>
    <t>Hemesath</t>
  </si>
  <si>
    <t xml:space="preserve"> Ms.  Katie C</t>
  </si>
  <si>
    <t>Vinci</t>
  </si>
  <si>
    <t xml:space="preserve"> Ms.  Melissa K</t>
  </si>
  <si>
    <t>Diamond-Husmann</t>
  </si>
  <si>
    <t xml:space="preserve"> Ms.  Kara H</t>
  </si>
  <si>
    <t>Soto</t>
  </si>
  <si>
    <t xml:space="preserve"> Mr.  Juan Carlos</t>
  </si>
  <si>
    <t xml:space="preserve"> Mr.  John III</t>
  </si>
  <si>
    <t>Patrick</t>
  </si>
  <si>
    <t xml:space="preserve"> Mrs.  Sarah M</t>
  </si>
  <si>
    <t>Dacko</t>
  </si>
  <si>
    <t xml:space="preserve"> Mrs.  Kristin C</t>
  </si>
  <si>
    <t>Glassey</t>
  </si>
  <si>
    <t xml:space="preserve"> Ms.  Casey M.</t>
  </si>
  <si>
    <t>Frechette</t>
  </si>
  <si>
    <t>Benitez</t>
  </si>
  <si>
    <t xml:space="preserve"> Mr.  Braulio</t>
  </si>
  <si>
    <t>Gauthier</t>
  </si>
  <si>
    <t xml:space="preserve"> Ms.  Anne-Marie</t>
  </si>
  <si>
    <t>Fazioli</t>
  </si>
  <si>
    <t xml:space="preserve"> Mr.  Samuel K.</t>
  </si>
  <si>
    <t xml:space="preserve"> Mrs.  Yuki</t>
  </si>
  <si>
    <t>Dannenhauer</t>
  </si>
  <si>
    <t xml:space="preserve"> Mr.  Rafer</t>
  </si>
  <si>
    <t>McComb</t>
  </si>
  <si>
    <t xml:space="preserve"> Ms.  Erynn J.</t>
  </si>
  <si>
    <t>Sambasivam</t>
  </si>
  <si>
    <t xml:space="preserve"> Mr.  Mahesh</t>
  </si>
  <si>
    <t>Maina</t>
  </si>
  <si>
    <t xml:space="preserve"> Mr.  Stanley</t>
  </si>
  <si>
    <t>Keshian</t>
  </si>
  <si>
    <t>Maas</t>
  </si>
  <si>
    <t>Sinasac</t>
  </si>
  <si>
    <t xml:space="preserve"> Ms.  Rachel M</t>
  </si>
  <si>
    <t>Van De Kamp</t>
  </si>
  <si>
    <t xml:space="preserve"> Mr.  Fritz</t>
  </si>
  <si>
    <t>Ruffo</t>
  </si>
  <si>
    <t>Long</t>
  </si>
  <si>
    <t xml:space="preserve"> Ms.  Claire M</t>
  </si>
  <si>
    <t>Rohde</t>
  </si>
  <si>
    <t>Bonzi</t>
  </si>
  <si>
    <t xml:space="preserve"> Ms.  Maria S.</t>
  </si>
  <si>
    <t>Moore</t>
  </si>
  <si>
    <t xml:space="preserve"> Ms.  Katherine E</t>
  </si>
  <si>
    <t>McGrane</t>
  </si>
  <si>
    <t>Stepnowski</t>
  </si>
  <si>
    <t xml:space="preserve"> Ms.  Roxanne</t>
  </si>
  <si>
    <t>Merkle</t>
  </si>
  <si>
    <t xml:space="preserve"> Mr.  Israel</t>
  </si>
  <si>
    <t xml:space="preserve"> Mr.  Samalya</t>
  </si>
  <si>
    <t>Vigneron</t>
  </si>
  <si>
    <t>Mucci</t>
  </si>
  <si>
    <t xml:space="preserve"> Ms.  Alicia</t>
  </si>
  <si>
    <t>MacDonald</t>
  </si>
  <si>
    <t xml:space="preserve"> Ms.  Sarah K.</t>
  </si>
  <si>
    <t>Deng</t>
  </si>
  <si>
    <t xml:space="preserve"> Mr.  Guomin</t>
  </si>
  <si>
    <t>De Mata</t>
  </si>
  <si>
    <t xml:space="preserve"> Mr.  Javier</t>
  </si>
  <si>
    <t>Strickland</t>
  </si>
  <si>
    <t>Cheney</t>
  </si>
  <si>
    <t xml:space="preserve"> Mr.  Thomas S</t>
  </si>
  <si>
    <t>Godoy</t>
  </si>
  <si>
    <t xml:space="preserve"> Ms.  Martha Patricia</t>
  </si>
  <si>
    <t>Rider</t>
  </si>
  <si>
    <t xml:space="preserve"> Ms.  Jennifer V.</t>
  </si>
  <si>
    <t xml:space="preserve"> Mr.  Michael W.</t>
  </si>
  <si>
    <t>Walters</t>
  </si>
  <si>
    <t xml:space="preserve"> Mr.  Eddie C</t>
  </si>
  <si>
    <t>Leboeuf</t>
  </si>
  <si>
    <t xml:space="preserve"> Mr.  Maxime M</t>
  </si>
  <si>
    <t>Scheibel</t>
  </si>
  <si>
    <t xml:space="preserve"> Mr.  Mark D</t>
  </si>
  <si>
    <t>Ritter</t>
  </si>
  <si>
    <t xml:space="preserve"> Mr.  Justin M</t>
  </si>
  <si>
    <t>Pretot</t>
  </si>
  <si>
    <t xml:space="preserve"> Ms.  Svetlana V.</t>
  </si>
  <si>
    <t>Willsey</t>
  </si>
  <si>
    <t xml:space="preserve"> Ms.  Jana L</t>
  </si>
  <si>
    <t>Roach</t>
  </si>
  <si>
    <t>Jacobsen</t>
  </si>
  <si>
    <t xml:space="preserve"> Mr.  Torrey C III</t>
  </si>
  <si>
    <t>O'Hora</t>
  </si>
  <si>
    <t>Amato</t>
  </si>
  <si>
    <t xml:space="preserve"> Ms.  Jennifer D.</t>
  </si>
  <si>
    <t>Wegner</t>
  </si>
  <si>
    <t xml:space="preserve"> Ms.  Lana J</t>
  </si>
  <si>
    <t>Bokun</t>
  </si>
  <si>
    <t xml:space="preserve"> Ms.  Rebecca E</t>
  </si>
  <si>
    <t>Ainsley</t>
  </si>
  <si>
    <t xml:space="preserve"> Ms.  Katie M.</t>
  </si>
  <si>
    <t xml:space="preserve"> Ms.  Elizabeth A.</t>
  </si>
  <si>
    <t>Overpeck</t>
  </si>
  <si>
    <t>Levine</t>
  </si>
  <si>
    <t xml:space="preserve"> Ms.  Annie J.</t>
  </si>
  <si>
    <t>Jean</t>
  </si>
  <si>
    <t xml:space="preserve"> Ms.  Annie</t>
  </si>
  <si>
    <t>Wild</t>
  </si>
  <si>
    <t>Tabor</t>
  </si>
  <si>
    <t>Steffen</t>
  </si>
  <si>
    <t xml:space="preserve"> Ms.  Amy T</t>
  </si>
  <si>
    <t>Tadich</t>
  </si>
  <si>
    <t xml:space="preserve"> Ms.  Katarina D</t>
  </si>
  <si>
    <t>Christenson</t>
  </si>
  <si>
    <t xml:space="preserve"> Mr.  B.j.</t>
  </si>
  <si>
    <t>Shell</t>
  </si>
  <si>
    <t xml:space="preserve"> Ms.  Alison</t>
  </si>
  <si>
    <t>Rao</t>
  </si>
  <si>
    <t xml:space="preserve"> Mr.  Neil K.</t>
  </si>
  <si>
    <t xml:space="preserve"> Mrs.  Anne Hunter</t>
  </si>
  <si>
    <t xml:space="preserve"> Ms.  Sandra</t>
  </si>
  <si>
    <t>Gomez</t>
  </si>
  <si>
    <t>Hemingway</t>
  </si>
  <si>
    <t xml:space="preserve"> Mr.  Rodney</t>
  </si>
  <si>
    <t>Pett</t>
  </si>
  <si>
    <t xml:space="preserve"> Mr.  Carl R</t>
  </si>
  <si>
    <t>Meingast</t>
  </si>
  <si>
    <t xml:space="preserve"> Mr.  Maximilian</t>
  </si>
  <si>
    <t>McCarthy</t>
  </si>
  <si>
    <t>Boyle</t>
  </si>
  <si>
    <t>Gundersen</t>
  </si>
  <si>
    <t xml:space="preserve"> Mr.  Eirik</t>
  </si>
  <si>
    <t>Wolswinkel</t>
  </si>
  <si>
    <t xml:space="preserve"> Mr.  Rik</t>
  </si>
  <si>
    <t>Bomberger</t>
  </si>
  <si>
    <t xml:space="preserve"> Mr.  Daniel G</t>
  </si>
  <si>
    <t>Lapierre</t>
  </si>
  <si>
    <t xml:space="preserve"> Mr.  Yannick</t>
  </si>
  <si>
    <t>Beaty</t>
  </si>
  <si>
    <t xml:space="preserve"> Mr.  Sean R</t>
  </si>
  <si>
    <t>Hammer</t>
  </si>
  <si>
    <t>Randolph</t>
  </si>
  <si>
    <t xml:space="preserve"> Ms.  Sara A.</t>
  </si>
  <si>
    <t>Masterson</t>
  </si>
  <si>
    <t>Friess</t>
  </si>
  <si>
    <t xml:space="preserve"> Mr.  Thibaud</t>
  </si>
  <si>
    <t>Mantoni</t>
  </si>
  <si>
    <t>Bodeen</t>
  </si>
  <si>
    <t xml:space="preserve"> Ms.  Gretchen K.</t>
  </si>
  <si>
    <t>McPherson</t>
  </si>
  <si>
    <t xml:space="preserve"> Ms.  Martina</t>
  </si>
  <si>
    <t>Palko</t>
  </si>
  <si>
    <t xml:space="preserve"> Mr.  Dustin J</t>
  </si>
  <si>
    <t>Breathitt</t>
  </si>
  <si>
    <t>Evora</t>
  </si>
  <si>
    <t xml:space="preserve"> Mr.  Daniel V.</t>
  </si>
  <si>
    <t>Fischer</t>
  </si>
  <si>
    <t xml:space="preserve"> Ms.  Saeger</t>
  </si>
  <si>
    <t>Deba</t>
  </si>
  <si>
    <t xml:space="preserve"> Ms.  Buzunesh</t>
  </si>
  <si>
    <t>Leloup</t>
  </si>
  <si>
    <t xml:space="preserve"> Ms.  Mirte</t>
  </si>
  <si>
    <t>Labare</t>
  </si>
  <si>
    <t>Arouca</t>
  </si>
  <si>
    <t xml:space="preserve"> Ms.  Kerry A.</t>
  </si>
  <si>
    <t>Reese</t>
  </si>
  <si>
    <t>McCloskey</t>
  </si>
  <si>
    <t xml:space="preserve"> Mr.  Christopher R.</t>
  </si>
  <si>
    <t>Tedsen</t>
  </si>
  <si>
    <t xml:space="preserve"> Mrs.  Elizabeth A</t>
  </si>
  <si>
    <t>Koehlinger</t>
  </si>
  <si>
    <t>Pielechaty</t>
  </si>
  <si>
    <t>Korhonen</t>
  </si>
  <si>
    <t xml:space="preserve"> Mr.  Jonathan P</t>
  </si>
  <si>
    <t>Kehr</t>
  </si>
  <si>
    <t xml:space="preserve"> Mrs.  Gina</t>
  </si>
  <si>
    <t>Montagna</t>
  </si>
  <si>
    <t xml:space="preserve"> Mr.  Dino</t>
  </si>
  <si>
    <t>M√ºller</t>
  </si>
  <si>
    <t xml:space="preserve"> Mr.  Jan</t>
  </si>
  <si>
    <t xml:space="preserve"> Mr.  Jonathan E.</t>
  </si>
  <si>
    <t>Sidebottom</t>
  </si>
  <si>
    <t xml:space="preserve"> Mr.  Mark A</t>
  </si>
  <si>
    <t xml:space="preserve"> Mrs.  Mary</t>
  </si>
  <si>
    <t>Morris</t>
  </si>
  <si>
    <t>Chaisson</t>
  </si>
  <si>
    <t xml:space="preserve"> Mr.  Stan J</t>
  </si>
  <si>
    <t>Pigott</t>
  </si>
  <si>
    <t xml:space="preserve"> Mrs.  Jessica L.</t>
  </si>
  <si>
    <t>Cochrane</t>
  </si>
  <si>
    <t xml:space="preserve"> Ms.  Krysta</t>
  </si>
  <si>
    <t>Armitage</t>
  </si>
  <si>
    <t xml:space="preserve"> Mrs.  Natascia</t>
  </si>
  <si>
    <t>Shen</t>
  </si>
  <si>
    <t>O'Kelly</t>
  </si>
  <si>
    <t>Huff</t>
  </si>
  <si>
    <t xml:space="preserve"> Ms.  Monica</t>
  </si>
  <si>
    <t>Dye</t>
  </si>
  <si>
    <t>Willard</t>
  </si>
  <si>
    <t xml:space="preserve"> Ms.  Kelly C</t>
  </si>
  <si>
    <t>D'Addario</t>
  </si>
  <si>
    <t>Buchanan</t>
  </si>
  <si>
    <t xml:space="preserve"> Mr.  James V</t>
  </si>
  <si>
    <t xml:space="preserve"> Ms.  Angie</t>
  </si>
  <si>
    <t>Waterson</t>
  </si>
  <si>
    <t>Piras</t>
  </si>
  <si>
    <t xml:space="preserve"> Ms.  Sabina</t>
  </si>
  <si>
    <t xml:space="preserve"> Ms.  Amy C</t>
  </si>
  <si>
    <t xml:space="preserve"> Ms.  Victoria U</t>
  </si>
  <si>
    <t>Landberg</t>
  </si>
  <si>
    <t xml:space="preserve"> Ms.  Amelia B</t>
  </si>
  <si>
    <t>Flynn</t>
  </si>
  <si>
    <t xml:space="preserve"> Ms.  Jackie J</t>
  </si>
  <si>
    <t>Bishop</t>
  </si>
  <si>
    <t>Devitt</t>
  </si>
  <si>
    <t xml:space="preserve"> Ms.  Kerry</t>
  </si>
  <si>
    <t xml:space="preserve"> Ms.  Cindy G.</t>
  </si>
  <si>
    <t>Tramontano</t>
  </si>
  <si>
    <t xml:space="preserve"> Mr.  Gennaro</t>
  </si>
  <si>
    <t>Davidson</t>
  </si>
  <si>
    <t xml:space="preserve"> Mr.  Terry</t>
  </si>
  <si>
    <t xml:space="preserve"> Mr.  Patrick J</t>
  </si>
  <si>
    <t>McGraw</t>
  </si>
  <si>
    <t xml:space="preserve"> Ms.  Keara</t>
  </si>
  <si>
    <t>Fellure</t>
  </si>
  <si>
    <t>Sanford</t>
  </si>
  <si>
    <t xml:space="preserve"> Mrs.  Katena</t>
  </si>
  <si>
    <t>Wrenn</t>
  </si>
  <si>
    <t xml:space="preserve"> Ms.  Bean K.</t>
  </si>
  <si>
    <t>Lindsey</t>
  </si>
  <si>
    <t>Krueger</t>
  </si>
  <si>
    <t xml:space="preserve"> Mr.  Jan-Patrick</t>
  </si>
  <si>
    <t>Babler</t>
  </si>
  <si>
    <t xml:space="preserve"> Mr.  Jesse J</t>
  </si>
  <si>
    <t>Brezenski</t>
  </si>
  <si>
    <t xml:space="preserve"> Ms.  Lindsey M</t>
  </si>
  <si>
    <t>Marschner</t>
  </si>
  <si>
    <t xml:space="preserve"> Ms.  Marguerite K.</t>
  </si>
  <si>
    <t xml:space="preserve"> Mr.  Travis</t>
  </si>
  <si>
    <t>Montez</t>
  </si>
  <si>
    <t xml:space="preserve"> Mr.  Ricky</t>
  </si>
  <si>
    <t xml:space="preserve"> Mrs.  Colleen L.</t>
  </si>
  <si>
    <t>Hurt</t>
  </si>
  <si>
    <t xml:space="preserve"> Mr.  Charlie A</t>
  </si>
  <si>
    <t>Garey</t>
  </si>
  <si>
    <t>Reddy</t>
  </si>
  <si>
    <t xml:space="preserve"> Ms.  Lauren C</t>
  </si>
  <si>
    <t>Mueller</t>
  </si>
  <si>
    <t>Julia</t>
  </si>
  <si>
    <t>Uribe</t>
  </si>
  <si>
    <t xml:space="preserve"> Mr.  Erik R</t>
  </si>
  <si>
    <t>Hand</t>
  </si>
  <si>
    <t xml:space="preserve"> Mr.  Thomas A</t>
  </si>
  <si>
    <t>Mac-Thiong</t>
  </si>
  <si>
    <t xml:space="preserve"> Mr.  Jean-Marc</t>
  </si>
  <si>
    <t xml:space="preserve"> Ms.  Kerry L</t>
  </si>
  <si>
    <t>Steidl</t>
  </si>
  <si>
    <t xml:space="preserve"> Mr.  Ulrich</t>
  </si>
  <si>
    <t xml:space="preserve"> Mr.  Justin P</t>
  </si>
  <si>
    <t>Alderfer</t>
  </si>
  <si>
    <t xml:space="preserve"> Ms.  Hannah E.</t>
  </si>
  <si>
    <t>Ryland</t>
  </si>
  <si>
    <t>Bethea</t>
  </si>
  <si>
    <t xml:space="preserve"> Mr.  Joseph P</t>
  </si>
  <si>
    <t>Blois</t>
  </si>
  <si>
    <t>Dayton</t>
  </si>
  <si>
    <t xml:space="preserve"> Ms.  Gina M</t>
  </si>
  <si>
    <t>Cloud</t>
  </si>
  <si>
    <t xml:space="preserve"> Ms.  Shantel C.</t>
  </si>
  <si>
    <t>Betournay</t>
  </si>
  <si>
    <t>Temple</t>
  </si>
  <si>
    <t>Rollie</t>
  </si>
  <si>
    <t xml:space="preserve"> Ms.  Jessica R</t>
  </si>
  <si>
    <t>Roybal</t>
  </si>
  <si>
    <t xml:space="preserve"> Mrs.  Robyn</t>
  </si>
  <si>
    <t>Turgeon</t>
  </si>
  <si>
    <t>Deingenis</t>
  </si>
  <si>
    <t xml:space="preserve"> Ms.  Jessica F.</t>
  </si>
  <si>
    <t>Gibbs</t>
  </si>
  <si>
    <t>Trom</t>
  </si>
  <si>
    <t xml:space="preserve"> Ms.  Kelly A</t>
  </si>
  <si>
    <t>Sizer</t>
  </si>
  <si>
    <t xml:space="preserve"> Ms.  Brooke E</t>
  </si>
  <si>
    <t>Ellison</t>
  </si>
  <si>
    <t xml:space="preserve"> Ms.  Katelyn E.</t>
  </si>
  <si>
    <t>Sulkowski</t>
  </si>
  <si>
    <t>Maringo</t>
  </si>
  <si>
    <t>Lattin</t>
  </si>
  <si>
    <t>Deblander</t>
  </si>
  <si>
    <t>O'Neill</t>
  </si>
  <si>
    <t xml:space="preserve"> Mr.  Eoghan</t>
  </si>
  <si>
    <t xml:space="preserve"> Ms.  Pamela W</t>
  </si>
  <si>
    <t>Stanek</t>
  </si>
  <si>
    <t xml:space="preserve"> Ms.  Lindsey M.</t>
  </si>
  <si>
    <t xml:space="preserve"> Ms.  Kassie</t>
  </si>
  <si>
    <t>Manning</t>
  </si>
  <si>
    <t>Barrera Munoz</t>
  </si>
  <si>
    <t xml:space="preserve"> Mr.  Ruben Dario</t>
  </si>
  <si>
    <t>Schauwaers</t>
  </si>
  <si>
    <t>Hartman</t>
  </si>
  <si>
    <t xml:space="preserve"> Ms.  Lindsay M</t>
  </si>
  <si>
    <t>Fire</t>
  </si>
  <si>
    <t xml:space="preserve"> Mrs.  Amanda</t>
  </si>
  <si>
    <t>Waliaula</t>
  </si>
  <si>
    <t>Blackshear</t>
  </si>
  <si>
    <t xml:space="preserve"> Mr.  Samuel H.</t>
  </si>
  <si>
    <t>Nettik</t>
  </si>
  <si>
    <t xml:space="preserve"> Ms.  Jenni</t>
  </si>
  <si>
    <t>Novales</t>
  </si>
  <si>
    <t xml:space="preserve"> Mr.  Estuardo F</t>
  </si>
  <si>
    <t>Rosauer</t>
  </si>
  <si>
    <t xml:space="preserve"> Mr.  Brett</t>
  </si>
  <si>
    <t>Ryder</t>
  </si>
  <si>
    <t xml:space="preserve"> Ms.  Sharon E.</t>
  </si>
  <si>
    <t>Larsen</t>
  </si>
  <si>
    <t xml:space="preserve"> Mr.  Jacob W√¶ver</t>
  </si>
  <si>
    <t>Keate</t>
  </si>
  <si>
    <t xml:space="preserve"> Ms.  Brooke S.</t>
  </si>
  <si>
    <t>Starosciak</t>
  </si>
  <si>
    <t xml:space="preserve"> Ms.  Kaye A.</t>
  </si>
  <si>
    <t>Henderson</t>
  </si>
  <si>
    <t xml:space="preserve"> Mr.  Daniel C.</t>
  </si>
  <si>
    <t>Winkelman</t>
  </si>
  <si>
    <t xml:space="preserve"> Mrs.  Laurie A</t>
  </si>
  <si>
    <t>Monette</t>
  </si>
  <si>
    <t>Kramer</t>
  </si>
  <si>
    <t xml:space="preserve"> Ms.  Shelby</t>
  </si>
  <si>
    <t>Goldstein</t>
  </si>
  <si>
    <t xml:space="preserve"> Ms.  Leticia</t>
  </si>
  <si>
    <t>Barrett</t>
  </si>
  <si>
    <t xml:space="preserve"> Mr.  John S.</t>
  </si>
  <si>
    <t>Irwin</t>
  </si>
  <si>
    <t>Glenn</t>
  </si>
  <si>
    <t xml:space="preserve"> Ms.  Ashley N.</t>
  </si>
  <si>
    <t>O'Meara</t>
  </si>
  <si>
    <t>Budrow</t>
  </si>
  <si>
    <t xml:space="preserve"> Ms.  Nelly S</t>
  </si>
  <si>
    <t xml:space="preserve"> Ms.  Meredith S</t>
  </si>
  <si>
    <t>Douglas</t>
  </si>
  <si>
    <t>Tecklenburg</t>
  </si>
  <si>
    <t xml:space="preserve"> Ms.  Katherine A</t>
  </si>
  <si>
    <t>Schenck</t>
  </si>
  <si>
    <t xml:space="preserve"> Mr.  Steve</t>
  </si>
  <si>
    <t xml:space="preserve"> Ms.  Kate L.</t>
  </si>
  <si>
    <t>Blendell</t>
  </si>
  <si>
    <t>Parodi</t>
  </si>
  <si>
    <t xml:space="preserve"> Ms.  Katharine</t>
  </si>
  <si>
    <t>Morgan</t>
  </si>
  <si>
    <t xml:space="preserve"> Ms.  Heather L</t>
  </si>
  <si>
    <t>Linden</t>
  </si>
  <si>
    <t xml:space="preserve"> Ms.  Desiree</t>
  </si>
  <si>
    <t>Horning</t>
  </si>
  <si>
    <t xml:space="preserve"> Mr.  Peter B.</t>
  </si>
  <si>
    <t>Goode</t>
  </si>
  <si>
    <t>Doden</t>
  </si>
  <si>
    <t>Groff</t>
  </si>
  <si>
    <t xml:space="preserve"> Mr.  Adam C</t>
  </si>
  <si>
    <t>Kuehler</t>
  </si>
  <si>
    <t xml:space="preserve"> Mr.  Jon</t>
  </si>
  <si>
    <t xml:space="preserve"> Mr.  Steven J</t>
  </si>
  <si>
    <t>Gibby</t>
  </si>
  <si>
    <t xml:space="preserve"> Ms.  Jessica P.</t>
  </si>
  <si>
    <t>Busa</t>
  </si>
  <si>
    <t>Moyo</t>
  </si>
  <si>
    <t xml:space="preserve"> Mr.  Arturo H.</t>
  </si>
  <si>
    <t xml:space="preserve"> Mr.  Ketil</t>
  </si>
  <si>
    <t xml:space="preserve"> Ms.  Christi</t>
  </si>
  <si>
    <t>Ash</t>
  </si>
  <si>
    <t>Do Prado</t>
  </si>
  <si>
    <t xml:space="preserve"> Mr.  Edivaldo B. Sr.</t>
  </si>
  <si>
    <t xml:space="preserve"> Ms.  Eve</t>
  </si>
  <si>
    <t xml:space="preserve"> Mr.  Devin</t>
  </si>
  <si>
    <t>Dever</t>
  </si>
  <si>
    <t xml:space="preserve"> Mr.  Shaun R</t>
  </si>
  <si>
    <t>Horvath</t>
  </si>
  <si>
    <t xml:space="preserve"> Mr.  Adrian</t>
  </si>
  <si>
    <t>Danner</t>
  </si>
  <si>
    <t>Weiss</t>
  </si>
  <si>
    <t xml:space="preserve"> Ms.  Mallory</t>
  </si>
  <si>
    <t>D'Andrea</t>
  </si>
  <si>
    <t xml:space="preserve"> Mr.  Shawn E</t>
  </si>
  <si>
    <t>Olesky</t>
  </si>
  <si>
    <t>Whitcraft</t>
  </si>
  <si>
    <t>Salazar</t>
  </si>
  <si>
    <t xml:space="preserve"> Mr.  Johann A</t>
  </si>
  <si>
    <t>Todd</t>
  </si>
  <si>
    <t xml:space="preserve"> Ms.  Robin M.</t>
  </si>
  <si>
    <t>Pond</t>
  </si>
  <si>
    <t xml:space="preserve"> Mr.  Kyle K</t>
  </si>
  <si>
    <t>Egan</t>
  </si>
  <si>
    <t>Bersani</t>
  </si>
  <si>
    <t xml:space="preserve"> Mr.  Michael A.</t>
  </si>
  <si>
    <t>Creech</t>
  </si>
  <si>
    <t xml:space="preserve"> Mr.  Byron A</t>
  </si>
  <si>
    <t>Sudres</t>
  </si>
  <si>
    <t xml:space="preserve"> Ms.  Carine A</t>
  </si>
  <si>
    <t>Couture</t>
  </si>
  <si>
    <t xml:space="preserve"> Ms.  Lindsay A.</t>
  </si>
  <si>
    <t>Patronick</t>
  </si>
  <si>
    <t xml:space="preserve"> Mr.  Justin R</t>
  </si>
  <si>
    <t>Depasquale</t>
  </si>
  <si>
    <t>Lavergne</t>
  </si>
  <si>
    <t xml:space="preserve"> Ms.  Amanda L</t>
  </si>
  <si>
    <t>Kawakami</t>
  </si>
  <si>
    <t xml:space="preserve"> Ms.  Ayako N.</t>
  </si>
  <si>
    <t>Gonsalves</t>
  </si>
  <si>
    <t xml:space="preserve"> Ms.  Emilee</t>
  </si>
  <si>
    <t xml:space="preserve"> Mr.  Stephen M</t>
  </si>
  <si>
    <t>Aure</t>
  </si>
  <si>
    <t xml:space="preserve"> Ms.  Annemarie A</t>
  </si>
  <si>
    <t>Mattingly</t>
  </si>
  <si>
    <t xml:space="preserve"> Ms.  Ashley R</t>
  </si>
  <si>
    <t>Stelpflug</t>
  </si>
  <si>
    <t xml:space="preserve"> Ms.  Leslie A</t>
  </si>
  <si>
    <t>Sanchez Antognini</t>
  </si>
  <si>
    <t xml:space="preserve"> Mr.  Mauricio J. Sr.</t>
  </si>
  <si>
    <t>Condon</t>
  </si>
  <si>
    <t xml:space="preserve"> Mr.  Kieran</t>
  </si>
  <si>
    <t>Magato</t>
  </si>
  <si>
    <t xml:space="preserve"> Ms.  Elizabeth A</t>
  </si>
  <si>
    <t>Dombrowski</t>
  </si>
  <si>
    <t xml:space="preserve"> Mr.  Zeke M.</t>
  </si>
  <si>
    <t>Ohara</t>
  </si>
  <si>
    <t xml:space="preserve"> Mr.  Chip</t>
  </si>
  <si>
    <t>Cifuentes Fetiva</t>
  </si>
  <si>
    <t xml:space="preserve"> Mr.  Miguel Angel Sr.</t>
  </si>
  <si>
    <t>Keno</t>
  </si>
  <si>
    <t>Bruce</t>
  </si>
  <si>
    <t xml:space="preserve"> Ms.  Meghan</t>
  </si>
  <si>
    <t>Lorch</t>
  </si>
  <si>
    <t>Sullivan</t>
  </si>
  <si>
    <t xml:space="preserve"> Mrs.  Millicent M</t>
  </si>
  <si>
    <t>Cave</t>
  </si>
  <si>
    <t>Gudenkauf</t>
  </si>
  <si>
    <t xml:space="preserve"> Ms.  Kimberly K</t>
  </si>
  <si>
    <t xml:space="preserve"> Mr.  Justin C</t>
  </si>
  <si>
    <t>Holley</t>
  </si>
  <si>
    <t xml:space="preserve"> Mr.  Tristan P.</t>
  </si>
  <si>
    <t>Kemble</t>
  </si>
  <si>
    <t xml:space="preserve"> Ms.  Traci A</t>
  </si>
  <si>
    <t>Bentley</t>
  </si>
  <si>
    <t xml:space="preserve"> Mr.  Logan M</t>
  </si>
  <si>
    <t>Bellucci</t>
  </si>
  <si>
    <t xml:space="preserve"> Ms.  Tiffany A</t>
  </si>
  <si>
    <t>Collins</t>
  </si>
  <si>
    <t>Gillman</t>
  </si>
  <si>
    <t xml:space="preserve"> Mr.  Luke</t>
  </si>
  <si>
    <t>West</t>
  </si>
  <si>
    <t xml:space="preserve"> Ms.  Leigh</t>
  </si>
  <si>
    <t>Chida</t>
  </si>
  <si>
    <t xml:space="preserve"> Mr.  Yosuke</t>
  </si>
  <si>
    <t>Reisenauer</t>
  </si>
  <si>
    <t>Rosenberg-Wohl</t>
  </si>
  <si>
    <t>Theriault</t>
  </si>
  <si>
    <t xml:space="preserve"> Ms.  Jodi</t>
  </si>
  <si>
    <t>Manuel</t>
  </si>
  <si>
    <t>Demko</t>
  </si>
  <si>
    <t xml:space="preserve"> Ms.  Misti C</t>
  </si>
  <si>
    <t>Battaglia</t>
  </si>
  <si>
    <t xml:space="preserve"> Ms.  Angela J</t>
  </si>
  <si>
    <t>Follo</t>
  </si>
  <si>
    <t xml:space="preserve"> Mr.  Jonathan D.</t>
  </si>
  <si>
    <t>Barana</t>
  </si>
  <si>
    <t>Lysaght</t>
  </si>
  <si>
    <t xml:space="preserve"> Mr.  Adrian R.</t>
  </si>
  <si>
    <t>Chalmers</t>
  </si>
  <si>
    <t xml:space="preserve"> Mr.  Jason A.</t>
  </si>
  <si>
    <t>MacPherson</t>
  </si>
  <si>
    <t xml:space="preserve"> Ms.  Rachel</t>
  </si>
  <si>
    <t>Delfidio</t>
  </si>
  <si>
    <t xml:space="preserve"> Ms.  Susan</t>
  </si>
  <si>
    <t>Cummings</t>
  </si>
  <si>
    <t xml:space="preserve"> Mr.  Cameron M.</t>
  </si>
  <si>
    <t>Schroegel</t>
  </si>
  <si>
    <t xml:space="preserve"> Ms.  Claudia A.</t>
  </si>
  <si>
    <t>Casey</t>
  </si>
  <si>
    <t xml:space="preserve"> Ms.  Nicole M.</t>
  </si>
  <si>
    <t>Randall</t>
  </si>
  <si>
    <t xml:space="preserve"> Mr.  Jack</t>
  </si>
  <si>
    <t>Doyon</t>
  </si>
  <si>
    <t>Sankey</t>
  </si>
  <si>
    <t>Stilgenbauer</t>
  </si>
  <si>
    <t>Jaskiewicz</t>
  </si>
  <si>
    <t>Deppen</t>
  </si>
  <si>
    <t xml:space="preserve"> Ms.  Jackie K.</t>
  </si>
  <si>
    <t>Hine</t>
  </si>
  <si>
    <t>Mathews</t>
  </si>
  <si>
    <t xml:space="preserve"> Mr.  Tyler C</t>
  </si>
  <si>
    <t>Yabu</t>
  </si>
  <si>
    <t xml:space="preserve"> Ms.  Yoshie</t>
  </si>
  <si>
    <t>Strang</t>
  </si>
  <si>
    <t xml:space="preserve"> Ms.  Lauren A</t>
  </si>
  <si>
    <t>Frank</t>
  </si>
  <si>
    <t xml:space="preserve"> Mr.  Mason D.</t>
  </si>
  <si>
    <t>Shanley</t>
  </si>
  <si>
    <t>Mancebo Garcia</t>
  </si>
  <si>
    <t xml:space="preserve"> Mr.  Arturo</t>
  </si>
  <si>
    <t>Keehan</t>
  </si>
  <si>
    <t xml:space="preserve"> Mr.  Jake</t>
  </si>
  <si>
    <t>Mahaney</t>
  </si>
  <si>
    <t>Nolan</t>
  </si>
  <si>
    <t xml:space="preserve"> Ms.  Alison L.</t>
  </si>
  <si>
    <t>Sobrino</t>
  </si>
  <si>
    <t xml:space="preserve"> Ms.  Karen A.</t>
  </si>
  <si>
    <t>Gennaro</t>
  </si>
  <si>
    <t xml:space="preserve"> Mr.  Thomas R. Jr.</t>
  </si>
  <si>
    <t>Mayer</t>
  </si>
  <si>
    <t>Becker</t>
  </si>
  <si>
    <t xml:space="preserve"> Mr.  Ezra</t>
  </si>
  <si>
    <t>Platt</t>
  </si>
  <si>
    <t xml:space="preserve"> Mr.  Ari L.</t>
  </si>
  <si>
    <t>Brodeur</t>
  </si>
  <si>
    <t xml:space="preserve"> Ms.  Fanny</t>
  </si>
  <si>
    <t>Knight Pech</t>
  </si>
  <si>
    <t xml:space="preserve"> Mr.  Peter W. Sr.</t>
  </si>
  <si>
    <t>Jubinski</t>
  </si>
  <si>
    <t xml:space="preserve"> Ms.  Catherine A</t>
  </si>
  <si>
    <t>Wall</t>
  </si>
  <si>
    <t>McKay</t>
  </si>
  <si>
    <t xml:space="preserve"> Ms.  Janel N.</t>
  </si>
  <si>
    <t>Oh</t>
  </si>
  <si>
    <t xml:space="preserve"> Ms.  Yann Kai</t>
  </si>
  <si>
    <t>Kessell</t>
  </si>
  <si>
    <t xml:space="preserve"> Mr.  Zachary R.</t>
  </si>
  <si>
    <t>Hidalgo Zambrano</t>
  </si>
  <si>
    <t xml:space="preserve"> Mr.  Alejandro Sr.</t>
  </si>
  <si>
    <t>Caprario</t>
  </si>
  <si>
    <t xml:space="preserve"> Mr.  Nicholas R.</t>
  </si>
  <si>
    <t xml:space="preserve"> Mr.  Michael D</t>
  </si>
  <si>
    <t>Wong</t>
  </si>
  <si>
    <t xml:space="preserve"> Ms.  Marina</t>
  </si>
  <si>
    <t>Lea</t>
  </si>
  <si>
    <t xml:space="preserve"> Mr.  Ross P</t>
  </si>
  <si>
    <t>Quigley</t>
  </si>
  <si>
    <t xml:space="preserve"> Ms.  Aoife</t>
  </si>
  <si>
    <t>Korir</t>
  </si>
  <si>
    <t>Downs</t>
  </si>
  <si>
    <t xml:space="preserve"> Ms.  Rebecca J</t>
  </si>
  <si>
    <t xml:space="preserve"> Mr.  Barry P.</t>
  </si>
  <si>
    <t>Zywek</t>
  </si>
  <si>
    <t xml:space="preserve"> Mr.  Maciej</t>
  </si>
  <si>
    <t>Faulkner</t>
  </si>
  <si>
    <t xml:space="preserve"> Mr.  Jerry D.</t>
  </si>
  <si>
    <t>Erspamer</t>
  </si>
  <si>
    <t xml:space="preserve"> Ms.  Cathi</t>
  </si>
  <si>
    <t>Addison</t>
  </si>
  <si>
    <t xml:space="preserve"> Mr.  Alex M</t>
  </si>
  <si>
    <t>Wu</t>
  </si>
  <si>
    <t xml:space="preserve"> Mr.  Liang</t>
  </si>
  <si>
    <t xml:space="preserve"> Ms.  Lexy</t>
  </si>
  <si>
    <t>Bosl</t>
  </si>
  <si>
    <t>Goldberg</t>
  </si>
  <si>
    <t xml:space="preserve"> Mr.  Samuel L</t>
  </si>
  <si>
    <t xml:space="preserve"> Mr.  Spencer A.</t>
  </si>
  <si>
    <t>Johnston</t>
  </si>
  <si>
    <t xml:space="preserve"> Mrs.  Rochelle</t>
  </si>
  <si>
    <t>Keating</t>
  </si>
  <si>
    <t xml:space="preserve"> Ms.  Paula</t>
  </si>
  <si>
    <t>Duhon</t>
  </si>
  <si>
    <t xml:space="preserve"> Mrs.  Madeline E.</t>
  </si>
  <si>
    <t>Briseno</t>
  </si>
  <si>
    <t xml:space="preserve"> Ms.  Maria Isabel</t>
  </si>
  <si>
    <t>Besse</t>
  </si>
  <si>
    <t xml:space="preserve"> Mr.  Arthur M.</t>
  </si>
  <si>
    <t>Shillings</t>
  </si>
  <si>
    <t xml:space="preserve"> Mr.  Joseph R.</t>
  </si>
  <si>
    <t>Tate</t>
  </si>
  <si>
    <t xml:space="preserve"> Ms.  Sachiko</t>
  </si>
  <si>
    <t>Hengoed</t>
  </si>
  <si>
    <t>Aller</t>
  </si>
  <si>
    <t>Pisano</t>
  </si>
  <si>
    <t>Sanca</t>
  </si>
  <si>
    <t xml:space="preserve"> Mr.  Ruben</t>
  </si>
  <si>
    <t>Bond</t>
  </si>
  <si>
    <t>Carron</t>
  </si>
  <si>
    <t xml:space="preserve"> Mrs.  Angela R.</t>
  </si>
  <si>
    <t>Ellwanger</t>
  </si>
  <si>
    <t xml:space="preserve"> Mr.  Chatham</t>
  </si>
  <si>
    <t>Hanson</t>
  </si>
  <si>
    <t xml:space="preserve"> Mr.  Derek</t>
  </si>
  <si>
    <t xml:space="preserve"> Mr.  Kalvin J.</t>
  </si>
  <si>
    <t>Counts</t>
  </si>
  <si>
    <t>Carson</t>
  </si>
  <si>
    <t xml:space="preserve"> Ms.  Barbara G.</t>
  </si>
  <si>
    <t>Haines</t>
  </si>
  <si>
    <t xml:space="preserve"> Mr.  Skylar</t>
  </si>
  <si>
    <t>Schnabel</t>
  </si>
  <si>
    <t xml:space="preserve"> Mr.  Sunny S</t>
  </si>
  <si>
    <t>Simon</t>
  </si>
  <si>
    <t xml:space="preserve"> Mrs.  Anne-Marie</t>
  </si>
  <si>
    <t>Arciniaga</t>
  </si>
  <si>
    <t xml:space="preserve"> Mr.  Scott M.</t>
  </si>
  <si>
    <t>Lizak</t>
  </si>
  <si>
    <t xml:space="preserve"> Ms.  Marisa A</t>
  </si>
  <si>
    <t>Howery</t>
  </si>
  <si>
    <t>Crain</t>
  </si>
  <si>
    <t xml:space="preserve"> Ms.  Amy L</t>
  </si>
  <si>
    <t>Hotze</t>
  </si>
  <si>
    <t xml:space="preserve"> Ms.  Jenna M</t>
  </si>
  <si>
    <t>Chauhan</t>
  </si>
  <si>
    <t>Raab</t>
  </si>
  <si>
    <t xml:space="preserve"> Mr.  Lyazid</t>
  </si>
  <si>
    <t>McKown</t>
  </si>
  <si>
    <t xml:space="preserve"> Ms.  Lindsey A.</t>
  </si>
  <si>
    <t>Schiemann</t>
  </si>
  <si>
    <t>Cress</t>
  </si>
  <si>
    <t xml:space="preserve"> Ms.  Jennifer A</t>
  </si>
  <si>
    <t>Mawson</t>
  </si>
  <si>
    <t xml:space="preserve"> Mr.  Leif S.</t>
  </si>
  <si>
    <t>Wigginton</t>
  </si>
  <si>
    <t xml:space="preserve"> Ms.  Stephanie A</t>
  </si>
  <si>
    <t xml:space="preserve"> Mr.  Bo</t>
  </si>
  <si>
    <t>Schroeder</t>
  </si>
  <si>
    <t xml:space="preserve"> Ms.  Leah</t>
  </si>
  <si>
    <t>Leonard</t>
  </si>
  <si>
    <t xml:space="preserve"> Ms.  Kara Lynne</t>
  </si>
  <si>
    <t>Tissue</t>
  </si>
  <si>
    <t>Wood</t>
  </si>
  <si>
    <t>Denny</t>
  </si>
  <si>
    <t>Testa</t>
  </si>
  <si>
    <t xml:space="preserve"> Mrs.  Allie</t>
  </si>
  <si>
    <t>Buchholtz</t>
  </si>
  <si>
    <t xml:space="preserve"> Ms.  Trasi</t>
  </si>
  <si>
    <t>Hoyt</t>
  </si>
  <si>
    <t>Cabada</t>
  </si>
  <si>
    <t xml:space="preserve"> Mr.  Fernando</t>
  </si>
  <si>
    <t>Lobaciute</t>
  </si>
  <si>
    <t xml:space="preserve"> Ms.  Ieva</t>
  </si>
  <si>
    <t xml:space="preserve"> Mr.  Drew L.</t>
  </si>
  <si>
    <t>Oberndorfer</t>
  </si>
  <si>
    <t>Hetherington</t>
  </si>
  <si>
    <t xml:space="preserve"> Mr.  Alexander G</t>
  </si>
  <si>
    <t>Murray</t>
  </si>
  <si>
    <t xml:space="preserve"> Ms.  Meaghan</t>
  </si>
  <si>
    <t>Higden</t>
  </si>
  <si>
    <t>Rediger</t>
  </si>
  <si>
    <t xml:space="preserve"> Ms.  Andrea K.</t>
  </si>
  <si>
    <t xml:space="preserve"> Ms.  Kris</t>
  </si>
  <si>
    <t xml:space="preserve"> Mr.  Alden W</t>
  </si>
  <si>
    <t>Grise</t>
  </si>
  <si>
    <t xml:space="preserve"> Ms.  Suzanne M</t>
  </si>
  <si>
    <t>Skildum</t>
  </si>
  <si>
    <t xml:space="preserve"> Ms.  Heidi Z.</t>
  </si>
  <si>
    <t>Fischer-Daly</t>
  </si>
  <si>
    <t xml:space="preserve"> Mr.  Fan</t>
  </si>
  <si>
    <t>Rudder</t>
  </si>
  <si>
    <t xml:space="preserve"> Mrs.  Rachel M</t>
  </si>
  <si>
    <t>Cartmell</t>
  </si>
  <si>
    <t>Troland</t>
  </si>
  <si>
    <t>Berg</t>
  </si>
  <si>
    <t>Engtrakul</t>
  </si>
  <si>
    <t xml:space="preserve"> Mr.  Chaiwat</t>
  </si>
  <si>
    <t>Leonhardt</t>
  </si>
  <si>
    <t xml:space="preserve"> Ms.  Kerri</t>
  </si>
  <si>
    <t>Goetz</t>
  </si>
  <si>
    <t>Cacharelis</t>
  </si>
  <si>
    <t xml:space="preserve"> Mr.  Nicholas G</t>
  </si>
  <si>
    <t>Kariolis</t>
  </si>
  <si>
    <t xml:space="preserve"> Mr.  Vasilis S</t>
  </si>
  <si>
    <t>Zelwin</t>
  </si>
  <si>
    <t xml:space="preserve"> Ms.  Colleen C.</t>
  </si>
  <si>
    <t>Bannon</t>
  </si>
  <si>
    <t xml:space="preserve"> Mrs.  Annika</t>
  </si>
  <si>
    <t>Vetter</t>
  </si>
  <si>
    <t xml:space="preserve"> Mr.  Nicholas C.</t>
  </si>
  <si>
    <t>Jablonski</t>
  </si>
  <si>
    <t xml:space="preserve"> Mrs.  Kelly K</t>
  </si>
  <si>
    <t>Jakubowitch</t>
  </si>
  <si>
    <t>Altshuler</t>
  </si>
  <si>
    <t xml:space="preserve"> Ms.  Hannah</t>
  </si>
  <si>
    <t>Ugarte</t>
  </si>
  <si>
    <t xml:space="preserve"> Mr.  Patricio Sr.</t>
  </si>
  <si>
    <t>Tusso</t>
  </si>
  <si>
    <t xml:space="preserve"> Mr.  Robert B</t>
  </si>
  <si>
    <t xml:space="preserve"> Mr.  Benjamin M</t>
  </si>
  <si>
    <t>Landry</t>
  </si>
  <si>
    <t>McDonald</t>
  </si>
  <si>
    <t xml:space="preserve"> Mr.  Eric R.</t>
  </si>
  <si>
    <t>Larue</t>
  </si>
  <si>
    <t xml:space="preserve"> Mr.  Bob R</t>
  </si>
  <si>
    <t xml:space="preserve"> Ms.  Stephanie J.</t>
  </si>
  <si>
    <t>Marcus</t>
  </si>
  <si>
    <t>Daubert</t>
  </si>
  <si>
    <t>Close</t>
  </si>
  <si>
    <t>Roels</t>
  </si>
  <si>
    <t xml:space="preserve"> Mr.  Guillaume</t>
  </si>
  <si>
    <t>Venosky</t>
  </si>
  <si>
    <t xml:space="preserve"> Ms.  Kaylee</t>
  </si>
  <si>
    <t>Gosnell</t>
  </si>
  <si>
    <t xml:space="preserve"> Ms.  Theresa</t>
  </si>
  <si>
    <t>Chewning-Kulick</t>
  </si>
  <si>
    <t xml:space="preserve"> Mr.  Travis G.</t>
  </si>
  <si>
    <t xml:space="preserve"> Ms.  Emma L.</t>
  </si>
  <si>
    <t>Manion</t>
  </si>
  <si>
    <t xml:space="preserve"> Ms.  Linda</t>
  </si>
  <si>
    <t xml:space="preserve"> Mr.  Owen R</t>
  </si>
  <si>
    <t>Leblanc</t>
  </si>
  <si>
    <t xml:space="preserve"> Ms.  Jacqueline</t>
  </si>
  <si>
    <t xml:space="preserve"> Mr.  Yefeng</t>
  </si>
  <si>
    <t>Goldsby</t>
  </si>
  <si>
    <t xml:space="preserve"> Mr.  Ken</t>
  </si>
  <si>
    <t>Mahoney</t>
  </si>
  <si>
    <t xml:space="preserve"> Ms.  Annie E</t>
  </si>
  <si>
    <t>McCracken</t>
  </si>
  <si>
    <t xml:space="preserve"> Mrs.  Noel K.</t>
  </si>
  <si>
    <t>Spewak</t>
  </si>
  <si>
    <t>Cottini</t>
  </si>
  <si>
    <t xml:space="preserve"> Ms.  Federica</t>
  </si>
  <si>
    <t>Findlay</t>
  </si>
  <si>
    <t xml:space="preserve"> Ms.  Pamela L</t>
  </si>
  <si>
    <t>Strasburg</t>
  </si>
  <si>
    <t xml:space="preserve"> Mr.  Andrew W.</t>
  </si>
  <si>
    <t xml:space="preserve"> Mr.  Randall</t>
  </si>
  <si>
    <t>Deeter</t>
  </si>
  <si>
    <t>Arpin</t>
  </si>
  <si>
    <t xml:space="preserve"> Ms.  Azelie</t>
  </si>
  <si>
    <t>Schoeneck</t>
  </si>
  <si>
    <t xml:space="preserve"> Ms.  Monica M.</t>
  </si>
  <si>
    <t xml:space="preserve"> Ms.  Katarina K.</t>
  </si>
  <si>
    <t>Willits</t>
  </si>
  <si>
    <t>Syring</t>
  </si>
  <si>
    <t>Strike</t>
  </si>
  <si>
    <t xml:space="preserve"> Ms.  Stacey L.</t>
  </si>
  <si>
    <t>Hennigar</t>
  </si>
  <si>
    <t>May</t>
  </si>
  <si>
    <t>Metcalf</t>
  </si>
  <si>
    <t>Tiska</t>
  </si>
  <si>
    <t xml:space="preserve"> Mr.  James C.</t>
  </si>
  <si>
    <t>Fairley</t>
  </si>
  <si>
    <t xml:space="preserve"> Ms.  Kim</t>
  </si>
  <si>
    <t>Piasta</t>
  </si>
  <si>
    <t xml:space="preserve"> Mr.  Dariusz</t>
  </si>
  <si>
    <t>Olsen</t>
  </si>
  <si>
    <t xml:space="preserve"> Ms.  Kristen</t>
  </si>
  <si>
    <t>De Jesus</t>
  </si>
  <si>
    <t xml:space="preserve"> Mr.  Jose Guadalupe P. Sr.</t>
  </si>
  <si>
    <t>Bartus</t>
  </si>
  <si>
    <t>Stevens</t>
  </si>
  <si>
    <t>Rich</t>
  </si>
  <si>
    <t xml:space="preserve"> Ms.  Holly J</t>
  </si>
  <si>
    <t>Fayter</t>
  </si>
  <si>
    <t>Parise</t>
  </si>
  <si>
    <t>Andrew</t>
  </si>
  <si>
    <t xml:space="preserve"> Ms.  Tricity M</t>
  </si>
  <si>
    <t>Gryniewicz</t>
  </si>
  <si>
    <t xml:space="preserve"> Ms.  Sarah A</t>
  </si>
  <si>
    <t>Panora</t>
  </si>
  <si>
    <t xml:space="preserve"> Ms.  Lisa M.</t>
  </si>
  <si>
    <t xml:space="preserve"> Ms.  Tracy A.</t>
  </si>
  <si>
    <t>Lambe</t>
  </si>
  <si>
    <t>Casto</t>
  </si>
  <si>
    <t xml:space="preserve"> Mr.  Trent</t>
  </si>
  <si>
    <t>Martelli</t>
  </si>
  <si>
    <t xml:space="preserve"> Ms.  Julie</t>
  </si>
  <si>
    <t>Naskret</t>
  </si>
  <si>
    <t xml:space="preserve"> Mr.  Sawomir</t>
  </si>
  <si>
    <t xml:space="preserve"> Ms.  Micah</t>
  </si>
  <si>
    <t>Maloney</t>
  </si>
  <si>
    <t xml:space="preserve"> Ms.  Kelly H.</t>
  </si>
  <si>
    <t>Amherst</t>
  </si>
  <si>
    <t xml:space="preserve"> Ms.  Lindsay M.</t>
  </si>
  <si>
    <t xml:space="preserve"> Mr.  Austen G</t>
  </si>
  <si>
    <t>Johansen</t>
  </si>
  <si>
    <t xml:space="preserve"> Mr.  Tory J.</t>
  </si>
  <si>
    <t xml:space="preserve"> Mr.  Robert J.</t>
  </si>
  <si>
    <t xml:space="preserve"> Ms.  Steph</t>
  </si>
  <si>
    <t>Chandler</t>
  </si>
  <si>
    <t>Kaufmann</t>
  </si>
  <si>
    <t xml:space="preserve"> Ms.  Kristina</t>
  </si>
  <si>
    <t>Barnes-Zurkinden</t>
  </si>
  <si>
    <t xml:space="preserve"> Ms.  Flo</t>
  </si>
  <si>
    <t>Wolter</t>
  </si>
  <si>
    <t xml:space="preserve"> Mrs.  Sarah P.</t>
  </si>
  <si>
    <t>Pearson</t>
  </si>
  <si>
    <t xml:space="preserve"> Ms.  Anabel</t>
  </si>
  <si>
    <t xml:space="preserve"> Mr.  Ian</t>
  </si>
  <si>
    <t>Leon</t>
  </si>
  <si>
    <t>Marriott</t>
  </si>
  <si>
    <t xml:space="preserve"> Mr.  Richard J</t>
  </si>
  <si>
    <t>Wilkins</t>
  </si>
  <si>
    <t xml:space="preserve"> Ms.  Jacqueline N.</t>
  </si>
  <si>
    <t>Saiter</t>
  </si>
  <si>
    <t xml:space="preserve"> Ms.  Cindy</t>
  </si>
  <si>
    <t>Winrow</t>
  </si>
  <si>
    <t xml:space="preserve"> Ms.  Marcia</t>
  </si>
  <si>
    <t>Gries</t>
  </si>
  <si>
    <t xml:space="preserve"> Ms.  Samantha R.</t>
  </si>
  <si>
    <t>Strohschein</t>
  </si>
  <si>
    <t xml:space="preserve"> Mr.  John P</t>
  </si>
  <si>
    <t>Coogan</t>
  </si>
  <si>
    <t>Gagnon</t>
  </si>
  <si>
    <t xml:space="preserve"> Ms.  Isabelle</t>
  </si>
  <si>
    <t xml:space="preserve"> Mr.  Neil</t>
  </si>
  <si>
    <t>Brian</t>
  </si>
  <si>
    <t xml:space="preserve"> Mr.  Nathan</t>
  </si>
  <si>
    <t>Fox</t>
  </si>
  <si>
    <t xml:space="preserve"> Mrs.  Kelli N</t>
  </si>
  <si>
    <t>Traver</t>
  </si>
  <si>
    <t>Quick</t>
  </si>
  <si>
    <t xml:space="preserve"> Mr.  Grant A</t>
  </si>
  <si>
    <t xml:space="preserve"> Mr.  Jonathan C</t>
  </si>
  <si>
    <t>Theriot</t>
  </si>
  <si>
    <t xml:space="preserve"> Ms.  Rachael M.</t>
  </si>
  <si>
    <t>Michalis</t>
  </si>
  <si>
    <t xml:space="preserve"> Ms.  Pilar</t>
  </si>
  <si>
    <t xml:space="preserve"> Mr.  Kyle M</t>
  </si>
  <si>
    <t>Tjong Clemons</t>
  </si>
  <si>
    <t xml:space="preserve"> Mrs.  Christie</t>
  </si>
  <si>
    <t>Palma</t>
  </si>
  <si>
    <t xml:space="preserve"> Mr.  David A.</t>
  </si>
  <si>
    <t>Takaoka</t>
  </si>
  <si>
    <t xml:space="preserve"> Mr.  Masahiro</t>
  </si>
  <si>
    <t>Sherman</t>
  </si>
  <si>
    <t xml:space="preserve"> Mr.  Logan B.</t>
  </si>
  <si>
    <t>Andre</t>
  </si>
  <si>
    <t xml:space="preserve"> Ms.  Stephanie L.</t>
  </si>
  <si>
    <t>Switt</t>
  </si>
  <si>
    <t xml:space="preserve"> Ms.  Angela H</t>
  </si>
  <si>
    <t xml:space="preserve"> Ms.  Britt K</t>
  </si>
  <si>
    <t xml:space="preserve"> Ms.  Joyce R.</t>
  </si>
  <si>
    <t>Whitbeck</t>
  </si>
  <si>
    <t>Auer</t>
  </si>
  <si>
    <t xml:space="preserve"> Ms.  Sarah M.</t>
  </si>
  <si>
    <t>Attar</t>
  </si>
  <si>
    <t>Misuraca</t>
  </si>
  <si>
    <t>Spannaus</t>
  </si>
  <si>
    <t xml:space="preserve"> Ms.  Michaela L</t>
  </si>
  <si>
    <t>Tarbiat</t>
  </si>
  <si>
    <t xml:space="preserve"> Ms.  Shalaleh</t>
  </si>
  <si>
    <t>Pulkkinen</t>
  </si>
  <si>
    <t>Trnovcova</t>
  </si>
  <si>
    <t xml:space="preserve"> Ms.  Zuzana</t>
  </si>
  <si>
    <t>Anthony</t>
  </si>
  <si>
    <t xml:space="preserve"> Mr.  Daniel J.</t>
  </si>
  <si>
    <t>Hetrick</t>
  </si>
  <si>
    <t>Stern</t>
  </si>
  <si>
    <t>Newman</t>
  </si>
  <si>
    <t xml:space="preserve"> Mr.  Matthew M</t>
  </si>
  <si>
    <t xml:space="preserve"> Ms.  Nadine A.</t>
  </si>
  <si>
    <t>Mone</t>
  </si>
  <si>
    <t xml:space="preserve"> Mr.  Peter J. Jr.</t>
  </si>
  <si>
    <t>Powers</t>
  </si>
  <si>
    <t xml:space="preserve"> Ms.  Colleen M</t>
  </si>
  <si>
    <t>Ulery</t>
  </si>
  <si>
    <t xml:space="preserve"> Mr.  Douglas W</t>
  </si>
  <si>
    <t xml:space="preserve"> Ms.  Catherine</t>
  </si>
  <si>
    <t>Cho</t>
  </si>
  <si>
    <t xml:space="preserve"> Mr.  Youngseong</t>
  </si>
  <si>
    <t>Reumann</t>
  </si>
  <si>
    <t>Cooper</t>
  </si>
  <si>
    <t xml:space="preserve"> Mr.  Brandon S.</t>
  </si>
  <si>
    <t xml:space="preserve"> Mr.  Sean P</t>
  </si>
  <si>
    <t>Cichon</t>
  </si>
  <si>
    <t>Maroevic</t>
  </si>
  <si>
    <t xml:space="preserve"> Mr.  Janez</t>
  </si>
  <si>
    <t xml:space="preserve"> Mr.  John I. Jr.</t>
  </si>
  <si>
    <t>Schulz</t>
  </si>
  <si>
    <t>Capriolo</t>
  </si>
  <si>
    <t>Borleis</t>
  </si>
  <si>
    <t>Conrad</t>
  </si>
  <si>
    <t>Karakoyunlu</t>
  </si>
  <si>
    <t xml:space="preserve"> Mr.  Deniz</t>
  </si>
  <si>
    <t>Desrosiers</t>
  </si>
  <si>
    <t xml:space="preserve"> Ms.  Shannon L.</t>
  </si>
  <si>
    <t xml:space="preserve"> Ms.  Kaitlin M.</t>
  </si>
  <si>
    <t>Shabot Marcos</t>
  </si>
  <si>
    <t xml:space="preserve"> Mr.  Alfredo</t>
  </si>
  <si>
    <t>Comment</t>
  </si>
  <si>
    <t>Moss</t>
  </si>
  <si>
    <t xml:space="preserve"> Mr.  Troy</t>
  </si>
  <si>
    <t>Clash</t>
  </si>
  <si>
    <t xml:space="preserve"> Mr.  Daniel C</t>
  </si>
  <si>
    <t>Blankenship</t>
  </si>
  <si>
    <t>Lloyd</t>
  </si>
  <si>
    <t xml:space="preserve"> Ms.  Jennefer</t>
  </si>
  <si>
    <t>Kong</t>
  </si>
  <si>
    <t xml:space="preserve"> Ms.  Tracey L.</t>
  </si>
  <si>
    <t>Benson</t>
  </si>
  <si>
    <t>Huntington</t>
  </si>
  <si>
    <t>Kendall</t>
  </si>
  <si>
    <t xml:space="preserve"> Ms.  Esther</t>
  </si>
  <si>
    <t>Gast</t>
  </si>
  <si>
    <t xml:space="preserve"> Ms.  Jackie</t>
  </si>
  <si>
    <t>Scanlin</t>
  </si>
  <si>
    <t xml:space="preserve"> Mr.  Timothy P.</t>
  </si>
  <si>
    <t>Philbrook</t>
  </si>
  <si>
    <t>Cowan</t>
  </si>
  <si>
    <t>Sousa</t>
  </si>
  <si>
    <t xml:space="preserve"> Mr.  Hugo M</t>
  </si>
  <si>
    <t>Stanton</t>
  </si>
  <si>
    <t xml:space="preserve"> Mr.  Daniel J. Jr.</t>
  </si>
  <si>
    <t>Mollak</t>
  </si>
  <si>
    <t>Weston</t>
  </si>
  <si>
    <t xml:space="preserve"> Mr.  Rob</t>
  </si>
  <si>
    <t>Rabuzzi</t>
  </si>
  <si>
    <t>Hendrix</t>
  </si>
  <si>
    <t xml:space="preserve"> Mr.  Austin D</t>
  </si>
  <si>
    <t>Van Nielen</t>
  </si>
  <si>
    <t xml:space="preserve"> Ms.  Brittany</t>
  </si>
  <si>
    <t>Schout</t>
  </si>
  <si>
    <t xml:space="preserve"> Ms.  Becky G.</t>
  </si>
  <si>
    <t>Schmaltz</t>
  </si>
  <si>
    <t xml:space="preserve"> Ms.  Virginie</t>
  </si>
  <si>
    <t>Eagen</t>
  </si>
  <si>
    <t xml:space="preserve"> Ms.  Allison A</t>
  </si>
  <si>
    <t>Rotramel</t>
  </si>
  <si>
    <t>Prevost</t>
  </si>
  <si>
    <t xml:space="preserve"> Mr.  Caleb</t>
  </si>
  <si>
    <t xml:space="preserve"> Ms.  Jaime</t>
  </si>
  <si>
    <t>Nyambaso</t>
  </si>
  <si>
    <t xml:space="preserve"> Mr.  Zachariah</t>
  </si>
  <si>
    <t>Shaffer</t>
  </si>
  <si>
    <t xml:space="preserve"> Ms.  Patricia A</t>
  </si>
  <si>
    <t>Corkum</t>
  </si>
  <si>
    <t xml:space="preserve"> Mrs.  Elizabeth A.</t>
  </si>
  <si>
    <t>Pedersen</t>
  </si>
  <si>
    <t>Melo</t>
  </si>
  <si>
    <t xml:space="preserve"> Mr.  Breno</t>
  </si>
  <si>
    <t>Sakamoto</t>
  </si>
  <si>
    <t xml:space="preserve"> Mr.  Takaya</t>
  </si>
  <si>
    <t xml:space="preserve"> Mr.  Thomas IV</t>
  </si>
  <si>
    <t xml:space="preserve"> Mr.  Bradley E</t>
  </si>
  <si>
    <t>Lombardo</t>
  </si>
  <si>
    <t>Bode</t>
  </si>
  <si>
    <t xml:space="preserve"> Ms.  Ruby J</t>
  </si>
  <si>
    <t xml:space="preserve"> Mr.  Bart</t>
  </si>
  <si>
    <t>Norcross</t>
  </si>
  <si>
    <t xml:space="preserve"> Mr.  Robert A.</t>
  </si>
  <si>
    <t>Lazrus</t>
  </si>
  <si>
    <t>Tsegay</t>
  </si>
  <si>
    <t xml:space="preserve"> Mr.  Yemane Adhane</t>
  </si>
  <si>
    <t>Schneider</t>
  </si>
  <si>
    <t xml:space="preserve"> Mr.  Jesse A.</t>
  </si>
  <si>
    <t>Loreto</t>
  </si>
  <si>
    <t xml:space="preserve"> Mr.  Bird</t>
  </si>
  <si>
    <t>Callahan</t>
  </si>
  <si>
    <t xml:space="preserve"> Mr.  Patrick M.</t>
  </si>
  <si>
    <t>Timko</t>
  </si>
  <si>
    <t>Achatz</t>
  </si>
  <si>
    <t>Horwitz</t>
  </si>
  <si>
    <t xml:space="preserve"> Mr.  Yuri</t>
  </si>
  <si>
    <t>Gordyan</t>
  </si>
  <si>
    <t xml:space="preserve"> Ms.  Debbie</t>
  </si>
  <si>
    <t>Battoo</t>
  </si>
  <si>
    <t>Barker</t>
  </si>
  <si>
    <t xml:space="preserve"> Ms.  Daniell L</t>
  </si>
  <si>
    <t>Saarnilehto</t>
  </si>
  <si>
    <t xml:space="preserve"> Mr.  Janne</t>
  </si>
  <si>
    <t xml:space="preserve"> Ms.  Elizabeth L</t>
  </si>
  <si>
    <t>Hillman</t>
  </si>
  <si>
    <t xml:space="preserve"> Ms.  Stephanie C.</t>
  </si>
  <si>
    <t>Bartel</t>
  </si>
  <si>
    <t xml:space="preserve"> Ms.  Callie</t>
  </si>
  <si>
    <t>Potekhina</t>
  </si>
  <si>
    <t xml:space="preserve"> Ms.  Mary K.</t>
  </si>
  <si>
    <t>Lapp</t>
  </si>
  <si>
    <t xml:space="preserve"> Mr.  Samuel M.</t>
  </si>
  <si>
    <t xml:space="preserve"> Mr.  Tom J.</t>
  </si>
  <si>
    <t>McCormick</t>
  </si>
  <si>
    <t>Coffed</t>
  </si>
  <si>
    <t xml:space="preserve"> Mr.  Dougie J</t>
  </si>
  <si>
    <t>Estes</t>
  </si>
  <si>
    <t xml:space="preserve"> Mr.  Jeremiah H</t>
  </si>
  <si>
    <t>Miles</t>
  </si>
  <si>
    <t xml:space="preserve"> Mr.  Ashley J.</t>
  </si>
  <si>
    <t>Zamore</t>
  </si>
  <si>
    <t xml:space="preserve"> Mr.  Turner J.</t>
  </si>
  <si>
    <t>Donaghy</t>
  </si>
  <si>
    <t xml:space="preserve"> Mr.  Roger</t>
  </si>
  <si>
    <t xml:space="preserve"> Ms.  Pamela</t>
  </si>
  <si>
    <t>Fiorini</t>
  </si>
  <si>
    <t>Alexander</t>
  </si>
  <si>
    <t xml:space="preserve"> Mrs.  Katherine H.</t>
  </si>
  <si>
    <t>Watkins</t>
  </si>
  <si>
    <t xml:space="preserve"> Ms.  Robin</t>
  </si>
  <si>
    <t>Cassel</t>
  </si>
  <si>
    <t xml:space="preserve"> Ms.  Terri</t>
  </si>
  <si>
    <t xml:space="preserve"> Mr.  Eddie</t>
  </si>
  <si>
    <t>O'Sullivan</t>
  </si>
  <si>
    <t>Chepkirui</t>
  </si>
  <si>
    <t xml:space="preserve"> Ms.  Joyce</t>
  </si>
  <si>
    <t>Gurney</t>
  </si>
  <si>
    <t xml:space="preserve"> Ms.  Alison W.</t>
  </si>
  <si>
    <t>Francis</t>
  </si>
  <si>
    <t xml:space="preserve"> Ms.  Tammara C</t>
  </si>
  <si>
    <t>Gruca</t>
  </si>
  <si>
    <t xml:space="preserve"> Ms.  Dorota</t>
  </si>
  <si>
    <t>Rojas Alvarez</t>
  </si>
  <si>
    <t xml:space="preserve"> Mr.  Jose Norberto Sr.</t>
  </si>
  <si>
    <t>Denton</t>
  </si>
  <si>
    <t xml:space="preserve"> Mr.  Bryant</t>
  </si>
  <si>
    <t>Trout</t>
  </si>
  <si>
    <t>Gilbert</t>
  </si>
  <si>
    <t>Chong</t>
  </si>
  <si>
    <t xml:space="preserve"> Mr.  Eduardo</t>
  </si>
  <si>
    <t>Henry</t>
  </si>
  <si>
    <t xml:space="preserve"> Ms.  Laura M.</t>
  </si>
  <si>
    <t>Brenneman</t>
  </si>
  <si>
    <t>Kemp</t>
  </si>
  <si>
    <t xml:space="preserve"> Ms.  Melissa D.</t>
  </si>
  <si>
    <t xml:space="preserve"> Mr.  Dan C. Jr.</t>
  </si>
  <si>
    <t>Hillyard</t>
  </si>
  <si>
    <t xml:space="preserve"> Mr.  Wesley C.</t>
  </si>
  <si>
    <t>Gonzales</t>
  </si>
  <si>
    <t xml:space="preserve"> Ms.  Christin</t>
  </si>
  <si>
    <t>Sayre</t>
  </si>
  <si>
    <t>Panke</t>
  </si>
  <si>
    <t>Brennan</t>
  </si>
  <si>
    <t xml:space="preserve"> Ms.  Margaret P.</t>
  </si>
  <si>
    <t>Ngo</t>
  </si>
  <si>
    <t xml:space="preserve"> Ms.  Tiffany K</t>
  </si>
  <si>
    <t>Guerdan</t>
  </si>
  <si>
    <t xml:space="preserve"> Mr.  David M.</t>
  </si>
  <si>
    <t xml:space="preserve"> Ms.  Christine E</t>
  </si>
  <si>
    <t>Mills-Honarvar</t>
  </si>
  <si>
    <t xml:space="preserve"> Ms.  Donna</t>
  </si>
  <si>
    <t>Farvard</t>
  </si>
  <si>
    <t xml:space="preserve"> Mr.  Rod</t>
  </si>
  <si>
    <t xml:space="preserve"> Mr.  Joe</t>
  </si>
  <si>
    <t>Skinner</t>
  </si>
  <si>
    <t xml:space="preserve"> Ms.  Kayleigh</t>
  </si>
  <si>
    <t xml:space="preserve"> Mr.  Lorcan A.</t>
  </si>
  <si>
    <t>Shue</t>
  </si>
  <si>
    <t xml:space="preserve"> Mr.  Billy</t>
  </si>
  <si>
    <t xml:space="preserve"> Mr.  Paul M.</t>
  </si>
  <si>
    <t>Blinn</t>
  </si>
  <si>
    <t xml:space="preserve"> Ms.  Brenda M.</t>
  </si>
  <si>
    <t>Duyn</t>
  </si>
  <si>
    <t xml:space="preserve"> Mr.  Jeff H</t>
  </si>
  <si>
    <t>Wardian</t>
  </si>
  <si>
    <t>Heuninck</t>
  </si>
  <si>
    <t>Kipyego</t>
  </si>
  <si>
    <t xml:space="preserve"> Mr.  Bernard</t>
  </si>
  <si>
    <t>Kuehl</t>
  </si>
  <si>
    <t>Burkholder</t>
  </si>
  <si>
    <t xml:space="preserve"> Mrs.  Bryn</t>
  </si>
  <si>
    <t>Stadolnik</t>
  </si>
  <si>
    <t>Shields</t>
  </si>
  <si>
    <t>Margolis</t>
  </si>
  <si>
    <t xml:space="preserve"> Mr.  Jay</t>
  </si>
  <si>
    <t>Uffenbeck</t>
  </si>
  <si>
    <t xml:space="preserve"> Ms.  Shelley</t>
  </si>
  <si>
    <t>Stepanova</t>
  </si>
  <si>
    <t xml:space="preserve"> Ms.  Jekaterina</t>
  </si>
  <si>
    <t>Verdi</t>
  </si>
  <si>
    <t xml:space="preserve"> Ms.  Pauline</t>
  </si>
  <si>
    <t>Mickelson</t>
  </si>
  <si>
    <t xml:space="preserve"> Ms.  Aleah K</t>
  </si>
  <si>
    <t>Dibaba</t>
  </si>
  <si>
    <t xml:space="preserve"> Ms.  Mare</t>
  </si>
  <si>
    <t>Shilling</t>
  </si>
  <si>
    <t>Bashaw</t>
  </si>
  <si>
    <t>Jacob</t>
  </si>
  <si>
    <t xml:space="preserve"> Ms.  Amanda R</t>
  </si>
  <si>
    <t>McCutcheon</t>
  </si>
  <si>
    <t xml:space="preserve"> Mr.  Murray W.</t>
  </si>
  <si>
    <t>Connor</t>
  </si>
  <si>
    <t xml:space="preserve"> Mrs.  Meghan P.</t>
  </si>
  <si>
    <t>Geoghegan</t>
  </si>
  <si>
    <t xml:space="preserve"> Mr.  Seth</t>
  </si>
  <si>
    <t>McGinn</t>
  </si>
  <si>
    <t xml:space="preserve"> Mr.  Michael P.</t>
  </si>
  <si>
    <t xml:space="preserve"> Mr.  Russell M</t>
  </si>
  <si>
    <t>Quinteros</t>
  </si>
  <si>
    <t xml:space="preserve"> Mr.  Martin</t>
  </si>
  <si>
    <t>Loenser</t>
  </si>
  <si>
    <t xml:space="preserve"> Mr.  Miles</t>
  </si>
  <si>
    <t>Furrer</t>
  </si>
  <si>
    <t>Konigs</t>
  </si>
  <si>
    <t>Tesdahl</t>
  </si>
  <si>
    <t xml:space="preserve"> Mr.  Brock J</t>
  </si>
  <si>
    <t>Engel</t>
  </si>
  <si>
    <t xml:space="preserve"> Mr.  Stephen F.</t>
  </si>
  <si>
    <t>Kuck</t>
  </si>
  <si>
    <t xml:space="preserve"> Ms.  Missy</t>
  </si>
  <si>
    <t>Neuschel</t>
  </si>
  <si>
    <t xml:space="preserve"> Ms.  Lauren M</t>
  </si>
  <si>
    <t>Rosales Ramirez</t>
  </si>
  <si>
    <t xml:space="preserve"> Mr.  Apolo U.</t>
  </si>
  <si>
    <t>Marquez</t>
  </si>
  <si>
    <t xml:space="preserve"> Mr.  Alfons</t>
  </si>
  <si>
    <t>Green</t>
  </si>
  <si>
    <t xml:space="preserve"> Ms.  Amber</t>
  </si>
  <si>
    <t>Schubel</t>
  </si>
  <si>
    <t xml:space="preserve"> Ms.  Leah C.</t>
  </si>
  <si>
    <t>Jimenez</t>
  </si>
  <si>
    <t xml:space="preserve"> Ms.  Lilia</t>
  </si>
  <si>
    <t>Zimny-Schmitt</t>
  </si>
  <si>
    <t xml:space="preserve"> Mr.  Danny</t>
  </si>
  <si>
    <t>Brohart</t>
  </si>
  <si>
    <t>Oka</t>
  </si>
  <si>
    <t xml:space="preserve"> Ms.  Satomi</t>
  </si>
  <si>
    <t>Metzger</t>
  </si>
  <si>
    <t xml:space="preserve"> Mr.  Peter T II</t>
  </si>
  <si>
    <t xml:space="preserve"> Mr.  Manuel</t>
  </si>
  <si>
    <t>Vaughn</t>
  </si>
  <si>
    <t xml:space="preserve"> Ms.  Kindsey P.</t>
  </si>
  <si>
    <t xml:space="preserve"> Mr.  Thomas G.</t>
  </si>
  <si>
    <t>Petty</t>
  </si>
  <si>
    <t xml:space="preserve"> Mr.  Kyle S</t>
  </si>
  <si>
    <t xml:space="preserve"> Mr.  Alexander J.</t>
  </si>
  <si>
    <t xml:space="preserve"> Mr.  Dustin L</t>
  </si>
  <si>
    <t>Lasseron</t>
  </si>
  <si>
    <t xml:space="preserve"> Mrs.  Chloe</t>
  </si>
  <si>
    <t>Bushong</t>
  </si>
  <si>
    <t xml:space="preserve"> Ms.  Cailtlin</t>
  </si>
  <si>
    <t>Dennison</t>
  </si>
  <si>
    <t>Lira</t>
  </si>
  <si>
    <t xml:space="preserve"> Mr.  Chuy</t>
  </si>
  <si>
    <t>Nahigian</t>
  </si>
  <si>
    <t xml:space="preserve"> Ms.  Laurie B</t>
  </si>
  <si>
    <t>Cackett</t>
  </si>
  <si>
    <t xml:space="preserve"> Ms.  Rachel B.</t>
  </si>
  <si>
    <t>Hunter-Galvan</t>
  </si>
  <si>
    <t xml:space="preserve"> Ms.  Liza</t>
  </si>
  <si>
    <t>Pierret</t>
  </si>
  <si>
    <t xml:space="preserve"> Ms.  Lindsay E.</t>
  </si>
  <si>
    <t>O'Neil</t>
  </si>
  <si>
    <t xml:space="preserve"> Ms.  Kathleen M.</t>
  </si>
  <si>
    <t>Leitz</t>
  </si>
  <si>
    <t xml:space="preserve"> Ms.  Aya</t>
  </si>
  <si>
    <t>Durfee</t>
  </si>
  <si>
    <t xml:space="preserve"> Ms.  Carolyn R</t>
  </si>
  <si>
    <t>Maylone</t>
  </si>
  <si>
    <t xml:space="preserve"> Ms.  Bethany</t>
  </si>
  <si>
    <t>Reiland</t>
  </si>
  <si>
    <t xml:space="preserve"> Ms.  Holly A</t>
  </si>
  <si>
    <t>Hu</t>
  </si>
  <si>
    <t xml:space="preserve"> Mr.  Ping</t>
  </si>
  <si>
    <t>Lessek</t>
  </si>
  <si>
    <t>Colavincenzo</t>
  </si>
  <si>
    <t>Mendez-Karr</t>
  </si>
  <si>
    <t xml:space="preserve"> Mrs.  Cynthia</t>
  </si>
  <si>
    <t>Saulnier</t>
  </si>
  <si>
    <t xml:space="preserve"> Mr.  Emmett</t>
  </si>
  <si>
    <t>Schoonover</t>
  </si>
  <si>
    <t>Hass</t>
  </si>
  <si>
    <t xml:space="preserve"> Mr.  Christopher L.</t>
  </si>
  <si>
    <t>Cadotte</t>
  </si>
  <si>
    <t xml:space="preserve"> Mr.  Christopher P.</t>
  </si>
  <si>
    <t>Cacciapaglia</t>
  </si>
  <si>
    <t xml:space="preserve"> Mr.  Christopher W</t>
  </si>
  <si>
    <t>Mininger</t>
  </si>
  <si>
    <t xml:space="preserve"> Mr.  Norman H.</t>
  </si>
  <si>
    <t>Mayo</t>
  </si>
  <si>
    <t>Zicko</t>
  </si>
  <si>
    <t xml:space="preserve"> Ms.  Tatyana K</t>
  </si>
  <si>
    <t xml:space="preserve"> Ms.  Chrissy</t>
  </si>
  <si>
    <t>Cupp</t>
  </si>
  <si>
    <t xml:space="preserve"> Ms.  Halle</t>
  </si>
  <si>
    <t>Klassen</t>
  </si>
  <si>
    <t xml:space="preserve"> Ms.  Tara D.</t>
  </si>
  <si>
    <t>Musal</t>
  </si>
  <si>
    <t xml:space="preserve"> Mr.  Rasim M</t>
  </si>
  <si>
    <t>Kitayama</t>
  </si>
  <si>
    <t xml:space="preserve"> Ms.  Dina</t>
  </si>
  <si>
    <t>Altman</t>
  </si>
  <si>
    <t>Demchko</t>
  </si>
  <si>
    <t xml:space="preserve"> Ms.  Caitrin</t>
  </si>
  <si>
    <t xml:space="preserve"> Ms.  Adriana S</t>
  </si>
  <si>
    <t>Betts</t>
  </si>
  <si>
    <t xml:space="preserve"> Mrs.  Kristen M</t>
  </si>
  <si>
    <t>Vandeventer</t>
  </si>
  <si>
    <t xml:space="preserve"> Ms.  Alix</t>
  </si>
  <si>
    <t>Hirano</t>
  </si>
  <si>
    <t xml:space="preserve"> Mr.  Kakushin</t>
  </si>
  <si>
    <t>Davi</t>
  </si>
  <si>
    <t xml:space="preserve"> Mr.  Michael J</t>
  </si>
  <si>
    <t>Sloan</t>
  </si>
  <si>
    <t>Homich</t>
  </si>
  <si>
    <t xml:space="preserve"> Ms.  Amanda C.</t>
  </si>
  <si>
    <t>Kristjansson</t>
  </si>
  <si>
    <t xml:space="preserve"> Mr.  Valur</t>
  </si>
  <si>
    <t>Pitman</t>
  </si>
  <si>
    <t xml:space="preserve"> Ms.  Erica J</t>
  </si>
  <si>
    <t>Curley</t>
  </si>
  <si>
    <t>Zimmer</t>
  </si>
  <si>
    <t xml:space="preserve"> Ms.  Lissa</t>
  </si>
  <si>
    <t>Granski</t>
  </si>
  <si>
    <t xml:space="preserve"> Ms.  Alyson</t>
  </si>
  <si>
    <t>Regina</t>
  </si>
  <si>
    <t xml:space="preserve"> Mr.  Chance B</t>
  </si>
  <si>
    <t>Howe</t>
  </si>
  <si>
    <t xml:space="preserve"> Ms.  Therese</t>
  </si>
  <si>
    <t>Atwater</t>
  </si>
  <si>
    <t xml:space="preserve"> Mr.  Beau</t>
  </si>
  <si>
    <t>Gurganus</t>
  </si>
  <si>
    <t xml:space="preserve"> Ms.  Kelsey M</t>
  </si>
  <si>
    <t>Holden</t>
  </si>
  <si>
    <t xml:space="preserve"> Ms.  Gretchen</t>
  </si>
  <si>
    <t>Parton</t>
  </si>
  <si>
    <t xml:space="preserve"> Mr.  Nicholas E.</t>
  </si>
  <si>
    <t xml:space="preserve"> Ms.  Deborah</t>
  </si>
  <si>
    <t>Dent</t>
  </si>
  <si>
    <t xml:space="preserve"> Mr.  Chuck W. Jr.</t>
  </si>
  <si>
    <t>Ranti</t>
  </si>
  <si>
    <t>Ishaq</t>
  </si>
  <si>
    <t xml:space="preserve"> Ms.  Amany</t>
  </si>
  <si>
    <t>Wiles</t>
  </si>
  <si>
    <t xml:space="preserve"> Ms.  Kipling</t>
  </si>
  <si>
    <t xml:space="preserve"> Mr.  Duncan</t>
  </si>
  <si>
    <t>Serafini</t>
  </si>
  <si>
    <t xml:space="preserve"> Mr.  Louis C.</t>
  </si>
  <si>
    <t>Button</t>
  </si>
  <si>
    <t>Gaal</t>
  </si>
  <si>
    <t xml:space="preserve"> Ms.  Ildiko M.</t>
  </si>
  <si>
    <t>Liptak</t>
  </si>
  <si>
    <t xml:space="preserve"> Ms.  Melinda E.</t>
  </si>
  <si>
    <t>Kellam</t>
  </si>
  <si>
    <t xml:space="preserve"> Ms.  Ashley M</t>
  </si>
  <si>
    <t>Gordon</t>
  </si>
  <si>
    <t xml:space="preserve"> Mr.  Sean P.</t>
  </si>
  <si>
    <t>Wagoner</t>
  </si>
  <si>
    <t xml:space="preserve"> Ms.  Emily G</t>
  </si>
  <si>
    <t>Goffi</t>
  </si>
  <si>
    <t xml:space="preserve"> Mr.  Danilo</t>
  </si>
  <si>
    <t>Salovaara</t>
  </si>
  <si>
    <t xml:space="preserve"> Mr.  Mikko</t>
  </si>
  <si>
    <t>Reid</t>
  </si>
  <si>
    <t xml:space="preserve"> Ms.  Paula C.</t>
  </si>
  <si>
    <t>Allan</t>
  </si>
  <si>
    <t xml:space="preserve"> Ms.  Kirsten N.</t>
  </si>
  <si>
    <t>McLaughlin</t>
  </si>
  <si>
    <t xml:space="preserve"> Ms.  Christy</t>
  </si>
  <si>
    <t>Tang</t>
  </si>
  <si>
    <t xml:space="preserve"> Ms.  Jingjing</t>
  </si>
  <si>
    <t xml:space="preserve"> Mr.  Morgan</t>
  </si>
  <si>
    <t>Chepkwony</t>
  </si>
  <si>
    <t xml:space="preserve"> Mr.  Frankline</t>
  </si>
  <si>
    <t xml:space="preserve"> Ms.  Laura T.</t>
  </si>
  <si>
    <t>Szynkarczuk</t>
  </si>
  <si>
    <t xml:space="preserve"> Ms.  Natalia</t>
  </si>
  <si>
    <t>Brill</t>
  </si>
  <si>
    <t xml:space="preserve"> Ms.  Jennifer L.</t>
  </si>
  <si>
    <t xml:space="preserve"> Ms.  Brooke</t>
  </si>
  <si>
    <t>Nunn</t>
  </si>
  <si>
    <t xml:space="preserve"> Mr.  Jeremy M</t>
  </si>
  <si>
    <t>Blair</t>
  </si>
  <si>
    <t xml:space="preserve"> Ms.  Megan L.</t>
  </si>
  <si>
    <t>Sharkey</t>
  </si>
  <si>
    <t>Scalard</t>
  </si>
  <si>
    <t xml:space="preserve"> Ms.  Marny</t>
  </si>
  <si>
    <t>Burget</t>
  </si>
  <si>
    <t>English</t>
  </si>
  <si>
    <t xml:space="preserve"> Mr.  Benjamin L</t>
  </si>
  <si>
    <t>Hampton</t>
  </si>
  <si>
    <t xml:space="preserve"> Mr.  Rob G</t>
  </si>
  <si>
    <t xml:space="preserve"> Ms.  Stefanie A</t>
  </si>
  <si>
    <t>Lucas</t>
  </si>
  <si>
    <t xml:space="preserve"> Ms.  Caroline F.</t>
  </si>
  <si>
    <t xml:space="preserve"> Ms.  Julia J.</t>
  </si>
  <si>
    <t>Cherewatti</t>
  </si>
  <si>
    <t>Olle</t>
  </si>
  <si>
    <t xml:space="preserve"> Mr.  Bernat</t>
  </si>
  <si>
    <t>Hamsi</t>
  </si>
  <si>
    <t xml:space="preserve"> Mr.  Hicham</t>
  </si>
  <si>
    <t>Finnegan</t>
  </si>
  <si>
    <t>Villa</t>
  </si>
  <si>
    <t xml:space="preserve"> Ms.  Elisabetta</t>
  </si>
  <si>
    <t>Cable</t>
  </si>
  <si>
    <t xml:space="preserve"> Mr.  Trevor N.</t>
  </si>
  <si>
    <t>Eiring</t>
  </si>
  <si>
    <t xml:space="preserve"> Ms.  Nancy</t>
  </si>
  <si>
    <t xml:space="preserve"> Ms.  Allison R.</t>
  </si>
  <si>
    <t>Friedman</t>
  </si>
  <si>
    <t>Croker</t>
  </si>
  <si>
    <t>Beganics</t>
  </si>
  <si>
    <t>Huberty</t>
  </si>
  <si>
    <t xml:space="preserve"> Ms.  Janae N.</t>
  </si>
  <si>
    <t>Hazlehurst</t>
  </si>
  <si>
    <t>Marin</t>
  </si>
  <si>
    <t>Dear</t>
  </si>
  <si>
    <t xml:space="preserve"> Ms.  Nicole F</t>
  </si>
  <si>
    <t>Lederer</t>
  </si>
  <si>
    <t xml:space="preserve"> Ms.  Krista L</t>
  </si>
  <si>
    <t>Robson</t>
  </si>
  <si>
    <t xml:space="preserve"> Ms.  Denise</t>
  </si>
  <si>
    <t>Galvan</t>
  </si>
  <si>
    <t xml:space="preserve"> Mr.  Ariel</t>
  </si>
  <si>
    <t>Teeuwen</t>
  </si>
  <si>
    <t xml:space="preserve"> Ms.  Rosalie</t>
  </si>
  <si>
    <t>List</t>
  </si>
  <si>
    <t>Shafar</t>
  </si>
  <si>
    <t xml:space="preserve"> Mr.  Vitaliy</t>
  </si>
  <si>
    <t>Copenhaver</t>
  </si>
  <si>
    <t xml:space="preserve"> Mr.  Benjamin W.</t>
  </si>
  <si>
    <t>Stump</t>
  </si>
  <si>
    <t>Wehrman</t>
  </si>
  <si>
    <t>Sischo</t>
  </si>
  <si>
    <t>Fonti</t>
  </si>
  <si>
    <t xml:space="preserve"> Mr.  Massimiliano</t>
  </si>
  <si>
    <t>Merlis</t>
  </si>
  <si>
    <t>Hasegawa</t>
  </si>
  <si>
    <t xml:space="preserve"> Mr.  Kiyokatsu</t>
  </si>
  <si>
    <t>Haselden</t>
  </si>
  <si>
    <t>Simonson</t>
  </si>
  <si>
    <t>Montag</t>
  </si>
  <si>
    <t xml:space="preserve"> Ms.  Julia M</t>
  </si>
  <si>
    <t>Deroian</t>
  </si>
  <si>
    <t xml:space="preserve"> Ms.  Rhea</t>
  </si>
  <si>
    <t>Brady</t>
  </si>
  <si>
    <t xml:space="preserve"> Mr.  Shamus M.</t>
  </si>
  <si>
    <t>Strickler</t>
  </si>
  <si>
    <t xml:space="preserve"> Ms.  Mary Beth</t>
  </si>
  <si>
    <t>Simone</t>
  </si>
  <si>
    <t xml:space="preserve"> Ms.  Erin</t>
  </si>
  <si>
    <t>Von Rock</t>
  </si>
  <si>
    <t xml:space="preserve"> Ms.  Hallie</t>
  </si>
  <si>
    <t>Woodard</t>
  </si>
  <si>
    <t xml:space="preserve"> Ms.  Paige P</t>
  </si>
  <si>
    <t xml:space="preserve"> Ms.  Ji</t>
  </si>
  <si>
    <t>Sinda</t>
  </si>
  <si>
    <t xml:space="preserve"> Ms.  Carissa A</t>
  </si>
  <si>
    <t>Rydland</t>
  </si>
  <si>
    <t xml:space="preserve"> Ms.  Mona</t>
  </si>
  <si>
    <t>Vespa</t>
  </si>
  <si>
    <t xml:space="preserve"> Ms.  Kristin R.</t>
  </si>
  <si>
    <t>Meadows</t>
  </si>
  <si>
    <t>Toppen</t>
  </si>
  <si>
    <t>Ermer</t>
  </si>
  <si>
    <t>Dionne</t>
  </si>
  <si>
    <t xml:space="preserve"> Ms.  Hilary K.</t>
  </si>
  <si>
    <t>Stasulli</t>
  </si>
  <si>
    <t xml:space="preserve"> Ms.  Dominique</t>
  </si>
  <si>
    <t>Duran</t>
  </si>
  <si>
    <t xml:space="preserve"> Mr.  Carlos I</t>
  </si>
  <si>
    <t>Klundt</t>
  </si>
  <si>
    <t>Waters</t>
  </si>
  <si>
    <t>Rusk</t>
  </si>
  <si>
    <t xml:space="preserve"> Ms.  Sarah S</t>
  </si>
  <si>
    <t>Gersbach</t>
  </si>
  <si>
    <t xml:space="preserve"> Ms.  Shauna R.</t>
  </si>
  <si>
    <t>Taylor-Watson</t>
  </si>
  <si>
    <t xml:space="preserve"> Ms.  Lindsay J.</t>
  </si>
  <si>
    <t xml:space="preserve"> Ms.  Danya A.</t>
  </si>
  <si>
    <t>Levitsky</t>
  </si>
  <si>
    <t xml:space="preserve"> Ms.  Lorraine</t>
  </si>
  <si>
    <t>Carroll</t>
  </si>
  <si>
    <t>Campos</t>
  </si>
  <si>
    <t xml:space="preserve"> Mr.  Jesus Sr.</t>
  </si>
  <si>
    <t>Flajslik</t>
  </si>
  <si>
    <t>Chua</t>
  </si>
  <si>
    <t xml:space="preserve"> Ms.  Catherine C.</t>
  </si>
  <si>
    <t xml:space="preserve"> Ms.  Evan</t>
  </si>
  <si>
    <t>Wilzbacher</t>
  </si>
  <si>
    <t xml:space="preserve"> Mr.  Nathan J</t>
  </si>
  <si>
    <t>Thayer</t>
  </si>
  <si>
    <t>Brosseau</t>
  </si>
  <si>
    <t>Phares</t>
  </si>
  <si>
    <t xml:space="preserve"> Mr.  Marshall</t>
  </si>
  <si>
    <t xml:space="preserve"> Mr.  Lavar</t>
  </si>
  <si>
    <t xml:space="preserve"> Mr.  Charlie T.</t>
  </si>
  <si>
    <t>Padula</t>
  </si>
  <si>
    <t>Gamirov</t>
  </si>
  <si>
    <t xml:space="preserve"> Mr.  Arthur</t>
  </si>
  <si>
    <t>Briot</t>
  </si>
  <si>
    <t>De Hueck</t>
  </si>
  <si>
    <t>Putt</t>
  </si>
  <si>
    <t xml:space="preserve"> Ms.  Tammy</t>
  </si>
  <si>
    <t>Deiman</t>
  </si>
  <si>
    <t xml:space="preserve"> Ms.  Lena</t>
  </si>
  <si>
    <t>Bonanni</t>
  </si>
  <si>
    <t xml:space="preserve"> Ms.  Valentina</t>
  </si>
  <si>
    <t>Stein</t>
  </si>
  <si>
    <t xml:space="preserve"> Mr.  Russell N.</t>
  </si>
  <si>
    <t>Laumann</t>
  </si>
  <si>
    <t xml:space="preserve"> Mr.  Scott R.</t>
  </si>
  <si>
    <t>Galaviz</t>
  </si>
  <si>
    <t xml:space="preserve"> Mr.  Jose Francisco Sr.</t>
  </si>
  <si>
    <t>Piper</t>
  </si>
  <si>
    <t xml:space="preserve"> Mr.  Paul J</t>
  </si>
  <si>
    <t>Cantini</t>
  </si>
  <si>
    <t xml:space="preserve"> Mr.  Edward J.</t>
  </si>
  <si>
    <t>Werhane</t>
  </si>
  <si>
    <t xml:space="preserve"> Mr.  Patrick A.</t>
  </si>
  <si>
    <t>Davies</t>
  </si>
  <si>
    <t xml:space="preserve"> Mr.  Geraint H</t>
  </si>
  <si>
    <t>Hummel</t>
  </si>
  <si>
    <t xml:space="preserve"> Mr.  Dj</t>
  </si>
  <si>
    <t>Lutz</t>
  </si>
  <si>
    <t xml:space="preserve"> Mr.  Zachary A</t>
  </si>
  <si>
    <t xml:space="preserve"> Mr.  Brian W.</t>
  </si>
  <si>
    <t>Viglienzoni</t>
  </si>
  <si>
    <t>Rathbun</t>
  </si>
  <si>
    <t>crane</t>
  </si>
  <si>
    <t xml:space="preserve"> Ms.  Ellen L.</t>
  </si>
  <si>
    <t>Conant</t>
  </si>
  <si>
    <t>Huyser-Wierenga</t>
  </si>
  <si>
    <t xml:space="preserve"> Ms.  Abigail R.</t>
  </si>
  <si>
    <t>Natalini</t>
  </si>
  <si>
    <t>Robbins</t>
  </si>
  <si>
    <t>Stanislav</t>
  </si>
  <si>
    <t xml:space="preserve"> Mrs.  Grace H</t>
  </si>
  <si>
    <t xml:space="preserve"> Ms.  Caitie J.</t>
  </si>
  <si>
    <t>Mears</t>
  </si>
  <si>
    <t>Neill</t>
  </si>
  <si>
    <t xml:space="preserve"> Mr.  Ian T</t>
  </si>
  <si>
    <t>Tola</t>
  </si>
  <si>
    <t xml:space="preserve"> Mr.  Tadese</t>
  </si>
  <si>
    <t>Briskman</t>
  </si>
  <si>
    <t>Ritzenhein</t>
  </si>
  <si>
    <t xml:space="preserve"> Mr.  Dathan</t>
  </si>
  <si>
    <t>Malkowski</t>
  </si>
  <si>
    <t>Andreyko</t>
  </si>
  <si>
    <t>Lozier</t>
  </si>
  <si>
    <t xml:space="preserve"> Mr.  Aaron R</t>
  </si>
  <si>
    <t xml:space="preserve"> Ms.  Caitlin H.</t>
  </si>
  <si>
    <t>Rodas</t>
  </si>
  <si>
    <t xml:space="preserve"> Mr.  Harald E.</t>
  </si>
  <si>
    <t xml:space="preserve"> Ms.  Siobhan A.</t>
  </si>
  <si>
    <t xml:space="preserve"> Ms.  Andrea J.</t>
  </si>
  <si>
    <t>Karmen</t>
  </si>
  <si>
    <t xml:space="preserve"> Ms.  Rachel A.</t>
  </si>
  <si>
    <t>Lippmann</t>
  </si>
  <si>
    <t xml:space="preserve"> Ms.  Kiersten</t>
  </si>
  <si>
    <t>Klehm</t>
  </si>
  <si>
    <t>Desisa</t>
  </si>
  <si>
    <t xml:space="preserve"> Mr.  Lelisa</t>
  </si>
  <si>
    <t>Brooks</t>
  </si>
  <si>
    <t xml:space="preserve"> Mr.  Chris C.</t>
  </si>
  <si>
    <t>Weispfennig</t>
  </si>
  <si>
    <t>Sorrell</t>
  </si>
  <si>
    <t xml:space="preserve"> Mr.  Erik C.</t>
  </si>
  <si>
    <t>Marek</t>
  </si>
  <si>
    <t xml:space="preserve"> Mr.  Shawn C</t>
  </si>
  <si>
    <t xml:space="preserve"> Mr.  Vajin L.</t>
  </si>
  <si>
    <t>Werner</t>
  </si>
  <si>
    <t xml:space="preserve"> Mr.  John K. Jr.</t>
  </si>
  <si>
    <t xml:space="preserve"> Mr.  Kevin J.</t>
  </si>
  <si>
    <t xml:space="preserve"> Mr.  Kirby W.</t>
  </si>
  <si>
    <t>Penny</t>
  </si>
  <si>
    <t xml:space="preserve"> Mr.  J A</t>
  </si>
  <si>
    <t xml:space="preserve"> Mr.  Dustin G.</t>
  </si>
  <si>
    <t>Masayesva</t>
  </si>
  <si>
    <t xml:space="preserve"> Mr.  Anthony G</t>
  </si>
  <si>
    <t>Paavola</t>
  </si>
  <si>
    <t>Gehlsen</t>
  </si>
  <si>
    <t xml:space="preserve"> Mr.  Eric N</t>
  </si>
  <si>
    <t>Roche</t>
  </si>
  <si>
    <t xml:space="preserve"> Mr.  Connor</t>
  </si>
  <si>
    <t>Hearn</t>
  </si>
  <si>
    <t xml:space="preserve"> Mr.  Patrick H.</t>
  </si>
  <si>
    <t>Dimson</t>
  </si>
  <si>
    <t>Slason</t>
  </si>
  <si>
    <t xml:space="preserve"> Ms.  Deborah L.</t>
  </si>
  <si>
    <t>Gibson</t>
  </si>
  <si>
    <t xml:space="preserve"> Ms.  Andrea K</t>
  </si>
  <si>
    <t>Erdos</t>
  </si>
  <si>
    <t xml:space="preserve"> Ms.  Elleree</t>
  </si>
  <si>
    <t>Cushman</t>
  </si>
  <si>
    <t xml:space="preserve"> Mr.  Brandon J</t>
  </si>
  <si>
    <t>Hammel</t>
  </si>
  <si>
    <t>Ytterstad</t>
  </si>
  <si>
    <t xml:space="preserve"> Ms.  Nina Wavik Sr.</t>
  </si>
  <si>
    <t>Prince</t>
  </si>
  <si>
    <t xml:space="preserve"> Ms.  Dani</t>
  </si>
  <si>
    <t>Freeman</t>
  </si>
  <si>
    <t>Petrulak</t>
  </si>
  <si>
    <t>Zablocki</t>
  </si>
  <si>
    <t>Van Meter</t>
  </si>
  <si>
    <t xml:space="preserve"> Ms.  Kathryn M.</t>
  </si>
  <si>
    <t>Babay</t>
  </si>
  <si>
    <t xml:space="preserve"> Mr.  Trent A</t>
  </si>
  <si>
    <t xml:space="preserve"> Ms.  Jennifer E</t>
  </si>
  <si>
    <t>Moody</t>
  </si>
  <si>
    <t>Swierzbinski</t>
  </si>
  <si>
    <t>Schwartz</t>
  </si>
  <si>
    <t xml:space="preserve"> Ms.  Tiffany A.</t>
  </si>
  <si>
    <t>Sanseverino</t>
  </si>
  <si>
    <t>Lawder</t>
  </si>
  <si>
    <t>Hoerner</t>
  </si>
  <si>
    <t xml:space="preserve"> Mr.  Pat</t>
  </si>
  <si>
    <t>Beaulne</t>
  </si>
  <si>
    <t xml:space="preserve"> Ms.  Rebecca M.</t>
  </si>
  <si>
    <t>Lunz</t>
  </si>
  <si>
    <t xml:space="preserve"> Ms.  Ruth</t>
  </si>
  <si>
    <t>Kyle</t>
  </si>
  <si>
    <t xml:space="preserve"> Mr.  Gregory S</t>
  </si>
  <si>
    <t>Brackenwagen</t>
  </si>
  <si>
    <t xml:space="preserve"> Ms.  Alexandra S</t>
  </si>
  <si>
    <t>Schmitt</t>
  </si>
  <si>
    <t xml:space="preserve"> Ms.  Hillary</t>
  </si>
  <si>
    <t>Borden</t>
  </si>
  <si>
    <t xml:space="preserve"> Ms.  Amy K.</t>
  </si>
  <si>
    <t>Regan</t>
  </si>
  <si>
    <t>Koenis</t>
  </si>
  <si>
    <t xml:space="preserve"> Mr.  Maaikel</t>
  </si>
  <si>
    <t>Kittaka</t>
  </si>
  <si>
    <t>Concannon</t>
  </si>
  <si>
    <t xml:space="preserve"> Mr.  Christopher S.</t>
  </si>
  <si>
    <t xml:space="preserve"> Mr.  William R</t>
  </si>
  <si>
    <t>Schultz</t>
  </si>
  <si>
    <t xml:space="preserve"> Ms.  Lyndsy</t>
  </si>
  <si>
    <t>Brannigan</t>
  </si>
  <si>
    <t>Cavallo</t>
  </si>
  <si>
    <t xml:space="preserve"> Ms.  Anna</t>
  </si>
  <si>
    <t>Axelrod</t>
  </si>
  <si>
    <t>Roberge</t>
  </si>
  <si>
    <t>Schmidt</t>
  </si>
  <si>
    <t>Kosters</t>
  </si>
  <si>
    <t xml:space="preserve"> Mr.  Eric S</t>
  </si>
  <si>
    <t>Dykes</t>
  </si>
  <si>
    <t>Velan</t>
  </si>
  <si>
    <t>Goolik</t>
  </si>
  <si>
    <t>Bain</t>
  </si>
  <si>
    <t>Wieck</t>
  </si>
  <si>
    <t xml:space="preserve"> Ms.  Sonja</t>
  </si>
  <si>
    <t>Friel</t>
  </si>
  <si>
    <t>Santandreu</t>
  </si>
  <si>
    <t xml:space="preserve"> Ms.  Martha L.</t>
  </si>
  <si>
    <t xml:space="preserve"> Mr.  Ryan C.</t>
  </si>
  <si>
    <t>Gerber</t>
  </si>
  <si>
    <t xml:space="preserve"> Mr.  Cliff</t>
  </si>
  <si>
    <t>Benadum</t>
  </si>
  <si>
    <t xml:space="preserve"> Mr.  Blue</t>
  </si>
  <si>
    <t>Ragazzini</t>
  </si>
  <si>
    <t xml:space="preserve"> Mr.  Jeffrey M</t>
  </si>
  <si>
    <t>Kessinger</t>
  </si>
  <si>
    <t>Bezgin</t>
  </si>
  <si>
    <t>Woldesilassie</t>
  </si>
  <si>
    <t>Ruiz Herrero</t>
  </si>
  <si>
    <t>Bin Alias</t>
  </si>
  <si>
    <t xml:space="preserve"> Mr.  Mohd Syahidan</t>
  </si>
  <si>
    <t>Pulliam</t>
  </si>
  <si>
    <t>Guisinger</t>
  </si>
  <si>
    <t>Arnerich</t>
  </si>
  <si>
    <t xml:space="preserve"> Ms.  Christi A.</t>
  </si>
  <si>
    <t xml:space="preserve"> Ms.  Sandra K.</t>
  </si>
  <si>
    <t>Nolette</t>
  </si>
  <si>
    <t xml:space="preserve"> Mr.  Jerome</t>
  </si>
  <si>
    <t>Chabrier</t>
  </si>
  <si>
    <t xml:space="preserve"> Ms.  Julia R</t>
  </si>
  <si>
    <t xml:space="preserve"> Mr.  Sean Henry</t>
  </si>
  <si>
    <t>Knotts</t>
  </si>
  <si>
    <t>Pultorak</t>
  </si>
  <si>
    <t>Maxon</t>
  </si>
  <si>
    <t>Kraai</t>
  </si>
  <si>
    <t xml:space="preserve"> Ms.  Abby L.</t>
  </si>
  <si>
    <t>Larosa</t>
  </si>
  <si>
    <t xml:space="preserve"> Mr.  Ali</t>
  </si>
  <si>
    <t>Haney</t>
  </si>
  <si>
    <t>Boulay</t>
  </si>
  <si>
    <t xml:space="preserve"> Mr.  Pierre</t>
  </si>
  <si>
    <t>Luy</t>
  </si>
  <si>
    <t>Fava</t>
  </si>
  <si>
    <t>Montoya</t>
  </si>
  <si>
    <t xml:space="preserve"> Mr.  Alvaro Sr.</t>
  </si>
  <si>
    <t>Albertson</t>
  </si>
  <si>
    <t xml:space="preserve"> Mr.  Mark P.</t>
  </si>
  <si>
    <t>Barger</t>
  </si>
  <si>
    <t>Fraioli</t>
  </si>
  <si>
    <t xml:space="preserve"> Mr.  Mario Jr.</t>
  </si>
  <si>
    <t>April</t>
  </si>
  <si>
    <t xml:space="preserve"> Mr.  Lusapho</t>
  </si>
  <si>
    <t>Talhelm</t>
  </si>
  <si>
    <t xml:space="preserve"> Mr.  Alan F</t>
  </si>
  <si>
    <t>Treece</t>
  </si>
  <si>
    <t>Beisel</t>
  </si>
  <si>
    <t>Enke</t>
  </si>
  <si>
    <t xml:space="preserve"> Mr.  Jacob J</t>
  </si>
  <si>
    <t>Ruiz-Tagle Barros</t>
  </si>
  <si>
    <t xml:space="preserve"> Mr.  Jose Tomas</t>
  </si>
  <si>
    <t>Ferrell</t>
  </si>
  <si>
    <t xml:space="preserve"> Ms.  Mary Evan</t>
  </si>
  <si>
    <t>Gates</t>
  </si>
  <si>
    <t xml:space="preserve"> Mr.  Justin K.</t>
  </si>
  <si>
    <t>Jeffers</t>
  </si>
  <si>
    <t>Sulhanek</t>
  </si>
  <si>
    <t xml:space="preserve"> Mr.  Roman</t>
  </si>
  <si>
    <t>Caron</t>
  </si>
  <si>
    <t xml:space="preserve"> Ms.  Evelyn L</t>
  </si>
  <si>
    <t>Fullarton</t>
  </si>
  <si>
    <t>Lindgren</t>
  </si>
  <si>
    <t xml:space="preserve"> Mr.  Matthew S</t>
  </si>
  <si>
    <t>Akiha</t>
  </si>
  <si>
    <t>Sweny</t>
  </si>
  <si>
    <t>Tobin</t>
  </si>
  <si>
    <t>Keys</t>
  </si>
  <si>
    <t xml:space="preserve"> Mrs.  Kathleen</t>
  </si>
  <si>
    <t>Wilbur</t>
  </si>
  <si>
    <t>Ditota</t>
  </si>
  <si>
    <t>Horbol</t>
  </si>
  <si>
    <t xml:space="preserve"> Ms.  Flannery</t>
  </si>
  <si>
    <t xml:space="preserve"> Mr.  John T</t>
  </si>
  <si>
    <t>Murakami</t>
  </si>
  <si>
    <t xml:space="preserve"> Ms.  Candice M</t>
  </si>
  <si>
    <t>Petermann</t>
  </si>
  <si>
    <t xml:space="preserve"> Mr.  Theodore A.</t>
  </si>
  <si>
    <t>Graves - Rostro</t>
  </si>
  <si>
    <t xml:space="preserve"> Ms.  Lindy</t>
  </si>
  <si>
    <t>Danielson</t>
  </si>
  <si>
    <t>Street</t>
  </si>
  <si>
    <t xml:space="preserve"> Ms.  Holly</t>
  </si>
  <si>
    <t>Buss</t>
  </si>
  <si>
    <t>Duffy</t>
  </si>
  <si>
    <t xml:space="preserve"> Ms.  Meghan K</t>
  </si>
  <si>
    <t xml:space="preserve"> Mr.  Fred</t>
  </si>
  <si>
    <t>Castro</t>
  </si>
  <si>
    <t xml:space="preserve"> Mr.  Sebastian</t>
  </si>
  <si>
    <t>Avery</t>
  </si>
  <si>
    <t>Bohinski</t>
  </si>
  <si>
    <t xml:space="preserve"> Ms.  Susan E</t>
  </si>
  <si>
    <t>Kohls</t>
  </si>
  <si>
    <t xml:space="preserve"> Ms.  Katy</t>
  </si>
  <si>
    <t>Brietzke</t>
  </si>
  <si>
    <t>Riveros Gonzalez</t>
  </si>
  <si>
    <t xml:space="preserve"> Mr.  Juan D. Sr.</t>
  </si>
  <si>
    <t>Albano</t>
  </si>
  <si>
    <t>Rosendahl</t>
  </si>
  <si>
    <t xml:space="preserve"> Mr.  Evan P</t>
  </si>
  <si>
    <t>German</t>
  </si>
  <si>
    <t xml:space="preserve"> Mr.  Aaron K</t>
  </si>
  <si>
    <t>D</t>
  </si>
  <si>
    <t>Phil</t>
  </si>
  <si>
    <t>Kelsey</t>
  </si>
  <si>
    <t>Kristyn</t>
  </si>
  <si>
    <t>Stephen</t>
  </si>
  <si>
    <t>Andrea</t>
  </si>
  <si>
    <t>David</t>
  </si>
  <si>
    <t>Wade</t>
  </si>
  <si>
    <t>Franklin</t>
  </si>
  <si>
    <t>Philippe</t>
  </si>
  <si>
    <t>John</t>
  </si>
  <si>
    <t>Myles</t>
  </si>
  <si>
    <t>C</t>
  </si>
  <si>
    <t>Nicole</t>
  </si>
  <si>
    <t>Adam</t>
  </si>
  <si>
    <t>Zach</t>
  </si>
  <si>
    <t>Natalie</t>
  </si>
  <si>
    <t>Courtney</t>
  </si>
  <si>
    <t>Julien</t>
  </si>
  <si>
    <t>M</t>
  </si>
  <si>
    <t>Samantha</t>
  </si>
  <si>
    <t>Robert</t>
  </si>
  <si>
    <t>Roseann</t>
  </si>
  <si>
    <t>W</t>
  </si>
  <si>
    <t>L</t>
  </si>
  <si>
    <t>Flavio</t>
  </si>
  <si>
    <t>Alex</t>
  </si>
  <si>
    <t>B</t>
  </si>
  <si>
    <t>E</t>
  </si>
  <si>
    <t>Inna</t>
  </si>
  <si>
    <t>Ari</t>
  </si>
  <si>
    <t>Kenny</t>
  </si>
  <si>
    <t>Louise</t>
  </si>
  <si>
    <t>Cameron</t>
  </si>
  <si>
    <t>Megan</t>
  </si>
  <si>
    <t>Daniel</t>
  </si>
  <si>
    <t>Jeff</t>
  </si>
  <si>
    <t>Maurya</t>
  </si>
  <si>
    <t>A</t>
  </si>
  <si>
    <t>Yves</t>
  </si>
  <si>
    <t>Danielle</t>
  </si>
  <si>
    <t>Joshua</t>
  </si>
  <si>
    <t>Jennifer</t>
  </si>
  <si>
    <t>Kate</t>
  </si>
  <si>
    <t>Kevin</t>
  </si>
  <si>
    <t>II</t>
  </si>
  <si>
    <t>Philip</t>
  </si>
  <si>
    <t>Rebecca</t>
  </si>
  <si>
    <t>K</t>
  </si>
  <si>
    <t>Hope</t>
  </si>
  <si>
    <t>Nicholas</t>
  </si>
  <si>
    <t>Jessica</t>
  </si>
  <si>
    <t>N</t>
  </si>
  <si>
    <t>Sari</t>
  </si>
  <si>
    <t>Ricardo</t>
  </si>
  <si>
    <t>Gedion</t>
  </si>
  <si>
    <t>Mark</t>
  </si>
  <si>
    <t>J</t>
  </si>
  <si>
    <t>Amanda</t>
  </si>
  <si>
    <t>Knox</t>
  </si>
  <si>
    <t>Yianna</t>
  </si>
  <si>
    <t>Roberta</t>
  </si>
  <si>
    <t>Ann</t>
  </si>
  <si>
    <t>P</t>
  </si>
  <si>
    <t>Charlie</t>
  </si>
  <si>
    <t>Meb</t>
  </si>
  <si>
    <t>Meredith</t>
  </si>
  <si>
    <t>Doug</t>
  </si>
  <si>
    <t>Dane</t>
  </si>
  <si>
    <t>Jonas</t>
  </si>
  <si>
    <t>S</t>
  </si>
  <si>
    <t>Nick</t>
  </si>
  <si>
    <t>Timothy</t>
  </si>
  <si>
    <t>William</t>
  </si>
  <si>
    <t>Sage</t>
  </si>
  <si>
    <t>Cole</t>
  </si>
  <si>
    <t>Jesse</t>
  </si>
  <si>
    <t>Eric</t>
  </si>
  <si>
    <t>R</t>
  </si>
  <si>
    <t>Rami</t>
  </si>
  <si>
    <t>Denis</t>
  </si>
  <si>
    <t>Bonnie</t>
  </si>
  <si>
    <t>Michael</t>
  </si>
  <si>
    <t>Samuel</t>
  </si>
  <si>
    <t>Matthew</t>
  </si>
  <si>
    <t>Syndy</t>
  </si>
  <si>
    <t>Aleksandra</t>
  </si>
  <si>
    <t>Richard</t>
  </si>
  <si>
    <t>T</t>
  </si>
  <si>
    <t>Akira</t>
  </si>
  <si>
    <t>Ben</t>
  </si>
  <si>
    <t>Jana</t>
  </si>
  <si>
    <t>Helene</t>
  </si>
  <si>
    <t>Bobby</t>
  </si>
  <si>
    <t>Lina</t>
  </si>
  <si>
    <t>Zebulon</t>
  </si>
  <si>
    <t>Greg</t>
  </si>
  <si>
    <t>Manuela</t>
  </si>
  <si>
    <t>Tyler</t>
  </si>
  <si>
    <t>Jeffrey</t>
  </si>
  <si>
    <t>F</t>
  </si>
  <si>
    <t>Amy</t>
  </si>
  <si>
    <t>V</t>
  </si>
  <si>
    <t>Sarah</t>
  </si>
  <si>
    <t>Lara</t>
  </si>
  <si>
    <t>Sebastien</t>
  </si>
  <si>
    <t>Padraig</t>
  </si>
  <si>
    <t>Heather</t>
  </si>
  <si>
    <t>Jorge</t>
  </si>
  <si>
    <t>Felix</t>
  </si>
  <si>
    <t>Jill</t>
  </si>
  <si>
    <t>Alejandro</t>
  </si>
  <si>
    <t>Matt</t>
  </si>
  <si>
    <t>H</t>
  </si>
  <si>
    <t>Grace</t>
  </si>
  <si>
    <t>Jaime</t>
  </si>
  <si>
    <t>Calesse</t>
  </si>
  <si>
    <t>Sergey</t>
  </si>
  <si>
    <t>Lawrence</t>
  </si>
  <si>
    <t>Erik</t>
  </si>
  <si>
    <t>Chris</t>
  </si>
  <si>
    <t>Jeremy</t>
  </si>
  <si>
    <t>Elizabeth</t>
  </si>
  <si>
    <t>Sean</t>
  </si>
  <si>
    <t>Susannah</t>
  </si>
  <si>
    <t>Randy</t>
  </si>
  <si>
    <t>Leslie</t>
  </si>
  <si>
    <t>Dan</t>
  </si>
  <si>
    <t>Stephanie</t>
  </si>
  <si>
    <t>Y</t>
  </si>
  <si>
    <t>Kylie</t>
  </si>
  <si>
    <t>Carrie</t>
  </si>
  <si>
    <t>Alan</t>
  </si>
  <si>
    <t>Nate</t>
  </si>
  <si>
    <t>Jason</t>
  </si>
  <si>
    <t>Adrienne</t>
  </si>
  <si>
    <t>Yutaka</t>
  </si>
  <si>
    <t>James</t>
  </si>
  <si>
    <t>Nathaniel</t>
  </si>
  <si>
    <t>Joan</t>
  </si>
  <si>
    <t>Bradley</t>
  </si>
  <si>
    <t>Joey</t>
  </si>
  <si>
    <t>Nicolas</t>
  </si>
  <si>
    <t>Marcel</t>
  </si>
  <si>
    <t>Krisana</t>
  </si>
  <si>
    <t>Stacey</t>
  </si>
  <si>
    <t>Christine</t>
  </si>
  <si>
    <t>Michele</t>
  </si>
  <si>
    <t>Nikki</t>
  </si>
  <si>
    <t>Aliaksandr</t>
  </si>
  <si>
    <t>Janice</t>
  </si>
  <si>
    <t>France</t>
  </si>
  <si>
    <t>Yu</t>
  </si>
  <si>
    <t>Emma</t>
  </si>
  <si>
    <t>Kathryn</t>
  </si>
  <si>
    <t>Cynthia</t>
  </si>
  <si>
    <t>Allison</t>
  </si>
  <si>
    <t>Gabriela</t>
  </si>
  <si>
    <t>Sharon</t>
  </si>
  <si>
    <t>Colin</t>
  </si>
  <si>
    <t>Rachael</t>
  </si>
  <si>
    <t>Maricela</t>
  </si>
  <si>
    <t>Marie</t>
  </si>
  <si>
    <t>Jeffry</t>
  </si>
  <si>
    <t>Mike</t>
  </si>
  <si>
    <t>Rick</t>
  </si>
  <si>
    <t>Michel</t>
  </si>
  <si>
    <t>Caroline</t>
  </si>
  <si>
    <t>Berenice</t>
  </si>
  <si>
    <t>Miguel</t>
  </si>
  <si>
    <t>Zachary</t>
  </si>
  <si>
    <t>Dante</t>
  </si>
  <si>
    <t>Michelle</t>
  </si>
  <si>
    <t>Edward</t>
  </si>
  <si>
    <t>Kacee</t>
  </si>
  <si>
    <t>Dave</t>
  </si>
  <si>
    <t>Maryanna</t>
  </si>
  <si>
    <t>Deanna</t>
  </si>
  <si>
    <t>Peter</t>
  </si>
  <si>
    <t>Gregory</t>
  </si>
  <si>
    <t>Elise</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</si>
  <si>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</si>
  <si>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</si>
  <si>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</si>
  <si>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</si>
  <si>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</si>
  <si>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</si>
  <si>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</si>
  <si>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</si>
  <si>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</si>
  <si>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</si>
  <si>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</si>
  <si>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</si>
  <si>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</si>
  <si>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</si>
  <si>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</si>
  <si>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</si>
  <si>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</si>
  <si>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</si>
  <si>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</si>
  <si>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Shizhong</t>
  </si>
  <si>
    <t>Claire</t>
  </si>
  <si>
    <t>Carolyn</t>
  </si>
  <si>
    <t>Luc</t>
  </si>
  <si>
    <t>Jim</t>
  </si>
  <si>
    <t>Corina</t>
  </si>
  <si>
    <t>Guannan</t>
  </si>
  <si>
    <t>Don</t>
  </si>
  <si>
    <t>Jatin</t>
  </si>
  <si>
    <t>Damon</t>
  </si>
  <si>
    <t>Helen</t>
  </si>
  <si>
    <t>Kristin</t>
  </si>
  <si>
    <t>Lisa</t>
  </si>
  <si>
    <t>Louis</t>
  </si>
  <si>
    <t>Karen</t>
  </si>
  <si>
    <t>Mathieu</t>
  </si>
  <si>
    <t>Kara</t>
  </si>
  <si>
    <t>Brendan</t>
  </si>
  <si>
    <t>Kameko</t>
  </si>
  <si>
    <t>Sabine</t>
  </si>
  <si>
    <t>Joseph</t>
  </si>
  <si>
    <t>Katie</t>
  </si>
  <si>
    <t>Cathryn</t>
  </si>
  <si>
    <t>Shauna</t>
  </si>
  <si>
    <t>Terence</t>
  </si>
  <si>
    <t>Marisol</t>
  </si>
  <si>
    <t>Teiko</t>
  </si>
  <si>
    <t>Johannah</t>
  </si>
  <si>
    <t>Bryan</t>
  </si>
  <si>
    <t>Lizette</t>
  </si>
  <si>
    <t>Jeb</t>
  </si>
  <si>
    <t>G</t>
  </si>
  <si>
    <t>Oz</t>
  </si>
  <si>
    <t>Tara</t>
  </si>
  <si>
    <t>Yoshinori</t>
  </si>
  <si>
    <t>Junyong</t>
  </si>
  <si>
    <t>Jonathan</t>
  </si>
  <si>
    <t>Laurette</t>
  </si>
  <si>
    <t>Mary</t>
  </si>
  <si>
    <t>Brent</t>
  </si>
  <si>
    <t>Kamilla</t>
  </si>
  <si>
    <t>Gianfilippo</t>
  </si>
  <si>
    <t>Hector</t>
  </si>
  <si>
    <t>Aubri</t>
  </si>
  <si>
    <t>Justin</t>
  </si>
  <si>
    <t>Brad</t>
  </si>
  <si>
    <t>O</t>
  </si>
  <si>
    <t>Simo</t>
  </si>
  <si>
    <t>Maya</t>
  </si>
  <si>
    <t>Hilda</t>
  </si>
  <si>
    <t>Takuo</t>
  </si>
  <si>
    <t>Benoit</t>
  </si>
  <si>
    <t>Della</t>
  </si>
  <si>
    <t>Victoria</t>
  </si>
  <si>
    <t>Tasos</t>
  </si>
  <si>
    <t>Lukasz</t>
  </si>
  <si>
    <t>Meta</t>
  </si>
  <si>
    <t>Angelica</t>
  </si>
  <si>
    <t>Kathleen</t>
  </si>
  <si>
    <t>Hiruni</t>
  </si>
  <si>
    <t>Kristi</t>
  </si>
  <si>
    <t>Jocelyn</t>
  </si>
  <si>
    <t>Daphne</t>
  </si>
  <si>
    <t>Carolina</t>
  </si>
  <si>
    <t>Olivier</t>
  </si>
  <si>
    <t>Karine</t>
  </si>
  <si>
    <t>Cheryl</t>
  </si>
  <si>
    <t>Adriana</t>
  </si>
  <si>
    <t>Roberto</t>
  </si>
  <si>
    <t>Tiffany</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</si>
  <si>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</si>
  <si>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</si>
  <si>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</si>
  <si>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</si>
  <si>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</si>
  <si>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</si>
  <si>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</si>
  <si>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</si>
  <si>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</si>
  <si>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</si>
  <si>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</si>
  <si>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</si>
  <si>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</si>
  <si>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</si>
  <si>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</si>
  <si>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</si>
  <si>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</si>
  <si>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</si>
  <si>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</si>
  <si>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</si>
  <si>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</si>
  <si>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</si>
  <si>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</si>
  <si>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</si>
  <si>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</si>
  <si>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</si>
  <si>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</si>
  <si>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</si>
  <si>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</si>
  <si>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</si>
  <si>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</si>
  <si>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</si>
  <si>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</si>
  <si>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</si>
  <si>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</si>
  <si>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Andy</t>
  </si>
  <si>
    <t>Geoff</t>
  </si>
  <si>
    <t>Kelli</t>
  </si>
  <si>
    <t>Wendy</t>
  </si>
  <si>
    <t>Mayumi</t>
  </si>
  <si>
    <t>Vanessa</t>
  </si>
  <si>
    <t>Beth</t>
  </si>
  <si>
    <t>Fred</t>
  </si>
  <si>
    <t>Erika</t>
  </si>
  <si>
    <t>Chad</t>
  </si>
  <si>
    <t>Orla</t>
  </si>
  <si>
    <t>Megumi</t>
  </si>
  <si>
    <t>Skylar</t>
  </si>
  <si>
    <t>Renee</t>
  </si>
  <si>
    <t>Tamara</t>
  </si>
  <si>
    <t>Suzanne</t>
  </si>
  <si>
    <t>Bronwyn</t>
  </si>
  <si>
    <t>Rhonda</t>
  </si>
  <si>
    <t>Lucille</t>
  </si>
  <si>
    <t>Alyssa</t>
  </si>
  <si>
    <t>Emilie</t>
  </si>
  <si>
    <t>Floris</t>
  </si>
  <si>
    <t>Marc</t>
  </si>
  <si>
    <t>Malcolm</t>
  </si>
  <si>
    <t>Aditi</t>
  </si>
  <si>
    <t>Marianne</t>
  </si>
  <si>
    <t>Carla</t>
  </si>
  <si>
    <t>Oksana</t>
  </si>
  <si>
    <t>Dale</t>
  </si>
  <si>
    <t>Ulrike</t>
  </si>
  <si>
    <t>Natty</t>
  </si>
  <si>
    <t>Cassandra</t>
  </si>
  <si>
    <t>Bettina</t>
  </si>
  <si>
    <t>Holli</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</si>
  <si>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</si>
  <si>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</si>
  <si>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</si>
  <si>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</si>
  <si>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</si>
  <si>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</si>
  <si>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</si>
  <si>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</si>
  <si>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</si>
  <si>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</si>
  <si>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</si>
  <si>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</si>
  <si>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</si>
  <si>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</si>
  <si>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</si>
  <si>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</si>
  <si>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</si>
  <si>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</si>
  <si>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III</t>
  </si>
  <si>
    <t>Gal</t>
  </si>
  <si>
    <t>Anton</t>
  </si>
  <si>
    <t>Yazmin</t>
  </si>
  <si>
    <t>Florian</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</si>
  <si>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</si>
  <si>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</si>
  <si>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</si>
  <si>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</si>
  <si>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</si>
  <si>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</si>
  <si>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</si>
  <si>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</si>
  <si>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</si>
  <si>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</si>
  <si>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</si>
  <si>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</si>
  <si>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</si>
  <si>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</si>
  <si>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</si>
  <si>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</si>
  <si>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</si>
  <si>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</si>
  <si>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</si>
  <si>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</si>
  <si>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</si>
  <si>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</si>
  <si>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</si>
  <si>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</si>
  <si>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</si>
  <si>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</si>
  <si>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</si>
  <si>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</si>
  <si>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</si>
  <si>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</si>
  <si>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</si>
  <si>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Dara</t>
  </si>
  <si>
    <t>Sylvain</t>
  </si>
  <si>
    <t>Veronica</t>
  </si>
  <si>
    <t>Warren</t>
  </si>
  <si>
    <t>Daniela</t>
  </si>
  <si>
    <t>Mathias</t>
  </si>
  <si>
    <t>Alice</t>
  </si>
  <si>
    <t>Fiskerstand</t>
  </si>
  <si>
    <t>Fasil</t>
  </si>
  <si>
    <t>Katharina</t>
  </si>
  <si>
    <t>Carl</t>
  </si>
  <si>
    <t>Carlos</t>
  </si>
  <si>
    <t>Braulio</t>
  </si>
  <si>
    <t>Yuki</t>
  </si>
  <si>
    <t>Rafer</t>
  </si>
  <si>
    <t>Mahesh</t>
  </si>
  <si>
    <t>Stanley</t>
  </si>
  <si>
    <t>Fritz</t>
  </si>
  <si>
    <t>Roxanne</t>
  </si>
  <si>
    <t>Israel</t>
  </si>
  <si>
    <t>Samalya</t>
  </si>
  <si>
    <t>Alicia</t>
  </si>
  <si>
    <t>Guomin</t>
  </si>
  <si>
    <t>Javier</t>
  </si>
  <si>
    <t>Patricia</t>
  </si>
  <si>
    <t>Annie</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</si>
  <si>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</si>
  <si>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</si>
  <si>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</si>
  <si>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</si>
  <si>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</si>
  <si>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</si>
  <si>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</si>
  <si>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</si>
  <si>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</si>
  <si>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</si>
  <si>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</si>
  <si>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</si>
  <si>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</si>
  <si>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</si>
  <si>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</si>
  <si>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</si>
  <si>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</si>
  <si>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</si>
  <si>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</si>
  <si>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</si>
  <si>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U</t>
  </si>
  <si>
    <t>Kerry</t>
  </si>
  <si>
    <t>Terry</t>
  </si>
  <si>
    <t>Keara</t>
  </si>
  <si>
    <t>Katena</t>
  </si>
  <si>
    <t>Travis</t>
  </si>
  <si>
    <t>Ricky</t>
  </si>
  <si>
    <t>Ulrich</t>
  </si>
  <si>
    <t>Robyn</t>
  </si>
  <si>
    <t>Eoghan</t>
  </si>
  <si>
    <t>Kassie</t>
  </si>
  <si>
    <t>Dario</t>
  </si>
  <si>
    <t>Jenni</t>
  </si>
  <si>
    <t>Brett</t>
  </si>
  <si>
    <t>ver</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</si>
  <si>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</si>
  <si>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</si>
  <si>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</si>
  <si>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</si>
  <si>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</si>
  <si>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</si>
  <si>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</si>
  <si>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</si>
  <si>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</si>
  <si>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</si>
  <si>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</si>
  <si>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</si>
  <si>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</si>
  <si>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</si>
  <si>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</si>
  <si>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</si>
  <si>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</si>
  <si>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</si>
  <si>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</si>
  <si>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</si>
  <si>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</si>
  <si>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</si>
  <si>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</si>
  <si>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</si>
  <si>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</si>
  <si>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</si>
  <si>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</si>
  <si>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</si>
  <si>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Kai</t>
  </si>
  <si>
    <t>Marina</t>
  </si>
  <si>
    <t>Aoife</t>
  </si>
  <si>
    <t>Maciej</t>
  </si>
  <si>
    <t>Cathi</t>
  </si>
  <si>
    <t>Liang</t>
  </si>
  <si>
    <t>Lexy</t>
  </si>
  <si>
    <t>Rochelle</t>
  </si>
  <si>
    <t>Paula</t>
  </si>
  <si>
    <t>Isabel</t>
  </si>
  <si>
    <t>Sachiko</t>
  </si>
  <si>
    <t>Ruben</t>
  </si>
  <si>
    <t>Chatham</t>
  </si>
  <si>
    <t>Derek</t>
  </si>
  <si>
    <t>Lyazid</t>
  </si>
  <si>
    <t>Bo</t>
  </si>
  <si>
    <t>Leah</t>
  </si>
  <si>
    <t>Lynne</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</si>
  <si>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</si>
  <si>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</si>
  <si>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</si>
  <si>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</si>
  <si>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</si>
  <si>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</si>
  <si>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</si>
  <si>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</si>
  <si>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</si>
  <si>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</si>
  <si>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</si>
  <si>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</si>
  <si>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</si>
  <si>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</si>
  <si>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</si>
  <si>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</si>
  <si>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</si>
  <si>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</si>
  <si>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</si>
  <si>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</si>
  <si>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</si>
  <si>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</si>
  <si>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</si>
  <si>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</si>
  <si>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</si>
  <si>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</si>
  <si>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</si>
  <si>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</si>
  <si>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</si>
  <si>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</si>
  <si>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</si>
  <si>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</si>
  <si>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</si>
  <si>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</si>
  <si>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</si>
  <si>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</si>
  <si>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</si>
  <si>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</si>
  <si>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</si>
  <si>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</si>
  <si>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</si>
  <si>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</si>
  <si>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</si>
  <si>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</si>
  <si>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</si>
  <si>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</si>
  <si>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</si>
  <si>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</si>
  <si>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</si>
  <si>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</si>
  <si>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</si>
  <si>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</si>
  <si>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</si>
  <si>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</si>
  <si>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</si>
  <si>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</si>
  <si>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</si>
  <si>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</si>
  <si>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IV</t>
  </si>
  <si>
    <t>Bart</t>
  </si>
  <si>
    <t>Adhane</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</si>
  <si>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</si>
  <si>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</si>
  <si>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</si>
  <si>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</si>
  <si>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</si>
  <si>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</si>
  <si>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</si>
  <si>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</si>
  <si>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</si>
  <si>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</si>
  <si>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</si>
  <si>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</si>
  <si>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</si>
  <si>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</si>
  <si>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</si>
  <si>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</si>
  <si>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</si>
  <si>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</si>
  <si>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</si>
  <si>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</si>
  <si>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</si>
  <si>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</si>
  <si>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</si>
  <si>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</si>
  <si>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</si>
  <si>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</si>
  <si>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</si>
  <si>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</si>
  <si>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Missy</t>
  </si>
  <si>
    <t>Alfons</t>
  </si>
  <si>
    <t>Amber</t>
  </si>
  <si>
    <t>Lilia</t>
  </si>
  <si>
    <t>Danny</t>
  </si>
  <si>
    <t>Satomi</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</si>
  <si>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</si>
  <si>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</si>
  <si>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</si>
  <si>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</si>
  <si>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</si>
  <si>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</si>
  <si>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</si>
  <si>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</si>
  <si>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</si>
  <si>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</si>
  <si>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</si>
  <si>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</si>
  <si>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</si>
  <si>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</si>
  <si>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</si>
  <si>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</si>
  <si>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</si>
  <si>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</si>
  <si>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</si>
  <si>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</si>
  <si>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</si>
  <si>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</si>
  <si>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</si>
  <si>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Danilo</t>
  </si>
  <si>
    <t>Mikko</t>
  </si>
  <si>
    <t>Christy</t>
  </si>
  <si>
    <t>Jingjing</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</si>
  <si>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</si>
  <si>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</si>
  <si>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</si>
  <si>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</si>
  <si>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</si>
  <si>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</si>
  <si>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</si>
  <si>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</si>
  <si>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</si>
  <si>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</si>
  <si>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</si>
  <si>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</si>
  <si>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</si>
  <si>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</si>
  <si>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</si>
  <si>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</si>
  <si>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</si>
  <si>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</si>
  <si>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</si>
  <si>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</si>
  <si>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I</t>
  </si>
  <si>
    <t>Lorraine</t>
  </si>
  <si>
    <t>Evan</t>
  </si>
  <si>
    <t>Lavar</t>
  </si>
  <si>
    <t>Arthur</t>
  </si>
  <si>
    <t>Tammy</t>
  </si>
  <si>
    <t>Lena</t>
  </si>
  <si>
    <t>Valentina</t>
  </si>
  <si>
    <t>Dj</t>
  </si>
  <si>
    <t>Tadese</t>
  </si>
  <si>
    <t>Dathan</t>
  </si>
  <si>
    <t>Kiersten</t>
  </si>
  <si>
    <t>Lelisa</t>
  </si>
  <si>
    <t>Elleree</t>
  </si>
  <si>
    <t>Dani</t>
  </si>
  <si>
    <t>Pat</t>
  </si>
  <si>
    <t>Ruth</t>
  </si>
  <si>
    <t>Hillary</t>
  </si>
  <si>
    <t>Maaikel</t>
  </si>
  <si>
    <t>Lyndsy</t>
  </si>
  <si>
    <t>Anna</t>
  </si>
  <si>
    <t>Sonja</t>
  </si>
  <si>
    <t>Cliff</t>
  </si>
  <si>
    <t>Blue</t>
  </si>
  <si>
    <t>Syahidan</t>
  </si>
  <si>
    <t>Jerome</t>
  </si>
  <si>
    <t>Ali</t>
  </si>
  <si>
    <t>Pierre</t>
  </si>
  <si>
    <t>Lusapho</t>
  </si>
  <si>
    <t>Tomas</t>
  </si>
  <si>
    <t>Roman</t>
  </si>
  <si>
    <t>Flannery</t>
  </si>
  <si>
    <t>Lindy</t>
  </si>
  <si>
    <t>Holly</t>
  </si>
  <si>
    <t>Sebastian</t>
  </si>
  <si>
    <t>Katy</t>
  </si>
  <si>
    <t>Sr</t>
  </si>
  <si>
    <t>Jr</t>
  </si>
  <si>
    <t>j</t>
  </si>
  <si>
    <t>Z</t>
  </si>
  <si>
    <t>Last name</t>
  </si>
  <si>
    <t>Title</t>
  </si>
  <si>
    <t>Weight status</t>
  </si>
  <si>
    <t>Diabates status</t>
  </si>
  <si>
    <t>Date Of Birth</t>
  </si>
  <si>
    <t>Age</t>
  </si>
  <si>
    <t>avg of year</t>
  </si>
  <si>
    <t>kelly</t>
  </si>
  <si>
    <t>phil</t>
  </si>
  <si>
    <t>kelsey</t>
  </si>
  <si>
    <t>kristyn</t>
  </si>
  <si>
    <t>b</t>
  </si>
  <si>
    <t>scott</t>
  </si>
  <si>
    <t>stephen</t>
  </si>
  <si>
    <t>andrea</t>
  </si>
  <si>
    <t>david</t>
  </si>
  <si>
    <t>wade</t>
  </si>
  <si>
    <t>franklin</t>
  </si>
  <si>
    <t>philippe</t>
  </si>
  <si>
    <t>sr</t>
  </si>
  <si>
    <t>john</t>
  </si>
  <si>
    <t>myles</t>
  </si>
  <si>
    <t>nicole</t>
  </si>
  <si>
    <t>Russell</t>
  </si>
  <si>
    <t>Paola</t>
  </si>
  <si>
    <t>Leilani</t>
  </si>
  <si>
    <t>Said</t>
  </si>
  <si>
    <t>Madelyn</t>
  </si>
  <si>
    <t>Emiliano</t>
  </si>
  <si>
    <t>adam</t>
  </si>
  <si>
    <t>zach</t>
  </si>
  <si>
    <t>natalie</t>
  </si>
  <si>
    <t>Jefferson</t>
  </si>
  <si>
    <t>courtney</t>
  </si>
  <si>
    <t>Sydney</t>
  </si>
  <si>
    <t>julien</t>
  </si>
  <si>
    <t>samantha</t>
  </si>
  <si>
    <t>robert</t>
  </si>
  <si>
    <t>roseann</t>
  </si>
  <si>
    <t>spencer</t>
  </si>
  <si>
    <t>Brianna</t>
  </si>
  <si>
    <t>flavio</t>
  </si>
  <si>
    <t>ryan</t>
  </si>
  <si>
    <t>alex</t>
  </si>
  <si>
    <t>inna</t>
  </si>
  <si>
    <t>ari</t>
  </si>
  <si>
    <t>lindsey</t>
  </si>
  <si>
    <t>kenny</t>
  </si>
  <si>
    <t>louise</t>
  </si>
  <si>
    <t>cameron</t>
  </si>
  <si>
    <t>casey</t>
  </si>
  <si>
    <t>Bryson</t>
  </si>
  <si>
    <t>megan</t>
  </si>
  <si>
    <t>daniel</t>
  </si>
  <si>
    <t>Jenna</t>
  </si>
  <si>
    <t>freeman</t>
  </si>
  <si>
    <t>jeff</t>
  </si>
  <si>
    <t>maurya</t>
  </si>
  <si>
    <t>yves</t>
  </si>
  <si>
    <t>danielle</t>
  </si>
  <si>
    <t>julia</t>
  </si>
  <si>
    <t>joshua</t>
  </si>
  <si>
    <t>jennifer</t>
  </si>
  <si>
    <t>Gwen</t>
  </si>
  <si>
    <t>patrick</t>
  </si>
  <si>
    <t>kate</t>
  </si>
  <si>
    <t>kevin</t>
  </si>
  <si>
    <t>philip</t>
  </si>
  <si>
    <t>rebecca</t>
  </si>
  <si>
    <t>kelley</t>
  </si>
  <si>
    <t>Abigail</t>
  </si>
  <si>
    <t>hope</t>
  </si>
  <si>
    <t>Elyse</t>
  </si>
  <si>
    <t>nicholas</t>
  </si>
  <si>
    <t>thomas</t>
  </si>
  <si>
    <t>jessica</t>
  </si>
  <si>
    <t>Ron</t>
  </si>
  <si>
    <t>brian</t>
  </si>
  <si>
    <t>sari</t>
  </si>
  <si>
    <t>ricardo</t>
  </si>
  <si>
    <t>gedion</t>
  </si>
  <si>
    <t>mark</t>
  </si>
  <si>
    <t>Gamini</t>
  </si>
  <si>
    <t>amanda</t>
  </si>
  <si>
    <t>knox</t>
  </si>
  <si>
    <t>yianna</t>
  </si>
  <si>
    <t>roberta</t>
  </si>
  <si>
    <t>craig</t>
  </si>
  <si>
    <t>ann</t>
  </si>
  <si>
    <t>charlie</t>
  </si>
  <si>
    <t>meb</t>
  </si>
  <si>
    <t>Aaqib</t>
  </si>
  <si>
    <t>meredith</t>
  </si>
  <si>
    <t>doug</t>
  </si>
  <si>
    <t>Guillermo</t>
  </si>
  <si>
    <t>dane</t>
  </si>
  <si>
    <t>jonas</t>
  </si>
  <si>
    <t>nick</t>
  </si>
  <si>
    <t>timothy</t>
  </si>
  <si>
    <t>Becky</t>
  </si>
  <si>
    <t>william</t>
  </si>
  <si>
    <t>sage</t>
  </si>
  <si>
    <t>cole</t>
  </si>
  <si>
    <t>jesse</t>
  </si>
  <si>
    <t>Tammi</t>
  </si>
  <si>
    <t>eric</t>
  </si>
  <si>
    <t>Valeria</t>
  </si>
  <si>
    <t>rami</t>
  </si>
  <si>
    <t>denis</t>
  </si>
  <si>
    <t>bonnie</t>
  </si>
  <si>
    <t>paul</t>
  </si>
  <si>
    <t>michael</t>
  </si>
  <si>
    <t>samuel</t>
  </si>
  <si>
    <t>matthew</t>
  </si>
  <si>
    <t>syndy</t>
  </si>
  <si>
    <t>aleksandra</t>
  </si>
  <si>
    <t>richard</t>
  </si>
  <si>
    <t>Aaron</t>
  </si>
  <si>
    <t>akira</t>
  </si>
  <si>
    <t>ben</t>
  </si>
  <si>
    <t>jana</t>
  </si>
  <si>
    <t>Bret</t>
  </si>
  <si>
    <t>bobby</t>
  </si>
  <si>
    <t>lina</t>
  </si>
  <si>
    <t>zebulon</t>
  </si>
  <si>
    <t>greg</t>
  </si>
  <si>
    <t>Bronwen</t>
  </si>
  <si>
    <t>manuela</t>
  </si>
  <si>
    <t>Abby</t>
  </si>
  <si>
    <t>tyler</t>
  </si>
  <si>
    <t>jeffrey</t>
  </si>
  <si>
    <t>amy</t>
  </si>
  <si>
    <t>v</t>
  </si>
  <si>
    <t>sarah</t>
  </si>
  <si>
    <t>lara</t>
  </si>
  <si>
    <t>sebastien</t>
  </si>
  <si>
    <t>padraig</t>
  </si>
  <si>
    <t>heather</t>
  </si>
  <si>
    <t>jorge</t>
  </si>
  <si>
    <t>felix</t>
  </si>
  <si>
    <t>jill</t>
  </si>
  <si>
    <t>alejandro</t>
  </si>
  <si>
    <t>matt</t>
  </si>
  <si>
    <t>grace</t>
  </si>
  <si>
    <t>jaime</t>
  </si>
  <si>
    <t>calesse</t>
  </si>
  <si>
    <t>sergey</t>
  </si>
  <si>
    <t>lawrence</t>
  </si>
  <si>
    <t>erik</t>
  </si>
  <si>
    <t>Kiley</t>
  </si>
  <si>
    <t>chris</t>
  </si>
  <si>
    <t>Marian</t>
  </si>
  <si>
    <t>jeremy</t>
  </si>
  <si>
    <t>elizabeth</t>
  </si>
  <si>
    <t>andrew</t>
  </si>
  <si>
    <t>sean</t>
  </si>
  <si>
    <t>susannah</t>
  </si>
  <si>
    <t>randy</t>
  </si>
  <si>
    <t>leslie</t>
  </si>
  <si>
    <t>Cassie</t>
  </si>
  <si>
    <t>douglas</t>
  </si>
  <si>
    <t>dan</t>
  </si>
  <si>
    <t>Les</t>
  </si>
  <si>
    <t>stephanie</t>
  </si>
  <si>
    <t>ashley</t>
  </si>
  <si>
    <t>kylie</t>
  </si>
  <si>
    <t>carrie</t>
  </si>
  <si>
    <t>alan</t>
  </si>
  <si>
    <t>nate</t>
  </si>
  <si>
    <t>jason</t>
  </si>
  <si>
    <t>Jacy</t>
  </si>
  <si>
    <t>Erica</t>
  </si>
  <si>
    <t>adrienne</t>
  </si>
  <si>
    <t>yutaka</t>
  </si>
  <si>
    <t>james</t>
  </si>
  <si>
    <t>Shawn</t>
  </si>
  <si>
    <t>nathaniel</t>
  </si>
  <si>
    <t>joan</t>
  </si>
  <si>
    <t>Kacy</t>
  </si>
  <si>
    <t>Xaviour</t>
  </si>
  <si>
    <t>bradley</t>
  </si>
  <si>
    <t>lee</t>
  </si>
  <si>
    <t>joey</t>
  </si>
  <si>
    <t>nicolas</t>
  </si>
  <si>
    <t>marcel</t>
  </si>
  <si>
    <t>krisana</t>
  </si>
  <si>
    <t>kyle</t>
  </si>
  <si>
    <t>stacey</t>
  </si>
  <si>
    <t>christine</t>
  </si>
  <si>
    <t>michele</t>
  </si>
  <si>
    <t>nikki</t>
  </si>
  <si>
    <t>Angielyn</t>
  </si>
  <si>
    <t>Jeanie</t>
  </si>
  <si>
    <t>aliaksandr</t>
  </si>
  <si>
    <t>Sheera</t>
  </si>
  <si>
    <t>janice</t>
  </si>
  <si>
    <t>anthony</t>
  </si>
  <si>
    <t>yu</t>
  </si>
  <si>
    <t>Keith</t>
  </si>
  <si>
    <t>emma</t>
  </si>
  <si>
    <t>kathryn</t>
  </si>
  <si>
    <t>cynthia</t>
  </si>
  <si>
    <t>bruce</t>
  </si>
  <si>
    <t>allison</t>
  </si>
  <si>
    <t>gabriela</t>
  </si>
  <si>
    <t>sharon</t>
  </si>
  <si>
    <t>Chelsey</t>
  </si>
  <si>
    <t>Devon</t>
  </si>
  <si>
    <t>Joni</t>
  </si>
  <si>
    <t>colin</t>
  </si>
  <si>
    <t>rachael</t>
  </si>
  <si>
    <t>maricela</t>
  </si>
  <si>
    <t>marie</t>
  </si>
  <si>
    <t>frank</t>
  </si>
  <si>
    <t>jeffry</t>
  </si>
  <si>
    <t>mike</t>
  </si>
  <si>
    <t>rick</t>
  </si>
  <si>
    <t>caroline</t>
  </si>
  <si>
    <t>Drew</t>
  </si>
  <si>
    <t>Austin</t>
  </si>
  <si>
    <t>berenice</t>
  </si>
  <si>
    <t>miguel</t>
  </si>
  <si>
    <t>Hadley</t>
  </si>
  <si>
    <t>taylor</t>
  </si>
  <si>
    <t>Tenielle</t>
  </si>
  <si>
    <t>Nora</t>
  </si>
  <si>
    <t>zachary</t>
  </si>
  <si>
    <t>dante</t>
  </si>
  <si>
    <t>michelle</t>
  </si>
  <si>
    <t>Summer</t>
  </si>
  <si>
    <t>edward</t>
  </si>
  <si>
    <t>kacee</t>
  </si>
  <si>
    <t>dave</t>
  </si>
  <si>
    <t>maryanna</t>
  </si>
  <si>
    <t>deanna</t>
  </si>
  <si>
    <t>peter</t>
  </si>
  <si>
    <t>gregory</t>
  </si>
  <si>
    <t>Anne</t>
  </si>
  <si>
    <t>elliot</t>
  </si>
  <si>
    <t>corey</t>
  </si>
  <si>
    <t>melissa</t>
  </si>
  <si>
    <t>raven</t>
  </si>
  <si>
    <t>christopher</t>
  </si>
  <si>
    <t>Kendra</t>
  </si>
  <si>
    <t>jordan</t>
  </si>
  <si>
    <t>nils</t>
  </si>
  <si>
    <t>angela</t>
  </si>
  <si>
    <t>Caitlin</t>
  </si>
  <si>
    <t>Dustin</t>
  </si>
  <si>
    <t>jenny</t>
  </si>
  <si>
    <t>emily</t>
  </si>
  <si>
    <t>fabienne</t>
  </si>
  <si>
    <t>Taryn</t>
  </si>
  <si>
    <t>temima</t>
  </si>
  <si>
    <t>Serena</t>
  </si>
  <si>
    <t>phoebe</t>
  </si>
  <si>
    <t>christian</t>
  </si>
  <si>
    <t>Jonathon</t>
  </si>
  <si>
    <t>nichole</t>
  </si>
  <si>
    <t>katherine</t>
  </si>
  <si>
    <t>lynda</t>
  </si>
  <si>
    <t>Linnea</t>
  </si>
  <si>
    <t>lauren</t>
  </si>
  <si>
    <t>xiao</t>
  </si>
  <si>
    <t>Harper</t>
  </si>
  <si>
    <t>wilson</t>
  </si>
  <si>
    <t>shizhong</t>
  </si>
  <si>
    <t>carolyn</t>
  </si>
  <si>
    <t>Marissa</t>
  </si>
  <si>
    <t>jim</t>
  </si>
  <si>
    <t>corina</t>
  </si>
  <si>
    <t>guannan</t>
  </si>
  <si>
    <t>don</t>
  </si>
  <si>
    <t>jatin</t>
  </si>
  <si>
    <t>ii</t>
  </si>
  <si>
    <t>damon</t>
  </si>
  <si>
    <t>Margaret</t>
  </si>
  <si>
    <t>helen</t>
  </si>
  <si>
    <t>kristin</t>
  </si>
  <si>
    <t>Carly</t>
  </si>
  <si>
    <t>lisa</t>
  </si>
  <si>
    <t>louis</t>
  </si>
  <si>
    <t>Dawn</t>
  </si>
  <si>
    <t>karen</t>
  </si>
  <si>
    <t>mathieu</t>
  </si>
  <si>
    <t>Kam</t>
  </si>
  <si>
    <t>Valerie</t>
  </si>
  <si>
    <t>Freya</t>
  </si>
  <si>
    <t>kara</t>
  </si>
  <si>
    <t>brendan</t>
  </si>
  <si>
    <t>brady</t>
  </si>
  <si>
    <t>kameko</t>
  </si>
  <si>
    <t>sabine</t>
  </si>
  <si>
    <t>joseph</t>
  </si>
  <si>
    <t>Karolyn</t>
  </si>
  <si>
    <t>Anita</t>
  </si>
  <si>
    <t>katie</t>
  </si>
  <si>
    <t>cathryn</t>
  </si>
  <si>
    <t>shauna</t>
  </si>
  <si>
    <t>terence</t>
  </si>
  <si>
    <t>marisol</t>
  </si>
  <si>
    <t>lindsay</t>
  </si>
  <si>
    <t>Dylan</t>
  </si>
  <si>
    <t>teiko</t>
  </si>
  <si>
    <t>johannah</t>
  </si>
  <si>
    <t>Andres</t>
  </si>
  <si>
    <t>bryan</t>
  </si>
  <si>
    <t>lizette</t>
  </si>
  <si>
    <t>jeb</t>
  </si>
  <si>
    <t>Simonezitrone</t>
  </si>
  <si>
    <t>oz</t>
  </si>
  <si>
    <t>tara</t>
  </si>
  <si>
    <t>Kayla</t>
  </si>
  <si>
    <t>yoshinori</t>
  </si>
  <si>
    <t>junyong</t>
  </si>
  <si>
    <t>jonathan</t>
  </si>
  <si>
    <t>Benjamina</t>
  </si>
  <si>
    <t>Alexis</t>
  </si>
  <si>
    <t>Shanda</t>
  </si>
  <si>
    <t>lacey</t>
  </si>
  <si>
    <t>laurette</t>
  </si>
  <si>
    <t>mary</t>
  </si>
  <si>
    <t>Kati</t>
  </si>
  <si>
    <t>Greer</t>
  </si>
  <si>
    <t>brent</t>
  </si>
  <si>
    <t>Eugene</t>
  </si>
  <si>
    <t>kamilla</t>
  </si>
  <si>
    <t>Wayne</t>
  </si>
  <si>
    <t>gianfilippo</t>
  </si>
  <si>
    <t>hector</t>
  </si>
  <si>
    <t>aubri</t>
  </si>
  <si>
    <t>justin</t>
  </si>
  <si>
    <t>brad</t>
  </si>
  <si>
    <t>simo</t>
  </si>
  <si>
    <t>Mario</t>
  </si>
  <si>
    <t>Meghann</t>
  </si>
  <si>
    <t>maya</t>
  </si>
  <si>
    <t>hilda</t>
  </si>
  <si>
    <t>takuo</t>
  </si>
  <si>
    <t>benoit</t>
  </si>
  <si>
    <t>della</t>
  </si>
  <si>
    <t>victoria</t>
  </si>
  <si>
    <t>tasos</t>
  </si>
  <si>
    <t>lukasz</t>
  </si>
  <si>
    <t>meta</t>
  </si>
  <si>
    <t>angelica</t>
  </si>
  <si>
    <t>kathleen</t>
  </si>
  <si>
    <t>Molly</t>
  </si>
  <si>
    <t>hiruni</t>
  </si>
  <si>
    <t>Reina</t>
  </si>
  <si>
    <t>kristi</t>
  </si>
  <si>
    <t>jocelyn</t>
  </si>
  <si>
    <t>daphne</t>
  </si>
  <si>
    <t>carolina</t>
  </si>
  <si>
    <t>karine</t>
  </si>
  <si>
    <t>cheryl</t>
  </si>
  <si>
    <t>adriana</t>
  </si>
  <si>
    <t>Miranda</t>
  </si>
  <si>
    <t>roberto</t>
  </si>
  <si>
    <t>tiffany</t>
  </si>
  <si>
    <t>alexander</t>
  </si>
  <si>
    <t>Daven</t>
  </si>
  <si>
    <t>brianne</t>
  </si>
  <si>
    <t>hiroki</t>
  </si>
  <si>
    <t>anders</t>
  </si>
  <si>
    <t>Candace</t>
  </si>
  <si>
    <t>Bruno</t>
  </si>
  <si>
    <t>sally</t>
  </si>
  <si>
    <t>rina</t>
  </si>
  <si>
    <t>albert</t>
  </si>
  <si>
    <t>Shannon</t>
  </si>
  <si>
    <t>josh</t>
  </si>
  <si>
    <t>maxime</t>
  </si>
  <si>
    <t>jr</t>
  </si>
  <si>
    <t>armando</t>
  </si>
  <si>
    <t>dana</t>
  </si>
  <si>
    <t>benjamin</t>
  </si>
  <si>
    <t>tanya</t>
  </si>
  <si>
    <t>tracy</t>
  </si>
  <si>
    <t>polly</t>
  </si>
  <si>
    <t>Jessie</t>
  </si>
  <si>
    <t>nuta</t>
  </si>
  <si>
    <t>margie</t>
  </si>
  <si>
    <t>heidi</t>
  </si>
  <si>
    <t>Diego</t>
  </si>
  <si>
    <t>filip</t>
  </si>
  <si>
    <t>Rosemary</t>
  </si>
  <si>
    <t>madeleine</t>
  </si>
  <si>
    <t>kimberly</t>
  </si>
  <si>
    <t>tennille</t>
  </si>
  <si>
    <t>shalane</t>
  </si>
  <si>
    <t>melanie</t>
  </si>
  <si>
    <t>Una</t>
  </si>
  <si>
    <t>taralyn</t>
  </si>
  <si>
    <t>ning</t>
  </si>
  <si>
    <t>joel</t>
  </si>
  <si>
    <t>brittney</t>
  </si>
  <si>
    <t>sheila</t>
  </si>
  <si>
    <t>koji</t>
  </si>
  <si>
    <t>Deedra</t>
  </si>
  <si>
    <t>kulwinder</t>
  </si>
  <si>
    <t>Apryl</t>
  </si>
  <si>
    <t>ilana</t>
  </si>
  <si>
    <t>karl</t>
  </si>
  <si>
    <t>will</t>
  </si>
  <si>
    <t>tom</t>
  </si>
  <si>
    <t>nobuyori</t>
  </si>
  <si>
    <t>rich</t>
  </si>
  <si>
    <t>Marcos</t>
  </si>
  <si>
    <t>andy</t>
  </si>
  <si>
    <t>geoff</t>
  </si>
  <si>
    <t>kelli</t>
  </si>
  <si>
    <t>Maggie</t>
  </si>
  <si>
    <t>Antonia</t>
  </si>
  <si>
    <t>Casondra</t>
  </si>
  <si>
    <t>wendy</t>
  </si>
  <si>
    <t>Amelia</t>
  </si>
  <si>
    <t>mayumi</t>
  </si>
  <si>
    <t>vanessa</t>
  </si>
  <si>
    <t>Natali</t>
  </si>
  <si>
    <t>beth</t>
  </si>
  <si>
    <t>Andee</t>
  </si>
  <si>
    <t>Keila</t>
  </si>
  <si>
    <t>Zanae</t>
  </si>
  <si>
    <t>erika</t>
  </si>
  <si>
    <t>chad</t>
  </si>
  <si>
    <t>orla</t>
  </si>
  <si>
    <t>Shaista</t>
  </si>
  <si>
    <t>megumi</t>
  </si>
  <si>
    <t>skylar</t>
  </si>
  <si>
    <t>renee</t>
  </si>
  <si>
    <t>Nellie</t>
  </si>
  <si>
    <t>tamara</t>
  </si>
  <si>
    <t>Aimee</t>
  </si>
  <si>
    <t>suzanne</t>
  </si>
  <si>
    <t>bronwyn</t>
  </si>
  <si>
    <t>rhonda</t>
  </si>
  <si>
    <t>Justyna</t>
  </si>
  <si>
    <t>lucille</t>
  </si>
  <si>
    <t>april</t>
  </si>
  <si>
    <t>alyssa</t>
  </si>
  <si>
    <t>emilie</t>
  </si>
  <si>
    <t>floris</t>
  </si>
  <si>
    <t>marc</t>
  </si>
  <si>
    <t>Aharon</t>
  </si>
  <si>
    <t>malcolm</t>
  </si>
  <si>
    <t>Chia</t>
  </si>
  <si>
    <t>aditi</t>
  </si>
  <si>
    <t>marianne</t>
  </si>
  <si>
    <t>carla</t>
  </si>
  <si>
    <t>oksana</t>
  </si>
  <si>
    <t>dale</t>
  </si>
  <si>
    <t>ulrike</t>
  </si>
  <si>
    <t>Katlyn</t>
  </si>
  <si>
    <t>chandler</t>
  </si>
  <si>
    <t>Silvana</t>
  </si>
  <si>
    <t>natty</t>
  </si>
  <si>
    <t>Antony</t>
  </si>
  <si>
    <t>cassandra</t>
  </si>
  <si>
    <t>Gerardo</t>
  </si>
  <si>
    <t>Jane</t>
  </si>
  <si>
    <t>Jillian</t>
  </si>
  <si>
    <t>Rachelle</t>
  </si>
  <si>
    <t>bettina</t>
  </si>
  <si>
    <t>holli</t>
  </si>
  <si>
    <t>graham</t>
  </si>
  <si>
    <t>garrett</t>
  </si>
  <si>
    <t>Annabelle</t>
  </si>
  <si>
    <t>deanne</t>
  </si>
  <si>
    <t>Jasmine</t>
  </si>
  <si>
    <t>tracie</t>
  </si>
  <si>
    <t>Tristan</t>
  </si>
  <si>
    <t>peiweng</t>
  </si>
  <si>
    <t>Jose</t>
  </si>
  <si>
    <t>krista</t>
  </si>
  <si>
    <t>jenessa</t>
  </si>
  <si>
    <t>Teresa</t>
  </si>
  <si>
    <t>dorian</t>
  </si>
  <si>
    <t>aberu</t>
  </si>
  <si>
    <t>Tania</t>
  </si>
  <si>
    <t>Valery</t>
  </si>
  <si>
    <t>Joanna</t>
  </si>
  <si>
    <t>Stefanie</t>
  </si>
  <si>
    <t>Claudia</t>
  </si>
  <si>
    <t>tim</t>
  </si>
  <si>
    <t>Bridget</t>
  </si>
  <si>
    <t>gabriel</t>
  </si>
  <si>
    <t>natasha</t>
  </si>
  <si>
    <t>mckendree</t>
  </si>
  <si>
    <t>shure</t>
  </si>
  <si>
    <t>brenda</t>
  </si>
  <si>
    <t>kathya</t>
  </si>
  <si>
    <t>wesley</t>
  </si>
  <si>
    <t>alexandra</t>
  </si>
  <si>
    <t>gillian</t>
  </si>
  <si>
    <t>Brenn</t>
  </si>
  <si>
    <t>iii</t>
  </si>
  <si>
    <t>gal</t>
  </si>
  <si>
    <t>anton</t>
  </si>
  <si>
    <t>yazmin</t>
  </si>
  <si>
    <t>florian</t>
  </si>
  <si>
    <t>claire</t>
  </si>
  <si>
    <t>candice</t>
  </si>
  <si>
    <t>elena</t>
  </si>
  <si>
    <t>bert</t>
  </si>
  <si>
    <t>kristine</t>
  </si>
  <si>
    <t>Milah</t>
  </si>
  <si>
    <t>Annette</t>
  </si>
  <si>
    <t>yoko</t>
  </si>
  <si>
    <t>laura</t>
  </si>
  <si>
    <t>Tess</t>
  </si>
  <si>
    <t>paige</t>
  </si>
  <si>
    <t>maria</t>
  </si>
  <si>
    <t>Kaitlin</t>
  </si>
  <si>
    <t>mohammad</t>
  </si>
  <si>
    <t>Sheridan</t>
  </si>
  <si>
    <t>gisele</t>
  </si>
  <si>
    <t>Myra</t>
  </si>
  <si>
    <t>Eleanor</t>
  </si>
  <si>
    <t>kenneth</t>
  </si>
  <si>
    <t>jamie</t>
  </si>
  <si>
    <t>ariell</t>
  </si>
  <si>
    <t>colleen</t>
  </si>
  <si>
    <t>sara</t>
  </si>
  <si>
    <t>Lucie</t>
  </si>
  <si>
    <t>Carma</t>
  </si>
  <si>
    <t>francesca</t>
  </si>
  <si>
    <t>toshiyuki</t>
  </si>
  <si>
    <t>julee</t>
  </si>
  <si>
    <t>ciaran</t>
  </si>
  <si>
    <t>makie</t>
  </si>
  <si>
    <t>cary</t>
  </si>
  <si>
    <t>steven</t>
  </si>
  <si>
    <t>tatiana</t>
  </si>
  <si>
    <t>Liisa</t>
  </si>
  <si>
    <t>maxwell</t>
  </si>
  <si>
    <t>pascale</t>
  </si>
  <si>
    <t>becca</t>
  </si>
  <si>
    <t>grant</t>
  </si>
  <si>
    <t>sophia</t>
  </si>
  <si>
    <t>christina</t>
  </si>
  <si>
    <t>Sam</t>
  </si>
  <si>
    <t>ethan</t>
  </si>
  <si>
    <t>Kasey</t>
  </si>
  <si>
    <t>audrey</t>
  </si>
  <si>
    <t>jacob</t>
  </si>
  <si>
    <t>dara</t>
  </si>
  <si>
    <t>sylvain</t>
  </si>
  <si>
    <t>veronica</t>
  </si>
  <si>
    <t>warren</t>
  </si>
  <si>
    <t>daniela</t>
  </si>
  <si>
    <t>Deirdre</t>
  </si>
  <si>
    <t>mathias</t>
  </si>
  <si>
    <t>kurt</t>
  </si>
  <si>
    <t>alice</t>
  </si>
  <si>
    <t>Johannes</t>
  </si>
  <si>
    <t>fasil</t>
  </si>
  <si>
    <t>Doron</t>
  </si>
  <si>
    <t>katharina</t>
  </si>
  <si>
    <t>carl</t>
  </si>
  <si>
    <t>Juan</t>
  </si>
  <si>
    <t>braulio</t>
  </si>
  <si>
    <t>yuki</t>
  </si>
  <si>
    <t>rafer</t>
  </si>
  <si>
    <t>Erynn</t>
  </si>
  <si>
    <t>mahesh</t>
  </si>
  <si>
    <t>stanley</t>
  </si>
  <si>
    <t>fritz</t>
  </si>
  <si>
    <t>roxanne</t>
  </si>
  <si>
    <t>israel</t>
  </si>
  <si>
    <t>samalya</t>
  </si>
  <si>
    <t>alicia</t>
  </si>
  <si>
    <t>guomin</t>
  </si>
  <si>
    <t>javier</t>
  </si>
  <si>
    <t>Martha</t>
  </si>
  <si>
    <t>Svetlana</t>
  </si>
  <si>
    <t>Lana</t>
  </si>
  <si>
    <t>annie</t>
  </si>
  <si>
    <t>Katarina</t>
  </si>
  <si>
    <t>alison</t>
  </si>
  <si>
    <t>sandra</t>
  </si>
  <si>
    <t>rodney</t>
  </si>
  <si>
    <t>maximilian</t>
  </si>
  <si>
    <t>eirik</t>
  </si>
  <si>
    <t>rik</t>
  </si>
  <si>
    <t>yannick</t>
  </si>
  <si>
    <t>thibaud</t>
  </si>
  <si>
    <t>martina</t>
  </si>
  <si>
    <t>saeger</t>
  </si>
  <si>
    <t>buzunesh</t>
  </si>
  <si>
    <t>mirte</t>
  </si>
  <si>
    <t>gina</t>
  </si>
  <si>
    <t>dino</t>
  </si>
  <si>
    <t>jan</t>
  </si>
  <si>
    <t>Stan</t>
  </si>
  <si>
    <t>krysta</t>
  </si>
  <si>
    <t>natascia</t>
  </si>
  <si>
    <t>monica</t>
  </si>
  <si>
    <t>angie</t>
  </si>
  <si>
    <t>sabina</t>
  </si>
  <si>
    <t>kerry</t>
  </si>
  <si>
    <t>gennaro</t>
  </si>
  <si>
    <t>terry</t>
  </si>
  <si>
    <t>keara</t>
  </si>
  <si>
    <t>katena</t>
  </si>
  <si>
    <t>Bean</t>
  </si>
  <si>
    <t>Marguerite</t>
  </si>
  <si>
    <t>travis</t>
  </si>
  <si>
    <t>ricky</t>
  </si>
  <si>
    <t>ulrich</t>
  </si>
  <si>
    <t>Shantel</t>
  </si>
  <si>
    <t>robyn</t>
  </si>
  <si>
    <t>Katelyn</t>
  </si>
  <si>
    <t>eoghan</t>
  </si>
  <si>
    <t>kassie</t>
  </si>
  <si>
    <t>jenni</t>
  </si>
  <si>
    <t>Estuardo</t>
  </si>
  <si>
    <t>brett</t>
  </si>
  <si>
    <t>Kaye</t>
  </si>
  <si>
    <t>shelby</t>
  </si>
  <si>
    <t>leticia</t>
  </si>
  <si>
    <t>Nelly</t>
  </si>
  <si>
    <t>steve</t>
  </si>
  <si>
    <t>katharine</t>
  </si>
  <si>
    <t>desiree</t>
  </si>
  <si>
    <t>jon</t>
  </si>
  <si>
    <t>ketil</t>
  </si>
  <si>
    <t>christi</t>
  </si>
  <si>
    <t>eve</t>
  </si>
  <si>
    <t>devin</t>
  </si>
  <si>
    <t>Shaun</t>
  </si>
  <si>
    <t>adrian</t>
  </si>
  <si>
    <t>mallory</t>
  </si>
  <si>
    <t>Johann</t>
  </si>
  <si>
    <t>Byron</t>
  </si>
  <si>
    <t>Carine</t>
  </si>
  <si>
    <t>Ayako</t>
  </si>
  <si>
    <t>emilee</t>
  </si>
  <si>
    <t>Annemarie</t>
  </si>
  <si>
    <t>kieran</t>
  </si>
  <si>
    <t>Zeke</t>
  </si>
  <si>
    <t>chip</t>
  </si>
  <si>
    <t>meghan</t>
  </si>
  <si>
    <t>Millicent</t>
  </si>
  <si>
    <t>Traci</t>
  </si>
  <si>
    <t>Logan</t>
  </si>
  <si>
    <t>luke</t>
  </si>
  <si>
    <t>leigh</t>
  </si>
  <si>
    <t>yosuke</t>
  </si>
  <si>
    <t>jodi</t>
  </si>
  <si>
    <t>Misti</t>
  </si>
  <si>
    <t>rachel</t>
  </si>
  <si>
    <t>susan</t>
  </si>
  <si>
    <t>jack</t>
  </si>
  <si>
    <t>yoshie</t>
  </si>
  <si>
    <t>arturo</t>
  </si>
  <si>
    <t>jake</t>
  </si>
  <si>
    <t>ezra</t>
  </si>
  <si>
    <t>fanny</t>
  </si>
  <si>
    <t>Janel</t>
  </si>
  <si>
    <t>Yann</t>
  </si>
  <si>
    <t>marina</t>
  </si>
  <si>
    <t>Ross</t>
  </si>
  <si>
    <t>aoife</t>
  </si>
  <si>
    <t>maciej</t>
  </si>
  <si>
    <t>Jerry</t>
  </si>
  <si>
    <t>cathi</t>
  </si>
  <si>
    <t>liang</t>
  </si>
  <si>
    <t>lexy</t>
  </si>
  <si>
    <t>rochelle</t>
  </si>
  <si>
    <t>paula</t>
  </si>
  <si>
    <t>Madeline</t>
  </si>
  <si>
    <t>sachiko</t>
  </si>
  <si>
    <t>ruben</t>
  </si>
  <si>
    <t>chatham</t>
  </si>
  <si>
    <t>derek</t>
  </si>
  <si>
    <t>Kalvin</t>
  </si>
  <si>
    <t>Barbara</t>
  </si>
  <si>
    <t>Sunny</t>
  </si>
  <si>
    <t>Marisa</t>
  </si>
  <si>
    <t>lyazid</t>
  </si>
  <si>
    <t>Leif</t>
  </si>
  <si>
    <t>bo</t>
  </si>
  <si>
    <t>leah</t>
  </si>
  <si>
    <t>allie</t>
  </si>
  <si>
    <t>trasi</t>
  </si>
  <si>
    <t>fernando</t>
  </si>
  <si>
    <t>ieva</t>
  </si>
  <si>
    <t>meaghan</t>
  </si>
  <si>
    <t>kris</t>
  </si>
  <si>
    <t>Alden</t>
  </si>
  <si>
    <t>fan</t>
  </si>
  <si>
    <t>chaiwat</t>
  </si>
  <si>
    <t>kerri</t>
  </si>
  <si>
    <t>Vasilis</t>
  </si>
  <si>
    <t>annika</t>
  </si>
  <si>
    <t>hannah</t>
  </si>
  <si>
    <t>Patricio</t>
  </si>
  <si>
    <t>Bob</t>
  </si>
  <si>
    <t>guillaume</t>
  </si>
  <si>
    <t>kaylee</t>
  </si>
  <si>
    <t>theresa</t>
  </si>
  <si>
    <t>linda</t>
  </si>
  <si>
    <t>Owen</t>
  </si>
  <si>
    <t>jacqueline</t>
  </si>
  <si>
    <t>yefeng</t>
  </si>
  <si>
    <t>ken</t>
  </si>
  <si>
    <t>Noel</t>
  </si>
  <si>
    <t>federica</t>
  </si>
  <si>
    <t>randall</t>
  </si>
  <si>
    <t>azelie</t>
  </si>
  <si>
    <t>kim</t>
  </si>
  <si>
    <t>dariusz</t>
  </si>
  <si>
    <t>kristen</t>
  </si>
  <si>
    <t>Tricity</t>
  </si>
  <si>
    <t>trent</t>
  </si>
  <si>
    <t>julie</t>
  </si>
  <si>
    <t>sawomir</t>
  </si>
  <si>
    <t>micah</t>
  </si>
  <si>
    <t>Austen</t>
  </si>
  <si>
    <t>Tory</t>
  </si>
  <si>
    <t>steph</t>
  </si>
  <si>
    <t>kristina</t>
  </si>
  <si>
    <t>flo</t>
  </si>
  <si>
    <t>anabel</t>
  </si>
  <si>
    <t>ian</t>
  </si>
  <si>
    <t>cindy</t>
  </si>
  <si>
    <t>marcia</t>
  </si>
  <si>
    <t>isabelle</t>
  </si>
  <si>
    <t>neil</t>
  </si>
  <si>
    <t>nathan</t>
  </si>
  <si>
    <t>pilar</t>
  </si>
  <si>
    <t>christie</t>
  </si>
  <si>
    <t>masahiro</t>
  </si>
  <si>
    <t>Britt</t>
  </si>
  <si>
    <t>Michaela</t>
  </si>
  <si>
    <t>shalaleh</t>
  </si>
  <si>
    <t>zuzana</t>
  </si>
  <si>
    <t>Nadine</t>
  </si>
  <si>
    <t>catherine</t>
  </si>
  <si>
    <t>youngseong</t>
  </si>
  <si>
    <t>janez</t>
  </si>
  <si>
    <t>deniz</t>
  </si>
  <si>
    <t>alfredo</t>
  </si>
  <si>
    <t>troy</t>
  </si>
  <si>
    <t>jennefer</t>
  </si>
  <si>
    <t>Tracey</t>
  </si>
  <si>
    <t>esther</t>
  </si>
  <si>
    <t>jackie</t>
  </si>
  <si>
    <t>Hugo</t>
  </si>
  <si>
    <t>rob</t>
  </si>
  <si>
    <t>brittany</t>
  </si>
  <si>
    <t>virginie</t>
  </si>
  <si>
    <t>caleb</t>
  </si>
  <si>
    <t>zachariah</t>
  </si>
  <si>
    <t>breno</t>
  </si>
  <si>
    <t>takaya</t>
  </si>
  <si>
    <t>Ruby</t>
  </si>
  <si>
    <t>bart</t>
  </si>
  <si>
    <t>Yemane</t>
  </si>
  <si>
    <t>bird</t>
  </si>
  <si>
    <t>yuri</t>
  </si>
  <si>
    <t>debbie</t>
  </si>
  <si>
    <t>Daniell</t>
  </si>
  <si>
    <t>janne</t>
  </si>
  <si>
    <t>callie</t>
  </si>
  <si>
    <t>Dougie</t>
  </si>
  <si>
    <t>Jeremiah</t>
  </si>
  <si>
    <t>roger</t>
  </si>
  <si>
    <t>pamela</t>
  </si>
  <si>
    <t>robin</t>
  </si>
  <si>
    <t>terri</t>
  </si>
  <si>
    <t>eddie</t>
  </si>
  <si>
    <t>joyce</t>
  </si>
  <si>
    <t>Tammara</t>
  </si>
  <si>
    <t>dorota</t>
  </si>
  <si>
    <t>bryant</t>
  </si>
  <si>
    <t>eduardo</t>
  </si>
  <si>
    <t>christin</t>
  </si>
  <si>
    <t>donna</t>
  </si>
  <si>
    <t>rod</t>
  </si>
  <si>
    <t>joe</t>
  </si>
  <si>
    <t>kayleigh</t>
  </si>
  <si>
    <t>Lorcan</t>
  </si>
  <si>
    <t>billy</t>
  </si>
  <si>
    <t>bernard</t>
  </si>
  <si>
    <t>bryn</t>
  </si>
  <si>
    <t>jay</t>
  </si>
  <si>
    <t>shelley</t>
  </si>
  <si>
    <t>jekaterina</t>
  </si>
  <si>
    <t>pauline</t>
  </si>
  <si>
    <t>Aleah</t>
  </si>
  <si>
    <t>mare</t>
  </si>
  <si>
    <t>seth</t>
  </si>
  <si>
    <t>martin</t>
  </si>
  <si>
    <t>miles</t>
  </si>
  <si>
    <t>missy</t>
  </si>
  <si>
    <t>Apolo</t>
  </si>
  <si>
    <t>alfons</t>
  </si>
  <si>
    <t>amber</t>
  </si>
  <si>
    <t>lilia</t>
  </si>
  <si>
    <t>danny</t>
  </si>
  <si>
    <t>satomi</t>
  </si>
  <si>
    <t>manuel</t>
  </si>
  <si>
    <t>Kindsey</t>
  </si>
  <si>
    <t>chloe</t>
  </si>
  <si>
    <t>cailtlin</t>
  </si>
  <si>
    <t>chuy</t>
  </si>
  <si>
    <t>liza</t>
  </si>
  <si>
    <t>aya</t>
  </si>
  <si>
    <t>bethany</t>
  </si>
  <si>
    <t>ping</t>
  </si>
  <si>
    <t>emmett</t>
  </si>
  <si>
    <t>Norman</t>
  </si>
  <si>
    <t>Tatyana</t>
  </si>
  <si>
    <t>chrissy</t>
  </si>
  <si>
    <t>halle</t>
  </si>
  <si>
    <t>Rasim</t>
  </si>
  <si>
    <t>dina</t>
  </si>
  <si>
    <t>caitrin</t>
  </si>
  <si>
    <t>alix</t>
  </si>
  <si>
    <t>kakushin</t>
  </si>
  <si>
    <t>valur</t>
  </si>
  <si>
    <t>lissa</t>
  </si>
  <si>
    <t>alyson</t>
  </si>
  <si>
    <t>Chance</t>
  </si>
  <si>
    <t>therese</t>
  </si>
  <si>
    <t>beau</t>
  </si>
  <si>
    <t>gretchen</t>
  </si>
  <si>
    <t>deborah</t>
  </si>
  <si>
    <t>amany</t>
  </si>
  <si>
    <t>kipling</t>
  </si>
  <si>
    <t>duncan</t>
  </si>
  <si>
    <t>Ildiko</t>
  </si>
  <si>
    <t>Melinda</t>
  </si>
  <si>
    <t>danilo</t>
  </si>
  <si>
    <t>mikko</t>
  </si>
  <si>
    <t>Kirsten</t>
  </si>
  <si>
    <t>christy</t>
  </si>
  <si>
    <t>jingjing</t>
  </si>
  <si>
    <t>morgan</t>
  </si>
  <si>
    <t>frankline</t>
  </si>
  <si>
    <t>natalia</t>
  </si>
  <si>
    <t>brooke</t>
  </si>
  <si>
    <t>marny</t>
  </si>
  <si>
    <t>bernat</t>
  </si>
  <si>
    <t>hicham</t>
  </si>
  <si>
    <t>elisabetta</t>
  </si>
  <si>
    <t>Trevor</t>
  </si>
  <si>
    <t>nancy</t>
  </si>
  <si>
    <t>Janae</t>
  </si>
  <si>
    <t>denise</t>
  </si>
  <si>
    <t>ariel</t>
  </si>
  <si>
    <t>rosalie</t>
  </si>
  <si>
    <t>vitaliy</t>
  </si>
  <si>
    <t>massimiliano</t>
  </si>
  <si>
    <t>kiyokatsu</t>
  </si>
  <si>
    <t>rhea</t>
  </si>
  <si>
    <t>Shamus</t>
  </si>
  <si>
    <t>erin</t>
  </si>
  <si>
    <t>hallie</t>
  </si>
  <si>
    <t>ji</t>
  </si>
  <si>
    <t>Carissa</t>
  </si>
  <si>
    <t>mona</t>
  </si>
  <si>
    <t>Hilary</t>
  </si>
  <si>
    <t>dominique</t>
  </si>
  <si>
    <t>Danya</t>
  </si>
  <si>
    <t>lorraine</t>
  </si>
  <si>
    <t>Jesus</t>
  </si>
  <si>
    <t>evan</t>
  </si>
  <si>
    <t>marshall</t>
  </si>
  <si>
    <t>lavar</t>
  </si>
  <si>
    <t>arthur</t>
  </si>
  <si>
    <t>tammy</t>
  </si>
  <si>
    <t>lena</t>
  </si>
  <si>
    <t>valentina</t>
  </si>
  <si>
    <t>Geraint</t>
  </si>
  <si>
    <t>dj</t>
  </si>
  <si>
    <t>Ellen</t>
  </si>
  <si>
    <t>Caitie</t>
  </si>
  <si>
    <t>tadese</t>
  </si>
  <si>
    <t>dathan</t>
  </si>
  <si>
    <t>Harald</t>
  </si>
  <si>
    <t>Siobhan</t>
  </si>
  <si>
    <t>kiersten</t>
  </si>
  <si>
    <t>lelisa</t>
  </si>
  <si>
    <t>Vajin</t>
  </si>
  <si>
    <t>Kirby</t>
  </si>
  <si>
    <t>connor</t>
  </si>
  <si>
    <t>elleree</t>
  </si>
  <si>
    <t>dani</t>
  </si>
  <si>
    <t>pat</t>
  </si>
  <si>
    <t>ruth</t>
  </si>
  <si>
    <t>hillary</t>
  </si>
  <si>
    <t>maaikel</t>
  </si>
  <si>
    <t>lyndsy</t>
  </si>
  <si>
    <t>anna</t>
  </si>
  <si>
    <t>sonja</t>
  </si>
  <si>
    <t>cliff</t>
  </si>
  <si>
    <t>blue</t>
  </si>
  <si>
    <t>Mohd</t>
  </si>
  <si>
    <t>jerome</t>
  </si>
  <si>
    <t>ali</t>
  </si>
  <si>
    <t>pierre</t>
  </si>
  <si>
    <t>Alvaro</t>
  </si>
  <si>
    <t>lusapho</t>
  </si>
  <si>
    <t>roman</t>
  </si>
  <si>
    <t>Evelyn</t>
  </si>
  <si>
    <t>flannery</t>
  </si>
  <si>
    <t>Theodore</t>
  </si>
  <si>
    <t>lindy</t>
  </si>
  <si>
    <t>holly</t>
  </si>
  <si>
    <t>fred</t>
  </si>
  <si>
    <t>sebastian</t>
  </si>
  <si>
    <t>katy</t>
  </si>
  <si>
    <t>Name</t>
  </si>
  <si>
    <t>First Name</t>
  </si>
  <si>
    <t>Any Transplant</t>
  </si>
  <si>
    <t>Cancer History</t>
  </si>
  <si>
    <t>Count of Cancer History</t>
  </si>
  <si>
    <t>Row Labels</t>
  </si>
  <si>
    <t>Grand Total</t>
  </si>
  <si>
    <t>Sum of NumberOfMajorSurgeries</t>
  </si>
  <si>
    <t>Column Labels</t>
  </si>
  <si>
    <t>Sum of charges</t>
  </si>
  <si>
    <t>Average of charges</t>
  </si>
  <si>
    <t>Average of BMI</t>
  </si>
  <si>
    <t>20-24</t>
  </si>
  <si>
    <t>25-29</t>
  </si>
  <si>
    <t>30-34</t>
  </si>
  <si>
    <t>35-39</t>
  </si>
  <si>
    <t>40-44</t>
  </si>
  <si>
    <t>45-49</t>
  </si>
  <si>
    <t>50-54</t>
  </si>
  <si>
    <t xml:space="preserve"> The relationship between age and healthcare charges. </t>
  </si>
  <si>
    <t xml:space="preserve"> Healthcare charges vary based on different weight statuses and diabetes 
statuses</t>
  </si>
  <si>
    <t xml:space="preserve"> The average charges for each hospital tier within different states</t>
  </si>
  <si>
    <t xml:space="preserve">  Correlation between age and both BMI and HbA1C in the dataset</t>
  </si>
  <si>
    <t xml:space="preserve"> Distribution of cancer history among smokers and non-smokers</t>
  </si>
  <si>
    <t>The total number of major surgeries and average HbA1C differ between 
patients with and without a history of transplants</t>
  </si>
  <si>
    <t xml:space="preserve">Healthcare Performance Dashboard  </t>
  </si>
  <si>
    <t>count of missing value marked with "?"</t>
  </si>
  <si>
    <t>Underweight</t>
  </si>
  <si>
    <t>Prediabetes</t>
  </si>
  <si>
    <t>Normal Weight</t>
  </si>
  <si>
    <t>Obase</t>
  </si>
  <si>
    <t>OverWeight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</si>
</sst>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yyyy"/>
    <numFmt numFmtId="166" formatCode="&quot;$&quot;#,##0.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5" tint="0.39997558519241921"/>
      <name val="Calibri"/>
      <family val="2"/>
      <scheme val="minor"/>
    </font>
    <font>
      <sz val="11"/>
      <color rgb="FFFF0000"/>
      <name val="Calibri"/>
      <family val="2"/>
      <scheme val="minor"/>
    </font>
    <font>
      <b/>
      <sz val="24"/>
      <color theme="0"/>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1" tint="0.249977111117893"/>
        <bgColor indexed="64"/>
      </patternFill>
    </fill>
    <fill>
      <patternFill patternType="solid">
        <fgColor theme="0"/>
        <bgColor indexed="64"/>
      </patternFill>
    </fill>
    <fill>
      <patternFill patternType="solid">
        <fgColor theme="0"/>
        <bgColor theme="4" tint="0.79998168889431442"/>
      </patternFill>
    </fill>
    <fill>
      <patternFill patternType="solid">
        <fgColor theme="7" tint="0.79998168889431442"/>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theme="6" tint="-0.49998474074526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2">
    <xf numFmtId="0" fontId="0" fillId="0" borderId="0"/>
    <xf numFmtId="0" fontId="1" fillId="0" borderId="0"/>
  </cellStyleXfs>
  <cellXfs count="4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2" fontId="0" fillId="0" borderId="0" xfId="0" applyNumberFormat="1"/>
    <xf numFmtId="0" fontId="4" fillId="4" borderId="0" xfId="0" applyFont="1" applyFill="1" applyAlignment="1">
      <alignment horizontal="center" vertical="center"/>
    </xf>
    <xf numFmtId="165" fontId="0" fillId="0" borderId="0" xfId="0" applyNumberFormat="1"/>
    <xf numFmtId="22" fontId="0" fillId="0" borderId="0" xfId="0" applyNumberFormat="1"/>
    <xf numFmtId="166" fontId="0" fillId="0" borderId="0" xfId="0" applyNumberFormat="1"/>
    <xf numFmtId="0" fontId="0" fillId="0" borderId="0" xfId="0" applyAlignment="1">
      <alignment horizontal="center" wrapText="1"/>
    </xf>
    <xf numFmtId="0" fontId="0" fillId="0" borderId="0" xfId="0" applyAlignment="1">
      <alignment horizontal="center"/>
    </xf>
    <xf numFmtId="0" fontId="0" fillId="0" borderId="2" xfId="0" applyBorder="1"/>
    <xf numFmtId="0" fontId="2" fillId="3" borderId="1" xfId="0" applyFont="1" applyFill="1" applyBorder="1" applyAlignment="1">
      <alignment horizontal="center" vertical="center"/>
    </xf>
    <xf numFmtId="166" fontId="2"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164" fontId="4" fillId="5" borderId="2" xfId="0" applyNumberFormat="1" applyFont="1" applyFill="1" applyBorder="1" applyAlignment="1">
      <alignment horizontal="center" vertical="center"/>
    </xf>
    <xf numFmtId="0" fontId="7" fillId="5" borderId="2" xfId="0" applyFont="1" applyFill="1" applyBorder="1"/>
    <xf numFmtId="0" fontId="7" fillId="5" borderId="2" xfId="0" applyFont="1" applyFill="1" applyBorder="1" applyAlignment="1">
      <alignment horizontal="center" vertical="center"/>
    </xf>
    <xf numFmtId="165" fontId="7" fillId="5" borderId="2" xfId="0" applyNumberFormat="1" applyFont="1" applyFill="1" applyBorder="1" applyAlignment="1">
      <alignment horizontal="center" vertical="center"/>
    </xf>
    <xf numFmtId="166" fontId="4" fillId="5" borderId="2" xfId="0" applyNumberFormat="1" applyFont="1" applyFill="1" applyBorder="1" applyAlignment="1">
      <alignment horizontal="center" vertical="center"/>
    </xf>
    <xf numFmtId="0" fontId="4" fillId="5" borderId="2" xfId="0" applyFont="1" applyFill="1" applyBorder="1" applyAlignment="1">
      <alignment horizontal="center" vertical="center"/>
    </xf>
    <xf numFmtId="0" fontId="1" fillId="6" borderId="2" xfId="1" applyFill="1" applyBorder="1"/>
    <xf numFmtId="0" fontId="6" fillId="6" borderId="2" xfId="0" applyFont="1" applyFill="1" applyBorder="1"/>
    <xf numFmtId="0" fontId="6" fillId="7" borderId="2" xfId="0" applyFont="1" applyFill="1" applyBorder="1"/>
    <xf numFmtId="165" fontId="6" fillId="6" borderId="2" xfId="0" applyNumberFormat="1" applyFont="1" applyFill="1" applyBorder="1"/>
    <xf numFmtId="166" fontId="6" fillId="6" borderId="2" xfId="0" applyNumberFormat="1" applyFont="1" applyFill="1" applyBorder="1"/>
    <xf numFmtId="0" fontId="0" fillId="0" borderId="0" xfId="0" pivotButton="1"/>
    <xf numFmtId="0" fontId="0" fillId="0" borderId="0" xfId="0" applyAlignment="1">
      <alignment horizontal="left"/>
    </xf>
    <xf numFmtId="0" fontId="5" fillId="7" borderId="3" xfId="0" applyFont="1" applyFill="1" applyBorder="1" applyAlignment="1">
      <alignment horizontal="left"/>
    </xf>
    <xf numFmtId="166" fontId="5" fillId="7" borderId="3" xfId="0" applyNumberFormat="1" applyFont="1" applyFill="1" applyBorder="1"/>
    <xf numFmtId="0" fontId="5" fillId="0" borderId="0" xfId="0" applyFont="1" applyAlignment="1">
      <alignment wrapText="1"/>
    </xf>
    <xf numFmtId="0" fontId="5" fillId="0" borderId="0" xfId="0" applyFont="1"/>
    <xf numFmtId="0" fontId="0" fillId="0" borderId="0" xfId="0" applyAlignment="1">
      <alignment wrapText="1"/>
    </xf>
    <xf numFmtId="0" fontId="9" fillId="8" borderId="0" xfId="0" applyFont="1" applyFill="1"/>
    <xf numFmtId="0" fontId="0" fillId="9" borderId="0" xfId="0" applyFill="1"/>
    <xf numFmtId="0" fontId="8" fillId="10" borderId="0" xfId="0" applyFont="1" applyFill="1"/>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5" fillId="0" borderId="0" xfId="0" applyFont="1" applyAlignment="1">
      <alignment horizontal="center" wrapText="1"/>
    </xf>
    <xf numFmtId="0" fontId="5" fillId="0" borderId="0" xfId="0" applyFont="1" applyAlignment="1">
      <alignment horizontal="center"/>
    </xf>
    <xf numFmtId="0" fontId="10" fillId="11" borderId="0" xfId="0" applyFont="1" applyFill="1" applyAlignment="1">
      <alignment horizontal="center" vertical="center"/>
    </xf>
    <xf numFmtId="0" fontId="0" fillId="0" borderId="0" xfId="0" applyNumberFormat="1"/>
  </cellXfs>
  <cellStyles count="2">
    <cellStyle name="Normal" xfId="0" builtinId="0"/>
    <cellStyle name="Normal 2" xfId="1" xr:uid="{00000000-0005-0000-0000-000001000000}"/>
  </cellStyles>
  <dxfs count="11">
    <dxf>
      <numFmt numFmtId="165" formatCode="dd\-mm\-yyyy"/>
    </dxf>
    <dxf>
      <numFmt numFmtId="166" formatCode="&quot;$&quot;#,##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0"/>
        <name val="Calibri"/>
        <family val="2"/>
        <scheme val="minor"/>
      </font>
      <fill>
        <patternFill patternType="solid">
          <fgColor indexed="64"/>
          <bgColor rgb="FF7030A0"/>
        </patternFill>
      </fill>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or donut!PivotTable3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or donut'!$B$5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0C-4DD2-9D8C-DC41145A31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0C-4DD2-9D8C-DC41145A31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or donut'!$A$6:$A$8</c:f>
              <c:strCache>
                <c:ptCount val="2"/>
                <c:pt idx="0">
                  <c:v>No</c:v>
                </c:pt>
                <c:pt idx="1">
                  <c:v>Yes</c:v>
                </c:pt>
              </c:strCache>
            </c:strRef>
          </c:cat>
          <c:val>
            <c:numRef>
              <c:f>'pie or donut'!$B$6:$B$8</c:f>
              <c:numCache>
                <c:formatCode>General</c:formatCode>
                <c:ptCount val="2"/>
                <c:pt idx="0">
                  <c:v>749</c:v>
                </c:pt>
                <c:pt idx="1">
                  <c:v>202</c:v>
                </c:pt>
              </c:numCache>
            </c:numRef>
          </c:val>
          <c:extLst>
            <c:ext xmlns:c16="http://schemas.microsoft.com/office/drawing/2014/chart" uri="{C3380CC4-5D6E-409C-BE32-E72D297353CC}">
              <c16:uniqueId val="{00000000-369A-499A-B1EF-1ACBF8F26A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or donut!PivotTable4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'pie or donut'!$I$5:$I$6</c:f>
              <c:strCache>
                <c:ptCount val="1"/>
                <c:pt idx="0">
                  <c:v>Prediabetes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9D-4291-889A-A583DBA8AD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9D-4291-889A-A583DBA8ADB2}"/>
              </c:ext>
            </c:extLst>
          </c:dPt>
          <c:cat>
            <c:strRef>
              <c:f>'pie or donut'!$H$7:$H$9</c:f>
              <c:strCache>
                <c:ptCount val="2"/>
                <c:pt idx="0">
                  <c:v>No</c:v>
                </c:pt>
                <c:pt idx="1">
                  <c:v>yes</c:v>
                </c:pt>
              </c:strCache>
            </c:strRef>
          </c:cat>
          <c:val>
            <c:numRef>
              <c:f>'pie or donut'!$I$7:$I$9</c:f>
              <c:numCache>
                <c:formatCode>General</c:formatCode>
                <c:ptCount val="2"/>
                <c:pt idx="0">
                  <c:v>36</c:v>
                </c:pt>
                <c:pt idx="1">
                  <c:v>15</c:v>
                </c:pt>
              </c:numCache>
            </c:numRef>
          </c:val>
          <c:extLst>
            <c:ext xmlns:c16="http://schemas.microsoft.com/office/drawing/2014/chart" uri="{C3380CC4-5D6E-409C-BE32-E72D297353CC}">
              <c16:uniqueId val="{00000000-42F4-469F-A16C-1A8538F6EF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[healthcare.xlsx]line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'line chart'!$A$5:$A$12</c:f>
              <c:strCache>
                <c:ptCount val="7"/>
                <c:pt idx="0">
                  <c:v>20-24</c:v>
                </c:pt>
                <c:pt idx="1">
                  <c:v>25-29</c:v>
                </c:pt>
                <c:pt idx="2">
                  <c:v>30-34</c:v>
                </c:pt>
                <c:pt idx="3">
                  <c:v>35-39</c:v>
                </c:pt>
                <c:pt idx="4">
                  <c:v>40-44</c:v>
                </c:pt>
                <c:pt idx="5">
                  <c:v>45-49</c:v>
                </c:pt>
                <c:pt idx="6">
                  <c:v>50-54</c:v>
                </c:pt>
              </c:strCache>
            </c:strRef>
          </c:cat>
          <c:val>
            <c:numRef>
              <c:f>'line chart'!$B$5:$B$12</c:f>
              <c:numCache>
                <c:formatCode>General</c:formatCode>
                <c:ptCount val="7"/>
                <c:pt idx="0">
                  <c:v>31.897115384615383</c:v>
                </c:pt>
                <c:pt idx="1">
                  <c:v>30.393611111111106</c:v>
                </c:pt>
                <c:pt idx="2">
                  <c:v>31.771830985915489</c:v>
                </c:pt>
                <c:pt idx="3">
                  <c:v>31.538676470588243</c:v>
                </c:pt>
                <c:pt idx="4">
                  <c:v>31.423181818181817</c:v>
                </c:pt>
                <c:pt idx="5">
                  <c:v>29.337692307692301</c:v>
                </c:pt>
                <c:pt idx="6">
                  <c:v>28.870500000000003</c:v>
                </c:pt>
              </c:numCache>
            </c:numRef>
          </c:val>
          <c:smooth val="0"/>
          <c:extLst>
            <c:ext xmlns:c16="http://schemas.microsoft.com/office/drawing/2014/chart" uri="{C3380CC4-5D6E-409C-BE32-E72D297353CC}">
              <c16:uniqueId val="{00000000-7D13-4DFC-955F-B141A63C3FBE}"/>
            </c:ext>
          </c:extLst>
        </c:ser>
        <c:dLbls>
          <c:showLegendKey val="0"/>
          <c:showVal val="0"/>
          <c:showCatName val="0"/>
          <c:showSerName val="0"/>
          <c:showPercent val="0"/>
          <c:showBubbleSize val="0"/>
        </c:dLbls>
        <c:marker val="1"/>
        <c:smooth val="0"/>
        <c:axId val="139637583"/>
        <c:axId val="139629423"/>
      </c:lineChart>
      <c:catAx>
        <c:axId val="1396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29423"/>
        <c:crosses val="autoZero"/>
        <c:auto val="1"/>
        <c:lblAlgn val="ctr"/>
        <c:lblOffset val="100"/>
        <c:noMultiLvlLbl val="0"/>
      </c:catAx>
      <c:valAx>
        <c:axId val="1396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3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[healthcare.xlsx]line chart!PivotTable4</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chart'!$M$4</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'line chart'!$L$5:$L$12</c:f>
              <c:strCache>
                <c:ptCount val="7"/>
                <c:pt idx="0">
                  <c:v>20-24</c:v>
                </c:pt>
                <c:pt idx="1">
                  <c:v>25-29</c:v>
                </c:pt>
                <c:pt idx="2">
                  <c:v>30-34</c:v>
                </c:pt>
                <c:pt idx="3">
                  <c:v>35-39</c:v>
                </c:pt>
                <c:pt idx="4">
                  <c:v>40-44</c:v>
                </c:pt>
                <c:pt idx="5">
                  <c:v>45-49</c:v>
                </c:pt>
                <c:pt idx="6">
                  <c:v>50-54</c:v>
                </c:pt>
              </c:strCache>
            </c:strRef>
          </c:cat>
          <c:val>
            <c:numRef>
              <c:f>'line chart'!$M$5:$M$12</c:f>
              <c:numCache>
                <c:formatCode>"$"#,##0.00</c:formatCode>
                <c:ptCount val="7"/>
                <c:pt idx="0">
                  <c:v>8058.6775409836027</c:v>
                </c:pt>
                <c:pt idx="1">
                  <c:v>10117.672719999995</c:v>
                </c:pt>
                <c:pt idx="2">
                  <c:v>11200.103867924528</c:v>
                </c:pt>
                <c:pt idx="3">
                  <c:v>12206.207313432831</c:v>
                </c:pt>
                <c:pt idx="4">
                  <c:v>11547.139583333335</c:v>
                </c:pt>
                <c:pt idx="5">
                  <c:v>15855.021631205685</c:v>
                </c:pt>
                <c:pt idx="6">
                  <c:v>16515.403666666662</c:v>
                </c:pt>
              </c:numCache>
            </c:numRef>
          </c:val>
          <c:smooth val="0"/>
          <c:extLst>
            <c:ext xmlns:c16="http://schemas.microsoft.com/office/drawing/2014/chart" uri="{C3380CC4-5D6E-409C-BE32-E72D297353CC}">
              <c16:uniqueId val="{00000000-E26E-4297-A5B6-90E4BC45CDE7}"/>
            </c:ext>
          </c:extLst>
        </c:ser>
        <c:dLbls>
          <c:showLegendKey val="0"/>
          <c:showVal val="0"/>
          <c:showCatName val="0"/>
          <c:showSerName val="0"/>
          <c:showPercent val="0"/>
          <c:showBubbleSize val="0"/>
        </c:dLbls>
        <c:marker val="1"/>
        <c:smooth val="0"/>
        <c:axId val="154797039"/>
        <c:axId val="154784559"/>
      </c:lineChart>
      <c:catAx>
        <c:axId val="1547970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784559"/>
        <c:crosses val="autoZero"/>
        <c:auto val="1"/>
        <c:lblAlgn val="ctr"/>
        <c:lblOffset val="100"/>
        <c:noMultiLvlLbl val="0"/>
      </c:catAx>
      <c:valAx>
        <c:axId val="1547845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7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[healthcare.xlsx]bar or column!PivotTable5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or column'!$B$4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or column'!$A$5:$A$9</c:f>
              <c:strCache>
                <c:ptCount val="4"/>
                <c:pt idx="0">
                  <c:v>Normal Weight</c:v>
                </c:pt>
                <c:pt idx="1">
                  <c:v>Obase</c:v>
                </c:pt>
                <c:pt idx="2">
                  <c:v>OverWeight</c:v>
                </c:pt>
                <c:pt idx="3">
                  <c:v>Underweight</c:v>
                </c:pt>
              </c:strCache>
            </c:strRef>
          </c:cat>
          <c:val>
            <c:numRef>
              <c:f>'bar or column'!$B$5:$B$9</c:f>
              <c:numCache>
                <c:formatCode>"$"#,##0.00</c:formatCode>
                <c:ptCount val="4"/>
                <c:pt idx="0">
                  <c:v>1577298.7900000012</c:v>
                </c:pt>
                <c:pt idx="1">
                  <c:v>7086520.4799999986</c:v>
                </c:pt>
                <c:pt idx="2">
                  <c:v>2131399.8599999989</c:v>
                </c:pt>
                <c:pt idx="3">
                  <c:v>289289.42000000004</c:v>
                </c:pt>
              </c:numCache>
            </c:numRef>
          </c:val>
          <c:extLst>
            <c:ext xmlns:c16="http://schemas.microsoft.com/office/drawing/2014/chart" uri="{C3380CC4-5D6E-409C-BE32-E72D297353CC}">
              <c16:uniqueId val="{00000007-C39C-4B41-83CD-A0FA6A881118}"/>
            </c:ext>
          </c:extLst>
        </c:ser>
        <c:dLbls>
          <c:dLblPos val="inEnd"/>
          <c:showLegendKey val="0"/>
          <c:showVal val="1"/>
          <c:showCatName val="0"/>
          <c:showSerName val="0"/>
          <c:showPercent val="0"/>
          <c:showBubbleSize val="0"/>
        </c:dLbls>
        <c:gapWidth val="100"/>
        <c:overlap val="-24"/>
        <c:axId val="362145120"/>
        <c:axId val="362127360"/>
      </c:barChart>
      <c:catAx>
        <c:axId val="362145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127360"/>
        <c:crosses val="autoZero"/>
        <c:auto val="1"/>
        <c:lblAlgn val="ctr"/>
        <c:lblOffset val="100"/>
        <c:noMultiLvlLbl val="0"/>
      </c:catAx>
      <c:valAx>
        <c:axId val="36212736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1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or column!PivotTable1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or column'!$K$5</c:f>
              <c:strCache>
                <c:ptCount val="1"/>
                <c:pt idx="0">
                  <c:v>Total</c:v>
                </c:pt>
              </c:strCache>
            </c:strRef>
          </c:tx>
          <c:spPr>
            <a:solidFill>
              <a:schemeClr val="accent1"/>
            </a:solidFill>
            <a:ln>
              <a:noFill/>
            </a:ln>
            <a:effectLst/>
          </c:spPr>
          <c:invertIfNegative val="0"/>
          <c:cat>
            <c:strRef>
              <c:f>'bar or column'!$J$6:$J$9</c:f>
              <c:strCache>
                <c:ptCount val="3"/>
                <c:pt idx="0">
                  <c:v>tier - 1</c:v>
                </c:pt>
                <c:pt idx="1">
                  <c:v>tier - 2</c:v>
                </c:pt>
                <c:pt idx="2">
                  <c:v>tier - 3</c:v>
                </c:pt>
              </c:strCache>
            </c:strRef>
          </c:cat>
          <c:val>
            <c:numRef>
              <c:f>'bar or column'!$K$6:$K$9</c:f>
              <c:numCache>
                <c:formatCode>"$"#,##0.00</c:formatCode>
                <c:ptCount val="3"/>
                <c:pt idx="0">
                  <c:v>26570.101875</c:v>
                </c:pt>
                <c:pt idx="1">
                  <c:v>6392.2776331360928</c:v>
                </c:pt>
                <c:pt idx="2">
                  <c:v>3154.6973584905659</c:v>
                </c:pt>
              </c:numCache>
            </c:numRef>
          </c:val>
          <c:extLst>
            <c:ext xmlns:c16="http://schemas.microsoft.com/office/drawing/2014/chart" uri="{C3380CC4-5D6E-409C-BE32-E72D297353CC}">
              <c16:uniqueId val="{00000000-AFE8-4DCF-8681-FA7E5D7FF3C3}"/>
            </c:ext>
          </c:extLst>
        </c:ser>
        <c:dLbls>
          <c:showLegendKey val="0"/>
          <c:showVal val="0"/>
          <c:showCatName val="0"/>
          <c:showSerName val="0"/>
          <c:showPercent val="0"/>
          <c:showBubbleSize val="0"/>
        </c:dLbls>
        <c:gapWidth val="182"/>
        <c:axId val="2051308879"/>
        <c:axId val="2051289679"/>
      </c:barChart>
      <c:catAx>
        <c:axId val="205130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89679"/>
        <c:crosses val="autoZero"/>
        <c:auto val="1"/>
        <c:lblAlgn val="ctr"/>
        <c:lblOffset val="100"/>
        <c:noMultiLvlLbl val="0"/>
      </c:catAx>
      <c:valAx>
        <c:axId val="20512896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0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[healthcare.xlsx]pie or donut!PivotTable3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a:solidFill>
                  <a:schemeClr val="tx1">
                    <a:lumMod val="85000"/>
                    <a:lumOff val="15000"/>
                  </a:schemeClr>
                </a:solidFill>
                <a:latin typeface="Bahnschrift SemiBold Condensed" panose="020B0502040204020203" pitchFamily="34" charset="0"/>
              </a:rPr>
              <a:t>Cancer</a:t>
            </a:r>
            <a:r>
              <a:rPr lang="en-US" baseline="0">
                <a:solidFill>
                  <a:schemeClr val="tx1">
                    <a:lumMod val="85000"/>
                    <a:lumOff val="15000"/>
                  </a:schemeClr>
                </a:solidFill>
                <a:latin typeface="Bahnschrift SemiBold Condensed" panose="020B0502040204020203" pitchFamily="34" charset="0"/>
              </a:rPr>
              <a:t> S</a:t>
            </a:r>
            <a:r>
              <a:rPr lang="en-US">
                <a:solidFill>
                  <a:schemeClr val="tx1">
                    <a:lumMod val="85000"/>
                    <a:lumOff val="15000"/>
                  </a:schemeClr>
                </a:solidFill>
                <a:latin typeface="Bahnschrift SemiBold Condensed" panose="020B0502040204020203" pitchFamily="34" charset="0"/>
              </a:rPr>
              <a:t>moking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pivotFmt>
      <c:pivotFmt>
        <c:idx val="8"/>
        <c:spPr>
          <a:solidFill>
            <a:schemeClr val="accent5">
              <a:tint val="77000"/>
            </a:schemeClr>
          </a:solidFill>
          <a:ln w="19050">
            <a:solidFill>
              <a:schemeClr val="lt1"/>
            </a:solidFill>
          </a:ln>
          <a:effectLst/>
        </c:spPr>
      </c:pivotFmt>
    </c:pivotFmts>
    <c:plotArea>
      <c:layout>
        <c:manualLayout>
          <c:layoutTarget val="inner"/>
          <c:xMode val="edge"/>
          <c:yMode val="edge"/>
          <c:x val="0.28582560513269173"/>
          <c:y val="0.35460645860562978"/>
          <c:w val="0.32371916010498686"/>
          <c:h val="0.58977174917912589"/>
        </c:manualLayout>
      </c:layout>
      <c:pieChart>
        <c:varyColors val="1"/>
        <c:ser>
          <c:idx val="0"/>
          <c:order val="0"/>
          <c:tx>
            <c:strRef>
              <c:f>'pie or donut'!$B$5</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9430-4C65-8B32-8EE743A9C42F}"/>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9430-4C65-8B32-8EE743A9C4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or donut'!$A$6:$A$8</c:f>
              <c:strCache>
                <c:ptCount val="2"/>
                <c:pt idx="0">
                  <c:v>No</c:v>
                </c:pt>
                <c:pt idx="1">
                  <c:v>Yes</c:v>
                </c:pt>
              </c:strCache>
            </c:strRef>
          </c:cat>
          <c:val>
            <c:numRef>
              <c:f>'pie or donut'!$B$6:$B$8</c:f>
              <c:numCache>
                <c:formatCode>General</c:formatCode>
                <c:ptCount val="2"/>
                <c:pt idx="0">
                  <c:v>749</c:v>
                </c:pt>
                <c:pt idx="1">
                  <c:v>202</c:v>
                </c:pt>
              </c:numCache>
            </c:numRef>
          </c:val>
          <c:extLst>
            <c:ext xmlns:c16="http://schemas.microsoft.com/office/drawing/2014/chart" uri="{C3380CC4-5D6E-409C-BE32-E72D297353CC}">
              <c16:uniqueId val="{00000004-9430-4C65-8B32-8EE743A9C4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[healthcare.xlsx]pie or donut!PivotTable4</c:name>
    <c:fmtId val="7"/>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Surgery</a:t>
            </a:r>
            <a:r>
              <a:rPr lang="en-US" sz="1200" b="1" baseline="0">
                <a:solidFill>
                  <a:schemeClr val="tx1"/>
                </a:solidFill>
              </a:rPr>
              <a:t> and HBA1C vs Transplant</a:t>
            </a:r>
          </a:p>
        </c:rich>
      </c:tx>
      <c:layout>
        <c:manualLayout>
          <c:xMode val="edge"/>
          <c:yMode val="edge"/>
          <c:x val="0.18426436614777991"/>
          <c:y val="0.14830421587926509"/>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hade val="76000"/>
            </a:schemeClr>
          </a:solidFill>
          <a:ln w="19050">
            <a:solidFill>
              <a:schemeClr val="lt1"/>
            </a:solidFill>
          </a:ln>
          <a:effectLst/>
        </c:spPr>
      </c:pivotFmt>
      <c:pivotFmt>
        <c:idx val="10"/>
        <c:spPr>
          <a:solidFill>
            <a:schemeClr val="accent4">
              <a:tint val="77000"/>
            </a:schemeClr>
          </a:solidFill>
          <a:ln w="19050">
            <a:solidFill>
              <a:schemeClr val="lt1"/>
            </a:solidFill>
          </a:ln>
          <a:effectLst/>
        </c:spPr>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hade val="76000"/>
            </a:schemeClr>
          </a:solidFill>
          <a:ln w="19050">
            <a:solidFill>
              <a:schemeClr val="lt1"/>
            </a:solidFill>
          </a:ln>
          <a:effectLst/>
        </c:spPr>
      </c:pivotFmt>
      <c:pivotFmt>
        <c:idx val="16"/>
        <c:spPr>
          <a:solidFill>
            <a:schemeClr val="accent4">
              <a:tint val="77000"/>
            </a:schemeClr>
          </a:solidFill>
          <a:ln w="19050">
            <a:solidFill>
              <a:schemeClr val="lt1"/>
            </a:solidFill>
          </a:ln>
          <a:effectLst/>
        </c:spPr>
      </c:pivotFmt>
    </c:pivotFmts>
    <c:plotArea>
      <c:layout>
        <c:manualLayout>
          <c:layoutTarget val="inner"/>
          <c:xMode val="edge"/>
          <c:yMode val="edge"/>
          <c:x val="0.22503658816841443"/>
          <c:y val="0.31165057004593177"/>
          <c:w val="0.35695447343275638"/>
          <c:h val="0.60514938074146984"/>
        </c:manualLayout>
      </c:layout>
      <c:doughnutChart>
        <c:varyColors val="1"/>
        <c:ser>
          <c:idx val="0"/>
          <c:order val="0"/>
          <c:tx>
            <c:strRef>
              <c:f>'pie or donut'!$I$5:$I$6</c:f>
              <c:strCache>
                <c:ptCount val="1"/>
                <c:pt idx="0">
                  <c:v>Prediabetes</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6CED-44A7-9D53-9F3CD2A6C694}"/>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6CED-44A7-9D53-9F3CD2A6C6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or donut'!$H$7:$H$9</c:f>
              <c:strCache>
                <c:ptCount val="2"/>
                <c:pt idx="0">
                  <c:v>No</c:v>
                </c:pt>
                <c:pt idx="1">
                  <c:v>yes</c:v>
                </c:pt>
              </c:strCache>
            </c:strRef>
          </c:cat>
          <c:val>
            <c:numRef>
              <c:f>'pie or donut'!$I$7:$I$9</c:f>
              <c:numCache>
                <c:formatCode>General</c:formatCode>
                <c:ptCount val="2"/>
                <c:pt idx="0">
                  <c:v>36</c:v>
                </c:pt>
                <c:pt idx="1">
                  <c:v>15</c:v>
                </c:pt>
              </c:numCache>
            </c:numRef>
          </c:val>
          <c:extLst>
            <c:ext xmlns:c16="http://schemas.microsoft.com/office/drawing/2014/chart" uri="{C3380CC4-5D6E-409C-BE32-E72D297353CC}">
              <c16:uniqueId val="{00000004-6CED-44A7-9D53-9F3CD2A6C69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[healthcare.xlsx]bar or column!PivotTable5</c:name>
    <c:fmtId val="6"/>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Charges by weight &amp; diabetes </a:t>
            </a:r>
          </a:p>
        </c:rich>
      </c:tx>
      <c:layout>
        <c:manualLayout>
          <c:xMode val="edge"/>
          <c:yMode val="edge"/>
          <c:x val="0.24842991536170339"/>
          <c:y val="9.659821934022952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or column'!$B$4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or column'!$A$5:$A$9</c:f>
              <c:strCache>
                <c:ptCount val="4"/>
                <c:pt idx="0">
                  <c:v>Normal Weight</c:v>
                </c:pt>
                <c:pt idx="1">
                  <c:v>Obase</c:v>
                </c:pt>
                <c:pt idx="2">
                  <c:v>OverWeight</c:v>
                </c:pt>
                <c:pt idx="3">
                  <c:v>Underweight</c:v>
                </c:pt>
              </c:strCache>
            </c:strRef>
          </c:cat>
          <c:val>
            <c:numRef>
              <c:f>'bar or column'!$B$5:$B$9</c:f>
              <c:numCache>
                <c:formatCode>"$"#,##0.00</c:formatCode>
                <c:ptCount val="4"/>
                <c:pt idx="0">
                  <c:v>1577298.7900000012</c:v>
                </c:pt>
                <c:pt idx="1">
                  <c:v>7086520.4799999986</c:v>
                </c:pt>
                <c:pt idx="2">
                  <c:v>2131399.8599999989</c:v>
                </c:pt>
                <c:pt idx="3">
                  <c:v>289289.42000000004</c:v>
                </c:pt>
              </c:numCache>
            </c:numRef>
          </c:val>
          <c:extLst>
            <c:ext xmlns:c16="http://schemas.microsoft.com/office/drawing/2014/chart" uri="{C3380CC4-5D6E-409C-BE32-E72D297353CC}">
              <c16:uniqueId val="{00000000-F6BC-4B64-974E-F5F07258ECCF}"/>
            </c:ext>
          </c:extLst>
        </c:ser>
        <c:dLbls>
          <c:dLblPos val="outEnd"/>
          <c:showLegendKey val="0"/>
          <c:showVal val="1"/>
          <c:showCatName val="0"/>
          <c:showSerName val="0"/>
          <c:showPercent val="0"/>
          <c:showBubbleSize val="0"/>
        </c:dLbls>
        <c:gapWidth val="100"/>
        <c:overlap val="-24"/>
        <c:axId val="362145120"/>
        <c:axId val="362127360"/>
      </c:barChart>
      <c:catAx>
        <c:axId val="362145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27360"/>
        <c:crosses val="autoZero"/>
        <c:auto val="1"/>
        <c:lblAlgn val="ctr"/>
        <c:lblOffset val="100"/>
        <c:noMultiLvlLbl val="0"/>
      </c:catAx>
      <c:valAx>
        <c:axId val="362127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1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[healthcare.xlsx]line chart!PivotTable2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 &amp; HBA1C</a:t>
            </a:r>
          </a:p>
        </c:rich>
      </c:tx>
      <c:layout>
        <c:manualLayout>
          <c:xMode val="edge"/>
          <c:yMode val="edge"/>
          <c:x val="0.27600106908833194"/>
          <c:y val="0.1175894679831687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15460939236137E-2"/>
          <c:y val="0.30998364787734861"/>
          <c:w val="0.691116356450867"/>
          <c:h val="0.32886514185726784"/>
        </c:manualLayout>
      </c:layout>
      <c:lineChart>
        <c:grouping val="standard"/>
        <c:varyColors val="0"/>
        <c:ser>
          <c:idx val="0"/>
          <c:order val="0"/>
          <c:tx>
            <c:strRef>
              <c:f>'line chart'!$B$4</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'line chart'!$A$5:$A$12</c:f>
              <c:strCache>
                <c:ptCount val="7"/>
                <c:pt idx="0">
                  <c:v>20-24</c:v>
                </c:pt>
                <c:pt idx="1">
                  <c:v>25-29</c:v>
                </c:pt>
                <c:pt idx="2">
                  <c:v>30-34</c:v>
                </c:pt>
                <c:pt idx="3">
                  <c:v>35-39</c:v>
                </c:pt>
                <c:pt idx="4">
                  <c:v>40-44</c:v>
                </c:pt>
                <c:pt idx="5">
                  <c:v>45-49</c:v>
                </c:pt>
                <c:pt idx="6">
                  <c:v>50-54</c:v>
                </c:pt>
              </c:strCache>
            </c:strRef>
          </c:cat>
          <c:val>
            <c:numRef>
              <c:f>'line chart'!$B$5:$B$12</c:f>
              <c:numCache>
                <c:formatCode>General</c:formatCode>
                <c:ptCount val="7"/>
                <c:pt idx="0">
                  <c:v>31.897115384615383</c:v>
                </c:pt>
                <c:pt idx="1">
                  <c:v>30.393611111111106</c:v>
                </c:pt>
                <c:pt idx="2">
                  <c:v>31.771830985915489</c:v>
                </c:pt>
                <c:pt idx="3">
                  <c:v>31.538676470588243</c:v>
                </c:pt>
                <c:pt idx="4">
                  <c:v>31.423181818181817</c:v>
                </c:pt>
                <c:pt idx="5">
                  <c:v>29.337692307692301</c:v>
                </c:pt>
                <c:pt idx="6">
                  <c:v>28.870500000000003</c:v>
                </c:pt>
              </c:numCache>
            </c:numRef>
          </c:val>
          <c:smooth val="0"/>
          <c:extLst>
            <c:ext xmlns:c16="http://schemas.microsoft.com/office/drawing/2014/chart" uri="{C3380CC4-5D6E-409C-BE32-E72D297353CC}">
              <c16:uniqueId val="{00000000-13DE-4231-8969-F5CE3E771590}"/>
            </c:ext>
          </c:extLst>
        </c:ser>
        <c:dLbls>
          <c:showLegendKey val="0"/>
          <c:showVal val="0"/>
          <c:showCatName val="0"/>
          <c:showSerName val="0"/>
          <c:showPercent val="0"/>
          <c:showBubbleSize val="0"/>
        </c:dLbls>
        <c:marker val="1"/>
        <c:smooth val="0"/>
        <c:axId val="139637583"/>
        <c:axId val="139629423"/>
      </c:lineChart>
      <c:catAx>
        <c:axId val="1396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29423"/>
        <c:crosses val="autoZero"/>
        <c:auto val="1"/>
        <c:lblAlgn val="ctr"/>
        <c:lblOffset val="100"/>
        <c:noMultiLvlLbl val="0"/>
      </c:catAx>
      <c:valAx>
        <c:axId val="13962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3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[healthcare.xlsx]line chart!PivotTable4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a:t>
            </a:r>
            <a:r>
              <a:rPr lang="en-US" baseline="0"/>
              <a:t> </a:t>
            </a:r>
            <a:r>
              <a:rPr lang="en-US"/>
              <a:t>Charges</a:t>
            </a:r>
          </a:p>
        </c:rich>
      </c:tx>
      <c:layout>
        <c:manualLayout>
          <c:xMode val="edge"/>
          <c:yMode val="edge"/>
          <c:x val="0.3591294838145232"/>
          <c:y val="0.107976367818887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chart'!$M$4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chart'!$L$5:$L$12</c:f>
              <c:strCache>
                <c:ptCount val="7"/>
                <c:pt idx="0">
                  <c:v>20-24</c:v>
                </c:pt>
                <c:pt idx="1">
                  <c:v>25-29</c:v>
                </c:pt>
                <c:pt idx="2">
                  <c:v>30-34</c:v>
                </c:pt>
                <c:pt idx="3">
                  <c:v>35-39</c:v>
                </c:pt>
                <c:pt idx="4">
                  <c:v>40-44</c:v>
                </c:pt>
                <c:pt idx="5">
                  <c:v>45-49</c:v>
                </c:pt>
                <c:pt idx="6">
                  <c:v>50-54</c:v>
                </c:pt>
              </c:strCache>
            </c:strRef>
          </c:cat>
          <c:val>
            <c:numRef>
              <c:f>'line chart'!$M$5:$M$12</c:f>
              <c:numCache>
                <c:formatCode>"$"#,##0.00</c:formatCode>
                <c:ptCount val="7"/>
                <c:pt idx="0">
                  <c:v>8058.6775409836027</c:v>
                </c:pt>
                <c:pt idx="1">
                  <c:v>10117.672719999995</c:v>
                </c:pt>
                <c:pt idx="2">
                  <c:v>11200.103867924528</c:v>
                </c:pt>
                <c:pt idx="3">
                  <c:v>12206.207313432831</c:v>
                </c:pt>
                <c:pt idx="4">
                  <c:v>11547.139583333335</c:v>
                </c:pt>
                <c:pt idx="5">
                  <c:v>15855.021631205685</c:v>
                </c:pt>
                <c:pt idx="6">
                  <c:v>16515.403666666662</c:v>
                </c:pt>
              </c:numCache>
            </c:numRef>
          </c:val>
          <c:smooth val="0"/>
          <c:extLst>
            <c:ext xmlns:c16="http://schemas.microsoft.com/office/drawing/2014/chart" uri="{C3380CC4-5D6E-409C-BE32-E72D297353CC}">
              <c16:uniqueId val="{00000000-D10B-48FC-9D18-6688A74C55E6}"/>
            </c:ext>
          </c:extLst>
        </c:ser>
        <c:dLbls>
          <c:showLegendKey val="0"/>
          <c:showVal val="0"/>
          <c:showCatName val="0"/>
          <c:showSerName val="0"/>
          <c:showPercent val="0"/>
          <c:showBubbleSize val="0"/>
        </c:dLbls>
        <c:marker val="1"/>
        <c:smooth val="0"/>
        <c:axId val="154797039"/>
        <c:axId val="154784559"/>
      </c:lineChart>
      <c:catAx>
        <c:axId val="154797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84559"/>
        <c:crosses val="autoZero"/>
        <c:auto val="1"/>
        <c:lblAlgn val="ctr"/>
        <c:lblOffset val="100"/>
        <c:noMultiLvlLbl val="0"/>
      </c:catAx>
      <c:valAx>
        <c:axId val="154784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[healthcare.xlsx]bar or column!PivotTable1</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Average</a:t>
            </a:r>
            <a:r>
              <a:rPr lang="en-US" sz="1200" b="1" baseline="0">
                <a:solidFill>
                  <a:schemeClr val="tx1"/>
                </a:solidFill>
              </a:rPr>
              <a:t> charges by Tier </a:t>
            </a:r>
          </a:p>
          <a:p>
            <a:pPr>
              <a:defRPr b="1">
                <a:solidFill>
                  <a:schemeClr val="tx1"/>
                </a:solidFill>
              </a:defRPr>
            </a:pPr>
            <a:r>
              <a:rPr lang="en-US" sz="1200" b="1" baseline="0">
                <a:solidFill>
                  <a:schemeClr val="tx1"/>
                </a:solidFill>
              </a:rPr>
              <a:t>and state</a:t>
            </a:r>
            <a:endParaRPr lang="en-US" sz="1200" b="1">
              <a:solidFill>
                <a:schemeClr val="tx1"/>
              </a:solidFill>
            </a:endParaRPr>
          </a:p>
        </c:rich>
      </c:tx>
      <c:layout>
        <c:manualLayout>
          <c:xMode val="edge"/>
          <c:yMode val="edge"/>
          <c:x val="0.32825445503522588"/>
          <c:y val="4.519685039370078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505396718458328"/>
          <c:y val="0.27973037461226435"/>
          <c:w val="0.45056665285260389"/>
          <c:h val="0.5656146981627298"/>
        </c:manualLayout>
      </c:layout>
      <c:bar3DChart>
        <c:barDir val="bar"/>
        <c:grouping val="stacked"/>
        <c:varyColors val="0"/>
        <c:ser>
          <c:idx val="0"/>
          <c:order val="0"/>
          <c:tx>
            <c:strRef>
              <c:f>'bar or column'!$K$5</c:f>
              <c:strCache>
                <c:ptCount val="1"/>
                <c:pt idx="0">
                  <c:v>Total</c:v>
                </c:pt>
              </c:strCache>
            </c:strRef>
          </c:tx>
          <c:spPr>
            <a:solidFill>
              <a:schemeClr val="accent3"/>
            </a:solidFill>
            <a:ln>
              <a:noFill/>
            </a:ln>
            <a:effectLst/>
            <a:sp3d/>
          </c:spPr>
          <c:invertIfNegative val="0"/>
          <c:cat>
            <c:strRef>
              <c:f>'bar or column'!$J$6:$J$9</c:f>
              <c:strCache>
                <c:ptCount val="3"/>
                <c:pt idx="0">
                  <c:v>tier - 1</c:v>
                </c:pt>
                <c:pt idx="1">
                  <c:v>tier - 2</c:v>
                </c:pt>
                <c:pt idx="2">
                  <c:v>tier - 3</c:v>
                </c:pt>
              </c:strCache>
            </c:strRef>
          </c:cat>
          <c:val>
            <c:numRef>
              <c:f>'bar or column'!$K$6:$K$9</c:f>
              <c:numCache>
                <c:formatCode>"$"#,##0.00</c:formatCode>
                <c:ptCount val="3"/>
                <c:pt idx="0">
                  <c:v>26570.101875</c:v>
                </c:pt>
                <c:pt idx="1">
                  <c:v>6392.2776331360928</c:v>
                </c:pt>
                <c:pt idx="2">
                  <c:v>3154.6973584905659</c:v>
                </c:pt>
              </c:numCache>
            </c:numRef>
          </c:val>
          <c:extLst>
            <c:ext xmlns:c16="http://schemas.microsoft.com/office/drawing/2014/chart" uri="{C3380CC4-5D6E-409C-BE32-E72D297353CC}">
              <c16:uniqueId val="{00000000-2734-46C8-A670-AC99AFF7D7E9}"/>
            </c:ext>
          </c:extLst>
        </c:ser>
        <c:dLbls>
          <c:showLegendKey val="0"/>
          <c:showVal val="0"/>
          <c:showCatName val="0"/>
          <c:showSerName val="0"/>
          <c:showPercent val="0"/>
          <c:showBubbleSize val="0"/>
        </c:dLbls>
        <c:gapWidth val="182"/>
        <c:shape val="box"/>
        <c:axId val="2051308879"/>
        <c:axId val="2051289679"/>
        <c:axId val="0"/>
      </c:bar3DChart>
      <c:catAx>
        <c:axId val="205130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89679"/>
        <c:crosses val="autoZero"/>
        <c:auto val="1"/>
        <c:lblAlgn val="ctr"/>
        <c:lblOffset val="100"/>
        <c:noMultiLvlLbl val="0"/>
      </c:catAx>
      <c:valAx>
        <c:axId val="20512896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0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hyperlink" Target="https://pixnio.com/de/media/heilung-diabetes-diabetiker-diagnose-wirtschaft" TargetMode="External"/><Relationship Id="rId13" Type="http://schemas.openxmlformats.org/officeDocument/2006/relationships/image" Target="../media/image4.png"/><Relationship Id="rId3" Type="http://schemas.openxmlformats.org/officeDocument/2006/relationships/chart" Target="../charts/chart9.xml"/><Relationship Id="rId7" Type="http://schemas.openxmlformats.org/officeDocument/2006/relationships/image" Target="../media/image1.jpeg"/><Relationship Id="rId12" Type="http://schemas.openxmlformats.org/officeDocument/2006/relationships/hyperlink" Target="https://freepngimg.com/png/47471-syringe-needle-download-free-image" TargetMode="External"/><Relationship Id="rId2" Type="http://schemas.openxmlformats.org/officeDocument/2006/relationships/chart" Target="../charts/chart8.xml"/><Relationship Id="rId16" Type="http://schemas.openxmlformats.org/officeDocument/2006/relationships/hyperlink" Target="https://pixabay.com/en/diabetes-blood-sugar-diabetic-528678/" TargetMode="Externa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3.png"/><Relationship Id="rId5" Type="http://schemas.openxmlformats.org/officeDocument/2006/relationships/chart" Target="../charts/chart11.xml"/><Relationship Id="rId15" Type="http://schemas.openxmlformats.org/officeDocument/2006/relationships/image" Target="../media/image5.png"/><Relationship Id="rId10" Type="http://schemas.openxmlformats.org/officeDocument/2006/relationships/hyperlink" Target="https://www.picpedia.org/medical/d/diabetes.html" TargetMode="External"/><Relationship Id="rId4" Type="http://schemas.openxmlformats.org/officeDocument/2006/relationships/chart" Target="../charts/chart10.xml"/><Relationship Id="rId9" Type="http://schemas.openxmlformats.org/officeDocument/2006/relationships/image" Target="../media/image2.jpeg"/><Relationship Id="rId14" Type="http://schemas.openxmlformats.org/officeDocument/2006/relationships/hyperlink" Target="https://pixabay.com/es/frecuencia-card%C3%ADaca-bpm-ecg-ekg-1375324/" TargetMode="External"/></Relationships>
</file>

<file path=xl/drawings/drawing1.xml><?xml version="1.0" encoding="utf-8"?>
<xdr:wsDr xmlns:xdr="http://schemas.openxmlformats.org/drawingml/2006/spreadsheetDrawing" xmlns:a="http://schemas.openxmlformats.org/drawingml/2006/main">
  <xdr:twoCellAnchor>
    <xdr:from>
      <xdr:col>0</xdr:col>
      <xdr:colOff>152400</xdr:colOff>
      <xdr:row>8</xdr:row>
      <xdr:rowOff>144780</xdr:rowOff>
    </xdr:from>
    <xdr:to>
      <xdr:col>4</xdr:col>
      <xdr:colOff>518160</xdr:colOff>
      <xdr:row>21</xdr:row>
      <xdr:rowOff>99060</xdr:rowOff>
    </xdr:to>
    <xdr:graphicFrame macro="">
      <xdr:nvGraphicFramePr>
        <xdr:cNvPr id="2" name="Chart 1">
          <a:extLst>
            <a:ext uri="{FF2B5EF4-FFF2-40B4-BE49-F238E27FC236}">
              <a16:creationId xmlns:a16="http://schemas.microsoft.com/office/drawing/2014/main" id="{01680E07-FB67-F182-827E-D520E27C0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99060</xdr:colOff>
      <xdr:row>10</xdr:row>
      <xdr:rowOff>0</xdr:rowOff>
    </xdr:from>
    <xdr:to>
      <xdr:col>11</xdr:col>
      <xdr:colOff>38100</xdr:colOff>
      <xdr:row>25</xdr:row>
      <xdr:rowOff>0</xdr:rowOff>
    </xdr:to>
    <xdr:graphicFrame macro="">
      <xdr:nvGraphicFramePr>
        <xdr:cNvPr id="4" name="Chart 3">
          <a:extLst>
            <a:ext uri="{FF2B5EF4-FFF2-40B4-BE49-F238E27FC236}">
              <a16:creationId xmlns:a16="http://schemas.microsoft.com/office/drawing/2014/main" id="{18FBCEDF-091D-979B-BF21-94FE79B49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30480</xdr:colOff>
      <xdr:row>4</xdr:row>
      <xdr:rowOff>76201</xdr:rowOff>
    </xdr:from>
    <xdr:to>
      <xdr:col>4</xdr:col>
      <xdr:colOff>213360</xdr:colOff>
      <xdr:row>11</xdr:row>
      <xdr:rowOff>45721</xdr:rowOff>
    </xdr:to>
    <mc:AlternateContent xmlns:mc="http://schemas.openxmlformats.org/markup-compatibility/2006" xmlns:a14="http://schemas.microsoft.com/office/drawing/2010/main">
      <mc:Choice Requires="a14">
        <xdr:graphicFrame macro="">
          <xdr:nvGraphicFramePr>
            <xdr:cNvPr id="2" name="HBA1C">
              <a:extLst>
                <a:ext uri="{FF2B5EF4-FFF2-40B4-BE49-F238E27FC236}">
                  <a16:creationId xmlns:a16="http://schemas.microsoft.com/office/drawing/2014/main" id="{2A9A04B0-3E77-4B94-F09B-41F15D484B2D}"/>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1859280" y="80772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xdr:colOff>
      <xdr:row>13</xdr:row>
      <xdr:rowOff>22860</xdr:rowOff>
    </xdr:from>
    <xdr:to>
      <xdr:col>8</xdr:col>
      <xdr:colOff>350520</xdr:colOff>
      <xdr:row>25</xdr:row>
      <xdr:rowOff>114300</xdr:rowOff>
    </xdr:to>
    <xdr:graphicFrame macro="">
      <xdr:nvGraphicFramePr>
        <xdr:cNvPr id="3" name="Chart 2">
          <a:extLst>
            <a:ext uri="{FF2B5EF4-FFF2-40B4-BE49-F238E27FC236}">
              <a16:creationId xmlns:a16="http://schemas.microsoft.com/office/drawing/2014/main" id="{E07C719D-D637-42D8-5E33-587AC9CA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8</xdr:row>
      <xdr:rowOff>118110</xdr:rowOff>
    </xdr:from>
    <xdr:to>
      <xdr:col>21</xdr:col>
      <xdr:colOff>38100</xdr:colOff>
      <xdr:row>20</xdr:row>
      <xdr:rowOff>167640</xdr:rowOff>
    </xdr:to>
    <xdr:graphicFrame macro="">
      <xdr:nvGraphicFramePr>
        <xdr:cNvPr id="4" name="Chart 3">
          <a:extLst>
            <a:ext uri="{FF2B5EF4-FFF2-40B4-BE49-F238E27FC236}">
              <a16:creationId xmlns:a16="http://schemas.microsoft.com/office/drawing/2014/main" id="{316B49E8-BA5A-CA34-9F86-FF412DB89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83820</xdr:colOff>
      <xdr:row>3</xdr:row>
      <xdr:rowOff>83821</xdr:rowOff>
    </xdr:from>
    <xdr:to>
      <xdr:col>4</xdr:col>
      <xdr:colOff>731520</xdr:colOff>
      <xdr:row>10</xdr:row>
      <xdr:rowOff>114301</xdr:rowOff>
    </xdr:to>
    <mc:AlternateContent xmlns:mc="http://schemas.openxmlformats.org/markup-compatibility/2006" xmlns:a14="http://schemas.microsoft.com/office/drawing/2010/main">
      <mc:Choice Requires="a14">
        <xdr:graphicFrame macro="">
          <xdr:nvGraphicFramePr>
            <xdr:cNvPr id="2" name="Diabates status">
              <a:extLst>
                <a:ext uri="{FF2B5EF4-FFF2-40B4-BE49-F238E27FC236}">
                  <a16:creationId xmlns:a16="http://schemas.microsoft.com/office/drawing/2014/main" id="{EA1634EB-4ABE-B129-C31C-A5415B8A2206}"/>
                </a:ext>
              </a:extLst>
            </xdr:cNvPr>
            <xdr:cNvGraphicFramePr/>
          </xdr:nvGraphicFramePr>
          <xdr:xfrm>
            <a:off x="0" y="0"/>
            <a:ext cx="0" cy="0"/>
          </xdr:xfrm>
          <a:graphic>
            <a:graphicData uri="http://schemas.microsoft.com/office/drawing/2010/slicer">
              <sle:slicer xmlns:sle="http://schemas.microsoft.com/office/drawing/2010/slicer" name="Diabates status"/>
            </a:graphicData>
          </a:graphic>
        </xdr:graphicFrame>
      </mc:Choice>
      <mc:Fallback xmlns="">
        <xdr:sp macro="" textlink="">
          <xdr:nvSpPr>
            <xdr:cNvPr id="0" name=""/>
            <xdr:cNvSpPr>
              <a:spLocks noTextEdit="1"/>
            </xdr:cNvSpPr>
          </xdr:nvSpPr>
          <xdr:spPr>
            <a:xfrm>
              <a:off x="1965960" y="632461"/>
              <a:ext cx="182880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10</xdr:row>
      <xdr:rowOff>137160</xdr:rowOff>
    </xdr:from>
    <xdr:to>
      <xdr:col>5</xdr:col>
      <xdr:colOff>472440</xdr:colOff>
      <xdr:row>25</xdr:row>
      <xdr:rowOff>0</xdr:rowOff>
    </xdr:to>
    <xdr:graphicFrame macro="">
      <xdr:nvGraphicFramePr>
        <xdr:cNvPr id="3" name="Chart 2">
          <a:extLst>
            <a:ext uri="{FF2B5EF4-FFF2-40B4-BE49-F238E27FC236}">
              <a16:creationId xmlns:a16="http://schemas.microsoft.com/office/drawing/2014/main" id="{A0E14E81-FBDF-DD7C-F005-247037F96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68580</xdr:colOff>
      <xdr:row>4</xdr:row>
      <xdr:rowOff>1</xdr:rowOff>
    </xdr:from>
    <xdr:to>
      <xdr:col>18</xdr:col>
      <xdr:colOff>45720</xdr:colOff>
      <xdr:row>10</xdr:row>
      <xdr:rowOff>99060</xdr:rowOff>
    </xdr:to>
    <mc:AlternateContent xmlns:mc="http://schemas.openxmlformats.org/markup-compatibility/2006" xmlns:a14="http://schemas.microsoft.com/office/drawing/2010/main">
      <mc:Choice Requires="a14">
        <xdr:graphicFrame macro="">
          <xdr:nvGraphicFramePr>
            <xdr:cNvPr id="4" name="State ID">
              <a:extLst>
                <a:ext uri="{FF2B5EF4-FFF2-40B4-BE49-F238E27FC236}">
                  <a16:creationId xmlns:a16="http://schemas.microsoft.com/office/drawing/2014/main" id="{017DECD4-E649-1D38-3505-2E001A274972}"/>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8854440" y="731521"/>
              <a:ext cx="4815840" cy="1196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480060</xdr:colOff>
      <xdr:row>10</xdr:row>
      <xdr:rowOff>121920</xdr:rowOff>
    </xdr:from>
    <xdr:to>
      <xdr:col>14</xdr:col>
      <xdr:colOff>182880</xdr:colOff>
      <xdr:row>25</xdr:row>
      <xdr:rowOff>121920</xdr:rowOff>
    </xdr:to>
    <xdr:graphicFrame macro="">
      <xdr:nvGraphicFramePr>
        <xdr:cNvPr id="5" name="Chart 4">
          <a:extLst>
            <a:ext uri="{FF2B5EF4-FFF2-40B4-BE49-F238E27FC236}">
              <a16:creationId xmlns:a16="http://schemas.microsoft.com/office/drawing/2014/main" id="{A9B85119-704D-F4C2-D144-615FC5116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18</xdr:row>
      <xdr:rowOff>137160</xdr:rowOff>
    </xdr:from>
    <xdr:to>
      <xdr:col>7</xdr:col>
      <xdr:colOff>137160</xdr:colOff>
      <xdr:row>32</xdr:row>
      <xdr:rowOff>91440</xdr:rowOff>
    </xdr:to>
    <xdr:graphicFrame macro="">
      <xdr:nvGraphicFramePr>
        <xdr:cNvPr id="2" name="Chart 1">
          <a:extLst>
            <a:ext uri="{FF2B5EF4-FFF2-40B4-BE49-F238E27FC236}">
              <a16:creationId xmlns:a16="http://schemas.microsoft.com/office/drawing/2014/main" id="{0065732D-A3AD-44BE-908D-94A210C46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4</xdr:row>
      <xdr:rowOff>175260</xdr:rowOff>
    </xdr:from>
    <xdr:to>
      <xdr:col>13</xdr:col>
      <xdr:colOff>525780</xdr:colOff>
      <xdr:row>18</xdr:row>
      <xdr:rowOff>68580</xdr:rowOff>
    </xdr:to>
    <xdr:graphicFrame macro="">
      <xdr:nvGraphicFramePr>
        <xdr:cNvPr id="3" name="Chart 2">
          <a:extLst>
            <a:ext uri="{FF2B5EF4-FFF2-40B4-BE49-F238E27FC236}">
              <a16:creationId xmlns:a16="http://schemas.microsoft.com/office/drawing/2014/main" id="{0A6703F9-9FB9-44B0-B0FD-B7A2634FD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18</xdr:row>
      <xdr:rowOff>152400</xdr:rowOff>
    </xdr:from>
    <xdr:to>
      <xdr:col>13</xdr:col>
      <xdr:colOff>518160</xdr:colOff>
      <xdr:row>32</xdr:row>
      <xdr:rowOff>76200</xdr:rowOff>
    </xdr:to>
    <xdr:graphicFrame macro="">
      <xdr:nvGraphicFramePr>
        <xdr:cNvPr id="4" name="Chart 3">
          <a:extLst>
            <a:ext uri="{FF2B5EF4-FFF2-40B4-BE49-F238E27FC236}">
              <a16:creationId xmlns:a16="http://schemas.microsoft.com/office/drawing/2014/main" id="{21E3E8CF-AD4F-4F8D-937E-323621CCE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563880</xdr:colOff>
      <xdr:row>4</xdr:row>
      <xdr:rowOff>175260</xdr:rowOff>
    </xdr:from>
    <xdr:to>
      <xdr:col>20</xdr:col>
      <xdr:colOff>548640</xdr:colOff>
      <xdr:row>18</xdr:row>
      <xdr:rowOff>83820</xdr:rowOff>
    </xdr:to>
    <xdr:graphicFrame macro="">
      <xdr:nvGraphicFramePr>
        <xdr:cNvPr id="5" name="Chart 4">
          <a:extLst>
            <a:ext uri="{FF2B5EF4-FFF2-40B4-BE49-F238E27FC236}">
              <a16:creationId xmlns:a16="http://schemas.microsoft.com/office/drawing/2014/main" id="{622785AB-85D4-4BA5-85B0-3AA26EEEB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1805940</xdr:colOff>
      <xdr:row>4</xdr:row>
      <xdr:rowOff>175260</xdr:rowOff>
    </xdr:from>
    <xdr:to>
      <xdr:col>7</xdr:col>
      <xdr:colOff>175260</xdr:colOff>
      <xdr:row>18</xdr:row>
      <xdr:rowOff>99060</xdr:rowOff>
    </xdr:to>
    <xdr:graphicFrame macro="">
      <xdr:nvGraphicFramePr>
        <xdr:cNvPr id="6" name="Chart 5">
          <a:extLst>
            <a:ext uri="{FF2B5EF4-FFF2-40B4-BE49-F238E27FC236}">
              <a16:creationId xmlns:a16="http://schemas.microsoft.com/office/drawing/2014/main" id="{3AD95488-5716-407B-98A8-907A60D81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563880</xdr:colOff>
      <xdr:row>18</xdr:row>
      <xdr:rowOff>160020</xdr:rowOff>
    </xdr:from>
    <xdr:to>
      <xdr:col>20</xdr:col>
      <xdr:colOff>571500</xdr:colOff>
      <xdr:row>32</xdr:row>
      <xdr:rowOff>83820</xdr:rowOff>
    </xdr:to>
    <xdr:graphicFrame macro="">
      <xdr:nvGraphicFramePr>
        <xdr:cNvPr id="7" name="Chart 6">
          <a:extLst>
            <a:ext uri="{FF2B5EF4-FFF2-40B4-BE49-F238E27FC236}">
              <a16:creationId xmlns:a16="http://schemas.microsoft.com/office/drawing/2014/main" id="{5B6D968D-F5C4-49BB-8031-78EF97C16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24</xdr:row>
      <xdr:rowOff>121920</xdr:rowOff>
    </xdr:from>
    <xdr:to>
      <xdr:col>0</xdr:col>
      <xdr:colOff>1805940</xdr:colOff>
      <xdr:row>33</xdr:row>
      <xdr:rowOff>53340</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443EDFE8-0019-0A6C-873F-B87CC46B6C4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4511040"/>
              <a:ext cx="1805940" cy="1577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83820</xdr:rowOff>
    </xdr:from>
    <xdr:to>
      <xdr:col>0</xdr:col>
      <xdr:colOff>1805940</xdr:colOff>
      <xdr:row>19</xdr:row>
      <xdr:rowOff>106679</xdr:rowOff>
    </xdr:to>
    <mc:AlternateContent xmlns:mc="http://schemas.openxmlformats.org/markup-compatibility/2006" xmlns:a14="http://schemas.microsoft.com/office/drawing/2010/main">
      <mc:Choice Requires="a14">
        <xdr:graphicFrame macro="">
          <xdr:nvGraphicFramePr>
            <xdr:cNvPr id="9" name="Diabates status 1">
              <a:extLst>
                <a:ext uri="{FF2B5EF4-FFF2-40B4-BE49-F238E27FC236}">
                  <a16:creationId xmlns:a16="http://schemas.microsoft.com/office/drawing/2014/main" id="{A5BAABCC-2170-4BAD-FD89-9E38201758F5}"/>
                </a:ext>
              </a:extLst>
            </xdr:cNvPr>
            <xdr:cNvGraphicFramePr/>
          </xdr:nvGraphicFramePr>
          <xdr:xfrm>
            <a:off x="0" y="0"/>
            <a:ext cx="0" cy="0"/>
          </xdr:xfrm>
          <a:graphic>
            <a:graphicData uri="http://schemas.microsoft.com/office/drawing/2010/slicer">
              <sle:slicer xmlns:sle="http://schemas.microsoft.com/office/drawing/2010/slicer" name="Diabates status 1"/>
            </a:graphicData>
          </a:graphic>
        </xdr:graphicFrame>
      </mc:Choice>
      <mc:Fallback xmlns="">
        <xdr:sp macro="" textlink="">
          <xdr:nvSpPr>
            <xdr:cNvPr id="0" name=""/>
            <xdr:cNvSpPr>
              <a:spLocks noTextEdit="1"/>
            </xdr:cNvSpPr>
          </xdr:nvSpPr>
          <xdr:spPr>
            <a:xfrm>
              <a:off x="0" y="2278380"/>
              <a:ext cx="180594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7620</xdr:colOff>
      <xdr:row>6</xdr:row>
      <xdr:rowOff>137160</xdr:rowOff>
    </xdr:to>
    <xdr:pic>
      <xdr:nvPicPr>
        <xdr:cNvPr id="13" name="Picture 12">
          <a:extLst>
            <a:ext uri="{FF2B5EF4-FFF2-40B4-BE49-F238E27FC236}">
              <a16:creationId xmlns:a16="http://schemas.microsoft.com/office/drawing/2014/main" id="{6F329C9C-2F64-A5B0-2136-E4A47109C02C}"/>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t="4425" r="2673" b="10779"/>
        <a:stretch>
          <a:fillRect/>
        </a:stretch>
      </xdr:blipFill>
      <xdr:spPr>
        <a:xfrm>
          <a:off x="0" y="0"/>
          <a:ext cx="1821180" cy="1234440"/>
        </a:xfrm>
        <a:prstGeom prst="rect">
          <a:avLst/>
        </a:prstGeom>
      </xdr:spPr>
    </xdr:pic>
    <xdr:clientData/>
  </xdr:twoCellAnchor>
  <xdr:twoCellAnchor editAs="oneCell">
    <xdr:from>
      <xdr:col>17</xdr:col>
      <xdr:colOff>198120</xdr:colOff>
      <xdr:row>0</xdr:row>
      <xdr:rowOff>0</xdr:rowOff>
    </xdr:from>
    <xdr:to>
      <xdr:col>21</xdr:col>
      <xdr:colOff>205740</xdr:colOff>
      <xdr:row>4</xdr:row>
      <xdr:rowOff>167640</xdr:rowOff>
    </xdr:to>
    <xdr:pic>
      <xdr:nvPicPr>
        <xdr:cNvPr id="18" name="Picture 17">
          <a:extLst>
            <a:ext uri="{FF2B5EF4-FFF2-40B4-BE49-F238E27FC236}">
              <a16:creationId xmlns:a16="http://schemas.microsoft.com/office/drawing/2014/main" id="{EEECB9BB-7EE9-866E-9641-7767B16C130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1765280" y="0"/>
          <a:ext cx="2446020" cy="899160"/>
        </a:xfrm>
        <a:prstGeom prst="rect">
          <a:avLst/>
        </a:prstGeom>
      </xdr:spPr>
    </xdr:pic>
    <xdr:clientData/>
  </xdr:twoCellAnchor>
  <xdr:twoCellAnchor editAs="oneCell">
    <xdr:from>
      <xdr:col>14</xdr:col>
      <xdr:colOff>358140</xdr:colOff>
      <xdr:row>0</xdr:row>
      <xdr:rowOff>152771</xdr:rowOff>
    </xdr:from>
    <xdr:to>
      <xdr:col>17</xdr:col>
      <xdr:colOff>15240</xdr:colOff>
      <xdr:row>4</xdr:row>
      <xdr:rowOff>59850</xdr:rowOff>
    </xdr:to>
    <xdr:pic>
      <xdr:nvPicPr>
        <xdr:cNvPr id="21" name="Picture 20">
          <a:extLst>
            <a:ext uri="{FF2B5EF4-FFF2-40B4-BE49-F238E27FC236}">
              <a16:creationId xmlns:a16="http://schemas.microsoft.com/office/drawing/2014/main" id="{B06B9BDF-FBE2-1043-ECD1-4E26D6A860C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10096500" y="152771"/>
          <a:ext cx="1485900" cy="638599"/>
        </a:xfrm>
        <a:prstGeom prst="rect">
          <a:avLst/>
        </a:prstGeom>
      </xdr:spPr>
    </xdr:pic>
    <xdr:clientData/>
  </xdr:twoCellAnchor>
  <xdr:twoCellAnchor editAs="oneCell">
    <xdr:from>
      <xdr:col>1</xdr:col>
      <xdr:colOff>7620</xdr:colOff>
      <xdr:row>0</xdr:row>
      <xdr:rowOff>0</xdr:rowOff>
    </xdr:from>
    <xdr:to>
      <xdr:col>5</xdr:col>
      <xdr:colOff>350520</xdr:colOff>
      <xdr:row>4</xdr:row>
      <xdr:rowOff>175260</xdr:rowOff>
    </xdr:to>
    <xdr:pic>
      <xdr:nvPicPr>
        <xdr:cNvPr id="24" name="Picture 23">
          <a:extLst>
            <a:ext uri="{FF2B5EF4-FFF2-40B4-BE49-F238E27FC236}">
              <a16:creationId xmlns:a16="http://schemas.microsoft.com/office/drawing/2014/main" id="{89A6985E-08D7-150C-E9E0-78A07D62F94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1821180" y="0"/>
          <a:ext cx="3002280" cy="906780"/>
        </a:xfrm>
        <a:prstGeom prst="rect">
          <a:avLst/>
        </a:prstGeom>
      </xdr:spPr>
    </xdr:pic>
    <xdr:clientData/>
  </xdr:twoCellAnchor>
  <xdr:twoCellAnchor editAs="oneCell">
    <xdr:from>
      <xdr:col>0</xdr:col>
      <xdr:colOff>30480</xdr:colOff>
      <xdr:row>6</xdr:row>
      <xdr:rowOff>152400</xdr:rowOff>
    </xdr:from>
    <xdr:to>
      <xdr:col>0</xdr:col>
      <xdr:colOff>1798320</xdr:colOff>
      <xdr:row>12</xdr:row>
      <xdr:rowOff>83820</xdr:rowOff>
    </xdr:to>
    <xdr:pic>
      <xdr:nvPicPr>
        <xdr:cNvPr id="26" name="Picture 25">
          <a:extLst>
            <a:ext uri="{FF2B5EF4-FFF2-40B4-BE49-F238E27FC236}">
              <a16:creationId xmlns:a16="http://schemas.microsoft.com/office/drawing/2014/main" id="{1F7A18DB-7C55-942D-D186-02BAF99C667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30480" y="1249680"/>
          <a:ext cx="1767840" cy="1028700"/>
        </a:xfrm>
        <a:prstGeom prst="rect">
          <a:avLst/>
        </a:prstGeom>
      </xdr:spPr>
    </xdr:pic>
    <xdr:clientData/>
  </xdr:twoCellAnchor>
  <xdr:twoCellAnchor editAs="oneCell">
    <xdr:from>
      <xdr:col>0</xdr:col>
      <xdr:colOff>0</xdr:colOff>
      <xdr:row>18</xdr:row>
      <xdr:rowOff>175261</xdr:rowOff>
    </xdr:from>
    <xdr:to>
      <xdr:col>0</xdr:col>
      <xdr:colOff>1790700</xdr:colOff>
      <xdr:row>24</xdr:row>
      <xdr:rowOff>121921</xdr:rowOff>
    </xdr:to>
    <mc:AlternateContent xmlns:mc="http://schemas.openxmlformats.org/markup-compatibility/2006">
      <mc:Choice xmlns:a14="http://schemas.microsoft.com/office/drawing/2010/main" Requires="a14">
        <xdr:graphicFrame macro="">
          <xdr:nvGraphicFramePr>
            <xdr:cNvPr id="11" name="Heart Issues">
              <a:extLst>
                <a:ext uri="{FF2B5EF4-FFF2-40B4-BE49-F238E27FC236}">
                  <a16:creationId xmlns:a16="http://schemas.microsoft.com/office/drawing/2014/main" id="{5F316A10-4CA1-B852-C4E3-3962A7343EE9}"/>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dr:sp macro="" textlink="">
          <xdr:nvSpPr>
            <xdr:cNvPr id="0" name=""/>
            <xdr:cNvSpPr>
              <a:spLocks noTextEdit="1"/>
            </xdr:cNvSpPr>
          </xdr:nvSpPr>
          <xdr:spPr>
            <a:xfrm>
              <a:off x="0" y="3467101"/>
              <a:ext cx="1790700" cy="104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50.730075694446" createdVersion="8" refreshedVersion="8" minRefreshableVersion="3" recordCount="2335" xr:uid="{76EA6839-F910-4A6C-8146-55CBC87756CE}">
  <cacheSource type="worksheet">
    <worksheetSource ref="A1:Q2336" sheet="Health care"/>
  </cacheSource>
  <cacheFields count="17">
    <cacheField name="Customer ID" numFmtId="0">
      <sharedItems/>
    </cacheField>
    <cacheField name="First Name" numFmtId="0">
      <sharedItems containsMixedTypes="1" containsNumber="1" containsInteger="1" minValue="0" maxValue="0"/>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unt="3">
        <s v="Diabetes"/>
        <s v="Prediabetes"/>
        <s v="Normal"/>
      </sharedItems>
    </cacheField>
    <cacheField name="Heart Issues" numFmtId="0">
      <sharedItems count="2">
        <s v="No"/>
        <s v="yes"/>
      </sharedItems>
    </cacheField>
    <cacheField name="Any Transplant"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ase"/>
        <s v="OverWeight"/>
        <s v="Normal Weight"/>
        <s v="Underweight"/>
      </sharedItems>
    </cacheField>
    <cacheField name="Diabates status" numFmtId="0">
      <sharedItems count="3">
        <s v="Diabetes"/>
        <s v="Prediabetes"/>
        <s v="Normal"/>
      </sharedItems>
    </cacheField>
    <cacheField name="Date Of Birth" numFmtId="165">
      <sharedItems/>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21" maxValue="67" count="47">
        <n v="57"/>
        <n v="48"/>
        <n v="55"/>
        <n v="34"/>
        <n v="36"/>
        <n v="63"/>
        <n v="31"/>
        <n v="67"/>
        <n v="62"/>
        <n v="47"/>
        <n v="66"/>
        <n v="60"/>
        <n v="64"/>
        <n v="61"/>
        <n v="54"/>
        <n v="65"/>
        <n v="56"/>
        <n v="49"/>
        <n v="40"/>
        <n v="46"/>
        <n v="51"/>
        <n v="32"/>
        <n v="25"/>
        <n v="58"/>
        <n v="50"/>
        <n v="37"/>
        <n v="59"/>
        <n v="45"/>
        <n v="39"/>
        <n v="53"/>
        <n v="52"/>
        <n v="28"/>
        <n v="41"/>
        <n v="42"/>
        <n v="33"/>
        <n v="26"/>
        <n v="44"/>
        <n v="43"/>
        <n v="38"/>
        <n v="22"/>
        <n v="30"/>
        <n v="21"/>
        <n v="35"/>
        <n v="23"/>
        <n v="27"/>
        <n v="29"/>
        <n v="24"/>
      </sharedItems>
      <fieldGroup base="16">
        <rangePr autoStart="0" autoEnd="0" startNum="20" endNum="70" groupInterval="5"/>
        <groupItems count="12">
          <s v="&lt;20"/>
          <s v="20-24"/>
          <s v="25-29"/>
          <s v="30-34"/>
          <s v="35-39"/>
          <s v="40-44"/>
          <s v="45-49"/>
          <s v="50-54"/>
          <s v="55-59"/>
          <s v="60-64"/>
          <s v="65-70"/>
          <s v="&gt;70"/>
        </groupItems>
      </fieldGroup>
    </cacheField>
  </cacheFields>
  <extLst>
    <ext xmlns:x14="http://schemas.microsoft.com/office/spreadsheetml/2009/9/main" uri="{725AE2AE-9491-48be-B2B4-4EB974FC3084}">
      <x14:pivotCacheDefinition pivotCacheId="608771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x v="0"/>
    <x v="0"/>
    <x v="0"/>
    <x v="0"/>
    <x v="0"/>
    <x v="0"/>
    <x v="0"/>
    <x v="0"/>
    <s v="12-Oct-1968"/>
    <x v="0"/>
    <x v="0"/>
    <s v="tier - 3"/>
    <x v="0"/>
    <x v="0"/>
  </r>
  <r>
    <s v="Id2"/>
    <s v="Matthew"/>
    <x v="1"/>
    <x v="1"/>
    <x v="0"/>
    <x v="0"/>
    <x v="0"/>
    <x v="0"/>
    <x v="0"/>
    <x v="0"/>
    <x v="1"/>
    <s v="8-Jun-1977"/>
    <x v="1"/>
    <x v="1"/>
    <s v="tier - 3"/>
    <x v="0"/>
    <x v="1"/>
  </r>
  <r>
    <s v="Id3"/>
    <s v="phil"/>
    <x v="2"/>
    <x v="0"/>
    <x v="1"/>
    <x v="0"/>
    <x v="0"/>
    <x v="1"/>
    <x v="0"/>
    <x v="0"/>
    <x v="0"/>
    <s v="11-Sep-1970"/>
    <x v="2"/>
    <x v="0"/>
    <s v="tier - 1"/>
    <x v="1"/>
    <x v="2"/>
  </r>
  <r>
    <s v="Id4"/>
    <s v="kelsey"/>
    <x v="3"/>
    <x v="1"/>
    <x v="0"/>
    <x v="0"/>
    <x v="0"/>
    <x v="0"/>
    <x v="0"/>
    <x v="0"/>
    <x v="1"/>
    <s v="6-Jun-1991"/>
    <x v="3"/>
    <x v="0"/>
    <s v="tier - 3"/>
    <x v="2"/>
    <x v="3"/>
  </r>
  <r>
    <s v="Id5"/>
    <s v="kristyn"/>
    <x v="4"/>
    <x v="2"/>
    <x v="0"/>
    <x v="0"/>
    <x v="0"/>
    <x v="0"/>
    <x v="0"/>
    <x v="0"/>
    <x v="2"/>
    <s v="19-Jun-1989"/>
    <x v="4"/>
    <x v="0"/>
    <s v="tier - 2"/>
    <x v="1"/>
    <x v="4"/>
  </r>
  <r>
    <s v="Id6"/>
    <s v="Russell"/>
    <x v="5"/>
    <x v="0"/>
    <x v="0"/>
    <x v="0"/>
    <x v="0"/>
    <x v="0"/>
    <x v="0"/>
    <x v="0"/>
    <x v="0"/>
    <s v="4-Aug-1962"/>
    <x v="5"/>
    <x v="0"/>
    <s v="tier - 3"/>
    <x v="3"/>
    <x v="5"/>
  </r>
  <r>
    <s v="Id7"/>
    <s v="scott"/>
    <x v="6"/>
    <x v="1"/>
    <x v="0"/>
    <x v="0"/>
    <x v="0"/>
    <x v="0"/>
    <x v="0"/>
    <x v="0"/>
    <x v="1"/>
    <s v="27-Oct-1994"/>
    <x v="6"/>
    <x v="0"/>
    <s v="tier - 3"/>
    <x v="3"/>
    <x v="6"/>
  </r>
  <r>
    <s v="Id8"/>
    <s v="stephen"/>
    <x v="7"/>
    <x v="0"/>
    <x v="0"/>
    <x v="0"/>
    <x v="0"/>
    <x v="2"/>
    <x v="0"/>
    <x v="0"/>
    <x v="0"/>
    <s v="27-Jun-1958"/>
    <x v="7"/>
    <x v="1"/>
    <s v="tier - 2"/>
    <x v="0"/>
    <x v="7"/>
  </r>
  <r>
    <s v="Id9"/>
    <s v="Patrick"/>
    <x v="8"/>
    <x v="0"/>
    <x v="1"/>
    <x v="0"/>
    <x v="1"/>
    <x v="3"/>
    <x v="0"/>
    <x v="0"/>
    <x v="0"/>
    <s v="4-Sep-1963"/>
    <x v="8"/>
    <x v="0"/>
    <s v="tier - 2"/>
    <x v="0"/>
    <x v="8"/>
  </r>
  <r>
    <s v="Id10"/>
    <s v="Brooke"/>
    <x v="9"/>
    <x v="0"/>
    <x v="0"/>
    <x v="0"/>
    <x v="0"/>
    <x v="0"/>
    <x v="0"/>
    <x v="0"/>
    <x v="0"/>
    <s v="29-Dec-1978"/>
    <x v="9"/>
    <x v="0"/>
    <s v="tier - 2"/>
    <x v="0"/>
    <x v="9"/>
  </r>
  <r>
    <s v="Id11"/>
    <s v="Paola"/>
    <x v="10"/>
    <x v="1"/>
    <x v="1"/>
    <x v="0"/>
    <x v="0"/>
    <x v="1"/>
    <x v="0"/>
    <x v="0"/>
    <x v="1"/>
    <s v="22-Jul-1959"/>
    <x v="10"/>
    <x v="1"/>
    <s v="tier - 1"/>
    <x v="3"/>
    <x v="10"/>
  </r>
  <r>
    <s v="Id12"/>
    <s v="david"/>
    <x v="11"/>
    <x v="0"/>
    <x v="0"/>
    <x v="0"/>
    <x v="0"/>
    <x v="0"/>
    <x v="0"/>
    <x v="0"/>
    <x v="0"/>
    <s v="27-Oct-1965"/>
    <x v="11"/>
    <x v="0"/>
    <s v="tier - 2"/>
    <x v="0"/>
    <x v="11"/>
  </r>
  <r>
    <s v="Id13"/>
    <s v="wade"/>
    <x v="12"/>
    <x v="0"/>
    <x v="0"/>
    <x v="0"/>
    <x v="0"/>
    <x v="0"/>
    <x v="0"/>
    <x v="0"/>
    <x v="0"/>
    <s v="11-Oct-1962"/>
    <x v="12"/>
    <x v="0"/>
    <s v="tier - 2"/>
    <x v="0"/>
    <x v="5"/>
  </r>
  <r>
    <s v="Id14"/>
    <s v="franklin"/>
    <x v="13"/>
    <x v="0"/>
    <x v="0"/>
    <x v="0"/>
    <x v="0"/>
    <x v="0"/>
    <x v="0"/>
    <x v="0"/>
    <x v="0"/>
    <s v="1-Dec-1968"/>
    <x v="13"/>
    <x v="0"/>
    <s v="tier - 3"/>
    <x v="4"/>
    <x v="0"/>
  </r>
  <r>
    <s v="Id15"/>
    <s v="Leilani"/>
    <x v="14"/>
    <x v="0"/>
    <x v="1"/>
    <x v="0"/>
    <x v="0"/>
    <x v="1"/>
    <x v="0"/>
    <x v="0"/>
    <x v="0"/>
    <s v="21-Dec-1961"/>
    <x v="14"/>
    <x v="0"/>
    <s v="tier - 3"/>
    <x v="2"/>
    <x v="12"/>
  </r>
  <r>
    <s v="Id16"/>
    <s v="philippe"/>
    <x v="15"/>
    <x v="0"/>
    <x v="0"/>
    <x v="0"/>
    <x v="0"/>
    <x v="0"/>
    <x v="0"/>
    <x v="0"/>
    <x v="0"/>
    <s v="27-Aug-1962"/>
    <x v="15"/>
    <x v="0"/>
    <s v="tier - 3"/>
    <x v="3"/>
    <x v="5"/>
  </r>
  <r>
    <s v="Id17"/>
    <s v="Jennifer"/>
    <x v="16"/>
    <x v="0"/>
    <x v="0"/>
    <x v="0"/>
    <x v="0"/>
    <x v="2"/>
    <x v="0"/>
    <x v="0"/>
    <x v="0"/>
    <s v="16-Nov-1958"/>
    <x v="16"/>
    <x v="1"/>
    <s v="tier - 3"/>
    <x v="3"/>
    <x v="7"/>
  </r>
  <r>
    <s v="Id18"/>
    <s v="Christina"/>
    <x v="17"/>
    <x v="0"/>
    <x v="1"/>
    <x v="0"/>
    <x v="1"/>
    <x v="3"/>
    <x v="0"/>
    <x v="0"/>
    <x v="0"/>
    <s v="5-Aug-1963"/>
    <x v="17"/>
    <x v="0"/>
    <s v="tier - 3"/>
    <x v="2"/>
    <x v="8"/>
  </r>
  <r>
    <s v="Id19"/>
    <s v="Said"/>
    <x v="18"/>
    <x v="2"/>
    <x v="1"/>
    <x v="0"/>
    <x v="0"/>
    <x v="3"/>
    <x v="0"/>
    <x v="0"/>
    <x v="2"/>
    <s v="7-Nov-1964"/>
    <x v="18"/>
    <x v="0"/>
    <s v="tier - 3"/>
    <x v="1"/>
    <x v="13"/>
  </r>
  <r>
    <s v="Id20"/>
    <s v="john"/>
    <x v="19"/>
    <x v="0"/>
    <x v="0"/>
    <x v="0"/>
    <x v="0"/>
    <x v="0"/>
    <x v="0"/>
    <x v="0"/>
    <x v="0"/>
    <s v="27-Sep-1971"/>
    <x v="19"/>
    <x v="0"/>
    <s v="tier - 2"/>
    <x v="0"/>
    <x v="14"/>
  </r>
  <r>
    <s v="Id21"/>
    <s v="myles"/>
    <x v="20"/>
    <x v="0"/>
    <x v="1"/>
    <x v="0"/>
    <x v="0"/>
    <x v="1"/>
    <x v="0"/>
    <x v="0"/>
    <x v="0"/>
    <s v="13-Jun-1961"/>
    <x v="20"/>
    <x v="0"/>
    <s v="tier - 3"/>
    <x v="3"/>
    <x v="12"/>
  </r>
  <r>
    <s v="Id22"/>
    <s v="Madelyn"/>
    <x v="21"/>
    <x v="1"/>
    <x v="1"/>
    <x v="0"/>
    <x v="0"/>
    <x v="1"/>
    <x v="0"/>
    <x v="0"/>
    <x v="1"/>
    <s v="4-Oct-1959"/>
    <x v="21"/>
    <x v="1"/>
    <s v="tier - 1"/>
    <x v="3"/>
    <x v="10"/>
  </r>
  <r>
    <s v="Id23"/>
    <s v="nicole"/>
    <x v="22"/>
    <x v="0"/>
    <x v="0"/>
    <x v="0"/>
    <x v="0"/>
    <x v="2"/>
    <x v="0"/>
    <x v="0"/>
    <x v="0"/>
    <s v="3-Sep-1958"/>
    <x v="22"/>
    <x v="1"/>
    <s v="tier - 1"/>
    <x v="3"/>
    <x v="7"/>
  </r>
  <r>
    <s v="Id24"/>
    <s v="Eric"/>
    <x v="23"/>
    <x v="0"/>
    <x v="1"/>
    <x v="0"/>
    <x v="0"/>
    <x v="1"/>
    <x v="0"/>
    <x v="0"/>
    <x v="0"/>
    <s v="28-Dec-1970"/>
    <x v="23"/>
    <x v="0"/>
    <s v="tier - 2"/>
    <x v="0"/>
    <x v="2"/>
  </r>
  <r>
    <s v="Id25"/>
    <s v="Emiliano"/>
    <x v="24"/>
    <x v="2"/>
    <x v="1"/>
    <x v="0"/>
    <x v="0"/>
    <x v="1"/>
    <x v="0"/>
    <x v="0"/>
    <x v="2"/>
    <s v="14-Jul-1959"/>
    <x v="24"/>
    <x v="1"/>
    <s v="tier - 1"/>
    <x v="0"/>
    <x v="10"/>
  </r>
  <r>
    <s v="Id26"/>
    <s v="adam"/>
    <x v="25"/>
    <x v="0"/>
    <x v="0"/>
    <x v="0"/>
    <x v="0"/>
    <x v="2"/>
    <x v="0"/>
    <x v="0"/>
    <x v="0"/>
    <s v="15-Sep-1958"/>
    <x v="25"/>
    <x v="1"/>
    <s v="tier - 3"/>
    <x v="0"/>
    <x v="7"/>
  </r>
  <r>
    <s v="Id27"/>
    <s v="zach"/>
    <x v="26"/>
    <x v="0"/>
    <x v="0"/>
    <x v="0"/>
    <x v="0"/>
    <x v="0"/>
    <x v="0"/>
    <x v="0"/>
    <x v="0"/>
    <s v="17-Nov-1960"/>
    <x v="26"/>
    <x v="0"/>
    <s v="tier - 1"/>
    <x v="1"/>
    <x v="15"/>
  </r>
  <r>
    <s v="Id28"/>
    <s v="Stephanie"/>
    <x v="27"/>
    <x v="2"/>
    <x v="1"/>
    <x v="0"/>
    <x v="1"/>
    <x v="3"/>
    <x v="0"/>
    <x v="0"/>
    <x v="2"/>
    <s v="23-Jun-1969"/>
    <x v="27"/>
    <x v="0"/>
    <s v="tier - 3"/>
    <x v="1"/>
    <x v="16"/>
  </r>
  <r>
    <s v="Id29"/>
    <s v="stephen"/>
    <x v="28"/>
    <x v="0"/>
    <x v="1"/>
    <x v="0"/>
    <x v="0"/>
    <x v="1"/>
    <x v="0"/>
    <x v="0"/>
    <x v="0"/>
    <s v="8-Aug-1961"/>
    <x v="28"/>
    <x v="0"/>
    <s v="tier - 1"/>
    <x v="0"/>
    <x v="12"/>
  </r>
  <r>
    <s v="Id30"/>
    <s v="natalie"/>
    <x v="29"/>
    <x v="0"/>
    <x v="0"/>
    <x v="0"/>
    <x v="0"/>
    <x v="0"/>
    <x v="0"/>
    <x v="0"/>
    <x v="0"/>
    <s v="6-Dec-1971"/>
    <x v="29"/>
    <x v="0"/>
    <s v="tier - 3"/>
    <x v="2"/>
    <x v="14"/>
  </r>
  <r>
    <s v="Id31"/>
    <s v="nicole"/>
    <x v="30"/>
    <x v="0"/>
    <x v="0"/>
    <x v="0"/>
    <x v="0"/>
    <x v="0"/>
    <x v="0"/>
    <x v="0"/>
    <x v="0"/>
    <s v="17-Aug-1978"/>
    <x v="30"/>
    <x v="0"/>
    <s v="tier - 1"/>
    <x v="0"/>
    <x v="9"/>
  </r>
  <r>
    <s v="Id32"/>
    <s v="Jefferson"/>
    <x v="31"/>
    <x v="2"/>
    <x v="1"/>
    <x v="0"/>
    <x v="0"/>
    <x v="0"/>
    <x v="0"/>
    <x v="0"/>
    <x v="2"/>
    <s v="2-Dec-1976"/>
    <x v="31"/>
    <x v="0"/>
    <s v="tier - 3"/>
    <x v="0"/>
    <x v="17"/>
  </r>
  <r>
    <s v="Id33"/>
    <s v="Brendan"/>
    <x v="32"/>
    <x v="0"/>
    <x v="0"/>
    <x v="0"/>
    <x v="0"/>
    <x v="0"/>
    <x v="0"/>
    <x v="0"/>
    <x v="0"/>
    <s v="4-Dec-1962"/>
    <x v="32"/>
    <x v="0"/>
    <s v="tier - 1"/>
    <x v="1"/>
    <x v="5"/>
  </r>
  <r>
    <s v="Id34"/>
    <s v="courtney"/>
    <x v="33"/>
    <x v="1"/>
    <x v="1"/>
    <x v="0"/>
    <x v="0"/>
    <x v="0"/>
    <x v="0"/>
    <x v="0"/>
    <x v="1"/>
    <s v="30-Sep-1985"/>
    <x v="33"/>
    <x v="1"/>
    <s v="tier - 3"/>
    <x v="3"/>
    <x v="18"/>
  </r>
  <r>
    <s v="Id35"/>
    <s v="Sydney"/>
    <x v="34"/>
    <x v="1"/>
    <x v="0"/>
    <x v="0"/>
    <x v="1"/>
    <x v="3"/>
    <x v="0"/>
    <x v="0"/>
    <x v="1"/>
    <s v="12-Aug-1979"/>
    <x v="34"/>
    <x v="1"/>
    <s v="tier - 1"/>
    <x v="0"/>
    <x v="19"/>
  </r>
  <r>
    <s v="Id36"/>
    <s v="julien"/>
    <x v="35"/>
    <x v="0"/>
    <x v="0"/>
    <x v="0"/>
    <x v="0"/>
    <x v="0"/>
    <x v="0"/>
    <x v="0"/>
    <x v="0"/>
    <s v="21-Dec-1960"/>
    <x v="35"/>
    <x v="1"/>
    <s v="tier - 2"/>
    <x v="4"/>
    <x v="15"/>
  </r>
  <r>
    <s v="Id37"/>
    <s v="Ryan"/>
    <x v="13"/>
    <x v="0"/>
    <x v="0"/>
    <x v="0"/>
    <x v="0"/>
    <x v="0"/>
    <x v="0"/>
    <x v="0"/>
    <x v="0"/>
    <s v="9-Aug-1974"/>
    <x v="36"/>
    <x v="1"/>
    <s v="tier - 2"/>
    <x v="1"/>
    <x v="20"/>
  </r>
  <r>
    <s v="Id38"/>
    <s v="Anna"/>
    <x v="36"/>
    <x v="0"/>
    <x v="0"/>
    <x v="0"/>
    <x v="0"/>
    <x v="0"/>
    <x v="0"/>
    <x v="0"/>
    <x v="0"/>
    <s v="17-Dec-1962"/>
    <x v="37"/>
    <x v="1"/>
    <s v="tier - 2"/>
    <x v="0"/>
    <x v="5"/>
  </r>
  <r>
    <s v="Id39"/>
    <s v="samantha"/>
    <x v="37"/>
    <x v="0"/>
    <x v="0"/>
    <x v="0"/>
    <x v="0"/>
    <x v="0"/>
    <x v="0"/>
    <x v="0"/>
    <x v="0"/>
    <s v="13-Aug-1971"/>
    <x v="38"/>
    <x v="1"/>
    <s v="tier - 3"/>
    <x v="2"/>
    <x v="14"/>
  </r>
  <r>
    <s v="Id40"/>
    <s v="robert"/>
    <x v="38"/>
    <x v="2"/>
    <x v="0"/>
    <x v="0"/>
    <x v="1"/>
    <x v="3"/>
    <x v="0"/>
    <x v="0"/>
    <x v="2"/>
    <s v="11-Oct-1993"/>
    <x v="39"/>
    <x v="1"/>
    <s v="tier - 2"/>
    <x v="3"/>
    <x v="21"/>
  </r>
  <r>
    <s v="Id41"/>
    <s v="James"/>
    <x v="39"/>
    <x v="2"/>
    <x v="0"/>
    <x v="1"/>
    <x v="0"/>
    <x v="3"/>
    <x v="0"/>
    <x v="0"/>
    <x v="2"/>
    <s v="2-Aug-2000"/>
    <x v="40"/>
    <x v="1"/>
    <s v="tier - 3"/>
    <x v="0"/>
    <x v="22"/>
  </r>
  <r>
    <s v="Id42"/>
    <s v="roseann"/>
    <x v="40"/>
    <x v="0"/>
    <x v="1"/>
    <x v="0"/>
    <x v="0"/>
    <x v="0"/>
    <x v="0"/>
    <x v="0"/>
    <x v="0"/>
    <s v="14-Sep-1967"/>
    <x v="41"/>
    <x v="1"/>
    <s v="tier - 3"/>
    <x v="0"/>
    <x v="23"/>
  </r>
  <r>
    <s v="Id43"/>
    <s v="nicole"/>
    <x v="9"/>
    <x v="0"/>
    <x v="0"/>
    <x v="0"/>
    <x v="0"/>
    <x v="0"/>
    <x v="0"/>
    <x v="0"/>
    <x v="0"/>
    <s v="29-Oct-1971"/>
    <x v="42"/>
    <x v="1"/>
    <s v="tier - 2"/>
    <x v="0"/>
    <x v="14"/>
  </r>
  <r>
    <s v="Id44"/>
    <s v="spencer"/>
    <x v="41"/>
    <x v="0"/>
    <x v="0"/>
    <x v="0"/>
    <x v="0"/>
    <x v="0"/>
    <x v="0"/>
    <x v="0"/>
    <x v="0"/>
    <s v="24-Nov-1968"/>
    <x v="43"/>
    <x v="1"/>
    <s v="tier - 1"/>
    <x v="0"/>
    <x v="0"/>
  </r>
  <r>
    <s v="Id45"/>
    <s v="Eric"/>
    <x v="42"/>
    <x v="0"/>
    <x v="1"/>
    <x v="0"/>
    <x v="0"/>
    <x v="3"/>
    <x v="0"/>
    <x v="0"/>
    <x v="0"/>
    <s v="1-Jun-1975"/>
    <x v="44"/>
    <x v="1"/>
    <s v="tier - 2"/>
    <x v="0"/>
    <x v="24"/>
  </r>
  <r>
    <s v="Id46"/>
    <s v="Brianna"/>
    <x v="43"/>
    <x v="2"/>
    <x v="1"/>
    <x v="0"/>
    <x v="0"/>
    <x v="3"/>
    <x v="0"/>
    <x v="0"/>
    <x v="2"/>
    <s v="16-Jul-1988"/>
    <x v="45"/>
    <x v="1"/>
    <s v="tier - 1"/>
    <x v="1"/>
    <x v="25"/>
  </r>
  <r>
    <s v="Id47"/>
    <s v="Thomas"/>
    <x v="44"/>
    <x v="2"/>
    <x v="1"/>
    <x v="0"/>
    <x v="0"/>
    <x v="1"/>
    <x v="0"/>
    <x v="0"/>
    <x v="2"/>
    <s v="5-Oct-1966"/>
    <x v="46"/>
    <x v="1"/>
    <s v="tier - 2"/>
    <x v="1"/>
    <x v="26"/>
  </r>
  <r>
    <s v="Id48"/>
    <s v="Melissa"/>
    <x v="45"/>
    <x v="2"/>
    <x v="0"/>
    <x v="0"/>
    <x v="0"/>
    <x v="0"/>
    <x v="0"/>
    <x v="0"/>
    <x v="2"/>
    <s v="10-Nov-1980"/>
    <x v="47"/>
    <x v="1"/>
    <s v="tier - 1"/>
    <x v="0"/>
    <x v="27"/>
  </r>
  <r>
    <s v="Id49"/>
    <s v="flavio"/>
    <x v="46"/>
    <x v="2"/>
    <x v="1"/>
    <x v="0"/>
    <x v="0"/>
    <x v="1"/>
    <x v="0"/>
    <x v="0"/>
    <x v="2"/>
    <s v="2-Jul-1966"/>
    <x v="48"/>
    <x v="1"/>
    <s v="tier - 3"/>
    <x v="1"/>
    <x v="26"/>
  </r>
  <r>
    <s v="Id50"/>
    <s v="ryan"/>
    <x v="47"/>
    <x v="2"/>
    <x v="1"/>
    <x v="0"/>
    <x v="0"/>
    <x v="1"/>
    <x v="0"/>
    <x v="0"/>
    <x v="2"/>
    <s v="25-Oct-1966"/>
    <x v="49"/>
    <x v="1"/>
    <s v="tier - 2"/>
    <x v="0"/>
    <x v="26"/>
  </r>
  <r>
    <s v="Id51"/>
    <s v="Anthony"/>
    <x v="48"/>
    <x v="0"/>
    <x v="1"/>
    <x v="0"/>
    <x v="0"/>
    <x v="3"/>
    <x v="0"/>
    <x v="0"/>
    <x v="0"/>
    <s v="29-Dec-1986"/>
    <x v="50"/>
    <x v="1"/>
    <s v="tier - 1"/>
    <x v="5"/>
    <x v="28"/>
  </r>
  <r>
    <s v="Id52"/>
    <s v="alex"/>
    <x v="49"/>
    <x v="0"/>
    <x v="0"/>
    <x v="0"/>
    <x v="0"/>
    <x v="0"/>
    <x v="0"/>
    <x v="0"/>
    <x v="0"/>
    <s v="22-Aug-1965"/>
    <x v="51"/>
    <x v="1"/>
    <s v="tier - 2"/>
    <x v="1"/>
    <x v="11"/>
  </r>
  <r>
    <s v="Id53"/>
    <s v="david"/>
    <x v="50"/>
    <x v="2"/>
    <x v="1"/>
    <x v="0"/>
    <x v="1"/>
    <x v="3"/>
    <x v="0"/>
    <x v="0"/>
    <x v="2"/>
    <s v="3-Dec-1969"/>
    <x v="52"/>
    <x v="1"/>
    <s v="tier - 2"/>
    <x v="4"/>
    <x v="16"/>
  </r>
  <r>
    <s v="Id54"/>
    <s v="Andrew"/>
    <x v="51"/>
    <x v="0"/>
    <x v="0"/>
    <x v="0"/>
    <x v="0"/>
    <x v="0"/>
    <x v="0"/>
    <x v="0"/>
    <x v="0"/>
    <s v="29-Nov-1965"/>
    <x v="53"/>
    <x v="1"/>
    <s v="tier - 2"/>
    <x v="3"/>
    <x v="11"/>
  </r>
  <r>
    <s v="Id55"/>
    <s v="Dara"/>
    <x v="52"/>
    <x v="0"/>
    <x v="0"/>
    <x v="0"/>
    <x v="0"/>
    <x v="0"/>
    <x v="0"/>
    <x v="0"/>
    <x v="0"/>
    <s v="4-Nov-1978"/>
    <x v="54"/>
    <x v="0"/>
    <s v="tier - 2"/>
    <x v="1"/>
    <x v="9"/>
  </r>
  <r>
    <s v="Id56"/>
    <s v="inna"/>
    <x v="53"/>
    <x v="0"/>
    <x v="1"/>
    <x v="0"/>
    <x v="0"/>
    <x v="3"/>
    <x v="0"/>
    <x v="0"/>
    <x v="0"/>
    <s v="23-Oct-1975"/>
    <x v="55"/>
    <x v="0"/>
    <s v="tier - 3"/>
    <x v="0"/>
    <x v="24"/>
  </r>
  <r>
    <s v="Id57"/>
    <s v="ari"/>
    <x v="54"/>
    <x v="1"/>
    <x v="0"/>
    <x v="0"/>
    <x v="0"/>
    <x v="1"/>
    <x v="0"/>
    <x v="0"/>
    <x v="1"/>
    <s v="10-Sep-1972"/>
    <x v="56"/>
    <x v="0"/>
    <s v="tier - 1"/>
    <x v="3"/>
    <x v="29"/>
  </r>
  <r>
    <s v="Id58"/>
    <s v="lindsey"/>
    <x v="55"/>
    <x v="0"/>
    <x v="0"/>
    <x v="0"/>
    <x v="0"/>
    <x v="0"/>
    <x v="0"/>
    <x v="0"/>
    <x v="0"/>
    <s v="29-Oct-1965"/>
    <x v="57"/>
    <x v="0"/>
    <s v="tier - 2"/>
    <x v="3"/>
    <x v="11"/>
  </r>
  <r>
    <s v="Id59"/>
    <s v="kenny"/>
    <x v="56"/>
    <x v="1"/>
    <x v="0"/>
    <x v="0"/>
    <x v="0"/>
    <x v="0"/>
    <x v="0"/>
    <x v="0"/>
    <x v="1"/>
    <s v="21-Oct-1977"/>
    <x v="58"/>
    <x v="0"/>
    <s v="tier - 2"/>
    <x v="1"/>
    <x v="1"/>
  </r>
  <r>
    <s v="Id60"/>
    <s v="louise"/>
    <x v="57"/>
    <x v="0"/>
    <x v="0"/>
    <x v="0"/>
    <x v="0"/>
    <x v="0"/>
    <x v="0"/>
    <x v="0"/>
    <x v="0"/>
    <s v="3-Nov-1971"/>
    <x v="59"/>
    <x v="0"/>
    <s v="tier - 3"/>
    <x v="3"/>
    <x v="14"/>
  </r>
  <r>
    <s v="Id61"/>
    <s v="cameron"/>
    <x v="9"/>
    <x v="1"/>
    <x v="0"/>
    <x v="0"/>
    <x v="1"/>
    <x v="3"/>
    <x v="0"/>
    <x v="0"/>
    <x v="1"/>
    <s v="27-Dec-1979"/>
    <x v="60"/>
    <x v="0"/>
    <s v="tier - 3"/>
    <x v="0"/>
    <x v="19"/>
  </r>
  <r>
    <s v="Id62"/>
    <s v="Katie"/>
    <x v="58"/>
    <x v="0"/>
    <x v="1"/>
    <x v="0"/>
    <x v="0"/>
    <x v="0"/>
    <x v="0"/>
    <x v="0"/>
    <x v="0"/>
    <s v="27-Jun-1967"/>
    <x v="61"/>
    <x v="0"/>
    <s v="tier - 3"/>
    <x v="3"/>
    <x v="23"/>
  </r>
  <r>
    <s v="Id63"/>
    <s v="casey"/>
    <x v="59"/>
    <x v="0"/>
    <x v="0"/>
    <x v="0"/>
    <x v="0"/>
    <x v="0"/>
    <x v="0"/>
    <x v="0"/>
    <x v="0"/>
    <s v="3-Aug-1968"/>
    <x v="62"/>
    <x v="0"/>
    <s v="tier - 2"/>
    <x v="3"/>
    <x v="0"/>
  </r>
  <r>
    <s v="Id64"/>
    <s v="david"/>
    <x v="60"/>
    <x v="0"/>
    <x v="1"/>
    <x v="0"/>
    <x v="0"/>
    <x v="0"/>
    <x v="0"/>
    <x v="0"/>
    <x v="0"/>
    <s v="28-Jun-1967"/>
    <x v="63"/>
    <x v="0"/>
    <s v="tier - 2"/>
    <x v="4"/>
    <x v="23"/>
  </r>
  <r>
    <s v="Id65"/>
    <s v="Bryson"/>
    <x v="61"/>
    <x v="0"/>
    <x v="1"/>
    <x v="0"/>
    <x v="0"/>
    <x v="3"/>
    <x v="0"/>
    <x v="0"/>
    <x v="0"/>
    <s v="15-Aug-1975"/>
    <x v="64"/>
    <x v="0"/>
    <s v="tier - 3"/>
    <x v="0"/>
    <x v="24"/>
  </r>
  <r>
    <s v="Id66"/>
    <s v="megan"/>
    <x v="62"/>
    <x v="0"/>
    <x v="0"/>
    <x v="0"/>
    <x v="0"/>
    <x v="1"/>
    <x v="0"/>
    <x v="0"/>
    <x v="0"/>
    <s v="18-Sep-1973"/>
    <x v="65"/>
    <x v="0"/>
    <s v="tier - 1"/>
    <x v="3"/>
    <x v="30"/>
  </r>
  <r>
    <s v="Id67"/>
    <s v="daniel"/>
    <x v="63"/>
    <x v="1"/>
    <x v="0"/>
    <x v="0"/>
    <x v="1"/>
    <x v="3"/>
    <x v="0"/>
    <x v="0"/>
    <x v="1"/>
    <s v="3-Jul-1979"/>
    <x v="66"/>
    <x v="0"/>
    <s v="tier - 1"/>
    <x v="0"/>
    <x v="19"/>
  </r>
  <r>
    <s v="Id68"/>
    <s v="Steven"/>
    <x v="64"/>
    <x v="2"/>
    <x v="1"/>
    <x v="0"/>
    <x v="1"/>
    <x v="3"/>
    <x v="0"/>
    <x v="0"/>
    <x v="2"/>
    <s v="9-Dec-1997"/>
    <x v="67"/>
    <x v="0"/>
    <s v="tier - 3"/>
    <x v="0"/>
    <x v="31"/>
  </r>
  <r>
    <s v="Id69"/>
    <s v="Jenna"/>
    <x v="4"/>
    <x v="2"/>
    <x v="1"/>
    <x v="0"/>
    <x v="0"/>
    <x v="0"/>
    <x v="0"/>
    <x v="0"/>
    <x v="2"/>
    <s v="28-Nov-1976"/>
    <x v="68"/>
    <x v="0"/>
    <s v="tier - 1"/>
    <x v="2"/>
    <x v="17"/>
  </r>
  <r>
    <s v="Id70"/>
    <s v="freeman"/>
    <x v="65"/>
    <x v="0"/>
    <x v="0"/>
    <x v="0"/>
    <x v="0"/>
    <x v="0"/>
    <x v="0"/>
    <x v="0"/>
    <x v="0"/>
    <s v="19-Dec-1968"/>
    <x v="69"/>
    <x v="0"/>
    <s v="tier - 3"/>
    <x v="0"/>
    <x v="0"/>
  </r>
  <r>
    <s v="Id71"/>
    <s v="jeff"/>
    <x v="66"/>
    <x v="2"/>
    <x v="0"/>
    <x v="0"/>
    <x v="0"/>
    <x v="3"/>
    <x v="0"/>
    <x v="0"/>
    <x v="2"/>
    <s v="10-Nov-1984"/>
    <x v="70"/>
    <x v="0"/>
    <s v="tier - 1"/>
    <x v="0"/>
    <x v="32"/>
  </r>
  <r>
    <s v="Id72"/>
    <s v="sr"/>
    <x v="67"/>
    <x v="2"/>
    <x v="0"/>
    <x v="0"/>
    <x v="0"/>
    <x v="1"/>
    <x v="0"/>
    <x v="0"/>
    <x v="2"/>
    <s v="8-Jun-1972"/>
    <x v="71"/>
    <x v="0"/>
    <s v="tier - 1"/>
    <x v="4"/>
    <x v="29"/>
  </r>
  <r>
    <s v="Id73"/>
    <s v="maurya"/>
    <x v="68"/>
    <x v="1"/>
    <x v="1"/>
    <x v="0"/>
    <x v="0"/>
    <x v="1"/>
    <x v="0"/>
    <x v="0"/>
    <x v="1"/>
    <s v="21-Sep-1966"/>
    <x v="72"/>
    <x v="0"/>
    <s v="tier - 3"/>
    <x v="3"/>
    <x v="26"/>
  </r>
  <r>
    <s v="Id74"/>
    <s v="Samantha"/>
    <x v="69"/>
    <x v="0"/>
    <x v="0"/>
    <x v="0"/>
    <x v="0"/>
    <x v="0"/>
    <x v="0"/>
    <x v="0"/>
    <x v="0"/>
    <s v="22-Sep-1962"/>
    <x v="73"/>
    <x v="0"/>
    <s v="tier - 3"/>
    <x v="3"/>
    <x v="5"/>
  </r>
  <r>
    <s v="Id75"/>
    <s v="Bethany"/>
    <x v="70"/>
    <x v="0"/>
    <x v="1"/>
    <x v="0"/>
    <x v="0"/>
    <x v="3"/>
    <x v="0"/>
    <x v="0"/>
    <x v="0"/>
    <s v="29-Sep-1975"/>
    <x v="74"/>
    <x v="0"/>
    <s v="tier - 1"/>
    <x v="3"/>
    <x v="24"/>
  </r>
  <r>
    <s v="Id76"/>
    <s v="yves"/>
    <x v="71"/>
    <x v="0"/>
    <x v="1"/>
    <x v="0"/>
    <x v="0"/>
    <x v="3"/>
    <x v="0"/>
    <x v="0"/>
    <x v="0"/>
    <s v="14-Nov-1975"/>
    <x v="75"/>
    <x v="0"/>
    <s v="tier - 2"/>
    <x v="0"/>
    <x v="24"/>
  </r>
  <r>
    <s v="Id77"/>
    <s v="danielle"/>
    <x v="72"/>
    <x v="1"/>
    <x v="1"/>
    <x v="0"/>
    <x v="0"/>
    <x v="0"/>
    <x v="0"/>
    <x v="0"/>
    <x v="1"/>
    <s v="29-Oct-1976"/>
    <x v="76"/>
    <x v="0"/>
    <s v="tier - 3"/>
    <x v="3"/>
    <x v="17"/>
  </r>
  <r>
    <s v="Id78"/>
    <s v="julia"/>
    <x v="73"/>
    <x v="0"/>
    <x v="0"/>
    <x v="0"/>
    <x v="0"/>
    <x v="0"/>
    <x v="0"/>
    <x v="0"/>
    <x v="0"/>
    <s v="24-Nov-1974"/>
    <x v="77"/>
    <x v="0"/>
    <s v="tier - 1"/>
    <x v="3"/>
    <x v="20"/>
  </r>
  <r>
    <s v="Id79"/>
    <s v="joshua"/>
    <x v="74"/>
    <x v="0"/>
    <x v="1"/>
    <x v="0"/>
    <x v="0"/>
    <x v="0"/>
    <x v="0"/>
    <x v="0"/>
    <x v="0"/>
    <s v="22-Dec-1967"/>
    <x v="78"/>
    <x v="0"/>
    <s v="tier - 2"/>
    <x v="3"/>
    <x v="23"/>
  </r>
  <r>
    <s v="Id80"/>
    <s v="jennifer"/>
    <x v="75"/>
    <x v="0"/>
    <x v="0"/>
    <x v="0"/>
    <x v="0"/>
    <x v="0"/>
    <x v="0"/>
    <x v="0"/>
    <x v="0"/>
    <s v="16-Oct-1971"/>
    <x v="79"/>
    <x v="0"/>
    <s v="tier - 2"/>
    <x v="3"/>
    <x v="14"/>
  </r>
  <r>
    <s v="Id81"/>
    <s v="Gwen"/>
    <x v="76"/>
    <x v="2"/>
    <x v="1"/>
    <x v="0"/>
    <x v="0"/>
    <x v="3"/>
    <x v="0"/>
    <x v="0"/>
    <x v="2"/>
    <s v="7-Oct-1964"/>
    <x v="80"/>
    <x v="0"/>
    <s v="tier - 2"/>
    <x v="3"/>
    <x v="13"/>
  </r>
  <r>
    <s v="Id82"/>
    <s v="patrick"/>
    <x v="77"/>
    <x v="2"/>
    <x v="0"/>
    <x v="0"/>
    <x v="0"/>
    <x v="0"/>
    <x v="0"/>
    <x v="0"/>
    <x v="2"/>
    <s v="27-Aug-1977"/>
    <x v="81"/>
    <x v="0"/>
    <s v="tier - 2"/>
    <x v="3"/>
    <x v="1"/>
  </r>
  <r>
    <s v="Id83"/>
    <s v="kate"/>
    <x v="78"/>
    <x v="2"/>
    <x v="1"/>
    <x v="0"/>
    <x v="0"/>
    <x v="3"/>
    <x v="0"/>
    <x v="0"/>
    <x v="2"/>
    <s v="6-Jun-1964"/>
    <x v="82"/>
    <x v="0"/>
    <s v="tier - 3"/>
    <x v="3"/>
    <x v="13"/>
  </r>
  <r>
    <s v="Id84"/>
    <s v="kevin"/>
    <x v="79"/>
    <x v="2"/>
    <x v="1"/>
    <x v="0"/>
    <x v="1"/>
    <x v="3"/>
    <x v="0"/>
    <x v="0"/>
    <x v="2"/>
    <s v="8-Aug-1969"/>
    <x v="83"/>
    <x v="0"/>
    <s v="tier - 2"/>
    <x v="3"/>
    <x v="16"/>
  </r>
  <r>
    <s v="Id85"/>
    <s v="Stephen"/>
    <x v="80"/>
    <x v="2"/>
    <x v="0"/>
    <x v="0"/>
    <x v="0"/>
    <x v="1"/>
    <x v="0"/>
    <x v="0"/>
    <x v="2"/>
    <s v="6-Sep-1972"/>
    <x v="84"/>
    <x v="0"/>
    <s v="tier - 3"/>
    <x v="4"/>
    <x v="29"/>
  </r>
  <r>
    <s v="Id86"/>
    <s v="philip"/>
    <x v="81"/>
    <x v="2"/>
    <x v="0"/>
    <x v="0"/>
    <x v="0"/>
    <x v="1"/>
    <x v="0"/>
    <x v="0"/>
    <x v="2"/>
    <s v="12-Aug-1972"/>
    <x v="85"/>
    <x v="0"/>
    <s v="tier - 2"/>
    <x v="3"/>
    <x v="29"/>
  </r>
  <r>
    <s v="Id87"/>
    <s v="Brett"/>
    <x v="37"/>
    <x v="2"/>
    <x v="0"/>
    <x v="0"/>
    <x v="1"/>
    <x v="3"/>
    <x v="0"/>
    <x v="0"/>
    <x v="2"/>
    <s v="11-Oct-1979"/>
    <x v="86"/>
    <x v="0"/>
    <s v="tier - 3"/>
    <x v="6"/>
    <x v="19"/>
  </r>
  <r>
    <s v="Id88"/>
    <s v="rebecca"/>
    <x v="82"/>
    <x v="0"/>
    <x v="0"/>
    <x v="0"/>
    <x v="0"/>
    <x v="0"/>
    <x v="0"/>
    <x v="0"/>
    <x v="0"/>
    <s v="5-Jun-1974"/>
    <x v="87"/>
    <x v="0"/>
    <s v="tier - 2"/>
    <x v="0"/>
    <x v="20"/>
  </r>
  <r>
    <s v="Id89"/>
    <s v="kelley"/>
    <x v="83"/>
    <x v="1"/>
    <x v="1"/>
    <x v="0"/>
    <x v="1"/>
    <x v="3"/>
    <x v="0"/>
    <x v="0"/>
    <x v="1"/>
    <s v="8-Sep-1983"/>
    <x v="88"/>
    <x v="0"/>
    <s v="tier - 2"/>
    <x v="3"/>
    <x v="33"/>
  </r>
  <r>
    <s v="Id90"/>
    <s v="Abigail"/>
    <x v="84"/>
    <x v="2"/>
    <x v="0"/>
    <x v="0"/>
    <x v="1"/>
    <x v="3"/>
    <x v="0"/>
    <x v="0"/>
    <x v="2"/>
    <s v="16-Sep-1979"/>
    <x v="89"/>
    <x v="0"/>
    <s v="tier - 2"/>
    <x v="0"/>
    <x v="19"/>
  </r>
  <r>
    <s v="Id91"/>
    <s v="hope"/>
    <x v="85"/>
    <x v="1"/>
    <x v="0"/>
    <x v="0"/>
    <x v="0"/>
    <x v="3"/>
    <x v="0"/>
    <x v="0"/>
    <x v="1"/>
    <s v="4-Aug-1992"/>
    <x v="90"/>
    <x v="0"/>
    <s v="tier - 2"/>
    <x v="0"/>
    <x v="34"/>
  </r>
  <r>
    <s v="Id92"/>
    <s v="Elyse"/>
    <x v="86"/>
    <x v="2"/>
    <x v="0"/>
    <x v="0"/>
    <x v="0"/>
    <x v="0"/>
    <x v="0"/>
    <x v="0"/>
    <x v="2"/>
    <s v="2-Jul-1999"/>
    <x v="91"/>
    <x v="0"/>
    <s v="tier - 1"/>
    <x v="2"/>
    <x v="35"/>
  </r>
  <r>
    <s v="Id93"/>
    <s v="nicholas"/>
    <x v="87"/>
    <x v="2"/>
    <x v="0"/>
    <x v="0"/>
    <x v="0"/>
    <x v="1"/>
    <x v="0"/>
    <x v="0"/>
    <x v="2"/>
    <s v="10-Jun-1972"/>
    <x v="92"/>
    <x v="0"/>
    <s v="tier - 3"/>
    <x v="3"/>
    <x v="29"/>
  </r>
  <r>
    <s v="Id94"/>
    <s v="david"/>
    <x v="88"/>
    <x v="2"/>
    <x v="1"/>
    <x v="0"/>
    <x v="0"/>
    <x v="0"/>
    <x v="0"/>
    <x v="0"/>
    <x v="2"/>
    <s v="26-Dec-1976"/>
    <x v="93"/>
    <x v="0"/>
    <s v="tier - 3"/>
    <x v="1"/>
    <x v="17"/>
  </r>
  <r>
    <s v="Id95"/>
    <s v="natalie"/>
    <x v="89"/>
    <x v="0"/>
    <x v="1"/>
    <x v="0"/>
    <x v="0"/>
    <x v="1"/>
    <x v="0"/>
    <x v="0"/>
    <x v="0"/>
    <s v="25-Sep-1970"/>
    <x v="94"/>
    <x v="0"/>
    <s v="tier - 1"/>
    <x v="3"/>
    <x v="2"/>
  </r>
  <r>
    <s v="Id96"/>
    <s v="thomas"/>
    <x v="90"/>
    <x v="0"/>
    <x v="1"/>
    <x v="0"/>
    <x v="0"/>
    <x v="3"/>
    <x v="0"/>
    <x v="0"/>
    <x v="0"/>
    <s v="10-Jul-1975"/>
    <x v="95"/>
    <x v="0"/>
    <s v="tier - 3"/>
    <x v="1"/>
    <x v="24"/>
  </r>
  <r>
    <s v="Id97"/>
    <s v="Pamela"/>
    <x v="66"/>
    <x v="2"/>
    <x v="1"/>
    <x v="0"/>
    <x v="0"/>
    <x v="0"/>
    <x v="0"/>
    <x v="0"/>
    <x v="2"/>
    <s v="3-Nov-1985"/>
    <x v="96"/>
    <x v="0"/>
    <s v="tier - 2"/>
    <x v="0"/>
    <x v="18"/>
  </r>
  <r>
    <s v="Id98"/>
    <s v="jessica"/>
    <x v="91"/>
    <x v="2"/>
    <x v="1"/>
    <x v="0"/>
    <x v="0"/>
    <x v="1"/>
    <x v="0"/>
    <x v="0"/>
    <x v="2"/>
    <s v="12-Aug-1966"/>
    <x v="97"/>
    <x v="0"/>
    <s v="tier - 3"/>
    <x v="3"/>
    <x v="26"/>
  </r>
  <r>
    <s v="Id99"/>
    <s v="Ron"/>
    <x v="92"/>
    <x v="0"/>
    <x v="0"/>
    <x v="0"/>
    <x v="0"/>
    <x v="0"/>
    <x v="0"/>
    <x v="0"/>
    <x v="0"/>
    <s v="4-Sep-1962"/>
    <x v="98"/>
    <x v="0"/>
    <s v="tier - 3"/>
    <x v="3"/>
    <x v="5"/>
  </r>
  <r>
    <s v="Id100"/>
    <s v="daniel"/>
    <x v="93"/>
    <x v="2"/>
    <x v="0"/>
    <x v="0"/>
    <x v="0"/>
    <x v="0"/>
    <x v="0"/>
    <x v="0"/>
    <x v="2"/>
    <s v="27-Jun-1977"/>
    <x v="99"/>
    <x v="0"/>
    <s v="tier - 3"/>
    <x v="1"/>
    <x v="1"/>
  </r>
  <r>
    <s v="Id101"/>
    <s v="brian"/>
    <x v="94"/>
    <x v="0"/>
    <x v="1"/>
    <x v="0"/>
    <x v="0"/>
    <x v="0"/>
    <x v="0"/>
    <x v="0"/>
    <x v="0"/>
    <s v="4-Oct-1981"/>
    <x v="100"/>
    <x v="0"/>
    <s v="tier - 3"/>
    <x v="0"/>
    <x v="36"/>
  </r>
  <r>
    <s v="Id102"/>
    <s v="sari"/>
    <x v="95"/>
    <x v="0"/>
    <x v="1"/>
    <x v="0"/>
    <x v="0"/>
    <x v="0"/>
    <x v="0"/>
    <x v="0"/>
    <x v="0"/>
    <s v="28-Jul-1981"/>
    <x v="101"/>
    <x v="0"/>
    <s v="tier - 2"/>
    <x v="3"/>
    <x v="36"/>
  </r>
  <r>
    <s v="Id103"/>
    <s v="Robert"/>
    <x v="96"/>
    <x v="2"/>
    <x v="0"/>
    <x v="0"/>
    <x v="1"/>
    <x v="3"/>
    <x v="0"/>
    <x v="0"/>
    <x v="2"/>
    <s v="18-Aug-1979"/>
    <x v="102"/>
    <x v="0"/>
    <s v="tier - 3"/>
    <x v="1"/>
    <x v="19"/>
  </r>
  <r>
    <s v="Id104"/>
    <s v="ricardo"/>
    <x v="97"/>
    <x v="2"/>
    <x v="1"/>
    <x v="0"/>
    <x v="0"/>
    <x v="0"/>
    <x v="0"/>
    <x v="0"/>
    <x v="2"/>
    <s v="21-Oct-1985"/>
    <x v="103"/>
    <x v="0"/>
    <s v="tier - 2"/>
    <x v="3"/>
    <x v="18"/>
  </r>
  <r>
    <s v="Id105"/>
    <s v="gedion"/>
    <x v="98"/>
    <x v="1"/>
    <x v="1"/>
    <x v="0"/>
    <x v="1"/>
    <x v="3"/>
    <x v="0"/>
    <x v="0"/>
    <x v="1"/>
    <s v="14-Oct-1983"/>
    <x v="104"/>
    <x v="0"/>
    <s v="tier - 2"/>
    <x v="3"/>
    <x v="33"/>
  </r>
  <r>
    <s v="Id106"/>
    <s v="mark"/>
    <x v="99"/>
    <x v="1"/>
    <x v="1"/>
    <x v="0"/>
    <x v="0"/>
    <x v="1"/>
    <x v="0"/>
    <x v="0"/>
    <x v="1"/>
    <s v="12-Aug-1966"/>
    <x v="105"/>
    <x v="0"/>
    <s v="tier - 3"/>
    <x v="3"/>
    <x v="26"/>
  </r>
  <r>
    <s v="Id107"/>
    <s v="Gamini"/>
    <x v="100"/>
    <x v="0"/>
    <x v="0"/>
    <x v="0"/>
    <x v="0"/>
    <x v="0"/>
    <x v="0"/>
    <x v="0"/>
    <x v="0"/>
    <s v="20-Dec-1978"/>
    <x v="106"/>
    <x v="0"/>
    <s v="tier - 3"/>
    <x v="3"/>
    <x v="9"/>
  </r>
  <r>
    <s v="Id108"/>
    <s v="Emily"/>
    <x v="101"/>
    <x v="2"/>
    <x v="0"/>
    <x v="0"/>
    <x v="0"/>
    <x v="0"/>
    <x v="0"/>
    <x v="0"/>
    <x v="2"/>
    <s v="25-Dec-1982"/>
    <x v="107"/>
    <x v="0"/>
    <s v="tier - 1"/>
    <x v="1"/>
    <x v="37"/>
  </r>
  <r>
    <s v="Id109"/>
    <s v="amanda"/>
    <x v="50"/>
    <x v="2"/>
    <x v="0"/>
    <x v="0"/>
    <x v="0"/>
    <x v="3"/>
    <x v="0"/>
    <x v="0"/>
    <x v="2"/>
    <s v="8-Aug-1987"/>
    <x v="108"/>
    <x v="1"/>
    <s v="tier - 3"/>
    <x v="1"/>
    <x v="38"/>
  </r>
  <r>
    <s v="Id110"/>
    <s v="nicholas"/>
    <x v="102"/>
    <x v="0"/>
    <x v="1"/>
    <x v="0"/>
    <x v="0"/>
    <x v="3"/>
    <x v="0"/>
    <x v="0"/>
    <x v="0"/>
    <s v="2-Dec-1975"/>
    <x v="109"/>
    <x v="1"/>
    <s v="tier - 2"/>
    <x v="3"/>
    <x v="24"/>
  </r>
  <r>
    <s v="Id111"/>
    <s v="knox"/>
    <x v="103"/>
    <x v="1"/>
    <x v="1"/>
    <x v="0"/>
    <x v="0"/>
    <x v="0"/>
    <x v="0"/>
    <x v="0"/>
    <x v="1"/>
    <s v="22-Aug-1985"/>
    <x v="110"/>
    <x v="0"/>
    <s v="tier - 2"/>
    <x v="0"/>
    <x v="18"/>
  </r>
  <r>
    <s v="Id112"/>
    <s v="yianna"/>
    <x v="104"/>
    <x v="1"/>
    <x v="1"/>
    <x v="0"/>
    <x v="1"/>
    <x v="3"/>
    <x v="0"/>
    <x v="0"/>
    <x v="1"/>
    <s v="1-Jun-1983"/>
    <x v="111"/>
    <x v="1"/>
    <s v="tier - 2"/>
    <x v="3"/>
    <x v="33"/>
  </r>
  <r>
    <s v="Id113"/>
    <s v="roberta"/>
    <x v="105"/>
    <x v="2"/>
    <x v="1"/>
    <x v="0"/>
    <x v="0"/>
    <x v="0"/>
    <x v="0"/>
    <x v="0"/>
    <x v="2"/>
    <s v="17-Jul-1985"/>
    <x v="112"/>
    <x v="1"/>
    <s v="tier - 1"/>
    <x v="3"/>
    <x v="18"/>
  </r>
  <r>
    <s v="Id114"/>
    <s v="Benjamin"/>
    <x v="106"/>
    <x v="2"/>
    <x v="0"/>
    <x v="0"/>
    <x v="0"/>
    <x v="3"/>
    <x v="0"/>
    <x v="0"/>
    <x v="2"/>
    <s v="24-Jul-1987"/>
    <x v="113"/>
    <x v="0"/>
    <s v="tier - 1"/>
    <x v="7"/>
    <x v="38"/>
  </r>
  <r>
    <s v="Id115"/>
    <s v="craig"/>
    <x v="107"/>
    <x v="0"/>
    <x v="0"/>
    <x v="0"/>
    <x v="0"/>
    <x v="1"/>
    <x v="0"/>
    <x v="0"/>
    <x v="0"/>
    <s v="17-Dec-1973"/>
    <x v="114"/>
    <x v="0"/>
    <s v="tier - 2"/>
    <x v="3"/>
    <x v="30"/>
  </r>
  <r>
    <s v="Id116"/>
    <s v="ann"/>
    <x v="88"/>
    <x v="1"/>
    <x v="0"/>
    <x v="0"/>
    <x v="0"/>
    <x v="0"/>
    <x v="0"/>
    <x v="0"/>
    <x v="1"/>
    <s v="12-Aug-1977"/>
    <x v="115"/>
    <x v="1"/>
    <s v="tier - 1"/>
    <x v="1"/>
    <x v="1"/>
  </r>
  <r>
    <s v="Id117"/>
    <s v="Jamie"/>
    <x v="108"/>
    <x v="1"/>
    <x v="0"/>
    <x v="0"/>
    <x v="1"/>
    <x v="3"/>
    <x v="0"/>
    <x v="0"/>
    <x v="1"/>
    <s v="16-Jul-2003"/>
    <x v="116"/>
    <x v="0"/>
    <s v="tier - 1"/>
    <x v="0"/>
    <x v="39"/>
  </r>
  <r>
    <s v="Id118"/>
    <s v="john"/>
    <x v="109"/>
    <x v="0"/>
    <x v="0"/>
    <x v="0"/>
    <x v="0"/>
    <x v="0"/>
    <x v="0"/>
    <x v="0"/>
    <x v="0"/>
    <s v="29-Sep-1968"/>
    <x v="117"/>
    <x v="1"/>
    <s v="tier - 2"/>
    <x v="3"/>
    <x v="0"/>
  </r>
  <r>
    <s v="Id119"/>
    <s v="charlie"/>
    <x v="110"/>
    <x v="2"/>
    <x v="0"/>
    <x v="0"/>
    <x v="0"/>
    <x v="0"/>
    <x v="0"/>
    <x v="0"/>
    <x v="2"/>
    <s v="17-Dec-1977"/>
    <x v="118"/>
    <x v="1"/>
    <s v="tier - 1"/>
    <x v="1"/>
    <x v="1"/>
  </r>
  <r>
    <s v="Id120"/>
    <s v="meb"/>
    <x v="11"/>
    <x v="2"/>
    <x v="1"/>
    <x v="0"/>
    <x v="0"/>
    <x v="3"/>
    <x v="0"/>
    <x v="0"/>
    <x v="2"/>
    <s v="7-Aug-1995"/>
    <x v="119"/>
    <x v="0"/>
    <s v="tier - 3"/>
    <x v="0"/>
    <x v="40"/>
  </r>
  <r>
    <s v="Id121"/>
    <s v="Aaqib"/>
    <x v="111"/>
    <x v="0"/>
    <x v="1"/>
    <x v="0"/>
    <x v="0"/>
    <x v="0"/>
    <x v="0"/>
    <x v="0"/>
    <x v="0"/>
    <s v="5-Jul-1981"/>
    <x v="120"/>
    <x v="0"/>
    <s v="tier - 2"/>
    <x v="6"/>
    <x v="36"/>
  </r>
  <r>
    <s v="Id122"/>
    <s v="Craig"/>
    <x v="32"/>
    <x v="0"/>
    <x v="0"/>
    <x v="0"/>
    <x v="0"/>
    <x v="0"/>
    <x v="0"/>
    <x v="0"/>
    <x v="0"/>
    <s v="12-Jul-1978"/>
    <x v="121"/>
    <x v="0"/>
    <s v="tier - 2"/>
    <x v="5"/>
    <x v="9"/>
  </r>
  <r>
    <s v="Id123"/>
    <s v="meredith"/>
    <x v="112"/>
    <x v="2"/>
    <x v="1"/>
    <x v="0"/>
    <x v="0"/>
    <x v="1"/>
    <x v="0"/>
    <x v="0"/>
    <x v="2"/>
    <s v="24-Jun-1966"/>
    <x v="122"/>
    <x v="1"/>
    <s v="tier - 2"/>
    <x v="3"/>
    <x v="26"/>
  </r>
  <r>
    <s v="Id124"/>
    <s v="doug"/>
    <x v="113"/>
    <x v="0"/>
    <x v="0"/>
    <x v="0"/>
    <x v="0"/>
    <x v="0"/>
    <x v="0"/>
    <x v="0"/>
    <x v="0"/>
    <s v="5-Aug-1978"/>
    <x v="123"/>
    <x v="1"/>
    <s v="tier - 3"/>
    <x v="3"/>
    <x v="9"/>
  </r>
  <r>
    <s v="Id125"/>
    <s v="Elizabeth"/>
    <x v="114"/>
    <x v="2"/>
    <x v="0"/>
    <x v="0"/>
    <x v="0"/>
    <x v="0"/>
    <x v="0"/>
    <x v="0"/>
    <x v="2"/>
    <s v="16-Aug-1982"/>
    <x v="124"/>
    <x v="1"/>
    <s v="tier - 3"/>
    <x v="3"/>
    <x v="37"/>
  </r>
  <r>
    <s v="Id126"/>
    <s v="Matthew"/>
    <x v="115"/>
    <x v="1"/>
    <x v="0"/>
    <x v="0"/>
    <x v="0"/>
    <x v="3"/>
    <x v="0"/>
    <x v="0"/>
    <x v="1"/>
    <s v="30-Nov-1992"/>
    <x v="125"/>
    <x v="0"/>
    <s v="tier - 3"/>
    <x v="3"/>
    <x v="34"/>
  </r>
  <r>
    <s v="Id127"/>
    <s v="Guillermo"/>
    <x v="116"/>
    <x v="0"/>
    <x v="0"/>
    <x v="0"/>
    <x v="0"/>
    <x v="0"/>
    <x v="0"/>
    <x v="0"/>
    <x v="0"/>
    <s v="7-Jul-1962"/>
    <x v="126"/>
    <x v="1"/>
    <s v="tier - 1"/>
    <x v="3"/>
    <x v="5"/>
  </r>
  <r>
    <s v="Id128"/>
    <s v="Ryan"/>
    <x v="101"/>
    <x v="2"/>
    <x v="0"/>
    <x v="0"/>
    <x v="0"/>
    <x v="0"/>
    <x v="0"/>
    <x v="0"/>
    <x v="2"/>
    <s v="4-Aug-1982"/>
    <x v="127"/>
    <x v="0"/>
    <s v="tier - 1"/>
    <x v="4"/>
    <x v="37"/>
  </r>
  <r>
    <s v="Id129"/>
    <s v="dane"/>
    <x v="54"/>
    <x v="1"/>
    <x v="1"/>
    <x v="0"/>
    <x v="0"/>
    <x v="0"/>
    <x v="0"/>
    <x v="0"/>
    <x v="1"/>
    <s v="20-Sep-1985"/>
    <x v="128"/>
    <x v="0"/>
    <s v="tier - 3"/>
    <x v="6"/>
    <x v="18"/>
  </r>
  <r>
    <s v="Id130"/>
    <s v="jonas"/>
    <x v="117"/>
    <x v="0"/>
    <x v="0"/>
    <x v="0"/>
    <x v="0"/>
    <x v="0"/>
    <x v="0"/>
    <x v="0"/>
    <x v="0"/>
    <s v="12-Oct-1978"/>
    <x v="129"/>
    <x v="0"/>
    <s v="tier - 1"/>
    <x v="3"/>
    <x v="9"/>
  </r>
  <r>
    <s v="Id131"/>
    <s v="George"/>
    <x v="118"/>
    <x v="1"/>
    <x v="0"/>
    <x v="0"/>
    <x v="0"/>
    <x v="0"/>
    <x v="0"/>
    <x v="0"/>
    <x v="1"/>
    <s v="24-Sep-1980"/>
    <x v="130"/>
    <x v="1"/>
    <s v="tier - 3"/>
    <x v="3"/>
    <x v="27"/>
  </r>
  <r>
    <s v="Id132"/>
    <s v="Sara"/>
    <x v="119"/>
    <x v="2"/>
    <x v="1"/>
    <x v="0"/>
    <x v="0"/>
    <x v="0"/>
    <x v="0"/>
    <x v="0"/>
    <x v="2"/>
    <s v="15-Dec-1976"/>
    <x v="131"/>
    <x v="1"/>
    <s v="tier - 3"/>
    <x v="3"/>
    <x v="17"/>
  </r>
  <r>
    <s v="Id133"/>
    <s v="nick"/>
    <x v="120"/>
    <x v="2"/>
    <x v="0"/>
    <x v="0"/>
    <x v="0"/>
    <x v="3"/>
    <x v="0"/>
    <x v="0"/>
    <x v="2"/>
    <s v="16-Jun-1987"/>
    <x v="132"/>
    <x v="1"/>
    <s v="tier - 2"/>
    <x v="3"/>
    <x v="38"/>
  </r>
  <r>
    <s v="Id134"/>
    <s v="timothy"/>
    <x v="121"/>
    <x v="0"/>
    <x v="1"/>
    <x v="0"/>
    <x v="0"/>
    <x v="0"/>
    <x v="0"/>
    <x v="0"/>
    <x v="0"/>
    <s v="30-Jul-1967"/>
    <x v="133"/>
    <x v="0"/>
    <s v="tier - 2"/>
    <x v="3"/>
    <x v="23"/>
  </r>
  <r>
    <s v="Id135"/>
    <s v="Becky"/>
    <x v="66"/>
    <x v="2"/>
    <x v="1"/>
    <x v="0"/>
    <x v="0"/>
    <x v="3"/>
    <x v="0"/>
    <x v="0"/>
    <x v="2"/>
    <s v="6-Jun-1964"/>
    <x v="134"/>
    <x v="1"/>
    <s v="tier - 2"/>
    <x v="3"/>
    <x v="13"/>
  </r>
  <r>
    <s v="Id136"/>
    <s v="Steph"/>
    <x v="122"/>
    <x v="2"/>
    <x v="0"/>
    <x v="0"/>
    <x v="1"/>
    <x v="3"/>
    <x v="0"/>
    <x v="0"/>
    <x v="2"/>
    <s v="3-Dec-1979"/>
    <x v="135"/>
    <x v="1"/>
    <s v="tier - 1"/>
    <x v="3"/>
    <x v="19"/>
  </r>
  <r>
    <s v="Id137"/>
    <s v="Kristine"/>
    <x v="123"/>
    <x v="2"/>
    <x v="0"/>
    <x v="1"/>
    <x v="0"/>
    <x v="3"/>
    <x v="0"/>
    <x v="0"/>
    <x v="2"/>
    <s v="5-Dec-2004"/>
    <x v="136"/>
    <x v="1"/>
    <s v="tier - 2"/>
    <x v="0"/>
    <x v="41"/>
  </r>
  <r>
    <s v="Id138"/>
    <s v="Taylor"/>
    <x v="124"/>
    <x v="1"/>
    <x v="0"/>
    <x v="0"/>
    <x v="0"/>
    <x v="0"/>
    <x v="0"/>
    <x v="0"/>
    <x v="1"/>
    <s v="8-Nov-1991"/>
    <x v="137"/>
    <x v="0"/>
    <s v="tier - 2"/>
    <x v="1"/>
    <x v="3"/>
  </r>
  <r>
    <s v="Id139"/>
    <s v="william"/>
    <x v="125"/>
    <x v="2"/>
    <x v="1"/>
    <x v="0"/>
    <x v="0"/>
    <x v="0"/>
    <x v="0"/>
    <x v="0"/>
    <x v="2"/>
    <s v="15-Jun-1976"/>
    <x v="138"/>
    <x v="1"/>
    <s v="tier - 2"/>
    <x v="1"/>
    <x v="17"/>
  </r>
  <r>
    <s v="Id140"/>
    <s v="sage"/>
    <x v="20"/>
    <x v="2"/>
    <x v="0"/>
    <x v="0"/>
    <x v="0"/>
    <x v="0"/>
    <x v="0"/>
    <x v="0"/>
    <x v="2"/>
    <s v="2-Nov-1991"/>
    <x v="139"/>
    <x v="1"/>
    <s v="tier - 2"/>
    <x v="3"/>
    <x v="3"/>
  </r>
  <r>
    <s v="Id141"/>
    <s v="cole"/>
    <x v="40"/>
    <x v="0"/>
    <x v="1"/>
    <x v="0"/>
    <x v="0"/>
    <x v="3"/>
    <x v="0"/>
    <x v="0"/>
    <x v="0"/>
    <s v="20-Jul-1986"/>
    <x v="140"/>
    <x v="0"/>
    <s v="tier - 3"/>
    <x v="0"/>
    <x v="28"/>
  </r>
  <r>
    <s v="Id142"/>
    <s v="jesse"/>
    <x v="126"/>
    <x v="2"/>
    <x v="0"/>
    <x v="0"/>
    <x v="0"/>
    <x v="0"/>
    <x v="0"/>
    <x v="0"/>
    <x v="2"/>
    <s v="13-Jul-1990"/>
    <x v="141"/>
    <x v="1"/>
    <s v="tier - 2"/>
    <x v="3"/>
    <x v="42"/>
  </r>
  <r>
    <s v="Id143"/>
    <s v="Tammi"/>
    <x v="106"/>
    <x v="1"/>
    <x v="0"/>
    <x v="0"/>
    <x v="0"/>
    <x v="0"/>
    <x v="0"/>
    <x v="0"/>
    <x v="1"/>
    <s v="12-Nov-1999"/>
    <x v="142"/>
    <x v="1"/>
    <s v="tier - 2"/>
    <x v="2"/>
    <x v="35"/>
  </r>
  <r>
    <s v="Id144"/>
    <s v="Matthew"/>
    <x v="127"/>
    <x v="0"/>
    <x v="1"/>
    <x v="0"/>
    <x v="0"/>
    <x v="3"/>
    <x v="0"/>
    <x v="0"/>
    <x v="0"/>
    <s v="21-Jun-1986"/>
    <x v="143"/>
    <x v="0"/>
    <s v="tier - 2"/>
    <x v="3"/>
    <x v="28"/>
  </r>
  <r>
    <s v="Id145"/>
    <s v="eric"/>
    <x v="128"/>
    <x v="0"/>
    <x v="0"/>
    <x v="0"/>
    <x v="0"/>
    <x v="0"/>
    <x v="0"/>
    <x v="0"/>
    <x v="0"/>
    <s v="23-Dec-1971"/>
    <x v="144"/>
    <x v="1"/>
    <s v="tier - 1"/>
    <x v="3"/>
    <x v="14"/>
  </r>
  <r>
    <s v="Id146"/>
    <s v="Valeria"/>
    <x v="129"/>
    <x v="0"/>
    <x v="1"/>
    <x v="0"/>
    <x v="0"/>
    <x v="1"/>
    <x v="0"/>
    <x v="0"/>
    <x v="0"/>
    <s v="22-Aug-1970"/>
    <x v="145"/>
    <x v="1"/>
    <s v="tier - 3"/>
    <x v="3"/>
    <x v="2"/>
  </r>
  <r>
    <s v="Id147"/>
    <s v="Michael"/>
    <x v="130"/>
    <x v="0"/>
    <x v="0"/>
    <x v="0"/>
    <x v="0"/>
    <x v="0"/>
    <x v="0"/>
    <x v="0"/>
    <x v="0"/>
    <s v="17-Sep-2002"/>
    <x v="146"/>
    <x v="0"/>
    <s v="tier - 3"/>
    <x v="3"/>
    <x v="43"/>
  </r>
  <r>
    <s v="Id148"/>
    <s v="rami"/>
    <x v="131"/>
    <x v="2"/>
    <x v="0"/>
    <x v="0"/>
    <x v="0"/>
    <x v="0"/>
    <x v="0"/>
    <x v="0"/>
    <x v="2"/>
    <s v="12-Jun-1980"/>
    <x v="147"/>
    <x v="0"/>
    <s v="tier - 3"/>
    <x v="3"/>
    <x v="27"/>
  </r>
  <r>
    <s v="Id149"/>
    <s v="denis"/>
    <x v="94"/>
    <x v="2"/>
    <x v="0"/>
    <x v="0"/>
    <x v="0"/>
    <x v="0"/>
    <x v="0"/>
    <x v="0"/>
    <x v="2"/>
    <s v="30-Oct-1989"/>
    <x v="148"/>
    <x v="0"/>
    <s v="tier - 2"/>
    <x v="0"/>
    <x v="4"/>
  </r>
  <r>
    <s v="Id150"/>
    <s v="Brian"/>
    <x v="132"/>
    <x v="2"/>
    <x v="0"/>
    <x v="0"/>
    <x v="0"/>
    <x v="0"/>
    <x v="0"/>
    <x v="1"/>
    <x v="2"/>
    <s v="16-Aug-1980"/>
    <x v="149"/>
    <x v="0"/>
    <s v="tier - 2"/>
    <x v="0"/>
    <x v="27"/>
  </r>
  <r>
    <s v="Id151"/>
    <s v="bonnie"/>
    <x v="133"/>
    <x v="2"/>
    <x v="1"/>
    <x v="0"/>
    <x v="0"/>
    <x v="3"/>
    <x v="0"/>
    <x v="0"/>
    <x v="2"/>
    <s v="16-Jun-1964"/>
    <x v="150"/>
    <x v="1"/>
    <s v="tier - 3"/>
    <x v="3"/>
    <x v="13"/>
  </r>
  <r>
    <s v="Id152"/>
    <s v="Michael"/>
    <x v="134"/>
    <x v="2"/>
    <x v="0"/>
    <x v="0"/>
    <x v="0"/>
    <x v="0"/>
    <x v="0"/>
    <x v="0"/>
    <x v="2"/>
    <s v="8-Sep-1989"/>
    <x v="151"/>
    <x v="1"/>
    <s v="tier - 3"/>
    <x v="3"/>
    <x v="4"/>
  </r>
  <r>
    <s v="Id153"/>
    <s v="paul"/>
    <x v="135"/>
    <x v="1"/>
    <x v="0"/>
    <x v="0"/>
    <x v="0"/>
    <x v="1"/>
    <x v="0"/>
    <x v="0"/>
    <x v="1"/>
    <s v="19-Nov-1972"/>
    <x v="152"/>
    <x v="1"/>
    <s v="tier - 2"/>
    <x v="3"/>
    <x v="29"/>
  </r>
  <r>
    <s v="Id154"/>
    <s v="michael"/>
    <x v="136"/>
    <x v="1"/>
    <x v="0"/>
    <x v="0"/>
    <x v="0"/>
    <x v="3"/>
    <x v="0"/>
    <x v="0"/>
    <x v="1"/>
    <s v="29-Jul-1998"/>
    <x v="153"/>
    <x v="0"/>
    <s v="tier - 3"/>
    <x v="0"/>
    <x v="44"/>
  </r>
  <r>
    <s v="Id155"/>
    <s v="samuel"/>
    <x v="137"/>
    <x v="2"/>
    <x v="0"/>
    <x v="0"/>
    <x v="1"/>
    <x v="3"/>
    <x v="0"/>
    <x v="1"/>
    <x v="2"/>
    <s v="9-Sep-1979"/>
    <x v="154"/>
    <x v="0"/>
    <s v="tier - 2"/>
    <x v="3"/>
    <x v="19"/>
  </r>
  <r>
    <s v="Id156"/>
    <s v="matthew"/>
    <x v="138"/>
    <x v="2"/>
    <x v="1"/>
    <x v="0"/>
    <x v="1"/>
    <x v="3"/>
    <x v="0"/>
    <x v="0"/>
    <x v="2"/>
    <s v="26-Jul-1983"/>
    <x v="155"/>
    <x v="1"/>
    <s v="tier - 2"/>
    <x v="3"/>
    <x v="33"/>
  </r>
  <r>
    <s v="Id157"/>
    <s v="daniel"/>
    <x v="139"/>
    <x v="0"/>
    <x v="1"/>
    <x v="0"/>
    <x v="0"/>
    <x v="3"/>
    <x v="0"/>
    <x v="0"/>
    <x v="0"/>
    <s v="15-Aug-1986"/>
    <x v="156"/>
    <x v="0"/>
    <s v="tier - 1"/>
    <x v="0"/>
    <x v="28"/>
  </r>
  <r>
    <s v="Id158"/>
    <s v="syndy"/>
    <x v="140"/>
    <x v="2"/>
    <x v="1"/>
    <x v="0"/>
    <x v="0"/>
    <x v="0"/>
    <x v="0"/>
    <x v="0"/>
    <x v="2"/>
    <s v="18-Sep-1976"/>
    <x v="157"/>
    <x v="1"/>
    <s v="tier - 2"/>
    <x v="3"/>
    <x v="17"/>
  </r>
  <r>
    <s v="Id159"/>
    <s v="aleksandra"/>
    <x v="141"/>
    <x v="2"/>
    <x v="1"/>
    <x v="0"/>
    <x v="0"/>
    <x v="3"/>
    <x v="0"/>
    <x v="0"/>
    <x v="2"/>
    <s v="10-Oct-1988"/>
    <x v="158"/>
    <x v="1"/>
    <s v="tier - 3"/>
    <x v="8"/>
    <x v="25"/>
  </r>
  <r>
    <s v="Id160"/>
    <s v="sr"/>
    <x v="142"/>
    <x v="0"/>
    <x v="1"/>
    <x v="0"/>
    <x v="0"/>
    <x v="1"/>
    <x v="0"/>
    <x v="0"/>
    <x v="0"/>
    <s v="28-Oct-1970"/>
    <x v="159"/>
    <x v="1"/>
    <s v="tier - 3"/>
    <x v="3"/>
    <x v="2"/>
  </r>
  <r>
    <s v="Id161"/>
    <s v="richard"/>
    <x v="143"/>
    <x v="2"/>
    <x v="0"/>
    <x v="0"/>
    <x v="0"/>
    <x v="0"/>
    <x v="0"/>
    <x v="0"/>
    <x v="2"/>
    <s v="20-Jun-1982"/>
    <x v="160"/>
    <x v="1"/>
    <s v="tier - 2"/>
    <x v="1"/>
    <x v="37"/>
  </r>
  <r>
    <s v="Id162"/>
    <s v="Aaron"/>
    <x v="44"/>
    <x v="2"/>
    <x v="0"/>
    <x v="0"/>
    <x v="0"/>
    <x v="0"/>
    <x v="0"/>
    <x v="0"/>
    <x v="2"/>
    <s v="16-Nov-1990"/>
    <x v="161"/>
    <x v="0"/>
    <s v="tier - 2"/>
    <x v="9"/>
    <x v="42"/>
  </r>
  <r>
    <s v="Id163"/>
    <s v="akira"/>
    <x v="103"/>
    <x v="2"/>
    <x v="0"/>
    <x v="1"/>
    <x v="0"/>
    <x v="3"/>
    <x v="0"/>
    <x v="0"/>
    <x v="2"/>
    <s v="12-Oct-2000"/>
    <x v="162"/>
    <x v="0"/>
    <s v="tier - 1"/>
    <x v="0"/>
    <x v="22"/>
  </r>
  <r>
    <s v="Id164"/>
    <s v="ben"/>
    <x v="144"/>
    <x v="0"/>
    <x v="0"/>
    <x v="0"/>
    <x v="0"/>
    <x v="0"/>
    <x v="0"/>
    <x v="0"/>
    <x v="0"/>
    <s v="27-Sep-2002"/>
    <x v="163"/>
    <x v="0"/>
    <s v="tier - 2"/>
    <x v="1"/>
    <x v="43"/>
  </r>
  <r>
    <s v="Id165"/>
    <s v="jana"/>
    <x v="145"/>
    <x v="2"/>
    <x v="0"/>
    <x v="0"/>
    <x v="1"/>
    <x v="3"/>
    <x v="0"/>
    <x v="0"/>
    <x v="2"/>
    <s v="3-Aug-1979"/>
    <x v="164"/>
    <x v="1"/>
    <s v="tier - 1"/>
    <x v="3"/>
    <x v="19"/>
  </r>
  <r>
    <s v="Id166"/>
    <s v="Jay"/>
    <x v="146"/>
    <x v="2"/>
    <x v="1"/>
    <x v="0"/>
    <x v="1"/>
    <x v="3"/>
    <x v="0"/>
    <x v="0"/>
    <x v="2"/>
    <s v="30-Oct-1969"/>
    <x v="165"/>
    <x v="0"/>
    <s v="tier - 3"/>
    <x v="3"/>
    <x v="16"/>
  </r>
  <r>
    <s v="Id167"/>
    <s v="Marie"/>
    <x v="147"/>
    <x v="0"/>
    <x v="1"/>
    <x v="0"/>
    <x v="0"/>
    <x v="3"/>
    <x v="0"/>
    <x v="0"/>
    <x v="0"/>
    <s v="9-Nov-1975"/>
    <x v="166"/>
    <x v="1"/>
    <s v="tier - 3"/>
    <x v="3"/>
    <x v="24"/>
  </r>
  <r>
    <s v="Id168"/>
    <s v="Bret"/>
    <x v="111"/>
    <x v="2"/>
    <x v="1"/>
    <x v="0"/>
    <x v="0"/>
    <x v="0"/>
    <x v="0"/>
    <x v="0"/>
    <x v="2"/>
    <s v="17-Nov-1985"/>
    <x v="167"/>
    <x v="1"/>
    <s v="tier - 1"/>
    <x v="2"/>
    <x v="18"/>
  </r>
  <r>
    <s v="Id169"/>
    <s v="Gardner"/>
    <x v="148"/>
    <x v="2"/>
    <x v="0"/>
    <x v="0"/>
    <x v="0"/>
    <x v="0"/>
    <x v="0"/>
    <x v="0"/>
    <x v="2"/>
    <s v="17-Oct-1990"/>
    <x v="168"/>
    <x v="1"/>
    <s v="tier - 2"/>
    <x v="3"/>
    <x v="42"/>
  </r>
  <r>
    <s v="Id170"/>
    <s v="bobby"/>
    <x v="149"/>
    <x v="1"/>
    <x v="1"/>
    <x v="1"/>
    <x v="0"/>
    <x v="1"/>
    <x v="0"/>
    <x v="0"/>
    <x v="1"/>
    <s v="5-Sep-2000"/>
    <x v="169"/>
    <x v="0"/>
    <s v="tier - 3"/>
    <x v="10"/>
    <x v="22"/>
  </r>
  <r>
    <s v="Id171"/>
    <s v="natalie"/>
    <x v="61"/>
    <x v="1"/>
    <x v="1"/>
    <x v="0"/>
    <x v="0"/>
    <x v="3"/>
    <x v="0"/>
    <x v="0"/>
    <x v="1"/>
    <s v="30-Oct-1995"/>
    <x v="170"/>
    <x v="1"/>
    <s v="tier - 2"/>
    <x v="0"/>
    <x v="40"/>
  </r>
  <r>
    <s v="Id172"/>
    <s v="lina"/>
    <x v="150"/>
    <x v="2"/>
    <x v="0"/>
    <x v="0"/>
    <x v="0"/>
    <x v="0"/>
    <x v="0"/>
    <x v="0"/>
    <x v="2"/>
    <s v="10-Jun-1989"/>
    <x v="171"/>
    <x v="1"/>
    <s v="tier - 3"/>
    <x v="3"/>
    <x v="4"/>
  </r>
  <r>
    <s v="Id173"/>
    <s v="zebulon"/>
    <x v="151"/>
    <x v="1"/>
    <x v="1"/>
    <x v="0"/>
    <x v="0"/>
    <x v="3"/>
    <x v="0"/>
    <x v="0"/>
    <x v="1"/>
    <s v="17-Dec-1988"/>
    <x v="172"/>
    <x v="1"/>
    <s v="tier - 1"/>
    <x v="3"/>
    <x v="25"/>
  </r>
  <r>
    <s v="Id174"/>
    <s v="amanda"/>
    <x v="152"/>
    <x v="2"/>
    <x v="0"/>
    <x v="0"/>
    <x v="0"/>
    <x v="0"/>
    <x v="0"/>
    <x v="0"/>
    <x v="2"/>
    <s v="1-Nov-1991"/>
    <x v="173"/>
    <x v="1"/>
    <s v="tier - 2"/>
    <x v="3"/>
    <x v="3"/>
  </r>
  <r>
    <s v="Id175"/>
    <s v="greg"/>
    <x v="153"/>
    <x v="2"/>
    <x v="0"/>
    <x v="0"/>
    <x v="0"/>
    <x v="3"/>
    <x v="0"/>
    <x v="0"/>
    <x v="2"/>
    <s v="13-Sep-1992"/>
    <x v="174"/>
    <x v="1"/>
    <s v="tier - 3"/>
    <x v="3"/>
    <x v="34"/>
  </r>
  <r>
    <s v="Id176"/>
    <s v="john"/>
    <x v="4"/>
    <x v="2"/>
    <x v="0"/>
    <x v="0"/>
    <x v="0"/>
    <x v="3"/>
    <x v="0"/>
    <x v="0"/>
    <x v="2"/>
    <s v="25-Aug-1992"/>
    <x v="175"/>
    <x v="0"/>
    <s v="tier - 1"/>
    <x v="0"/>
    <x v="34"/>
  </r>
  <r>
    <s v="Id177"/>
    <s v="Kelsey"/>
    <x v="154"/>
    <x v="1"/>
    <x v="0"/>
    <x v="0"/>
    <x v="0"/>
    <x v="0"/>
    <x v="0"/>
    <x v="0"/>
    <x v="1"/>
    <s v="13-Aug-1977"/>
    <x v="176"/>
    <x v="1"/>
    <s v="tier - 1"/>
    <x v="3"/>
    <x v="1"/>
  </r>
  <r>
    <s v="Id178"/>
    <s v="Bronwen"/>
    <x v="155"/>
    <x v="0"/>
    <x v="0"/>
    <x v="0"/>
    <x v="0"/>
    <x v="0"/>
    <x v="0"/>
    <x v="0"/>
    <x v="0"/>
    <s v="22-Oct-1968"/>
    <x v="177"/>
    <x v="1"/>
    <s v="tier - 1"/>
    <x v="3"/>
    <x v="0"/>
  </r>
  <r>
    <s v="Id179"/>
    <s v="manuela"/>
    <x v="156"/>
    <x v="1"/>
    <x v="0"/>
    <x v="0"/>
    <x v="0"/>
    <x v="0"/>
    <x v="0"/>
    <x v="0"/>
    <x v="1"/>
    <s v="10-Jun-1991"/>
    <x v="178"/>
    <x v="1"/>
    <s v="tier - 2"/>
    <x v="3"/>
    <x v="3"/>
  </r>
  <r>
    <s v="Id180"/>
    <s v="Jennifer"/>
    <x v="105"/>
    <x v="0"/>
    <x v="1"/>
    <x v="0"/>
    <x v="1"/>
    <x v="3"/>
    <x v="1"/>
    <x v="0"/>
    <x v="0"/>
    <s v="24-Jul-1963"/>
    <x v="179"/>
    <x v="1"/>
    <s v="tier - 2"/>
    <x v="3"/>
    <x v="8"/>
  </r>
  <r>
    <s v="Id181"/>
    <s v="Abby"/>
    <x v="157"/>
    <x v="2"/>
    <x v="0"/>
    <x v="0"/>
    <x v="1"/>
    <x v="3"/>
    <x v="0"/>
    <x v="0"/>
    <x v="2"/>
    <s v="21-Jun-2003"/>
    <x v="180"/>
    <x v="1"/>
    <s v="tier - 1"/>
    <x v="1"/>
    <x v="39"/>
  </r>
  <r>
    <s v="Id182"/>
    <s v="tyler"/>
    <x v="158"/>
    <x v="1"/>
    <x v="0"/>
    <x v="0"/>
    <x v="0"/>
    <x v="1"/>
    <x v="0"/>
    <x v="0"/>
    <x v="1"/>
    <s v="5-Dec-1972"/>
    <x v="181"/>
    <x v="0"/>
    <s v="tier - 3"/>
    <x v="3"/>
    <x v="29"/>
  </r>
  <r>
    <s v="Id183"/>
    <s v="jeffrey"/>
    <x v="98"/>
    <x v="1"/>
    <x v="0"/>
    <x v="0"/>
    <x v="0"/>
    <x v="3"/>
    <x v="0"/>
    <x v="0"/>
    <x v="1"/>
    <s v="4-Jul-1992"/>
    <x v="182"/>
    <x v="1"/>
    <s v="tier - 3"/>
    <x v="3"/>
    <x v="34"/>
  </r>
  <r>
    <s v="Id184"/>
    <s v="Matthew"/>
    <x v="159"/>
    <x v="0"/>
    <x v="0"/>
    <x v="0"/>
    <x v="0"/>
    <x v="0"/>
    <x v="0"/>
    <x v="0"/>
    <x v="0"/>
    <s v="28-Dec-1965"/>
    <x v="183"/>
    <x v="1"/>
    <s v="tier - 1"/>
    <x v="3"/>
    <x v="11"/>
  </r>
  <r>
    <s v="Id185"/>
    <s v="Ryan"/>
    <x v="160"/>
    <x v="0"/>
    <x v="1"/>
    <x v="0"/>
    <x v="0"/>
    <x v="1"/>
    <x v="0"/>
    <x v="0"/>
    <x v="0"/>
    <s v="14-Jul-1970"/>
    <x v="184"/>
    <x v="0"/>
    <s v="tier - 1"/>
    <x v="3"/>
    <x v="2"/>
  </r>
  <r>
    <s v="Id186"/>
    <s v="amy"/>
    <x v="161"/>
    <x v="0"/>
    <x v="1"/>
    <x v="0"/>
    <x v="0"/>
    <x v="1"/>
    <x v="1"/>
    <x v="0"/>
    <x v="0"/>
    <s v="29-Jul-1961"/>
    <x v="185"/>
    <x v="1"/>
    <s v="tier - 2"/>
    <x v="0"/>
    <x v="12"/>
  </r>
  <r>
    <s v="Id187"/>
    <s v="Andrew"/>
    <x v="162"/>
    <x v="2"/>
    <x v="0"/>
    <x v="0"/>
    <x v="0"/>
    <x v="3"/>
    <x v="0"/>
    <x v="0"/>
    <x v="2"/>
    <s v="9-Oct-1992"/>
    <x v="186"/>
    <x v="0"/>
    <s v="tier - 2"/>
    <x v="3"/>
    <x v="34"/>
  </r>
  <r>
    <s v="Id188"/>
    <s v="v"/>
    <x v="163"/>
    <x v="0"/>
    <x v="0"/>
    <x v="0"/>
    <x v="0"/>
    <x v="1"/>
    <x v="0"/>
    <x v="0"/>
    <x v="0"/>
    <s v="9-Aug-1973"/>
    <x v="187"/>
    <x v="1"/>
    <s v="tier - 3"/>
    <x v="3"/>
    <x v="30"/>
  </r>
  <r>
    <s v="Id189"/>
    <s v="sarah"/>
    <x v="164"/>
    <x v="0"/>
    <x v="0"/>
    <x v="0"/>
    <x v="0"/>
    <x v="0"/>
    <x v="0"/>
    <x v="1"/>
    <x v="0"/>
    <s v="19-Nov-1962"/>
    <x v="188"/>
    <x v="1"/>
    <s v="tier - 2"/>
    <x v="3"/>
    <x v="5"/>
  </r>
  <r>
    <s v="Id190"/>
    <s v="lara"/>
    <x v="165"/>
    <x v="2"/>
    <x v="0"/>
    <x v="0"/>
    <x v="1"/>
    <x v="3"/>
    <x v="0"/>
    <x v="0"/>
    <x v="2"/>
    <s v="9-Dec-2003"/>
    <x v="189"/>
    <x v="1"/>
    <s v="tier - 3"/>
    <x v="3"/>
    <x v="39"/>
  </r>
  <r>
    <s v="Id191"/>
    <s v="sebastien"/>
    <x v="166"/>
    <x v="0"/>
    <x v="1"/>
    <x v="0"/>
    <x v="0"/>
    <x v="3"/>
    <x v="0"/>
    <x v="0"/>
    <x v="0"/>
    <s v="5-Jun-1975"/>
    <x v="190"/>
    <x v="0"/>
    <s v="tier - 2"/>
    <x v="3"/>
    <x v="24"/>
  </r>
  <r>
    <s v="Id192"/>
    <s v="padraig"/>
    <x v="167"/>
    <x v="0"/>
    <x v="1"/>
    <x v="0"/>
    <x v="0"/>
    <x v="0"/>
    <x v="0"/>
    <x v="0"/>
    <x v="0"/>
    <s v="18-Oct-1967"/>
    <x v="191"/>
    <x v="0"/>
    <s v="tier - 3"/>
    <x v="3"/>
    <x v="23"/>
  </r>
  <r>
    <s v="Id193"/>
    <s v="heather"/>
    <x v="59"/>
    <x v="2"/>
    <x v="0"/>
    <x v="0"/>
    <x v="0"/>
    <x v="3"/>
    <x v="0"/>
    <x v="0"/>
    <x v="2"/>
    <s v="16-Jun-1992"/>
    <x v="192"/>
    <x v="1"/>
    <s v="tier - 2"/>
    <x v="3"/>
    <x v="34"/>
  </r>
  <r>
    <s v="Id194"/>
    <s v="jorge"/>
    <x v="168"/>
    <x v="2"/>
    <x v="0"/>
    <x v="1"/>
    <x v="0"/>
    <x v="3"/>
    <x v="0"/>
    <x v="0"/>
    <x v="2"/>
    <s v="25-Dec-2004"/>
    <x v="193"/>
    <x v="0"/>
    <s v="tier - 2"/>
    <x v="0"/>
    <x v="41"/>
  </r>
  <r>
    <s v="Id195"/>
    <s v="Jack"/>
    <x v="18"/>
    <x v="1"/>
    <x v="0"/>
    <x v="0"/>
    <x v="1"/>
    <x v="3"/>
    <x v="0"/>
    <x v="0"/>
    <x v="1"/>
    <s v="5-Sep-2003"/>
    <x v="194"/>
    <x v="0"/>
    <s v="tier - 1"/>
    <x v="1"/>
    <x v="39"/>
  </r>
  <r>
    <s v="Id196"/>
    <s v="felix"/>
    <x v="169"/>
    <x v="2"/>
    <x v="0"/>
    <x v="0"/>
    <x v="1"/>
    <x v="3"/>
    <x v="0"/>
    <x v="0"/>
    <x v="2"/>
    <s v="28-Dec-1993"/>
    <x v="195"/>
    <x v="0"/>
    <s v="tier - 3"/>
    <x v="3"/>
    <x v="21"/>
  </r>
  <r>
    <s v="Id197"/>
    <s v="Christopher"/>
    <x v="170"/>
    <x v="2"/>
    <x v="0"/>
    <x v="0"/>
    <x v="0"/>
    <x v="0"/>
    <x v="0"/>
    <x v="0"/>
    <x v="2"/>
    <s v="1-Oct-1999"/>
    <x v="196"/>
    <x v="0"/>
    <s v="tier - 3"/>
    <x v="4"/>
    <x v="35"/>
  </r>
  <r>
    <s v="Id198"/>
    <s v="jesse"/>
    <x v="171"/>
    <x v="0"/>
    <x v="0"/>
    <x v="0"/>
    <x v="0"/>
    <x v="0"/>
    <x v="0"/>
    <x v="0"/>
    <x v="0"/>
    <s v="6-Dec-1974"/>
    <x v="197"/>
    <x v="1"/>
    <s v="tier - 3"/>
    <x v="1"/>
    <x v="20"/>
  </r>
  <r>
    <s v="Id199"/>
    <s v="jill"/>
    <x v="172"/>
    <x v="1"/>
    <x v="0"/>
    <x v="1"/>
    <x v="0"/>
    <x v="3"/>
    <x v="0"/>
    <x v="0"/>
    <x v="1"/>
    <s v="30-Aug-2004"/>
    <x v="198"/>
    <x v="1"/>
    <s v="tier - 2"/>
    <x v="0"/>
    <x v="41"/>
  </r>
  <r>
    <s v="Id200"/>
    <s v="william"/>
    <x v="161"/>
    <x v="2"/>
    <x v="1"/>
    <x v="0"/>
    <x v="1"/>
    <x v="3"/>
    <x v="0"/>
    <x v="0"/>
    <x v="2"/>
    <s v="12-Jun-1997"/>
    <x v="199"/>
    <x v="0"/>
    <s v="tier - 3"/>
    <x v="0"/>
    <x v="31"/>
  </r>
  <r>
    <s v="Id201"/>
    <s v="alejandro"/>
    <x v="173"/>
    <x v="2"/>
    <x v="0"/>
    <x v="0"/>
    <x v="1"/>
    <x v="3"/>
    <x v="0"/>
    <x v="0"/>
    <x v="2"/>
    <s v="4-Nov-1979"/>
    <x v="200"/>
    <x v="1"/>
    <s v="tier - 2"/>
    <x v="3"/>
    <x v="19"/>
  </r>
  <r>
    <s v="Id202"/>
    <s v="Ian"/>
    <x v="174"/>
    <x v="1"/>
    <x v="1"/>
    <x v="0"/>
    <x v="0"/>
    <x v="0"/>
    <x v="0"/>
    <x v="0"/>
    <x v="1"/>
    <s v="20-Aug-1996"/>
    <x v="201"/>
    <x v="0"/>
    <s v="tier - 1"/>
    <x v="3"/>
    <x v="45"/>
  </r>
  <r>
    <s v="Id203"/>
    <s v="Hector"/>
    <x v="175"/>
    <x v="0"/>
    <x v="1"/>
    <x v="0"/>
    <x v="1"/>
    <x v="3"/>
    <x v="0"/>
    <x v="1"/>
    <x v="0"/>
    <s v="22-Jul-1963"/>
    <x v="202"/>
    <x v="1"/>
    <s v="tier - 1"/>
    <x v="3"/>
    <x v="8"/>
  </r>
  <r>
    <s v="Id204"/>
    <s v="rebecca"/>
    <x v="176"/>
    <x v="2"/>
    <x v="0"/>
    <x v="0"/>
    <x v="0"/>
    <x v="0"/>
    <x v="0"/>
    <x v="0"/>
    <x v="2"/>
    <s v="4-Sep-1999"/>
    <x v="203"/>
    <x v="1"/>
    <s v="tier - 3"/>
    <x v="0"/>
    <x v="35"/>
  </r>
  <r>
    <s v="Id205"/>
    <s v="matt"/>
    <x v="177"/>
    <x v="0"/>
    <x v="1"/>
    <x v="0"/>
    <x v="0"/>
    <x v="0"/>
    <x v="0"/>
    <x v="0"/>
    <x v="0"/>
    <s v="22-Nov-1981"/>
    <x v="204"/>
    <x v="0"/>
    <s v="tier - 3"/>
    <x v="3"/>
    <x v="36"/>
  </r>
  <r>
    <s v="Id206"/>
    <s v="Elizabeth"/>
    <x v="178"/>
    <x v="2"/>
    <x v="0"/>
    <x v="0"/>
    <x v="0"/>
    <x v="3"/>
    <x v="0"/>
    <x v="0"/>
    <x v="2"/>
    <s v="18-Jun-1992"/>
    <x v="205"/>
    <x v="1"/>
    <s v="tier - 1"/>
    <x v="3"/>
    <x v="34"/>
  </r>
  <r>
    <s v="Id207"/>
    <s v="grace"/>
    <x v="179"/>
    <x v="2"/>
    <x v="1"/>
    <x v="0"/>
    <x v="0"/>
    <x v="0"/>
    <x v="0"/>
    <x v="0"/>
    <x v="2"/>
    <s v="4-Oct-1976"/>
    <x v="206"/>
    <x v="1"/>
    <s v="tier - 2"/>
    <x v="3"/>
    <x v="17"/>
  </r>
  <r>
    <s v="Id208"/>
    <s v="jaime"/>
    <x v="180"/>
    <x v="0"/>
    <x v="0"/>
    <x v="0"/>
    <x v="0"/>
    <x v="0"/>
    <x v="0"/>
    <x v="0"/>
    <x v="0"/>
    <s v="15-Jul-1974"/>
    <x v="207"/>
    <x v="1"/>
    <s v="tier - 3"/>
    <x v="1"/>
    <x v="20"/>
  </r>
  <r>
    <s v="Id209"/>
    <s v="calesse"/>
    <x v="172"/>
    <x v="0"/>
    <x v="0"/>
    <x v="0"/>
    <x v="0"/>
    <x v="0"/>
    <x v="0"/>
    <x v="0"/>
    <x v="0"/>
    <s v="19-Dec-1978"/>
    <x v="208"/>
    <x v="1"/>
    <s v="tier - 1"/>
    <x v="3"/>
    <x v="9"/>
  </r>
  <r>
    <s v="Id210"/>
    <s v="Kate"/>
    <x v="181"/>
    <x v="2"/>
    <x v="0"/>
    <x v="1"/>
    <x v="0"/>
    <x v="3"/>
    <x v="0"/>
    <x v="0"/>
    <x v="2"/>
    <s v="17-Dec-2000"/>
    <x v="209"/>
    <x v="1"/>
    <s v="tier - 3"/>
    <x v="0"/>
    <x v="22"/>
  </r>
  <r>
    <s v="Id211"/>
    <s v="sergey"/>
    <x v="182"/>
    <x v="2"/>
    <x v="1"/>
    <x v="1"/>
    <x v="0"/>
    <x v="1"/>
    <x v="0"/>
    <x v="0"/>
    <x v="2"/>
    <s v="19-Nov-2000"/>
    <x v="210"/>
    <x v="1"/>
    <s v="tier - 3"/>
    <x v="3"/>
    <x v="22"/>
  </r>
  <r>
    <s v="Id212"/>
    <s v="Timothy"/>
    <x v="124"/>
    <x v="0"/>
    <x v="0"/>
    <x v="0"/>
    <x v="0"/>
    <x v="0"/>
    <x v="0"/>
    <x v="0"/>
    <x v="0"/>
    <s v="10-Aug-1971"/>
    <x v="211"/>
    <x v="0"/>
    <s v="tier - 3"/>
    <x v="3"/>
    <x v="14"/>
  </r>
  <r>
    <s v="Id213"/>
    <s v="Andrew"/>
    <x v="183"/>
    <x v="1"/>
    <x v="1"/>
    <x v="0"/>
    <x v="0"/>
    <x v="3"/>
    <x v="0"/>
    <x v="1"/>
    <x v="1"/>
    <s v="29-Aug-1964"/>
    <x v="212"/>
    <x v="1"/>
    <s v="tier - 1"/>
    <x v="3"/>
    <x v="13"/>
  </r>
  <r>
    <s v="Id214"/>
    <s v="Matthew"/>
    <x v="184"/>
    <x v="0"/>
    <x v="0"/>
    <x v="0"/>
    <x v="0"/>
    <x v="1"/>
    <x v="0"/>
    <x v="0"/>
    <x v="0"/>
    <s v="27-Oct-1973"/>
    <x v="213"/>
    <x v="0"/>
    <s v="tier - 1"/>
    <x v="3"/>
    <x v="30"/>
  </r>
  <r>
    <s v="Id215"/>
    <s v="jessica"/>
    <x v="185"/>
    <x v="2"/>
    <x v="0"/>
    <x v="0"/>
    <x v="0"/>
    <x v="3"/>
    <x v="0"/>
    <x v="0"/>
    <x v="2"/>
    <s v="13-Sep-1992"/>
    <x v="214"/>
    <x v="1"/>
    <s v="tier - 3"/>
    <x v="3"/>
    <x v="34"/>
  </r>
  <r>
    <s v="Id216"/>
    <s v="lawrence"/>
    <x v="186"/>
    <x v="0"/>
    <x v="0"/>
    <x v="0"/>
    <x v="0"/>
    <x v="1"/>
    <x v="0"/>
    <x v="0"/>
    <x v="0"/>
    <s v="16-Dec-1973"/>
    <x v="215"/>
    <x v="1"/>
    <s v="tier - 2"/>
    <x v="3"/>
    <x v="30"/>
  </r>
  <r>
    <s v="Id217"/>
    <s v="alex"/>
    <x v="65"/>
    <x v="2"/>
    <x v="1"/>
    <x v="0"/>
    <x v="0"/>
    <x v="3"/>
    <x v="0"/>
    <x v="0"/>
    <x v="2"/>
    <s v="20-Nov-1988"/>
    <x v="216"/>
    <x v="0"/>
    <s v="tier - 2"/>
    <x v="3"/>
    <x v="25"/>
  </r>
  <r>
    <s v="Id218"/>
    <s v="kevin"/>
    <x v="187"/>
    <x v="0"/>
    <x v="0"/>
    <x v="0"/>
    <x v="0"/>
    <x v="0"/>
    <x v="0"/>
    <x v="0"/>
    <x v="0"/>
    <s v="22-Sep-1971"/>
    <x v="217"/>
    <x v="1"/>
    <s v="tier - 3"/>
    <x v="3"/>
    <x v="14"/>
  </r>
  <r>
    <s v="Id219"/>
    <s v="Gavin"/>
    <x v="188"/>
    <x v="1"/>
    <x v="1"/>
    <x v="0"/>
    <x v="0"/>
    <x v="3"/>
    <x v="0"/>
    <x v="0"/>
    <x v="1"/>
    <s v="19-Sep-1988"/>
    <x v="218"/>
    <x v="1"/>
    <s v="tier - 1"/>
    <x v="3"/>
    <x v="25"/>
  </r>
  <r>
    <s v="Id220"/>
    <s v="Rick"/>
    <x v="189"/>
    <x v="1"/>
    <x v="1"/>
    <x v="0"/>
    <x v="1"/>
    <x v="3"/>
    <x v="0"/>
    <x v="0"/>
    <x v="1"/>
    <s v="9-Jul-1997"/>
    <x v="219"/>
    <x v="0"/>
    <s v="tier - 2"/>
    <x v="3"/>
    <x v="31"/>
  </r>
  <r>
    <s v="Id221"/>
    <s v="Andrea"/>
    <x v="190"/>
    <x v="0"/>
    <x v="1"/>
    <x v="0"/>
    <x v="0"/>
    <x v="0"/>
    <x v="1"/>
    <x v="1"/>
    <x v="0"/>
    <s v="30-Dec-1967"/>
    <x v="220"/>
    <x v="1"/>
    <s v="tier - 2"/>
    <x v="3"/>
    <x v="23"/>
  </r>
  <r>
    <s v="Id222"/>
    <s v="Anthony"/>
    <x v="191"/>
    <x v="2"/>
    <x v="0"/>
    <x v="0"/>
    <x v="0"/>
    <x v="3"/>
    <x v="0"/>
    <x v="1"/>
    <x v="2"/>
    <s v="22-Dec-1998"/>
    <x v="221"/>
    <x v="0"/>
    <s v="tier - 1"/>
    <x v="4"/>
    <x v="44"/>
  </r>
  <r>
    <s v="Id223"/>
    <s v="erik"/>
    <x v="192"/>
    <x v="1"/>
    <x v="0"/>
    <x v="0"/>
    <x v="0"/>
    <x v="0"/>
    <x v="0"/>
    <x v="2"/>
    <x v="1"/>
    <s v="29-Jun-1977"/>
    <x v="222"/>
    <x v="0"/>
    <s v="tier - 1"/>
    <x v="6"/>
    <x v="1"/>
  </r>
  <r>
    <s v="Id224"/>
    <s v="Kiley"/>
    <x v="193"/>
    <x v="0"/>
    <x v="1"/>
    <x v="0"/>
    <x v="0"/>
    <x v="3"/>
    <x v="0"/>
    <x v="0"/>
    <x v="0"/>
    <s v="29-Aug-1975"/>
    <x v="223"/>
    <x v="1"/>
    <s v="tier - 1"/>
    <x v="3"/>
    <x v="24"/>
  </r>
  <r>
    <s v="Id225"/>
    <s v="jennifer"/>
    <x v="194"/>
    <x v="2"/>
    <x v="0"/>
    <x v="0"/>
    <x v="0"/>
    <x v="0"/>
    <x v="0"/>
    <x v="0"/>
    <x v="2"/>
    <s v="5-Jul-1982"/>
    <x v="224"/>
    <x v="1"/>
    <s v="tier - 3"/>
    <x v="3"/>
    <x v="37"/>
  </r>
  <r>
    <s v="Id226"/>
    <s v="chris"/>
    <x v="195"/>
    <x v="2"/>
    <x v="1"/>
    <x v="0"/>
    <x v="1"/>
    <x v="3"/>
    <x v="0"/>
    <x v="0"/>
    <x v="2"/>
    <s v="22-Aug-1997"/>
    <x v="225"/>
    <x v="1"/>
    <s v="tier - 2"/>
    <x v="3"/>
    <x v="31"/>
  </r>
  <r>
    <s v="Id227"/>
    <s v="Marian"/>
    <x v="196"/>
    <x v="2"/>
    <x v="0"/>
    <x v="0"/>
    <x v="0"/>
    <x v="3"/>
    <x v="0"/>
    <x v="0"/>
    <x v="2"/>
    <s v="22-Aug-1998"/>
    <x v="226"/>
    <x v="1"/>
    <s v="tier - 1"/>
    <x v="3"/>
    <x v="44"/>
  </r>
  <r>
    <s v="Id228"/>
    <s v="jeremy"/>
    <x v="197"/>
    <x v="0"/>
    <x v="1"/>
    <x v="0"/>
    <x v="0"/>
    <x v="0"/>
    <x v="0"/>
    <x v="1"/>
    <x v="0"/>
    <s v="7-Oct-1967"/>
    <x v="227"/>
    <x v="1"/>
    <s v="tier - 2"/>
    <x v="3"/>
    <x v="23"/>
  </r>
  <r>
    <s v="Id229"/>
    <s v="Allison"/>
    <x v="198"/>
    <x v="2"/>
    <x v="1"/>
    <x v="0"/>
    <x v="1"/>
    <x v="3"/>
    <x v="0"/>
    <x v="0"/>
    <x v="2"/>
    <s v="29-Jul-1983"/>
    <x v="228"/>
    <x v="1"/>
    <s v="tier - 3"/>
    <x v="3"/>
    <x v="33"/>
  </r>
  <r>
    <s v="Id230"/>
    <s v="elizabeth"/>
    <x v="199"/>
    <x v="2"/>
    <x v="1"/>
    <x v="0"/>
    <x v="0"/>
    <x v="3"/>
    <x v="0"/>
    <x v="0"/>
    <x v="2"/>
    <s v="17-Oct-1995"/>
    <x v="229"/>
    <x v="1"/>
    <s v="tier - 3"/>
    <x v="3"/>
    <x v="40"/>
  </r>
  <r>
    <s v="Id231"/>
    <s v="andrew"/>
    <x v="200"/>
    <x v="1"/>
    <x v="0"/>
    <x v="0"/>
    <x v="1"/>
    <x v="3"/>
    <x v="0"/>
    <x v="0"/>
    <x v="1"/>
    <s v="17-Sep-2003"/>
    <x v="230"/>
    <x v="0"/>
    <s v="tier - 3"/>
    <x v="3"/>
    <x v="39"/>
  </r>
  <r>
    <s v="Id232"/>
    <s v="Anders"/>
    <x v="201"/>
    <x v="2"/>
    <x v="1"/>
    <x v="0"/>
    <x v="0"/>
    <x v="3"/>
    <x v="0"/>
    <x v="0"/>
    <x v="2"/>
    <s v="27-Dec-1995"/>
    <x v="231"/>
    <x v="0"/>
    <s v="tier - 2"/>
    <x v="0"/>
    <x v="40"/>
  </r>
  <r>
    <s v="Id233"/>
    <s v="sean"/>
    <x v="105"/>
    <x v="1"/>
    <x v="0"/>
    <x v="0"/>
    <x v="1"/>
    <x v="3"/>
    <x v="0"/>
    <x v="0"/>
    <x v="1"/>
    <s v="3-Jul-2003"/>
    <x v="232"/>
    <x v="0"/>
    <s v="tier - 2"/>
    <x v="3"/>
    <x v="39"/>
  </r>
  <r>
    <s v="Id234"/>
    <s v="Brian"/>
    <x v="202"/>
    <x v="2"/>
    <x v="0"/>
    <x v="0"/>
    <x v="0"/>
    <x v="0"/>
    <x v="0"/>
    <x v="0"/>
    <x v="2"/>
    <s v="7-Jul-1994"/>
    <x v="233"/>
    <x v="0"/>
    <s v="tier - 3"/>
    <x v="0"/>
    <x v="6"/>
  </r>
  <r>
    <s v="Id235"/>
    <s v="jeremy"/>
    <x v="203"/>
    <x v="1"/>
    <x v="0"/>
    <x v="1"/>
    <x v="0"/>
    <x v="3"/>
    <x v="0"/>
    <x v="0"/>
    <x v="1"/>
    <s v="9-Oct-2004"/>
    <x v="234"/>
    <x v="0"/>
    <s v="tier - 3"/>
    <x v="4"/>
    <x v="41"/>
  </r>
  <r>
    <s v="Id236"/>
    <s v="susannah"/>
    <x v="141"/>
    <x v="2"/>
    <x v="1"/>
    <x v="0"/>
    <x v="0"/>
    <x v="0"/>
    <x v="0"/>
    <x v="0"/>
    <x v="2"/>
    <s v="25-Nov-1976"/>
    <x v="235"/>
    <x v="1"/>
    <s v="tier - 3"/>
    <x v="3"/>
    <x v="17"/>
  </r>
  <r>
    <s v="Id237"/>
    <s v="randy"/>
    <x v="204"/>
    <x v="2"/>
    <x v="0"/>
    <x v="0"/>
    <x v="0"/>
    <x v="3"/>
    <x v="0"/>
    <x v="0"/>
    <x v="2"/>
    <s v="24-Jun-1998"/>
    <x v="236"/>
    <x v="0"/>
    <s v="tier - 3"/>
    <x v="3"/>
    <x v="44"/>
  </r>
  <r>
    <s v="Id238"/>
    <s v="leslie"/>
    <x v="205"/>
    <x v="2"/>
    <x v="0"/>
    <x v="0"/>
    <x v="0"/>
    <x v="0"/>
    <x v="0"/>
    <x v="0"/>
    <x v="2"/>
    <s v="24-Sep-1990"/>
    <x v="237"/>
    <x v="0"/>
    <s v="tier - 2"/>
    <x v="3"/>
    <x v="42"/>
  </r>
  <r>
    <s v="Id239"/>
    <s v="Brittany"/>
    <x v="82"/>
    <x v="2"/>
    <x v="0"/>
    <x v="0"/>
    <x v="1"/>
    <x v="3"/>
    <x v="0"/>
    <x v="0"/>
    <x v="2"/>
    <s v="5-Oct-2003"/>
    <x v="238"/>
    <x v="1"/>
    <s v="tier - 1"/>
    <x v="0"/>
    <x v="39"/>
  </r>
  <r>
    <s v="Id240"/>
    <s v="Cassie"/>
    <x v="206"/>
    <x v="2"/>
    <x v="0"/>
    <x v="0"/>
    <x v="0"/>
    <x v="3"/>
    <x v="0"/>
    <x v="0"/>
    <x v="2"/>
    <s v="1-Oct-1984"/>
    <x v="239"/>
    <x v="1"/>
    <s v="tier - 3"/>
    <x v="3"/>
    <x v="32"/>
  </r>
  <r>
    <s v="Id241"/>
    <s v="Peter"/>
    <x v="207"/>
    <x v="1"/>
    <x v="1"/>
    <x v="0"/>
    <x v="1"/>
    <x v="3"/>
    <x v="0"/>
    <x v="0"/>
    <x v="1"/>
    <s v="2-Oct-1983"/>
    <x v="240"/>
    <x v="1"/>
    <s v="tier - 2"/>
    <x v="1"/>
    <x v="33"/>
  </r>
  <r>
    <s v="Id242"/>
    <s v="douglas"/>
    <x v="208"/>
    <x v="0"/>
    <x v="1"/>
    <x v="0"/>
    <x v="0"/>
    <x v="3"/>
    <x v="0"/>
    <x v="0"/>
    <x v="0"/>
    <s v="11-Oct-1986"/>
    <x v="241"/>
    <x v="0"/>
    <s v="tier - 2"/>
    <x v="3"/>
    <x v="28"/>
  </r>
  <r>
    <s v="Id243"/>
    <s v="dan"/>
    <x v="209"/>
    <x v="2"/>
    <x v="1"/>
    <x v="0"/>
    <x v="0"/>
    <x v="3"/>
    <x v="0"/>
    <x v="0"/>
    <x v="2"/>
    <s v="30-Oct-1995"/>
    <x v="242"/>
    <x v="0"/>
    <s v="tier - 1"/>
    <x v="3"/>
    <x v="40"/>
  </r>
  <r>
    <s v="Id244"/>
    <s v="Dan"/>
    <x v="210"/>
    <x v="2"/>
    <x v="0"/>
    <x v="0"/>
    <x v="0"/>
    <x v="3"/>
    <x v="0"/>
    <x v="0"/>
    <x v="2"/>
    <s v="11-Jun-1998"/>
    <x v="243"/>
    <x v="0"/>
    <s v="tier - 3"/>
    <x v="9"/>
    <x v="44"/>
  </r>
  <r>
    <s v="Id245"/>
    <s v="Eric"/>
    <x v="211"/>
    <x v="0"/>
    <x v="0"/>
    <x v="0"/>
    <x v="0"/>
    <x v="0"/>
    <x v="0"/>
    <x v="2"/>
    <x v="0"/>
    <s v="5-Jul-1962"/>
    <x v="244"/>
    <x v="0"/>
    <s v="tier - 1"/>
    <x v="3"/>
    <x v="5"/>
  </r>
  <r>
    <s v="Id246"/>
    <s v="Les"/>
    <x v="212"/>
    <x v="0"/>
    <x v="1"/>
    <x v="0"/>
    <x v="0"/>
    <x v="3"/>
    <x v="0"/>
    <x v="0"/>
    <x v="0"/>
    <s v="21-Jul-1975"/>
    <x v="245"/>
    <x v="1"/>
    <s v="tier - 1"/>
    <x v="1"/>
    <x v="24"/>
  </r>
  <r>
    <s v="Id247"/>
    <s v="stephanie"/>
    <x v="213"/>
    <x v="0"/>
    <x v="0"/>
    <x v="0"/>
    <x v="0"/>
    <x v="0"/>
    <x v="0"/>
    <x v="1"/>
    <x v="0"/>
    <s v="25-Aug-1971"/>
    <x v="246"/>
    <x v="1"/>
    <s v="tier - 2"/>
    <x v="3"/>
    <x v="14"/>
  </r>
  <r>
    <s v="Id248"/>
    <s v="Melissa"/>
    <x v="199"/>
    <x v="2"/>
    <x v="0"/>
    <x v="0"/>
    <x v="0"/>
    <x v="0"/>
    <x v="0"/>
    <x v="0"/>
    <x v="2"/>
    <s v="6-Nov-1999"/>
    <x v="247"/>
    <x v="1"/>
    <s v="tier - 3"/>
    <x v="3"/>
    <x v="35"/>
  </r>
  <r>
    <s v="Id249"/>
    <s v="ashley"/>
    <x v="214"/>
    <x v="0"/>
    <x v="0"/>
    <x v="0"/>
    <x v="0"/>
    <x v="0"/>
    <x v="0"/>
    <x v="0"/>
    <x v="0"/>
    <s v="26-Dec-2002"/>
    <x v="248"/>
    <x v="1"/>
    <s v="tier - 3"/>
    <x v="3"/>
    <x v="43"/>
  </r>
  <r>
    <s v="Id250"/>
    <s v="Stephanie"/>
    <x v="215"/>
    <x v="2"/>
    <x v="0"/>
    <x v="0"/>
    <x v="0"/>
    <x v="1"/>
    <x v="0"/>
    <x v="0"/>
    <x v="2"/>
    <s v="26-Jul-1972"/>
    <x v="249"/>
    <x v="1"/>
    <s v="tier - 2"/>
    <x v="3"/>
    <x v="29"/>
  </r>
  <r>
    <s v="Id251"/>
    <s v="kylie"/>
    <x v="216"/>
    <x v="2"/>
    <x v="0"/>
    <x v="0"/>
    <x v="0"/>
    <x v="0"/>
    <x v="0"/>
    <x v="0"/>
    <x v="2"/>
    <s v="25-Sep-1994"/>
    <x v="250"/>
    <x v="1"/>
    <s v="tier - 2"/>
    <x v="3"/>
    <x v="6"/>
  </r>
  <r>
    <s v="Id252"/>
    <s v="kelly"/>
    <x v="217"/>
    <x v="1"/>
    <x v="0"/>
    <x v="1"/>
    <x v="0"/>
    <x v="1"/>
    <x v="0"/>
    <x v="0"/>
    <x v="1"/>
    <s v="27-Dec-2000"/>
    <x v="251"/>
    <x v="1"/>
    <s v="tier - 2"/>
    <x v="1"/>
    <x v="22"/>
  </r>
  <r>
    <s v="Id253"/>
    <s v="carrie"/>
    <x v="117"/>
    <x v="2"/>
    <x v="1"/>
    <x v="0"/>
    <x v="1"/>
    <x v="3"/>
    <x v="0"/>
    <x v="0"/>
    <x v="2"/>
    <s v="9-Aug-1997"/>
    <x v="252"/>
    <x v="1"/>
    <s v="tier - 3"/>
    <x v="3"/>
    <x v="31"/>
  </r>
  <r>
    <s v="Id254"/>
    <s v="alex"/>
    <x v="218"/>
    <x v="2"/>
    <x v="1"/>
    <x v="1"/>
    <x v="0"/>
    <x v="1"/>
    <x v="0"/>
    <x v="0"/>
    <x v="2"/>
    <s v="26-Oct-2000"/>
    <x v="253"/>
    <x v="1"/>
    <s v="tier - 3"/>
    <x v="3"/>
    <x v="22"/>
  </r>
  <r>
    <s v="Id255"/>
    <s v="Zach"/>
    <x v="219"/>
    <x v="0"/>
    <x v="0"/>
    <x v="0"/>
    <x v="0"/>
    <x v="0"/>
    <x v="0"/>
    <x v="2"/>
    <x v="0"/>
    <s v="11-Dec-1962"/>
    <x v="254"/>
    <x v="0"/>
    <s v="tier - 3"/>
    <x v="3"/>
    <x v="5"/>
  </r>
  <r>
    <s v="Id256"/>
    <s v="alan"/>
    <x v="141"/>
    <x v="2"/>
    <x v="0"/>
    <x v="0"/>
    <x v="1"/>
    <x v="3"/>
    <x v="0"/>
    <x v="0"/>
    <x v="2"/>
    <s v="12-Sep-2003"/>
    <x v="255"/>
    <x v="0"/>
    <s v="tier - 3"/>
    <x v="1"/>
    <x v="39"/>
  </r>
  <r>
    <s v="Id257"/>
    <s v="nate"/>
    <x v="170"/>
    <x v="1"/>
    <x v="0"/>
    <x v="1"/>
    <x v="0"/>
    <x v="3"/>
    <x v="0"/>
    <x v="0"/>
    <x v="1"/>
    <s v="1-Nov-2004"/>
    <x v="256"/>
    <x v="0"/>
    <s v="tier - 1"/>
    <x v="6"/>
    <x v="41"/>
  </r>
  <r>
    <s v="Id258"/>
    <s v="Jesse"/>
    <x v="220"/>
    <x v="1"/>
    <x v="0"/>
    <x v="0"/>
    <x v="1"/>
    <x v="3"/>
    <x v="0"/>
    <x v="0"/>
    <x v="1"/>
    <s v="28-Nov-1993"/>
    <x v="257"/>
    <x v="1"/>
    <s v="tier - 2"/>
    <x v="3"/>
    <x v="21"/>
  </r>
  <r>
    <s v="Id259"/>
    <s v="jason"/>
    <x v="221"/>
    <x v="2"/>
    <x v="0"/>
    <x v="0"/>
    <x v="1"/>
    <x v="3"/>
    <x v="0"/>
    <x v="0"/>
    <x v="2"/>
    <s v="9-Sep-2003"/>
    <x v="258"/>
    <x v="0"/>
    <s v="tier - 2"/>
    <x v="3"/>
    <x v="39"/>
  </r>
  <r>
    <s v="Id260"/>
    <s v="Megan"/>
    <x v="222"/>
    <x v="2"/>
    <x v="0"/>
    <x v="0"/>
    <x v="0"/>
    <x v="3"/>
    <x v="0"/>
    <x v="0"/>
    <x v="2"/>
    <s v="22-Jul-1984"/>
    <x v="259"/>
    <x v="1"/>
    <s v="tier - 3"/>
    <x v="3"/>
    <x v="32"/>
  </r>
  <r>
    <s v="Id261"/>
    <s v="Luke"/>
    <x v="60"/>
    <x v="0"/>
    <x v="0"/>
    <x v="0"/>
    <x v="0"/>
    <x v="0"/>
    <x v="0"/>
    <x v="0"/>
    <x v="0"/>
    <s v="25-Aug-2002"/>
    <x v="260"/>
    <x v="0"/>
    <s v="tier - 1"/>
    <x v="11"/>
    <x v="43"/>
  </r>
  <r>
    <s v="Id262"/>
    <s v="Jacy"/>
    <x v="223"/>
    <x v="0"/>
    <x v="1"/>
    <x v="0"/>
    <x v="0"/>
    <x v="1"/>
    <x v="1"/>
    <x v="0"/>
    <x v="0"/>
    <s v="18-Jun-1970"/>
    <x v="261"/>
    <x v="1"/>
    <s v="tier - 2"/>
    <x v="1"/>
    <x v="2"/>
  </r>
  <r>
    <s v="Id263"/>
    <s v="Simon"/>
    <x v="224"/>
    <x v="2"/>
    <x v="1"/>
    <x v="0"/>
    <x v="0"/>
    <x v="0"/>
    <x v="0"/>
    <x v="0"/>
    <x v="2"/>
    <s v="7-Dec-1985"/>
    <x v="262"/>
    <x v="1"/>
    <s v="tier - 2"/>
    <x v="3"/>
    <x v="18"/>
  </r>
  <r>
    <s v="Id264"/>
    <s v="Ainsley"/>
    <x v="225"/>
    <x v="1"/>
    <x v="0"/>
    <x v="0"/>
    <x v="0"/>
    <x v="1"/>
    <x v="0"/>
    <x v="1"/>
    <x v="1"/>
    <s v="5-Sep-1972"/>
    <x v="263"/>
    <x v="1"/>
    <s v="tier - 3"/>
    <x v="3"/>
    <x v="29"/>
  </r>
  <r>
    <s v="Id265"/>
    <s v="Erica"/>
    <x v="226"/>
    <x v="1"/>
    <x v="0"/>
    <x v="0"/>
    <x v="1"/>
    <x v="3"/>
    <x v="0"/>
    <x v="0"/>
    <x v="1"/>
    <s v="28-Nov-2003"/>
    <x v="264"/>
    <x v="1"/>
    <s v="tier - 3"/>
    <x v="1"/>
    <x v="39"/>
  </r>
  <r>
    <s v="Id266"/>
    <s v="erik"/>
    <x v="227"/>
    <x v="1"/>
    <x v="0"/>
    <x v="0"/>
    <x v="0"/>
    <x v="0"/>
    <x v="0"/>
    <x v="0"/>
    <x v="1"/>
    <s v="12-Oct-1990"/>
    <x v="265"/>
    <x v="1"/>
    <s v="tier - 1"/>
    <x v="3"/>
    <x v="42"/>
  </r>
  <r>
    <s v="Id267"/>
    <s v="Erin"/>
    <x v="228"/>
    <x v="2"/>
    <x v="1"/>
    <x v="0"/>
    <x v="0"/>
    <x v="0"/>
    <x v="0"/>
    <x v="0"/>
    <x v="2"/>
    <s v="15-Jul-1985"/>
    <x v="266"/>
    <x v="1"/>
    <s v="tier - 1"/>
    <x v="3"/>
    <x v="18"/>
  </r>
  <r>
    <s v="Id268"/>
    <s v="adrienne"/>
    <x v="229"/>
    <x v="1"/>
    <x v="1"/>
    <x v="0"/>
    <x v="1"/>
    <x v="3"/>
    <x v="0"/>
    <x v="1"/>
    <x v="1"/>
    <s v="30-Oct-1969"/>
    <x v="267"/>
    <x v="1"/>
    <s v="tier - 2"/>
    <x v="3"/>
    <x v="16"/>
  </r>
  <r>
    <s v="Id269"/>
    <s v="adam"/>
    <x v="230"/>
    <x v="0"/>
    <x v="0"/>
    <x v="0"/>
    <x v="0"/>
    <x v="0"/>
    <x v="0"/>
    <x v="2"/>
    <x v="0"/>
    <s v="1-Jul-1962"/>
    <x v="268"/>
    <x v="0"/>
    <s v="tier - 2"/>
    <x v="3"/>
    <x v="5"/>
  </r>
  <r>
    <s v="Id270"/>
    <s v="yutaka"/>
    <x v="231"/>
    <x v="2"/>
    <x v="0"/>
    <x v="0"/>
    <x v="0"/>
    <x v="0"/>
    <x v="0"/>
    <x v="0"/>
    <x v="2"/>
    <s v="28-Jul-1994"/>
    <x v="269"/>
    <x v="0"/>
    <s v="tier - 2"/>
    <x v="3"/>
    <x v="6"/>
  </r>
  <r>
    <s v="Id271"/>
    <s v="Tyler"/>
    <x v="232"/>
    <x v="0"/>
    <x v="1"/>
    <x v="0"/>
    <x v="0"/>
    <x v="0"/>
    <x v="0"/>
    <x v="2"/>
    <x v="0"/>
    <s v="10-Jul-1967"/>
    <x v="270"/>
    <x v="1"/>
    <s v="tier - 3"/>
    <x v="3"/>
    <x v="23"/>
  </r>
  <r>
    <s v="Id272"/>
    <s v="stephen"/>
    <x v="233"/>
    <x v="2"/>
    <x v="1"/>
    <x v="0"/>
    <x v="0"/>
    <x v="3"/>
    <x v="0"/>
    <x v="0"/>
    <x v="2"/>
    <s v="8-Jul-1995"/>
    <x v="271"/>
    <x v="0"/>
    <s v="tier - 1"/>
    <x v="3"/>
    <x v="40"/>
  </r>
  <r>
    <s v="Id273"/>
    <s v="Andrew"/>
    <x v="234"/>
    <x v="0"/>
    <x v="0"/>
    <x v="0"/>
    <x v="0"/>
    <x v="0"/>
    <x v="0"/>
    <x v="1"/>
    <x v="0"/>
    <s v="24-Aug-1971"/>
    <x v="272"/>
    <x v="1"/>
    <s v="tier - 1"/>
    <x v="3"/>
    <x v="14"/>
  </r>
  <r>
    <s v="Id274"/>
    <s v="james"/>
    <x v="235"/>
    <x v="0"/>
    <x v="1"/>
    <x v="0"/>
    <x v="0"/>
    <x v="0"/>
    <x v="0"/>
    <x v="0"/>
    <x v="0"/>
    <s v="17-Nov-1981"/>
    <x v="273"/>
    <x v="1"/>
    <s v="tier - 3"/>
    <x v="3"/>
    <x v="36"/>
  </r>
  <r>
    <s v="Id275"/>
    <s v="Shawn"/>
    <x v="236"/>
    <x v="2"/>
    <x v="1"/>
    <x v="0"/>
    <x v="0"/>
    <x v="3"/>
    <x v="0"/>
    <x v="0"/>
    <x v="2"/>
    <s v="4-Dec-1995"/>
    <x v="274"/>
    <x v="0"/>
    <s v="tier - 2"/>
    <x v="3"/>
    <x v="40"/>
  </r>
  <r>
    <s v="Id276"/>
    <s v="matt"/>
    <x v="237"/>
    <x v="2"/>
    <x v="0"/>
    <x v="0"/>
    <x v="0"/>
    <x v="0"/>
    <x v="0"/>
    <x v="1"/>
    <x v="2"/>
    <s v="12-Dec-1980"/>
    <x v="275"/>
    <x v="0"/>
    <s v="tier - 3"/>
    <x v="1"/>
    <x v="27"/>
  </r>
  <r>
    <s v="Id277"/>
    <s v="nathaniel"/>
    <x v="238"/>
    <x v="2"/>
    <x v="0"/>
    <x v="0"/>
    <x v="0"/>
    <x v="1"/>
    <x v="0"/>
    <x v="1"/>
    <x v="2"/>
    <s v="7-Nov-1972"/>
    <x v="276"/>
    <x v="1"/>
    <s v="tier - 2"/>
    <x v="1"/>
    <x v="29"/>
  </r>
  <r>
    <s v="Id278"/>
    <s v="Kevin"/>
    <x v="239"/>
    <x v="0"/>
    <x v="0"/>
    <x v="0"/>
    <x v="0"/>
    <x v="0"/>
    <x v="0"/>
    <x v="1"/>
    <x v="0"/>
    <s v="6-Dec-1974"/>
    <x v="277"/>
    <x v="0"/>
    <s v="tier - 1"/>
    <x v="3"/>
    <x v="20"/>
  </r>
  <r>
    <s v="Id279"/>
    <s v="joan"/>
    <x v="240"/>
    <x v="2"/>
    <x v="0"/>
    <x v="0"/>
    <x v="0"/>
    <x v="0"/>
    <x v="0"/>
    <x v="3"/>
    <x v="2"/>
    <s v="9-Jul-1990"/>
    <x v="278"/>
    <x v="1"/>
    <s v="tier - 1"/>
    <x v="1"/>
    <x v="42"/>
  </r>
  <r>
    <s v="Id280"/>
    <s v="Christopher"/>
    <x v="241"/>
    <x v="1"/>
    <x v="0"/>
    <x v="0"/>
    <x v="0"/>
    <x v="0"/>
    <x v="0"/>
    <x v="0"/>
    <x v="1"/>
    <s v="30-Sep-1990"/>
    <x v="279"/>
    <x v="0"/>
    <s v="tier - 2"/>
    <x v="3"/>
    <x v="42"/>
  </r>
  <r>
    <s v="Id281"/>
    <s v="Kacy"/>
    <x v="242"/>
    <x v="0"/>
    <x v="0"/>
    <x v="0"/>
    <x v="0"/>
    <x v="0"/>
    <x v="0"/>
    <x v="2"/>
    <x v="0"/>
    <s v="1-Nov-1968"/>
    <x v="280"/>
    <x v="1"/>
    <s v="tier - 3"/>
    <x v="3"/>
    <x v="0"/>
  </r>
  <r>
    <s v="Id282"/>
    <s v="Benjamin"/>
    <x v="243"/>
    <x v="2"/>
    <x v="0"/>
    <x v="0"/>
    <x v="0"/>
    <x v="0"/>
    <x v="0"/>
    <x v="0"/>
    <x v="2"/>
    <s v="13-Jul-1990"/>
    <x v="281"/>
    <x v="0"/>
    <s v="tier - 1"/>
    <x v="3"/>
    <x v="42"/>
  </r>
  <r>
    <s v="Id283"/>
    <s v="Xaviour"/>
    <x v="215"/>
    <x v="2"/>
    <x v="0"/>
    <x v="0"/>
    <x v="1"/>
    <x v="3"/>
    <x v="0"/>
    <x v="0"/>
    <x v="2"/>
    <s v="8-Oct-2003"/>
    <x v="282"/>
    <x v="0"/>
    <s v="tier - 2"/>
    <x v="0"/>
    <x v="39"/>
  </r>
  <r>
    <s v="Id284"/>
    <s v="Michael"/>
    <x v="244"/>
    <x v="1"/>
    <x v="1"/>
    <x v="0"/>
    <x v="0"/>
    <x v="0"/>
    <x v="0"/>
    <x v="1"/>
    <x v="1"/>
    <s v="19-Sep-1976"/>
    <x v="283"/>
    <x v="1"/>
    <s v="tier - 1"/>
    <x v="3"/>
    <x v="17"/>
  </r>
  <r>
    <s v="Id285"/>
    <s v="bradley"/>
    <x v="245"/>
    <x v="0"/>
    <x v="1"/>
    <x v="0"/>
    <x v="0"/>
    <x v="0"/>
    <x v="0"/>
    <x v="0"/>
    <x v="0"/>
    <s v="27-Sep-1981"/>
    <x v="284"/>
    <x v="1"/>
    <s v="tier - 2"/>
    <x v="3"/>
    <x v="36"/>
  </r>
  <r>
    <s v="Id286"/>
    <s v="andrea"/>
    <x v="246"/>
    <x v="2"/>
    <x v="1"/>
    <x v="0"/>
    <x v="0"/>
    <x v="0"/>
    <x v="0"/>
    <x v="1"/>
    <x v="2"/>
    <s v="9-Aug-1976"/>
    <x v="285"/>
    <x v="1"/>
    <s v="tier - 3"/>
    <x v="3"/>
    <x v="17"/>
  </r>
  <r>
    <s v="Id287"/>
    <s v="Nancy"/>
    <x v="247"/>
    <x v="1"/>
    <x v="0"/>
    <x v="0"/>
    <x v="0"/>
    <x v="1"/>
    <x v="0"/>
    <x v="1"/>
    <x v="1"/>
    <s v="19-Oct-1972"/>
    <x v="286"/>
    <x v="1"/>
    <s v="tier - 2"/>
    <x v="3"/>
    <x v="29"/>
  </r>
  <r>
    <s v="Id288"/>
    <s v="matt"/>
    <x v="248"/>
    <x v="0"/>
    <x v="1"/>
    <x v="0"/>
    <x v="0"/>
    <x v="3"/>
    <x v="0"/>
    <x v="0"/>
    <x v="0"/>
    <s v="2-Dec-1986"/>
    <x v="287"/>
    <x v="1"/>
    <s v="tier - 2"/>
    <x v="3"/>
    <x v="28"/>
  </r>
  <r>
    <s v="Id289"/>
    <s v="lee"/>
    <x v="249"/>
    <x v="0"/>
    <x v="1"/>
    <x v="0"/>
    <x v="0"/>
    <x v="3"/>
    <x v="0"/>
    <x v="2"/>
    <x v="0"/>
    <s v="17-Dec-1975"/>
    <x v="288"/>
    <x v="1"/>
    <s v="tier - 3"/>
    <x v="1"/>
    <x v="24"/>
  </r>
  <r>
    <s v="Id290"/>
    <s v="chris"/>
    <x v="250"/>
    <x v="2"/>
    <x v="0"/>
    <x v="0"/>
    <x v="0"/>
    <x v="0"/>
    <x v="0"/>
    <x v="0"/>
    <x v="2"/>
    <s v="8-Sep-1994"/>
    <x v="289"/>
    <x v="1"/>
    <s v="tier - 1"/>
    <x v="3"/>
    <x v="6"/>
  </r>
  <r>
    <s v="Id291"/>
    <s v="Erik"/>
    <x v="251"/>
    <x v="1"/>
    <x v="1"/>
    <x v="0"/>
    <x v="1"/>
    <x v="3"/>
    <x v="0"/>
    <x v="2"/>
    <x v="1"/>
    <s v="11-Sep-1969"/>
    <x v="290"/>
    <x v="0"/>
    <s v="tier - 2"/>
    <x v="3"/>
    <x v="16"/>
  </r>
  <r>
    <s v="Id292"/>
    <s v="Rod"/>
    <x v="252"/>
    <x v="0"/>
    <x v="0"/>
    <x v="0"/>
    <x v="0"/>
    <x v="0"/>
    <x v="1"/>
    <x v="1"/>
    <x v="0"/>
    <s v="10-Nov-1978"/>
    <x v="291"/>
    <x v="0"/>
    <s v="tier - 3"/>
    <x v="6"/>
    <x v="9"/>
  </r>
  <r>
    <s v="Id293"/>
    <s v="joey"/>
    <x v="253"/>
    <x v="2"/>
    <x v="0"/>
    <x v="0"/>
    <x v="1"/>
    <x v="3"/>
    <x v="0"/>
    <x v="0"/>
    <x v="2"/>
    <s v="13-Sep-1993"/>
    <x v="292"/>
    <x v="0"/>
    <s v="tier - 3"/>
    <x v="3"/>
    <x v="21"/>
  </r>
  <r>
    <s v="Id294"/>
    <s v="Hillary"/>
    <x v="254"/>
    <x v="1"/>
    <x v="0"/>
    <x v="0"/>
    <x v="0"/>
    <x v="1"/>
    <x v="0"/>
    <x v="2"/>
    <x v="1"/>
    <s v="21-Sep-1972"/>
    <x v="293"/>
    <x v="1"/>
    <s v="tier - 1"/>
    <x v="3"/>
    <x v="29"/>
  </r>
  <r>
    <s v="Id295"/>
    <s v="Eric"/>
    <x v="255"/>
    <x v="0"/>
    <x v="1"/>
    <x v="0"/>
    <x v="0"/>
    <x v="3"/>
    <x v="0"/>
    <x v="1"/>
    <x v="0"/>
    <s v="25-Sep-1975"/>
    <x v="294"/>
    <x v="1"/>
    <s v="tier - 3"/>
    <x v="3"/>
    <x v="24"/>
  </r>
  <r>
    <s v="Id296"/>
    <s v="nicolas"/>
    <x v="256"/>
    <x v="2"/>
    <x v="0"/>
    <x v="0"/>
    <x v="0"/>
    <x v="3"/>
    <x v="0"/>
    <x v="1"/>
    <x v="2"/>
    <s v="10-Sep-1984"/>
    <x v="295"/>
    <x v="1"/>
    <s v="tier - 1"/>
    <x v="3"/>
    <x v="32"/>
  </r>
  <r>
    <s v="Id297"/>
    <s v="marcel"/>
    <x v="257"/>
    <x v="2"/>
    <x v="0"/>
    <x v="0"/>
    <x v="0"/>
    <x v="0"/>
    <x v="0"/>
    <x v="2"/>
    <x v="2"/>
    <s v="14-Oct-1977"/>
    <x v="296"/>
    <x v="1"/>
    <s v="tier - 2"/>
    <x v="1"/>
    <x v="1"/>
  </r>
  <r>
    <s v="Id298"/>
    <s v="Ashley"/>
    <x v="27"/>
    <x v="0"/>
    <x v="0"/>
    <x v="0"/>
    <x v="0"/>
    <x v="0"/>
    <x v="1"/>
    <x v="0"/>
    <x v="0"/>
    <s v="13-Dec-1960"/>
    <x v="297"/>
    <x v="1"/>
    <s v="tier - 1"/>
    <x v="2"/>
    <x v="15"/>
  </r>
  <r>
    <s v="Id299"/>
    <s v="Evan"/>
    <x v="258"/>
    <x v="0"/>
    <x v="1"/>
    <x v="0"/>
    <x v="0"/>
    <x v="3"/>
    <x v="0"/>
    <x v="2"/>
    <x v="0"/>
    <s v="29-Oct-1975"/>
    <x v="298"/>
    <x v="1"/>
    <s v="tier - 1"/>
    <x v="3"/>
    <x v="24"/>
  </r>
  <r>
    <s v="Id300"/>
    <s v="krisana"/>
    <x v="259"/>
    <x v="0"/>
    <x v="0"/>
    <x v="0"/>
    <x v="0"/>
    <x v="0"/>
    <x v="0"/>
    <x v="2"/>
    <x v="0"/>
    <s v="8-Oct-1974"/>
    <x v="299"/>
    <x v="1"/>
    <s v="tier - 3"/>
    <x v="3"/>
    <x v="20"/>
  </r>
  <r>
    <s v="Id301"/>
    <s v="kyle"/>
    <x v="260"/>
    <x v="2"/>
    <x v="1"/>
    <x v="0"/>
    <x v="0"/>
    <x v="3"/>
    <x v="0"/>
    <x v="0"/>
    <x v="2"/>
    <s v="27-Sep-1995"/>
    <x v="300"/>
    <x v="1"/>
    <s v="tier - 2"/>
    <x v="3"/>
    <x v="40"/>
  </r>
  <r>
    <s v="Id302"/>
    <s v="kate"/>
    <x v="261"/>
    <x v="0"/>
    <x v="0"/>
    <x v="0"/>
    <x v="0"/>
    <x v="0"/>
    <x v="0"/>
    <x v="2"/>
    <x v="0"/>
    <s v="9-Jul-1968"/>
    <x v="301"/>
    <x v="1"/>
    <s v="tier - 1"/>
    <x v="3"/>
    <x v="0"/>
  </r>
  <r>
    <s v="Id303"/>
    <s v="Martin"/>
    <x v="262"/>
    <x v="1"/>
    <x v="1"/>
    <x v="1"/>
    <x v="0"/>
    <x v="1"/>
    <x v="0"/>
    <x v="0"/>
    <x v="1"/>
    <s v="22-Jul-2000"/>
    <x v="302"/>
    <x v="0"/>
    <s v="tier - 1"/>
    <x v="3"/>
    <x v="22"/>
  </r>
  <r>
    <s v="Id304"/>
    <s v="stacey"/>
    <x v="263"/>
    <x v="2"/>
    <x v="0"/>
    <x v="1"/>
    <x v="0"/>
    <x v="3"/>
    <x v="0"/>
    <x v="0"/>
    <x v="2"/>
    <s v="9-Nov-2004"/>
    <x v="303"/>
    <x v="1"/>
    <s v="tier - 1"/>
    <x v="3"/>
    <x v="41"/>
  </r>
  <r>
    <s v="Id305"/>
    <s v="christine"/>
    <x v="264"/>
    <x v="0"/>
    <x v="1"/>
    <x v="0"/>
    <x v="0"/>
    <x v="1"/>
    <x v="0"/>
    <x v="1"/>
    <x v="0"/>
    <s v="9-Sep-1961"/>
    <x v="304"/>
    <x v="1"/>
    <s v="tier - 2"/>
    <x v="0"/>
    <x v="12"/>
  </r>
  <r>
    <s v="Id306"/>
    <s v="Sarah"/>
    <x v="265"/>
    <x v="2"/>
    <x v="1"/>
    <x v="0"/>
    <x v="0"/>
    <x v="3"/>
    <x v="0"/>
    <x v="1"/>
    <x v="2"/>
    <s v="5-Sep-1988"/>
    <x v="305"/>
    <x v="1"/>
    <s v="tier - 1"/>
    <x v="3"/>
    <x v="25"/>
  </r>
  <r>
    <s v="Id307"/>
    <s v="megan"/>
    <x v="266"/>
    <x v="1"/>
    <x v="1"/>
    <x v="0"/>
    <x v="1"/>
    <x v="3"/>
    <x v="0"/>
    <x v="2"/>
    <x v="1"/>
    <s v="21-Dec-1983"/>
    <x v="306"/>
    <x v="1"/>
    <s v="tier - 3"/>
    <x v="3"/>
    <x v="33"/>
  </r>
  <r>
    <s v="Id308"/>
    <s v="Jason"/>
    <x v="267"/>
    <x v="1"/>
    <x v="0"/>
    <x v="0"/>
    <x v="0"/>
    <x v="0"/>
    <x v="0"/>
    <x v="0"/>
    <x v="1"/>
    <s v="21-Sep-1999"/>
    <x v="307"/>
    <x v="0"/>
    <s v="tier - 2"/>
    <x v="3"/>
    <x v="35"/>
  </r>
  <r>
    <s v="Id309"/>
    <s v="michele"/>
    <x v="268"/>
    <x v="0"/>
    <x v="1"/>
    <x v="0"/>
    <x v="0"/>
    <x v="1"/>
    <x v="0"/>
    <x v="2"/>
    <x v="0"/>
    <s v="11-Nov-1970"/>
    <x v="308"/>
    <x v="1"/>
    <s v="tier - 3"/>
    <x v="3"/>
    <x v="2"/>
  </r>
  <r>
    <s v="Id310"/>
    <s v="nikki"/>
    <x v="269"/>
    <x v="0"/>
    <x v="1"/>
    <x v="0"/>
    <x v="0"/>
    <x v="3"/>
    <x v="0"/>
    <x v="1"/>
    <x v="0"/>
    <s v="10-Aug-1986"/>
    <x v="309"/>
    <x v="1"/>
    <s v="tier - 1"/>
    <x v="3"/>
    <x v="28"/>
  </r>
  <r>
    <s v="Id311"/>
    <s v="Philip"/>
    <x v="270"/>
    <x v="1"/>
    <x v="1"/>
    <x v="0"/>
    <x v="1"/>
    <x v="3"/>
    <x v="0"/>
    <x v="2"/>
    <x v="1"/>
    <s v="3-Sep-1983"/>
    <x v="310"/>
    <x v="1"/>
    <s v="tier - 1"/>
    <x v="1"/>
    <x v="33"/>
  </r>
  <r>
    <s v="Id312"/>
    <s v="Bryan"/>
    <x v="271"/>
    <x v="2"/>
    <x v="0"/>
    <x v="0"/>
    <x v="0"/>
    <x v="3"/>
    <x v="0"/>
    <x v="0"/>
    <x v="2"/>
    <s v="28-Oct-1998"/>
    <x v="311"/>
    <x v="1"/>
    <s v="tier - 3"/>
    <x v="3"/>
    <x v="44"/>
  </r>
  <r>
    <s v="Id313"/>
    <s v="Timothy"/>
    <x v="272"/>
    <x v="2"/>
    <x v="1"/>
    <x v="0"/>
    <x v="0"/>
    <x v="0"/>
    <x v="0"/>
    <x v="3"/>
    <x v="2"/>
    <s v="3-Sep-1976"/>
    <x v="312"/>
    <x v="1"/>
    <s v="tier - 3"/>
    <x v="1"/>
    <x v="17"/>
  </r>
  <r>
    <s v="Id314"/>
    <s v="Angielyn"/>
    <x v="273"/>
    <x v="2"/>
    <x v="1"/>
    <x v="0"/>
    <x v="1"/>
    <x v="3"/>
    <x v="0"/>
    <x v="3"/>
    <x v="2"/>
    <s v="30-Jul-1969"/>
    <x v="313"/>
    <x v="1"/>
    <s v="tier - 2"/>
    <x v="3"/>
    <x v="16"/>
  </r>
  <r>
    <s v="Id315"/>
    <s v="Jeanie"/>
    <x v="274"/>
    <x v="1"/>
    <x v="0"/>
    <x v="1"/>
    <x v="0"/>
    <x v="3"/>
    <x v="0"/>
    <x v="0"/>
    <x v="1"/>
    <s v="1-Jun-2004"/>
    <x v="314"/>
    <x v="1"/>
    <s v="tier - 2"/>
    <x v="3"/>
    <x v="41"/>
  </r>
  <r>
    <s v="Id316"/>
    <s v="greg"/>
    <x v="275"/>
    <x v="2"/>
    <x v="0"/>
    <x v="0"/>
    <x v="0"/>
    <x v="1"/>
    <x v="1"/>
    <x v="1"/>
    <x v="2"/>
    <s v="24-Jul-1972"/>
    <x v="315"/>
    <x v="0"/>
    <s v="tier - 1"/>
    <x v="1"/>
    <x v="29"/>
  </r>
  <r>
    <s v="Id317"/>
    <s v="john"/>
    <x v="276"/>
    <x v="0"/>
    <x v="0"/>
    <x v="0"/>
    <x v="0"/>
    <x v="0"/>
    <x v="1"/>
    <x v="1"/>
    <x v="0"/>
    <s v="15-Sep-1962"/>
    <x v="316"/>
    <x v="0"/>
    <s v="tier - 1"/>
    <x v="7"/>
    <x v="5"/>
  </r>
  <r>
    <s v="Id318"/>
    <s v="aliaksandr"/>
    <x v="277"/>
    <x v="0"/>
    <x v="1"/>
    <x v="0"/>
    <x v="1"/>
    <x v="3"/>
    <x v="0"/>
    <x v="1"/>
    <x v="0"/>
    <s v="13-Sep-1963"/>
    <x v="317"/>
    <x v="0"/>
    <s v="tier - 1"/>
    <x v="7"/>
    <x v="8"/>
  </r>
  <r>
    <s v="Id319"/>
    <s v="Jason"/>
    <x v="278"/>
    <x v="0"/>
    <x v="0"/>
    <x v="0"/>
    <x v="0"/>
    <x v="2"/>
    <x v="1"/>
    <x v="2"/>
    <x v="0"/>
    <s v="11-Aug-1958"/>
    <x v="318"/>
    <x v="0"/>
    <s v="tier - 3"/>
    <x v="1"/>
    <x v="7"/>
  </r>
  <r>
    <s v="Id320"/>
    <s v="Sheera"/>
    <x v="279"/>
    <x v="0"/>
    <x v="0"/>
    <x v="0"/>
    <x v="0"/>
    <x v="0"/>
    <x v="0"/>
    <x v="3"/>
    <x v="0"/>
    <s v="25-Dec-1971"/>
    <x v="319"/>
    <x v="1"/>
    <s v="tier - 3"/>
    <x v="3"/>
    <x v="14"/>
  </r>
  <r>
    <s v="Id321"/>
    <s v="janice"/>
    <x v="280"/>
    <x v="2"/>
    <x v="0"/>
    <x v="0"/>
    <x v="1"/>
    <x v="3"/>
    <x v="0"/>
    <x v="2"/>
    <x v="2"/>
    <s v="2-Sep-1979"/>
    <x v="320"/>
    <x v="1"/>
    <s v="tier - 3"/>
    <x v="3"/>
    <x v="19"/>
  </r>
  <r>
    <s v="Id322"/>
    <s v="Timothy"/>
    <x v="281"/>
    <x v="0"/>
    <x v="1"/>
    <x v="0"/>
    <x v="0"/>
    <x v="0"/>
    <x v="1"/>
    <x v="0"/>
    <x v="0"/>
    <s v="16-Jun-1967"/>
    <x v="321"/>
    <x v="0"/>
    <s v="tier - 1"/>
    <x v="1"/>
    <x v="23"/>
  </r>
  <r>
    <s v="Id323"/>
    <s v="Alan"/>
    <x v="282"/>
    <x v="0"/>
    <x v="1"/>
    <x v="0"/>
    <x v="0"/>
    <x v="0"/>
    <x v="0"/>
    <x v="2"/>
    <x v="0"/>
    <s v="4-Aug-1981"/>
    <x v="322"/>
    <x v="1"/>
    <s v="tier - 3"/>
    <x v="1"/>
    <x v="36"/>
  </r>
  <r>
    <s v="Id324"/>
    <s v="michael"/>
    <x v="283"/>
    <x v="2"/>
    <x v="0"/>
    <x v="0"/>
    <x v="0"/>
    <x v="0"/>
    <x v="0"/>
    <x v="1"/>
    <x v="2"/>
    <s v="5-Oct-1991"/>
    <x v="323"/>
    <x v="0"/>
    <s v="tier - 1"/>
    <x v="3"/>
    <x v="3"/>
  </r>
  <r>
    <s v="Id325"/>
    <s v="Marie"/>
    <x v="272"/>
    <x v="2"/>
    <x v="1"/>
    <x v="0"/>
    <x v="0"/>
    <x v="0"/>
    <x v="0"/>
    <x v="3"/>
    <x v="2"/>
    <s v="12-Jun-1976"/>
    <x v="324"/>
    <x v="0"/>
    <s v="tier - 1"/>
    <x v="3"/>
    <x v="17"/>
  </r>
  <r>
    <s v="Id326"/>
    <s v="Erik"/>
    <x v="284"/>
    <x v="2"/>
    <x v="1"/>
    <x v="0"/>
    <x v="0"/>
    <x v="3"/>
    <x v="0"/>
    <x v="1"/>
    <x v="2"/>
    <s v="30-Dec-1988"/>
    <x v="325"/>
    <x v="0"/>
    <s v="tier - 1"/>
    <x v="3"/>
    <x v="25"/>
  </r>
  <r>
    <s v="Id327"/>
    <s v="andrew"/>
    <x v="285"/>
    <x v="0"/>
    <x v="1"/>
    <x v="0"/>
    <x v="0"/>
    <x v="3"/>
    <x v="0"/>
    <x v="2"/>
    <x v="0"/>
    <s v="19-Aug-1975"/>
    <x v="326"/>
    <x v="0"/>
    <s v="tier - 3"/>
    <x v="3"/>
    <x v="24"/>
  </r>
  <r>
    <s v="Id328"/>
    <s v="anthony"/>
    <x v="286"/>
    <x v="1"/>
    <x v="0"/>
    <x v="0"/>
    <x v="0"/>
    <x v="0"/>
    <x v="0"/>
    <x v="1"/>
    <x v="1"/>
    <s v="30-Dec-1989"/>
    <x v="327"/>
    <x v="0"/>
    <s v="tier - 3"/>
    <x v="3"/>
    <x v="4"/>
  </r>
  <r>
    <s v="Id329"/>
    <s v="chris"/>
    <x v="287"/>
    <x v="2"/>
    <x v="0"/>
    <x v="0"/>
    <x v="0"/>
    <x v="0"/>
    <x v="0"/>
    <x v="2"/>
    <x v="2"/>
    <s v="29-Oct-1982"/>
    <x v="328"/>
    <x v="0"/>
    <s v="tier - 1"/>
    <x v="1"/>
    <x v="37"/>
  </r>
  <r>
    <s v="Id330"/>
    <s v="yu"/>
    <x v="288"/>
    <x v="0"/>
    <x v="1"/>
    <x v="0"/>
    <x v="0"/>
    <x v="0"/>
    <x v="0"/>
    <x v="2"/>
    <x v="0"/>
    <s v="13-Aug-1981"/>
    <x v="329"/>
    <x v="0"/>
    <s v="tier - 2"/>
    <x v="3"/>
    <x v="36"/>
  </r>
  <r>
    <s v="Id331"/>
    <s v="Caleb"/>
    <x v="289"/>
    <x v="1"/>
    <x v="0"/>
    <x v="0"/>
    <x v="0"/>
    <x v="3"/>
    <x v="0"/>
    <x v="0"/>
    <x v="1"/>
    <s v="20-Jun-1998"/>
    <x v="330"/>
    <x v="0"/>
    <s v="tier - 2"/>
    <x v="3"/>
    <x v="44"/>
  </r>
  <r>
    <s v="Id332"/>
    <s v="Jason"/>
    <x v="290"/>
    <x v="0"/>
    <x v="0"/>
    <x v="0"/>
    <x v="0"/>
    <x v="1"/>
    <x v="0"/>
    <x v="2"/>
    <x v="0"/>
    <s v="23-Aug-1973"/>
    <x v="331"/>
    <x v="0"/>
    <s v="tier - 3"/>
    <x v="3"/>
    <x v="30"/>
  </r>
  <r>
    <s v="Id333"/>
    <s v="Angela"/>
    <x v="291"/>
    <x v="1"/>
    <x v="0"/>
    <x v="0"/>
    <x v="1"/>
    <x v="3"/>
    <x v="0"/>
    <x v="0"/>
    <x v="1"/>
    <s v="27-Jul-1993"/>
    <x v="332"/>
    <x v="0"/>
    <s v="tier - 1"/>
    <x v="3"/>
    <x v="21"/>
  </r>
  <r>
    <s v="Id334"/>
    <s v="Keith"/>
    <x v="272"/>
    <x v="0"/>
    <x v="1"/>
    <x v="0"/>
    <x v="0"/>
    <x v="3"/>
    <x v="0"/>
    <x v="3"/>
    <x v="0"/>
    <s v="3-Nov-1975"/>
    <x v="333"/>
    <x v="0"/>
    <s v="tier - 1"/>
    <x v="3"/>
    <x v="24"/>
  </r>
  <r>
    <s v="Id335"/>
    <s v="emma"/>
    <x v="292"/>
    <x v="2"/>
    <x v="1"/>
    <x v="0"/>
    <x v="0"/>
    <x v="1"/>
    <x v="0"/>
    <x v="1"/>
    <x v="2"/>
    <s v="20-Oct-1959"/>
    <x v="334"/>
    <x v="0"/>
    <s v="tier - 2"/>
    <x v="2"/>
    <x v="10"/>
  </r>
  <r>
    <s v="Id336"/>
    <s v="Nathan"/>
    <x v="293"/>
    <x v="1"/>
    <x v="0"/>
    <x v="0"/>
    <x v="0"/>
    <x v="3"/>
    <x v="0"/>
    <x v="2"/>
    <x v="1"/>
    <s v="16-Jul-1987"/>
    <x v="335"/>
    <x v="0"/>
    <s v="tier - 1"/>
    <x v="3"/>
    <x v="38"/>
  </r>
  <r>
    <s v="Id337"/>
    <s v="kathryn"/>
    <x v="294"/>
    <x v="2"/>
    <x v="1"/>
    <x v="0"/>
    <x v="0"/>
    <x v="0"/>
    <x v="0"/>
    <x v="2"/>
    <x v="2"/>
    <s v="7-Nov-1985"/>
    <x v="336"/>
    <x v="0"/>
    <s v="tier - 1"/>
    <x v="3"/>
    <x v="18"/>
  </r>
  <r>
    <s v="Id338"/>
    <s v="Elizabeth"/>
    <x v="295"/>
    <x v="0"/>
    <x v="0"/>
    <x v="0"/>
    <x v="0"/>
    <x v="2"/>
    <x v="0"/>
    <x v="1"/>
    <x v="0"/>
    <s v="5-Jun-1958"/>
    <x v="337"/>
    <x v="0"/>
    <s v="tier - 2"/>
    <x v="1"/>
    <x v="7"/>
  </r>
  <r>
    <s v="Id339"/>
    <s v="ben"/>
    <x v="296"/>
    <x v="0"/>
    <x v="0"/>
    <x v="0"/>
    <x v="0"/>
    <x v="0"/>
    <x v="0"/>
    <x v="3"/>
    <x v="0"/>
    <s v="21-Jul-1978"/>
    <x v="338"/>
    <x v="0"/>
    <s v="tier - 3"/>
    <x v="1"/>
    <x v="9"/>
  </r>
  <r>
    <s v="Id340"/>
    <s v="Cheryl"/>
    <x v="67"/>
    <x v="2"/>
    <x v="1"/>
    <x v="0"/>
    <x v="1"/>
    <x v="3"/>
    <x v="1"/>
    <x v="0"/>
    <x v="2"/>
    <s v="9-Jul-1969"/>
    <x v="339"/>
    <x v="0"/>
    <s v="tier - 3"/>
    <x v="2"/>
    <x v="16"/>
  </r>
  <r>
    <s v="Id341"/>
    <s v="Kimberly"/>
    <x v="297"/>
    <x v="2"/>
    <x v="1"/>
    <x v="0"/>
    <x v="0"/>
    <x v="0"/>
    <x v="0"/>
    <x v="3"/>
    <x v="2"/>
    <s v="8-Nov-1976"/>
    <x v="340"/>
    <x v="0"/>
    <s v="tier - 2"/>
    <x v="3"/>
    <x v="17"/>
  </r>
  <r>
    <s v="Id342"/>
    <s v="cynthia"/>
    <x v="298"/>
    <x v="0"/>
    <x v="1"/>
    <x v="0"/>
    <x v="0"/>
    <x v="1"/>
    <x v="0"/>
    <x v="1"/>
    <x v="0"/>
    <s v="24-Dec-1961"/>
    <x v="341"/>
    <x v="0"/>
    <s v="tier - 3"/>
    <x v="1"/>
    <x v="12"/>
  </r>
  <r>
    <s v="Id343"/>
    <s v="jessica"/>
    <x v="299"/>
    <x v="0"/>
    <x v="0"/>
    <x v="0"/>
    <x v="0"/>
    <x v="0"/>
    <x v="0"/>
    <x v="3"/>
    <x v="0"/>
    <s v="29-Nov-1978"/>
    <x v="342"/>
    <x v="0"/>
    <s v="tier - 1"/>
    <x v="3"/>
    <x v="9"/>
  </r>
  <r>
    <s v="Id344"/>
    <s v="bruce"/>
    <x v="300"/>
    <x v="2"/>
    <x v="0"/>
    <x v="0"/>
    <x v="0"/>
    <x v="0"/>
    <x v="0"/>
    <x v="2"/>
    <x v="2"/>
    <s v="14-Jul-1980"/>
    <x v="343"/>
    <x v="0"/>
    <s v="tier - 3"/>
    <x v="3"/>
    <x v="27"/>
  </r>
  <r>
    <s v="Id345"/>
    <s v="allison"/>
    <x v="301"/>
    <x v="2"/>
    <x v="0"/>
    <x v="0"/>
    <x v="0"/>
    <x v="3"/>
    <x v="0"/>
    <x v="0"/>
    <x v="2"/>
    <s v="7-Jul-1992"/>
    <x v="344"/>
    <x v="0"/>
    <s v="tier - 3"/>
    <x v="3"/>
    <x v="34"/>
  </r>
  <r>
    <s v="Id346"/>
    <s v="alex"/>
    <x v="302"/>
    <x v="2"/>
    <x v="0"/>
    <x v="0"/>
    <x v="1"/>
    <x v="3"/>
    <x v="0"/>
    <x v="0"/>
    <x v="2"/>
    <s v="1-Sep-2003"/>
    <x v="345"/>
    <x v="0"/>
    <s v="tier - 3"/>
    <x v="3"/>
    <x v="39"/>
  </r>
  <r>
    <s v="Id347"/>
    <s v="gabriela"/>
    <x v="303"/>
    <x v="2"/>
    <x v="1"/>
    <x v="0"/>
    <x v="0"/>
    <x v="1"/>
    <x v="0"/>
    <x v="1"/>
    <x v="2"/>
    <s v="5-Dec-1959"/>
    <x v="346"/>
    <x v="0"/>
    <s v="tier - 1"/>
    <x v="1"/>
    <x v="10"/>
  </r>
  <r>
    <s v="Id348"/>
    <s v="sharon"/>
    <x v="304"/>
    <x v="0"/>
    <x v="0"/>
    <x v="0"/>
    <x v="0"/>
    <x v="0"/>
    <x v="1"/>
    <x v="1"/>
    <x v="0"/>
    <s v="25-Jul-1962"/>
    <x v="347"/>
    <x v="0"/>
    <s v="tier - 1"/>
    <x v="1"/>
    <x v="5"/>
  </r>
  <r>
    <s v="Id349"/>
    <s v="Jason"/>
    <x v="237"/>
    <x v="0"/>
    <x v="1"/>
    <x v="0"/>
    <x v="0"/>
    <x v="1"/>
    <x v="0"/>
    <x v="1"/>
    <x v="0"/>
    <s v="3-Aug-1961"/>
    <x v="348"/>
    <x v="0"/>
    <s v="tier - 2"/>
    <x v="1"/>
    <x v="12"/>
  </r>
  <r>
    <s v="Id350"/>
    <s v="Chelsey"/>
    <x v="305"/>
    <x v="2"/>
    <x v="0"/>
    <x v="0"/>
    <x v="0"/>
    <x v="0"/>
    <x v="0"/>
    <x v="2"/>
    <x v="2"/>
    <s v="5-Dec-1990"/>
    <x v="349"/>
    <x v="0"/>
    <s v="tier - 3"/>
    <x v="3"/>
    <x v="42"/>
  </r>
  <r>
    <s v="Id351"/>
    <s v="Devon"/>
    <x v="306"/>
    <x v="1"/>
    <x v="1"/>
    <x v="0"/>
    <x v="0"/>
    <x v="0"/>
    <x v="0"/>
    <x v="2"/>
    <x v="1"/>
    <s v="27-Sep-1985"/>
    <x v="350"/>
    <x v="0"/>
    <s v="tier - 3"/>
    <x v="3"/>
    <x v="18"/>
  </r>
  <r>
    <s v="Id352"/>
    <s v="Joni"/>
    <x v="307"/>
    <x v="1"/>
    <x v="0"/>
    <x v="0"/>
    <x v="0"/>
    <x v="0"/>
    <x v="1"/>
    <x v="0"/>
    <x v="1"/>
    <s v="11-Dec-1982"/>
    <x v="351"/>
    <x v="0"/>
    <s v="tier - 2"/>
    <x v="1"/>
    <x v="37"/>
  </r>
  <r>
    <s v="Id353"/>
    <s v="colin"/>
    <x v="106"/>
    <x v="0"/>
    <x v="0"/>
    <x v="0"/>
    <x v="0"/>
    <x v="0"/>
    <x v="1"/>
    <x v="0"/>
    <x v="0"/>
    <s v="16-Sep-1974"/>
    <x v="352"/>
    <x v="0"/>
    <s v="tier - 1"/>
    <x v="1"/>
    <x v="20"/>
  </r>
  <r>
    <s v="Id354"/>
    <s v="rachael"/>
    <x v="308"/>
    <x v="2"/>
    <x v="0"/>
    <x v="0"/>
    <x v="0"/>
    <x v="0"/>
    <x v="1"/>
    <x v="1"/>
    <x v="2"/>
    <s v="2-Dec-1977"/>
    <x v="353"/>
    <x v="0"/>
    <s v="tier - 2"/>
    <x v="1"/>
    <x v="1"/>
  </r>
  <r>
    <s v="Id355"/>
    <s v="maricela"/>
    <x v="309"/>
    <x v="1"/>
    <x v="0"/>
    <x v="0"/>
    <x v="0"/>
    <x v="0"/>
    <x v="0"/>
    <x v="2"/>
    <x v="1"/>
    <s v="24-Dec-1990"/>
    <x v="354"/>
    <x v="0"/>
    <s v="tier - 2"/>
    <x v="3"/>
    <x v="42"/>
  </r>
  <r>
    <s v="Id356"/>
    <s v="marie"/>
    <x v="310"/>
    <x v="0"/>
    <x v="1"/>
    <x v="0"/>
    <x v="1"/>
    <x v="3"/>
    <x v="1"/>
    <x v="0"/>
    <x v="0"/>
    <s v="25-Nov-1963"/>
    <x v="355"/>
    <x v="0"/>
    <s v="tier - 1"/>
    <x v="0"/>
    <x v="8"/>
  </r>
  <r>
    <s v="Id357"/>
    <s v="frank"/>
    <x v="311"/>
    <x v="2"/>
    <x v="0"/>
    <x v="0"/>
    <x v="0"/>
    <x v="0"/>
    <x v="0"/>
    <x v="0"/>
    <x v="2"/>
    <s v="6-Sep-1999"/>
    <x v="356"/>
    <x v="0"/>
    <s v="tier - 3"/>
    <x v="3"/>
    <x v="35"/>
  </r>
  <r>
    <s v="Id358"/>
    <s v="jeffry"/>
    <x v="312"/>
    <x v="0"/>
    <x v="0"/>
    <x v="0"/>
    <x v="0"/>
    <x v="0"/>
    <x v="0"/>
    <x v="1"/>
    <x v="0"/>
    <s v="22-Nov-1960"/>
    <x v="357"/>
    <x v="0"/>
    <s v="tier - 2"/>
    <x v="9"/>
    <x v="15"/>
  </r>
  <r>
    <s v="Id359"/>
    <s v="mike"/>
    <x v="313"/>
    <x v="2"/>
    <x v="1"/>
    <x v="0"/>
    <x v="0"/>
    <x v="0"/>
    <x v="0"/>
    <x v="3"/>
    <x v="2"/>
    <s v="29-Nov-1985"/>
    <x v="358"/>
    <x v="0"/>
    <s v="tier - 2"/>
    <x v="3"/>
    <x v="18"/>
  </r>
  <r>
    <s v="Id360"/>
    <s v="rick"/>
    <x v="314"/>
    <x v="2"/>
    <x v="0"/>
    <x v="0"/>
    <x v="0"/>
    <x v="0"/>
    <x v="0"/>
    <x v="0"/>
    <x v="2"/>
    <s v="21-Dec-1999"/>
    <x v="359"/>
    <x v="0"/>
    <s v="tier - 1"/>
    <x v="3"/>
    <x v="35"/>
  </r>
  <r>
    <s v="Id361"/>
    <s v="Pierre"/>
    <x v="315"/>
    <x v="0"/>
    <x v="1"/>
    <x v="0"/>
    <x v="0"/>
    <x v="1"/>
    <x v="1"/>
    <x v="0"/>
    <x v="0"/>
    <s v="28-Jul-1961"/>
    <x v="360"/>
    <x v="0"/>
    <s v="tier - 3"/>
    <x v="3"/>
    <x v="12"/>
  </r>
  <r>
    <s v="Id362"/>
    <s v="daniel"/>
    <x v="316"/>
    <x v="1"/>
    <x v="0"/>
    <x v="0"/>
    <x v="0"/>
    <x v="0"/>
    <x v="0"/>
    <x v="2"/>
    <x v="1"/>
    <s v="4-Jun-1991"/>
    <x v="361"/>
    <x v="0"/>
    <s v="tier - 3"/>
    <x v="3"/>
    <x v="3"/>
  </r>
  <r>
    <s v="Id363"/>
    <s v="Brian"/>
    <x v="317"/>
    <x v="2"/>
    <x v="0"/>
    <x v="0"/>
    <x v="0"/>
    <x v="0"/>
    <x v="0"/>
    <x v="2"/>
    <x v="2"/>
    <s v="21-Nov-1989"/>
    <x v="362"/>
    <x v="0"/>
    <s v="tier - 2"/>
    <x v="3"/>
    <x v="4"/>
  </r>
  <r>
    <s v="Id364"/>
    <s v="Morgan"/>
    <x v="318"/>
    <x v="2"/>
    <x v="1"/>
    <x v="0"/>
    <x v="0"/>
    <x v="0"/>
    <x v="0"/>
    <x v="3"/>
    <x v="2"/>
    <s v="4-Dec-1985"/>
    <x v="363"/>
    <x v="0"/>
    <s v="tier - 1"/>
    <x v="3"/>
    <x v="18"/>
  </r>
  <r>
    <s v="Id365"/>
    <s v="caroline"/>
    <x v="319"/>
    <x v="0"/>
    <x v="0"/>
    <x v="0"/>
    <x v="0"/>
    <x v="0"/>
    <x v="0"/>
    <x v="1"/>
    <x v="0"/>
    <s v="6-Jul-1960"/>
    <x v="364"/>
    <x v="0"/>
    <s v="tier - 1"/>
    <x v="0"/>
    <x v="15"/>
  </r>
  <r>
    <s v="Id366"/>
    <s v="Drew"/>
    <x v="320"/>
    <x v="0"/>
    <x v="0"/>
    <x v="0"/>
    <x v="0"/>
    <x v="0"/>
    <x v="1"/>
    <x v="0"/>
    <x v="0"/>
    <s v="6-Dec-2002"/>
    <x v="365"/>
    <x v="0"/>
    <s v="tier - 3"/>
    <x v="0"/>
    <x v="43"/>
  </r>
  <r>
    <s v="Id367"/>
    <s v="Austin"/>
    <x v="321"/>
    <x v="2"/>
    <x v="0"/>
    <x v="0"/>
    <x v="0"/>
    <x v="3"/>
    <x v="0"/>
    <x v="1"/>
    <x v="2"/>
    <s v="3-Jul-1992"/>
    <x v="366"/>
    <x v="0"/>
    <s v="tier - 2"/>
    <x v="3"/>
    <x v="34"/>
  </r>
  <r>
    <s v="Id368"/>
    <s v="berenice"/>
    <x v="322"/>
    <x v="2"/>
    <x v="1"/>
    <x v="0"/>
    <x v="1"/>
    <x v="3"/>
    <x v="0"/>
    <x v="0"/>
    <x v="2"/>
    <s v="7-Oct-1997"/>
    <x v="367"/>
    <x v="0"/>
    <s v="tier - 1"/>
    <x v="3"/>
    <x v="31"/>
  </r>
  <r>
    <s v="Id369"/>
    <s v="Kenneth"/>
    <x v="323"/>
    <x v="1"/>
    <x v="1"/>
    <x v="0"/>
    <x v="1"/>
    <x v="3"/>
    <x v="0"/>
    <x v="0"/>
    <x v="1"/>
    <s v="9-Sep-1997"/>
    <x v="368"/>
    <x v="1"/>
    <s v="tier - 3"/>
    <x v="3"/>
    <x v="31"/>
  </r>
  <r>
    <s v="Id370"/>
    <s v="miguel"/>
    <x v="190"/>
    <x v="2"/>
    <x v="0"/>
    <x v="0"/>
    <x v="0"/>
    <x v="3"/>
    <x v="0"/>
    <x v="1"/>
    <x v="2"/>
    <s v="11-Jun-1992"/>
    <x v="369"/>
    <x v="1"/>
    <s v="tier - 3"/>
    <x v="3"/>
    <x v="34"/>
  </r>
  <r>
    <s v="Id371"/>
    <s v="Hadley"/>
    <x v="324"/>
    <x v="2"/>
    <x v="1"/>
    <x v="0"/>
    <x v="0"/>
    <x v="0"/>
    <x v="0"/>
    <x v="3"/>
    <x v="2"/>
    <s v="6-Nov-1985"/>
    <x v="370"/>
    <x v="1"/>
    <s v="tier - 1"/>
    <x v="3"/>
    <x v="18"/>
  </r>
  <r>
    <s v="Id372"/>
    <s v="taylor"/>
    <x v="325"/>
    <x v="2"/>
    <x v="0"/>
    <x v="0"/>
    <x v="0"/>
    <x v="3"/>
    <x v="0"/>
    <x v="3"/>
    <x v="2"/>
    <s v="22-Jul-1984"/>
    <x v="371"/>
    <x v="1"/>
    <s v="tier - 2"/>
    <x v="3"/>
    <x v="32"/>
  </r>
  <r>
    <s v="Id373"/>
    <s v="Tenielle"/>
    <x v="326"/>
    <x v="0"/>
    <x v="0"/>
    <x v="0"/>
    <x v="0"/>
    <x v="0"/>
    <x v="0"/>
    <x v="1"/>
    <x v="0"/>
    <s v="19-Oct-1965"/>
    <x v="372"/>
    <x v="1"/>
    <s v="tier - 3"/>
    <x v="0"/>
    <x v="11"/>
  </r>
  <r>
    <s v="Id374"/>
    <s v="andrea"/>
    <x v="327"/>
    <x v="0"/>
    <x v="1"/>
    <x v="0"/>
    <x v="0"/>
    <x v="0"/>
    <x v="0"/>
    <x v="3"/>
    <x v="0"/>
    <s v="3-Oct-1981"/>
    <x v="373"/>
    <x v="1"/>
    <s v="tier - 1"/>
    <x v="3"/>
    <x v="36"/>
  </r>
  <r>
    <s v="Id375"/>
    <s v="Nora"/>
    <x v="328"/>
    <x v="2"/>
    <x v="1"/>
    <x v="0"/>
    <x v="0"/>
    <x v="0"/>
    <x v="0"/>
    <x v="3"/>
    <x v="2"/>
    <s v="5-Dec-1985"/>
    <x v="374"/>
    <x v="1"/>
    <s v="tier - 1"/>
    <x v="3"/>
    <x v="18"/>
  </r>
  <r>
    <s v="Id376"/>
    <s v="zachary"/>
    <x v="329"/>
    <x v="2"/>
    <x v="1"/>
    <x v="0"/>
    <x v="0"/>
    <x v="3"/>
    <x v="1"/>
    <x v="2"/>
    <x v="2"/>
    <s v="15-Sep-1988"/>
    <x v="375"/>
    <x v="1"/>
    <s v="tier - 3"/>
    <x v="5"/>
    <x v="25"/>
  </r>
  <r>
    <s v="Id377"/>
    <s v="michael"/>
    <x v="32"/>
    <x v="2"/>
    <x v="1"/>
    <x v="0"/>
    <x v="1"/>
    <x v="3"/>
    <x v="1"/>
    <x v="0"/>
    <x v="2"/>
    <s v="16-Oct-1969"/>
    <x v="376"/>
    <x v="1"/>
    <s v="tier - 2"/>
    <x v="0"/>
    <x v="16"/>
  </r>
  <r>
    <s v="Id378"/>
    <s v="Alyssa"/>
    <x v="330"/>
    <x v="0"/>
    <x v="0"/>
    <x v="0"/>
    <x v="0"/>
    <x v="0"/>
    <x v="1"/>
    <x v="0"/>
    <x v="0"/>
    <s v="6-Jun-1968"/>
    <x v="377"/>
    <x v="1"/>
    <s v="tier - 2"/>
    <x v="0"/>
    <x v="0"/>
  </r>
  <r>
    <s v="Id379"/>
    <s v="heather"/>
    <x v="323"/>
    <x v="2"/>
    <x v="0"/>
    <x v="0"/>
    <x v="0"/>
    <x v="0"/>
    <x v="0"/>
    <x v="0"/>
    <x v="2"/>
    <s v="2-Dec-1999"/>
    <x v="378"/>
    <x v="1"/>
    <s v="tier - 1"/>
    <x v="3"/>
    <x v="35"/>
  </r>
  <r>
    <s v="Id380"/>
    <s v="dante"/>
    <x v="331"/>
    <x v="0"/>
    <x v="0"/>
    <x v="0"/>
    <x v="0"/>
    <x v="0"/>
    <x v="0"/>
    <x v="1"/>
    <x v="0"/>
    <s v="21-Dec-1965"/>
    <x v="379"/>
    <x v="1"/>
    <s v="tier - 1"/>
    <x v="6"/>
    <x v="11"/>
  </r>
  <r>
    <s v="Id381"/>
    <s v="Sara"/>
    <x v="332"/>
    <x v="0"/>
    <x v="1"/>
    <x v="0"/>
    <x v="0"/>
    <x v="1"/>
    <x v="1"/>
    <x v="2"/>
    <x v="0"/>
    <s v="2-Oct-1970"/>
    <x v="380"/>
    <x v="1"/>
    <s v="tier - 2"/>
    <x v="0"/>
    <x v="2"/>
  </r>
  <r>
    <s v="Id382"/>
    <s v="scott"/>
    <x v="333"/>
    <x v="2"/>
    <x v="0"/>
    <x v="0"/>
    <x v="0"/>
    <x v="0"/>
    <x v="0"/>
    <x v="2"/>
    <x v="2"/>
    <s v="13-Dec-1990"/>
    <x v="381"/>
    <x v="1"/>
    <s v="tier - 3"/>
    <x v="3"/>
    <x v="42"/>
  </r>
  <r>
    <s v="Id383"/>
    <s v="sean"/>
    <x v="334"/>
    <x v="2"/>
    <x v="0"/>
    <x v="0"/>
    <x v="0"/>
    <x v="0"/>
    <x v="0"/>
    <x v="1"/>
    <x v="2"/>
    <s v="2-Jul-1994"/>
    <x v="382"/>
    <x v="1"/>
    <s v="tier - 2"/>
    <x v="3"/>
    <x v="6"/>
  </r>
  <r>
    <s v="Id384"/>
    <s v="danielle"/>
    <x v="335"/>
    <x v="0"/>
    <x v="0"/>
    <x v="0"/>
    <x v="0"/>
    <x v="2"/>
    <x v="0"/>
    <x v="2"/>
    <x v="0"/>
    <s v="30-Jun-1958"/>
    <x v="383"/>
    <x v="1"/>
    <s v="tier - 2"/>
    <x v="0"/>
    <x v="7"/>
  </r>
  <r>
    <s v="Id385"/>
    <s v="Andrew"/>
    <x v="336"/>
    <x v="0"/>
    <x v="0"/>
    <x v="0"/>
    <x v="0"/>
    <x v="0"/>
    <x v="1"/>
    <x v="0"/>
    <x v="0"/>
    <s v="9-Jul-1960"/>
    <x v="384"/>
    <x v="1"/>
    <s v="tier - 2"/>
    <x v="0"/>
    <x v="15"/>
  </r>
  <r>
    <s v="Id386"/>
    <s v="Joel"/>
    <x v="337"/>
    <x v="1"/>
    <x v="0"/>
    <x v="1"/>
    <x v="0"/>
    <x v="1"/>
    <x v="0"/>
    <x v="0"/>
    <x v="1"/>
    <s v="9-Nov-2000"/>
    <x v="385"/>
    <x v="1"/>
    <s v="tier - 3"/>
    <x v="3"/>
    <x v="22"/>
  </r>
  <r>
    <s v="Id387"/>
    <s v="michelle"/>
    <x v="338"/>
    <x v="0"/>
    <x v="0"/>
    <x v="0"/>
    <x v="0"/>
    <x v="0"/>
    <x v="0"/>
    <x v="0"/>
    <x v="0"/>
    <s v="17-Jun-2002"/>
    <x v="386"/>
    <x v="1"/>
    <s v="tier - 2"/>
    <x v="3"/>
    <x v="43"/>
  </r>
  <r>
    <s v="Id388"/>
    <s v="Michael"/>
    <x v="339"/>
    <x v="0"/>
    <x v="0"/>
    <x v="0"/>
    <x v="0"/>
    <x v="2"/>
    <x v="0"/>
    <x v="2"/>
    <x v="0"/>
    <s v="25-Dec-1958"/>
    <x v="387"/>
    <x v="1"/>
    <s v="tier - 1"/>
    <x v="0"/>
    <x v="7"/>
  </r>
  <r>
    <s v="Id389"/>
    <s v="nikki"/>
    <x v="340"/>
    <x v="1"/>
    <x v="0"/>
    <x v="0"/>
    <x v="0"/>
    <x v="0"/>
    <x v="0"/>
    <x v="2"/>
    <x v="1"/>
    <s v="22-Aug-1991"/>
    <x v="388"/>
    <x v="1"/>
    <s v="tier - 2"/>
    <x v="3"/>
    <x v="3"/>
  </r>
  <r>
    <s v="Id390"/>
    <s v="Summer"/>
    <x v="341"/>
    <x v="1"/>
    <x v="1"/>
    <x v="0"/>
    <x v="0"/>
    <x v="3"/>
    <x v="0"/>
    <x v="3"/>
    <x v="1"/>
    <s v="22-Jul-1988"/>
    <x v="389"/>
    <x v="1"/>
    <s v="tier - 1"/>
    <x v="3"/>
    <x v="25"/>
  </r>
  <r>
    <s v="Id391"/>
    <s v="edward"/>
    <x v="342"/>
    <x v="2"/>
    <x v="0"/>
    <x v="1"/>
    <x v="0"/>
    <x v="3"/>
    <x v="0"/>
    <x v="0"/>
    <x v="2"/>
    <s v="5-Sep-2004"/>
    <x v="390"/>
    <x v="1"/>
    <s v="tier - 2"/>
    <x v="3"/>
    <x v="41"/>
  </r>
  <r>
    <s v="Id392"/>
    <s v="ryan"/>
    <x v="17"/>
    <x v="0"/>
    <x v="1"/>
    <x v="0"/>
    <x v="0"/>
    <x v="1"/>
    <x v="1"/>
    <x v="0"/>
    <x v="0"/>
    <s v="27-Aug-1970"/>
    <x v="391"/>
    <x v="1"/>
    <s v="tier - 3"/>
    <x v="1"/>
    <x v="2"/>
  </r>
  <r>
    <s v="Id393"/>
    <s v="kacee"/>
    <x v="343"/>
    <x v="0"/>
    <x v="0"/>
    <x v="0"/>
    <x v="0"/>
    <x v="0"/>
    <x v="1"/>
    <x v="0"/>
    <x v="0"/>
    <s v="21-Sep-1974"/>
    <x v="392"/>
    <x v="1"/>
    <s v="tier - 2"/>
    <x v="2"/>
    <x v="20"/>
  </r>
  <r>
    <s v="Id394"/>
    <s v="dave"/>
    <x v="344"/>
    <x v="2"/>
    <x v="0"/>
    <x v="1"/>
    <x v="0"/>
    <x v="3"/>
    <x v="0"/>
    <x v="0"/>
    <x v="2"/>
    <s v="5-Dec-2004"/>
    <x v="393"/>
    <x v="1"/>
    <s v="tier - 3"/>
    <x v="3"/>
    <x v="41"/>
  </r>
  <r>
    <s v="Id395"/>
    <s v="maryanna"/>
    <x v="345"/>
    <x v="0"/>
    <x v="1"/>
    <x v="0"/>
    <x v="0"/>
    <x v="3"/>
    <x v="1"/>
    <x v="2"/>
    <x v="0"/>
    <s v="4-Jun-1975"/>
    <x v="394"/>
    <x v="1"/>
    <s v="tier - 1"/>
    <x v="3"/>
    <x v="24"/>
  </r>
  <r>
    <s v="Id396"/>
    <s v="Jessica"/>
    <x v="346"/>
    <x v="0"/>
    <x v="0"/>
    <x v="0"/>
    <x v="0"/>
    <x v="1"/>
    <x v="1"/>
    <x v="1"/>
    <x v="0"/>
    <s v="7-Jul-1973"/>
    <x v="395"/>
    <x v="1"/>
    <s v="tier - 3"/>
    <x v="3"/>
    <x v="30"/>
  </r>
  <r>
    <s v="Id397"/>
    <s v="deanna"/>
    <x v="347"/>
    <x v="0"/>
    <x v="0"/>
    <x v="0"/>
    <x v="0"/>
    <x v="0"/>
    <x v="0"/>
    <x v="2"/>
    <x v="0"/>
    <s v="11-Oct-2002"/>
    <x v="396"/>
    <x v="1"/>
    <s v="tier - 1"/>
    <x v="0"/>
    <x v="43"/>
  </r>
  <r>
    <s v="Id398"/>
    <s v="peter"/>
    <x v="312"/>
    <x v="2"/>
    <x v="1"/>
    <x v="0"/>
    <x v="0"/>
    <x v="1"/>
    <x v="0"/>
    <x v="1"/>
    <x v="2"/>
    <s v="9-Jul-1966"/>
    <x v="397"/>
    <x v="1"/>
    <s v="tier - 3"/>
    <x v="1"/>
    <x v="26"/>
  </r>
  <r>
    <s v="Id399"/>
    <s v="rebecca"/>
    <x v="348"/>
    <x v="1"/>
    <x v="1"/>
    <x v="1"/>
    <x v="0"/>
    <x v="3"/>
    <x v="0"/>
    <x v="1"/>
    <x v="1"/>
    <s v="26-Dec-2000"/>
    <x v="398"/>
    <x v="1"/>
    <s v="tier - 3"/>
    <x v="3"/>
    <x v="22"/>
  </r>
  <r>
    <s v="Id400"/>
    <s v="Elizabeth"/>
    <x v="349"/>
    <x v="2"/>
    <x v="1"/>
    <x v="0"/>
    <x v="0"/>
    <x v="0"/>
    <x v="1"/>
    <x v="0"/>
    <x v="2"/>
    <s v="5-Jun-2001"/>
    <x v="399"/>
    <x v="1"/>
    <s v="tier - 2"/>
    <x v="1"/>
    <x v="46"/>
  </r>
  <r>
    <s v="Id401"/>
    <s v="gregory"/>
    <x v="350"/>
    <x v="0"/>
    <x v="1"/>
    <x v="0"/>
    <x v="0"/>
    <x v="1"/>
    <x v="1"/>
    <x v="1"/>
    <x v="0"/>
    <s v="3-Dec-1970"/>
    <x v="400"/>
    <x v="1"/>
    <s v="tier - 2"/>
    <x v="0"/>
    <x v="2"/>
  </r>
  <r>
    <s v="Id402"/>
    <s v="Sarah"/>
    <x v="351"/>
    <x v="0"/>
    <x v="1"/>
    <x v="0"/>
    <x v="1"/>
    <x v="3"/>
    <x v="0"/>
    <x v="2"/>
    <x v="0"/>
    <s v="21-Aug-1963"/>
    <x v="401"/>
    <x v="1"/>
    <s v="tier - 3"/>
    <x v="1"/>
    <x v="8"/>
  </r>
  <r>
    <s v="Id403"/>
    <s v="Anne"/>
    <x v="352"/>
    <x v="1"/>
    <x v="0"/>
    <x v="0"/>
    <x v="0"/>
    <x v="1"/>
    <x v="1"/>
    <x v="1"/>
    <x v="1"/>
    <s v="17-Jul-1972"/>
    <x v="402"/>
    <x v="1"/>
    <s v="tier - 3"/>
    <x v="2"/>
    <x v="29"/>
  </r>
  <r>
    <s v="Id404"/>
    <s v="Christopher"/>
    <x v="353"/>
    <x v="2"/>
    <x v="1"/>
    <x v="0"/>
    <x v="0"/>
    <x v="0"/>
    <x v="0"/>
    <x v="1"/>
    <x v="2"/>
    <s v="2-Aug-2001"/>
    <x v="403"/>
    <x v="1"/>
    <s v="tier - 1"/>
    <x v="3"/>
    <x v="46"/>
  </r>
  <r>
    <s v="Id405"/>
    <s v="elliot"/>
    <x v="247"/>
    <x v="0"/>
    <x v="0"/>
    <x v="0"/>
    <x v="0"/>
    <x v="0"/>
    <x v="1"/>
    <x v="1"/>
    <x v="0"/>
    <s v="11-Dec-1968"/>
    <x v="404"/>
    <x v="1"/>
    <s v="tier - 3"/>
    <x v="6"/>
    <x v="0"/>
  </r>
  <r>
    <s v="Id406"/>
    <s v="Christopher"/>
    <x v="354"/>
    <x v="0"/>
    <x v="0"/>
    <x v="0"/>
    <x v="0"/>
    <x v="0"/>
    <x v="0"/>
    <x v="1"/>
    <x v="0"/>
    <s v="22-Aug-1968"/>
    <x v="405"/>
    <x v="1"/>
    <s v="tier - 2"/>
    <x v="3"/>
    <x v="0"/>
  </r>
  <r>
    <s v="Id407"/>
    <s v="corey"/>
    <x v="355"/>
    <x v="2"/>
    <x v="0"/>
    <x v="0"/>
    <x v="0"/>
    <x v="1"/>
    <x v="1"/>
    <x v="0"/>
    <x v="2"/>
    <s v="26-Sep-1972"/>
    <x v="406"/>
    <x v="1"/>
    <s v="tier - 2"/>
    <x v="6"/>
    <x v="29"/>
  </r>
  <r>
    <s v="Id408"/>
    <s v="Patrick"/>
    <x v="356"/>
    <x v="0"/>
    <x v="1"/>
    <x v="0"/>
    <x v="0"/>
    <x v="3"/>
    <x v="0"/>
    <x v="1"/>
    <x v="0"/>
    <s v="14-Dec-1975"/>
    <x v="407"/>
    <x v="1"/>
    <s v="tier - 1"/>
    <x v="3"/>
    <x v="24"/>
  </r>
  <r>
    <s v="Id409"/>
    <s v="Anthony"/>
    <x v="357"/>
    <x v="2"/>
    <x v="0"/>
    <x v="0"/>
    <x v="0"/>
    <x v="3"/>
    <x v="0"/>
    <x v="2"/>
    <x v="2"/>
    <s v="24-Nov-1998"/>
    <x v="408"/>
    <x v="1"/>
    <s v="tier - 3"/>
    <x v="3"/>
    <x v="44"/>
  </r>
  <r>
    <s v="Id410"/>
    <s v="melissa"/>
    <x v="358"/>
    <x v="1"/>
    <x v="0"/>
    <x v="0"/>
    <x v="0"/>
    <x v="3"/>
    <x v="1"/>
    <x v="2"/>
    <x v="1"/>
    <s v="14-Jun-1998"/>
    <x v="409"/>
    <x v="1"/>
    <s v="tier - 2"/>
    <x v="0"/>
    <x v="44"/>
  </r>
  <r>
    <s v="Id411"/>
    <s v="raven"/>
    <x v="359"/>
    <x v="2"/>
    <x v="1"/>
    <x v="0"/>
    <x v="0"/>
    <x v="3"/>
    <x v="0"/>
    <x v="2"/>
    <x v="2"/>
    <s v="4-Dec-1995"/>
    <x v="410"/>
    <x v="1"/>
    <s v="tier - 2"/>
    <x v="3"/>
    <x v="40"/>
  </r>
  <r>
    <s v="Id412"/>
    <s v="christopher"/>
    <x v="360"/>
    <x v="0"/>
    <x v="1"/>
    <x v="0"/>
    <x v="0"/>
    <x v="3"/>
    <x v="0"/>
    <x v="1"/>
    <x v="0"/>
    <s v="14-Nov-1975"/>
    <x v="411"/>
    <x v="1"/>
    <s v="tier - 3"/>
    <x v="1"/>
    <x v="24"/>
  </r>
  <r>
    <s v="Id413"/>
    <s v="Kendra"/>
    <x v="3"/>
    <x v="2"/>
    <x v="0"/>
    <x v="0"/>
    <x v="0"/>
    <x v="3"/>
    <x v="1"/>
    <x v="0"/>
    <x v="2"/>
    <s v="14-Jun-1987"/>
    <x v="412"/>
    <x v="1"/>
    <s v="tier - 1"/>
    <x v="2"/>
    <x v="38"/>
  </r>
  <r>
    <s v="Id414"/>
    <s v="jordan"/>
    <x v="361"/>
    <x v="1"/>
    <x v="1"/>
    <x v="0"/>
    <x v="1"/>
    <x v="3"/>
    <x v="0"/>
    <x v="2"/>
    <x v="1"/>
    <s v="23-Jul-1969"/>
    <x v="413"/>
    <x v="1"/>
    <s v="tier - 1"/>
    <x v="2"/>
    <x v="16"/>
  </r>
  <r>
    <s v="Id415"/>
    <s v="nils"/>
    <x v="362"/>
    <x v="0"/>
    <x v="1"/>
    <x v="0"/>
    <x v="0"/>
    <x v="1"/>
    <x v="0"/>
    <x v="2"/>
    <x v="0"/>
    <s v="26-Nov-1970"/>
    <x v="414"/>
    <x v="1"/>
    <s v="tier - 2"/>
    <x v="4"/>
    <x v="2"/>
  </r>
  <r>
    <s v="Id416"/>
    <s v="scott"/>
    <x v="363"/>
    <x v="2"/>
    <x v="1"/>
    <x v="0"/>
    <x v="0"/>
    <x v="3"/>
    <x v="0"/>
    <x v="2"/>
    <x v="2"/>
    <s v="10-Jun-1995"/>
    <x v="415"/>
    <x v="1"/>
    <s v="tier - 3"/>
    <x v="3"/>
    <x v="40"/>
  </r>
  <r>
    <s v="Id417"/>
    <s v="angela"/>
    <x v="364"/>
    <x v="1"/>
    <x v="0"/>
    <x v="0"/>
    <x v="0"/>
    <x v="0"/>
    <x v="0"/>
    <x v="2"/>
    <x v="1"/>
    <s v="9-Sep-1994"/>
    <x v="416"/>
    <x v="1"/>
    <s v="tier - 2"/>
    <x v="3"/>
    <x v="6"/>
  </r>
  <r>
    <s v="Id418"/>
    <s v="allison"/>
    <x v="365"/>
    <x v="1"/>
    <x v="0"/>
    <x v="0"/>
    <x v="0"/>
    <x v="3"/>
    <x v="0"/>
    <x v="3"/>
    <x v="1"/>
    <s v="11-Oct-1992"/>
    <x v="417"/>
    <x v="1"/>
    <s v="tier - 3"/>
    <x v="3"/>
    <x v="34"/>
  </r>
  <r>
    <s v="Id419"/>
    <s v="Caitlin"/>
    <x v="366"/>
    <x v="2"/>
    <x v="1"/>
    <x v="0"/>
    <x v="0"/>
    <x v="0"/>
    <x v="1"/>
    <x v="1"/>
    <x v="2"/>
    <s v="28-Aug-1996"/>
    <x v="418"/>
    <x v="1"/>
    <s v="tier - 1"/>
    <x v="2"/>
    <x v="45"/>
  </r>
  <r>
    <s v="Id420"/>
    <s v="Tracy"/>
    <x v="367"/>
    <x v="0"/>
    <x v="1"/>
    <x v="0"/>
    <x v="0"/>
    <x v="1"/>
    <x v="0"/>
    <x v="1"/>
    <x v="0"/>
    <s v="12-Jun-1970"/>
    <x v="419"/>
    <x v="1"/>
    <s v="tier - 3"/>
    <x v="0"/>
    <x v="2"/>
  </r>
  <r>
    <s v="Id421"/>
    <s v="Dustin"/>
    <x v="368"/>
    <x v="2"/>
    <x v="1"/>
    <x v="0"/>
    <x v="0"/>
    <x v="0"/>
    <x v="1"/>
    <x v="1"/>
    <x v="2"/>
    <s v="12-Oct-1976"/>
    <x v="420"/>
    <x v="1"/>
    <s v="tier - 2"/>
    <x v="3"/>
    <x v="17"/>
  </r>
  <r>
    <s v="Id422"/>
    <s v="jenny"/>
    <x v="308"/>
    <x v="0"/>
    <x v="1"/>
    <x v="0"/>
    <x v="0"/>
    <x v="3"/>
    <x v="0"/>
    <x v="1"/>
    <x v="0"/>
    <s v="13-Jun-1975"/>
    <x v="421"/>
    <x v="1"/>
    <s v="tier - 2"/>
    <x v="1"/>
    <x v="24"/>
  </r>
  <r>
    <s v="Id423"/>
    <s v="emily"/>
    <x v="368"/>
    <x v="2"/>
    <x v="0"/>
    <x v="0"/>
    <x v="0"/>
    <x v="1"/>
    <x v="0"/>
    <x v="1"/>
    <x v="2"/>
    <s v="14-Sep-1972"/>
    <x v="422"/>
    <x v="1"/>
    <s v="tier - 3"/>
    <x v="3"/>
    <x v="29"/>
  </r>
  <r>
    <s v="Id424"/>
    <s v="fabienne"/>
    <x v="369"/>
    <x v="0"/>
    <x v="1"/>
    <x v="0"/>
    <x v="0"/>
    <x v="1"/>
    <x v="1"/>
    <x v="1"/>
    <x v="0"/>
    <s v="21-Oct-1961"/>
    <x v="423"/>
    <x v="1"/>
    <s v="tier - 2"/>
    <x v="0"/>
    <x v="12"/>
  </r>
  <r>
    <s v="Id425"/>
    <s v="jordan"/>
    <x v="226"/>
    <x v="0"/>
    <x v="0"/>
    <x v="0"/>
    <x v="0"/>
    <x v="0"/>
    <x v="1"/>
    <x v="0"/>
    <x v="0"/>
    <s v="6-Jul-1968"/>
    <x v="424"/>
    <x v="1"/>
    <s v="tier - 2"/>
    <x v="1"/>
    <x v="0"/>
  </r>
  <r>
    <s v="Id426"/>
    <s v="matt"/>
    <x v="352"/>
    <x v="0"/>
    <x v="1"/>
    <x v="0"/>
    <x v="0"/>
    <x v="1"/>
    <x v="0"/>
    <x v="1"/>
    <x v="0"/>
    <s v="30-Nov-1970"/>
    <x v="425"/>
    <x v="1"/>
    <s v="tier - 3"/>
    <x v="1"/>
    <x v="2"/>
  </r>
  <r>
    <s v="Id427"/>
    <s v="Taryn"/>
    <x v="370"/>
    <x v="2"/>
    <x v="0"/>
    <x v="0"/>
    <x v="0"/>
    <x v="0"/>
    <x v="0"/>
    <x v="2"/>
    <x v="2"/>
    <s v="7-Oct-1999"/>
    <x v="426"/>
    <x v="1"/>
    <s v="tier - 1"/>
    <x v="3"/>
    <x v="35"/>
  </r>
  <r>
    <s v="Id428"/>
    <s v="temima"/>
    <x v="371"/>
    <x v="2"/>
    <x v="0"/>
    <x v="1"/>
    <x v="0"/>
    <x v="3"/>
    <x v="0"/>
    <x v="1"/>
    <x v="2"/>
    <s v="3-Aug-2004"/>
    <x v="427"/>
    <x v="1"/>
    <s v="tier - 1"/>
    <x v="3"/>
    <x v="41"/>
  </r>
  <r>
    <s v="Id429"/>
    <s v="jennifer"/>
    <x v="372"/>
    <x v="1"/>
    <x v="1"/>
    <x v="0"/>
    <x v="0"/>
    <x v="3"/>
    <x v="1"/>
    <x v="0"/>
    <x v="1"/>
    <s v="16-Dec-1964"/>
    <x v="428"/>
    <x v="1"/>
    <s v="tier - 1"/>
    <x v="0"/>
    <x v="13"/>
  </r>
  <r>
    <s v="Id430"/>
    <s v="Serena"/>
    <x v="373"/>
    <x v="0"/>
    <x v="0"/>
    <x v="0"/>
    <x v="0"/>
    <x v="0"/>
    <x v="0"/>
    <x v="1"/>
    <x v="0"/>
    <s v="10-Sep-1974"/>
    <x v="429"/>
    <x v="1"/>
    <s v="tier - 1"/>
    <x v="0"/>
    <x v="20"/>
  </r>
  <r>
    <s v="Id431"/>
    <s v="Victoria"/>
    <x v="374"/>
    <x v="0"/>
    <x v="0"/>
    <x v="0"/>
    <x v="0"/>
    <x v="1"/>
    <x v="0"/>
    <x v="2"/>
    <x v="0"/>
    <s v="13-Jun-1973"/>
    <x v="430"/>
    <x v="1"/>
    <s v="tier - 2"/>
    <x v="2"/>
    <x v="30"/>
  </r>
  <r>
    <s v="Id432"/>
    <s v="phoebe"/>
    <x v="375"/>
    <x v="2"/>
    <x v="0"/>
    <x v="0"/>
    <x v="1"/>
    <x v="3"/>
    <x v="1"/>
    <x v="0"/>
    <x v="2"/>
    <s v="30-Dec-2003"/>
    <x v="431"/>
    <x v="1"/>
    <s v="tier - 2"/>
    <x v="1"/>
    <x v="39"/>
  </r>
  <r>
    <s v="Id433"/>
    <s v="corey"/>
    <x v="376"/>
    <x v="0"/>
    <x v="0"/>
    <x v="0"/>
    <x v="0"/>
    <x v="0"/>
    <x v="0"/>
    <x v="2"/>
    <x v="0"/>
    <s v="10-Jul-1971"/>
    <x v="432"/>
    <x v="1"/>
    <s v="tier - 2"/>
    <x v="1"/>
    <x v="14"/>
  </r>
  <r>
    <s v="Id434"/>
    <s v="rebecca"/>
    <x v="377"/>
    <x v="0"/>
    <x v="1"/>
    <x v="0"/>
    <x v="0"/>
    <x v="1"/>
    <x v="0"/>
    <x v="2"/>
    <x v="0"/>
    <s v="8-Aug-1970"/>
    <x v="433"/>
    <x v="1"/>
    <s v="tier - 3"/>
    <x v="1"/>
    <x v="2"/>
  </r>
  <r>
    <s v="Id435"/>
    <s v="Nicholas"/>
    <x v="304"/>
    <x v="0"/>
    <x v="0"/>
    <x v="0"/>
    <x v="0"/>
    <x v="1"/>
    <x v="0"/>
    <x v="1"/>
    <x v="0"/>
    <s v="27-Jun-1973"/>
    <x v="434"/>
    <x v="1"/>
    <s v="tier - 3"/>
    <x v="1"/>
    <x v="30"/>
  </r>
  <r>
    <s v="Id436"/>
    <s v="christian"/>
    <x v="378"/>
    <x v="0"/>
    <x v="0"/>
    <x v="0"/>
    <x v="0"/>
    <x v="0"/>
    <x v="0"/>
    <x v="1"/>
    <x v="0"/>
    <s v="2-Jun-1974"/>
    <x v="435"/>
    <x v="1"/>
    <s v="tier - 2"/>
    <x v="3"/>
    <x v="20"/>
  </r>
  <r>
    <s v="Id437"/>
    <s v="Jonathon"/>
    <x v="97"/>
    <x v="2"/>
    <x v="1"/>
    <x v="0"/>
    <x v="1"/>
    <x v="3"/>
    <x v="1"/>
    <x v="0"/>
    <x v="2"/>
    <s v="26-Aug-1983"/>
    <x v="436"/>
    <x v="1"/>
    <s v="tier - 2"/>
    <x v="0"/>
    <x v="33"/>
  </r>
  <r>
    <s v="Id438"/>
    <s v="caroline"/>
    <x v="379"/>
    <x v="0"/>
    <x v="1"/>
    <x v="0"/>
    <x v="0"/>
    <x v="3"/>
    <x v="0"/>
    <x v="1"/>
    <x v="0"/>
    <s v="13-Nov-1975"/>
    <x v="437"/>
    <x v="1"/>
    <s v="tier - 3"/>
    <x v="2"/>
    <x v="24"/>
  </r>
  <r>
    <s v="Id439"/>
    <s v="Joshua"/>
    <x v="380"/>
    <x v="0"/>
    <x v="0"/>
    <x v="0"/>
    <x v="0"/>
    <x v="1"/>
    <x v="0"/>
    <x v="1"/>
    <x v="0"/>
    <s v="22-Oct-1973"/>
    <x v="438"/>
    <x v="1"/>
    <s v="tier - 2"/>
    <x v="3"/>
    <x v="30"/>
  </r>
  <r>
    <s v="Id440"/>
    <s v="nichole"/>
    <x v="362"/>
    <x v="1"/>
    <x v="0"/>
    <x v="0"/>
    <x v="0"/>
    <x v="0"/>
    <x v="1"/>
    <x v="2"/>
    <x v="1"/>
    <s v="3-Oct-1994"/>
    <x v="439"/>
    <x v="1"/>
    <s v="tier - 3"/>
    <x v="2"/>
    <x v="6"/>
  </r>
  <r>
    <s v="Id441"/>
    <s v="Denise"/>
    <x v="251"/>
    <x v="1"/>
    <x v="1"/>
    <x v="0"/>
    <x v="1"/>
    <x v="3"/>
    <x v="0"/>
    <x v="2"/>
    <x v="1"/>
    <s v="14-Nov-1969"/>
    <x v="440"/>
    <x v="1"/>
    <s v="tier - 3"/>
    <x v="0"/>
    <x v="16"/>
  </r>
  <r>
    <s v="Id442"/>
    <s v="Peter"/>
    <x v="381"/>
    <x v="2"/>
    <x v="1"/>
    <x v="0"/>
    <x v="1"/>
    <x v="3"/>
    <x v="1"/>
    <x v="2"/>
    <x v="2"/>
    <s v="7-Aug-1997"/>
    <x v="441"/>
    <x v="1"/>
    <s v="tier - 3"/>
    <x v="11"/>
    <x v="31"/>
  </r>
  <r>
    <s v="Id443"/>
    <s v="Johnson"/>
    <x v="382"/>
    <x v="2"/>
    <x v="0"/>
    <x v="0"/>
    <x v="1"/>
    <x v="3"/>
    <x v="1"/>
    <x v="0"/>
    <x v="2"/>
    <s v="14-Dec-2003"/>
    <x v="442"/>
    <x v="1"/>
    <s v="tier - 2"/>
    <x v="3"/>
    <x v="39"/>
  </r>
  <r>
    <s v="Id444"/>
    <s v="katherine"/>
    <x v="383"/>
    <x v="0"/>
    <x v="1"/>
    <x v="0"/>
    <x v="0"/>
    <x v="3"/>
    <x v="0"/>
    <x v="1"/>
    <x v="0"/>
    <s v="9-Sep-1975"/>
    <x v="443"/>
    <x v="1"/>
    <s v="tier - 2"/>
    <x v="0"/>
    <x v="24"/>
  </r>
  <r>
    <s v="Id445"/>
    <s v="lynda"/>
    <x v="26"/>
    <x v="0"/>
    <x v="1"/>
    <x v="0"/>
    <x v="0"/>
    <x v="1"/>
    <x v="1"/>
    <x v="0"/>
    <x v="0"/>
    <s v="9-Nov-1970"/>
    <x v="444"/>
    <x v="1"/>
    <s v="tier - 2"/>
    <x v="2"/>
    <x v="2"/>
  </r>
  <r>
    <s v="Id446"/>
    <s v="anthony"/>
    <x v="384"/>
    <x v="2"/>
    <x v="0"/>
    <x v="0"/>
    <x v="1"/>
    <x v="3"/>
    <x v="1"/>
    <x v="1"/>
    <x v="2"/>
    <s v="25-Jul-2003"/>
    <x v="445"/>
    <x v="1"/>
    <s v="tier - 1"/>
    <x v="1"/>
    <x v="39"/>
  </r>
  <r>
    <s v="Id447"/>
    <s v="Linnea"/>
    <x v="385"/>
    <x v="2"/>
    <x v="0"/>
    <x v="0"/>
    <x v="1"/>
    <x v="3"/>
    <x v="0"/>
    <x v="1"/>
    <x v="2"/>
    <s v="14-Nov-1979"/>
    <x v="446"/>
    <x v="2"/>
    <s v="tier - 2"/>
    <x v="3"/>
    <x v="19"/>
  </r>
  <r>
    <s v="Id448"/>
    <s v="Massimiliano"/>
    <x v="386"/>
    <x v="1"/>
    <x v="1"/>
    <x v="0"/>
    <x v="1"/>
    <x v="3"/>
    <x v="0"/>
    <x v="1"/>
    <x v="1"/>
    <s v="21-Dec-1983"/>
    <x v="447"/>
    <x v="2"/>
    <s v="tier - 1"/>
    <x v="9"/>
    <x v="33"/>
  </r>
  <r>
    <s v="Id449"/>
    <s v="James"/>
    <x v="387"/>
    <x v="2"/>
    <x v="1"/>
    <x v="0"/>
    <x v="0"/>
    <x v="1"/>
    <x v="0"/>
    <x v="2"/>
    <x v="2"/>
    <s v="18-Aug-1966"/>
    <x v="448"/>
    <x v="2"/>
    <s v="tier - 3"/>
    <x v="7"/>
    <x v="26"/>
  </r>
  <r>
    <s v="Id450"/>
    <s v="lauren"/>
    <x v="388"/>
    <x v="2"/>
    <x v="0"/>
    <x v="0"/>
    <x v="0"/>
    <x v="0"/>
    <x v="1"/>
    <x v="2"/>
    <x v="2"/>
    <s v="26-Aug-1999"/>
    <x v="449"/>
    <x v="2"/>
    <s v="tier - 2"/>
    <x v="2"/>
    <x v="35"/>
  </r>
  <r>
    <s v="Id451"/>
    <s v="Michele"/>
    <x v="389"/>
    <x v="2"/>
    <x v="0"/>
    <x v="0"/>
    <x v="0"/>
    <x v="0"/>
    <x v="0"/>
    <x v="1"/>
    <x v="2"/>
    <s v="27-Dec-1982"/>
    <x v="450"/>
    <x v="1"/>
    <s v="tier - 3"/>
    <x v="2"/>
    <x v="37"/>
  </r>
  <r>
    <s v="Id452"/>
    <s v="xiao"/>
    <x v="358"/>
    <x v="0"/>
    <x v="0"/>
    <x v="0"/>
    <x v="0"/>
    <x v="0"/>
    <x v="0"/>
    <x v="2"/>
    <x v="0"/>
    <s v="16-Jun-1971"/>
    <x v="451"/>
    <x v="1"/>
    <s v="tier - 3"/>
    <x v="0"/>
    <x v="14"/>
  </r>
  <r>
    <s v="Id453"/>
    <s v="Harper"/>
    <x v="390"/>
    <x v="0"/>
    <x v="0"/>
    <x v="0"/>
    <x v="0"/>
    <x v="0"/>
    <x v="1"/>
    <x v="2"/>
    <x v="0"/>
    <s v="24-Aug-1965"/>
    <x v="452"/>
    <x v="2"/>
    <s v="tier - 1"/>
    <x v="0"/>
    <x v="11"/>
  </r>
  <r>
    <s v="Id454"/>
    <s v="nick"/>
    <x v="391"/>
    <x v="1"/>
    <x v="0"/>
    <x v="0"/>
    <x v="0"/>
    <x v="0"/>
    <x v="0"/>
    <x v="0"/>
    <x v="1"/>
    <s v="12-Sep-1980"/>
    <x v="453"/>
    <x v="1"/>
    <s v="tier - 2"/>
    <x v="3"/>
    <x v="27"/>
  </r>
  <r>
    <s v="Id455"/>
    <s v="scott"/>
    <x v="392"/>
    <x v="2"/>
    <x v="1"/>
    <x v="0"/>
    <x v="0"/>
    <x v="0"/>
    <x v="0"/>
    <x v="3"/>
    <x v="2"/>
    <s v="28-Aug-2001"/>
    <x v="454"/>
    <x v="2"/>
    <s v="tier - 1"/>
    <x v="3"/>
    <x v="46"/>
  </r>
  <r>
    <s v="Id456"/>
    <s v="wilson"/>
    <x v="393"/>
    <x v="2"/>
    <x v="0"/>
    <x v="0"/>
    <x v="0"/>
    <x v="0"/>
    <x v="1"/>
    <x v="2"/>
    <x v="2"/>
    <s v="14-Oct-1989"/>
    <x v="455"/>
    <x v="2"/>
    <s v="tier - 1"/>
    <x v="1"/>
    <x v="4"/>
  </r>
  <r>
    <s v="Id457"/>
    <s v="lee"/>
    <x v="394"/>
    <x v="0"/>
    <x v="1"/>
    <x v="0"/>
    <x v="0"/>
    <x v="3"/>
    <x v="0"/>
    <x v="1"/>
    <x v="0"/>
    <s v="19-Dec-1975"/>
    <x v="456"/>
    <x v="2"/>
    <s v="tier - 3"/>
    <x v="0"/>
    <x v="24"/>
  </r>
  <r>
    <s v="Id458"/>
    <s v="shizhong"/>
    <x v="395"/>
    <x v="1"/>
    <x v="0"/>
    <x v="0"/>
    <x v="1"/>
    <x v="3"/>
    <x v="0"/>
    <x v="3"/>
    <x v="1"/>
    <s v="28-Sep-2003"/>
    <x v="457"/>
    <x v="1"/>
    <s v="tier - 1"/>
    <x v="3"/>
    <x v="39"/>
  </r>
  <r>
    <s v="Id459"/>
    <s v="Marie"/>
    <x v="278"/>
    <x v="2"/>
    <x v="0"/>
    <x v="0"/>
    <x v="1"/>
    <x v="3"/>
    <x v="0"/>
    <x v="2"/>
    <x v="2"/>
    <s v="17-Aug-1979"/>
    <x v="458"/>
    <x v="2"/>
    <s v="tier - 1"/>
    <x v="1"/>
    <x v="19"/>
  </r>
  <r>
    <s v="Id460"/>
    <s v="Todd"/>
    <x v="396"/>
    <x v="0"/>
    <x v="1"/>
    <x v="0"/>
    <x v="1"/>
    <x v="3"/>
    <x v="1"/>
    <x v="0"/>
    <x v="0"/>
    <s v="27-Aug-1963"/>
    <x v="459"/>
    <x v="2"/>
    <s v="tier - 1"/>
    <x v="3"/>
    <x v="8"/>
  </r>
  <r>
    <s v="Id461"/>
    <s v="carolyn"/>
    <x v="295"/>
    <x v="2"/>
    <x v="0"/>
    <x v="0"/>
    <x v="1"/>
    <x v="3"/>
    <x v="0"/>
    <x v="1"/>
    <x v="2"/>
    <s v="28-Sep-1979"/>
    <x v="460"/>
    <x v="2"/>
    <s v="tier - 2"/>
    <x v="1"/>
    <x v="19"/>
  </r>
  <r>
    <s v="Id462"/>
    <s v="lindsey"/>
    <x v="397"/>
    <x v="2"/>
    <x v="0"/>
    <x v="0"/>
    <x v="1"/>
    <x v="3"/>
    <x v="0"/>
    <x v="1"/>
    <x v="2"/>
    <s v="20-Sep-1979"/>
    <x v="461"/>
    <x v="2"/>
    <s v="tier - 1"/>
    <x v="2"/>
    <x v="19"/>
  </r>
  <r>
    <s v="Id463"/>
    <s v="Marissa"/>
    <x v="351"/>
    <x v="2"/>
    <x v="1"/>
    <x v="0"/>
    <x v="0"/>
    <x v="0"/>
    <x v="0"/>
    <x v="2"/>
    <x v="2"/>
    <s v="18-Jul-1976"/>
    <x v="462"/>
    <x v="2"/>
    <s v="tier - 1"/>
    <x v="1"/>
    <x v="17"/>
  </r>
  <r>
    <s v="Id464"/>
    <s v="Jean"/>
    <x v="398"/>
    <x v="0"/>
    <x v="0"/>
    <x v="0"/>
    <x v="0"/>
    <x v="0"/>
    <x v="1"/>
    <x v="0"/>
    <x v="0"/>
    <s v="16-Nov-1962"/>
    <x v="463"/>
    <x v="1"/>
    <s v="tier - 2"/>
    <x v="1"/>
    <x v="5"/>
  </r>
  <r>
    <s v="Id465"/>
    <s v="danielle"/>
    <x v="399"/>
    <x v="1"/>
    <x v="1"/>
    <x v="0"/>
    <x v="1"/>
    <x v="3"/>
    <x v="0"/>
    <x v="2"/>
    <x v="1"/>
    <s v="25-Dec-1983"/>
    <x v="464"/>
    <x v="2"/>
    <s v="tier - 3"/>
    <x v="2"/>
    <x v="33"/>
  </r>
  <r>
    <s v="Id466"/>
    <s v="jim"/>
    <x v="400"/>
    <x v="2"/>
    <x v="0"/>
    <x v="0"/>
    <x v="0"/>
    <x v="0"/>
    <x v="1"/>
    <x v="2"/>
    <x v="2"/>
    <s v="12-Jun-1999"/>
    <x v="465"/>
    <x v="1"/>
    <s v="tier - 3"/>
    <x v="1"/>
    <x v="35"/>
  </r>
  <r>
    <s v="Id467"/>
    <s v="Matthew"/>
    <x v="389"/>
    <x v="1"/>
    <x v="0"/>
    <x v="0"/>
    <x v="0"/>
    <x v="0"/>
    <x v="0"/>
    <x v="1"/>
    <x v="1"/>
    <s v="21-Nov-1990"/>
    <x v="466"/>
    <x v="1"/>
    <s v="tier - 2"/>
    <x v="1"/>
    <x v="42"/>
  </r>
  <r>
    <s v="Id468"/>
    <s v="Rachel"/>
    <x v="401"/>
    <x v="2"/>
    <x v="0"/>
    <x v="0"/>
    <x v="0"/>
    <x v="0"/>
    <x v="0"/>
    <x v="1"/>
    <x v="2"/>
    <s v="4-Sep-1980"/>
    <x v="467"/>
    <x v="1"/>
    <s v="tier - 1"/>
    <x v="1"/>
    <x v="27"/>
  </r>
  <r>
    <s v="Id469"/>
    <s v="corina"/>
    <x v="402"/>
    <x v="2"/>
    <x v="0"/>
    <x v="1"/>
    <x v="0"/>
    <x v="3"/>
    <x v="1"/>
    <x v="0"/>
    <x v="2"/>
    <s v="4-Aug-2004"/>
    <x v="468"/>
    <x v="2"/>
    <s v="tier - 1"/>
    <x v="2"/>
    <x v="41"/>
  </r>
  <r>
    <s v="Id470"/>
    <s v="guannan"/>
    <x v="403"/>
    <x v="2"/>
    <x v="0"/>
    <x v="0"/>
    <x v="0"/>
    <x v="0"/>
    <x v="0"/>
    <x v="2"/>
    <x v="2"/>
    <s v="10-Dec-1980"/>
    <x v="469"/>
    <x v="2"/>
    <s v="tier - 3"/>
    <x v="9"/>
    <x v="27"/>
  </r>
  <r>
    <s v="Id471"/>
    <s v="don"/>
    <x v="404"/>
    <x v="0"/>
    <x v="0"/>
    <x v="0"/>
    <x v="0"/>
    <x v="0"/>
    <x v="1"/>
    <x v="1"/>
    <x v="0"/>
    <s v="3-Sep-1974"/>
    <x v="470"/>
    <x v="2"/>
    <s v="tier - 2"/>
    <x v="3"/>
    <x v="20"/>
  </r>
  <r>
    <s v="Id472"/>
    <s v="chris"/>
    <x v="347"/>
    <x v="0"/>
    <x v="0"/>
    <x v="0"/>
    <x v="0"/>
    <x v="0"/>
    <x v="0"/>
    <x v="2"/>
    <x v="0"/>
    <s v="14-Oct-1974"/>
    <x v="471"/>
    <x v="2"/>
    <s v="tier - 2"/>
    <x v="0"/>
    <x v="20"/>
  </r>
  <r>
    <s v="Id473"/>
    <s v="Gavin"/>
    <x v="405"/>
    <x v="2"/>
    <x v="1"/>
    <x v="0"/>
    <x v="1"/>
    <x v="3"/>
    <x v="0"/>
    <x v="2"/>
    <x v="2"/>
    <s v="26-Aug-1969"/>
    <x v="472"/>
    <x v="2"/>
    <s v="tier - 1"/>
    <x v="0"/>
    <x v="16"/>
  </r>
  <r>
    <s v="Id474"/>
    <s v="david"/>
    <x v="192"/>
    <x v="1"/>
    <x v="0"/>
    <x v="0"/>
    <x v="0"/>
    <x v="0"/>
    <x v="0"/>
    <x v="2"/>
    <x v="1"/>
    <s v="23-Nov-1977"/>
    <x v="473"/>
    <x v="2"/>
    <s v="tier - 3"/>
    <x v="1"/>
    <x v="1"/>
  </r>
  <r>
    <s v="Id475"/>
    <s v="jatin"/>
    <x v="406"/>
    <x v="2"/>
    <x v="1"/>
    <x v="0"/>
    <x v="1"/>
    <x v="3"/>
    <x v="0"/>
    <x v="1"/>
    <x v="2"/>
    <s v="2-Jul-1983"/>
    <x v="474"/>
    <x v="2"/>
    <s v="tier - 2"/>
    <x v="3"/>
    <x v="33"/>
  </r>
  <r>
    <s v="Id476"/>
    <s v="ii"/>
    <x v="407"/>
    <x v="2"/>
    <x v="1"/>
    <x v="0"/>
    <x v="0"/>
    <x v="3"/>
    <x v="1"/>
    <x v="0"/>
    <x v="2"/>
    <s v="19-Nov-1964"/>
    <x v="475"/>
    <x v="1"/>
    <s v="tier - 3"/>
    <x v="1"/>
    <x v="13"/>
  </r>
  <r>
    <s v="Id477"/>
    <s v="Angela"/>
    <x v="408"/>
    <x v="0"/>
    <x v="1"/>
    <x v="0"/>
    <x v="0"/>
    <x v="3"/>
    <x v="1"/>
    <x v="0"/>
    <x v="0"/>
    <s v="8-Dec-1975"/>
    <x v="476"/>
    <x v="1"/>
    <s v="tier - 1"/>
    <x v="2"/>
    <x v="24"/>
  </r>
  <r>
    <s v="Id478"/>
    <s v="Blake"/>
    <x v="409"/>
    <x v="0"/>
    <x v="1"/>
    <x v="0"/>
    <x v="0"/>
    <x v="0"/>
    <x v="1"/>
    <x v="0"/>
    <x v="0"/>
    <s v="8-Sep-1967"/>
    <x v="477"/>
    <x v="1"/>
    <s v="tier - 3"/>
    <x v="0"/>
    <x v="23"/>
  </r>
  <r>
    <s v="Id479"/>
    <s v="Brian"/>
    <x v="410"/>
    <x v="0"/>
    <x v="1"/>
    <x v="0"/>
    <x v="0"/>
    <x v="3"/>
    <x v="0"/>
    <x v="1"/>
    <x v="0"/>
    <s v="4-Aug-1986"/>
    <x v="478"/>
    <x v="1"/>
    <s v="tier - 3"/>
    <x v="6"/>
    <x v="28"/>
  </r>
  <r>
    <s v="Id480"/>
    <s v="damon"/>
    <x v="411"/>
    <x v="1"/>
    <x v="0"/>
    <x v="0"/>
    <x v="0"/>
    <x v="3"/>
    <x v="0"/>
    <x v="1"/>
    <x v="1"/>
    <s v="14-Sep-1992"/>
    <x v="479"/>
    <x v="2"/>
    <s v="tier - 1"/>
    <x v="1"/>
    <x v="34"/>
  </r>
  <r>
    <s v="Id481"/>
    <s v="jeffrey"/>
    <x v="412"/>
    <x v="0"/>
    <x v="0"/>
    <x v="0"/>
    <x v="0"/>
    <x v="0"/>
    <x v="1"/>
    <x v="0"/>
    <x v="0"/>
    <s v="1-Aug-1965"/>
    <x v="480"/>
    <x v="2"/>
    <s v="tier - 2"/>
    <x v="9"/>
    <x v="11"/>
  </r>
  <r>
    <s v="Id482"/>
    <s v="Malcolm"/>
    <x v="413"/>
    <x v="0"/>
    <x v="1"/>
    <x v="0"/>
    <x v="0"/>
    <x v="0"/>
    <x v="1"/>
    <x v="0"/>
    <x v="0"/>
    <s v="17-Dec-1967"/>
    <x v="481"/>
    <x v="1"/>
    <s v="tier - 3"/>
    <x v="3"/>
    <x v="23"/>
  </r>
  <r>
    <s v="Id483"/>
    <s v="Margaret"/>
    <x v="414"/>
    <x v="2"/>
    <x v="1"/>
    <x v="0"/>
    <x v="0"/>
    <x v="1"/>
    <x v="1"/>
    <x v="0"/>
    <x v="2"/>
    <s v="9-Jul-1966"/>
    <x v="482"/>
    <x v="2"/>
    <s v="tier - 2"/>
    <x v="1"/>
    <x v="26"/>
  </r>
  <r>
    <s v="Id484"/>
    <s v="helen"/>
    <x v="9"/>
    <x v="2"/>
    <x v="1"/>
    <x v="0"/>
    <x v="1"/>
    <x v="3"/>
    <x v="1"/>
    <x v="0"/>
    <x v="2"/>
    <s v="13-Oct-1969"/>
    <x v="483"/>
    <x v="1"/>
    <s v="tier - 2"/>
    <x v="0"/>
    <x v="16"/>
  </r>
  <r>
    <s v="Id485"/>
    <s v="matthew"/>
    <x v="415"/>
    <x v="0"/>
    <x v="0"/>
    <x v="0"/>
    <x v="0"/>
    <x v="0"/>
    <x v="1"/>
    <x v="0"/>
    <x v="0"/>
    <s v="18-Oct-1962"/>
    <x v="484"/>
    <x v="1"/>
    <s v="tier - 1"/>
    <x v="1"/>
    <x v="5"/>
  </r>
  <r>
    <s v="Id486"/>
    <s v="jeff"/>
    <x v="356"/>
    <x v="1"/>
    <x v="1"/>
    <x v="0"/>
    <x v="0"/>
    <x v="0"/>
    <x v="1"/>
    <x v="1"/>
    <x v="1"/>
    <s v="12-Jul-1985"/>
    <x v="485"/>
    <x v="2"/>
    <s v="tier - 2"/>
    <x v="3"/>
    <x v="18"/>
  </r>
  <r>
    <s v="Id487"/>
    <s v="Tara"/>
    <x v="416"/>
    <x v="0"/>
    <x v="0"/>
    <x v="0"/>
    <x v="0"/>
    <x v="0"/>
    <x v="1"/>
    <x v="0"/>
    <x v="0"/>
    <s v="2-Jul-1962"/>
    <x v="486"/>
    <x v="2"/>
    <s v="tier - 2"/>
    <x v="12"/>
    <x v="5"/>
  </r>
  <r>
    <s v="Id488"/>
    <s v="kristin"/>
    <x v="417"/>
    <x v="2"/>
    <x v="1"/>
    <x v="0"/>
    <x v="0"/>
    <x v="0"/>
    <x v="0"/>
    <x v="1"/>
    <x v="2"/>
    <s v="17-Sep-1985"/>
    <x v="487"/>
    <x v="2"/>
    <s v="tier - 1"/>
    <x v="2"/>
    <x v="18"/>
  </r>
  <r>
    <s v="Id489"/>
    <s v="timothy"/>
    <x v="366"/>
    <x v="2"/>
    <x v="0"/>
    <x v="0"/>
    <x v="1"/>
    <x v="3"/>
    <x v="1"/>
    <x v="1"/>
    <x v="2"/>
    <s v="7-Sep-1993"/>
    <x v="488"/>
    <x v="2"/>
    <s v="tier - 3"/>
    <x v="4"/>
    <x v="21"/>
  </r>
  <r>
    <s v="Id490"/>
    <s v="scott"/>
    <x v="418"/>
    <x v="2"/>
    <x v="1"/>
    <x v="0"/>
    <x v="0"/>
    <x v="1"/>
    <x v="1"/>
    <x v="0"/>
    <x v="2"/>
    <s v="22-Aug-1966"/>
    <x v="489"/>
    <x v="1"/>
    <s v="tier - 3"/>
    <x v="1"/>
    <x v="26"/>
  </r>
  <r>
    <s v="Id491"/>
    <s v="Carly"/>
    <x v="410"/>
    <x v="2"/>
    <x v="0"/>
    <x v="0"/>
    <x v="0"/>
    <x v="3"/>
    <x v="0"/>
    <x v="1"/>
    <x v="2"/>
    <s v="17-Oct-1987"/>
    <x v="490"/>
    <x v="1"/>
    <s v="tier - 3"/>
    <x v="1"/>
    <x v="38"/>
  </r>
  <r>
    <s v="Id492"/>
    <s v="lisa"/>
    <x v="419"/>
    <x v="2"/>
    <x v="0"/>
    <x v="0"/>
    <x v="0"/>
    <x v="0"/>
    <x v="1"/>
    <x v="1"/>
    <x v="2"/>
    <s v="8-Jun-1994"/>
    <x v="491"/>
    <x v="1"/>
    <s v="tier - 1"/>
    <x v="3"/>
    <x v="6"/>
  </r>
  <r>
    <s v="Id493"/>
    <s v="stacey"/>
    <x v="420"/>
    <x v="0"/>
    <x v="0"/>
    <x v="0"/>
    <x v="0"/>
    <x v="0"/>
    <x v="0"/>
    <x v="2"/>
    <x v="0"/>
    <s v="9-Jul-2002"/>
    <x v="492"/>
    <x v="2"/>
    <s v="tier - 3"/>
    <x v="3"/>
    <x v="43"/>
  </r>
  <r>
    <s v="Id494"/>
    <s v="louis"/>
    <x v="421"/>
    <x v="2"/>
    <x v="1"/>
    <x v="0"/>
    <x v="1"/>
    <x v="3"/>
    <x v="0"/>
    <x v="1"/>
    <x v="2"/>
    <s v="6-Oct-1983"/>
    <x v="493"/>
    <x v="1"/>
    <s v="tier - 1"/>
    <x v="4"/>
    <x v="33"/>
  </r>
  <r>
    <s v="Id495"/>
    <s v="Brian"/>
    <x v="422"/>
    <x v="1"/>
    <x v="1"/>
    <x v="0"/>
    <x v="0"/>
    <x v="3"/>
    <x v="0"/>
    <x v="1"/>
    <x v="1"/>
    <s v="25-Jul-1988"/>
    <x v="494"/>
    <x v="1"/>
    <s v="tier - 1"/>
    <x v="1"/>
    <x v="25"/>
  </r>
  <r>
    <s v="Id496"/>
    <s v="jessica"/>
    <x v="423"/>
    <x v="2"/>
    <x v="1"/>
    <x v="0"/>
    <x v="0"/>
    <x v="1"/>
    <x v="1"/>
    <x v="0"/>
    <x v="2"/>
    <s v="10-Aug-1966"/>
    <x v="495"/>
    <x v="0"/>
    <s v="tier - 3"/>
    <x v="12"/>
    <x v="26"/>
  </r>
  <r>
    <s v="Id497"/>
    <s v="Dawn"/>
    <x v="424"/>
    <x v="1"/>
    <x v="0"/>
    <x v="0"/>
    <x v="0"/>
    <x v="0"/>
    <x v="0"/>
    <x v="2"/>
    <x v="1"/>
    <s v="9-Oct-1980"/>
    <x v="496"/>
    <x v="0"/>
    <s v="tier - 2"/>
    <x v="2"/>
    <x v="27"/>
  </r>
  <r>
    <s v="Id498"/>
    <s v="chris"/>
    <x v="425"/>
    <x v="1"/>
    <x v="1"/>
    <x v="0"/>
    <x v="1"/>
    <x v="3"/>
    <x v="0"/>
    <x v="1"/>
    <x v="1"/>
    <s v="18-Oct-1997"/>
    <x v="497"/>
    <x v="0"/>
    <s v="tier - 3"/>
    <x v="3"/>
    <x v="31"/>
  </r>
  <r>
    <s v="Id499"/>
    <s v="karen"/>
    <x v="426"/>
    <x v="1"/>
    <x v="0"/>
    <x v="0"/>
    <x v="1"/>
    <x v="3"/>
    <x v="0"/>
    <x v="2"/>
    <x v="1"/>
    <s v="30-Oct-1979"/>
    <x v="498"/>
    <x v="0"/>
    <s v="tier - 1"/>
    <x v="2"/>
    <x v="19"/>
  </r>
  <r>
    <s v="Id500"/>
    <s v="jessica"/>
    <x v="383"/>
    <x v="2"/>
    <x v="0"/>
    <x v="0"/>
    <x v="0"/>
    <x v="1"/>
    <x v="1"/>
    <x v="1"/>
    <x v="2"/>
    <s v="14-Jun-1972"/>
    <x v="499"/>
    <x v="0"/>
    <s v="tier - 3"/>
    <x v="0"/>
    <x v="29"/>
  </r>
  <r>
    <s v="Id501"/>
    <s v="mathieu"/>
    <x v="427"/>
    <x v="2"/>
    <x v="0"/>
    <x v="0"/>
    <x v="0"/>
    <x v="0"/>
    <x v="0"/>
    <x v="1"/>
    <x v="2"/>
    <s v="8-Aug-1990"/>
    <x v="500"/>
    <x v="0"/>
    <s v="tier - 2"/>
    <x v="0"/>
    <x v="42"/>
  </r>
  <r>
    <s v="Id502"/>
    <s v="Kam"/>
    <x v="428"/>
    <x v="2"/>
    <x v="0"/>
    <x v="0"/>
    <x v="0"/>
    <x v="0"/>
    <x v="1"/>
    <x v="0"/>
    <x v="2"/>
    <s v="27-Aug-1994"/>
    <x v="501"/>
    <x v="0"/>
    <s v="tier - 2"/>
    <x v="1"/>
    <x v="6"/>
  </r>
  <r>
    <s v="Id503"/>
    <s v="Valerie"/>
    <x v="429"/>
    <x v="0"/>
    <x v="0"/>
    <x v="0"/>
    <x v="0"/>
    <x v="0"/>
    <x v="0"/>
    <x v="2"/>
    <x v="0"/>
    <s v="24-Sep-1978"/>
    <x v="502"/>
    <x v="0"/>
    <s v="tier - 1"/>
    <x v="2"/>
    <x v="9"/>
  </r>
  <r>
    <s v="Id504"/>
    <s v="Freya"/>
    <x v="430"/>
    <x v="0"/>
    <x v="1"/>
    <x v="0"/>
    <x v="1"/>
    <x v="3"/>
    <x v="1"/>
    <x v="0"/>
    <x v="0"/>
    <s v="14-Jul-1963"/>
    <x v="503"/>
    <x v="0"/>
    <s v="tier - 3"/>
    <x v="1"/>
    <x v="8"/>
  </r>
  <r>
    <s v="Id505"/>
    <s v="jennifer"/>
    <x v="350"/>
    <x v="2"/>
    <x v="1"/>
    <x v="0"/>
    <x v="0"/>
    <x v="0"/>
    <x v="0"/>
    <x v="1"/>
    <x v="2"/>
    <s v="17-Sep-1985"/>
    <x v="504"/>
    <x v="0"/>
    <s v="tier - 1"/>
    <x v="0"/>
    <x v="18"/>
  </r>
  <r>
    <s v="Id506"/>
    <s v="kara"/>
    <x v="431"/>
    <x v="1"/>
    <x v="0"/>
    <x v="0"/>
    <x v="0"/>
    <x v="3"/>
    <x v="0"/>
    <x v="1"/>
    <x v="1"/>
    <s v="19-Aug-1992"/>
    <x v="505"/>
    <x v="0"/>
    <s v="tier - 2"/>
    <x v="0"/>
    <x v="34"/>
  </r>
  <r>
    <s v="Id507"/>
    <s v="Bradley"/>
    <x v="432"/>
    <x v="2"/>
    <x v="0"/>
    <x v="0"/>
    <x v="0"/>
    <x v="0"/>
    <x v="0"/>
    <x v="2"/>
    <x v="2"/>
    <s v="8-Nov-1980"/>
    <x v="506"/>
    <x v="0"/>
    <s v="tier - 1"/>
    <x v="0"/>
    <x v="27"/>
  </r>
  <r>
    <s v="Id508"/>
    <s v="brendan"/>
    <x v="433"/>
    <x v="1"/>
    <x v="0"/>
    <x v="0"/>
    <x v="0"/>
    <x v="3"/>
    <x v="1"/>
    <x v="0"/>
    <x v="1"/>
    <s v="30-Nov-1987"/>
    <x v="507"/>
    <x v="0"/>
    <s v="tier - 3"/>
    <x v="9"/>
    <x v="38"/>
  </r>
  <r>
    <s v="Id509"/>
    <s v="Amber"/>
    <x v="434"/>
    <x v="2"/>
    <x v="0"/>
    <x v="0"/>
    <x v="0"/>
    <x v="0"/>
    <x v="0"/>
    <x v="2"/>
    <x v="2"/>
    <s v="15-Dec-1982"/>
    <x v="508"/>
    <x v="0"/>
    <s v="tier - 1"/>
    <x v="0"/>
    <x v="37"/>
  </r>
  <r>
    <s v="Id510"/>
    <s v="Sean"/>
    <x v="408"/>
    <x v="2"/>
    <x v="0"/>
    <x v="0"/>
    <x v="1"/>
    <x v="3"/>
    <x v="1"/>
    <x v="0"/>
    <x v="2"/>
    <s v="6-Sep-1993"/>
    <x v="509"/>
    <x v="0"/>
    <s v="tier - 3"/>
    <x v="1"/>
    <x v="21"/>
  </r>
  <r>
    <s v="Id511"/>
    <s v="rick"/>
    <x v="347"/>
    <x v="1"/>
    <x v="0"/>
    <x v="0"/>
    <x v="0"/>
    <x v="3"/>
    <x v="0"/>
    <x v="2"/>
    <x v="1"/>
    <s v="30-Jun-1987"/>
    <x v="510"/>
    <x v="0"/>
    <s v="tier - 3"/>
    <x v="0"/>
    <x v="38"/>
  </r>
  <r>
    <s v="Id512"/>
    <s v="matthew"/>
    <x v="326"/>
    <x v="2"/>
    <x v="0"/>
    <x v="0"/>
    <x v="0"/>
    <x v="0"/>
    <x v="0"/>
    <x v="1"/>
    <x v="2"/>
    <s v="24-Aug-1991"/>
    <x v="511"/>
    <x v="0"/>
    <s v="tier - 3"/>
    <x v="0"/>
    <x v="3"/>
  </r>
  <r>
    <s v="Id513"/>
    <s v="brady"/>
    <x v="218"/>
    <x v="2"/>
    <x v="1"/>
    <x v="0"/>
    <x v="0"/>
    <x v="1"/>
    <x v="1"/>
    <x v="0"/>
    <x v="2"/>
    <s v="15-Nov-1966"/>
    <x v="512"/>
    <x v="0"/>
    <s v="tier - 1"/>
    <x v="1"/>
    <x v="26"/>
  </r>
  <r>
    <s v="Id514"/>
    <s v="kameko"/>
    <x v="435"/>
    <x v="0"/>
    <x v="1"/>
    <x v="0"/>
    <x v="0"/>
    <x v="0"/>
    <x v="1"/>
    <x v="0"/>
    <x v="0"/>
    <s v="29-Jul-1967"/>
    <x v="513"/>
    <x v="0"/>
    <s v="tier - 1"/>
    <x v="1"/>
    <x v="23"/>
  </r>
  <r>
    <s v="Id515"/>
    <s v="Jeremy"/>
    <x v="71"/>
    <x v="2"/>
    <x v="1"/>
    <x v="0"/>
    <x v="0"/>
    <x v="0"/>
    <x v="1"/>
    <x v="0"/>
    <x v="2"/>
    <s v="28-Dec-1985"/>
    <x v="514"/>
    <x v="0"/>
    <s v="tier - 3"/>
    <x v="0"/>
    <x v="18"/>
  </r>
  <r>
    <s v="Id516"/>
    <s v="daniel"/>
    <x v="436"/>
    <x v="2"/>
    <x v="0"/>
    <x v="0"/>
    <x v="0"/>
    <x v="0"/>
    <x v="0"/>
    <x v="1"/>
    <x v="2"/>
    <s v="16-Sep-1991"/>
    <x v="515"/>
    <x v="0"/>
    <s v="tier - 3"/>
    <x v="3"/>
    <x v="3"/>
  </r>
  <r>
    <s v="Id517"/>
    <s v="amanda"/>
    <x v="437"/>
    <x v="2"/>
    <x v="0"/>
    <x v="0"/>
    <x v="1"/>
    <x v="3"/>
    <x v="1"/>
    <x v="0"/>
    <x v="2"/>
    <s v="2-Jul-1979"/>
    <x v="516"/>
    <x v="0"/>
    <s v="tier - 1"/>
    <x v="2"/>
    <x v="19"/>
  </r>
  <r>
    <s v="Id518"/>
    <s v="karen"/>
    <x v="438"/>
    <x v="2"/>
    <x v="0"/>
    <x v="0"/>
    <x v="1"/>
    <x v="3"/>
    <x v="0"/>
    <x v="1"/>
    <x v="2"/>
    <s v="28-Sep-1993"/>
    <x v="517"/>
    <x v="0"/>
    <s v="tier - 2"/>
    <x v="0"/>
    <x v="21"/>
  </r>
  <r>
    <s v="Id519"/>
    <s v="gregory"/>
    <x v="346"/>
    <x v="1"/>
    <x v="0"/>
    <x v="0"/>
    <x v="0"/>
    <x v="0"/>
    <x v="0"/>
    <x v="1"/>
    <x v="1"/>
    <s v="5-Jun-1989"/>
    <x v="518"/>
    <x v="0"/>
    <s v="tier - 3"/>
    <x v="3"/>
    <x v="4"/>
  </r>
  <r>
    <s v="Id520"/>
    <s v="sabine"/>
    <x v="439"/>
    <x v="2"/>
    <x v="1"/>
    <x v="0"/>
    <x v="1"/>
    <x v="3"/>
    <x v="0"/>
    <x v="3"/>
    <x v="2"/>
    <s v="19-Dec-1983"/>
    <x v="519"/>
    <x v="0"/>
    <s v="tier - 3"/>
    <x v="3"/>
    <x v="33"/>
  </r>
  <r>
    <s v="Id521"/>
    <s v="joseph"/>
    <x v="367"/>
    <x v="2"/>
    <x v="1"/>
    <x v="0"/>
    <x v="0"/>
    <x v="3"/>
    <x v="0"/>
    <x v="1"/>
    <x v="2"/>
    <s v="24-Oct-1988"/>
    <x v="520"/>
    <x v="0"/>
    <s v="tier - 3"/>
    <x v="0"/>
    <x v="25"/>
  </r>
  <r>
    <s v="Id522"/>
    <s v="adam"/>
    <x v="440"/>
    <x v="1"/>
    <x v="0"/>
    <x v="0"/>
    <x v="0"/>
    <x v="3"/>
    <x v="1"/>
    <x v="0"/>
    <x v="1"/>
    <s v="30-Nov-1992"/>
    <x v="521"/>
    <x v="0"/>
    <s v="tier - 1"/>
    <x v="0"/>
    <x v="34"/>
  </r>
  <r>
    <s v="Id523"/>
    <s v="Karolyn"/>
    <x v="368"/>
    <x v="2"/>
    <x v="0"/>
    <x v="0"/>
    <x v="0"/>
    <x v="3"/>
    <x v="1"/>
    <x v="1"/>
    <x v="2"/>
    <s v="6-Aug-1998"/>
    <x v="522"/>
    <x v="0"/>
    <s v="tier - 3"/>
    <x v="3"/>
    <x v="44"/>
  </r>
  <r>
    <s v="Id524"/>
    <s v="Anita"/>
    <x v="441"/>
    <x v="0"/>
    <x v="1"/>
    <x v="0"/>
    <x v="1"/>
    <x v="3"/>
    <x v="1"/>
    <x v="0"/>
    <x v="0"/>
    <s v="20-Oct-1963"/>
    <x v="523"/>
    <x v="0"/>
    <s v="tier - 1"/>
    <x v="12"/>
    <x v="8"/>
  </r>
  <r>
    <s v="Id525"/>
    <s v="Laura"/>
    <x v="442"/>
    <x v="2"/>
    <x v="1"/>
    <x v="0"/>
    <x v="1"/>
    <x v="3"/>
    <x v="1"/>
    <x v="0"/>
    <x v="2"/>
    <s v="3-Aug-1969"/>
    <x v="524"/>
    <x v="0"/>
    <s v="tier - 3"/>
    <x v="1"/>
    <x v="16"/>
  </r>
  <r>
    <s v="Id526"/>
    <s v="sarah"/>
    <x v="443"/>
    <x v="2"/>
    <x v="1"/>
    <x v="0"/>
    <x v="0"/>
    <x v="3"/>
    <x v="1"/>
    <x v="0"/>
    <x v="2"/>
    <s v="27-Sep-1995"/>
    <x v="525"/>
    <x v="0"/>
    <s v="tier - 2"/>
    <x v="2"/>
    <x v="40"/>
  </r>
  <r>
    <s v="Id527"/>
    <s v="Ashley"/>
    <x v="444"/>
    <x v="0"/>
    <x v="1"/>
    <x v="0"/>
    <x v="1"/>
    <x v="3"/>
    <x v="1"/>
    <x v="0"/>
    <x v="0"/>
    <s v="6-Dec-1963"/>
    <x v="526"/>
    <x v="0"/>
    <s v="tier - 1"/>
    <x v="12"/>
    <x v="8"/>
  </r>
  <r>
    <s v="Id528"/>
    <s v="lindsey"/>
    <x v="445"/>
    <x v="2"/>
    <x v="0"/>
    <x v="0"/>
    <x v="1"/>
    <x v="3"/>
    <x v="1"/>
    <x v="1"/>
    <x v="2"/>
    <s v="24-Jul-2003"/>
    <x v="527"/>
    <x v="0"/>
    <s v="tier - 3"/>
    <x v="1"/>
    <x v="39"/>
  </r>
  <r>
    <s v="Id529"/>
    <s v="alan"/>
    <x v="446"/>
    <x v="0"/>
    <x v="0"/>
    <x v="0"/>
    <x v="0"/>
    <x v="0"/>
    <x v="1"/>
    <x v="0"/>
    <x v="0"/>
    <s v="18-Dec-1962"/>
    <x v="528"/>
    <x v="0"/>
    <s v="tier - 1"/>
    <x v="8"/>
    <x v="5"/>
  </r>
  <r>
    <s v="Id530"/>
    <s v="Dan"/>
    <x v="320"/>
    <x v="1"/>
    <x v="0"/>
    <x v="0"/>
    <x v="1"/>
    <x v="3"/>
    <x v="1"/>
    <x v="0"/>
    <x v="1"/>
    <s v="15-Oct-1979"/>
    <x v="529"/>
    <x v="0"/>
    <s v="tier - 2"/>
    <x v="0"/>
    <x v="19"/>
  </r>
  <r>
    <s v="Id531"/>
    <s v="katie"/>
    <x v="217"/>
    <x v="2"/>
    <x v="1"/>
    <x v="0"/>
    <x v="0"/>
    <x v="3"/>
    <x v="1"/>
    <x v="0"/>
    <x v="2"/>
    <s v="28-Nov-1995"/>
    <x v="530"/>
    <x v="0"/>
    <s v="tier - 1"/>
    <x v="1"/>
    <x v="40"/>
  </r>
  <r>
    <s v="Id532"/>
    <s v="eric"/>
    <x v="447"/>
    <x v="1"/>
    <x v="0"/>
    <x v="0"/>
    <x v="1"/>
    <x v="3"/>
    <x v="0"/>
    <x v="2"/>
    <x v="1"/>
    <s v="19-Nov-1979"/>
    <x v="531"/>
    <x v="0"/>
    <s v="tier - 1"/>
    <x v="0"/>
    <x v="19"/>
  </r>
  <r>
    <s v="Id533"/>
    <s v="cathryn"/>
    <x v="351"/>
    <x v="2"/>
    <x v="0"/>
    <x v="0"/>
    <x v="0"/>
    <x v="3"/>
    <x v="0"/>
    <x v="2"/>
    <x v="2"/>
    <s v="27-Dec-1992"/>
    <x v="532"/>
    <x v="0"/>
    <s v="tier - 2"/>
    <x v="1"/>
    <x v="34"/>
  </r>
  <r>
    <s v="Id534"/>
    <s v="brendan"/>
    <x v="448"/>
    <x v="0"/>
    <x v="1"/>
    <x v="0"/>
    <x v="0"/>
    <x v="0"/>
    <x v="1"/>
    <x v="0"/>
    <x v="0"/>
    <s v="30-Aug-1967"/>
    <x v="533"/>
    <x v="0"/>
    <s v="tier - 1"/>
    <x v="8"/>
    <x v="23"/>
  </r>
  <r>
    <s v="Id535"/>
    <s v="shauna"/>
    <x v="449"/>
    <x v="0"/>
    <x v="1"/>
    <x v="0"/>
    <x v="0"/>
    <x v="1"/>
    <x v="1"/>
    <x v="0"/>
    <x v="0"/>
    <s v="17-Oct-1970"/>
    <x v="534"/>
    <x v="0"/>
    <s v="tier - 3"/>
    <x v="1"/>
    <x v="2"/>
  </r>
  <r>
    <s v="Id536"/>
    <s v="terence"/>
    <x v="277"/>
    <x v="1"/>
    <x v="0"/>
    <x v="0"/>
    <x v="0"/>
    <x v="3"/>
    <x v="0"/>
    <x v="1"/>
    <x v="1"/>
    <s v="23-Sep-1998"/>
    <x v="535"/>
    <x v="0"/>
    <s v="tier - 1"/>
    <x v="9"/>
    <x v="44"/>
  </r>
  <r>
    <s v="Id537"/>
    <s v="marisol"/>
    <x v="450"/>
    <x v="0"/>
    <x v="1"/>
    <x v="0"/>
    <x v="0"/>
    <x v="3"/>
    <x v="0"/>
    <x v="2"/>
    <x v="0"/>
    <s v="12-Aug-1986"/>
    <x v="536"/>
    <x v="0"/>
    <s v="tier - 3"/>
    <x v="3"/>
    <x v="28"/>
  </r>
  <r>
    <s v="Id538"/>
    <s v="lindsay"/>
    <x v="451"/>
    <x v="2"/>
    <x v="1"/>
    <x v="0"/>
    <x v="0"/>
    <x v="3"/>
    <x v="1"/>
    <x v="0"/>
    <x v="2"/>
    <s v="26-Sep-1964"/>
    <x v="537"/>
    <x v="0"/>
    <s v="tier - 2"/>
    <x v="1"/>
    <x v="13"/>
  </r>
  <r>
    <s v="Id539"/>
    <s v="katie"/>
    <x v="452"/>
    <x v="2"/>
    <x v="0"/>
    <x v="0"/>
    <x v="0"/>
    <x v="0"/>
    <x v="0"/>
    <x v="1"/>
    <x v="2"/>
    <s v="15-Dec-1999"/>
    <x v="538"/>
    <x v="0"/>
    <s v="tier - 2"/>
    <x v="0"/>
    <x v="35"/>
  </r>
  <r>
    <s v="Id540"/>
    <s v="daniel"/>
    <x v="191"/>
    <x v="2"/>
    <x v="1"/>
    <x v="0"/>
    <x v="0"/>
    <x v="3"/>
    <x v="0"/>
    <x v="1"/>
    <x v="2"/>
    <s v="4-Jul-1995"/>
    <x v="539"/>
    <x v="0"/>
    <s v="tier - 3"/>
    <x v="1"/>
    <x v="40"/>
  </r>
  <r>
    <s v="Id541"/>
    <s v="Brett"/>
    <x v="453"/>
    <x v="2"/>
    <x v="0"/>
    <x v="0"/>
    <x v="0"/>
    <x v="3"/>
    <x v="0"/>
    <x v="2"/>
    <x v="2"/>
    <s v="25-Dec-1992"/>
    <x v="540"/>
    <x v="0"/>
    <s v="tier - 3"/>
    <x v="3"/>
    <x v="34"/>
  </r>
  <r>
    <s v="Id542"/>
    <s v="Dylan"/>
    <x v="454"/>
    <x v="2"/>
    <x v="1"/>
    <x v="0"/>
    <x v="0"/>
    <x v="3"/>
    <x v="0"/>
    <x v="1"/>
    <x v="2"/>
    <s v="3-Aug-1995"/>
    <x v="541"/>
    <x v="0"/>
    <s v="tier - 1"/>
    <x v="0"/>
    <x v="40"/>
  </r>
  <r>
    <s v="Id543"/>
    <s v="elizabeth"/>
    <x v="455"/>
    <x v="2"/>
    <x v="0"/>
    <x v="1"/>
    <x v="0"/>
    <x v="3"/>
    <x v="0"/>
    <x v="1"/>
    <x v="2"/>
    <s v="10-Sep-2004"/>
    <x v="542"/>
    <x v="0"/>
    <s v="tier - 3"/>
    <x v="0"/>
    <x v="41"/>
  </r>
  <r>
    <s v="Id544"/>
    <s v="Brooke"/>
    <x v="456"/>
    <x v="2"/>
    <x v="1"/>
    <x v="0"/>
    <x v="1"/>
    <x v="3"/>
    <x v="1"/>
    <x v="0"/>
    <x v="2"/>
    <s v="15-Jun-1997"/>
    <x v="543"/>
    <x v="0"/>
    <s v="tier - 1"/>
    <x v="0"/>
    <x v="31"/>
  </r>
  <r>
    <s v="Id545"/>
    <s v="teiko"/>
    <x v="457"/>
    <x v="0"/>
    <x v="1"/>
    <x v="0"/>
    <x v="1"/>
    <x v="3"/>
    <x v="1"/>
    <x v="0"/>
    <x v="0"/>
    <s v="4-Jul-1963"/>
    <x v="544"/>
    <x v="0"/>
    <s v="tier - 2"/>
    <x v="12"/>
    <x v="8"/>
  </r>
  <r>
    <s v="Id546"/>
    <s v="zachary"/>
    <x v="252"/>
    <x v="2"/>
    <x v="0"/>
    <x v="0"/>
    <x v="1"/>
    <x v="3"/>
    <x v="1"/>
    <x v="1"/>
    <x v="2"/>
    <s v="12-Jul-1993"/>
    <x v="545"/>
    <x v="0"/>
    <s v="tier - 1"/>
    <x v="1"/>
    <x v="21"/>
  </r>
  <r>
    <s v="Id547"/>
    <s v="johannah"/>
    <x v="237"/>
    <x v="1"/>
    <x v="0"/>
    <x v="0"/>
    <x v="0"/>
    <x v="0"/>
    <x v="0"/>
    <x v="1"/>
    <x v="1"/>
    <s v="24-Oct-1999"/>
    <x v="546"/>
    <x v="0"/>
    <s v="tier - 1"/>
    <x v="1"/>
    <x v="35"/>
  </r>
  <r>
    <s v="Id548"/>
    <s v="Ryan"/>
    <x v="458"/>
    <x v="0"/>
    <x v="0"/>
    <x v="0"/>
    <x v="0"/>
    <x v="0"/>
    <x v="1"/>
    <x v="0"/>
    <x v="0"/>
    <s v="17-Oct-1965"/>
    <x v="547"/>
    <x v="0"/>
    <s v="tier - 2"/>
    <x v="1"/>
    <x v="11"/>
  </r>
  <r>
    <s v="Id549"/>
    <s v="Andres"/>
    <x v="459"/>
    <x v="0"/>
    <x v="1"/>
    <x v="0"/>
    <x v="0"/>
    <x v="3"/>
    <x v="1"/>
    <x v="0"/>
    <x v="0"/>
    <s v="27-Jun-1975"/>
    <x v="548"/>
    <x v="0"/>
    <s v="tier - 3"/>
    <x v="8"/>
    <x v="24"/>
  </r>
  <r>
    <s v="Id550"/>
    <s v="bryan"/>
    <x v="460"/>
    <x v="2"/>
    <x v="1"/>
    <x v="0"/>
    <x v="0"/>
    <x v="0"/>
    <x v="0"/>
    <x v="1"/>
    <x v="2"/>
    <s v="28-Sep-2001"/>
    <x v="549"/>
    <x v="0"/>
    <s v="tier - 2"/>
    <x v="3"/>
    <x v="46"/>
  </r>
  <r>
    <s v="Id551"/>
    <s v="lizette"/>
    <x v="47"/>
    <x v="2"/>
    <x v="0"/>
    <x v="0"/>
    <x v="0"/>
    <x v="0"/>
    <x v="1"/>
    <x v="0"/>
    <x v="2"/>
    <s v="17-Oct-1977"/>
    <x v="550"/>
    <x v="0"/>
    <s v="tier - 2"/>
    <x v="0"/>
    <x v="1"/>
  </r>
  <r>
    <s v="Id552"/>
    <s v="don"/>
    <x v="376"/>
    <x v="2"/>
    <x v="0"/>
    <x v="0"/>
    <x v="0"/>
    <x v="0"/>
    <x v="0"/>
    <x v="2"/>
    <x v="2"/>
    <s v="4-Dec-1989"/>
    <x v="551"/>
    <x v="0"/>
    <s v="tier - 2"/>
    <x v="6"/>
    <x v="4"/>
  </r>
  <r>
    <s v="Id553"/>
    <s v="jeb"/>
    <x v="461"/>
    <x v="2"/>
    <x v="0"/>
    <x v="0"/>
    <x v="1"/>
    <x v="3"/>
    <x v="1"/>
    <x v="0"/>
    <x v="2"/>
    <s v="12-Nov-1979"/>
    <x v="552"/>
    <x v="0"/>
    <s v="tier - 3"/>
    <x v="1"/>
    <x v="19"/>
  </r>
  <r>
    <s v="Id554"/>
    <s v="Amy"/>
    <x v="462"/>
    <x v="2"/>
    <x v="1"/>
    <x v="0"/>
    <x v="1"/>
    <x v="3"/>
    <x v="1"/>
    <x v="0"/>
    <x v="2"/>
    <s v="26-Aug-1997"/>
    <x v="553"/>
    <x v="0"/>
    <s v="tier - 2"/>
    <x v="2"/>
    <x v="31"/>
  </r>
  <r>
    <s v="Id555"/>
    <s v="brian"/>
    <x v="463"/>
    <x v="2"/>
    <x v="1"/>
    <x v="0"/>
    <x v="0"/>
    <x v="0"/>
    <x v="1"/>
    <x v="0"/>
    <x v="2"/>
    <s v="12-Dec-1976"/>
    <x v="554"/>
    <x v="0"/>
    <s v="tier - 2"/>
    <x v="1"/>
    <x v="17"/>
  </r>
  <r>
    <s v="Id556"/>
    <s v="Mike"/>
    <x v="464"/>
    <x v="0"/>
    <x v="1"/>
    <x v="0"/>
    <x v="1"/>
    <x v="3"/>
    <x v="1"/>
    <x v="0"/>
    <x v="0"/>
    <s v="8-Dec-1963"/>
    <x v="555"/>
    <x v="0"/>
    <s v="tier - 2"/>
    <x v="1"/>
    <x v="8"/>
  </r>
  <r>
    <s v="Id557"/>
    <s v="Simonezitrone"/>
    <x v="465"/>
    <x v="2"/>
    <x v="0"/>
    <x v="0"/>
    <x v="1"/>
    <x v="3"/>
    <x v="1"/>
    <x v="0"/>
    <x v="2"/>
    <s v="10-Oct-1979"/>
    <x v="556"/>
    <x v="0"/>
    <s v="tier - 2"/>
    <x v="1"/>
    <x v="19"/>
  </r>
  <r>
    <s v="Id558"/>
    <s v="nicholas"/>
    <x v="466"/>
    <x v="2"/>
    <x v="1"/>
    <x v="0"/>
    <x v="0"/>
    <x v="1"/>
    <x v="1"/>
    <x v="0"/>
    <x v="2"/>
    <s v="21-Jun-1966"/>
    <x v="557"/>
    <x v="0"/>
    <s v="tier - 3"/>
    <x v="1"/>
    <x v="26"/>
  </r>
  <r>
    <s v="Id559"/>
    <s v="Angela"/>
    <x v="467"/>
    <x v="2"/>
    <x v="0"/>
    <x v="0"/>
    <x v="1"/>
    <x v="3"/>
    <x v="0"/>
    <x v="1"/>
    <x v="2"/>
    <s v="14-Jul-2003"/>
    <x v="558"/>
    <x v="0"/>
    <s v="tier - 1"/>
    <x v="1"/>
    <x v="39"/>
  </r>
  <r>
    <s v="Id560"/>
    <s v="oz"/>
    <x v="390"/>
    <x v="2"/>
    <x v="0"/>
    <x v="0"/>
    <x v="0"/>
    <x v="0"/>
    <x v="1"/>
    <x v="2"/>
    <x v="2"/>
    <s v="1-Jul-1994"/>
    <x v="559"/>
    <x v="0"/>
    <s v="tier - 3"/>
    <x v="0"/>
    <x v="6"/>
  </r>
  <r>
    <s v="Id561"/>
    <s v="Erin"/>
    <x v="468"/>
    <x v="2"/>
    <x v="0"/>
    <x v="0"/>
    <x v="0"/>
    <x v="0"/>
    <x v="1"/>
    <x v="2"/>
    <x v="2"/>
    <s v="25-Oct-1990"/>
    <x v="560"/>
    <x v="0"/>
    <s v="tier - 3"/>
    <x v="0"/>
    <x v="42"/>
  </r>
  <r>
    <s v="Id562"/>
    <s v="Bobby"/>
    <x v="469"/>
    <x v="0"/>
    <x v="1"/>
    <x v="0"/>
    <x v="0"/>
    <x v="1"/>
    <x v="1"/>
    <x v="0"/>
    <x v="0"/>
    <s v="26-Jul-1970"/>
    <x v="561"/>
    <x v="0"/>
    <s v="tier - 3"/>
    <x v="1"/>
    <x v="2"/>
  </r>
  <r>
    <s v="Id563"/>
    <s v="Daniel"/>
    <x v="410"/>
    <x v="0"/>
    <x v="0"/>
    <x v="0"/>
    <x v="0"/>
    <x v="0"/>
    <x v="0"/>
    <x v="1"/>
    <x v="0"/>
    <s v="25-Aug-2002"/>
    <x v="562"/>
    <x v="0"/>
    <s v="tier - 1"/>
    <x v="1"/>
    <x v="43"/>
  </r>
  <r>
    <s v="Id564"/>
    <s v="Marie"/>
    <x v="470"/>
    <x v="0"/>
    <x v="1"/>
    <x v="0"/>
    <x v="1"/>
    <x v="3"/>
    <x v="1"/>
    <x v="0"/>
    <x v="0"/>
    <s v="16-Nov-1963"/>
    <x v="563"/>
    <x v="0"/>
    <s v="tier - 2"/>
    <x v="1"/>
    <x v="8"/>
  </r>
  <r>
    <s v="Id565"/>
    <s v="katie"/>
    <x v="471"/>
    <x v="0"/>
    <x v="0"/>
    <x v="0"/>
    <x v="0"/>
    <x v="0"/>
    <x v="1"/>
    <x v="0"/>
    <x v="0"/>
    <s v="12-Jul-1968"/>
    <x v="564"/>
    <x v="0"/>
    <s v="tier - 1"/>
    <x v="12"/>
    <x v="0"/>
  </r>
  <r>
    <s v="Id566"/>
    <s v="Eric"/>
    <x v="472"/>
    <x v="0"/>
    <x v="0"/>
    <x v="0"/>
    <x v="0"/>
    <x v="0"/>
    <x v="1"/>
    <x v="0"/>
    <x v="0"/>
    <s v="16-Jun-1965"/>
    <x v="565"/>
    <x v="0"/>
    <s v="tier - 2"/>
    <x v="8"/>
    <x v="11"/>
  </r>
  <r>
    <s v="Id567"/>
    <s v="tara"/>
    <x v="473"/>
    <x v="2"/>
    <x v="0"/>
    <x v="0"/>
    <x v="0"/>
    <x v="0"/>
    <x v="0"/>
    <x v="2"/>
    <x v="2"/>
    <s v="29-Dec-1990"/>
    <x v="566"/>
    <x v="0"/>
    <s v="tier - 2"/>
    <x v="3"/>
    <x v="42"/>
  </r>
  <r>
    <s v="Id568"/>
    <s v="Haley"/>
    <x v="474"/>
    <x v="0"/>
    <x v="0"/>
    <x v="0"/>
    <x v="0"/>
    <x v="0"/>
    <x v="1"/>
    <x v="0"/>
    <x v="0"/>
    <s v="8-Jun-1971"/>
    <x v="567"/>
    <x v="0"/>
    <s v="tier - 1"/>
    <x v="1"/>
    <x v="14"/>
  </r>
  <r>
    <s v="Id569"/>
    <s v="Kayla"/>
    <x v="237"/>
    <x v="1"/>
    <x v="0"/>
    <x v="0"/>
    <x v="1"/>
    <x v="3"/>
    <x v="0"/>
    <x v="1"/>
    <x v="1"/>
    <s v="2-Nov-2003"/>
    <x v="568"/>
    <x v="1"/>
    <s v="tier - 1"/>
    <x v="1"/>
    <x v="39"/>
  </r>
  <r>
    <s v="Id570"/>
    <s v="Mark"/>
    <x v="335"/>
    <x v="1"/>
    <x v="0"/>
    <x v="0"/>
    <x v="0"/>
    <x v="3"/>
    <x v="0"/>
    <x v="2"/>
    <x v="1"/>
    <s v="18-Oct-1992"/>
    <x v="569"/>
    <x v="1"/>
    <s v="tier - 1"/>
    <x v="1"/>
    <x v="34"/>
  </r>
  <r>
    <s v="Id571"/>
    <s v="Patrick"/>
    <x v="298"/>
    <x v="2"/>
    <x v="0"/>
    <x v="0"/>
    <x v="1"/>
    <x v="3"/>
    <x v="0"/>
    <x v="1"/>
    <x v="2"/>
    <s v="1-Nov-2003"/>
    <x v="570"/>
    <x v="1"/>
    <s v="tier - 3"/>
    <x v="1"/>
    <x v="39"/>
  </r>
  <r>
    <s v="Id572"/>
    <s v="alejandro"/>
    <x v="475"/>
    <x v="0"/>
    <x v="1"/>
    <x v="0"/>
    <x v="1"/>
    <x v="3"/>
    <x v="1"/>
    <x v="0"/>
    <x v="0"/>
    <s v="12-Jul-1963"/>
    <x v="571"/>
    <x v="1"/>
    <s v="tier - 3"/>
    <x v="8"/>
    <x v="8"/>
  </r>
  <r>
    <s v="Id573"/>
    <s v="Beth"/>
    <x v="476"/>
    <x v="0"/>
    <x v="1"/>
    <x v="0"/>
    <x v="0"/>
    <x v="3"/>
    <x v="1"/>
    <x v="0"/>
    <x v="0"/>
    <s v="25-Aug-1975"/>
    <x v="572"/>
    <x v="1"/>
    <s v="tier - 3"/>
    <x v="12"/>
    <x v="24"/>
  </r>
  <r>
    <s v="Id574"/>
    <s v="Jason"/>
    <x v="477"/>
    <x v="2"/>
    <x v="0"/>
    <x v="0"/>
    <x v="0"/>
    <x v="0"/>
    <x v="0"/>
    <x v="2"/>
    <x v="2"/>
    <s v="22-Oct-1982"/>
    <x v="573"/>
    <x v="1"/>
    <s v="tier - 1"/>
    <x v="0"/>
    <x v="37"/>
  </r>
  <r>
    <s v="Id575"/>
    <s v="yoshinori"/>
    <x v="352"/>
    <x v="2"/>
    <x v="0"/>
    <x v="1"/>
    <x v="0"/>
    <x v="3"/>
    <x v="0"/>
    <x v="1"/>
    <x v="2"/>
    <s v="18-Aug-2004"/>
    <x v="574"/>
    <x v="1"/>
    <s v="tier - 2"/>
    <x v="9"/>
    <x v="41"/>
  </r>
  <r>
    <s v="Id576"/>
    <s v="Adrienne"/>
    <x v="478"/>
    <x v="2"/>
    <x v="1"/>
    <x v="0"/>
    <x v="0"/>
    <x v="3"/>
    <x v="1"/>
    <x v="0"/>
    <x v="2"/>
    <s v="7-Jun-1964"/>
    <x v="575"/>
    <x v="1"/>
    <s v="tier - 2"/>
    <x v="1"/>
    <x v="13"/>
  </r>
  <r>
    <s v="Id577"/>
    <s v="meredith"/>
    <x v="479"/>
    <x v="0"/>
    <x v="0"/>
    <x v="0"/>
    <x v="0"/>
    <x v="0"/>
    <x v="1"/>
    <x v="0"/>
    <x v="0"/>
    <s v="16-Sep-1965"/>
    <x v="576"/>
    <x v="1"/>
    <s v="tier - 2"/>
    <x v="12"/>
    <x v="11"/>
  </r>
  <r>
    <s v="Id578"/>
    <s v="junyong"/>
    <x v="44"/>
    <x v="2"/>
    <x v="0"/>
    <x v="0"/>
    <x v="0"/>
    <x v="3"/>
    <x v="1"/>
    <x v="0"/>
    <x v="2"/>
    <s v="3-Jun-1998"/>
    <x v="577"/>
    <x v="1"/>
    <s v="tier - 3"/>
    <x v="4"/>
    <x v="44"/>
  </r>
  <r>
    <s v="Id579"/>
    <s v="Kristen"/>
    <x v="480"/>
    <x v="0"/>
    <x v="0"/>
    <x v="0"/>
    <x v="0"/>
    <x v="0"/>
    <x v="0"/>
    <x v="1"/>
    <x v="0"/>
    <s v="28-Jun-2002"/>
    <x v="578"/>
    <x v="1"/>
    <s v="tier - 3"/>
    <x v="0"/>
    <x v="43"/>
  </r>
  <r>
    <s v="Id580"/>
    <s v="Maria"/>
    <x v="406"/>
    <x v="1"/>
    <x v="0"/>
    <x v="0"/>
    <x v="1"/>
    <x v="3"/>
    <x v="0"/>
    <x v="1"/>
    <x v="1"/>
    <s v="26-Dec-2003"/>
    <x v="579"/>
    <x v="1"/>
    <s v="tier - 2"/>
    <x v="3"/>
    <x v="39"/>
  </r>
  <r>
    <s v="Id581"/>
    <s v="jonathan"/>
    <x v="481"/>
    <x v="1"/>
    <x v="1"/>
    <x v="0"/>
    <x v="0"/>
    <x v="0"/>
    <x v="0"/>
    <x v="1"/>
    <x v="1"/>
    <s v="10-Jun-1996"/>
    <x v="580"/>
    <x v="1"/>
    <s v="tier - 3"/>
    <x v="0"/>
    <x v="45"/>
  </r>
  <r>
    <s v="Id582"/>
    <s v="phil"/>
    <x v="482"/>
    <x v="0"/>
    <x v="0"/>
    <x v="0"/>
    <x v="0"/>
    <x v="0"/>
    <x v="1"/>
    <x v="0"/>
    <x v="0"/>
    <s v="22-Aug-1971"/>
    <x v="581"/>
    <x v="1"/>
    <s v="tier - 2"/>
    <x v="8"/>
    <x v="14"/>
  </r>
  <r>
    <s v="Id583"/>
    <s v="Benjamina"/>
    <x v="483"/>
    <x v="2"/>
    <x v="0"/>
    <x v="0"/>
    <x v="0"/>
    <x v="0"/>
    <x v="1"/>
    <x v="0"/>
    <x v="2"/>
    <s v="16-Jul-1980"/>
    <x v="582"/>
    <x v="1"/>
    <s v="tier - 3"/>
    <x v="1"/>
    <x v="27"/>
  </r>
  <r>
    <s v="Id584"/>
    <s v="christopher"/>
    <x v="484"/>
    <x v="2"/>
    <x v="0"/>
    <x v="0"/>
    <x v="0"/>
    <x v="0"/>
    <x v="1"/>
    <x v="0"/>
    <x v="2"/>
    <s v="25-Aug-1977"/>
    <x v="583"/>
    <x v="1"/>
    <s v="tier - 3"/>
    <x v="8"/>
    <x v="1"/>
  </r>
  <r>
    <s v="Id585"/>
    <s v="Alison"/>
    <x v="485"/>
    <x v="0"/>
    <x v="0"/>
    <x v="0"/>
    <x v="0"/>
    <x v="0"/>
    <x v="1"/>
    <x v="0"/>
    <x v="0"/>
    <s v="21-Oct-1968"/>
    <x v="584"/>
    <x v="1"/>
    <s v="tier - 3"/>
    <x v="1"/>
    <x v="0"/>
  </r>
  <r>
    <s v="Id586"/>
    <s v="caroline"/>
    <x v="486"/>
    <x v="1"/>
    <x v="0"/>
    <x v="0"/>
    <x v="1"/>
    <x v="3"/>
    <x v="0"/>
    <x v="1"/>
    <x v="1"/>
    <s v="10-Sep-2003"/>
    <x v="585"/>
    <x v="1"/>
    <s v="tier - 2"/>
    <x v="3"/>
    <x v="39"/>
  </r>
  <r>
    <s v="Id587"/>
    <s v="Alexis"/>
    <x v="487"/>
    <x v="0"/>
    <x v="0"/>
    <x v="0"/>
    <x v="0"/>
    <x v="0"/>
    <x v="1"/>
    <x v="0"/>
    <x v="0"/>
    <s v="8-Aug-1974"/>
    <x v="586"/>
    <x v="1"/>
    <s v="tier - 3"/>
    <x v="3"/>
    <x v="20"/>
  </r>
  <r>
    <s v="Id588"/>
    <s v="Shanda"/>
    <x v="375"/>
    <x v="2"/>
    <x v="1"/>
    <x v="0"/>
    <x v="0"/>
    <x v="3"/>
    <x v="1"/>
    <x v="0"/>
    <x v="2"/>
    <s v="19-Oct-1995"/>
    <x v="587"/>
    <x v="1"/>
    <s v="tier - 3"/>
    <x v="2"/>
    <x v="40"/>
  </r>
  <r>
    <s v="Id589"/>
    <s v="lacey"/>
    <x v="488"/>
    <x v="0"/>
    <x v="0"/>
    <x v="0"/>
    <x v="0"/>
    <x v="0"/>
    <x v="1"/>
    <x v="0"/>
    <x v="0"/>
    <s v="29-Jul-1962"/>
    <x v="588"/>
    <x v="1"/>
    <s v="tier - 2"/>
    <x v="12"/>
    <x v="5"/>
  </r>
  <r>
    <s v="Id590"/>
    <s v="laurette"/>
    <x v="489"/>
    <x v="1"/>
    <x v="0"/>
    <x v="0"/>
    <x v="0"/>
    <x v="0"/>
    <x v="0"/>
    <x v="2"/>
    <x v="1"/>
    <s v="23-Sep-1989"/>
    <x v="589"/>
    <x v="1"/>
    <s v="tier - 2"/>
    <x v="2"/>
    <x v="4"/>
  </r>
  <r>
    <s v="Id591"/>
    <s v="jason"/>
    <x v="490"/>
    <x v="0"/>
    <x v="0"/>
    <x v="0"/>
    <x v="0"/>
    <x v="0"/>
    <x v="1"/>
    <x v="0"/>
    <x v="0"/>
    <s v="28-Aug-1974"/>
    <x v="590"/>
    <x v="1"/>
    <s v="tier - 1"/>
    <x v="1"/>
    <x v="20"/>
  </r>
  <r>
    <s v="Id592"/>
    <s v="mary"/>
    <x v="491"/>
    <x v="2"/>
    <x v="0"/>
    <x v="0"/>
    <x v="1"/>
    <x v="3"/>
    <x v="0"/>
    <x v="2"/>
    <x v="2"/>
    <s v="5-Nov-1993"/>
    <x v="591"/>
    <x v="1"/>
    <s v="tier - 1"/>
    <x v="2"/>
    <x v="21"/>
  </r>
  <r>
    <s v="Id593"/>
    <s v="Kati"/>
    <x v="492"/>
    <x v="2"/>
    <x v="0"/>
    <x v="0"/>
    <x v="0"/>
    <x v="0"/>
    <x v="1"/>
    <x v="0"/>
    <x v="2"/>
    <s v="25-Sep-1977"/>
    <x v="592"/>
    <x v="1"/>
    <s v="tier - 1"/>
    <x v="1"/>
    <x v="1"/>
  </r>
  <r>
    <s v="Id594"/>
    <s v="Kelly"/>
    <x v="493"/>
    <x v="0"/>
    <x v="1"/>
    <x v="0"/>
    <x v="0"/>
    <x v="3"/>
    <x v="1"/>
    <x v="0"/>
    <x v="0"/>
    <s v="24-Jul-1975"/>
    <x v="593"/>
    <x v="1"/>
    <s v="tier - 1"/>
    <x v="12"/>
    <x v="24"/>
  </r>
  <r>
    <s v="Id595"/>
    <s v="Greer"/>
    <x v="494"/>
    <x v="0"/>
    <x v="1"/>
    <x v="0"/>
    <x v="0"/>
    <x v="1"/>
    <x v="1"/>
    <x v="0"/>
    <x v="0"/>
    <s v="10-Jul-1970"/>
    <x v="594"/>
    <x v="1"/>
    <s v="tier - 2"/>
    <x v="3"/>
    <x v="2"/>
  </r>
  <r>
    <s v="Id596"/>
    <s v="brent"/>
    <x v="495"/>
    <x v="0"/>
    <x v="1"/>
    <x v="0"/>
    <x v="1"/>
    <x v="3"/>
    <x v="1"/>
    <x v="0"/>
    <x v="0"/>
    <s v="25-Jun-1963"/>
    <x v="595"/>
    <x v="1"/>
    <s v="tier - 2"/>
    <x v="8"/>
    <x v="8"/>
  </r>
  <r>
    <s v="Id597"/>
    <s v="Eugene"/>
    <x v="181"/>
    <x v="1"/>
    <x v="1"/>
    <x v="0"/>
    <x v="0"/>
    <x v="0"/>
    <x v="1"/>
    <x v="0"/>
    <x v="1"/>
    <s v="25-Jun-2001"/>
    <x v="596"/>
    <x v="1"/>
    <s v="tier - 1"/>
    <x v="0"/>
    <x v="46"/>
  </r>
  <r>
    <s v="Id598"/>
    <s v="Erin"/>
    <x v="496"/>
    <x v="2"/>
    <x v="1"/>
    <x v="0"/>
    <x v="0"/>
    <x v="3"/>
    <x v="0"/>
    <x v="2"/>
    <x v="2"/>
    <s v="23-Dec-1995"/>
    <x v="597"/>
    <x v="1"/>
    <s v="tier - 1"/>
    <x v="0"/>
    <x v="40"/>
  </r>
  <r>
    <s v="Id599"/>
    <s v="kamilla"/>
    <x v="402"/>
    <x v="0"/>
    <x v="0"/>
    <x v="0"/>
    <x v="0"/>
    <x v="2"/>
    <x v="1"/>
    <x v="0"/>
    <x v="0"/>
    <s v="10-Oct-1958"/>
    <x v="598"/>
    <x v="1"/>
    <s v="tier - 2"/>
    <x v="1"/>
    <x v="7"/>
  </r>
  <r>
    <s v="Id600"/>
    <s v="Wayne"/>
    <x v="497"/>
    <x v="2"/>
    <x v="0"/>
    <x v="0"/>
    <x v="1"/>
    <x v="3"/>
    <x v="0"/>
    <x v="1"/>
    <x v="2"/>
    <s v="20-Dec-2003"/>
    <x v="599"/>
    <x v="1"/>
    <s v="tier - 1"/>
    <x v="1"/>
    <x v="39"/>
  </r>
  <r>
    <s v="Id601"/>
    <s v="Tracy"/>
    <x v="426"/>
    <x v="2"/>
    <x v="1"/>
    <x v="0"/>
    <x v="0"/>
    <x v="3"/>
    <x v="0"/>
    <x v="2"/>
    <x v="2"/>
    <s v="28-Sep-1995"/>
    <x v="600"/>
    <x v="1"/>
    <s v="tier - 3"/>
    <x v="1"/>
    <x v="40"/>
  </r>
  <r>
    <s v="Id602"/>
    <s v="heather"/>
    <x v="498"/>
    <x v="0"/>
    <x v="0"/>
    <x v="0"/>
    <x v="0"/>
    <x v="0"/>
    <x v="1"/>
    <x v="0"/>
    <x v="0"/>
    <s v="5-Dec-1965"/>
    <x v="601"/>
    <x v="1"/>
    <s v="tier - 3"/>
    <x v="12"/>
    <x v="11"/>
  </r>
  <r>
    <s v="Id603"/>
    <s v="Megan"/>
    <x v="499"/>
    <x v="1"/>
    <x v="1"/>
    <x v="0"/>
    <x v="1"/>
    <x v="3"/>
    <x v="1"/>
    <x v="0"/>
    <x v="1"/>
    <s v="8-Aug-1969"/>
    <x v="602"/>
    <x v="1"/>
    <s v="tier - 3"/>
    <x v="12"/>
    <x v="16"/>
  </r>
  <r>
    <s v="Id604"/>
    <s v="jonathan"/>
    <x v="500"/>
    <x v="2"/>
    <x v="0"/>
    <x v="0"/>
    <x v="1"/>
    <x v="3"/>
    <x v="0"/>
    <x v="1"/>
    <x v="2"/>
    <s v="24-Aug-2003"/>
    <x v="603"/>
    <x v="1"/>
    <s v="tier - 3"/>
    <x v="3"/>
    <x v="39"/>
  </r>
  <r>
    <s v="Id605"/>
    <s v="Greg"/>
    <x v="501"/>
    <x v="2"/>
    <x v="0"/>
    <x v="0"/>
    <x v="0"/>
    <x v="1"/>
    <x v="1"/>
    <x v="0"/>
    <x v="2"/>
    <s v="30-Jul-1972"/>
    <x v="604"/>
    <x v="1"/>
    <s v="tier - 2"/>
    <x v="8"/>
    <x v="29"/>
  </r>
  <r>
    <s v="Id606"/>
    <s v="Steven"/>
    <x v="502"/>
    <x v="0"/>
    <x v="0"/>
    <x v="0"/>
    <x v="0"/>
    <x v="0"/>
    <x v="0"/>
    <x v="1"/>
    <x v="0"/>
    <s v="8-Sep-2002"/>
    <x v="605"/>
    <x v="1"/>
    <s v="tier - 1"/>
    <x v="3"/>
    <x v="43"/>
  </r>
  <r>
    <s v="Id607"/>
    <s v="gianfilippo"/>
    <x v="503"/>
    <x v="2"/>
    <x v="1"/>
    <x v="0"/>
    <x v="0"/>
    <x v="3"/>
    <x v="1"/>
    <x v="0"/>
    <x v="2"/>
    <s v="21-Aug-1988"/>
    <x v="606"/>
    <x v="1"/>
    <s v="tier - 1"/>
    <x v="1"/>
    <x v="25"/>
  </r>
  <r>
    <s v="Id608"/>
    <s v="hector"/>
    <x v="504"/>
    <x v="2"/>
    <x v="1"/>
    <x v="0"/>
    <x v="0"/>
    <x v="3"/>
    <x v="1"/>
    <x v="0"/>
    <x v="2"/>
    <s v="6-Aug-1988"/>
    <x v="607"/>
    <x v="1"/>
    <s v="tier - 2"/>
    <x v="1"/>
    <x v="25"/>
  </r>
  <r>
    <s v="Id609"/>
    <s v="Mark"/>
    <x v="505"/>
    <x v="0"/>
    <x v="0"/>
    <x v="0"/>
    <x v="0"/>
    <x v="0"/>
    <x v="1"/>
    <x v="0"/>
    <x v="0"/>
    <s v="11-Sep-1974"/>
    <x v="608"/>
    <x v="1"/>
    <s v="tier - 3"/>
    <x v="1"/>
    <x v="20"/>
  </r>
  <r>
    <s v="Id610"/>
    <s v="aubri"/>
    <x v="118"/>
    <x v="1"/>
    <x v="0"/>
    <x v="0"/>
    <x v="0"/>
    <x v="0"/>
    <x v="1"/>
    <x v="0"/>
    <x v="1"/>
    <s v="6-Jul-1982"/>
    <x v="609"/>
    <x v="1"/>
    <s v="tier - 1"/>
    <x v="12"/>
    <x v="37"/>
  </r>
  <r>
    <s v="Id611"/>
    <s v="justin"/>
    <x v="192"/>
    <x v="2"/>
    <x v="0"/>
    <x v="0"/>
    <x v="1"/>
    <x v="3"/>
    <x v="0"/>
    <x v="2"/>
    <x v="2"/>
    <s v="12-Dec-1993"/>
    <x v="610"/>
    <x v="1"/>
    <s v="tier - 3"/>
    <x v="6"/>
    <x v="21"/>
  </r>
  <r>
    <s v="Id612"/>
    <s v="Megan"/>
    <x v="506"/>
    <x v="2"/>
    <x v="0"/>
    <x v="0"/>
    <x v="0"/>
    <x v="3"/>
    <x v="1"/>
    <x v="0"/>
    <x v="2"/>
    <s v="6-Oct-1987"/>
    <x v="611"/>
    <x v="1"/>
    <s v="tier - 1"/>
    <x v="3"/>
    <x v="38"/>
  </r>
  <r>
    <s v="Id613"/>
    <s v="Erika"/>
    <x v="507"/>
    <x v="2"/>
    <x v="0"/>
    <x v="0"/>
    <x v="1"/>
    <x v="3"/>
    <x v="0"/>
    <x v="2"/>
    <x v="2"/>
    <s v="8-Aug-1993"/>
    <x v="612"/>
    <x v="1"/>
    <s v="tier - 1"/>
    <x v="2"/>
    <x v="21"/>
  </r>
  <r>
    <s v="Id614"/>
    <s v="Daniel"/>
    <x v="508"/>
    <x v="2"/>
    <x v="1"/>
    <x v="0"/>
    <x v="0"/>
    <x v="0"/>
    <x v="1"/>
    <x v="0"/>
    <x v="2"/>
    <s v="27-Aug-1985"/>
    <x v="613"/>
    <x v="1"/>
    <s v="tier - 3"/>
    <x v="1"/>
    <x v="18"/>
  </r>
  <r>
    <s v="Id615"/>
    <s v="Devin"/>
    <x v="85"/>
    <x v="0"/>
    <x v="0"/>
    <x v="0"/>
    <x v="0"/>
    <x v="2"/>
    <x v="1"/>
    <x v="0"/>
    <x v="0"/>
    <s v="21-Jun-1958"/>
    <x v="614"/>
    <x v="1"/>
    <s v="tier - 2"/>
    <x v="0"/>
    <x v="7"/>
  </r>
  <r>
    <s v="Id616"/>
    <s v="Louise"/>
    <x v="80"/>
    <x v="0"/>
    <x v="0"/>
    <x v="0"/>
    <x v="0"/>
    <x v="2"/>
    <x v="1"/>
    <x v="0"/>
    <x v="0"/>
    <s v="22-Oct-1958"/>
    <x v="615"/>
    <x v="1"/>
    <s v="tier - 2"/>
    <x v="2"/>
    <x v="7"/>
  </r>
  <r>
    <s v="Id617"/>
    <s v="sarah"/>
    <x v="509"/>
    <x v="0"/>
    <x v="0"/>
    <x v="0"/>
    <x v="0"/>
    <x v="0"/>
    <x v="1"/>
    <x v="0"/>
    <x v="0"/>
    <s v="16-Sep-1978"/>
    <x v="616"/>
    <x v="1"/>
    <s v="tier - 2"/>
    <x v="12"/>
    <x v="9"/>
  </r>
  <r>
    <s v="Id618"/>
    <s v="amy"/>
    <x v="510"/>
    <x v="2"/>
    <x v="1"/>
    <x v="0"/>
    <x v="0"/>
    <x v="3"/>
    <x v="1"/>
    <x v="0"/>
    <x v="2"/>
    <s v="5-Dec-1988"/>
    <x v="617"/>
    <x v="1"/>
    <s v="tier - 3"/>
    <x v="1"/>
    <x v="25"/>
  </r>
  <r>
    <s v="Id619"/>
    <s v="Brittany"/>
    <x v="511"/>
    <x v="2"/>
    <x v="0"/>
    <x v="0"/>
    <x v="0"/>
    <x v="0"/>
    <x v="1"/>
    <x v="0"/>
    <x v="2"/>
    <s v="19-Sep-1980"/>
    <x v="618"/>
    <x v="1"/>
    <s v="tier - 2"/>
    <x v="1"/>
    <x v="27"/>
  </r>
  <r>
    <s v="Id620"/>
    <s v="Jessica"/>
    <x v="512"/>
    <x v="2"/>
    <x v="0"/>
    <x v="0"/>
    <x v="0"/>
    <x v="0"/>
    <x v="1"/>
    <x v="0"/>
    <x v="2"/>
    <s v="24-Jul-1982"/>
    <x v="619"/>
    <x v="1"/>
    <s v="tier - 1"/>
    <x v="1"/>
    <x v="37"/>
  </r>
  <r>
    <s v="Id621"/>
    <s v="Kristina"/>
    <x v="513"/>
    <x v="2"/>
    <x v="0"/>
    <x v="0"/>
    <x v="0"/>
    <x v="0"/>
    <x v="1"/>
    <x v="0"/>
    <x v="2"/>
    <s v="12-Oct-1980"/>
    <x v="620"/>
    <x v="1"/>
    <s v="tier - 3"/>
    <x v="12"/>
    <x v="27"/>
  </r>
  <r>
    <s v="Id622"/>
    <s v="brad"/>
    <x v="172"/>
    <x v="0"/>
    <x v="0"/>
    <x v="0"/>
    <x v="0"/>
    <x v="0"/>
    <x v="1"/>
    <x v="0"/>
    <x v="0"/>
    <s v="25-Dec-1962"/>
    <x v="621"/>
    <x v="1"/>
    <s v="tier - 1"/>
    <x v="13"/>
    <x v="5"/>
  </r>
  <r>
    <s v="Id623"/>
    <s v="Margaret"/>
    <x v="514"/>
    <x v="2"/>
    <x v="0"/>
    <x v="0"/>
    <x v="0"/>
    <x v="0"/>
    <x v="1"/>
    <x v="1"/>
    <x v="2"/>
    <s v="11-Nov-1982"/>
    <x v="622"/>
    <x v="1"/>
    <s v="tier - 3"/>
    <x v="3"/>
    <x v="37"/>
  </r>
  <r>
    <s v="Id624"/>
    <s v="Craig"/>
    <x v="515"/>
    <x v="2"/>
    <x v="0"/>
    <x v="0"/>
    <x v="0"/>
    <x v="3"/>
    <x v="0"/>
    <x v="2"/>
    <x v="2"/>
    <s v="26-Jun-1984"/>
    <x v="623"/>
    <x v="1"/>
    <s v="tier - 3"/>
    <x v="3"/>
    <x v="32"/>
  </r>
  <r>
    <s v="Id625"/>
    <s v="simo"/>
    <x v="377"/>
    <x v="2"/>
    <x v="1"/>
    <x v="0"/>
    <x v="1"/>
    <x v="3"/>
    <x v="0"/>
    <x v="2"/>
    <x v="2"/>
    <s v="9-Oct-1997"/>
    <x v="624"/>
    <x v="1"/>
    <s v="tier - 2"/>
    <x v="1"/>
    <x v="31"/>
  </r>
  <r>
    <s v="Id626"/>
    <s v="Christopher"/>
    <x v="516"/>
    <x v="0"/>
    <x v="0"/>
    <x v="0"/>
    <x v="0"/>
    <x v="0"/>
    <x v="1"/>
    <x v="0"/>
    <x v="0"/>
    <s v="29-Aug-1974"/>
    <x v="625"/>
    <x v="1"/>
    <s v="tier - 1"/>
    <x v="1"/>
    <x v="20"/>
  </r>
  <r>
    <s v="Id627"/>
    <s v="Mario"/>
    <x v="517"/>
    <x v="2"/>
    <x v="1"/>
    <x v="0"/>
    <x v="0"/>
    <x v="0"/>
    <x v="1"/>
    <x v="0"/>
    <x v="2"/>
    <s v="20-Sep-1976"/>
    <x v="626"/>
    <x v="1"/>
    <s v="tier - 2"/>
    <x v="1"/>
    <x v="17"/>
  </r>
  <r>
    <s v="Id628"/>
    <s v="Meghann"/>
    <x v="518"/>
    <x v="0"/>
    <x v="0"/>
    <x v="0"/>
    <x v="0"/>
    <x v="1"/>
    <x v="1"/>
    <x v="0"/>
    <x v="0"/>
    <s v="26-Jun-1973"/>
    <x v="627"/>
    <x v="1"/>
    <s v="tier - 2"/>
    <x v="12"/>
    <x v="30"/>
  </r>
  <r>
    <s v="Id629"/>
    <s v="Scott"/>
    <x v="519"/>
    <x v="2"/>
    <x v="1"/>
    <x v="0"/>
    <x v="0"/>
    <x v="3"/>
    <x v="1"/>
    <x v="0"/>
    <x v="2"/>
    <s v="22-Dec-1988"/>
    <x v="628"/>
    <x v="1"/>
    <s v="tier - 2"/>
    <x v="3"/>
    <x v="25"/>
  </r>
  <r>
    <s v="Id630"/>
    <s v="Caitlin"/>
    <x v="520"/>
    <x v="0"/>
    <x v="0"/>
    <x v="0"/>
    <x v="0"/>
    <x v="0"/>
    <x v="1"/>
    <x v="0"/>
    <x v="0"/>
    <s v="6-Jun-1960"/>
    <x v="629"/>
    <x v="1"/>
    <s v="tier - 2"/>
    <x v="1"/>
    <x v="15"/>
  </r>
  <r>
    <s v="Id631"/>
    <s v="Samantha"/>
    <x v="521"/>
    <x v="0"/>
    <x v="0"/>
    <x v="0"/>
    <x v="0"/>
    <x v="0"/>
    <x v="1"/>
    <x v="0"/>
    <x v="0"/>
    <s v="28-Oct-1965"/>
    <x v="630"/>
    <x v="1"/>
    <s v="tier - 2"/>
    <x v="12"/>
    <x v="11"/>
  </r>
  <r>
    <s v="Id632"/>
    <s v="erik"/>
    <x v="522"/>
    <x v="0"/>
    <x v="0"/>
    <x v="0"/>
    <x v="0"/>
    <x v="0"/>
    <x v="1"/>
    <x v="0"/>
    <x v="0"/>
    <s v="30-Jul-1974"/>
    <x v="631"/>
    <x v="1"/>
    <s v="tier - 2"/>
    <x v="1"/>
    <x v="20"/>
  </r>
  <r>
    <s v="Id633"/>
    <s v="christopher"/>
    <x v="462"/>
    <x v="2"/>
    <x v="1"/>
    <x v="0"/>
    <x v="0"/>
    <x v="1"/>
    <x v="1"/>
    <x v="0"/>
    <x v="2"/>
    <s v="2-Oct-1959"/>
    <x v="632"/>
    <x v="1"/>
    <s v="tier - 3"/>
    <x v="1"/>
    <x v="10"/>
  </r>
  <r>
    <s v="Id634"/>
    <s v="maya"/>
    <x v="523"/>
    <x v="0"/>
    <x v="0"/>
    <x v="0"/>
    <x v="0"/>
    <x v="0"/>
    <x v="1"/>
    <x v="0"/>
    <x v="0"/>
    <s v="28-Jun-1974"/>
    <x v="633"/>
    <x v="1"/>
    <s v="tier - 2"/>
    <x v="12"/>
    <x v="20"/>
  </r>
  <r>
    <s v="Id635"/>
    <s v="Zachary"/>
    <x v="524"/>
    <x v="2"/>
    <x v="0"/>
    <x v="1"/>
    <x v="0"/>
    <x v="3"/>
    <x v="1"/>
    <x v="1"/>
    <x v="2"/>
    <s v="17-Jul-2004"/>
    <x v="634"/>
    <x v="1"/>
    <s v="tier - 3"/>
    <x v="5"/>
    <x v="41"/>
  </r>
  <r>
    <s v="Id636"/>
    <s v="hilda"/>
    <x v="525"/>
    <x v="2"/>
    <x v="1"/>
    <x v="0"/>
    <x v="0"/>
    <x v="0"/>
    <x v="1"/>
    <x v="0"/>
    <x v="2"/>
    <s v="20-Jul-1976"/>
    <x v="635"/>
    <x v="1"/>
    <s v="tier - 1"/>
    <x v="12"/>
    <x v="17"/>
  </r>
  <r>
    <s v="Id637"/>
    <s v="stephanie"/>
    <x v="526"/>
    <x v="2"/>
    <x v="0"/>
    <x v="0"/>
    <x v="0"/>
    <x v="0"/>
    <x v="1"/>
    <x v="0"/>
    <x v="2"/>
    <s v="25-Oct-1990"/>
    <x v="636"/>
    <x v="1"/>
    <s v="tier - 1"/>
    <x v="1"/>
    <x v="42"/>
  </r>
  <r>
    <s v="Id638"/>
    <s v="doug"/>
    <x v="527"/>
    <x v="2"/>
    <x v="1"/>
    <x v="0"/>
    <x v="0"/>
    <x v="3"/>
    <x v="1"/>
    <x v="0"/>
    <x v="2"/>
    <s v="4-Sep-1964"/>
    <x v="637"/>
    <x v="1"/>
    <s v="tier - 2"/>
    <x v="1"/>
    <x v="13"/>
  </r>
  <r>
    <s v="Id639"/>
    <s v="Bethany"/>
    <x v="528"/>
    <x v="0"/>
    <x v="0"/>
    <x v="0"/>
    <x v="0"/>
    <x v="0"/>
    <x v="1"/>
    <x v="0"/>
    <x v="0"/>
    <s v="6-Sep-1962"/>
    <x v="638"/>
    <x v="1"/>
    <s v="tier - 2"/>
    <x v="3"/>
    <x v="5"/>
  </r>
  <r>
    <s v="Id640"/>
    <s v="Sandra"/>
    <x v="529"/>
    <x v="0"/>
    <x v="0"/>
    <x v="0"/>
    <x v="0"/>
    <x v="0"/>
    <x v="1"/>
    <x v="0"/>
    <x v="0"/>
    <s v="18-Jul-1968"/>
    <x v="639"/>
    <x v="1"/>
    <s v="tier - 1"/>
    <x v="12"/>
    <x v="0"/>
  </r>
  <r>
    <s v="Id641"/>
    <s v="takuo"/>
    <x v="530"/>
    <x v="2"/>
    <x v="1"/>
    <x v="0"/>
    <x v="0"/>
    <x v="3"/>
    <x v="1"/>
    <x v="0"/>
    <x v="2"/>
    <s v="17-Dec-1988"/>
    <x v="640"/>
    <x v="1"/>
    <s v="tier - 3"/>
    <x v="8"/>
    <x v="25"/>
  </r>
  <r>
    <s v="Id642"/>
    <s v="Kelly"/>
    <x v="507"/>
    <x v="2"/>
    <x v="1"/>
    <x v="0"/>
    <x v="0"/>
    <x v="0"/>
    <x v="0"/>
    <x v="2"/>
    <x v="2"/>
    <s v="14-Jul-2001"/>
    <x v="641"/>
    <x v="1"/>
    <s v="tier - 3"/>
    <x v="2"/>
    <x v="46"/>
  </r>
  <r>
    <s v="Id643"/>
    <s v="scott"/>
    <x v="61"/>
    <x v="0"/>
    <x v="1"/>
    <x v="0"/>
    <x v="1"/>
    <x v="3"/>
    <x v="1"/>
    <x v="0"/>
    <x v="0"/>
    <s v="13-Dec-1963"/>
    <x v="642"/>
    <x v="1"/>
    <s v="tier - 3"/>
    <x v="14"/>
    <x v="8"/>
  </r>
  <r>
    <s v="Id644"/>
    <s v="benoit"/>
    <x v="531"/>
    <x v="2"/>
    <x v="1"/>
    <x v="0"/>
    <x v="1"/>
    <x v="3"/>
    <x v="1"/>
    <x v="0"/>
    <x v="2"/>
    <s v="16-Sep-1969"/>
    <x v="643"/>
    <x v="1"/>
    <s v="tier - 2"/>
    <x v="8"/>
    <x v="16"/>
  </r>
  <r>
    <s v="Id645"/>
    <s v="Elizabeth"/>
    <x v="3"/>
    <x v="0"/>
    <x v="0"/>
    <x v="0"/>
    <x v="0"/>
    <x v="0"/>
    <x v="1"/>
    <x v="0"/>
    <x v="0"/>
    <s v="25-Jul-1960"/>
    <x v="644"/>
    <x v="1"/>
    <s v="tier - 2"/>
    <x v="2"/>
    <x v="15"/>
  </r>
  <r>
    <s v="Id646"/>
    <s v="Jessica"/>
    <x v="532"/>
    <x v="0"/>
    <x v="0"/>
    <x v="0"/>
    <x v="0"/>
    <x v="0"/>
    <x v="1"/>
    <x v="0"/>
    <x v="0"/>
    <s v="23-Nov-1978"/>
    <x v="645"/>
    <x v="1"/>
    <s v="tier - 1"/>
    <x v="1"/>
    <x v="9"/>
  </r>
  <r>
    <s v="Id647"/>
    <s v="Monica"/>
    <x v="533"/>
    <x v="0"/>
    <x v="0"/>
    <x v="0"/>
    <x v="0"/>
    <x v="0"/>
    <x v="1"/>
    <x v="0"/>
    <x v="0"/>
    <s v="17-Jun-1962"/>
    <x v="646"/>
    <x v="1"/>
    <s v="tier - 1"/>
    <x v="1"/>
    <x v="5"/>
  </r>
  <r>
    <s v="Id648"/>
    <s v="Kevin"/>
    <x v="142"/>
    <x v="2"/>
    <x v="1"/>
    <x v="0"/>
    <x v="0"/>
    <x v="1"/>
    <x v="1"/>
    <x v="0"/>
    <x v="2"/>
    <s v="3-Dec-1959"/>
    <x v="647"/>
    <x v="1"/>
    <s v="tier - 3"/>
    <x v="3"/>
    <x v="10"/>
  </r>
  <r>
    <s v="Id649"/>
    <s v="gregory"/>
    <x v="534"/>
    <x v="2"/>
    <x v="1"/>
    <x v="0"/>
    <x v="0"/>
    <x v="1"/>
    <x v="1"/>
    <x v="0"/>
    <x v="2"/>
    <s v="4-Jun-1959"/>
    <x v="648"/>
    <x v="1"/>
    <s v="tier - 1"/>
    <x v="0"/>
    <x v="10"/>
  </r>
  <r>
    <s v="Id650"/>
    <s v="della"/>
    <x v="38"/>
    <x v="0"/>
    <x v="0"/>
    <x v="0"/>
    <x v="0"/>
    <x v="0"/>
    <x v="1"/>
    <x v="0"/>
    <x v="0"/>
    <s v="25-Oct-1962"/>
    <x v="649"/>
    <x v="1"/>
    <s v="tier - 2"/>
    <x v="1"/>
    <x v="5"/>
  </r>
  <r>
    <s v="Id651"/>
    <s v="david"/>
    <x v="535"/>
    <x v="0"/>
    <x v="0"/>
    <x v="0"/>
    <x v="0"/>
    <x v="0"/>
    <x v="1"/>
    <x v="0"/>
    <x v="0"/>
    <s v="25-Nov-1971"/>
    <x v="650"/>
    <x v="1"/>
    <s v="tier - 1"/>
    <x v="8"/>
    <x v="14"/>
  </r>
  <r>
    <s v="Id652"/>
    <s v="victoria"/>
    <x v="536"/>
    <x v="0"/>
    <x v="0"/>
    <x v="0"/>
    <x v="0"/>
    <x v="0"/>
    <x v="1"/>
    <x v="0"/>
    <x v="0"/>
    <s v="5-Sep-1978"/>
    <x v="651"/>
    <x v="1"/>
    <s v="tier - 1"/>
    <x v="3"/>
    <x v="9"/>
  </r>
  <r>
    <s v="Id653"/>
    <s v="tasos"/>
    <x v="537"/>
    <x v="2"/>
    <x v="0"/>
    <x v="0"/>
    <x v="0"/>
    <x v="1"/>
    <x v="1"/>
    <x v="0"/>
    <x v="2"/>
    <s v="7-Nov-1972"/>
    <x v="652"/>
    <x v="1"/>
    <s v="tier - 1"/>
    <x v="1"/>
    <x v="29"/>
  </r>
  <r>
    <s v="Id654"/>
    <s v="thomas"/>
    <x v="538"/>
    <x v="0"/>
    <x v="1"/>
    <x v="0"/>
    <x v="0"/>
    <x v="3"/>
    <x v="1"/>
    <x v="0"/>
    <x v="0"/>
    <s v="26-Oct-1975"/>
    <x v="653"/>
    <x v="1"/>
    <s v="tier - 1"/>
    <x v="8"/>
    <x v="24"/>
  </r>
  <r>
    <s v="Id655"/>
    <s v="lukasz"/>
    <x v="539"/>
    <x v="0"/>
    <x v="0"/>
    <x v="0"/>
    <x v="0"/>
    <x v="0"/>
    <x v="1"/>
    <x v="0"/>
    <x v="0"/>
    <s v="12-Jun-1968"/>
    <x v="654"/>
    <x v="1"/>
    <s v="tier - 2"/>
    <x v="13"/>
    <x v="0"/>
  </r>
  <r>
    <s v="Id656"/>
    <s v="Matthew"/>
    <x v="540"/>
    <x v="0"/>
    <x v="0"/>
    <x v="0"/>
    <x v="0"/>
    <x v="0"/>
    <x v="1"/>
    <x v="0"/>
    <x v="0"/>
    <s v="15-Aug-1971"/>
    <x v="655"/>
    <x v="1"/>
    <s v="tier - 3"/>
    <x v="8"/>
    <x v="14"/>
  </r>
  <r>
    <s v="Id657"/>
    <s v="meta"/>
    <x v="478"/>
    <x v="0"/>
    <x v="1"/>
    <x v="0"/>
    <x v="0"/>
    <x v="1"/>
    <x v="1"/>
    <x v="0"/>
    <x v="0"/>
    <s v="11-Sep-1970"/>
    <x v="656"/>
    <x v="1"/>
    <s v="tier - 3"/>
    <x v="3"/>
    <x v="2"/>
  </r>
  <r>
    <s v="Id658"/>
    <s v="Rachel"/>
    <x v="541"/>
    <x v="2"/>
    <x v="0"/>
    <x v="0"/>
    <x v="1"/>
    <x v="3"/>
    <x v="1"/>
    <x v="0"/>
    <x v="2"/>
    <s v="25-Nov-1979"/>
    <x v="657"/>
    <x v="1"/>
    <s v="tier - 1"/>
    <x v="3"/>
    <x v="19"/>
  </r>
  <r>
    <s v="Id659"/>
    <s v="angelica"/>
    <x v="88"/>
    <x v="0"/>
    <x v="0"/>
    <x v="0"/>
    <x v="0"/>
    <x v="0"/>
    <x v="1"/>
    <x v="0"/>
    <x v="0"/>
    <s v="8-Aug-1960"/>
    <x v="658"/>
    <x v="1"/>
    <s v="tier - 2"/>
    <x v="1"/>
    <x v="15"/>
  </r>
  <r>
    <s v="Id660"/>
    <s v="kathleen"/>
    <x v="542"/>
    <x v="2"/>
    <x v="1"/>
    <x v="0"/>
    <x v="0"/>
    <x v="3"/>
    <x v="0"/>
    <x v="3"/>
    <x v="2"/>
    <s v="2-Aug-1995"/>
    <x v="659"/>
    <x v="1"/>
    <s v="tier - 2"/>
    <x v="2"/>
    <x v="40"/>
  </r>
  <r>
    <s v="Id661"/>
    <s v="Gabriel"/>
    <x v="380"/>
    <x v="0"/>
    <x v="0"/>
    <x v="0"/>
    <x v="0"/>
    <x v="2"/>
    <x v="1"/>
    <x v="1"/>
    <x v="0"/>
    <s v="29-Jul-1958"/>
    <x v="660"/>
    <x v="1"/>
    <s v="tier - 3"/>
    <x v="3"/>
    <x v="7"/>
  </r>
  <r>
    <s v="Id662"/>
    <s v="Jeff"/>
    <x v="41"/>
    <x v="0"/>
    <x v="0"/>
    <x v="0"/>
    <x v="0"/>
    <x v="0"/>
    <x v="1"/>
    <x v="0"/>
    <x v="0"/>
    <s v="29-Nov-1962"/>
    <x v="661"/>
    <x v="1"/>
    <s v="tier - 1"/>
    <x v="14"/>
    <x v="5"/>
  </r>
  <r>
    <s v="Id663"/>
    <s v="Neil"/>
    <x v="543"/>
    <x v="0"/>
    <x v="0"/>
    <x v="0"/>
    <x v="0"/>
    <x v="0"/>
    <x v="1"/>
    <x v="0"/>
    <x v="0"/>
    <s v="8-Nov-1968"/>
    <x v="662"/>
    <x v="1"/>
    <s v="tier - 2"/>
    <x v="1"/>
    <x v="0"/>
  </r>
  <r>
    <s v="Id664"/>
    <s v="Katherine"/>
    <x v="544"/>
    <x v="0"/>
    <x v="1"/>
    <x v="0"/>
    <x v="0"/>
    <x v="0"/>
    <x v="1"/>
    <x v="0"/>
    <x v="0"/>
    <s v="4-Jul-1981"/>
    <x v="663"/>
    <x v="1"/>
    <s v="tier - 1"/>
    <x v="3"/>
    <x v="36"/>
  </r>
  <r>
    <s v="Id665"/>
    <s v="Ariel"/>
    <x v="545"/>
    <x v="0"/>
    <x v="0"/>
    <x v="0"/>
    <x v="0"/>
    <x v="2"/>
    <x v="1"/>
    <x v="0"/>
    <x v="0"/>
    <s v="17-Oct-1958"/>
    <x v="664"/>
    <x v="1"/>
    <s v="tier - 2"/>
    <x v="2"/>
    <x v="7"/>
  </r>
  <r>
    <s v="Id666"/>
    <s v="Christopher"/>
    <x v="546"/>
    <x v="0"/>
    <x v="1"/>
    <x v="0"/>
    <x v="0"/>
    <x v="1"/>
    <x v="1"/>
    <x v="0"/>
    <x v="0"/>
    <s v="11-Nov-1970"/>
    <x v="665"/>
    <x v="1"/>
    <s v="tier - 2"/>
    <x v="8"/>
    <x v="2"/>
  </r>
  <r>
    <s v="Id667"/>
    <s v="Erin"/>
    <x v="547"/>
    <x v="0"/>
    <x v="1"/>
    <x v="0"/>
    <x v="0"/>
    <x v="0"/>
    <x v="1"/>
    <x v="0"/>
    <x v="0"/>
    <s v="5-Jun-1981"/>
    <x v="666"/>
    <x v="1"/>
    <s v="tier - 3"/>
    <x v="12"/>
    <x v="36"/>
  </r>
  <r>
    <s v="Id668"/>
    <s v="Molly"/>
    <x v="548"/>
    <x v="2"/>
    <x v="0"/>
    <x v="0"/>
    <x v="1"/>
    <x v="3"/>
    <x v="1"/>
    <x v="0"/>
    <x v="2"/>
    <s v="18-Oct-1979"/>
    <x v="667"/>
    <x v="1"/>
    <s v="tier - 3"/>
    <x v="12"/>
    <x v="19"/>
  </r>
  <r>
    <s v="Id669"/>
    <s v="Ryan"/>
    <x v="549"/>
    <x v="0"/>
    <x v="1"/>
    <x v="0"/>
    <x v="0"/>
    <x v="3"/>
    <x v="1"/>
    <x v="0"/>
    <x v="0"/>
    <s v="10-Dec-1975"/>
    <x v="668"/>
    <x v="1"/>
    <s v="tier - 3"/>
    <x v="8"/>
    <x v="24"/>
  </r>
  <r>
    <s v="Id670"/>
    <s v="jennifer"/>
    <x v="550"/>
    <x v="0"/>
    <x v="0"/>
    <x v="0"/>
    <x v="0"/>
    <x v="0"/>
    <x v="1"/>
    <x v="0"/>
    <x v="0"/>
    <s v="27-Jul-1965"/>
    <x v="669"/>
    <x v="1"/>
    <s v="tier - 2"/>
    <x v="12"/>
    <x v="11"/>
  </r>
  <r>
    <s v="Id671"/>
    <s v="Daniel"/>
    <x v="551"/>
    <x v="0"/>
    <x v="0"/>
    <x v="0"/>
    <x v="0"/>
    <x v="0"/>
    <x v="1"/>
    <x v="0"/>
    <x v="0"/>
    <s v="29-Jul-1962"/>
    <x v="670"/>
    <x v="1"/>
    <s v="tier - 3"/>
    <x v="14"/>
    <x v="5"/>
  </r>
  <r>
    <s v="Id672"/>
    <s v="hiruni"/>
    <x v="329"/>
    <x v="0"/>
    <x v="0"/>
    <x v="0"/>
    <x v="0"/>
    <x v="0"/>
    <x v="0"/>
    <x v="2"/>
    <x v="0"/>
    <s v="24-Sep-2002"/>
    <x v="671"/>
    <x v="1"/>
    <s v="tier - 2"/>
    <x v="1"/>
    <x v="43"/>
  </r>
  <r>
    <s v="Id673"/>
    <s v="Reina"/>
    <x v="552"/>
    <x v="2"/>
    <x v="0"/>
    <x v="0"/>
    <x v="0"/>
    <x v="0"/>
    <x v="1"/>
    <x v="0"/>
    <x v="2"/>
    <s v="4-Sep-1982"/>
    <x v="672"/>
    <x v="1"/>
    <s v="tier - 2"/>
    <x v="3"/>
    <x v="37"/>
  </r>
  <r>
    <s v="Id674"/>
    <s v="kristi"/>
    <x v="520"/>
    <x v="0"/>
    <x v="0"/>
    <x v="0"/>
    <x v="0"/>
    <x v="2"/>
    <x v="1"/>
    <x v="0"/>
    <x v="0"/>
    <s v="23-Jul-1958"/>
    <x v="673"/>
    <x v="1"/>
    <s v="tier - 1"/>
    <x v="1"/>
    <x v="7"/>
  </r>
  <r>
    <s v="Id675"/>
    <s v="Meredith"/>
    <x v="553"/>
    <x v="2"/>
    <x v="1"/>
    <x v="0"/>
    <x v="1"/>
    <x v="3"/>
    <x v="1"/>
    <x v="0"/>
    <x v="2"/>
    <s v="20-Oct-1969"/>
    <x v="674"/>
    <x v="1"/>
    <s v="tier - 1"/>
    <x v="1"/>
    <x v="16"/>
  </r>
  <r>
    <s v="Id676"/>
    <s v="jocelyn"/>
    <x v="554"/>
    <x v="0"/>
    <x v="1"/>
    <x v="0"/>
    <x v="0"/>
    <x v="0"/>
    <x v="1"/>
    <x v="0"/>
    <x v="0"/>
    <s v="13-Nov-1981"/>
    <x v="675"/>
    <x v="1"/>
    <s v="tier - 1"/>
    <x v="1"/>
    <x v="36"/>
  </r>
  <r>
    <s v="Id677"/>
    <s v="daphne"/>
    <x v="555"/>
    <x v="0"/>
    <x v="1"/>
    <x v="0"/>
    <x v="0"/>
    <x v="0"/>
    <x v="1"/>
    <x v="0"/>
    <x v="0"/>
    <s v="1-Sep-1967"/>
    <x v="676"/>
    <x v="1"/>
    <s v="tier - 3"/>
    <x v="12"/>
    <x v="23"/>
  </r>
  <r>
    <s v="Id678"/>
    <s v="Margaret"/>
    <x v="556"/>
    <x v="2"/>
    <x v="0"/>
    <x v="0"/>
    <x v="0"/>
    <x v="0"/>
    <x v="1"/>
    <x v="0"/>
    <x v="2"/>
    <s v="21-Aug-1991"/>
    <x v="677"/>
    <x v="1"/>
    <s v="tier - 3"/>
    <x v="3"/>
    <x v="3"/>
  </r>
  <r>
    <s v="Id679"/>
    <s v="Mario"/>
    <x v="38"/>
    <x v="0"/>
    <x v="0"/>
    <x v="0"/>
    <x v="0"/>
    <x v="0"/>
    <x v="1"/>
    <x v="0"/>
    <x v="0"/>
    <s v="8-Nov-1965"/>
    <x v="678"/>
    <x v="1"/>
    <s v="tier - 3"/>
    <x v="14"/>
    <x v="11"/>
  </r>
  <r>
    <s v="Id680"/>
    <s v="peter"/>
    <x v="557"/>
    <x v="0"/>
    <x v="1"/>
    <x v="0"/>
    <x v="0"/>
    <x v="0"/>
    <x v="1"/>
    <x v="0"/>
    <x v="0"/>
    <s v="18-Jul-1967"/>
    <x v="679"/>
    <x v="1"/>
    <s v="tier - 3"/>
    <x v="13"/>
    <x v="23"/>
  </r>
  <r>
    <s v="Id681"/>
    <s v="carolina"/>
    <x v="443"/>
    <x v="0"/>
    <x v="1"/>
    <x v="0"/>
    <x v="1"/>
    <x v="3"/>
    <x v="1"/>
    <x v="0"/>
    <x v="0"/>
    <s v="14-Oct-1963"/>
    <x v="680"/>
    <x v="1"/>
    <s v="tier - 1"/>
    <x v="2"/>
    <x v="8"/>
  </r>
  <r>
    <s v="Id682"/>
    <s v="Jenny"/>
    <x v="558"/>
    <x v="0"/>
    <x v="0"/>
    <x v="0"/>
    <x v="0"/>
    <x v="0"/>
    <x v="1"/>
    <x v="0"/>
    <x v="0"/>
    <s v="3-Dec-1962"/>
    <x v="681"/>
    <x v="1"/>
    <s v="tier - 1"/>
    <x v="15"/>
    <x v="5"/>
  </r>
  <r>
    <s v="Id683"/>
    <s v="jessica"/>
    <x v="559"/>
    <x v="2"/>
    <x v="0"/>
    <x v="0"/>
    <x v="0"/>
    <x v="3"/>
    <x v="0"/>
    <x v="2"/>
    <x v="2"/>
    <s v="12-Sep-1998"/>
    <x v="682"/>
    <x v="1"/>
    <s v="tier - 1"/>
    <x v="2"/>
    <x v="44"/>
  </r>
  <r>
    <s v="Id684"/>
    <s v="Kimberly"/>
    <x v="483"/>
    <x v="1"/>
    <x v="0"/>
    <x v="0"/>
    <x v="0"/>
    <x v="0"/>
    <x v="1"/>
    <x v="0"/>
    <x v="1"/>
    <s v="14-Jul-1989"/>
    <x v="683"/>
    <x v="1"/>
    <s v="tier - 3"/>
    <x v="3"/>
    <x v="4"/>
  </r>
  <r>
    <s v="Id685"/>
    <s v="Marc"/>
    <x v="560"/>
    <x v="2"/>
    <x v="0"/>
    <x v="0"/>
    <x v="0"/>
    <x v="0"/>
    <x v="1"/>
    <x v="0"/>
    <x v="2"/>
    <s v="22-Jul-1989"/>
    <x v="684"/>
    <x v="1"/>
    <s v="tier - 3"/>
    <x v="1"/>
    <x v="4"/>
  </r>
  <r>
    <s v="Id686"/>
    <s v="Russell"/>
    <x v="561"/>
    <x v="1"/>
    <x v="0"/>
    <x v="0"/>
    <x v="1"/>
    <x v="3"/>
    <x v="1"/>
    <x v="1"/>
    <x v="1"/>
    <s v="20-Oct-1979"/>
    <x v="685"/>
    <x v="1"/>
    <s v="tier - 2"/>
    <x v="0"/>
    <x v="19"/>
  </r>
  <r>
    <s v="Id687"/>
    <s v="karine"/>
    <x v="40"/>
    <x v="1"/>
    <x v="1"/>
    <x v="0"/>
    <x v="0"/>
    <x v="1"/>
    <x v="1"/>
    <x v="0"/>
    <x v="1"/>
    <s v="20-Nov-1959"/>
    <x v="686"/>
    <x v="1"/>
    <s v="tier - 2"/>
    <x v="0"/>
    <x v="10"/>
  </r>
  <r>
    <s v="Id688"/>
    <s v="cheryl"/>
    <x v="562"/>
    <x v="1"/>
    <x v="1"/>
    <x v="0"/>
    <x v="0"/>
    <x v="0"/>
    <x v="1"/>
    <x v="0"/>
    <x v="1"/>
    <s v="27-Nov-1976"/>
    <x v="687"/>
    <x v="1"/>
    <s v="tier - 3"/>
    <x v="1"/>
    <x v="17"/>
  </r>
  <r>
    <s v="Id689"/>
    <s v="Allison"/>
    <x v="563"/>
    <x v="2"/>
    <x v="1"/>
    <x v="0"/>
    <x v="0"/>
    <x v="0"/>
    <x v="0"/>
    <x v="3"/>
    <x v="2"/>
    <s v="10-Nov-1996"/>
    <x v="688"/>
    <x v="1"/>
    <s v="tier - 3"/>
    <x v="2"/>
    <x v="45"/>
  </r>
  <r>
    <s v="Id690"/>
    <s v="adriana"/>
    <x v="564"/>
    <x v="2"/>
    <x v="1"/>
    <x v="0"/>
    <x v="0"/>
    <x v="1"/>
    <x v="1"/>
    <x v="2"/>
    <x v="2"/>
    <s v="3-Aug-1959"/>
    <x v="689"/>
    <x v="1"/>
    <s v="tier - 3"/>
    <x v="8"/>
    <x v="10"/>
  </r>
  <r>
    <s v="Id691"/>
    <s v="Miranda"/>
    <x v="565"/>
    <x v="2"/>
    <x v="1"/>
    <x v="0"/>
    <x v="0"/>
    <x v="1"/>
    <x v="1"/>
    <x v="2"/>
    <x v="2"/>
    <s v="29-Jun-1959"/>
    <x v="690"/>
    <x v="1"/>
    <s v="tier - 1"/>
    <x v="2"/>
    <x v="10"/>
  </r>
  <r>
    <s v="Id692"/>
    <s v="roberto"/>
    <x v="566"/>
    <x v="0"/>
    <x v="1"/>
    <x v="0"/>
    <x v="0"/>
    <x v="0"/>
    <x v="1"/>
    <x v="0"/>
    <x v="0"/>
    <s v="4-Nov-1967"/>
    <x v="691"/>
    <x v="1"/>
    <s v="tier - 2"/>
    <x v="14"/>
    <x v="23"/>
  </r>
  <r>
    <s v="Id693"/>
    <s v="Rebecca"/>
    <x v="61"/>
    <x v="0"/>
    <x v="1"/>
    <x v="0"/>
    <x v="0"/>
    <x v="0"/>
    <x v="1"/>
    <x v="0"/>
    <x v="0"/>
    <s v="15-Aug-1967"/>
    <x v="692"/>
    <x v="1"/>
    <s v="tier - 2"/>
    <x v="12"/>
    <x v="23"/>
  </r>
  <r>
    <s v="Id694"/>
    <s v="tiffany"/>
    <x v="567"/>
    <x v="1"/>
    <x v="0"/>
    <x v="0"/>
    <x v="0"/>
    <x v="0"/>
    <x v="1"/>
    <x v="2"/>
    <x v="1"/>
    <s v="10-Aug-1999"/>
    <x v="693"/>
    <x v="1"/>
    <s v="tier - 1"/>
    <x v="1"/>
    <x v="35"/>
  </r>
  <r>
    <s v="Id695"/>
    <s v="alexander"/>
    <x v="568"/>
    <x v="0"/>
    <x v="0"/>
    <x v="0"/>
    <x v="0"/>
    <x v="2"/>
    <x v="1"/>
    <x v="0"/>
    <x v="0"/>
    <s v="20-Sep-1958"/>
    <x v="694"/>
    <x v="1"/>
    <s v="tier - 3"/>
    <x v="0"/>
    <x v="7"/>
  </r>
  <r>
    <s v="Id696"/>
    <s v="Rich"/>
    <x v="569"/>
    <x v="0"/>
    <x v="0"/>
    <x v="0"/>
    <x v="0"/>
    <x v="2"/>
    <x v="1"/>
    <x v="0"/>
    <x v="0"/>
    <s v="29-Jul-1958"/>
    <x v="695"/>
    <x v="1"/>
    <s v="tier - 2"/>
    <x v="4"/>
    <x v="7"/>
  </r>
  <r>
    <s v="Id697"/>
    <s v="Aaron"/>
    <x v="421"/>
    <x v="0"/>
    <x v="0"/>
    <x v="0"/>
    <x v="0"/>
    <x v="2"/>
    <x v="1"/>
    <x v="1"/>
    <x v="0"/>
    <s v="14-Sep-1958"/>
    <x v="696"/>
    <x v="1"/>
    <s v="tier - 1"/>
    <x v="11"/>
    <x v="7"/>
  </r>
  <r>
    <s v="Id698"/>
    <s v="kate"/>
    <x v="570"/>
    <x v="0"/>
    <x v="0"/>
    <x v="0"/>
    <x v="0"/>
    <x v="0"/>
    <x v="1"/>
    <x v="1"/>
    <x v="0"/>
    <s v="22-Jun-1965"/>
    <x v="697"/>
    <x v="1"/>
    <s v="tier - 3"/>
    <x v="2"/>
    <x v="11"/>
  </r>
  <r>
    <s v="Id699"/>
    <s v="Maria"/>
    <x v="312"/>
    <x v="0"/>
    <x v="1"/>
    <x v="0"/>
    <x v="1"/>
    <x v="3"/>
    <x v="1"/>
    <x v="1"/>
    <x v="0"/>
    <s v="16-Jul-1963"/>
    <x v="698"/>
    <x v="1"/>
    <s v="tier - 2"/>
    <x v="1"/>
    <x v="8"/>
  </r>
  <r>
    <s v="Id700"/>
    <s v="Daven"/>
    <x v="5"/>
    <x v="1"/>
    <x v="1"/>
    <x v="0"/>
    <x v="0"/>
    <x v="3"/>
    <x v="1"/>
    <x v="0"/>
    <x v="1"/>
    <s v="16-Nov-1988"/>
    <x v="699"/>
    <x v="1"/>
    <s v="tier - 2"/>
    <x v="3"/>
    <x v="25"/>
  </r>
  <r>
    <s v="Id701"/>
    <s v="brianne"/>
    <x v="571"/>
    <x v="0"/>
    <x v="1"/>
    <x v="0"/>
    <x v="0"/>
    <x v="0"/>
    <x v="1"/>
    <x v="0"/>
    <x v="0"/>
    <s v="10-Oct-1967"/>
    <x v="700"/>
    <x v="1"/>
    <s v="tier - 1"/>
    <x v="12"/>
    <x v="23"/>
  </r>
  <r>
    <s v="Id702"/>
    <s v="hiroki"/>
    <x v="565"/>
    <x v="2"/>
    <x v="1"/>
    <x v="0"/>
    <x v="0"/>
    <x v="1"/>
    <x v="1"/>
    <x v="2"/>
    <x v="2"/>
    <s v="24-Dec-1959"/>
    <x v="701"/>
    <x v="1"/>
    <s v="tier - 2"/>
    <x v="1"/>
    <x v="10"/>
  </r>
  <r>
    <s v="Id703"/>
    <s v="anders"/>
    <x v="572"/>
    <x v="2"/>
    <x v="1"/>
    <x v="0"/>
    <x v="1"/>
    <x v="3"/>
    <x v="1"/>
    <x v="0"/>
    <x v="2"/>
    <s v="26-Sep-1969"/>
    <x v="702"/>
    <x v="1"/>
    <s v="tier - 3"/>
    <x v="13"/>
    <x v="16"/>
  </r>
  <r>
    <s v="Id704"/>
    <s v="danielle"/>
    <x v="573"/>
    <x v="0"/>
    <x v="0"/>
    <x v="0"/>
    <x v="0"/>
    <x v="2"/>
    <x v="1"/>
    <x v="0"/>
    <x v="0"/>
    <s v="10-Jul-1958"/>
    <x v="703"/>
    <x v="1"/>
    <s v="tier - 2"/>
    <x v="3"/>
    <x v="7"/>
  </r>
  <r>
    <s v="Id705"/>
    <s v="Candace"/>
    <x v="63"/>
    <x v="0"/>
    <x v="0"/>
    <x v="0"/>
    <x v="0"/>
    <x v="2"/>
    <x v="1"/>
    <x v="0"/>
    <x v="0"/>
    <s v="15-Oct-1958"/>
    <x v="704"/>
    <x v="1"/>
    <s v="tier - 3"/>
    <x v="0"/>
    <x v="7"/>
  </r>
  <r>
    <s v="Id706"/>
    <s v="Bruno"/>
    <x v="574"/>
    <x v="0"/>
    <x v="0"/>
    <x v="0"/>
    <x v="0"/>
    <x v="0"/>
    <x v="1"/>
    <x v="0"/>
    <x v="0"/>
    <s v="15-Dec-1968"/>
    <x v="705"/>
    <x v="1"/>
    <s v="tier - 3"/>
    <x v="1"/>
    <x v="0"/>
  </r>
  <r>
    <s v="Id707"/>
    <s v="emily"/>
    <x v="565"/>
    <x v="2"/>
    <x v="0"/>
    <x v="1"/>
    <x v="0"/>
    <x v="3"/>
    <x v="0"/>
    <x v="2"/>
    <x v="2"/>
    <s v="6-Sep-2004"/>
    <x v="706"/>
    <x v="1"/>
    <s v="tier - 2"/>
    <x v="2"/>
    <x v="41"/>
  </r>
  <r>
    <s v="Id708"/>
    <s v="katie"/>
    <x v="575"/>
    <x v="1"/>
    <x v="0"/>
    <x v="0"/>
    <x v="0"/>
    <x v="1"/>
    <x v="1"/>
    <x v="0"/>
    <x v="1"/>
    <s v="13-Jul-1972"/>
    <x v="707"/>
    <x v="1"/>
    <s v="tier - 2"/>
    <x v="12"/>
    <x v="29"/>
  </r>
  <r>
    <s v="Id709"/>
    <s v="sally"/>
    <x v="576"/>
    <x v="0"/>
    <x v="0"/>
    <x v="0"/>
    <x v="0"/>
    <x v="0"/>
    <x v="1"/>
    <x v="0"/>
    <x v="0"/>
    <s v="26-Dec-1974"/>
    <x v="708"/>
    <x v="1"/>
    <s v="tier - 2"/>
    <x v="12"/>
    <x v="20"/>
  </r>
  <r>
    <s v="Id710"/>
    <s v="Meaghan"/>
    <x v="577"/>
    <x v="2"/>
    <x v="1"/>
    <x v="0"/>
    <x v="0"/>
    <x v="1"/>
    <x v="1"/>
    <x v="1"/>
    <x v="2"/>
    <s v="8-Nov-1959"/>
    <x v="709"/>
    <x v="1"/>
    <s v="tier - 3"/>
    <x v="1"/>
    <x v="10"/>
  </r>
  <r>
    <s v="Id711"/>
    <s v="rina"/>
    <x v="369"/>
    <x v="1"/>
    <x v="1"/>
    <x v="0"/>
    <x v="0"/>
    <x v="1"/>
    <x v="1"/>
    <x v="1"/>
    <x v="1"/>
    <s v="10-Oct-1959"/>
    <x v="710"/>
    <x v="1"/>
    <s v="tier - 1"/>
    <x v="1"/>
    <x v="10"/>
  </r>
  <r>
    <s v="Id712"/>
    <s v="Kristin"/>
    <x v="578"/>
    <x v="0"/>
    <x v="1"/>
    <x v="0"/>
    <x v="0"/>
    <x v="1"/>
    <x v="1"/>
    <x v="0"/>
    <x v="0"/>
    <s v="25-Sep-1961"/>
    <x v="711"/>
    <x v="1"/>
    <s v="tier - 1"/>
    <x v="3"/>
    <x v="12"/>
  </r>
  <r>
    <s v="Id713"/>
    <s v="albert"/>
    <x v="579"/>
    <x v="0"/>
    <x v="0"/>
    <x v="0"/>
    <x v="0"/>
    <x v="2"/>
    <x v="1"/>
    <x v="0"/>
    <x v="0"/>
    <s v="21-Sep-1958"/>
    <x v="712"/>
    <x v="1"/>
    <s v="tier - 2"/>
    <x v="1"/>
    <x v="7"/>
  </r>
  <r>
    <s v="Id714"/>
    <s v="ashley"/>
    <x v="580"/>
    <x v="2"/>
    <x v="1"/>
    <x v="0"/>
    <x v="1"/>
    <x v="3"/>
    <x v="1"/>
    <x v="0"/>
    <x v="2"/>
    <s v="17-Nov-1983"/>
    <x v="713"/>
    <x v="1"/>
    <s v="tier - 1"/>
    <x v="12"/>
    <x v="33"/>
  </r>
  <r>
    <s v="Id715"/>
    <s v="Shannon"/>
    <x v="581"/>
    <x v="0"/>
    <x v="0"/>
    <x v="0"/>
    <x v="0"/>
    <x v="0"/>
    <x v="1"/>
    <x v="0"/>
    <x v="0"/>
    <s v="25-Dec-1968"/>
    <x v="714"/>
    <x v="1"/>
    <s v="tier - 1"/>
    <x v="12"/>
    <x v="0"/>
  </r>
  <r>
    <s v="Id716"/>
    <s v="Amy"/>
    <x v="582"/>
    <x v="1"/>
    <x v="0"/>
    <x v="0"/>
    <x v="0"/>
    <x v="3"/>
    <x v="1"/>
    <x v="0"/>
    <x v="1"/>
    <s v="7-Jul-1984"/>
    <x v="715"/>
    <x v="1"/>
    <s v="tier - 1"/>
    <x v="1"/>
    <x v="32"/>
  </r>
  <r>
    <s v="Id717"/>
    <s v="A"/>
    <x v="166"/>
    <x v="2"/>
    <x v="0"/>
    <x v="1"/>
    <x v="0"/>
    <x v="3"/>
    <x v="1"/>
    <x v="0"/>
    <x v="2"/>
    <s v="6-Jul-2004"/>
    <x v="716"/>
    <x v="1"/>
    <s v="tier - 3"/>
    <x v="0"/>
    <x v="41"/>
  </r>
  <r>
    <s v="Id718"/>
    <s v="Conrad"/>
    <x v="67"/>
    <x v="0"/>
    <x v="1"/>
    <x v="0"/>
    <x v="0"/>
    <x v="1"/>
    <x v="1"/>
    <x v="0"/>
    <x v="0"/>
    <s v="14-Jun-1961"/>
    <x v="717"/>
    <x v="1"/>
    <s v="tier - 1"/>
    <x v="1"/>
    <x v="12"/>
  </r>
  <r>
    <s v="Id719"/>
    <s v="josh"/>
    <x v="583"/>
    <x v="1"/>
    <x v="1"/>
    <x v="0"/>
    <x v="0"/>
    <x v="0"/>
    <x v="1"/>
    <x v="0"/>
    <x v="1"/>
    <s v="26-Sep-1976"/>
    <x v="718"/>
    <x v="1"/>
    <s v="tier - 3"/>
    <x v="8"/>
    <x v="17"/>
  </r>
  <r>
    <s v="Id720"/>
    <s v="maxime"/>
    <x v="584"/>
    <x v="2"/>
    <x v="0"/>
    <x v="0"/>
    <x v="0"/>
    <x v="0"/>
    <x v="1"/>
    <x v="0"/>
    <x v="2"/>
    <s v="12-Sep-1991"/>
    <x v="719"/>
    <x v="1"/>
    <s v="tier - 3"/>
    <x v="1"/>
    <x v="3"/>
  </r>
  <r>
    <s v="Id721"/>
    <s v="natalie"/>
    <x v="170"/>
    <x v="0"/>
    <x v="0"/>
    <x v="0"/>
    <x v="0"/>
    <x v="0"/>
    <x v="1"/>
    <x v="0"/>
    <x v="0"/>
    <s v="8-Nov-1960"/>
    <x v="720"/>
    <x v="1"/>
    <s v="tier - 3"/>
    <x v="2"/>
    <x v="15"/>
  </r>
  <r>
    <s v="Id722"/>
    <s v="melissa"/>
    <x v="585"/>
    <x v="0"/>
    <x v="1"/>
    <x v="0"/>
    <x v="1"/>
    <x v="3"/>
    <x v="1"/>
    <x v="0"/>
    <x v="0"/>
    <s v="8-Jul-1963"/>
    <x v="721"/>
    <x v="1"/>
    <s v="tier - 3"/>
    <x v="3"/>
    <x v="8"/>
  </r>
  <r>
    <s v="Id723"/>
    <s v="Laura"/>
    <x v="383"/>
    <x v="0"/>
    <x v="1"/>
    <x v="0"/>
    <x v="1"/>
    <x v="3"/>
    <x v="1"/>
    <x v="1"/>
    <x v="0"/>
    <s v="6-Jul-1963"/>
    <x v="722"/>
    <x v="1"/>
    <s v="tier - 2"/>
    <x v="0"/>
    <x v="8"/>
  </r>
  <r>
    <s v="Id724"/>
    <s v="lisa"/>
    <x v="586"/>
    <x v="0"/>
    <x v="1"/>
    <x v="0"/>
    <x v="1"/>
    <x v="3"/>
    <x v="1"/>
    <x v="1"/>
    <x v="0"/>
    <s v="23-Dec-1963"/>
    <x v="723"/>
    <x v="1"/>
    <s v="tier - 1"/>
    <x v="0"/>
    <x v="8"/>
  </r>
  <r>
    <s v="Id725"/>
    <s v="jr"/>
    <x v="17"/>
    <x v="2"/>
    <x v="1"/>
    <x v="0"/>
    <x v="0"/>
    <x v="1"/>
    <x v="1"/>
    <x v="0"/>
    <x v="2"/>
    <s v="6-Sep-1959"/>
    <x v="724"/>
    <x v="1"/>
    <s v="tier - 1"/>
    <x v="4"/>
    <x v="10"/>
  </r>
  <r>
    <s v="Id726"/>
    <s v="james"/>
    <x v="587"/>
    <x v="2"/>
    <x v="0"/>
    <x v="0"/>
    <x v="0"/>
    <x v="0"/>
    <x v="1"/>
    <x v="0"/>
    <x v="2"/>
    <s v="13-Jul-1990"/>
    <x v="725"/>
    <x v="1"/>
    <s v="tier - 1"/>
    <x v="8"/>
    <x v="42"/>
  </r>
  <r>
    <s v="Id727"/>
    <s v="john"/>
    <x v="588"/>
    <x v="2"/>
    <x v="1"/>
    <x v="0"/>
    <x v="0"/>
    <x v="1"/>
    <x v="1"/>
    <x v="0"/>
    <x v="2"/>
    <s v="29-Aug-1959"/>
    <x v="726"/>
    <x v="1"/>
    <s v="tier - 2"/>
    <x v="9"/>
    <x v="10"/>
  </r>
  <r>
    <s v="Id728"/>
    <s v="Adam"/>
    <x v="589"/>
    <x v="0"/>
    <x v="0"/>
    <x v="0"/>
    <x v="0"/>
    <x v="0"/>
    <x v="1"/>
    <x v="1"/>
    <x v="0"/>
    <s v="18-Jun-1960"/>
    <x v="727"/>
    <x v="1"/>
    <s v="tier - 1"/>
    <x v="1"/>
    <x v="15"/>
  </r>
  <r>
    <s v="Id729"/>
    <s v="armando"/>
    <x v="82"/>
    <x v="0"/>
    <x v="0"/>
    <x v="0"/>
    <x v="0"/>
    <x v="0"/>
    <x v="1"/>
    <x v="0"/>
    <x v="0"/>
    <s v="27-Jul-1962"/>
    <x v="728"/>
    <x v="1"/>
    <s v="tier - 2"/>
    <x v="0"/>
    <x v="5"/>
  </r>
  <r>
    <s v="Id730"/>
    <s v="dana"/>
    <x v="172"/>
    <x v="1"/>
    <x v="1"/>
    <x v="0"/>
    <x v="0"/>
    <x v="1"/>
    <x v="1"/>
    <x v="0"/>
    <x v="1"/>
    <s v="7-Jul-1959"/>
    <x v="729"/>
    <x v="1"/>
    <s v="tier - 2"/>
    <x v="0"/>
    <x v="10"/>
  </r>
  <r>
    <s v="Id731"/>
    <s v="Jennifer"/>
    <x v="20"/>
    <x v="1"/>
    <x v="1"/>
    <x v="0"/>
    <x v="0"/>
    <x v="1"/>
    <x v="1"/>
    <x v="0"/>
    <x v="1"/>
    <s v="29-Dec-1959"/>
    <x v="730"/>
    <x v="1"/>
    <s v="tier - 3"/>
    <x v="0"/>
    <x v="10"/>
  </r>
  <r>
    <s v="Id732"/>
    <s v="benjamin"/>
    <x v="590"/>
    <x v="2"/>
    <x v="1"/>
    <x v="0"/>
    <x v="0"/>
    <x v="0"/>
    <x v="1"/>
    <x v="0"/>
    <x v="2"/>
    <s v="25-Sep-1985"/>
    <x v="731"/>
    <x v="1"/>
    <s v="tier - 2"/>
    <x v="1"/>
    <x v="18"/>
  </r>
  <r>
    <s v="Id733"/>
    <s v="tanya"/>
    <x v="591"/>
    <x v="2"/>
    <x v="1"/>
    <x v="0"/>
    <x v="0"/>
    <x v="1"/>
    <x v="1"/>
    <x v="0"/>
    <x v="2"/>
    <s v="5-Oct-1959"/>
    <x v="732"/>
    <x v="1"/>
    <s v="tier - 2"/>
    <x v="3"/>
    <x v="10"/>
  </r>
  <r>
    <s v="Id734"/>
    <s v="tracy"/>
    <x v="592"/>
    <x v="0"/>
    <x v="0"/>
    <x v="0"/>
    <x v="0"/>
    <x v="0"/>
    <x v="1"/>
    <x v="0"/>
    <x v="0"/>
    <s v="19-Dec-1978"/>
    <x v="733"/>
    <x v="1"/>
    <s v="tier - 1"/>
    <x v="1"/>
    <x v="9"/>
  </r>
  <r>
    <s v="Id735"/>
    <s v="Emily"/>
    <x v="349"/>
    <x v="0"/>
    <x v="0"/>
    <x v="0"/>
    <x v="0"/>
    <x v="0"/>
    <x v="1"/>
    <x v="0"/>
    <x v="0"/>
    <s v="21-Jul-1960"/>
    <x v="734"/>
    <x v="1"/>
    <s v="tier - 2"/>
    <x v="1"/>
    <x v="15"/>
  </r>
  <r>
    <s v="Id736"/>
    <s v="Kelly"/>
    <x v="593"/>
    <x v="2"/>
    <x v="0"/>
    <x v="0"/>
    <x v="1"/>
    <x v="3"/>
    <x v="0"/>
    <x v="2"/>
    <x v="2"/>
    <s v="7-Jun-2003"/>
    <x v="735"/>
    <x v="1"/>
    <s v="tier - 1"/>
    <x v="3"/>
    <x v="39"/>
  </r>
  <r>
    <s v="Id737"/>
    <s v="kyle"/>
    <x v="594"/>
    <x v="0"/>
    <x v="0"/>
    <x v="0"/>
    <x v="0"/>
    <x v="2"/>
    <x v="1"/>
    <x v="0"/>
    <x v="0"/>
    <s v="10-Dec-1958"/>
    <x v="736"/>
    <x v="2"/>
    <s v="tier - 1"/>
    <x v="0"/>
    <x v="7"/>
  </r>
  <r>
    <s v="Id738"/>
    <s v="jr"/>
    <x v="224"/>
    <x v="0"/>
    <x v="0"/>
    <x v="0"/>
    <x v="0"/>
    <x v="2"/>
    <x v="1"/>
    <x v="0"/>
    <x v="0"/>
    <s v="25-Nov-1958"/>
    <x v="737"/>
    <x v="2"/>
    <s v="tier - 3"/>
    <x v="3"/>
    <x v="7"/>
  </r>
  <r>
    <s v="Id739"/>
    <s v="Cary"/>
    <x v="595"/>
    <x v="0"/>
    <x v="1"/>
    <x v="0"/>
    <x v="0"/>
    <x v="3"/>
    <x v="1"/>
    <x v="0"/>
    <x v="0"/>
    <s v="8-Dec-1986"/>
    <x v="738"/>
    <x v="2"/>
    <s v="tier - 2"/>
    <x v="1"/>
    <x v="28"/>
  </r>
  <r>
    <s v="Id740"/>
    <s v="Jill"/>
    <x v="596"/>
    <x v="2"/>
    <x v="1"/>
    <x v="0"/>
    <x v="0"/>
    <x v="1"/>
    <x v="1"/>
    <x v="0"/>
    <x v="2"/>
    <s v="10-Nov-1966"/>
    <x v="739"/>
    <x v="2"/>
    <s v="tier - 3"/>
    <x v="12"/>
    <x v="26"/>
  </r>
  <r>
    <s v="Id741"/>
    <s v="chris"/>
    <x v="237"/>
    <x v="1"/>
    <x v="1"/>
    <x v="0"/>
    <x v="0"/>
    <x v="1"/>
    <x v="1"/>
    <x v="1"/>
    <x v="1"/>
    <s v="6-Aug-1959"/>
    <x v="740"/>
    <x v="2"/>
    <s v="tier - 1"/>
    <x v="1"/>
    <x v="10"/>
  </r>
  <r>
    <s v="Id742"/>
    <s v="Michael"/>
    <x v="597"/>
    <x v="2"/>
    <x v="0"/>
    <x v="1"/>
    <x v="0"/>
    <x v="3"/>
    <x v="0"/>
    <x v="2"/>
    <x v="2"/>
    <s v="16-Jul-2004"/>
    <x v="741"/>
    <x v="2"/>
    <s v="tier - 2"/>
    <x v="11"/>
    <x v="41"/>
  </r>
  <r>
    <s v="Id743"/>
    <s v="lauren"/>
    <x v="598"/>
    <x v="2"/>
    <x v="1"/>
    <x v="0"/>
    <x v="1"/>
    <x v="3"/>
    <x v="1"/>
    <x v="0"/>
    <x v="2"/>
    <s v="23-Oct-1969"/>
    <x v="742"/>
    <x v="2"/>
    <s v="tier - 2"/>
    <x v="12"/>
    <x v="16"/>
  </r>
  <r>
    <s v="Id744"/>
    <s v="Kathryn"/>
    <x v="599"/>
    <x v="2"/>
    <x v="1"/>
    <x v="0"/>
    <x v="0"/>
    <x v="0"/>
    <x v="1"/>
    <x v="0"/>
    <x v="2"/>
    <s v="29-Aug-1985"/>
    <x v="743"/>
    <x v="2"/>
    <s v="tier - 3"/>
    <x v="12"/>
    <x v="18"/>
  </r>
  <r>
    <s v="Id745"/>
    <s v="polly"/>
    <x v="491"/>
    <x v="0"/>
    <x v="1"/>
    <x v="0"/>
    <x v="0"/>
    <x v="0"/>
    <x v="1"/>
    <x v="2"/>
    <x v="0"/>
    <s v="2-Aug-1981"/>
    <x v="744"/>
    <x v="2"/>
    <s v="tier - 2"/>
    <x v="2"/>
    <x v="36"/>
  </r>
  <r>
    <s v="Id746"/>
    <s v="Mark"/>
    <x v="600"/>
    <x v="0"/>
    <x v="1"/>
    <x v="0"/>
    <x v="0"/>
    <x v="3"/>
    <x v="1"/>
    <x v="0"/>
    <x v="0"/>
    <s v="24-Nov-1986"/>
    <x v="745"/>
    <x v="2"/>
    <s v="tier - 2"/>
    <x v="8"/>
    <x v="28"/>
  </r>
  <r>
    <s v="Id747"/>
    <s v="Jessie"/>
    <x v="470"/>
    <x v="2"/>
    <x v="1"/>
    <x v="0"/>
    <x v="0"/>
    <x v="0"/>
    <x v="1"/>
    <x v="0"/>
    <x v="2"/>
    <s v="14-Sep-1985"/>
    <x v="746"/>
    <x v="2"/>
    <s v="tier - 1"/>
    <x v="12"/>
    <x v="18"/>
  </r>
  <r>
    <s v="Id748"/>
    <s v="chris"/>
    <x v="601"/>
    <x v="0"/>
    <x v="1"/>
    <x v="0"/>
    <x v="1"/>
    <x v="3"/>
    <x v="1"/>
    <x v="0"/>
    <x v="0"/>
    <s v="4-Aug-1963"/>
    <x v="747"/>
    <x v="2"/>
    <s v="tier - 2"/>
    <x v="14"/>
    <x v="8"/>
  </r>
  <r>
    <s v="Id749"/>
    <s v="daniel"/>
    <x v="602"/>
    <x v="2"/>
    <x v="0"/>
    <x v="0"/>
    <x v="0"/>
    <x v="3"/>
    <x v="1"/>
    <x v="0"/>
    <x v="2"/>
    <s v="20-Jul-1984"/>
    <x v="748"/>
    <x v="2"/>
    <s v="tier - 3"/>
    <x v="8"/>
    <x v="32"/>
  </r>
  <r>
    <s v="Id750"/>
    <s v="megan"/>
    <x v="343"/>
    <x v="0"/>
    <x v="1"/>
    <x v="0"/>
    <x v="0"/>
    <x v="1"/>
    <x v="1"/>
    <x v="0"/>
    <x v="0"/>
    <s v="24-Dec-1961"/>
    <x v="749"/>
    <x v="2"/>
    <s v="tier - 3"/>
    <x v="2"/>
    <x v="12"/>
  </r>
  <r>
    <s v="Id751"/>
    <s v="kevin"/>
    <x v="603"/>
    <x v="2"/>
    <x v="1"/>
    <x v="0"/>
    <x v="1"/>
    <x v="3"/>
    <x v="1"/>
    <x v="0"/>
    <x v="2"/>
    <s v="26-Jul-1969"/>
    <x v="750"/>
    <x v="2"/>
    <s v="tier - 3"/>
    <x v="1"/>
    <x v="16"/>
  </r>
  <r>
    <s v="Id752"/>
    <s v="Caroline"/>
    <x v="604"/>
    <x v="0"/>
    <x v="1"/>
    <x v="0"/>
    <x v="0"/>
    <x v="1"/>
    <x v="1"/>
    <x v="2"/>
    <x v="0"/>
    <s v="18-Nov-1961"/>
    <x v="751"/>
    <x v="2"/>
    <s v="tier - 3"/>
    <x v="2"/>
    <x v="12"/>
  </r>
  <r>
    <s v="Id753"/>
    <s v="nuta"/>
    <x v="80"/>
    <x v="2"/>
    <x v="1"/>
    <x v="0"/>
    <x v="0"/>
    <x v="3"/>
    <x v="1"/>
    <x v="0"/>
    <x v="2"/>
    <s v="10-Sep-1964"/>
    <x v="752"/>
    <x v="2"/>
    <s v="tier - 1"/>
    <x v="2"/>
    <x v="13"/>
  </r>
  <r>
    <s v="Id754"/>
    <s v="margie"/>
    <x v="605"/>
    <x v="2"/>
    <x v="0"/>
    <x v="0"/>
    <x v="0"/>
    <x v="3"/>
    <x v="1"/>
    <x v="0"/>
    <x v="2"/>
    <s v="14-Aug-1992"/>
    <x v="753"/>
    <x v="2"/>
    <s v="tier - 1"/>
    <x v="1"/>
    <x v="34"/>
  </r>
  <r>
    <s v="Id755"/>
    <s v="heidi"/>
    <x v="606"/>
    <x v="0"/>
    <x v="0"/>
    <x v="0"/>
    <x v="0"/>
    <x v="0"/>
    <x v="1"/>
    <x v="0"/>
    <x v="0"/>
    <s v="15-Jul-1968"/>
    <x v="754"/>
    <x v="2"/>
    <s v="tier - 3"/>
    <x v="12"/>
    <x v="0"/>
  </r>
  <r>
    <s v="Id756"/>
    <s v="Diego"/>
    <x v="355"/>
    <x v="0"/>
    <x v="0"/>
    <x v="0"/>
    <x v="0"/>
    <x v="0"/>
    <x v="1"/>
    <x v="0"/>
    <x v="0"/>
    <s v="11-Jul-1960"/>
    <x v="755"/>
    <x v="2"/>
    <s v="tier - 3"/>
    <x v="6"/>
    <x v="15"/>
  </r>
  <r>
    <s v="Id757"/>
    <s v="sr"/>
    <x v="607"/>
    <x v="0"/>
    <x v="1"/>
    <x v="0"/>
    <x v="1"/>
    <x v="3"/>
    <x v="1"/>
    <x v="0"/>
    <x v="0"/>
    <s v="14-Oct-1963"/>
    <x v="756"/>
    <x v="2"/>
    <s v="tier - 1"/>
    <x v="1"/>
    <x v="8"/>
  </r>
  <r>
    <s v="Id758"/>
    <s v="greg"/>
    <x v="608"/>
    <x v="2"/>
    <x v="0"/>
    <x v="0"/>
    <x v="0"/>
    <x v="0"/>
    <x v="1"/>
    <x v="0"/>
    <x v="2"/>
    <s v="30-Aug-1990"/>
    <x v="757"/>
    <x v="2"/>
    <s v="tier - 2"/>
    <x v="8"/>
    <x v="42"/>
  </r>
  <r>
    <s v="Id759"/>
    <s v="filip"/>
    <x v="609"/>
    <x v="0"/>
    <x v="1"/>
    <x v="0"/>
    <x v="0"/>
    <x v="3"/>
    <x v="1"/>
    <x v="0"/>
    <x v="0"/>
    <s v="7-Aug-1975"/>
    <x v="758"/>
    <x v="2"/>
    <s v="tier - 2"/>
    <x v="1"/>
    <x v="24"/>
  </r>
  <r>
    <s v="Id760"/>
    <s v="Rosemary"/>
    <x v="610"/>
    <x v="0"/>
    <x v="0"/>
    <x v="0"/>
    <x v="0"/>
    <x v="0"/>
    <x v="1"/>
    <x v="0"/>
    <x v="0"/>
    <s v="24-Jul-1960"/>
    <x v="759"/>
    <x v="2"/>
    <s v="tier - 3"/>
    <x v="3"/>
    <x v="15"/>
  </r>
  <r>
    <s v="Id761"/>
    <s v="lisa"/>
    <x v="568"/>
    <x v="0"/>
    <x v="0"/>
    <x v="0"/>
    <x v="0"/>
    <x v="0"/>
    <x v="1"/>
    <x v="0"/>
    <x v="0"/>
    <s v="28-Jul-1960"/>
    <x v="760"/>
    <x v="2"/>
    <s v="tier - 2"/>
    <x v="0"/>
    <x v="15"/>
  </r>
  <r>
    <s v="Id762"/>
    <s v="jason"/>
    <x v="611"/>
    <x v="2"/>
    <x v="1"/>
    <x v="0"/>
    <x v="0"/>
    <x v="0"/>
    <x v="1"/>
    <x v="0"/>
    <x v="2"/>
    <s v="19-Aug-1985"/>
    <x v="761"/>
    <x v="2"/>
    <s v="tier - 1"/>
    <x v="1"/>
    <x v="18"/>
  </r>
  <r>
    <s v="Id763"/>
    <s v="courtney"/>
    <x v="612"/>
    <x v="0"/>
    <x v="0"/>
    <x v="0"/>
    <x v="0"/>
    <x v="0"/>
    <x v="1"/>
    <x v="0"/>
    <x v="0"/>
    <s v="16-Dec-1960"/>
    <x v="762"/>
    <x v="2"/>
    <s v="tier - 2"/>
    <x v="3"/>
    <x v="15"/>
  </r>
  <r>
    <s v="Id764"/>
    <s v="Jennifer"/>
    <x v="264"/>
    <x v="0"/>
    <x v="0"/>
    <x v="0"/>
    <x v="0"/>
    <x v="0"/>
    <x v="1"/>
    <x v="1"/>
    <x v="0"/>
    <s v="11-Jul-1960"/>
    <x v="763"/>
    <x v="2"/>
    <s v="tier - 1"/>
    <x v="0"/>
    <x v="15"/>
  </r>
  <r>
    <s v="Id765"/>
    <s v="Lauren"/>
    <x v="613"/>
    <x v="0"/>
    <x v="0"/>
    <x v="0"/>
    <x v="0"/>
    <x v="0"/>
    <x v="1"/>
    <x v="1"/>
    <x v="0"/>
    <s v="13-Aug-1960"/>
    <x v="764"/>
    <x v="2"/>
    <s v="tier - 1"/>
    <x v="3"/>
    <x v="15"/>
  </r>
  <r>
    <s v="Id766"/>
    <s v="Ashley"/>
    <x v="614"/>
    <x v="0"/>
    <x v="1"/>
    <x v="0"/>
    <x v="0"/>
    <x v="3"/>
    <x v="1"/>
    <x v="0"/>
    <x v="0"/>
    <s v="29-Jun-1975"/>
    <x v="765"/>
    <x v="2"/>
    <s v="tier - 2"/>
    <x v="1"/>
    <x v="24"/>
  </r>
  <r>
    <s v="Id767"/>
    <s v="Alison"/>
    <x v="67"/>
    <x v="2"/>
    <x v="1"/>
    <x v="0"/>
    <x v="0"/>
    <x v="1"/>
    <x v="1"/>
    <x v="0"/>
    <x v="2"/>
    <s v="14-Nov-1966"/>
    <x v="766"/>
    <x v="2"/>
    <s v="tier - 3"/>
    <x v="2"/>
    <x v="26"/>
  </r>
  <r>
    <s v="Id768"/>
    <s v="madeleine"/>
    <x v="49"/>
    <x v="0"/>
    <x v="1"/>
    <x v="0"/>
    <x v="0"/>
    <x v="1"/>
    <x v="1"/>
    <x v="0"/>
    <x v="0"/>
    <s v="3-Nov-1961"/>
    <x v="767"/>
    <x v="2"/>
    <s v="tier - 3"/>
    <x v="1"/>
    <x v="12"/>
  </r>
  <r>
    <s v="Id769"/>
    <s v="stacey"/>
    <x v="519"/>
    <x v="2"/>
    <x v="0"/>
    <x v="0"/>
    <x v="0"/>
    <x v="0"/>
    <x v="1"/>
    <x v="0"/>
    <x v="2"/>
    <s v="17-Jun-1994"/>
    <x v="768"/>
    <x v="2"/>
    <s v="tier - 3"/>
    <x v="1"/>
    <x v="6"/>
  </r>
  <r>
    <s v="Id770"/>
    <s v="kimberly"/>
    <x v="615"/>
    <x v="0"/>
    <x v="1"/>
    <x v="0"/>
    <x v="0"/>
    <x v="1"/>
    <x v="1"/>
    <x v="2"/>
    <x v="0"/>
    <s v="22-Jul-1961"/>
    <x v="769"/>
    <x v="2"/>
    <s v="tier - 2"/>
    <x v="1"/>
    <x v="12"/>
  </r>
  <r>
    <s v="Id771"/>
    <s v="Matthew"/>
    <x v="616"/>
    <x v="1"/>
    <x v="0"/>
    <x v="0"/>
    <x v="0"/>
    <x v="3"/>
    <x v="1"/>
    <x v="0"/>
    <x v="1"/>
    <s v="19-Dec-1992"/>
    <x v="770"/>
    <x v="2"/>
    <s v="tier - 3"/>
    <x v="8"/>
    <x v="34"/>
  </r>
  <r>
    <s v="Id772"/>
    <s v="michael"/>
    <x v="617"/>
    <x v="1"/>
    <x v="1"/>
    <x v="0"/>
    <x v="0"/>
    <x v="1"/>
    <x v="1"/>
    <x v="0"/>
    <x v="1"/>
    <s v="20-Dec-1959"/>
    <x v="771"/>
    <x v="2"/>
    <s v="tier - 3"/>
    <x v="0"/>
    <x v="10"/>
  </r>
  <r>
    <s v="Id773"/>
    <s v="ben"/>
    <x v="382"/>
    <x v="2"/>
    <x v="1"/>
    <x v="0"/>
    <x v="0"/>
    <x v="1"/>
    <x v="1"/>
    <x v="0"/>
    <x v="2"/>
    <s v="25-Nov-1959"/>
    <x v="772"/>
    <x v="2"/>
    <s v="tier - 1"/>
    <x v="3"/>
    <x v="10"/>
  </r>
  <r>
    <s v="Id774"/>
    <s v="chris"/>
    <x v="65"/>
    <x v="2"/>
    <x v="1"/>
    <x v="0"/>
    <x v="0"/>
    <x v="1"/>
    <x v="1"/>
    <x v="0"/>
    <x v="2"/>
    <s v="9-Dec-1959"/>
    <x v="773"/>
    <x v="2"/>
    <s v="tier - 3"/>
    <x v="3"/>
    <x v="10"/>
  </r>
  <r>
    <s v="Id775"/>
    <s v="Jeremy"/>
    <x v="618"/>
    <x v="2"/>
    <x v="0"/>
    <x v="0"/>
    <x v="0"/>
    <x v="3"/>
    <x v="1"/>
    <x v="0"/>
    <x v="2"/>
    <s v="6-Jun-1984"/>
    <x v="774"/>
    <x v="2"/>
    <s v="tier - 2"/>
    <x v="8"/>
    <x v="32"/>
  </r>
  <r>
    <s v="Id776"/>
    <s v="Amy"/>
    <x v="619"/>
    <x v="2"/>
    <x v="0"/>
    <x v="0"/>
    <x v="1"/>
    <x v="3"/>
    <x v="1"/>
    <x v="0"/>
    <x v="2"/>
    <s v="30-Sep-1979"/>
    <x v="775"/>
    <x v="2"/>
    <s v="tier - 3"/>
    <x v="12"/>
    <x v="19"/>
  </r>
  <r>
    <s v="Id777"/>
    <s v="Karen"/>
    <x v="620"/>
    <x v="2"/>
    <x v="1"/>
    <x v="0"/>
    <x v="0"/>
    <x v="3"/>
    <x v="1"/>
    <x v="0"/>
    <x v="2"/>
    <s v="24-Sep-1964"/>
    <x v="776"/>
    <x v="2"/>
    <s v="tier - 2"/>
    <x v="15"/>
    <x v="13"/>
  </r>
  <r>
    <s v="Id778"/>
    <s v="tennille"/>
    <x v="621"/>
    <x v="2"/>
    <x v="0"/>
    <x v="0"/>
    <x v="0"/>
    <x v="0"/>
    <x v="1"/>
    <x v="0"/>
    <x v="2"/>
    <s v="2-Oct-1990"/>
    <x v="777"/>
    <x v="2"/>
    <s v="tier - 1"/>
    <x v="1"/>
    <x v="42"/>
  </r>
  <r>
    <s v="Id779"/>
    <s v="matt"/>
    <x v="226"/>
    <x v="0"/>
    <x v="0"/>
    <x v="0"/>
    <x v="0"/>
    <x v="0"/>
    <x v="1"/>
    <x v="0"/>
    <x v="0"/>
    <s v="11-Nov-1960"/>
    <x v="778"/>
    <x v="2"/>
    <s v="tier - 1"/>
    <x v="1"/>
    <x v="15"/>
  </r>
  <r>
    <s v="Id780"/>
    <s v="emily"/>
    <x v="622"/>
    <x v="2"/>
    <x v="1"/>
    <x v="0"/>
    <x v="0"/>
    <x v="0"/>
    <x v="1"/>
    <x v="0"/>
    <x v="2"/>
    <s v="23-Aug-1976"/>
    <x v="779"/>
    <x v="2"/>
    <s v="tier - 2"/>
    <x v="1"/>
    <x v="17"/>
  </r>
  <r>
    <s v="Id781"/>
    <s v="Justin"/>
    <x v="623"/>
    <x v="2"/>
    <x v="0"/>
    <x v="0"/>
    <x v="0"/>
    <x v="0"/>
    <x v="1"/>
    <x v="0"/>
    <x v="2"/>
    <s v="1-Jul-1994"/>
    <x v="780"/>
    <x v="2"/>
    <s v="tier - 3"/>
    <x v="1"/>
    <x v="6"/>
  </r>
  <r>
    <s v="Id782"/>
    <s v="shalane"/>
    <x v="624"/>
    <x v="0"/>
    <x v="0"/>
    <x v="0"/>
    <x v="0"/>
    <x v="0"/>
    <x v="1"/>
    <x v="0"/>
    <x v="0"/>
    <s v="11-Oct-1962"/>
    <x v="781"/>
    <x v="2"/>
    <s v="tier - 3"/>
    <x v="8"/>
    <x v="5"/>
  </r>
  <r>
    <s v="Id783"/>
    <s v="Jessica"/>
    <x v="625"/>
    <x v="0"/>
    <x v="0"/>
    <x v="0"/>
    <x v="0"/>
    <x v="0"/>
    <x v="1"/>
    <x v="1"/>
    <x v="0"/>
    <s v="24-Nov-1962"/>
    <x v="782"/>
    <x v="2"/>
    <s v="tier - 2"/>
    <x v="3"/>
    <x v="5"/>
  </r>
  <r>
    <s v="Id784"/>
    <s v="melanie"/>
    <x v="626"/>
    <x v="0"/>
    <x v="0"/>
    <x v="0"/>
    <x v="0"/>
    <x v="0"/>
    <x v="1"/>
    <x v="0"/>
    <x v="0"/>
    <s v="13-Nov-1965"/>
    <x v="783"/>
    <x v="2"/>
    <s v="tier - 3"/>
    <x v="2"/>
    <x v="11"/>
  </r>
  <r>
    <s v="Id785"/>
    <s v="Ruth"/>
    <x v="589"/>
    <x v="0"/>
    <x v="0"/>
    <x v="0"/>
    <x v="0"/>
    <x v="0"/>
    <x v="1"/>
    <x v="1"/>
    <x v="0"/>
    <s v="7-Dec-1962"/>
    <x v="784"/>
    <x v="2"/>
    <s v="tier - 1"/>
    <x v="2"/>
    <x v="5"/>
  </r>
  <r>
    <s v="Id786"/>
    <s v="Una"/>
    <x v="627"/>
    <x v="2"/>
    <x v="0"/>
    <x v="0"/>
    <x v="0"/>
    <x v="0"/>
    <x v="1"/>
    <x v="0"/>
    <x v="2"/>
    <s v="15-Oct-1982"/>
    <x v="785"/>
    <x v="2"/>
    <s v="tier - 2"/>
    <x v="1"/>
    <x v="37"/>
  </r>
  <r>
    <s v="Id787"/>
    <s v="taralyn"/>
    <x v="628"/>
    <x v="0"/>
    <x v="0"/>
    <x v="0"/>
    <x v="0"/>
    <x v="0"/>
    <x v="1"/>
    <x v="3"/>
    <x v="0"/>
    <s v="5-Aug-1962"/>
    <x v="786"/>
    <x v="2"/>
    <s v="tier - 1"/>
    <x v="2"/>
    <x v="5"/>
  </r>
  <r>
    <s v="Id788"/>
    <s v="James"/>
    <x v="629"/>
    <x v="0"/>
    <x v="1"/>
    <x v="0"/>
    <x v="0"/>
    <x v="1"/>
    <x v="1"/>
    <x v="0"/>
    <x v="0"/>
    <s v="6-Dec-1961"/>
    <x v="787"/>
    <x v="2"/>
    <s v="tier - 2"/>
    <x v="4"/>
    <x v="12"/>
  </r>
  <r>
    <s v="Id789"/>
    <s v="ning"/>
    <x v="203"/>
    <x v="0"/>
    <x v="1"/>
    <x v="0"/>
    <x v="0"/>
    <x v="1"/>
    <x v="1"/>
    <x v="0"/>
    <x v="0"/>
    <s v="6-Dec-1961"/>
    <x v="788"/>
    <x v="2"/>
    <s v="tier - 2"/>
    <x v="16"/>
    <x v="12"/>
  </r>
  <r>
    <s v="Id790"/>
    <s v="joel"/>
    <x v="351"/>
    <x v="0"/>
    <x v="1"/>
    <x v="0"/>
    <x v="0"/>
    <x v="1"/>
    <x v="1"/>
    <x v="2"/>
    <x v="0"/>
    <s v="7-Sep-1961"/>
    <x v="789"/>
    <x v="2"/>
    <s v="tier - 2"/>
    <x v="6"/>
    <x v="12"/>
  </r>
  <r>
    <s v="Id791"/>
    <s v="Pamela"/>
    <x v="378"/>
    <x v="2"/>
    <x v="0"/>
    <x v="0"/>
    <x v="0"/>
    <x v="0"/>
    <x v="1"/>
    <x v="1"/>
    <x v="2"/>
    <s v="16-Aug-1999"/>
    <x v="790"/>
    <x v="2"/>
    <s v="tier - 3"/>
    <x v="3"/>
    <x v="35"/>
  </r>
  <r>
    <s v="Id792"/>
    <s v="brittney"/>
    <x v="322"/>
    <x v="0"/>
    <x v="1"/>
    <x v="0"/>
    <x v="1"/>
    <x v="3"/>
    <x v="1"/>
    <x v="0"/>
    <x v="0"/>
    <s v="14-Sep-1963"/>
    <x v="791"/>
    <x v="2"/>
    <s v="tier - 1"/>
    <x v="1"/>
    <x v="8"/>
  </r>
  <r>
    <s v="Id793"/>
    <s v="sheila"/>
    <x v="630"/>
    <x v="2"/>
    <x v="0"/>
    <x v="0"/>
    <x v="0"/>
    <x v="3"/>
    <x v="1"/>
    <x v="0"/>
    <x v="2"/>
    <s v="12-Aug-1992"/>
    <x v="792"/>
    <x v="2"/>
    <s v="tier - 2"/>
    <x v="12"/>
    <x v="34"/>
  </r>
  <r>
    <s v="Id794"/>
    <s v="koji"/>
    <x v="362"/>
    <x v="0"/>
    <x v="0"/>
    <x v="0"/>
    <x v="0"/>
    <x v="0"/>
    <x v="1"/>
    <x v="2"/>
    <x v="0"/>
    <s v="2-Aug-1962"/>
    <x v="793"/>
    <x v="2"/>
    <s v="tier - 3"/>
    <x v="1"/>
    <x v="5"/>
  </r>
  <r>
    <s v="Id795"/>
    <s v="sarah"/>
    <x v="9"/>
    <x v="0"/>
    <x v="0"/>
    <x v="0"/>
    <x v="0"/>
    <x v="0"/>
    <x v="1"/>
    <x v="0"/>
    <x v="0"/>
    <s v="30-Oct-1971"/>
    <x v="794"/>
    <x v="2"/>
    <s v="tier - 2"/>
    <x v="3"/>
    <x v="14"/>
  </r>
  <r>
    <s v="Id796"/>
    <s v="Colleen"/>
    <x v="10"/>
    <x v="0"/>
    <x v="0"/>
    <x v="0"/>
    <x v="0"/>
    <x v="0"/>
    <x v="1"/>
    <x v="0"/>
    <x v="0"/>
    <s v="17-Jul-1978"/>
    <x v="795"/>
    <x v="2"/>
    <s v="tier - 2"/>
    <x v="12"/>
    <x v="9"/>
  </r>
  <r>
    <s v="Id797"/>
    <s v="Deedra"/>
    <x v="631"/>
    <x v="0"/>
    <x v="1"/>
    <x v="0"/>
    <x v="0"/>
    <x v="1"/>
    <x v="1"/>
    <x v="0"/>
    <x v="0"/>
    <s v="6-Nov-1961"/>
    <x v="796"/>
    <x v="2"/>
    <s v="tier - 2"/>
    <x v="3"/>
    <x v="12"/>
  </r>
  <r>
    <s v="Id798"/>
    <s v="kulwinder"/>
    <x v="632"/>
    <x v="1"/>
    <x v="1"/>
    <x v="0"/>
    <x v="0"/>
    <x v="0"/>
    <x v="1"/>
    <x v="0"/>
    <x v="1"/>
    <s v="26-Oct-1985"/>
    <x v="797"/>
    <x v="2"/>
    <s v="tier - 1"/>
    <x v="12"/>
    <x v="18"/>
  </r>
  <r>
    <s v="Id799"/>
    <s v="Ann"/>
    <x v="275"/>
    <x v="0"/>
    <x v="1"/>
    <x v="0"/>
    <x v="0"/>
    <x v="0"/>
    <x v="1"/>
    <x v="1"/>
    <x v="0"/>
    <s v="6-Aug-1967"/>
    <x v="798"/>
    <x v="2"/>
    <s v="tier - 3"/>
    <x v="2"/>
    <x v="23"/>
  </r>
  <r>
    <s v="Id800"/>
    <s v="Sarah"/>
    <x v="633"/>
    <x v="1"/>
    <x v="1"/>
    <x v="0"/>
    <x v="1"/>
    <x v="3"/>
    <x v="1"/>
    <x v="0"/>
    <x v="1"/>
    <s v="23-Sep-1969"/>
    <x v="799"/>
    <x v="2"/>
    <s v="tier - 1"/>
    <x v="1"/>
    <x v="16"/>
  </r>
  <r>
    <s v="Id801"/>
    <s v="Apryl"/>
    <x v="634"/>
    <x v="0"/>
    <x v="1"/>
    <x v="0"/>
    <x v="0"/>
    <x v="1"/>
    <x v="1"/>
    <x v="1"/>
    <x v="0"/>
    <s v="9-Nov-1961"/>
    <x v="800"/>
    <x v="2"/>
    <s v="tier - 1"/>
    <x v="3"/>
    <x v="12"/>
  </r>
  <r>
    <s v="Id802"/>
    <s v="ilana"/>
    <x v="635"/>
    <x v="0"/>
    <x v="0"/>
    <x v="0"/>
    <x v="0"/>
    <x v="0"/>
    <x v="1"/>
    <x v="0"/>
    <x v="0"/>
    <s v="4-Nov-1965"/>
    <x v="801"/>
    <x v="2"/>
    <s v="tier - 2"/>
    <x v="15"/>
    <x v="11"/>
  </r>
  <r>
    <s v="Id803"/>
    <s v="katherine"/>
    <x v="443"/>
    <x v="2"/>
    <x v="1"/>
    <x v="0"/>
    <x v="0"/>
    <x v="3"/>
    <x v="1"/>
    <x v="0"/>
    <x v="2"/>
    <s v="23-Sep-1964"/>
    <x v="802"/>
    <x v="2"/>
    <s v="tier - 1"/>
    <x v="2"/>
    <x v="13"/>
  </r>
  <r>
    <s v="Id804"/>
    <s v="katherine"/>
    <x v="636"/>
    <x v="0"/>
    <x v="0"/>
    <x v="0"/>
    <x v="0"/>
    <x v="0"/>
    <x v="1"/>
    <x v="2"/>
    <x v="0"/>
    <s v="20-Jul-1962"/>
    <x v="803"/>
    <x v="2"/>
    <s v="tier - 1"/>
    <x v="1"/>
    <x v="5"/>
  </r>
  <r>
    <s v="Id805"/>
    <s v="karl"/>
    <x v="637"/>
    <x v="2"/>
    <x v="0"/>
    <x v="0"/>
    <x v="0"/>
    <x v="1"/>
    <x v="1"/>
    <x v="0"/>
    <x v="2"/>
    <s v="27-Sep-1972"/>
    <x v="804"/>
    <x v="2"/>
    <s v="tier - 2"/>
    <x v="1"/>
    <x v="29"/>
  </r>
  <r>
    <s v="Id806"/>
    <s v="stephen"/>
    <x v="638"/>
    <x v="1"/>
    <x v="1"/>
    <x v="0"/>
    <x v="1"/>
    <x v="3"/>
    <x v="1"/>
    <x v="0"/>
    <x v="1"/>
    <s v="13-Dec-1969"/>
    <x v="805"/>
    <x v="2"/>
    <s v="tier - 3"/>
    <x v="1"/>
    <x v="16"/>
  </r>
  <r>
    <s v="Id807"/>
    <s v="will"/>
    <x v="639"/>
    <x v="0"/>
    <x v="0"/>
    <x v="0"/>
    <x v="0"/>
    <x v="0"/>
    <x v="1"/>
    <x v="1"/>
    <x v="0"/>
    <s v="24-Jun-1962"/>
    <x v="806"/>
    <x v="2"/>
    <s v="tier - 1"/>
    <x v="1"/>
    <x v="5"/>
  </r>
  <r>
    <s v="Id808"/>
    <s v="Bradley"/>
    <x v="640"/>
    <x v="0"/>
    <x v="1"/>
    <x v="0"/>
    <x v="0"/>
    <x v="0"/>
    <x v="1"/>
    <x v="0"/>
    <x v="0"/>
    <s v="30-Oct-1981"/>
    <x v="807"/>
    <x v="2"/>
    <s v="tier - 1"/>
    <x v="1"/>
    <x v="36"/>
  </r>
  <r>
    <s v="Id809"/>
    <s v="Amy"/>
    <x v="641"/>
    <x v="2"/>
    <x v="0"/>
    <x v="0"/>
    <x v="1"/>
    <x v="3"/>
    <x v="1"/>
    <x v="0"/>
    <x v="2"/>
    <s v="27-Nov-1979"/>
    <x v="808"/>
    <x v="2"/>
    <s v="tier - 2"/>
    <x v="12"/>
    <x v="19"/>
  </r>
  <r>
    <s v="Id810"/>
    <s v="Matthew"/>
    <x v="642"/>
    <x v="0"/>
    <x v="0"/>
    <x v="0"/>
    <x v="0"/>
    <x v="0"/>
    <x v="1"/>
    <x v="0"/>
    <x v="0"/>
    <s v="28-Nov-1960"/>
    <x v="809"/>
    <x v="2"/>
    <s v="tier - 1"/>
    <x v="0"/>
    <x v="15"/>
  </r>
  <r>
    <s v="Id811"/>
    <s v="doug"/>
    <x v="440"/>
    <x v="0"/>
    <x v="0"/>
    <x v="0"/>
    <x v="0"/>
    <x v="0"/>
    <x v="1"/>
    <x v="0"/>
    <x v="0"/>
    <s v="23-Sep-1960"/>
    <x v="810"/>
    <x v="2"/>
    <s v="tier - 3"/>
    <x v="0"/>
    <x v="15"/>
  </r>
  <r>
    <s v="Id812"/>
    <s v="tom"/>
    <x v="396"/>
    <x v="0"/>
    <x v="0"/>
    <x v="0"/>
    <x v="0"/>
    <x v="0"/>
    <x v="1"/>
    <x v="0"/>
    <x v="0"/>
    <s v="22-Jun-1960"/>
    <x v="811"/>
    <x v="2"/>
    <s v="tier - 1"/>
    <x v="3"/>
    <x v="15"/>
  </r>
  <r>
    <s v="Id813"/>
    <s v="jonathan"/>
    <x v="643"/>
    <x v="0"/>
    <x v="0"/>
    <x v="0"/>
    <x v="0"/>
    <x v="0"/>
    <x v="1"/>
    <x v="2"/>
    <x v="0"/>
    <s v="4-Nov-1960"/>
    <x v="812"/>
    <x v="2"/>
    <s v="tier - 1"/>
    <x v="3"/>
    <x v="15"/>
  </r>
  <r>
    <s v="Id814"/>
    <s v="Wayne"/>
    <x v="644"/>
    <x v="0"/>
    <x v="1"/>
    <x v="0"/>
    <x v="0"/>
    <x v="1"/>
    <x v="1"/>
    <x v="0"/>
    <x v="0"/>
    <s v="20-Aug-1961"/>
    <x v="813"/>
    <x v="2"/>
    <s v="tier - 1"/>
    <x v="1"/>
    <x v="12"/>
  </r>
  <r>
    <s v="Id815"/>
    <s v="nobuyori"/>
    <x v="534"/>
    <x v="2"/>
    <x v="1"/>
    <x v="0"/>
    <x v="0"/>
    <x v="1"/>
    <x v="1"/>
    <x v="0"/>
    <x v="2"/>
    <s v="22-Dec-1966"/>
    <x v="814"/>
    <x v="2"/>
    <s v="tier - 3"/>
    <x v="0"/>
    <x v="26"/>
  </r>
  <r>
    <s v="Id816"/>
    <s v="rich"/>
    <x v="47"/>
    <x v="0"/>
    <x v="1"/>
    <x v="0"/>
    <x v="1"/>
    <x v="3"/>
    <x v="1"/>
    <x v="0"/>
    <x v="0"/>
    <s v="14-Aug-1963"/>
    <x v="815"/>
    <x v="2"/>
    <s v="tier - 2"/>
    <x v="0"/>
    <x v="8"/>
  </r>
  <r>
    <s v="Id817"/>
    <s v="Marcos"/>
    <x v="425"/>
    <x v="0"/>
    <x v="1"/>
    <x v="0"/>
    <x v="1"/>
    <x v="3"/>
    <x v="1"/>
    <x v="1"/>
    <x v="0"/>
    <s v="1-Sep-1963"/>
    <x v="816"/>
    <x v="2"/>
    <s v="tier - 2"/>
    <x v="0"/>
    <x v="8"/>
  </r>
  <r>
    <s v="Id818"/>
    <s v="dave"/>
    <x v="247"/>
    <x v="0"/>
    <x v="1"/>
    <x v="0"/>
    <x v="1"/>
    <x v="3"/>
    <x v="1"/>
    <x v="1"/>
    <x v="0"/>
    <s v="16-Aug-1963"/>
    <x v="817"/>
    <x v="2"/>
    <s v="tier - 2"/>
    <x v="4"/>
    <x v="8"/>
  </r>
  <r>
    <s v="Id819"/>
    <s v="andy"/>
    <x v="173"/>
    <x v="2"/>
    <x v="0"/>
    <x v="1"/>
    <x v="0"/>
    <x v="3"/>
    <x v="1"/>
    <x v="0"/>
    <x v="2"/>
    <s v="9-Jul-2004"/>
    <x v="818"/>
    <x v="2"/>
    <s v="tier - 1"/>
    <x v="9"/>
    <x v="41"/>
  </r>
  <r>
    <s v="Id820"/>
    <s v="mary"/>
    <x v="645"/>
    <x v="2"/>
    <x v="0"/>
    <x v="0"/>
    <x v="0"/>
    <x v="3"/>
    <x v="1"/>
    <x v="0"/>
    <x v="2"/>
    <s v="6-Aug-1984"/>
    <x v="819"/>
    <x v="2"/>
    <s v="tier - 3"/>
    <x v="1"/>
    <x v="32"/>
  </r>
  <r>
    <s v="Id821"/>
    <s v="Marcus"/>
    <x v="646"/>
    <x v="0"/>
    <x v="1"/>
    <x v="0"/>
    <x v="1"/>
    <x v="3"/>
    <x v="1"/>
    <x v="1"/>
    <x v="0"/>
    <s v="27-Sep-1963"/>
    <x v="820"/>
    <x v="2"/>
    <s v="tier - 3"/>
    <x v="14"/>
    <x v="8"/>
  </r>
  <r>
    <s v="Id822"/>
    <s v="Thomas"/>
    <x v="647"/>
    <x v="0"/>
    <x v="0"/>
    <x v="0"/>
    <x v="0"/>
    <x v="1"/>
    <x v="1"/>
    <x v="0"/>
    <x v="0"/>
    <s v="22-Sep-1973"/>
    <x v="821"/>
    <x v="2"/>
    <s v="tier - 1"/>
    <x v="1"/>
    <x v="30"/>
  </r>
  <r>
    <s v="Id823"/>
    <s v="robert"/>
    <x v="648"/>
    <x v="2"/>
    <x v="0"/>
    <x v="0"/>
    <x v="1"/>
    <x v="3"/>
    <x v="1"/>
    <x v="0"/>
    <x v="2"/>
    <s v="27-Sep-1993"/>
    <x v="822"/>
    <x v="2"/>
    <s v="tier - 2"/>
    <x v="1"/>
    <x v="21"/>
  </r>
  <r>
    <s v="Id824"/>
    <s v="geoff"/>
    <x v="649"/>
    <x v="2"/>
    <x v="0"/>
    <x v="1"/>
    <x v="0"/>
    <x v="3"/>
    <x v="0"/>
    <x v="3"/>
    <x v="2"/>
    <s v="9-Nov-2004"/>
    <x v="823"/>
    <x v="2"/>
    <s v="tier - 3"/>
    <x v="4"/>
    <x v="41"/>
  </r>
  <r>
    <s v="Id825"/>
    <s v="Chris"/>
    <x v="650"/>
    <x v="0"/>
    <x v="1"/>
    <x v="0"/>
    <x v="0"/>
    <x v="0"/>
    <x v="1"/>
    <x v="0"/>
    <x v="0"/>
    <s v="25-Sep-1967"/>
    <x v="824"/>
    <x v="2"/>
    <s v="tier - 3"/>
    <x v="14"/>
    <x v="23"/>
  </r>
  <r>
    <s v="Id826"/>
    <s v="Kate"/>
    <x v="651"/>
    <x v="0"/>
    <x v="1"/>
    <x v="0"/>
    <x v="1"/>
    <x v="3"/>
    <x v="1"/>
    <x v="1"/>
    <x v="0"/>
    <s v="20-Jul-1963"/>
    <x v="825"/>
    <x v="2"/>
    <s v="tier - 3"/>
    <x v="2"/>
    <x v="8"/>
  </r>
  <r>
    <s v="Id827"/>
    <s v="kelli"/>
    <x v="56"/>
    <x v="0"/>
    <x v="0"/>
    <x v="0"/>
    <x v="0"/>
    <x v="0"/>
    <x v="1"/>
    <x v="0"/>
    <x v="0"/>
    <s v="24-Jul-1978"/>
    <x v="826"/>
    <x v="2"/>
    <s v="tier - 1"/>
    <x v="2"/>
    <x v="9"/>
  </r>
  <r>
    <s v="Id828"/>
    <s v="Maggie"/>
    <x v="568"/>
    <x v="2"/>
    <x v="1"/>
    <x v="0"/>
    <x v="1"/>
    <x v="3"/>
    <x v="1"/>
    <x v="0"/>
    <x v="2"/>
    <s v="29-Oct-1983"/>
    <x v="827"/>
    <x v="2"/>
    <s v="tier - 1"/>
    <x v="12"/>
    <x v="33"/>
  </r>
  <r>
    <s v="Id829"/>
    <s v="Michelle"/>
    <x v="652"/>
    <x v="0"/>
    <x v="1"/>
    <x v="0"/>
    <x v="1"/>
    <x v="3"/>
    <x v="1"/>
    <x v="1"/>
    <x v="0"/>
    <s v="5-Dec-1963"/>
    <x v="828"/>
    <x v="2"/>
    <s v="tier - 3"/>
    <x v="15"/>
    <x v="8"/>
  </r>
  <r>
    <s v="Id830"/>
    <s v="Ashley"/>
    <x v="653"/>
    <x v="2"/>
    <x v="0"/>
    <x v="0"/>
    <x v="0"/>
    <x v="1"/>
    <x v="1"/>
    <x v="0"/>
    <x v="2"/>
    <s v="7-Oct-1972"/>
    <x v="829"/>
    <x v="2"/>
    <s v="tier - 3"/>
    <x v="12"/>
    <x v="29"/>
  </r>
  <r>
    <s v="Id831"/>
    <s v="michael"/>
    <x v="654"/>
    <x v="0"/>
    <x v="1"/>
    <x v="0"/>
    <x v="0"/>
    <x v="3"/>
    <x v="1"/>
    <x v="0"/>
    <x v="0"/>
    <s v="25-Sep-1975"/>
    <x v="830"/>
    <x v="2"/>
    <s v="tier - 3"/>
    <x v="14"/>
    <x v="24"/>
  </r>
  <r>
    <s v="Id832"/>
    <s v="Ryan"/>
    <x v="18"/>
    <x v="0"/>
    <x v="0"/>
    <x v="0"/>
    <x v="0"/>
    <x v="0"/>
    <x v="1"/>
    <x v="0"/>
    <x v="0"/>
    <s v="1-Oct-1962"/>
    <x v="831"/>
    <x v="2"/>
    <s v="tier - 1"/>
    <x v="6"/>
    <x v="5"/>
  </r>
  <r>
    <s v="Id833"/>
    <s v="Matthew"/>
    <x v="366"/>
    <x v="0"/>
    <x v="0"/>
    <x v="0"/>
    <x v="0"/>
    <x v="0"/>
    <x v="1"/>
    <x v="1"/>
    <x v="0"/>
    <s v="2-Sep-1962"/>
    <x v="832"/>
    <x v="2"/>
    <s v="tier - 3"/>
    <x v="4"/>
    <x v="5"/>
  </r>
  <r>
    <s v="Id834"/>
    <s v="karine"/>
    <x v="655"/>
    <x v="1"/>
    <x v="1"/>
    <x v="0"/>
    <x v="0"/>
    <x v="3"/>
    <x v="1"/>
    <x v="0"/>
    <x v="1"/>
    <s v="17-Jul-1988"/>
    <x v="833"/>
    <x v="2"/>
    <s v="tier - 1"/>
    <x v="12"/>
    <x v="25"/>
  </r>
  <r>
    <s v="Id835"/>
    <s v="Antonia"/>
    <x v="656"/>
    <x v="0"/>
    <x v="1"/>
    <x v="0"/>
    <x v="0"/>
    <x v="1"/>
    <x v="1"/>
    <x v="0"/>
    <x v="0"/>
    <s v="8-Jul-1970"/>
    <x v="834"/>
    <x v="2"/>
    <s v="tier - 1"/>
    <x v="3"/>
    <x v="2"/>
  </r>
  <r>
    <s v="Id836"/>
    <s v="Casondra"/>
    <x v="657"/>
    <x v="1"/>
    <x v="1"/>
    <x v="0"/>
    <x v="0"/>
    <x v="3"/>
    <x v="1"/>
    <x v="0"/>
    <x v="1"/>
    <s v="28-Nov-1964"/>
    <x v="835"/>
    <x v="2"/>
    <s v="tier - 3"/>
    <x v="3"/>
    <x v="13"/>
  </r>
  <r>
    <s v="Id837"/>
    <s v="wendy"/>
    <x v="658"/>
    <x v="1"/>
    <x v="0"/>
    <x v="0"/>
    <x v="0"/>
    <x v="3"/>
    <x v="1"/>
    <x v="0"/>
    <x v="1"/>
    <s v="7-Jul-1992"/>
    <x v="836"/>
    <x v="2"/>
    <s v="tier - 2"/>
    <x v="3"/>
    <x v="34"/>
  </r>
  <r>
    <s v="Id838"/>
    <s v="Eric"/>
    <x v="106"/>
    <x v="0"/>
    <x v="0"/>
    <x v="0"/>
    <x v="0"/>
    <x v="0"/>
    <x v="1"/>
    <x v="0"/>
    <x v="0"/>
    <s v="24-Sep-1974"/>
    <x v="837"/>
    <x v="2"/>
    <s v="tier - 3"/>
    <x v="14"/>
    <x v="20"/>
  </r>
  <r>
    <s v="Id839"/>
    <s v="elizabeth"/>
    <x v="9"/>
    <x v="0"/>
    <x v="0"/>
    <x v="0"/>
    <x v="0"/>
    <x v="0"/>
    <x v="1"/>
    <x v="0"/>
    <x v="0"/>
    <s v="27-Aug-1962"/>
    <x v="838"/>
    <x v="2"/>
    <s v="tier - 2"/>
    <x v="0"/>
    <x v="5"/>
  </r>
  <r>
    <s v="Id840"/>
    <s v="Laura"/>
    <x v="659"/>
    <x v="0"/>
    <x v="0"/>
    <x v="0"/>
    <x v="0"/>
    <x v="0"/>
    <x v="1"/>
    <x v="0"/>
    <x v="0"/>
    <s v="14-Sep-1965"/>
    <x v="839"/>
    <x v="2"/>
    <s v="tier - 2"/>
    <x v="3"/>
    <x v="11"/>
  </r>
  <r>
    <s v="Id841"/>
    <s v="Amelia"/>
    <x v="660"/>
    <x v="0"/>
    <x v="0"/>
    <x v="0"/>
    <x v="0"/>
    <x v="0"/>
    <x v="1"/>
    <x v="0"/>
    <x v="0"/>
    <s v="11-Jul-1962"/>
    <x v="840"/>
    <x v="2"/>
    <s v="tier - 2"/>
    <x v="3"/>
    <x v="5"/>
  </r>
  <r>
    <s v="Id842"/>
    <s v="Amy"/>
    <x v="428"/>
    <x v="1"/>
    <x v="1"/>
    <x v="0"/>
    <x v="0"/>
    <x v="1"/>
    <x v="1"/>
    <x v="0"/>
    <x v="1"/>
    <s v="17-Dec-1966"/>
    <x v="841"/>
    <x v="2"/>
    <s v="tier - 1"/>
    <x v="1"/>
    <x v="26"/>
  </r>
  <r>
    <s v="Id843"/>
    <s v="Katie"/>
    <x v="661"/>
    <x v="2"/>
    <x v="0"/>
    <x v="0"/>
    <x v="0"/>
    <x v="1"/>
    <x v="1"/>
    <x v="0"/>
    <x v="2"/>
    <s v="5-Sep-1972"/>
    <x v="842"/>
    <x v="2"/>
    <s v="tier - 1"/>
    <x v="3"/>
    <x v="29"/>
  </r>
  <r>
    <s v="Id844"/>
    <s v="Laura"/>
    <x v="662"/>
    <x v="0"/>
    <x v="0"/>
    <x v="0"/>
    <x v="0"/>
    <x v="0"/>
    <x v="1"/>
    <x v="0"/>
    <x v="0"/>
    <s v="22-Jul-1962"/>
    <x v="843"/>
    <x v="2"/>
    <s v="tier - 1"/>
    <x v="3"/>
    <x v="5"/>
  </r>
  <r>
    <s v="Id845"/>
    <s v="mayumi"/>
    <x v="663"/>
    <x v="0"/>
    <x v="0"/>
    <x v="0"/>
    <x v="0"/>
    <x v="0"/>
    <x v="1"/>
    <x v="2"/>
    <x v="0"/>
    <s v="22-Nov-1962"/>
    <x v="844"/>
    <x v="2"/>
    <s v="tier - 3"/>
    <x v="0"/>
    <x v="5"/>
  </r>
  <r>
    <s v="Id846"/>
    <s v="vanessa"/>
    <x v="664"/>
    <x v="0"/>
    <x v="0"/>
    <x v="0"/>
    <x v="0"/>
    <x v="0"/>
    <x v="1"/>
    <x v="1"/>
    <x v="0"/>
    <s v="4-Oct-1965"/>
    <x v="845"/>
    <x v="2"/>
    <s v="tier - 1"/>
    <x v="0"/>
    <x v="11"/>
  </r>
  <r>
    <s v="Id847"/>
    <s v="Natali"/>
    <x v="665"/>
    <x v="0"/>
    <x v="1"/>
    <x v="0"/>
    <x v="0"/>
    <x v="1"/>
    <x v="1"/>
    <x v="0"/>
    <x v="0"/>
    <s v="28-Dec-1970"/>
    <x v="846"/>
    <x v="2"/>
    <s v="tier - 1"/>
    <x v="1"/>
    <x v="2"/>
  </r>
  <r>
    <s v="Id848"/>
    <s v="beth"/>
    <x v="32"/>
    <x v="0"/>
    <x v="1"/>
    <x v="0"/>
    <x v="1"/>
    <x v="3"/>
    <x v="1"/>
    <x v="0"/>
    <x v="0"/>
    <s v="19-Aug-1963"/>
    <x v="847"/>
    <x v="2"/>
    <s v="tier - 1"/>
    <x v="1"/>
    <x v="8"/>
  </r>
  <r>
    <s v="Id849"/>
    <s v="alex"/>
    <x v="666"/>
    <x v="2"/>
    <x v="0"/>
    <x v="0"/>
    <x v="0"/>
    <x v="3"/>
    <x v="1"/>
    <x v="1"/>
    <x v="2"/>
    <s v="18-Nov-1998"/>
    <x v="848"/>
    <x v="2"/>
    <s v="tier - 3"/>
    <x v="1"/>
    <x v="44"/>
  </r>
  <r>
    <s v="Id850"/>
    <s v="spencer"/>
    <x v="667"/>
    <x v="1"/>
    <x v="1"/>
    <x v="0"/>
    <x v="0"/>
    <x v="3"/>
    <x v="1"/>
    <x v="0"/>
    <x v="1"/>
    <s v="11-Aug-1988"/>
    <x v="849"/>
    <x v="2"/>
    <s v="tier - 1"/>
    <x v="8"/>
    <x v="25"/>
  </r>
  <r>
    <s v="Id851"/>
    <s v="Andee"/>
    <x v="668"/>
    <x v="0"/>
    <x v="1"/>
    <x v="0"/>
    <x v="0"/>
    <x v="1"/>
    <x v="1"/>
    <x v="0"/>
    <x v="0"/>
    <s v="18-Jun-1970"/>
    <x v="850"/>
    <x v="2"/>
    <s v="tier - 2"/>
    <x v="0"/>
    <x v="2"/>
  </r>
  <r>
    <s v="Id852"/>
    <s v="amy"/>
    <x v="669"/>
    <x v="2"/>
    <x v="1"/>
    <x v="0"/>
    <x v="1"/>
    <x v="3"/>
    <x v="1"/>
    <x v="0"/>
    <x v="2"/>
    <s v="26-Nov-1969"/>
    <x v="851"/>
    <x v="2"/>
    <s v="tier - 1"/>
    <x v="15"/>
    <x v="16"/>
  </r>
  <r>
    <s v="Id853"/>
    <s v="joshua"/>
    <x v="670"/>
    <x v="0"/>
    <x v="1"/>
    <x v="0"/>
    <x v="0"/>
    <x v="1"/>
    <x v="1"/>
    <x v="0"/>
    <x v="0"/>
    <s v="28-Nov-1961"/>
    <x v="852"/>
    <x v="2"/>
    <s v="tier - 1"/>
    <x v="3"/>
    <x v="12"/>
  </r>
  <r>
    <s v="Id854"/>
    <s v="C"/>
    <x v="671"/>
    <x v="0"/>
    <x v="1"/>
    <x v="0"/>
    <x v="0"/>
    <x v="1"/>
    <x v="1"/>
    <x v="0"/>
    <x v="0"/>
    <s v="28-Nov-1961"/>
    <x v="853"/>
    <x v="2"/>
    <s v="tier - 3"/>
    <x v="0"/>
    <x v="12"/>
  </r>
  <r>
    <s v="Id855"/>
    <s v="jeremy"/>
    <x v="362"/>
    <x v="0"/>
    <x v="0"/>
    <x v="0"/>
    <x v="0"/>
    <x v="0"/>
    <x v="1"/>
    <x v="2"/>
    <x v="0"/>
    <s v="16-Oct-1962"/>
    <x v="854"/>
    <x v="2"/>
    <s v="tier - 3"/>
    <x v="1"/>
    <x v="5"/>
  </r>
  <r>
    <s v="Id856"/>
    <s v="Patrick"/>
    <x v="672"/>
    <x v="2"/>
    <x v="1"/>
    <x v="0"/>
    <x v="0"/>
    <x v="1"/>
    <x v="1"/>
    <x v="0"/>
    <x v="2"/>
    <s v="12-Jul-1966"/>
    <x v="855"/>
    <x v="2"/>
    <s v="tier - 2"/>
    <x v="1"/>
    <x v="26"/>
  </r>
  <r>
    <s v="Id857"/>
    <s v="Kelly"/>
    <x v="673"/>
    <x v="0"/>
    <x v="0"/>
    <x v="0"/>
    <x v="0"/>
    <x v="0"/>
    <x v="1"/>
    <x v="0"/>
    <x v="0"/>
    <s v="3-Dec-1968"/>
    <x v="856"/>
    <x v="2"/>
    <s v="tier - 3"/>
    <x v="1"/>
    <x v="0"/>
  </r>
  <r>
    <s v="Id858"/>
    <s v="katherine"/>
    <x v="674"/>
    <x v="0"/>
    <x v="1"/>
    <x v="0"/>
    <x v="0"/>
    <x v="0"/>
    <x v="1"/>
    <x v="0"/>
    <x v="0"/>
    <s v="1-Sep-1967"/>
    <x v="857"/>
    <x v="2"/>
    <s v="tier - 3"/>
    <x v="0"/>
    <x v="23"/>
  </r>
  <r>
    <s v="Id859"/>
    <s v="Keila"/>
    <x v="403"/>
    <x v="0"/>
    <x v="0"/>
    <x v="0"/>
    <x v="0"/>
    <x v="0"/>
    <x v="1"/>
    <x v="2"/>
    <x v="0"/>
    <s v="12-Nov-1968"/>
    <x v="858"/>
    <x v="2"/>
    <s v="tier - 3"/>
    <x v="1"/>
    <x v="0"/>
  </r>
  <r>
    <s v="Id860"/>
    <s v="Zanae"/>
    <x v="675"/>
    <x v="0"/>
    <x v="0"/>
    <x v="0"/>
    <x v="0"/>
    <x v="0"/>
    <x v="1"/>
    <x v="2"/>
    <x v="0"/>
    <s v="26-Nov-1968"/>
    <x v="859"/>
    <x v="2"/>
    <s v="tier - 1"/>
    <x v="1"/>
    <x v="0"/>
  </r>
  <r>
    <s v="Id861"/>
    <s v="alex"/>
    <x v="676"/>
    <x v="2"/>
    <x v="1"/>
    <x v="0"/>
    <x v="0"/>
    <x v="3"/>
    <x v="1"/>
    <x v="0"/>
    <x v="2"/>
    <s v="9-Aug-1995"/>
    <x v="860"/>
    <x v="2"/>
    <s v="tier - 3"/>
    <x v="1"/>
    <x v="40"/>
  </r>
  <r>
    <s v="Id862"/>
    <s v="kathryn"/>
    <x v="520"/>
    <x v="1"/>
    <x v="1"/>
    <x v="0"/>
    <x v="0"/>
    <x v="3"/>
    <x v="1"/>
    <x v="0"/>
    <x v="1"/>
    <s v="4-Aug-1964"/>
    <x v="861"/>
    <x v="2"/>
    <s v="tier - 3"/>
    <x v="2"/>
    <x v="13"/>
  </r>
  <r>
    <s v="Id863"/>
    <s v="Jason"/>
    <x v="677"/>
    <x v="2"/>
    <x v="0"/>
    <x v="0"/>
    <x v="1"/>
    <x v="3"/>
    <x v="1"/>
    <x v="0"/>
    <x v="2"/>
    <s v="14-Jul-1979"/>
    <x v="862"/>
    <x v="2"/>
    <s v="tier - 1"/>
    <x v="13"/>
    <x v="19"/>
  </r>
  <r>
    <s v="Id864"/>
    <s v="Benjamin"/>
    <x v="606"/>
    <x v="2"/>
    <x v="0"/>
    <x v="0"/>
    <x v="0"/>
    <x v="1"/>
    <x v="1"/>
    <x v="0"/>
    <x v="2"/>
    <s v="21-Aug-1972"/>
    <x v="863"/>
    <x v="2"/>
    <s v="tier - 2"/>
    <x v="14"/>
    <x v="29"/>
  </r>
  <r>
    <s v="Id865"/>
    <s v="Steven"/>
    <x v="678"/>
    <x v="2"/>
    <x v="0"/>
    <x v="0"/>
    <x v="0"/>
    <x v="0"/>
    <x v="1"/>
    <x v="0"/>
    <x v="2"/>
    <s v="29-Dec-1989"/>
    <x v="864"/>
    <x v="2"/>
    <s v="tier - 3"/>
    <x v="4"/>
    <x v="4"/>
  </r>
  <r>
    <s v="Id866"/>
    <s v="erika"/>
    <x v="679"/>
    <x v="0"/>
    <x v="0"/>
    <x v="0"/>
    <x v="0"/>
    <x v="0"/>
    <x v="1"/>
    <x v="1"/>
    <x v="0"/>
    <s v="26-Sep-1962"/>
    <x v="865"/>
    <x v="2"/>
    <s v="tier - 2"/>
    <x v="2"/>
    <x v="5"/>
  </r>
  <r>
    <s v="Id867"/>
    <s v="chad"/>
    <x v="315"/>
    <x v="2"/>
    <x v="1"/>
    <x v="0"/>
    <x v="0"/>
    <x v="1"/>
    <x v="1"/>
    <x v="0"/>
    <x v="2"/>
    <s v="29-Dec-1966"/>
    <x v="866"/>
    <x v="2"/>
    <s v="tier - 3"/>
    <x v="3"/>
    <x v="26"/>
  </r>
  <r>
    <s v="Id868"/>
    <s v="mark"/>
    <x v="680"/>
    <x v="0"/>
    <x v="1"/>
    <x v="0"/>
    <x v="1"/>
    <x v="3"/>
    <x v="1"/>
    <x v="0"/>
    <x v="0"/>
    <s v="22-Sep-1963"/>
    <x v="867"/>
    <x v="2"/>
    <s v="tier - 3"/>
    <x v="3"/>
    <x v="8"/>
  </r>
  <r>
    <s v="Id869"/>
    <s v="david"/>
    <x v="419"/>
    <x v="0"/>
    <x v="1"/>
    <x v="0"/>
    <x v="1"/>
    <x v="3"/>
    <x v="1"/>
    <x v="1"/>
    <x v="0"/>
    <s v="2-Aug-1963"/>
    <x v="868"/>
    <x v="2"/>
    <s v="tier - 2"/>
    <x v="3"/>
    <x v="8"/>
  </r>
  <r>
    <s v="Id870"/>
    <s v="Matthew"/>
    <x v="278"/>
    <x v="0"/>
    <x v="1"/>
    <x v="0"/>
    <x v="1"/>
    <x v="3"/>
    <x v="1"/>
    <x v="2"/>
    <x v="0"/>
    <s v="29-Aug-1963"/>
    <x v="869"/>
    <x v="2"/>
    <s v="tier - 3"/>
    <x v="6"/>
    <x v="8"/>
  </r>
  <r>
    <s v="Id871"/>
    <s v="orla"/>
    <x v="681"/>
    <x v="0"/>
    <x v="1"/>
    <x v="0"/>
    <x v="1"/>
    <x v="3"/>
    <x v="1"/>
    <x v="1"/>
    <x v="0"/>
    <s v="28-Oct-1963"/>
    <x v="870"/>
    <x v="2"/>
    <s v="tier - 1"/>
    <x v="15"/>
    <x v="8"/>
  </r>
  <r>
    <s v="Id872"/>
    <s v="Shaista"/>
    <x v="682"/>
    <x v="2"/>
    <x v="0"/>
    <x v="0"/>
    <x v="0"/>
    <x v="0"/>
    <x v="1"/>
    <x v="0"/>
    <x v="2"/>
    <s v="29-Oct-1990"/>
    <x v="871"/>
    <x v="2"/>
    <s v="tier - 1"/>
    <x v="3"/>
    <x v="42"/>
  </r>
  <r>
    <s v="Id873"/>
    <s v="emily"/>
    <x v="683"/>
    <x v="2"/>
    <x v="1"/>
    <x v="0"/>
    <x v="0"/>
    <x v="1"/>
    <x v="1"/>
    <x v="1"/>
    <x v="2"/>
    <s v="16-Nov-1966"/>
    <x v="872"/>
    <x v="2"/>
    <s v="tier - 1"/>
    <x v="15"/>
    <x v="26"/>
  </r>
  <r>
    <s v="Id874"/>
    <s v="Julie"/>
    <x v="203"/>
    <x v="0"/>
    <x v="1"/>
    <x v="0"/>
    <x v="0"/>
    <x v="0"/>
    <x v="1"/>
    <x v="0"/>
    <x v="0"/>
    <s v="28-Aug-1967"/>
    <x v="873"/>
    <x v="2"/>
    <s v="tier - 2"/>
    <x v="1"/>
    <x v="23"/>
  </r>
  <r>
    <s v="Id875"/>
    <s v="megumi"/>
    <x v="101"/>
    <x v="0"/>
    <x v="1"/>
    <x v="0"/>
    <x v="0"/>
    <x v="0"/>
    <x v="1"/>
    <x v="0"/>
    <x v="0"/>
    <s v="30-Dec-1967"/>
    <x v="874"/>
    <x v="2"/>
    <s v="tier - 1"/>
    <x v="1"/>
    <x v="23"/>
  </r>
  <r>
    <s v="Id876"/>
    <s v="skylar"/>
    <x v="684"/>
    <x v="2"/>
    <x v="1"/>
    <x v="0"/>
    <x v="0"/>
    <x v="1"/>
    <x v="1"/>
    <x v="0"/>
    <x v="2"/>
    <s v="6-Dec-1966"/>
    <x v="875"/>
    <x v="2"/>
    <s v="tier - 3"/>
    <x v="0"/>
    <x v="26"/>
  </r>
  <r>
    <s v="Id877"/>
    <s v="victoria"/>
    <x v="685"/>
    <x v="0"/>
    <x v="1"/>
    <x v="0"/>
    <x v="0"/>
    <x v="3"/>
    <x v="1"/>
    <x v="0"/>
    <x v="0"/>
    <s v="13-Aug-1986"/>
    <x v="876"/>
    <x v="2"/>
    <s v="tier - 2"/>
    <x v="12"/>
    <x v="28"/>
  </r>
  <r>
    <s v="Id878"/>
    <s v="Amanda"/>
    <x v="11"/>
    <x v="2"/>
    <x v="0"/>
    <x v="0"/>
    <x v="0"/>
    <x v="0"/>
    <x v="1"/>
    <x v="0"/>
    <x v="2"/>
    <s v="23-Nov-1989"/>
    <x v="877"/>
    <x v="2"/>
    <s v="tier - 3"/>
    <x v="12"/>
    <x v="4"/>
  </r>
  <r>
    <s v="Id879"/>
    <s v="renee"/>
    <x v="243"/>
    <x v="0"/>
    <x v="0"/>
    <x v="0"/>
    <x v="0"/>
    <x v="0"/>
    <x v="1"/>
    <x v="0"/>
    <x v="0"/>
    <s v="23-Jun-1974"/>
    <x v="878"/>
    <x v="2"/>
    <s v="tier - 1"/>
    <x v="1"/>
    <x v="20"/>
  </r>
  <r>
    <s v="Id880"/>
    <s v="Nellie"/>
    <x v="40"/>
    <x v="0"/>
    <x v="1"/>
    <x v="0"/>
    <x v="1"/>
    <x v="3"/>
    <x v="1"/>
    <x v="0"/>
    <x v="0"/>
    <s v="17-Jul-1963"/>
    <x v="879"/>
    <x v="2"/>
    <s v="tier - 1"/>
    <x v="0"/>
    <x v="8"/>
  </r>
  <r>
    <s v="Id881"/>
    <s v="tamara"/>
    <x v="686"/>
    <x v="2"/>
    <x v="1"/>
    <x v="0"/>
    <x v="0"/>
    <x v="1"/>
    <x v="1"/>
    <x v="1"/>
    <x v="2"/>
    <s v="29-Jul-1966"/>
    <x v="880"/>
    <x v="2"/>
    <s v="tier - 3"/>
    <x v="1"/>
    <x v="26"/>
  </r>
  <r>
    <s v="Id882"/>
    <s v="joan"/>
    <x v="56"/>
    <x v="2"/>
    <x v="1"/>
    <x v="0"/>
    <x v="0"/>
    <x v="3"/>
    <x v="1"/>
    <x v="0"/>
    <x v="2"/>
    <s v="15-Oct-1964"/>
    <x v="881"/>
    <x v="2"/>
    <s v="tier - 3"/>
    <x v="1"/>
    <x v="13"/>
  </r>
  <r>
    <s v="Id883"/>
    <s v="Aimee"/>
    <x v="419"/>
    <x v="0"/>
    <x v="1"/>
    <x v="0"/>
    <x v="1"/>
    <x v="3"/>
    <x v="1"/>
    <x v="1"/>
    <x v="0"/>
    <s v="19-Jul-1963"/>
    <x v="882"/>
    <x v="2"/>
    <s v="tier - 1"/>
    <x v="3"/>
    <x v="8"/>
  </r>
  <r>
    <s v="Id884"/>
    <s v="suzanne"/>
    <x v="687"/>
    <x v="1"/>
    <x v="1"/>
    <x v="0"/>
    <x v="0"/>
    <x v="3"/>
    <x v="1"/>
    <x v="0"/>
    <x v="1"/>
    <s v="24-Jun-1964"/>
    <x v="883"/>
    <x v="2"/>
    <s v="tier - 3"/>
    <x v="1"/>
    <x v="13"/>
  </r>
  <r>
    <s v="Id885"/>
    <s v="Kristin"/>
    <x v="360"/>
    <x v="1"/>
    <x v="1"/>
    <x v="0"/>
    <x v="0"/>
    <x v="3"/>
    <x v="1"/>
    <x v="1"/>
    <x v="1"/>
    <s v="2-Jul-1964"/>
    <x v="884"/>
    <x v="2"/>
    <s v="tier - 1"/>
    <x v="1"/>
    <x v="13"/>
  </r>
  <r>
    <s v="Id886"/>
    <s v="bronwyn"/>
    <x v="688"/>
    <x v="1"/>
    <x v="1"/>
    <x v="0"/>
    <x v="0"/>
    <x v="3"/>
    <x v="1"/>
    <x v="1"/>
    <x v="1"/>
    <s v="20-Jul-1964"/>
    <x v="885"/>
    <x v="2"/>
    <s v="tier - 2"/>
    <x v="1"/>
    <x v="13"/>
  </r>
  <r>
    <s v="Id887"/>
    <s v="Taylor"/>
    <x v="689"/>
    <x v="1"/>
    <x v="0"/>
    <x v="0"/>
    <x v="0"/>
    <x v="0"/>
    <x v="1"/>
    <x v="0"/>
    <x v="1"/>
    <s v="14-Aug-1977"/>
    <x v="886"/>
    <x v="2"/>
    <s v="tier - 1"/>
    <x v="1"/>
    <x v="1"/>
  </r>
  <r>
    <s v="Id888"/>
    <s v="Kimberly"/>
    <x v="690"/>
    <x v="1"/>
    <x v="0"/>
    <x v="0"/>
    <x v="0"/>
    <x v="0"/>
    <x v="1"/>
    <x v="0"/>
    <x v="1"/>
    <s v="29-Aug-1991"/>
    <x v="887"/>
    <x v="2"/>
    <s v="tier - 3"/>
    <x v="12"/>
    <x v="3"/>
  </r>
  <r>
    <s v="Id889"/>
    <s v="Joshua"/>
    <x v="691"/>
    <x v="1"/>
    <x v="0"/>
    <x v="0"/>
    <x v="0"/>
    <x v="3"/>
    <x v="1"/>
    <x v="0"/>
    <x v="1"/>
    <s v="5-Oct-1987"/>
    <x v="888"/>
    <x v="2"/>
    <s v="tier - 3"/>
    <x v="1"/>
    <x v="38"/>
  </r>
  <r>
    <s v="Id890"/>
    <s v="jeffrey"/>
    <x v="692"/>
    <x v="0"/>
    <x v="0"/>
    <x v="0"/>
    <x v="0"/>
    <x v="0"/>
    <x v="1"/>
    <x v="1"/>
    <x v="0"/>
    <s v="15-Sep-1962"/>
    <x v="889"/>
    <x v="2"/>
    <s v="tier - 3"/>
    <x v="3"/>
    <x v="5"/>
  </r>
  <r>
    <s v="Id891"/>
    <s v="Andrew"/>
    <x v="664"/>
    <x v="0"/>
    <x v="0"/>
    <x v="0"/>
    <x v="0"/>
    <x v="0"/>
    <x v="1"/>
    <x v="1"/>
    <x v="0"/>
    <s v="4-Nov-1962"/>
    <x v="890"/>
    <x v="2"/>
    <s v="tier - 2"/>
    <x v="0"/>
    <x v="5"/>
  </r>
  <r>
    <s v="Id892"/>
    <s v="sr"/>
    <x v="693"/>
    <x v="0"/>
    <x v="0"/>
    <x v="0"/>
    <x v="0"/>
    <x v="0"/>
    <x v="1"/>
    <x v="0"/>
    <x v="0"/>
    <s v="16-Sep-1974"/>
    <x v="891"/>
    <x v="2"/>
    <s v="tier - 3"/>
    <x v="1"/>
    <x v="20"/>
  </r>
  <r>
    <s v="Id893"/>
    <s v="rhonda"/>
    <x v="694"/>
    <x v="2"/>
    <x v="0"/>
    <x v="0"/>
    <x v="0"/>
    <x v="0"/>
    <x v="1"/>
    <x v="0"/>
    <x v="2"/>
    <s v="6-Nov-1991"/>
    <x v="892"/>
    <x v="2"/>
    <s v="tier - 3"/>
    <x v="12"/>
    <x v="3"/>
  </r>
  <r>
    <s v="Id894"/>
    <s v="john"/>
    <x v="570"/>
    <x v="0"/>
    <x v="1"/>
    <x v="0"/>
    <x v="1"/>
    <x v="3"/>
    <x v="1"/>
    <x v="1"/>
    <x v="0"/>
    <s v="4-Jun-1963"/>
    <x v="893"/>
    <x v="2"/>
    <s v="tier - 1"/>
    <x v="1"/>
    <x v="8"/>
  </r>
  <r>
    <s v="Id895"/>
    <s v="Miles"/>
    <x v="247"/>
    <x v="0"/>
    <x v="1"/>
    <x v="0"/>
    <x v="1"/>
    <x v="3"/>
    <x v="1"/>
    <x v="1"/>
    <x v="0"/>
    <s v="20-Jul-1963"/>
    <x v="894"/>
    <x v="2"/>
    <s v="tier - 1"/>
    <x v="1"/>
    <x v="8"/>
  </r>
  <r>
    <s v="Id896"/>
    <s v="Justyna"/>
    <x v="65"/>
    <x v="0"/>
    <x v="0"/>
    <x v="0"/>
    <x v="0"/>
    <x v="0"/>
    <x v="1"/>
    <x v="0"/>
    <x v="0"/>
    <s v="25-Oct-1968"/>
    <x v="895"/>
    <x v="2"/>
    <s v="tier - 3"/>
    <x v="3"/>
    <x v="0"/>
  </r>
  <r>
    <s v="Id897"/>
    <s v="lucille"/>
    <x v="467"/>
    <x v="0"/>
    <x v="0"/>
    <x v="0"/>
    <x v="0"/>
    <x v="0"/>
    <x v="1"/>
    <x v="1"/>
    <x v="0"/>
    <s v="9-Dec-1968"/>
    <x v="896"/>
    <x v="2"/>
    <s v="tier - 1"/>
    <x v="2"/>
    <x v="0"/>
  </r>
  <r>
    <s v="Id898"/>
    <s v="april"/>
    <x v="257"/>
    <x v="0"/>
    <x v="0"/>
    <x v="0"/>
    <x v="0"/>
    <x v="0"/>
    <x v="1"/>
    <x v="2"/>
    <x v="0"/>
    <s v="21-Jun-1968"/>
    <x v="897"/>
    <x v="2"/>
    <s v="tier - 3"/>
    <x v="3"/>
    <x v="0"/>
  </r>
  <r>
    <s v="Id899"/>
    <s v="robert"/>
    <x v="695"/>
    <x v="1"/>
    <x v="0"/>
    <x v="0"/>
    <x v="0"/>
    <x v="3"/>
    <x v="1"/>
    <x v="0"/>
    <x v="1"/>
    <s v="2-Sep-1984"/>
    <x v="898"/>
    <x v="2"/>
    <s v="tier - 2"/>
    <x v="13"/>
    <x v="32"/>
  </r>
  <r>
    <s v="Id900"/>
    <s v="alyssa"/>
    <x v="696"/>
    <x v="0"/>
    <x v="1"/>
    <x v="0"/>
    <x v="0"/>
    <x v="3"/>
    <x v="1"/>
    <x v="0"/>
    <x v="0"/>
    <s v="7-Sep-1986"/>
    <x v="899"/>
    <x v="2"/>
    <s v="tier - 2"/>
    <x v="12"/>
    <x v="28"/>
  </r>
  <r>
    <s v="Id901"/>
    <s v="Jessica"/>
    <x v="401"/>
    <x v="2"/>
    <x v="1"/>
    <x v="0"/>
    <x v="0"/>
    <x v="1"/>
    <x v="1"/>
    <x v="1"/>
    <x v="2"/>
    <s v="24-Nov-1966"/>
    <x v="900"/>
    <x v="2"/>
    <s v="tier - 1"/>
    <x v="1"/>
    <x v="26"/>
  </r>
  <r>
    <s v="Id902"/>
    <s v="Patrick"/>
    <x v="697"/>
    <x v="2"/>
    <x v="0"/>
    <x v="0"/>
    <x v="1"/>
    <x v="3"/>
    <x v="1"/>
    <x v="0"/>
    <x v="2"/>
    <s v="16-Oct-1979"/>
    <x v="901"/>
    <x v="2"/>
    <s v="tier - 3"/>
    <x v="14"/>
    <x v="19"/>
  </r>
  <r>
    <s v="Id903"/>
    <s v="emilie"/>
    <x v="698"/>
    <x v="0"/>
    <x v="0"/>
    <x v="0"/>
    <x v="0"/>
    <x v="0"/>
    <x v="1"/>
    <x v="2"/>
    <x v="0"/>
    <s v="29-Oct-1965"/>
    <x v="902"/>
    <x v="2"/>
    <s v="tier - 1"/>
    <x v="3"/>
    <x v="11"/>
  </r>
  <r>
    <s v="Id904"/>
    <s v="Caitlin"/>
    <x v="699"/>
    <x v="0"/>
    <x v="0"/>
    <x v="0"/>
    <x v="0"/>
    <x v="0"/>
    <x v="1"/>
    <x v="2"/>
    <x v="0"/>
    <s v="9-Jun-1965"/>
    <x v="903"/>
    <x v="2"/>
    <s v="tier - 2"/>
    <x v="2"/>
    <x v="11"/>
  </r>
  <r>
    <s v="Id905"/>
    <s v="Joseph"/>
    <x v="566"/>
    <x v="1"/>
    <x v="0"/>
    <x v="0"/>
    <x v="0"/>
    <x v="0"/>
    <x v="1"/>
    <x v="0"/>
    <x v="1"/>
    <s v="17-Oct-1982"/>
    <x v="904"/>
    <x v="2"/>
    <s v="tier - 3"/>
    <x v="14"/>
    <x v="37"/>
  </r>
  <r>
    <s v="Id906"/>
    <s v="wendy"/>
    <x v="700"/>
    <x v="2"/>
    <x v="0"/>
    <x v="0"/>
    <x v="1"/>
    <x v="3"/>
    <x v="1"/>
    <x v="0"/>
    <x v="2"/>
    <s v="12-Dec-1993"/>
    <x v="905"/>
    <x v="2"/>
    <s v="tier - 2"/>
    <x v="1"/>
    <x v="21"/>
  </r>
  <r>
    <s v="Id907"/>
    <s v="Leah"/>
    <x v="677"/>
    <x v="1"/>
    <x v="1"/>
    <x v="0"/>
    <x v="1"/>
    <x v="3"/>
    <x v="1"/>
    <x v="0"/>
    <x v="1"/>
    <s v="4-Jul-1983"/>
    <x v="906"/>
    <x v="2"/>
    <s v="tier - 2"/>
    <x v="12"/>
    <x v="33"/>
  </r>
  <r>
    <s v="Id908"/>
    <s v="Wayne"/>
    <x v="25"/>
    <x v="0"/>
    <x v="1"/>
    <x v="0"/>
    <x v="0"/>
    <x v="0"/>
    <x v="1"/>
    <x v="0"/>
    <x v="0"/>
    <s v="22-Dec-1967"/>
    <x v="907"/>
    <x v="2"/>
    <s v="tier - 3"/>
    <x v="0"/>
    <x v="23"/>
  </r>
  <r>
    <s v="Id909"/>
    <s v="Jason"/>
    <x v="701"/>
    <x v="2"/>
    <x v="1"/>
    <x v="0"/>
    <x v="0"/>
    <x v="3"/>
    <x v="1"/>
    <x v="0"/>
    <x v="2"/>
    <s v="29-Sep-1964"/>
    <x v="908"/>
    <x v="2"/>
    <s v="tier - 2"/>
    <x v="0"/>
    <x v="13"/>
  </r>
  <r>
    <s v="Id910"/>
    <s v="floris"/>
    <x v="44"/>
    <x v="0"/>
    <x v="0"/>
    <x v="0"/>
    <x v="0"/>
    <x v="0"/>
    <x v="1"/>
    <x v="0"/>
    <x v="0"/>
    <s v="1-Nov-1965"/>
    <x v="909"/>
    <x v="2"/>
    <s v="tier - 2"/>
    <x v="1"/>
    <x v="11"/>
  </r>
  <r>
    <s v="Id911"/>
    <s v="marc"/>
    <x v="702"/>
    <x v="2"/>
    <x v="1"/>
    <x v="0"/>
    <x v="0"/>
    <x v="3"/>
    <x v="1"/>
    <x v="0"/>
    <x v="2"/>
    <s v="25-Dec-1964"/>
    <x v="910"/>
    <x v="2"/>
    <s v="tier - 2"/>
    <x v="4"/>
    <x v="13"/>
  </r>
  <r>
    <s v="Id912"/>
    <s v="christopher"/>
    <x v="525"/>
    <x v="2"/>
    <x v="0"/>
    <x v="0"/>
    <x v="0"/>
    <x v="0"/>
    <x v="1"/>
    <x v="0"/>
    <x v="2"/>
    <s v="19-Oct-1991"/>
    <x v="911"/>
    <x v="2"/>
    <s v="tier - 1"/>
    <x v="8"/>
    <x v="3"/>
  </r>
  <r>
    <s v="Id913"/>
    <s v="kevin"/>
    <x v="703"/>
    <x v="2"/>
    <x v="1"/>
    <x v="0"/>
    <x v="0"/>
    <x v="3"/>
    <x v="1"/>
    <x v="0"/>
    <x v="2"/>
    <s v="2-Aug-1964"/>
    <x v="912"/>
    <x v="2"/>
    <s v="tier - 3"/>
    <x v="9"/>
    <x v="13"/>
  </r>
  <r>
    <s v="Id914"/>
    <s v="Aharon"/>
    <x v="524"/>
    <x v="2"/>
    <x v="1"/>
    <x v="0"/>
    <x v="0"/>
    <x v="3"/>
    <x v="1"/>
    <x v="1"/>
    <x v="2"/>
    <s v="20-Dec-1964"/>
    <x v="913"/>
    <x v="2"/>
    <s v="tier - 1"/>
    <x v="9"/>
    <x v="13"/>
  </r>
  <r>
    <s v="Id915"/>
    <s v="Lawrence"/>
    <x v="190"/>
    <x v="2"/>
    <x v="1"/>
    <x v="0"/>
    <x v="0"/>
    <x v="3"/>
    <x v="1"/>
    <x v="1"/>
    <x v="2"/>
    <s v="19-Nov-1964"/>
    <x v="914"/>
    <x v="2"/>
    <s v="tier - 1"/>
    <x v="14"/>
    <x v="13"/>
  </r>
  <r>
    <s v="Id916"/>
    <s v="malcolm"/>
    <x v="704"/>
    <x v="2"/>
    <x v="0"/>
    <x v="1"/>
    <x v="0"/>
    <x v="3"/>
    <x v="1"/>
    <x v="2"/>
    <x v="2"/>
    <s v="2-Jun-2004"/>
    <x v="915"/>
    <x v="2"/>
    <s v="tier - 3"/>
    <x v="0"/>
    <x v="41"/>
  </r>
  <r>
    <s v="Id917"/>
    <s v="Anna"/>
    <x v="705"/>
    <x v="0"/>
    <x v="1"/>
    <x v="0"/>
    <x v="0"/>
    <x v="0"/>
    <x v="1"/>
    <x v="0"/>
    <x v="0"/>
    <s v="29-Oct-1967"/>
    <x v="916"/>
    <x v="2"/>
    <s v="tier - 1"/>
    <x v="0"/>
    <x v="23"/>
  </r>
  <r>
    <s v="Id918"/>
    <s v="jenny"/>
    <x v="425"/>
    <x v="0"/>
    <x v="1"/>
    <x v="0"/>
    <x v="0"/>
    <x v="0"/>
    <x v="1"/>
    <x v="1"/>
    <x v="0"/>
    <s v="14-Jul-1967"/>
    <x v="917"/>
    <x v="2"/>
    <s v="tier - 2"/>
    <x v="3"/>
    <x v="23"/>
  </r>
  <r>
    <s v="Id919"/>
    <s v="Melissa"/>
    <x v="443"/>
    <x v="0"/>
    <x v="1"/>
    <x v="0"/>
    <x v="0"/>
    <x v="0"/>
    <x v="1"/>
    <x v="0"/>
    <x v="0"/>
    <s v="24-Aug-1967"/>
    <x v="918"/>
    <x v="2"/>
    <s v="tier - 3"/>
    <x v="2"/>
    <x v="23"/>
  </r>
  <r>
    <s v="Id920"/>
    <s v="Chia"/>
    <x v="171"/>
    <x v="0"/>
    <x v="0"/>
    <x v="0"/>
    <x v="0"/>
    <x v="0"/>
    <x v="1"/>
    <x v="0"/>
    <x v="0"/>
    <s v="7-Jul-1974"/>
    <x v="919"/>
    <x v="2"/>
    <s v="tier - 3"/>
    <x v="3"/>
    <x v="20"/>
  </r>
  <r>
    <s v="Id921"/>
    <s v="Laura"/>
    <x v="85"/>
    <x v="2"/>
    <x v="1"/>
    <x v="0"/>
    <x v="0"/>
    <x v="3"/>
    <x v="1"/>
    <x v="0"/>
    <x v="2"/>
    <s v="29-Sep-1964"/>
    <x v="920"/>
    <x v="2"/>
    <s v="tier - 2"/>
    <x v="0"/>
    <x v="13"/>
  </r>
  <r>
    <s v="Id922"/>
    <s v="aditi"/>
    <x v="382"/>
    <x v="2"/>
    <x v="1"/>
    <x v="0"/>
    <x v="0"/>
    <x v="3"/>
    <x v="1"/>
    <x v="0"/>
    <x v="2"/>
    <s v="27-Jun-1964"/>
    <x v="921"/>
    <x v="2"/>
    <s v="tier - 2"/>
    <x v="3"/>
    <x v="13"/>
  </r>
  <r>
    <s v="Id923"/>
    <s v="Leah"/>
    <x v="80"/>
    <x v="0"/>
    <x v="0"/>
    <x v="0"/>
    <x v="0"/>
    <x v="0"/>
    <x v="1"/>
    <x v="0"/>
    <x v="0"/>
    <s v="10-Nov-1965"/>
    <x v="922"/>
    <x v="2"/>
    <s v="tier - 3"/>
    <x v="1"/>
    <x v="11"/>
  </r>
  <r>
    <s v="Id924"/>
    <s v="marianne"/>
    <x v="683"/>
    <x v="2"/>
    <x v="1"/>
    <x v="0"/>
    <x v="0"/>
    <x v="3"/>
    <x v="1"/>
    <x v="1"/>
    <x v="2"/>
    <s v="11-Jul-1964"/>
    <x v="923"/>
    <x v="2"/>
    <s v="tier - 2"/>
    <x v="3"/>
    <x v="13"/>
  </r>
  <r>
    <s v="Id925"/>
    <s v="carla"/>
    <x v="88"/>
    <x v="0"/>
    <x v="0"/>
    <x v="0"/>
    <x v="0"/>
    <x v="0"/>
    <x v="1"/>
    <x v="0"/>
    <x v="0"/>
    <s v="25-Sep-1965"/>
    <x v="924"/>
    <x v="2"/>
    <s v="tier - 2"/>
    <x v="1"/>
    <x v="11"/>
  </r>
  <r>
    <s v="Id926"/>
    <s v="oksana"/>
    <x v="706"/>
    <x v="1"/>
    <x v="1"/>
    <x v="0"/>
    <x v="0"/>
    <x v="3"/>
    <x v="1"/>
    <x v="1"/>
    <x v="1"/>
    <s v="11-Sep-1964"/>
    <x v="925"/>
    <x v="2"/>
    <s v="tier - 3"/>
    <x v="3"/>
    <x v="13"/>
  </r>
  <r>
    <s v="Id927"/>
    <s v="Rebecca"/>
    <x v="316"/>
    <x v="2"/>
    <x v="1"/>
    <x v="0"/>
    <x v="0"/>
    <x v="3"/>
    <x v="1"/>
    <x v="2"/>
    <x v="2"/>
    <s v="27-Jun-1964"/>
    <x v="926"/>
    <x v="2"/>
    <s v="tier - 3"/>
    <x v="0"/>
    <x v="13"/>
  </r>
  <r>
    <s v="Id928"/>
    <s v="Maria"/>
    <x v="567"/>
    <x v="0"/>
    <x v="0"/>
    <x v="0"/>
    <x v="0"/>
    <x v="0"/>
    <x v="1"/>
    <x v="2"/>
    <x v="0"/>
    <s v="3-Oct-1965"/>
    <x v="927"/>
    <x v="2"/>
    <s v="tier - 1"/>
    <x v="1"/>
    <x v="11"/>
  </r>
  <r>
    <s v="Id929"/>
    <s v="Lisa"/>
    <x v="707"/>
    <x v="2"/>
    <x v="0"/>
    <x v="0"/>
    <x v="0"/>
    <x v="0"/>
    <x v="1"/>
    <x v="0"/>
    <x v="2"/>
    <s v="20-Nov-1982"/>
    <x v="928"/>
    <x v="2"/>
    <s v="tier - 3"/>
    <x v="12"/>
    <x v="37"/>
  </r>
  <r>
    <s v="Id930"/>
    <s v="Steve"/>
    <x v="355"/>
    <x v="2"/>
    <x v="1"/>
    <x v="0"/>
    <x v="0"/>
    <x v="1"/>
    <x v="1"/>
    <x v="0"/>
    <x v="2"/>
    <s v="25-Jul-1966"/>
    <x v="929"/>
    <x v="2"/>
    <s v="tier - 3"/>
    <x v="4"/>
    <x v="26"/>
  </r>
  <r>
    <s v="Id931"/>
    <s v="tiffany"/>
    <x v="708"/>
    <x v="1"/>
    <x v="0"/>
    <x v="0"/>
    <x v="1"/>
    <x v="3"/>
    <x v="1"/>
    <x v="0"/>
    <x v="1"/>
    <s v="6-Nov-1979"/>
    <x v="930"/>
    <x v="2"/>
    <s v="tier - 1"/>
    <x v="12"/>
    <x v="19"/>
  </r>
  <r>
    <s v="Id932"/>
    <s v="greg"/>
    <x v="124"/>
    <x v="1"/>
    <x v="1"/>
    <x v="0"/>
    <x v="0"/>
    <x v="3"/>
    <x v="1"/>
    <x v="0"/>
    <x v="1"/>
    <s v="2-Dec-1964"/>
    <x v="931"/>
    <x v="2"/>
    <s v="tier - 1"/>
    <x v="1"/>
    <x v="13"/>
  </r>
  <r>
    <s v="Id933"/>
    <s v="dale"/>
    <x v="350"/>
    <x v="0"/>
    <x v="1"/>
    <x v="0"/>
    <x v="1"/>
    <x v="3"/>
    <x v="1"/>
    <x v="1"/>
    <x v="0"/>
    <s v="9-Jun-1963"/>
    <x v="932"/>
    <x v="2"/>
    <s v="tier - 3"/>
    <x v="0"/>
    <x v="8"/>
  </r>
  <r>
    <s v="Id934"/>
    <s v="Brittany"/>
    <x v="709"/>
    <x v="1"/>
    <x v="1"/>
    <x v="0"/>
    <x v="1"/>
    <x v="3"/>
    <x v="1"/>
    <x v="1"/>
    <x v="1"/>
    <s v="12-Nov-1969"/>
    <x v="933"/>
    <x v="2"/>
    <s v="tier - 1"/>
    <x v="3"/>
    <x v="16"/>
  </r>
  <r>
    <s v="Id935"/>
    <s v="Robert"/>
    <x v="710"/>
    <x v="2"/>
    <x v="1"/>
    <x v="0"/>
    <x v="0"/>
    <x v="3"/>
    <x v="1"/>
    <x v="1"/>
    <x v="2"/>
    <s v="5-Sep-1988"/>
    <x v="934"/>
    <x v="2"/>
    <s v="tier - 1"/>
    <x v="3"/>
    <x v="25"/>
  </r>
  <r>
    <s v="Id936"/>
    <s v="cameron"/>
    <x v="276"/>
    <x v="2"/>
    <x v="1"/>
    <x v="0"/>
    <x v="0"/>
    <x v="3"/>
    <x v="1"/>
    <x v="1"/>
    <x v="2"/>
    <s v="9-Nov-1964"/>
    <x v="935"/>
    <x v="2"/>
    <s v="tier - 1"/>
    <x v="1"/>
    <x v="13"/>
  </r>
  <r>
    <s v="Id937"/>
    <s v="ulrike"/>
    <x v="677"/>
    <x v="1"/>
    <x v="0"/>
    <x v="0"/>
    <x v="0"/>
    <x v="3"/>
    <x v="1"/>
    <x v="0"/>
    <x v="1"/>
    <s v="26-Nov-1984"/>
    <x v="936"/>
    <x v="2"/>
    <s v="tier - 3"/>
    <x v="12"/>
    <x v="32"/>
  </r>
  <r>
    <s v="Id938"/>
    <s v="Katlyn"/>
    <x v="711"/>
    <x v="2"/>
    <x v="1"/>
    <x v="0"/>
    <x v="1"/>
    <x v="3"/>
    <x v="1"/>
    <x v="2"/>
    <x v="2"/>
    <s v="12-Oct-1969"/>
    <x v="937"/>
    <x v="2"/>
    <s v="tier - 1"/>
    <x v="2"/>
    <x v="16"/>
  </r>
  <r>
    <s v="Id939"/>
    <s v="Morgan"/>
    <x v="712"/>
    <x v="2"/>
    <x v="0"/>
    <x v="0"/>
    <x v="0"/>
    <x v="0"/>
    <x v="1"/>
    <x v="0"/>
    <x v="2"/>
    <s v="21-Oct-1982"/>
    <x v="938"/>
    <x v="2"/>
    <s v="tier - 2"/>
    <x v="14"/>
    <x v="37"/>
  </r>
  <r>
    <s v="Id940"/>
    <s v="peter"/>
    <x v="713"/>
    <x v="0"/>
    <x v="1"/>
    <x v="0"/>
    <x v="0"/>
    <x v="1"/>
    <x v="1"/>
    <x v="0"/>
    <x v="0"/>
    <s v="1-Dec-1970"/>
    <x v="939"/>
    <x v="2"/>
    <s v="tier - 1"/>
    <x v="14"/>
    <x v="2"/>
  </r>
  <r>
    <s v="Id941"/>
    <s v="chandler"/>
    <x v="184"/>
    <x v="2"/>
    <x v="1"/>
    <x v="0"/>
    <x v="0"/>
    <x v="1"/>
    <x v="1"/>
    <x v="0"/>
    <x v="2"/>
    <s v="9-Nov-1966"/>
    <x v="940"/>
    <x v="2"/>
    <s v="tier - 1"/>
    <x v="3"/>
    <x v="26"/>
  </r>
  <r>
    <s v="Id942"/>
    <s v="Silvana"/>
    <x v="570"/>
    <x v="2"/>
    <x v="1"/>
    <x v="0"/>
    <x v="0"/>
    <x v="1"/>
    <x v="1"/>
    <x v="1"/>
    <x v="2"/>
    <s v="23-Aug-1966"/>
    <x v="941"/>
    <x v="2"/>
    <s v="tier - 3"/>
    <x v="2"/>
    <x v="26"/>
  </r>
  <r>
    <s v="Id943"/>
    <s v="natty"/>
    <x v="276"/>
    <x v="2"/>
    <x v="1"/>
    <x v="0"/>
    <x v="0"/>
    <x v="1"/>
    <x v="1"/>
    <x v="1"/>
    <x v="2"/>
    <s v="6-Jul-1966"/>
    <x v="942"/>
    <x v="2"/>
    <s v="tier - 1"/>
    <x v="2"/>
    <x v="26"/>
  </r>
  <r>
    <s v="Id944"/>
    <s v="Nicholas"/>
    <x v="209"/>
    <x v="2"/>
    <x v="0"/>
    <x v="0"/>
    <x v="0"/>
    <x v="0"/>
    <x v="1"/>
    <x v="0"/>
    <x v="2"/>
    <s v="20-Jul-1994"/>
    <x v="943"/>
    <x v="2"/>
    <s v="tier - 2"/>
    <x v="8"/>
    <x v="6"/>
  </r>
  <r>
    <s v="Id945"/>
    <s v="rebecca"/>
    <x v="237"/>
    <x v="2"/>
    <x v="1"/>
    <x v="0"/>
    <x v="0"/>
    <x v="1"/>
    <x v="1"/>
    <x v="1"/>
    <x v="2"/>
    <s v="4-Oct-1966"/>
    <x v="944"/>
    <x v="2"/>
    <s v="tier - 2"/>
    <x v="2"/>
    <x v="26"/>
  </r>
  <r>
    <s v="Id946"/>
    <s v="john"/>
    <x v="66"/>
    <x v="0"/>
    <x v="1"/>
    <x v="0"/>
    <x v="0"/>
    <x v="3"/>
    <x v="1"/>
    <x v="0"/>
    <x v="0"/>
    <s v="17-Jul-1986"/>
    <x v="945"/>
    <x v="2"/>
    <s v="tier - 3"/>
    <x v="13"/>
    <x v="28"/>
  </r>
  <r>
    <s v="Id947"/>
    <s v="Antony"/>
    <x v="714"/>
    <x v="2"/>
    <x v="1"/>
    <x v="0"/>
    <x v="0"/>
    <x v="3"/>
    <x v="1"/>
    <x v="1"/>
    <x v="2"/>
    <s v="20-Jun-1964"/>
    <x v="946"/>
    <x v="2"/>
    <s v="tier - 1"/>
    <x v="16"/>
    <x v="13"/>
  </r>
  <r>
    <s v="Id948"/>
    <s v="eric"/>
    <x v="715"/>
    <x v="0"/>
    <x v="0"/>
    <x v="0"/>
    <x v="0"/>
    <x v="0"/>
    <x v="1"/>
    <x v="0"/>
    <x v="0"/>
    <s v="6-Nov-1965"/>
    <x v="947"/>
    <x v="2"/>
    <s v="tier - 3"/>
    <x v="3"/>
    <x v="11"/>
  </r>
  <r>
    <s v="Id949"/>
    <s v="erik"/>
    <x v="716"/>
    <x v="0"/>
    <x v="0"/>
    <x v="0"/>
    <x v="0"/>
    <x v="0"/>
    <x v="1"/>
    <x v="0"/>
    <x v="0"/>
    <s v="25-Dec-1965"/>
    <x v="948"/>
    <x v="2"/>
    <s v="tier - 3"/>
    <x v="4"/>
    <x v="11"/>
  </r>
  <r>
    <s v="Id950"/>
    <s v="Matthew"/>
    <x v="438"/>
    <x v="0"/>
    <x v="0"/>
    <x v="0"/>
    <x v="0"/>
    <x v="0"/>
    <x v="1"/>
    <x v="1"/>
    <x v="0"/>
    <s v="27-Oct-1965"/>
    <x v="949"/>
    <x v="2"/>
    <s v="tier - 1"/>
    <x v="0"/>
    <x v="11"/>
  </r>
  <r>
    <s v="Id951"/>
    <s v="cassandra"/>
    <x v="330"/>
    <x v="0"/>
    <x v="0"/>
    <x v="0"/>
    <x v="0"/>
    <x v="1"/>
    <x v="1"/>
    <x v="0"/>
    <x v="0"/>
    <s v="23-Jul-1973"/>
    <x v="950"/>
    <x v="2"/>
    <s v="tier - 2"/>
    <x v="3"/>
    <x v="30"/>
  </r>
  <r>
    <s v="Id952"/>
    <s v="Rosemary"/>
    <x v="717"/>
    <x v="0"/>
    <x v="0"/>
    <x v="0"/>
    <x v="0"/>
    <x v="0"/>
    <x v="1"/>
    <x v="0"/>
    <x v="0"/>
    <s v="1-Dec-1971"/>
    <x v="951"/>
    <x v="2"/>
    <s v="tier - 1"/>
    <x v="1"/>
    <x v="14"/>
  </r>
  <r>
    <s v="Id953"/>
    <s v="Carrie"/>
    <x v="516"/>
    <x v="0"/>
    <x v="0"/>
    <x v="0"/>
    <x v="0"/>
    <x v="0"/>
    <x v="1"/>
    <x v="0"/>
    <x v="0"/>
    <s v="14-Nov-1968"/>
    <x v="952"/>
    <x v="2"/>
    <s v="tier - 1"/>
    <x v="3"/>
    <x v="0"/>
  </r>
  <r>
    <s v="Id954"/>
    <s v="Gerardo"/>
    <x v="628"/>
    <x v="0"/>
    <x v="0"/>
    <x v="0"/>
    <x v="0"/>
    <x v="0"/>
    <x v="1"/>
    <x v="3"/>
    <x v="0"/>
    <s v="3-Oct-1965"/>
    <x v="953"/>
    <x v="2"/>
    <s v="tier - 1"/>
    <x v="6"/>
    <x v="11"/>
  </r>
  <r>
    <s v="Id955"/>
    <s v="Matthew"/>
    <x v="718"/>
    <x v="0"/>
    <x v="1"/>
    <x v="0"/>
    <x v="0"/>
    <x v="1"/>
    <x v="1"/>
    <x v="0"/>
    <x v="0"/>
    <s v="23-Jul-1970"/>
    <x v="954"/>
    <x v="2"/>
    <s v="tier - 1"/>
    <x v="1"/>
    <x v="2"/>
  </r>
  <r>
    <s v="Id956"/>
    <s v="Meghan"/>
    <x v="719"/>
    <x v="2"/>
    <x v="1"/>
    <x v="0"/>
    <x v="0"/>
    <x v="3"/>
    <x v="1"/>
    <x v="0"/>
    <x v="2"/>
    <s v="12-Jun-1988"/>
    <x v="955"/>
    <x v="2"/>
    <s v="tier - 1"/>
    <x v="12"/>
    <x v="25"/>
  </r>
  <r>
    <s v="Id957"/>
    <s v="eric"/>
    <x v="720"/>
    <x v="0"/>
    <x v="0"/>
    <x v="0"/>
    <x v="0"/>
    <x v="0"/>
    <x v="1"/>
    <x v="2"/>
    <x v="0"/>
    <s v="19-Dec-1971"/>
    <x v="956"/>
    <x v="2"/>
    <s v="tier - 1"/>
    <x v="1"/>
    <x v="14"/>
  </r>
  <r>
    <s v="Id958"/>
    <s v="Lisa"/>
    <x v="67"/>
    <x v="0"/>
    <x v="0"/>
    <x v="0"/>
    <x v="0"/>
    <x v="0"/>
    <x v="1"/>
    <x v="0"/>
    <x v="0"/>
    <s v="24-Jun-1968"/>
    <x v="957"/>
    <x v="2"/>
    <s v="tier - 1"/>
    <x v="2"/>
    <x v="0"/>
  </r>
  <r>
    <s v="Id959"/>
    <s v="Jane"/>
    <x v="721"/>
    <x v="2"/>
    <x v="0"/>
    <x v="0"/>
    <x v="0"/>
    <x v="0"/>
    <x v="1"/>
    <x v="0"/>
    <x v="2"/>
    <s v="6-Oct-1989"/>
    <x v="958"/>
    <x v="2"/>
    <s v="tier - 3"/>
    <x v="12"/>
    <x v="4"/>
  </r>
  <r>
    <s v="Id960"/>
    <s v="Allison"/>
    <x v="391"/>
    <x v="2"/>
    <x v="1"/>
    <x v="0"/>
    <x v="1"/>
    <x v="3"/>
    <x v="1"/>
    <x v="0"/>
    <x v="2"/>
    <s v="11-Aug-1969"/>
    <x v="959"/>
    <x v="2"/>
    <s v="tier - 1"/>
    <x v="1"/>
    <x v="16"/>
  </r>
  <r>
    <s v="Id961"/>
    <s v="Sarah"/>
    <x v="722"/>
    <x v="2"/>
    <x v="1"/>
    <x v="0"/>
    <x v="1"/>
    <x v="3"/>
    <x v="1"/>
    <x v="0"/>
    <x v="2"/>
    <s v="7-Jun-1983"/>
    <x v="960"/>
    <x v="2"/>
    <s v="tier - 3"/>
    <x v="12"/>
    <x v="33"/>
  </r>
  <r>
    <s v="Id962"/>
    <s v="Philip"/>
    <x v="723"/>
    <x v="0"/>
    <x v="1"/>
    <x v="0"/>
    <x v="0"/>
    <x v="1"/>
    <x v="1"/>
    <x v="0"/>
    <x v="0"/>
    <s v="13-Oct-1970"/>
    <x v="961"/>
    <x v="2"/>
    <s v="tier - 1"/>
    <x v="7"/>
    <x v="2"/>
  </r>
  <r>
    <s v="Id963"/>
    <s v="Jillian"/>
    <x v="25"/>
    <x v="2"/>
    <x v="0"/>
    <x v="1"/>
    <x v="0"/>
    <x v="3"/>
    <x v="1"/>
    <x v="0"/>
    <x v="2"/>
    <s v="10-Sep-2004"/>
    <x v="962"/>
    <x v="2"/>
    <s v="tier - 2"/>
    <x v="0"/>
    <x v="41"/>
  </r>
  <r>
    <s v="Id964"/>
    <s v="Laura"/>
    <x v="724"/>
    <x v="2"/>
    <x v="1"/>
    <x v="0"/>
    <x v="0"/>
    <x v="1"/>
    <x v="1"/>
    <x v="1"/>
    <x v="2"/>
    <s v="7-Sep-1966"/>
    <x v="963"/>
    <x v="2"/>
    <s v="tier - 2"/>
    <x v="15"/>
    <x v="26"/>
  </r>
  <r>
    <s v="Id965"/>
    <s v="Megan"/>
    <x v="625"/>
    <x v="0"/>
    <x v="0"/>
    <x v="0"/>
    <x v="0"/>
    <x v="0"/>
    <x v="1"/>
    <x v="1"/>
    <x v="0"/>
    <s v="23-Jun-1965"/>
    <x v="964"/>
    <x v="2"/>
    <s v="tier - 2"/>
    <x v="3"/>
    <x v="11"/>
  </r>
  <r>
    <s v="Id966"/>
    <s v="Shannon"/>
    <x v="725"/>
    <x v="2"/>
    <x v="1"/>
    <x v="0"/>
    <x v="0"/>
    <x v="1"/>
    <x v="1"/>
    <x v="1"/>
    <x v="2"/>
    <s v="14-Jun-1966"/>
    <x v="965"/>
    <x v="2"/>
    <s v="tier - 1"/>
    <x v="1"/>
    <x v="26"/>
  </r>
  <r>
    <s v="Id967"/>
    <s v="Rachelle"/>
    <x v="14"/>
    <x v="0"/>
    <x v="0"/>
    <x v="0"/>
    <x v="0"/>
    <x v="0"/>
    <x v="1"/>
    <x v="0"/>
    <x v="0"/>
    <s v="12-Sep-1971"/>
    <x v="966"/>
    <x v="2"/>
    <s v="tier - 3"/>
    <x v="1"/>
    <x v="14"/>
  </r>
  <r>
    <s v="Id968"/>
    <s v="casey"/>
    <x v="726"/>
    <x v="2"/>
    <x v="0"/>
    <x v="0"/>
    <x v="0"/>
    <x v="0"/>
    <x v="1"/>
    <x v="0"/>
    <x v="2"/>
    <s v="17-Jul-1980"/>
    <x v="967"/>
    <x v="2"/>
    <s v="tier - 3"/>
    <x v="14"/>
    <x v="27"/>
  </r>
  <r>
    <s v="Id969"/>
    <s v="Jessica"/>
    <x v="727"/>
    <x v="2"/>
    <x v="1"/>
    <x v="0"/>
    <x v="0"/>
    <x v="0"/>
    <x v="1"/>
    <x v="0"/>
    <x v="2"/>
    <s v="9-Jun-1985"/>
    <x v="968"/>
    <x v="2"/>
    <s v="tier - 1"/>
    <x v="1"/>
    <x v="18"/>
  </r>
  <r>
    <s v="Id970"/>
    <s v="Brandon"/>
    <x v="728"/>
    <x v="2"/>
    <x v="1"/>
    <x v="0"/>
    <x v="1"/>
    <x v="3"/>
    <x v="1"/>
    <x v="0"/>
    <x v="2"/>
    <s v="23-Oct-1983"/>
    <x v="969"/>
    <x v="2"/>
    <s v="tier - 1"/>
    <x v="14"/>
    <x v="33"/>
  </r>
  <r>
    <s v="Id971"/>
    <s v="melissa"/>
    <x v="729"/>
    <x v="0"/>
    <x v="1"/>
    <x v="0"/>
    <x v="0"/>
    <x v="1"/>
    <x v="1"/>
    <x v="0"/>
    <x v="0"/>
    <s v="7-Oct-1970"/>
    <x v="970"/>
    <x v="2"/>
    <s v="tier - 2"/>
    <x v="3"/>
    <x v="2"/>
  </r>
  <r>
    <s v="Id972"/>
    <s v="Danielle"/>
    <x v="644"/>
    <x v="0"/>
    <x v="1"/>
    <x v="0"/>
    <x v="0"/>
    <x v="1"/>
    <x v="1"/>
    <x v="0"/>
    <x v="0"/>
    <s v="2-Oct-1970"/>
    <x v="971"/>
    <x v="2"/>
    <s v="tier - 3"/>
    <x v="2"/>
    <x v="2"/>
  </r>
  <r>
    <s v="Id973"/>
    <s v="matthew"/>
    <x v="678"/>
    <x v="0"/>
    <x v="1"/>
    <x v="0"/>
    <x v="0"/>
    <x v="0"/>
    <x v="1"/>
    <x v="0"/>
    <x v="0"/>
    <s v="19-Dec-1967"/>
    <x v="972"/>
    <x v="2"/>
    <s v="tier - 1"/>
    <x v="11"/>
    <x v="23"/>
  </r>
  <r>
    <s v="Id974"/>
    <s v="bettina"/>
    <x v="730"/>
    <x v="2"/>
    <x v="1"/>
    <x v="0"/>
    <x v="1"/>
    <x v="3"/>
    <x v="1"/>
    <x v="0"/>
    <x v="2"/>
    <s v="28-Jul-1997"/>
    <x v="973"/>
    <x v="2"/>
    <s v="tier - 2"/>
    <x v="12"/>
    <x v="31"/>
  </r>
  <r>
    <s v="Id975"/>
    <s v="alexander"/>
    <x v="731"/>
    <x v="2"/>
    <x v="1"/>
    <x v="0"/>
    <x v="0"/>
    <x v="3"/>
    <x v="1"/>
    <x v="0"/>
    <x v="2"/>
    <s v="13-Jun-1964"/>
    <x v="974"/>
    <x v="2"/>
    <s v="tier - 2"/>
    <x v="0"/>
    <x v="13"/>
  </r>
  <r>
    <s v="Id976"/>
    <s v="holli"/>
    <x v="732"/>
    <x v="1"/>
    <x v="0"/>
    <x v="0"/>
    <x v="0"/>
    <x v="1"/>
    <x v="1"/>
    <x v="0"/>
    <x v="1"/>
    <s v="6-Dec-1972"/>
    <x v="975"/>
    <x v="2"/>
    <s v="tier - 2"/>
    <x v="15"/>
    <x v="29"/>
  </r>
  <r>
    <s v="Id977"/>
    <s v="Heather"/>
    <x v="733"/>
    <x v="1"/>
    <x v="0"/>
    <x v="0"/>
    <x v="1"/>
    <x v="3"/>
    <x v="1"/>
    <x v="0"/>
    <x v="1"/>
    <s v="7-Jun-1979"/>
    <x v="976"/>
    <x v="2"/>
    <s v="tier - 1"/>
    <x v="12"/>
    <x v="19"/>
  </r>
  <r>
    <s v="Id978"/>
    <s v="kyle"/>
    <x v="659"/>
    <x v="1"/>
    <x v="1"/>
    <x v="0"/>
    <x v="0"/>
    <x v="3"/>
    <x v="1"/>
    <x v="0"/>
    <x v="1"/>
    <s v="13-Dec-1964"/>
    <x v="977"/>
    <x v="2"/>
    <s v="tier - 2"/>
    <x v="3"/>
    <x v="13"/>
  </r>
  <r>
    <s v="Id979"/>
    <s v="Thomas"/>
    <x v="61"/>
    <x v="1"/>
    <x v="1"/>
    <x v="0"/>
    <x v="0"/>
    <x v="3"/>
    <x v="1"/>
    <x v="0"/>
    <x v="1"/>
    <s v="3-Jul-1964"/>
    <x v="978"/>
    <x v="2"/>
    <s v="tier - 1"/>
    <x v="0"/>
    <x v="13"/>
  </r>
  <r>
    <s v="Id980"/>
    <s v="chris"/>
    <x v="697"/>
    <x v="2"/>
    <x v="1"/>
    <x v="0"/>
    <x v="0"/>
    <x v="3"/>
    <x v="1"/>
    <x v="0"/>
    <x v="2"/>
    <s v="4-Jul-1964"/>
    <x v="979"/>
    <x v="2"/>
    <s v="tier - 1"/>
    <x v="3"/>
    <x v="13"/>
  </r>
  <r>
    <s v="Id981"/>
    <s v="graham"/>
    <x v="734"/>
    <x v="0"/>
    <x v="0"/>
    <x v="0"/>
    <x v="0"/>
    <x v="0"/>
    <x v="1"/>
    <x v="0"/>
    <x v="0"/>
    <s v="26-Sep-1965"/>
    <x v="980"/>
    <x v="2"/>
    <s v="tier - 3"/>
    <x v="1"/>
    <x v="11"/>
  </r>
  <r>
    <s v="Id982"/>
    <s v="garrett"/>
    <x v="735"/>
    <x v="0"/>
    <x v="0"/>
    <x v="0"/>
    <x v="0"/>
    <x v="0"/>
    <x v="1"/>
    <x v="0"/>
    <x v="0"/>
    <s v="29-Nov-1965"/>
    <x v="981"/>
    <x v="2"/>
    <s v="tier - 1"/>
    <x v="1"/>
    <x v="11"/>
  </r>
  <r>
    <s v="Id983"/>
    <s v="andrew"/>
    <x v="736"/>
    <x v="2"/>
    <x v="1"/>
    <x v="0"/>
    <x v="0"/>
    <x v="3"/>
    <x v="1"/>
    <x v="2"/>
    <x v="2"/>
    <s v="12-Jul-1964"/>
    <x v="982"/>
    <x v="2"/>
    <s v="tier - 3"/>
    <x v="3"/>
    <x v="13"/>
  </r>
  <r>
    <s v="Id984"/>
    <s v="Annabelle"/>
    <x v="737"/>
    <x v="0"/>
    <x v="0"/>
    <x v="0"/>
    <x v="0"/>
    <x v="0"/>
    <x v="1"/>
    <x v="1"/>
    <x v="0"/>
    <s v="2-Nov-1968"/>
    <x v="983"/>
    <x v="2"/>
    <s v="tier - 2"/>
    <x v="15"/>
    <x v="0"/>
  </r>
  <r>
    <s v="Id985"/>
    <s v="Daniel"/>
    <x v="738"/>
    <x v="2"/>
    <x v="0"/>
    <x v="0"/>
    <x v="0"/>
    <x v="0"/>
    <x v="1"/>
    <x v="0"/>
    <x v="2"/>
    <s v="19-Aug-1989"/>
    <x v="984"/>
    <x v="2"/>
    <s v="tier - 3"/>
    <x v="0"/>
    <x v="4"/>
  </r>
  <r>
    <s v="Id986"/>
    <s v="deanne"/>
    <x v="414"/>
    <x v="0"/>
    <x v="0"/>
    <x v="0"/>
    <x v="0"/>
    <x v="0"/>
    <x v="1"/>
    <x v="0"/>
    <x v="0"/>
    <s v="20-Sep-2002"/>
    <x v="985"/>
    <x v="2"/>
    <s v="tier - 3"/>
    <x v="1"/>
    <x v="43"/>
  </r>
  <r>
    <s v="Id987"/>
    <s v="carrie"/>
    <x v="739"/>
    <x v="0"/>
    <x v="1"/>
    <x v="0"/>
    <x v="1"/>
    <x v="3"/>
    <x v="1"/>
    <x v="2"/>
    <x v="0"/>
    <s v="11-Jul-1963"/>
    <x v="986"/>
    <x v="2"/>
    <s v="tier - 1"/>
    <x v="1"/>
    <x v="8"/>
  </r>
  <r>
    <s v="Id988"/>
    <s v="suzanne"/>
    <x v="740"/>
    <x v="2"/>
    <x v="1"/>
    <x v="0"/>
    <x v="0"/>
    <x v="3"/>
    <x v="1"/>
    <x v="0"/>
    <x v="2"/>
    <s v="10-Dec-1995"/>
    <x v="987"/>
    <x v="2"/>
    <s v="tier - 2"/>
    <x v="12"/>
    <x v="40"/>
  </r>
  <r>
    <s v="Id989"/>
    <s v="Jasmine"/>
    <x v="741"/>
    <x v="0"/>
    <x v="1"/>
    <x v="0"/>
    <x v="1"/>
    <x v="3"/>
    <x v="1"/>
    <x v="2"/>
    <x v="0"/>
    <s v="22-Nov-1963"/>
    <x v="988"/>
    <x v="2"/>
    <s v="tier - 3"/>
    <x v="1"/>
    <x v="8"/>
  </r>
  <r>
    <s v="Id990"/>
    <s v="jennifer"/>
    <x v="308"/>
    <x v="0"/>
    <x v="0"/>
    <x v="0"/>
    <x v="0"/>
    <x v="0"/>
    <x v="1"/>
    <x v="1"/>
    <x v="0"/>
    <s v="6-Oct-1968"/>
    <x v="989"/>
    <x v="2"/>
    <s v="tier - 1"/>
    <x v="1"/>
    <x v="0"/>
  </r>
  <r>
    <s v="Id991"/>
    <s v="tracie"/>
    <x v="742"/>
    <x v="2"/>
    <x v="0"/>
    <x v="0"/>
    <x v="0"/>
    <x v="1"/>
    <x v="1"/>
    <x v="0"/>
    <x v="2"/>
    <s v="25-Sep-1972"/>
    <x v="990"/>
    <x v="2"/>
    <s v="tier - 2"/>
    <x v="3"/>
    <x v="29"/>
  </r>
  <r>
    <s v="Id992"/>
    <s v="Tristan"/>
    <x v="743"/>
    <x v="2"/>
    <x v="1"/>
    <x v="0"/>
    <x v="0"/>
    <x v="3"/>
    <x v="1"/>
    <x v="0"/>
    <x v="2"/>
    <s v="14-Nov-1988"/>
    <x v="991"/>
    <x v="2"/>
    <s v="tier - 1"/>
    <x v="13"/>
    <x v="25"/>
  </r>
  <r>
    <s v="Id993"/>
    <s v="peiweng"/>
    <x v="101"/>
    <x v="0"/>
    <x v="1"/>
    <x v="0"/>
    <x v="0"/>
    <x v="1"/>
    <x v="1"/>
    <x v="0"/>
    <x v="0"/>
    <s v="22-Jun-1970"/>
    <x v="992"/>
    <x v="2"/>
    <s v="tier - 1"/>
    <x v="1"/>
    <x v="2"/>
  </r>
  <r>
    <s v="Id994"/>
    <s v="Theresa"/>
    <x v="277"/>
    <x v="0"/>
    <x v="1"/>
    <x v="0"/>
    <x v="0"/>
    <x v="0"/>
    <x v="1"/>
    <x v="1"/>
    <x v="0"/>
    <s v="14-Jun-1967"/>
    <x v="993"/>
    <x v="2"/>
    <s v="tier - 3"/>
    <x v="2"/>
    <x v="23"/>
  </r>
  <r>
    <s v="Id995"/>
    <s v="Daniel"/>
    <x v="237"/>
    <x v="2"/>
    <x v="0"/>
    <x v="1"/>
    <x v="0"/>
    <x v="3"/>
    <x v="1"/>
    <x v="1"/>
    <x v="2"/>
    <s v="4-Oct-2004"/>
    <x v="994"/>
    <x v="2"/>
    <s v="tier - 2"/>
    <x v="9"/>
    <x v="41"/>
  </r>
  <r>
    <s v="Id996"/>
    <s v="Courtney"/>
    <x v="744"/>
    <x v="0"/>
    <x v="0"/>
    <x v="0"/>
    <x v="0"/>
    <x v="0"/>
    <x v="1"/>
    <x v="1"/>
    <x v="0"/>
    <s v="26-Dec-1971"/>
    <x v="995"/>
    <x v="2"/>
    <s v="tier - 1"/>
    <x v="15"/>
    <x v="14"/>
  </r>
  <r>
    <s v="Id997"/>
    <s v="Jose"/>
    <x v="745"/>
    <x v="2"/>
    <x v="1"/>
    <x v="0"/>
    <x v="1"/>
    <x v="3"/>
    <x v="1"/>
    <x v="0"/>
    <x v="2"/>
    <s v="11-Oct-1969"/>
    <x v="996"/>
    <x v="2"/>
    <s v="tier - 2"/>
    <x v="3"/>
    <x v="16"/>
  </r>
  <r>
    <s v="Id998"/>
    <s v="lauren"/>
    <x v="746"/>
    <x v="0"/>
    <x v="1"/>
    <x v="0"/>
    <x v="0"/>
    <x v="0"/>
    <x v="1"/>
    <x v="0"/>
    <x v="0"/>
    <s v="2-Oct-1981"/>
    <x v="997"/>
    <x v="2"/>
    <s v="tier - 1"/>
    <x v="12"/>
    <x v="36"/>
  </r>
  <r>
    <s v="Id999"/>
    <s v="Jonathon"/>
    <x v="747"/>
    <x v="2"/>
    <x v="1"/>
    <x v="0"/>
    <x v="1"/>
    <x v="3"/>
    <x v="1"/>
    <x v="1"/>
    <x v="2"/>
    <s v="20-Aug-1969"/>
    <x v="998"/>
    <x v="2"/>
    <s v="tier - 1"/>
    <x v="3"/>
    <x v="16"/>
  </r>
  <r>
    <s v="Id1000"/>
    <s v="Stephanie"/>
    <x v="748"/>
    <x v="2"/>
    <x v="0"/>
    <x v="0"/>
    <x v="0"/>
    <x v="0"/>
    <x v="1"/>
    <x v="0"/>
    <x v="2"/>
    <s v="17-Dec-1989"/>
    <x v="999"/>
    <x v="2"/>
    <s v="tier - 2"/>
    <x v="12"/>
    <x v="4"/>
  </r>
  <r>
    <s v="Id1001"/>
    <s v="patrick"/>
    <x v="421"/>
    <x v="1"/>
    <x v="1"/>
    <x v="0"/>
    <x v="1"/>
    <x v="3"/>
    <x v="1"/>
    <x v="1"/>
    <x v="1"/>
    <s v="30-Dec-1969"/>
    <x v="1000"/>
    <x v="2"/>
    <s v="tier - 1"/>
    <x v="4"/>
    <x v="16"/>
  </r>
  <r>
    <s v="Id1002"/>
    <s v="krista"/>
    <x v="749"/>
    <x v="1"/>
    <x v="1"/>
    <x v="0"/>
    <x v="0"/>
    <x v="0"/>
    <x v="1"/>
    <x v="0"/>
    <x v="1"/>
    <s v="28-Jun-1976"/>
    <x v="1001"/>
    <x v="2"/>
    <s v="tier - 2"/>
    <x v="15"/>
    <x v="17"/>
  </r>
  <r>
    <s v="Id1003"/>
    <s v="jenessa"/>
    <x v="170"/>
    <x v="0"/>
    <x v="1"/>
    <x v="0"/>
    <x v="0"/>
    <x v="1"/>
    <x v="1"/>
    <x v="0"/>
    <x v="0"/>
    <s v="14-Jun-1970"/>
    <x v="1002"/>
    <x v="2"/>
    <s v="tier - 2"/>
    <x v="1"/>
    <x v="2"/>
  </r>
  <r>
    <s v="Id1004"/>
    <s v="Ryan"/>
    <x v="750"/>
    <x v="2"/>
    <x v="0"/>
    <x v="0"/>
    <x v="0"/>
    <x v="1"/>
    <x v="1"/>
    <x v="0"/>
    <x v="2"/>
    <s v="3-Sep-1972"/>
    <x v="1003"/>
    <x v="2"/>
    <s v="tier - 2"/>
    <x v="14"/>
    <x v="29"/>
  </r>
  <r>
    <s v="Id1005"/>
    <s v="thomas"/>
    <x v="751"/>
    <x v="1"/>
    <x v="1"/>
    <x v="0"/>
    <x v="0"/>
    <x v="1"/>
    <x v="1"/>
    <x v="1"/>
    <x v="1"/>
    <s v="6-Aug-1966"/>
    <x v="1004"/>
    <x v="2"/>
    <s v="tier - 1"/>
    <x v="4"/>
    <x v="26"/>
  </r>
  <r>
    <s v="Id1006"/>
    <s v="Amanda"/>
    <x v="752"/>
    <x v="2"/>
    <x v="1"/>
    <x v="0"/>
    <x v="1"/>
    <x v="3"/>
    <x v="1"/>
    <x v="0"/>
    <x v="2"/>
    <s v="25-Jun-1969"/>
    <x v="1005"/>
    <x v="2"/>
    <s v="tier - 2"/>
    <x v="3"/>
    <x v="16"/>
  </r>
  <r>
    <s v="Id1007"/>
    <s v="Teresa"/>
    <x v="385"/>
    <x v="2"/>
    <x v="1"/>
    <x v="0"/>
    <x v="1"/>
    <x v="3"/>
    <x v="1"/>
    <x v="1"/>
    <x v="2"/>
    <s v="30-Nov-1969"/>
    <x v="1006"/>
    <x v="2"/>
    <s v="tier - 2"/>
    <x v="3"/>
    <x v="16"/>
  </r>
  <r>
    <s v="Id1008"/>
    <s v="dorian"/>
    <x v="753"/>
    <x v="2"/>
    <x v="0"/>
    <x v="0"/>
    <x v="0"/>
    <x v="0"/>
    <x v="1"/>
    <x v="0"/>
    <x v="2"/>
    <s v="20-Aug-1980"/>
    <x v="1007"/>
    <x v="2"/>
    <s v="tier - 1"/>
    <x v="14"/>
    <x v="27"/>
  </r>
  <r>
    <s v="Id1009"/>
    <s v="amy"/>
    <x v="372"/>
    <x v="2"/>
    <x v="1"/>
    <x v="0"/>
    <x v="0"/>
    <x v="1"/>
    <x v="1"/>
    <x v="0"/>
    <x v="2"/>
    <s v="5-Jul-1966"/>
    <x v="1008"/>
    <x v="2"/>
    <s v="tier - 1"/>
    <x v="0"/>
    <x v="26"/>
  </r>
  <r>
    <s v="Id1010"/>
    <s v="aberu"/>
    <x v="754"/>
    <x v="1"/>
    <x v="1"/>
    <x v="0"/>
    <x v="0"/>
    <x v="1"/>
    <x v="1"/>
    <x v="0"/>
    <x v="1"/>
    <s v="9-Sep-1966"/>
    <x v="1009"/>
    <x v="2"/>
    <s v="tier - 1"/>
    <x v="0"/>
    <x v="26"/>
  </r>
  <r>
    <s v="Id1011"/>
    <s v="ashley"/>
    <x v="389"/>
    <x v="2"/>
    <x v="0"/>
    <x v="0"/>
    <x v="0"/>
    <x v="1"/>
    <x v="1"/>
    <x v="1"/>
    <x v="2"/>
    <s v="7-Oct-1972"/>
    <x v="1010"/>
    <x v="2"/>
    <s v="tier - 2"/>
    <x v="1"/>
    <x v="29"/>
  </r>
  <r>
    <s v="Id1012"/>
    <s v="Anna"/>
    <x v="303"/>
    <x v="0"/>
    <x v="1"/>
    <x v="0"/>
    <x v="0"/>
    <x v="0"/>
    <x v="1"/>
    <x v="1"/>
    <x v="0"/>
    <s v="4-Sep-1967"/>
    <x v="1011"/>
    <x v="2"/>
    <s v="tier - 2"/>
    <x v="1"/>
    <x v="23"/>
  </r>
  <r>
    <s v="Id1013"/>
    <s v="Tania"/>
    <x v="755"/>
    <x v="1"/>
    <x v="1"/>
    <x v="0"/>
    <x v="0"/>
    <x v="1"/>
    <x v="1"/>
    <x v="1"/>
    <x v="1"/>
    <s v="20-Nov-1966"/>
    <x v="1012"/>
    <x v="2"/>
    <s v="tier - 3"/>
    <x v="3"/>
    <x v="26"/>
  </r>
  <r>
    <s v="Id1014"/>
    <s v="Ashley"/>
    <x v="367"/>
    <x v="2"/>
    <x v="1"/>
    <x v="0"/>
    <x v="0"/>
    <x v="1"/>
    <x v="1"/>
    <x v="1"/>
    <x v="2"/>
    <s v="7-Nov-1966"/>
    <x v="1013"/>
    <x v="2"/>
    <s v="tier - 3"/>
    <x v="3"/>
    <x v="26"/>
  </r>
  <r>
    <s v="Id1015"/>
    <s v="aleksandra"/>
    <x v="215"/>
    <x v="0"/>
    <x v="0"/>
    <x v="0"/>
    <x v="0"/>
    <x v="0"/>
    <x v="1"/>
    <x v="0"/>
    <x v="0"/>
    <s v="9-Nov-1971"/>
    <x v="1014"/>
    <x v="2"/>
    <s v="tier - 2"/>
    <x v="1"/>
    <x v="14"/>
  </r>
  <r>
    <s v="Id1016"/>
    <s v="Valery"/>
    <x v="756"/>
    <x v="2"/>
    <x v="1"/>
    <x v="1"/>
    <x v="0"/>
    <x v="1"/>
    <x v="1"/>
    <x v="0"/>
    <x v="2"/>
    <s v="18-Sep-2000"/>
    <x v="1015"/>
    <x v="2"/>
    <s v="tier - 1"/>
    <x v="3"/>
    <x v="22"/>
  </r>
  <r>
    <s v="Id1017"/>
    <s v="Joanna"/>
    <x v="508"/>
    <x v="2"/>
    <x v="1"/>
    <x v="0"/>
    <x v="0"/>
    <x v="0"/>
    <x v="1"/>
    <x v="0"/>
    <x v="2"/>
    <s v="17-Dec-2001"/>
    <x v="1016"/>
    <x v="2"/>
    <s v="tier - 1"/>
    <x v="12"/>
    <x v="46"/>
  </r>
  <r>
    <s v="Id1018"/>
    <s v="Stefanie"/>
    <x v="757"/>
    <x v="0"/>
    <x v="0"/>
    <x v="0"/>
    <x v="0"/>
    <x v="0"/>
    <x v="1"/>
    <x v="0"/>
    <x v="0"/>
    <s v="30-Aug-1974"/>
    <x v="1017"/>
    <x v="2"/>
    <s v="tier - 2"/>
    <x v="15"/>
    <x v="20"/>
  </r>
  <r>
    <s v="Id1019"/>
    <s v="stephen"/>
    <x v="758"/>
    <x v="2"/>
    <x v="0"/>
    <x v="0"/>
    <x v="0"/>
    <x v="0"/>
    <x v="1"/>
    <x v="0"/>
    <x v="2"/>
    <s v="25-Oct-1989"/>
    <x v="1018"/>
    <x v="2"/>
    <s v="tier - 1"/>
    <x v="1"/>
    <x v="4"/>
  </r>
  <r>
    <s v="Id1020"/>
    <s v="Liza"/>
    <x v="759"/>
    <x v="0"/>
    <x v="0"/>
    <x v="0"/>
    <x v="0"/>
    <x v="0"/>
    <x v="1"/>
    <x v="0"/>
    <x v="0"/>
    <s v="10-Dec-1974"/>
    <x v="1019"/>
    <x v="2"/>
    <s v="tier - 3"/>
    <x v="1"/>
    <x v="20"/>
  </r>
  <r>
    <s v="Id1021"/>
    <s v="Ian"/>
    <x v="760"/>
    <x v="2"/>
    <x v="1"/>
    <x v="0"/>
    <x v="0"/>
    <x v="0"/>
    <x v="1"/>
    <x v="0"/>
    <x v="2"/>
    <s v="21-Jul-1996"/>
    <x v="1020"/>
    <x v="2"/>
    <s v="tier - 3"/>
    <x v="1"/>
    <x v="45"/>
  </r>
  <r>
    <s v="Id1022"/>
    <s v="Claudia"/>
    <x v="761"/>
    <x v="2"/>
    <x v="0"/>
    <x v="0"/>
    <x v="0"/>
    <x v="0"/>
    <x v="1"/>
    <x v="0"/>
    <x v="2"/>
    <s v="26-Jun-1991"/>
    <x v="1021"/>
    <x v="2"/>
    <s v="tier - 2"/>
    <x v="1"/>
    <x v="3"/>
  </r>
  <r>
    <s v="Id1023"/>
    <s v="Jessica"/>
    <x v="445"/>
    <x v="0"/>
    <x v="0"/>
    <x v="0"/>
    <x v="0"/>
    <x v="0"/>
    <x v="1"/>
    <x v="1"/>
    <x v="0"/>
    <s v="15-Dec-1974"/>
    <x v="1022"/>
    <x v="2"/>
    <s v="tier - 1"/>
    <x v="1"/>
    <x v="20"/>
  </r>
  <r>
    <s v="Id1024"/>
    <s v="Billy"/>
    <x v="762"/>
    <x v="0"/>
    <x v="0"/>
    <x v="0"/>
    <x v="0"/>
    <x v="0"/>
    <x v="1"/>
    <x v="2"/>
    <x v="0"/>
    <s v="24-Oct-1968"/>
    <x v="1023"/>
    <x v="2"/>
    <s v="tier - 1"/>
    <x v="0"/>
    <x v="0"/>
  </r>
  <r>
    <s v="Id1025"/>
    <s v="david"/>
    <x v="763"/>
    <x v="2"/>
    <x v="1"/>
    <x v="1"/>
    <x v="0"/>
    <x v="1"/>
    <x v="1"/>
    <x v="0"/>
    <x v="2"/>
    <s v="17-Sep-2000"/>
    <x v="1024"/>
    <x v="2"/>
    <s v="tier - 3"/>
    <x v="1"/>
    <x v="22"/>
  </r>
  <r>
    <s v="Id1026"/>
    <s v="tim"/>
    <x v="45"/>
    <x v="0"/>
    <x v="0"/>
    <x v="0"/>
    <x v="0"/>
    <x v="0"/>
    <x v="1"/>
    <x v="0"/>
    <x v="0"/>
    <s v="18-Dec-1965"/>
    <x v="1025"/>
    <x v="2"/>
    <s v="tier - 3"/>
    <x v="0"/>
    <x v="11"/>
  </r>
  <r>
    <s v="Id1027"/>
    <s v="Emma"/>
    <x v="617"/>
    <x v="0"/>
    <x v="0"/>
    <x v="0"/>
    <x v="0"/>
    <x v="1"/>
    <x v="1"/>
    <x v="0"/>
    <x v="0"/>
    <s v="21-Oct-1973"/>
    <x v="1026"/>
    <x v="2"/>
    <s v="tier - 1"/>
    <x v="0"/>
    <x v="30"/>
  </r>
  <r>
    <s v="Id1028"/>
    <s v="tim"/>
    <x v="764"/>
    <x v="2"/>
    <x v="1"/>
    <x v="0"/>
    <x v="0"/>
    <x v="1"/>
    <x v="1"/>
    <x v="0"/>
    <x v="2"/>
    <s v="9-Jul-1966"/>
    <x v="1027"/>
    <x v="2"/>
    <s v="tier - 2"/>
    <x v="1"/>
    <x v="26"/>
  </r>
  <r>
    <s v="Id1029"/>
    <s v="patrick"/>
    <x v="709"/>
    <x v="0"/>
    <x v="0"/>
    <x v="0"/>
    <x v="0"/>
    <x v="0"/>
    <x v="1"/>
    <x v="1"/>
    <x v="0"/>
    <s v="19-Jun-1965"/>
    <x v="1028"/>
    <x v="2"/>
    <s v="tier - 2"/>
    <x v="3"/>
    <x v="11"/>
  </r>
  <r>
    <s v="Id1030"/>
    <s v="Bridget"/>
    <x v="661"/>
    <x v="2"/>
    <x v="1"/>
    <x v="0"/>
    <x v="1"/>
    <x v="3"/>
    <x v="1"/>
    <x v="0"/>
    <x v="2"/>
    <s v="14-Aug-1969"/>
    <x v="1029"/>
    <x v="2"/>
    <s v="tier - 3"/>
    <x v="1"/>
    <x v="16"/>
  </r>
  <r>
    <s v="Id1031"/>
    <s v="gabriel"/>
    <x v="765"/>
    <x v="0"/>
    <x v="0"/>
    <x v="0"/>
    <x v="0"/>
    <x v="0"/>
    <x v="1"/>
    <x v="2"/>
    <x v="0"/>
    <s v="4-Dec-1965"/>
    <x v="1030"/>
    <x v="2"/>
    <s v="tier - 3"/>
    <x v="3"/>
    <x v="11"/>
  </r>
  <r>
    <s v="Id1032"/>
    <s v="natasha"/>
    <x v="376"/>
    <x v="2"/>
    <x v="1"/>
    <x v="0"/>
    <x v="1"/>
    <x v="3"/>
    <x v="1"/>
    <x v="2"/>
    <x v="2"/>
    <s v="10-Nov-1969"/>
    <x v="1031"/>
    <x v="2"/>
    <s v="tier - 3"/>
    <x v="1"/>
    <x v="16"/>
  </r>
  <r>
    <s v="Id1033"/>
    <s v="Abby"/>
    <x v="330"/>
    <x v="0"/>
    <x v="0"/>
    <x v="0"/>
    <x v="0"/>
    <x v="0"/>
    <x v="1"/>
    <x v="0"/>
    <x v="0"/>
    <s v="12-Nov-1968"/>
    <x v="1032"/>
    <x v="2"/>
    <s v="tier - 3"/>
    <x v="0"/>
    <x v="0"/>
  </r>
  <r>
    <s v="Id1034"/>
    <s v="michelle"/>
    <x v="349"/>
    <x v="0"/>
    <x v="0"/>
    <x v="0"/>
    <x v="0"/>
    <x v="0"/>
    <x v="1"/>
    <x v="0"/>
    <x v="0"/>
    <s v="13-Nov-1968"/>
    <x v="1033"/>
    <x v="2"/>
    <s v="tier - 1"/>
    <x v="2"/>
    <x v="0"/>
  </r>
  <r>
    <s v="Id1035"/>
    <s v="mckendree"/>
    <x v="482"/>
    <x v="2"/>
    <x v="0"/>
    <x v="0"/>
    <x v="0"/>
    <x v="0"/>
    <x v="1"/>
    <x v="0"/>
    <x v="2"/>
    <s v="6-Sep-1994"/>
    <x v="1034"/>
    <x v="2"/>
    <s v="tier - 3"/>
    <x v="1"/>
    <x v="6"/>
  </r>
  <r>
    <s v="Id1036"/>
    <s v="tara"/>
    <x v="106"/>
    <x v="0"/>
    <x v="0"/>
    <x v="0"/>
    <x v="0"/>
    <x v="0"/>
    <x v="1"/>
    <x v="0"/>
    <x v="0"/>
    <s v="20-Dec-1971"/>
    <x v="1035"/>
    <x v="2"/>
    <s v="tier - 3"/>
    <x v="1"/>
    <x v="14"/>
  </r>
  <r>
    <s v="Id1037"/>
    <s v="daniel"/>
    <x v="44"/>
    <x v="0"/>
    <x v="0"/>
    <x v="0"/>
    <x v="0"/>
    <x v="0"/>
    <x v="1"/>
    <x v="0"/>
    <x v="0"/>
    <s v="28-Jul-1968"/>
    <x v="1036"/>
    <x v="2"/>
    <s v="tier - 3"/>
    <x v="1"/>
    <x v="0"/>
  </r>
  <r>
    <s v="Id1038"/>
    <s v="Joshua"/>
    <x v="235"/>
    <x v="0"/>
    <x v="1"/>
    <x v="0"/>
    <x v="0"/>
    <x v="0"/>
    <x v="1"/>
    <x v="0"/>
    <x v="0"/>
    <s v="2-Oct-1967"/>
    <x v="1037"/>
    <x v="2"/>
    <s v="tier - 2"/>
    <x v="0"/>
    <x v="23"/>
  </r>
  <r>
    <s v="Id1039"/>
    <s v="Erin"/>
    <x v="766"/>
    <x v="0"/>
    <x v="1"/>
    <x v="0"/>
    <x v="0"/>
    <x v="1"/>
    <x v="1"/>
    <x v="0"/>
    <x v="0"/>
    <s v="18-Dec-1970"/>
    <x v="1038"/>
    <x v="2"/>
    <s v="tier - 2"/>
    <x v="3"/>
    <x v="2"/>
  </r>
  <r>
    <s v="Id1040"/>
    <s v="shure"/>
    <x v="111"/>
    <x v="0"/>
    <x v="1"/>
    <x v="0"/>
    <x v="0"/>
    <x v="1"/>
    <x v="1"/>
    <x v="0"/>
    <x v="0"/>
    <s v="28-Oct-1970"/>
    <x v="1039"/>
    <x v="2"/>
    <s v="tier - 2"/>
    <x v="8"/>
    <x v="2"/>
  </r>
  <r>
    <s v="Id1041"/>
    <s v="richard"/>
    <x v="331"/>
    <x v="0"/>
    <x v="1"/>
    <x v="0"/>
    <x v="0"/>
    <x v="0"/>
    <x v="1"/>
    <x v="1"/>
    <x v="0"/>
    <s v="23-Oct-1967"/>
    <x v="1040"/>
    <x v="2"/>
    <s v="tier - 1"/>
    <x v="9"/>
    <x v="23"/>
  </r>
  <r>
    <s v="Id1042"/>
    <s v="brenda"/>
    <x v="127"/>
    <x v="2"/>
    <x v="0"/>
    <x v="0"/>
    <x v="0"/>
    <x v="0"/>
    <x v="1"/>
    <x v="0"/>
    <x v="2"/>
    <s v="24-Dec-1999"/>
    <x v="1041"/>
    <x v="2"/>
    <s v="tier - 1"/>
    <x v="3"/>
    <x v="35"/>
  </r>
  <r>
    <s v="Id1043"/>
    <s v="Joseph"/>
    <x v="767"/>
    <x v="0"/>
    <x v="1"/>
    <x v="0"/>
    <x v="0"/>
    <x v="0"/>
    <x v="1"/>
    <x v="2"/>
    <x v="0"/>
    <s v="11-Nov-1967"/>
    <x v="1042"/>
    <x v="2"/>
    <s v="tier - 2"/>
    <x v="3"/>
    <x v="23"/>
  </r>
  <r>
    <s v="Id1044"/>
    <s v="Stephen"/>
    <x v="641"/>
    <x v="1"/>
    <x v="0"/>
    <x v="0"/>
    <x v="0"/>
    <x v="0"/>
    <x v="1"/>
    <x v="0"/>
    <x v="1"/>
    <s v="25-Nov-1989"/>
    <x v="1043"/>
    <x v="2"/>
    <s v="tier - 2"/>
    <x v="13"/>
    <x v="4"/>
  </r>
  <r>
    <s v="Id1045"/>
    <s v="kathya"/>
    <x v="768"/>
    <x v="0"/>
    <x v="1"/>
    <x v="0"/>
    <x v="0"/>
    <x v="3"/>
    <x v="1"/>
    <x v="0"/>
    <x v="0"/>
    <s v="29-Aug-1986"/>
    <x v="1044"/>
    <x v="2"/>
    <s v="tier - 1"/>
    <x v="12"/>
    <x v="28"/>
  </r>
  <r>
    <s v="Id1046"/>
    <s v="wesley"/>
    <x v="144"/>
    <x v="0"/>
    <x v="0"/>
    <x v="0"/>
    <x v="0"/>
    <x v="0"/>
    <x v="1"/>
    <x v="0"/>
    <x v="0"/>
    <s v="9-Dec-1974"/>
    <x v="1045"/>
    <x v="2"/>
    <s v="tier - 1"/>
    <x v="4"/>
    <x v="20"/>
  </r>
  <r>
    <s v="Id1047"/>
    <s v="tim"/>
    <x v="769"/>
    <x v="2"/>
    <x v="0"/>
    <x v="0"/>
    <x v="0"/>
    <x v="3"/>
    <x v="1"/>
    <x v="0"/>
    <x v="2"/>
    <s v="25-Jun-1992"/>
    <x v="1046"/>
    <x v="2"/>
    <s v="tier - 1"/>
    <x v="1"/>
    <x v="34"/>
  </r>
  <r>
    <s v="Id1048"/>
    <s v="Jamie"/>
    <x v="680"/>
    <x v="0"/>
    <x v="1"/>
    <x v="0"/>
    <x v="0"/>
    <x v="0"/>
    <x v="1"/>
    <x v="0"/>
    <x v="0"/>
    <s v="5-Oct-1967"/>
    <x v="1047"/>
    <x v="2"/>
    <s v="tier - 3"/>
    <x v="3"/>
    <x v="23"/>
  </r>
  <r>
    <s v="Id1049"/>
    <s v="alexandra"/>
    <x v="662"/>
    <x v="0"/>
    <x v="1"/>
    <x v="0"/>
    <x v="0"/>
    <x v="0"/>
    <x v="1"/>
    <x v="0"/>
    <x v="0"/>
    <s v="30-Jul-1967"/>
    <x v="1048"/>
    <x v="2"/>
    <s v="tier - 2"/>
    <x v="3"/>
    <x v="23"/>
  </r>
  <r>
    <s v="Id1050"/>
    <s v="tiffany"/>
    <x v="225"/>
    <x v="2"/>
    <x v="0"/>
    <x v="0"/>
    <x v="0"/>
    <x v="1"/>
    <x v="1"/>
    <x v="1"/>
    <x v="2"/>
    <s v="24-Oct-1972"/>
    <x v="1049"/>
    <x v="2"/>
    <s v="tier - 3"/>
    <x v="0"/>
    <x v="29"/>
  </r>
  <r>
    <s v="Id1051"/>
    <s v="Rebecca"/>
    <x v="770"/>
    <x v="2"/>
    <x v="1"/>
    <x v="0"/>
    <x v="0"/>
    <x v="0"/>
    <x v="1"/>
    <x v="1"/>
    <x v="2"/>
    <s v="30-Sep-1976"/>
    <x v="1050"/>
    <x v="2"/>
    <s v="tier - 1"/>
    <x v="15"/>
    <x v="17"/>
  </r>
  <r>
    <s v="Id1052"/>
    <s v="Austin"/>
    <x v="771"/>
    <x v="2"/>
    <x v="0"/>
    <x v="0"/>
    <x v="0"/>
    <x v="0"/>
    <x v="1"/>
    <x v="0"/>
    <x v="2"/>
    <s v="2-Aug-1977"/>
    <x v="1051"/>
    <x v="2"/>
    <s v="tier - 2"/>
    <x v="14"/>
    <x v="1"/>
  </r>
  <r>
    <s v="Id1053"/>
    <s v="Jamie"/>
    <x v="772"/>
    <x v="0"/>
    <x v="0"/>
    <x v="0"/>
    <x v="0"/>
    <x v="0"/>
    <x v="1"/>
    <x v="2"/>
    <x v="0"/>
    <s v="7-Sep-1962"/>
    <x v="1052"/>
    <x v="2"/>
    <s v="tier - 3"/>
    <x v="0"/>
    <x v="5"/>
  </r>
  <r>
    <s v="Id1054"/>
    <s v="Matthew"/>
    <x v="773"/>
    <x v="2"/>
    <x v="1"/>
    <x v="0"/>
    <x v="0"/>
    <x v="0"/>
    <x v="1"/>
    <x v="1"/>
    <x v="2"/>
    <s v="22-Nov-1976"/>
    <x v="1053"/>
    <x v="2"/>
    <s v="tier - 2"/>
    <x v="14"/>
    <x v="17"/>
  </r>
  <r>
    <s v="Id1055"/>
    <s v="emily"/>
    <x v="774"/>
    <x v="2"/>
    <x v="1"/>
    <x v="0"/>
    <x v="0"/>
    <x v="3"/>
    <x v="1"/>
    <x v="1"/>
    <x v="2"/>
    <s v="8-Aug-1964"/>
    <x v="1054"/>
    <x v="2"/>
    <s v="tier - 3"/>
    <x v="0"/>
    <x v="13"/>
  </r>
  <r>
    <s v="Id1056"/>
    <s v="gillian"/>
    <x v="775"/>
    <x v="1"/>
    <x v="0"/>
    <x v="0"/>
    <x v="0"/>
    <x v="0"/>
    <x v="1"/>
    <x v="0"/>
    <x v="1"/>
    <s v="6-Jul-1990"/>
    <x v="1055"/>
    <x v="2"/>
    <s v="tier - 3"/>
    <x v="1"/>
    <x v="42"/>
  </r>
  <r>
    <s v="Id1057"/>
    <s v="Brenn"/>
    <x v="776"/>
    <x v="1"/>
    <x v="0"/>
    <x v="0"/>
    <x v="0"/>
    <x v="3"/>
    <x v="1"/>
    <x v="0"/>
    <x v="1"/>
    <s v="23-Jul-1992"/>
    <x v="1056"/>
    <x v="2"/>
    <s v="tier - 3"/>
    <x v="12"/>
    <x v="34"/>
  </r>
  <r>
    <s v="Id1058"/>
    <s v="Lisa"/>
    <x v="777"/>
    <x v="0"/>
    <x v="0"/>
    <x v="0"/>
    <x v="0"/>
    <x v="0"/>
    <x v="1"/>
    <x v="2"/>
    <x v="0"/>
    <s v="27-Jun-1965"/>
    <x v="1057"/>
    <x v="2"/>
    <s v="tier - 3"/>
    <x v="1"/>
    <x v="11"/>
  </r>
  <r>
    <s v="Id1059"/>
    <s v="matt"/>
    <x v="778"/>
    <x v="2"/>
    <x v="1"/>
    <x v="0"/>
    <x v="0"/>
    <x v="1"/>
    <x v="1"/>
    <x v="0"/>
    <x v="2"/>
    <s v="2-Jul-1966"/>
    <x v="1058"/>
    <x v="2"/>
    <s v="tier - 3"/>
    <x v="3"/>
    <x v="26"/>
  </r>
  <r>
    <s v="Id1060"/>
    <s v="Thomas"/>
    <x v="101"/>
    <x v="0"/>
    <x v="1"/>
    <x v="0"/>
    <x v="0"/>
    <x v="0"/>
    <x v="1"/>
    <x v="0"/>
    <x v="0"/>
    <s v="23-Jun-1967"/>
    <x v="1059"/>
    <x v="2"/>
    <s v="tier - 2"/>
    <x v="1"/>
    <x v="23"/>
  </r>
  <r>
    <s v="Id1061"/>
    <s v="Kevin"/>
    <x v="529"/>
    <x v="2"/>
    <x v="1"/>
    <x v="0"/>
    <x v="0"/>
    <x v="1"/>
    <x v="1"/>
    <x v="0"/>
    <x v="2"/>
    <s v="20-Jul-1966"/>
    <x v="1060"/>
    <x v="2"/>
    <s v="tier - 2"/>
    <x v="3"/>
    <x v="26"/>
  </r>
  <r>
    <s v="Id1062"/>
    <s v="iii"/>
    <x v="779"/>
    <x v="2"/>
    <x v="0"/>
    <x v="0"/>
    <x v="0"/>
    <x v="1"/>
    <x v="1"/>
    <x v="0"/>
    <x v="2"/>
    <s v="14-Dec-1972"/>
    <x v="1061"/>
    <x v="2"/>
    <s v="tier - 1"/>
    <x v="1"/>
    <x v="29"/>
  </r>
  <r>
    <s v="Id1063"/>
    <s v="gal"/>
    <x v="308"/>
    <x v="0"/>
    <x v="1"/>
    <x v="0"/>
    <x v="0"/>
    <x v="0"/>
    <x v="1"/>
    <x v="1"/>
    <x v="0"/>
    <s v="29-Nov-1967"/>
    <x v="1062"/>
    <x v="2"/>
    <s v="tier - 1"/>
    <x v="1"/>
    <x v="23"/>
  </r>
  <r>
    <s v="Id1064"/>
    <s v="anton"/>
    <x v="139"/>
    <x v="1"/>
    <x v="1"/>
    <x v="0"/>
    <x v="0"/>
    <x v="1"/>
    <x v="1"/>
    <x v="0"/>
    <x v="1"/>
    <s v="3-Nov-1966"/>
    <x v="1063"/>
    <x v="2"/>
    <s v="tier - 3"/>
    <x v="0"/>
    <x v="26"/>
  </r>
  <r>
    <s v="Id1065"/>
    <s v="yazmin"/>
    <x v="529"/>
    <x v="2"/>
    <x v="1"/>
    <x v="0"/>
    <x v="1"/>
    <x v="3"/>
    <x v="1"/>
    <x v="0"/>
    <x v="2"/>
    <s v="25-Dec-1969"/>
    <x v="1064"/>
    <x v="2"/>
    <s v="tier - 3"/>
    <x v="0"/>
    <x v="16"/>
  </r>
  <r>
    <s v="Id1066"/>
    <s v="florian"/>
    <x v="780"/>
    <x v="2"/>
    <x v="1"/>
    <x v="0"/>
    <x v="0"/>
    <x v="1"/>
    <x v="1"/>
    <x v="2"/>
    <x v="2"/>
    <s v="11-Dec-1966"/>
    <x v="1065"/>
    <x v="2"/>
    <s v="tier - 3"/>
    <x v="3"/>
    <x v="26"/>
  </r>
  <r>
    <s v="Id1067"/>
    <s v="Karen"/>
    <x v="781"/>
    <x v="2"/>
    <x v="1"/>
    <x v="0"/>
    <x v="1"/>
    <x v="3"/>
    <x v="1"/>
    <x v="0"/>
    <x v="2"/>
    <s v="17-Jul-1969"/>
    <x v="1066"/>
    <x v="2"/>
    <s v="tier - 1"/>
    <x v="2"/>
    <x v="16"/>
  </r>
  <r>
    <s v="Id1068"/>
    <s v="scott"/>
    <x v="161"/>
    <x v="0"/>
    <x v="0"/>
    <x v="0"/>
    <x v="0"/>
    <x v="0"/>
    <x v="1"/>
    <x v="0"/>
    <x v="0"/>
    <s v="29-Jun-1971"/>
    <x v="1067"/>
    <x v="2"/>
    <s v="tier - 2"/>
    <x v="0"/>
    <x v="14"/>
  </r>
  <r>
    <s v="Id1069"/>
    <s v="claire"/>
    <x v="662"/>
    <x v="0"/>
    <x v="0"/>
    <x v="0"/>
    <x v="0"/>
    <x v="0"/>
    <x v="1"/>
    <x v="0"/>
    <x v="0"/>
    <s v="26-Sep-1971"/>
    <x v="1068"/>
    <x v="2"/>
    <s v="tier - 3"/>
    <x v="3"/>
    <x v="14"/>
  </r>
  <r>
    <s v="Id1070"/>
    <s v="Lynn"/>
    <x v="782"/>
    <x v="2"/>
    <x v="0"/>
    <x v="0"/>
    <x v="0"/>
    <x v="0"/>
    <x v="1"/>
    <x v="0"/>
    <x v="2"/>
    <s v="25-Oct-1977"/>
    <x v="1069"/>
    <x v="2"/>
    <s v="tier - 1"/>
    <x v="1"/>
    <x v="1"/>
  </r>
  <r>
    <s v="Id1071"/>
    <s v="sharon"/>
    <x v="577"/>
    <x v="1"/>
    <x v="0"/>
    <x v="0"/>
    <x v="0"/>
    <x v="1"/>
    <x v="1"/>
    <x v="1"/>
    <x v="1"/>
    <s v="19-Oct-1972"/>
    <x v="1070"/>
    <x v="2"/>
    <s v="tier - 1"/>
    <x v="1"/>
    <x v="29"/>
  </r>
  <r>
    <s v="Id1072"/>
    <s v="candice"/>
    <x v="783"/>
    <x v="0"/>
    <x v="0"/>
    <x v="0"/>
    <x v="0"/>
    <x v="0"/>
    <x v="1"/>
    <x v="1"/>
    <x v="0"/>
    <s v="21-Aug-1978"/>
    <x v="1071"/>
    <x v="2"/>
    <s v="tier - 3"/>
    <x v="15"/>
    <x v="9"/>
  </r>
  <r>
    <s v="Id1073"/>
    <s v="Jennifer"/>
    <x v="784"/>
    <x v="1"/>
    <x v="0"/>
    <x v="0"/>
    <x v="0"/>
    <x v="3"/>
    <x v="1"/>
    <x v="0"/>
    <x v="1"/>
    <s v="28-Jun-1987"/>
    <x v="1072"/>
    <x v="2"/>
    <s v="tier - 1"/>
    <x v="1"/>
    <x v="38"/>
  </r>
  <r>
    <s v="Id1074"/>
    <s v="eric"/>
    <x v="49"/>
    <x v="2"/>
    <x v="1"/>
    <x v="0"/>
    <x v="1"/>
    <x v="3"/>
    <x v="1"/>
    <x v="0"/>
    <x v="2"/>
    <s v="22-Sep-1969"/>
    <x v="1073"/>
    <x v="2"/>
    <s v="tier - 1"/>
    <x v="1"/>
    <x v="16"/>
  </r>
  <r>
    <s v="Id1075"/>
    <s v="bryan"/>
    <x v="785"/>
    <x v="2"/>
    <x v="1"/>
    <x v="0"/>
    <x v="0"/>
    <x v="3"/>
    <x v="1"/>
    <x v="1"/>
    <x v="2"/>
    <s v="27-Jul-1964"/>
    <x v="1074"/>
    <x v="2"/>
    <s v="tier - 1"/>
    <x v="0"/>
    <x v="13"/>
  </r>
  <r>
    <s v="Id1076"/>
    <s v="Devon"/>
    <x v="786"/>
    <x v="2"/>
    <x v="1"/>
    <x v="0"/>
    <x v="0"/>
    <x v="0"/>
    <x v="1"/>
    <x v="1"/>
    <x v="2"/>
    <s v="3-Aug-1976"/>
    <x v="1075"/>
    <x v="2"/>
    <s v="tier - 2"/>
    <x v="14"/>
    <x v="17"/>
  </r>
  <r>
    <s v="Id1077"/>
    <s v="elena"/>
    <x v="787"/>
    <x v="2"/>
    <x v="1"/>
    <x v="0"/>
    <x v="0"/>
    <x v="3"/>
    <x v="1"/>
    <x v="2"/>
    <x v="2"/>
    <s v="14-Oct-1964"/>
    <x v="1076"/>
    <x v="2"/>
    <s v="tier - 1"/>
    <x v="1"/>
    <x v="13"/>
  </r>
  <r>
    <s v="Id1078"/>
    <s v="chris"/>
    <x v="529"/>
    <x v="0"/>
    <x v="0"/>
    <x v="0"/>
    <x v="0"/>
    <x v="0"/>
    <x v="1"/>
    <x v="0"/>
    <x v="0"/>
    <s v="8-Nov-1968"/>
    <x v="1077"/>
    <x v="2"/>
    <s v="tier - 1"/>
    <x v="3"/>
    <x v="0"/>
  </r>
  <r>
    <s v="Id1079"/>
    <s v="bert"/>
    <x v="788"/>
    <x v="0"/>
    <x v="0"/>
    <x v="0"/>
    <x v="0"/>
    <x v="0"/>
    <x v="1"/>
    <x v="1"/>
    <x v="0"/>
    <s v="29-Aug-1968"/>
    <x v="1078"/>
    <x v="2"/>
    <s v="tier - 3"/>
    <x v="3"/>
    <x v="0"/>
  </r>
  <r>
    <s v="Id1080"/>
    <s v="John"/>
    <x v="101"/>
    <x v="0"/>
    <x v="0"/>
    <x v="0"/>
    <x v="0"/>
    <x v="0"/>
    <x v="1"/>
    <x v="0"/>
    <x v="0"/>
    <s v="23-Aug-1968"/>
    <x v="1079"/>
    <x v="2"/>
    <s v="tier - 1"/>
    <x v="4"/>
    <x v="0"/>
  </r>
  <r>
    <s v="Id1081"/>
    <s v="Daniel"/>
    <x v="636"/>
    <x v="0"/>
    <x v="0"/>
    <x v="0"/>
    <x v="0"/>
    <x v="0"/>
    <x v="1"/>
    <x v="2"/>
    <x v="0"/>
    <s v="27-Dec-1968"/>
    <x v="1080"/>
    <x v="2"/>
    <s v="tier - 1"/>
    <x v="6"/>
    <x v="0"/>
  </r>
  <r>
    <s v="Id1082"/>
    <s v="Lisa"/>
    <x v="789"/>
    <x v="1"/>
    <x v="0"/>
    <x v="0"/>
    <x v="1"/>
    <x v="3"/>
    <x v="1"/>
    <x v="0"/>
    <x v="1"/>
    <s v="25-Nov-1979"/>
    <x v="1081"/>
    <x v="2"/>
    <s v="tier - 2"/>
    <x v="15"/>
    <x v="19"/>
  </r>
  <r>
    <s v="Id1083"/>
    <s v="kristine"/>
    <x v="646"/>
    <x v="0"/>
    <x v="0"/>
    <x v="0"/>
    <x v="0"/>
    <x v="1"/>
    <x v="1"/>
    <x v="1"/>
    <x v="0"/>
    <s v="11-Oct-1973"/>
    <x v="1082"/>
    <x v="2"/>
    <s v="tier - 2"/>
    <x v="15"/>
    <x v="30"/>
  </r>
  <r>
    <s v="Id1084"/>
    <s v="Paul"/>
    <x v="790"/>
    <x v="2"/>
    <x v="0"/>
    <x v="0"/>
    <x v="0"/>
    <x v="0"/>
    <x v="1"/>
    <x v="0"/>
    <x v="2"/>
    <s v="24-Oct-1980"/>
    <x v="1083"/>
    <x v="2"/>
    <s v="tier - 1"/>
    <x v="14"/>
    <x v="27"/>
  </r>
  <r>
    <s v="Id1085"/>
    <s v="bryan"/>
    <x v="360"/>
    <x v="0"/>
    <x v="1"/>
    <x v="0"/>
    <x v="0"/>
    <x v="3"/>
    <x v="1"/>
    <x v="1"/>
    <x v="0"/>
    <s v="5-Jun-1975"/>
    <x v="1084"/>
    <x v="2"/>
    <s v="tier - 1"/>
    <x v="5"/>
    <x v="24"/>
  </r>
  <r>
    <s v="Id1086"/>
    <s v="chris"/>
    <x v="791"/>
    <x v="2"/>
    <x v="1"/>
    <x v="0"/>
    <x v="1"/>
    <x v="3"/>
    <x v="1"/>
    <x v="1"/>
    <x v="2"/>
    <s v="7-Jul-1969"/>
    <x v="1085"/>
    <x v="2"/>
    <s v="tier - 2"/>
    <x v="16"/>
    <x v="16"/>
  </r>
  <r>
    <s v="Id1087"/>
    <s v="Milah"/>
    <x v="53"/>
    <x v="0"/>
    <x v="0"/>
    <x v="0"/>
    <x v="0"/>
    <x v="1"/>
    <x v="1"/>
    <x v="0"/>
    <x v="0"/>
    <s v="19-Sep-1973"/>
    <x v="1086"/>
    <x v="2"/>
    <s v="tier - 3"/>
    <x v="0"/>
    <x v="30"/>
  </r>
  <r>
    <s v="Id1088"/>
    <s v="Annette"/>
    <x v="408"/>
    <x v="0"/>
    <x v="0"/>
    <x v="0"/>
    <x v="0"/>
    <x v="1"/>
    <x v="1"/>
    <x v="0"/>
    <x v="0"/>
    <s v="29-Sep-1973"/>
    <x v="1087"/>
    <x v="2"/>
    <s v="tier - 3"/>
    <x v="2"/>
    <x v="30"/>
  </r>
  <r>
    <s v="Id1089"/>
    <s v="yoko"/>
    <x v="792"/>
    <x v="0"/>
    <x v="0"/>
    <x v="0"/>
    <x v="0"/>
    <x v="0"/>
    <x v="1"/>
    <x v="1"/>
    <x v="0"/>
    <s v="6-Sep-1971"/>
    <x v="1088"/>
    <x v="2"/>
    <s v="tier - 1"/>
    <x v="15"/>
    <x v="14"/>
  </r>
  <r>
    <s v="Id1090"/>
    <s v="laura"/>
    <x v="401"/>
    <x v="2"/>
    <x v="1"/>
    <x v="0"/>
    <x v="1"/>
    <x v="3"/>
    <x v="1"/>
    <x v="1"/>
    <x v="2"/>
    <s v="17-Jun-1969"/>
    <x v="1089"/>
    <x v="2"/>
    <s v="tier - 1"/>
    <x v="1"/>
    <x v="16"/>
  </r>
  <r>
    <s v="Id1091"/>
    <s v="Tess"/>
    <x v="793"/>
    <x v="0"/>
    <x v="0"/>
    <x v="0"/>
    <x v="0"/>
    <x v="0"/>
    <x v="1"/>
    <x v="0"/>
    <x v="0"/>
    <s v="29-Sep-1974"/>
    <x v="1090"/>
    <x v="2"/>
    <s v="tier - 1"/>
    <x v="1"/>
    <x v="20"/>
  </r>
  <r>
    <s v="Id1092"/>
    <s v="William"/>
    <x v="794"/>
    <x v="0"/>
    <x v="0"/>
    <x v="0"/>
    <x v="0"/>
    <x v="1"/>
    <x v="1"/>
    <x v="1"/>
    <x v="0"/>
    <s v="8-Aug-1973"/>
    <x v="1091"/>
    <x v="2"/>
    <s v="tier - 2"/>
    <x v="14"/>
    <x v="30"/>
  </r>
  <r>
    <s v="Id1093"/>
    <s v="paige"/>
    <x v="718"/>
    <x v="0"/>
    <x v="0"/>
    <x v="0"/>
    <x v="0"/>
    <x v="0"/>
    <x v="1"/>
    <x v="0"/>
    <x v="0"/>
    <s v="19-Jul-1968"/>
    <x v="1092"/>
    <x v="2"/>
    <s v="tier - 1"/>
    <x v="0"/>
    <x v="0"/>
  </r>
  <r>
    <s v="Id1094"/>
    <s v="Matthew"/>
    <x v="735"/>
    <x v="2"/>
    <x v="0"/>
    <x v="0"/>
    <x v="0"/>
    <x v="0"/>
    <x v="1"/>
    <x v="0"/>
    <x v="2"/>
    <s v="21-Jul-1982"/>
    <x v="1093"/>
    <x v="2"/>
    <s v="tier - 1"/>
    <x v="14"/>
    <x v="37"/>
  </r>
  <r>
    <s v="Id1095"/>
    <s v="matthew"/>
    <x v="795"/>
    <x v="0"/>
    <x v="1"/>
    <x v="0"/>
    <x v="0"/>
    <x v="1"/>
    <x v="1"/>
    <x v="0"/>
    <x v="0"/>
    <s v="1-Dec-1970"/>
    <x v="1094"/>
    <x v="2"/>
    <s v="tier - 3"/>
    <x v="3"/>
    <x v="2"/>
  </r>
  <r>
    <s v="Id1096"/>
    <s v="maria"/>
    <x v="796"/>
    <x v="1"/>
    <x v="0"/>
    <x v="0"/>
    <x v="0"/>
    <x v="0"/>
    <x v="1"/>
    <x v="0"/>
    <x v="1"/>
    <s v="21-Aug-1991"/>
    <x v="1095"/>
    <x v="2"/>
    <s v="tier - 1"/>
    <x v="12"/>
    <x v="3"/>
  </r>
  <r>
    <s v="Id1097"/>
    <s v="Stephanie"/>
    <x v="797"/>
    <x v="2"/>
    <x v="0"/>
    <x v="0"/>
    <x v="0"/>
    <x v="0"/>
    <x v="1"/>
    <x v="0"/>
    <x v="2"/>
    <s v="17-Nov-1991"/>
    <x v="1096"/>
    <x v="2"/>
    <s v="tier - 2"/>
    <x v="1"/>
    <x v="3"/>
  </r>
  <r>
    <s v="Id1098"/>
    <s v="tiffany"/>
    <x v="359"/>
    <x v="0"/>
    <x v="0"/>
    <x v="0"/>
    <x v="0"/>
    <x v="0"/>
    <x v="1"/>
    <x v="2"/>
    <x v="0"/>
    <s v="12-Jul-1962"/>
    <x v="1097"/>
    <x v="2"/>
    <s v="tier - 3"/>
    <x v="1"/>
    <x v="5"/>
  </r>
  <r>
    <s v="Id1099"/>
    <s v="Sara"/>
    <x v="798"/>
    <x v="0"/>
    <x v="1"/>
    <x v="0"/>
    <x v="1"/>
    <x v="3"/>
    <x v="1"/>
    <x v="2"/>
    <x v="0"/>
    <s v="24-Sep-1963"/>
    <x v="1098"/>
    <x v="2"/>
    <s v="tier - 1"/>
    <x v="0"/>
    <x v="8"/>
  </r>
  <r>
    <s v="Id1100"/>
    <s v="Scott"/>
    <x v="746"/>
    <x v="1"/>
    <x v="1"/>
    <x v="0"/>
    <x v="0"/>
    <x v="3"/>
    <x v="1"/>
    <x v="0"/>
    <x v="1"/>
    <s v="14-Sep-1988"/>
    <x v="1099"/>
    <x v="2"/>
    <s v="tier - 1"/>
    <x v="14"/>
    <x v="25"/>
  </r>
  <r>
    <s v="Id1101"/>
    <s v="lauren"/>
    <x v="799"/>
    <x v="0"/>
    <x v="1"/>
    <x v="0"/>
    <x v="0"/>
    <x v="1"/>
    <x v="1"/>
    <x v="1"/>
    <x v="0"/>
    <s v="21-Jun-1970"/>
    <x v="1100"/>
    <x v="2"/>
    <s v="tier - 1"/>
    <x v="2"/>
    <x v="2"/>
  </r>
  <r>
    <s v="Id1102"/>
    <s v="scott"/>
    <x v="67"/>
    <x v="0"/>
    <x v="0"/>
    <x v="0"/>
    <x v="0"/>
    <x v="1"/>
    <x v="1"/>
    <x v="0"/>
    <x v="0"/>
    <s v="27-Nov-1973"/>
    <x v="1101"/>
    <x v="2"/>
    <s v="tier - 3"/>
    <x v="1"/>
    <x v="30"/>
  </r>
  <r>
    <s v="Id1103"/>
    <s v="Brian"/>
    <x v="411"/>
    <x v="0"/>
    <x v="0"/>
    <x v="0"/>
    <x v="0"/>
    <x v="1"/>
    <x v="1"/>
    <x v="1"/>
    <x v="0"/>
    <s v="5-Sep-1973"/>
    <x v="1102"/>
    <x v="2"/>
    <s v="tier - 2"/>
    <x v="1"/>
    <x v="30"/>
  </r>
  <r>
    <s v="Id1104"/>
    <s v="Kaitlin"/>
    <x v="800"/>
    <x v="0"/>
    <x v="1"/>
    <x v="0"/>
    <x v="0"/>
    <x v="3"/>
    <x v="1"/>
    <x v="0"/>
    <x v="0"/>
    <s v="15-Aug-1975"/>
    <x v="1103"/>
    <x v="2"/>
    <s v="tier - 2"/>
    <x v="3"/>
    <x v="24"/>
  </r>
  <r>
    <s v="Id1105"/>
    <s v="mohammad"/>
    <x v="43"/>
    <x v="0"/>
    <x v="0"/>
    <x v="0"/>
    <x v="0"/>
    <x v="0"/>
    <x v="1"/>
    <x v="0"/>
    <x v="0"/>
    <s v="23-Sep-1968"/>
    <x v="1104"/>
    <x v="2"/>
    <s v="tier - 1"/>
    <x v="1"/>
    <x v="0"/>
  </r>
  <r>
    <s v="Id1106"/>
    <s v="charlie"/>
    <x v="166"/>
    <x v="0"/>
    <x v="1"/>
    <x v="0"/>
    <x v="0"/>
    <x v="0"/>
    <x v="1"/>
    <x v="0"/>
    <x v="0"/>
    <s v="28-Jun-1967"/>
    <x v="1105"/>
    <x v="2"/>
    <s v="tier - 3"/>
    <x v="0"/>
    <x v="23"/>
  </r>
  <r>
    <s v="Id1107"/>
    <s v="brent"/>
    <x v="801"/>
    <x v="0"/>
    <x v="1"/>
    <x v="0"/>
    <x v="0"/>
    <x v="0"/>
    <x v="1"/>
    <x v="1"/>
    <x v="0"/>
    <s v="26-Sep-1967"/>
    <x v="1106"/>
    <x v="2"/>
    <s v="tier - 2"/>
    <x v="3"/>
    <x v="23"/>
  </r>
  <r>
    <s v="Id1108"/>
    <s v="Kelli"/>
    <x v="567"/>
    <x v="0"/>
    <x v="1"/>
    <x v="0"/>
    <x v="0"/>
    <x v="1"/>
    <x v="1"/>
    <x v="2"/>
    <x v="0"/>
    <s v="24-Dec-1970"/>
    <x v="1107"/>
    <x v="2"/>
    <s v="tier - 1"/>
    <x v="2"/>
    <x v="2"/>
  </r>
  <r>
    <s v="Id1109"/>
    <s v="Sheridan"/>
    <x v="802"/>
    <x v="2"/>
    <x v="1"/>
    <x v="0"/>
    <x v="0"/>
    <x v="0"/>
    <x v="1"/>
    <x v="0"/>
    <x v="2"/>
    <s v="16-Oct-1985"/>
    <x v="1108"/>
    <x v="2"/>
    <s v="tier - 2"/>
    <x v="12"/>
    <x v="18"/>
  </r>
  <r>
    <s v="Id1110"/>
    <s v="Sarah"/>
    <x v="803"/>
    <x v="1"/>
    <x v="0"/>
    <x v="0"/>
    <x v="0"/>
    <x v="1"/>
    <x v="1"/>
    <x v="1"/>
    <x v="1"/>
    <s v="10-Jul-1972"/>
    <x v="1109"/>
    <x v="2"/>
    <s v="tier - 3"/>
    <x v="15"/>
    <x v="29"/>
  </r>
  <r>
    <s v="Id1111"/>
    <s v="jennifer"/>
    <x v="567"/>
    <x v="0"/>
    <x v="0"/>
    <x v="0"/>
    <x v="0"/>
    <x v="1"/>
    <x v="1"/>
    <x v="2"/>
    <x v="0"/>
    <s v="13-Oct-1973"/>
    <x v="1110"/>
    <x v="2"/>
    <s v="tier - 2"/>
    <x v="1"/>
    <x v="30"/>
  </r>
  <r>
    <s v="Id1112"/>
    <s v="Laura"/>
    <x v="804"/>
    <x v="0"/>
    <x v="1"/>
    <x v="0"/>
    <x v="0"/>
    <x v="0"/>
    <x v="1"/>
    <x v="0"/>
    <x v="0"/>
    <s v="12-Jun-1981"/>
    <x v="1111"/>
    <x v="2"/>
    <s v="tier - 1"/>
    <x v="15"/>
    <x v="36"/>
  </r>
  <r>
    <s v="Id1113"/>
    <s v="thomas"/>
    <x v="111"/>
    <x v="0"/>
    <x v="0"/>
    <x v="0"/>
    <x v="0"/>
    <x v="0"/>
    <x v="1"/>
    <x v="0"/>
    <x v="0"/>
    <s v="30-Dec-1974"/>
    <x v="1112"/>
    <x v="2"/>
    <s v="tier - 1"/>
    <x v="4"/>
    <x v="20"/>
  </r>
  <r>
    <s v="Id1114"/>
    <s v="gisele"/>
    <x v="805"/>
    <x v="1"/>
    <x v="1"/>
    <x v="0"/>
    <x v="1"/>
    <x v="3"/>
    <x v="1"/>
    <x v="0"/>
    <x v="1"/>
    <s v="5-Sep-1997"/>
    <x v="1113"/>
    <x v="2"/>
    <s v="tier - 2"/>
    <x v="1"/>
    <x v="31"/>
  </r>
  <r>
    <s v="Id1115"/>
    <s v="Myra"/>
    <x v="806"/>
    <x v="1"/>
    <x v="0"/>
    <x v="0"/>
    <x v="0"/>
    <x v="1"/>
    <x v="1"/>
    <x v="0"/>
    <x v="1"/>
    <s v="16-Nov-1972"/>
    <x v="1114"/>
    <x v="2"/>
    <s v="tier - 3"/>
    <x v="3"/>
    <x v="29"/>
  </r>
  <r>
    <s v="Id1116"/>
    <s v="Melissa"/>
    <x v="629"/>
    <x v="0"/>
    <x v="1"/>
    <x v="0"/>
    <x v="0"/>
    <x v="3"/>
    <x v="1"/>
    <x v="0"/>
    <x v="0"/>
    <s v="2-Jul-1975"/>
    <x v="1115"/>
    <x v="2"/>
    <s v="tier - 3"/>
    <x v="1"/>
    <x v="24"/>
  </r>
  <r>
    <s v="Id1117"/>
    <s v="Eleanor"/>
    <x v="807"/>
    <x v="2"/>
    <x v="0"/>
    <x v="0"/>
    <x v="0"/>
    <x v="1"/>
    <x v="1"/>
    <x v="2"/>
    <x v="2"/>
    <s v="8-Aug-1972"/>
    <x v="1116"/>
    <x v="2"/>
    <s v="tier - 1"/>
    <x v="0"/>
    <x v="29"/>
  </r>
  <r>
    <s v="Id1118"/>
    <s v="elizabeth"/>
    <x v="808"/>
    <x v="2"/>
    <x v="0"/>
    <x v="0"/>
    <x v="0"/>
    <x v="1"/>
    <x v="1"/>
    <x v="1"/>
    <x v="2"/>
    <s v="19-Oct-1972"/>
    <x v="1117"/>
    <x v="2"/>
    <s v="tier - 1"/>
    <x v="2"/>
    <x v="29"/>
  </r>
  <r>
    <s v="Id1119"/>
    <s v="kenneth"/>
    <x v="809"/>
    <x v="2"/>
    <x v="1"/>
    <x v="0"/>
    <x v="0"/>
    <x v="0"/>
    <x v="1"/>
    <x v="1"/>
    <x v="2"/>
    <s v="19-Dec-1976"/>
    <x v="1118"/>
    <x v="2"/>
    <s v="tier - 2"/>
    <x v="3"/>
    <x v="17"/>
  </r>
  <r>
    <s v="Id1120"/>
    <s v="Robert"/>
    <x v="315"/>
    <x v="2"/>
    <x v="1"/>
    <x v="0"/>
    <x v="1"/>
    <x v="3"/>
    <x v="1"/>
    <x v="0"/>
    <x v="2"/>
    <s v="3-Jul-1969"/>
    <x v="1119"/>
    <x v="2"/>
    <s v="tier - 3"/>
    <x v="3"/>
    <x v="16"/>
  </r>
  <r>
    <s v="Id1121"/>
    <s v="Thomas"/>
    <x v="88"/>
    <x v="1"/>
    <x v="1"/>
    <x v="0"/>
    <x v="1"/>
    <x v="3"/>
    <x v="1"/>
    <x v="0"/>
    <x v="1"/>
    <s v="27-Oct-1969"/>
    <x v="1120"/>
    <x v="2"/>
    <s v="tier - 1"/>
    <x v="6"/>
    <x v="16"/>
  </r>
  <r>
    <s v="Id1122"/>
    <s v="Matthew"/>
    <x v="643"/>
    <x v="1"/>
    <x v="1"/>
    <x v="0"/>
    <x v="1"/>
    <x v="3"/>
    <x v="1"/>
    <x v="2"/>
    <x v="1"/>
    <s v="22-Aug-1969"/>
    <x v="1121"/>
    <x v="2"/>
    <s v="tier - 2"/>
    <x v="3"/>
    <x v="16"/>
  </r>
  <r>
    <s v="Id1123"/>
    <s v="Mallory"/>
    <x v="67"/>
    <x v="0"/>
    <x v="0"/>
    <x v="0"/>
    <x v="0"/>
    <x v="0"/>
    <x v="1"/>
    <x v="0"/>
    <x v="0"/>
    <s v="30-Aug-1974"/>
    <x v="1122"/>
    <x v="2"/>
    <s v="tier - 2"/>
    <x v="2"/>
    <x v="20"/>
  </r>
  <r>
    <s v="Id1124"/>
    <s v="Christopher"/>
    <x v="175"/>
    <x v="1"/>
    <x v="0"/>
    <x v="0"/>
    <x v="1"/>
    <x v="3"/>
    <x v="1"/>
    <x v="1"/>
    <x v="1"/>
    <s v="28-Dec-1979"/>
    <x v="1123"/>
    <x v="2"/>
    <s v="tier - 1"/>
    <x v="14"/>
    <x v="19"/>
  </r>
  <r>
    <s v="Id1125"/>
    <s v="jamie"/>
    <x v="810"/>
    <x v="1"/>
    <x v="1"/>
    <x v="0"/>
    <x v="0"/>
    <x v="3"/>
    <x v="1"/>
    <x v="0"/>
    <x v="1"/>
    <s v="3-Jul-1988"/>
    <x v="1124"/>
    <x v="2"/>
    <s v="tier - 3"/>
    <x v="12"/>
    <x v="25"/>
  </r>
  <r>
    <s v="Id1126"/>
    <s v="ariell"/>
    <x v="628"/>
    <x v="0"/>
    <x v="1"/>
    <x v="0"/>
    <x v="0"/>
    <x v="1"/>
    <x v="1"/>
    <x v="3"/>
    <x v="0"/>
    <s v="11-Aug-1970"/>
    <x v="1125"/>
    <x v="1"/>
    <s v="tier - 3"/>
    <x v="1"/>
    <x v="2"/>
  </r>
  <r>
    <s v="Id1127"/>
    <s v="christopher"/>
    <x v="67"/>
    <x v="0"/>
    <x v="0"/>
    <x v="0"/>
    <x v="0"/>
    <x v="0"/>
    <x v="1"/>
    <x v="0"/>
    <x v="0"/>
    <s v="6-Oct-1971"/>
    <x v="1126"/>
    <x v="1"/>
    <s v="tier - 2"/>
    <x v="9"/>
    <x v="14"/>
  </r>
  <r>
    <s v="Id1128"/>
    <s v="ryan"/>
    <x v="292"/>
    <x v="0"/>
    <x v="0"/>
    <x v="0"/>
    <x v="0"/>
    <x v="0"/>
    <x v="1"/>
    <x v="1"/>
    <x v="0"/>
    <s v="26-Dec-1971"/>
    <x v="1127"/>
    <x v="1"/>
    <s v="tier - 3"/>
    <x v="11"/>
    <x v="14"/>
  </r>
  <r>
    <s v="Id1129"/>
    <s v="Thomas"/>
    <x v="811"/>
    <x v="2"/>
    <x v="1"/>
    <x v="0"/>
    <x v="0"/>
    <x v="3"/>
    <x v="1"/>
    <x v="2"/>
    <x v="2"/>
    <s v="11-Sep-1964"/>
    <x v="1128"/>
    <x v="2"/>
    <s v="tier - 3"/>
    <x v="0"/>
    <x v="13"/>
  </r>
  <r>
    <s v="Id1130"/>
    <s v="katie"/>
    <x v="607"/>
    <x v="2"/>
    <x v="1"/>
    <x v="0"/>
    <x v="1"/>
    <x v="3"/>
    <x v="1"/>
    <x v="0"/>
    <x v="2"/>
    <s v="3-Dec-1983"/>
    <x v="1129"/>
    <x v="1"/>
    <s v="tier - 2"/>
    <x v="1"/>
    <x v="33"/>
  </r>
  <r>
    <s v="Id1131"/>
    <s v="Rachelle"/>
    <x v="812"/>
    <x v="2"/>
    <x v="1"/>
    <x v="0"/>
    <x v="0"/>
    <x v="0"/>
    <x v="1"/>
    <x v="0"/>
    <x v="2"/>
    <s v="19-Aug-1985"/>
    <x v="1130"/>
    <x v="1"/>
    <s v="tier - 3"/>
    <x v="15"/>
    <x v="18"/>
  </r>
  <r>
    <s v="Id1132"/>
    <s v="colleen"/>
    <x v="402"/>
    <x v="2"/>
    <x v="0"/>
    <x v="0"/>
    <x v="0"/>
    <x v="1"/>
    <x v="1"/>
    <x v="0"/>
    <x v="2"/>
    <s v="14-Sep-1972"/>
    <x v="1131"/>
    <x v="1"/>
    <s v="tier - 3"/>
    <x v="1"/>
    <x v="29"/>
  </r>
  <r>
    <s v="Id1133"/>
    <s v="Gregory"/>
    <x v="813"/>
    <x v="0"/>
    <x v="0"/>
    <x v="0"/>
    <x v="0"/>
    <x v="0"/>
    <x v="1"/>
    <x v="2"/>
    <x v="0"/>
    <s v="17-Aug-1962"/>
    <x v="1132"/>
    <x v="2"/>
    <s v="tier - 2"/>
    <x v="0"/>
    <x v="5"/>
  </r>
  <r>
    <s v="Id1134"/>
    <s v="lara"/>
    <x v="814"/>
    <x v="2"/>
    <x v="1"/>
    <x v="0"/>
    <x v="0"/>
    <x v="0"/>
    <x v="1"/>
    <x v="0"/>
    <x v="2"/>
    <s v="8-Jul-1996"/>
    <x v="1133"/>
    <x v="1"/>
    <s v="tier - 3"/>
    <x v="1"/>
    <x v="45"/>
  </r>
  <r>
    <s v="Id1135"/>
    <s v="megan"/>
    <x v="613"/>
    <x v="2"/>
    <x v="1"/>
    <x v="0"/>
    <x v="0"/>
    <x v="1"/>
    <x v="1"/>
    <x v="1"/>
    <x v="2"/>
    <s v="5-Nov-1966"/>
    <x v="1134"/>
    <x v="2"/>
    <s v="tier - 3"/>
    <x v="0"/>
    <x v="26"/>
  </r>
  <r>
    <s v="Id1136"/>
    <s v="sara"/>
    <x v="815"/>
    <x v="0"/>
    <x v="0"/>
    <x v="0"/>
    <x v="0"/>
    <x v="0"/>
    <x v="1"/>
    <x v="0"/>
    <x v="0"/>
    <s v="8-Nov-1971"/>
    <x v="1135"/>
    <x v="1"/>
    <s v="tier - 3"/>
    <x v="3"/>
    <x v="14"/>
  </r>
  <r>
    <s v="Id1137"/>
    <s v="Lucie"/>
    <x v="816"/>
    <x v="0"/>
    <x v="0"/>
    <x v="0"/>
    <x v="0"/>
    <x v="0"/>
    <x v="1"/>
    <x v="0"/>
    <x v="0"/>
    <s v="3-Oct-1971"/>
    <x v="1136"/>
    <x v="1"/>
    <s v="tier - 1"/>
    <x v="0"/>
    <x v="14"/>
  </r>
  <r>
    <s v="Id1138"/>
    <s v="Elizabeth"/>
    <x v="817"/>
    <x v="0"/>
    <x v="0"/>
    <x v="0"/>
    <x v="0"/>
    <x v="0"/>
    <x v="1"/>
    <x v="0"/>
    <x v="0"/>
    <s v="3-Jul-1971"/>
    <x v="1137"/>
    <x v="1"/>
    <s v="tier - 3"/>
    <x v="2"/>
    <x v="14"/>
  </r>
  <r>
    <s v="Id1139"/>
    <s v="Carma"/>
    <x v="54"/>
    <x v="0"/>
    <x v="0"/>
    <x v="0"/>
    <x v="0"/>
    <x v="0"/>
    <x v="1"/>
    <x v="0"/>
    <x v="0"/>
    <s v="22-Dec-1971"/>
    <x v="1138"/>
    <x v="1"/>
    <s v="tier - 2"/>
    <x v="3"/>
    <x v="14"/>
  </r>
  <r>
    <s v="Id1140"/>
    <s v="ryan"/>
    <x v="547"/>
    <x v="1"/>
    <x v="0"/>
    <x v="0"/>
    <x v="0"/>
    <x v="3"/>
    <x v="1"/>
    <x v="0"/>
    <x v="1"/>
    <s v="6-Jul-1998"/>
    <x v="1139"/>
    <x v="1"/>
    <s v="tier - 2"/>
    <x v="8"/>
    <x v="44"/>
  </r>
  <r>
    <s v="Id1141"/>
    <s v="daniel"/>
    <x v="467"/>
    <x v="2"/>
    <x v="1"/>
    <x v="0"/>
    <x v="1"/>
    <x v="3"/>
    <x v="1"/>
    <x v="1"/>
    <x v="2"/>
    <s v="13-Aug-1969"/>
    <x v="1140"/>
    <x v="2"/>
    <s v="tier - 3"/>
    <x v="1"/>
    <x v="16"/>
  </r>
  <r>
    <s v="Id1142"/>
    <s v="sarah"/>
    <x v="629"/>
    <x v="0"/>
    <x v="0"/>
    <x v="0"/>
    <x v="0"/>
    <x v="0"/>
    <x v="1"/>
    <x v="0"/>
    <x v="0"/>
    <s v="9-Nov-1971"/>
    <x v="1141"/>
    <x v="1"/>
    <s v="tier - 3"/>
    <x v="2"/>
    <x v="14"/>
  </r>
  <r>
    <s v="Id1143"/>
    <s v="Matthew"/>
    <x v="362"/>
    <x v="1"/>
    <x v="1"/>
    <x v="0"/>
    <x v="1"/>
    <x v="3"/>
    <x v="1"/>
    <x v="2"/>
    <x v="1"/>
    <s v="20-Oct-1969"/>
    <x v="1142"/>
    <x v="2"/>
    <s v="tier - 3"/>
    <x v="1"/>
    <x v="16"/>
  </r>
  <r>
    <s v="Id1144"/>
    <s v="francesca"/>
    <x v="809"/>
    <x v="0"/>
    <x v="0"/>
    <x v="0"/>
    <x v="0"/>
    <x v="0"/>
    <x v="1"/>
    <x v="1"/>
    <x v="0"/>
    <s v="17-Jul-1971"/>
    <x v="1143"/>
    <x v="1"/>
    <s v="tier - 2"/>
    <x v="3"/>
    <x v="14"/>
  </r>
  <r>
    <s v="Id1145"/>
    <s v="nicole"/>
    <x v="818"/>
    <x v="0"/>
    <x v="0"/>
    <x v="0"/>
    <x v="0"/>
    <x v="0"/>
    <x v="1"/>
    <x v="2"/>
    <x v="0"/>
    <s v="23-Oct-1971"/>
    <x v="1144"/>
    <x v="1"/>
    <s v="tier - 3"/>
    <x v="0"/>
    <x v="14"/>
  </r>
  <r>
    <s v="Id1146"/>
    <s v="toshiyuki"/>
    <x v="806"/>
    <x v="0"/>
    <x v="0"/>
    <x v="0"/>
    <x v="0"/>
    <x v="0"/>
    <x v="1"/>
    <x v="0"/>
    <x v="0"/>
    <s v="4-Nov-1968"/>
    <x v="1145"/>
    <x v="2"/>
    <s v="tier - 3"/>
    <x v="3"/>
    <x v="0"/>
  </r>
  <r>
    <s v="Id1147"/>
    <s v="Tom"/>
    <x v="819"/>
    <x v="2"/>
    <x v="0"/>
    <x v="0"/>
    <x v="0"/>
    <x v="3"/>
    <x v="1"/>
    <x v="0"/>
    <x v="2"/>
    <s v="13-Aug-1992"/>
    <x v="1146"/>
    <x v="1"/>
    <s v="tier - 1"/>
    <x v="1"/>
    <x v="34"/>
  </r>
  <r>
    <s v="Id1148"/>
    <s v="brian"/>
    <x v="820"/>
    <x v="1"/>
    <x v="0"/>
    <x v="0"/>
    <x v="0"/>
    <x v="1"/>
    <x v="1"/>
    <x v="1"/>
    <x v="1"/>
    <s v="26-Sep-1972"/>
    <x v="1147"/>
    <x v="1"/>
    <s v="tier - 3"/>
    <x v="14"/>
    <x v="29"/>
  </r>
  <r>
    <s v="Id1149"/>
    <s v="matthew"/>
    <x v="821"/>
    <x v="1"/>
    <x v="0"/>
    <x v="0"/>
    <x v="0"/>
    <x v="1"/>
    <x v="1"/>
    <x v="1"/>
    <x v="1"/>
    <s v="28-Jun-1972"/>
    <x v="1148"/>
    <x v="1"/>
    <s v="tier - 2"/>
    <x v="14"/>
    <x v="29"/>
  </r>
  <r>
    <s v="Id1150"/>
    <s v="julee"/>
    <x v="822"/>
    <x v="0"/>
    <x v="0"/>
    <x v="0"/>
    <x v="0"/>
    <x v="1"/>
    <x v="1"/>
    <x v="0"/>
    <x v="0"/>
    <s v="17-Sep-1973"/>
    <x v="1149"/>
    <x v="1"/>
    <s v="tier - 1"/>
    <x v="0"/>
    <x v="30"/>
  </r>
  <r>
    <s v="Id1151"/>
    <s v="Christopher"/>
    <x v="823"/>
    <x v="1"/>
    <x v="0"/>
    <x v="0"/>
    <x v="0"/>
    <x v="0"/>
    <x v="1"/>
    <x v="2"/>
    <x v="1"/>
    <s v="7-Jun-1977"/>
    <x v="1150"/>
    <x v="2"/>
    <s v="tier - 2"/>
    <x v="0"/>
    <x v="1"/>
  </r>
  <r>
    <s v="Id1152"/>
    <s v="ciaran"/>
    <x v="824"/>
    <x v="2"/>
    <x v="1"/>
    <x v="0"/>
    <x v="0"/>
    <x v="0"/>
    <x v="1"/>
    <x v="0"/>
    <x v="2"/>
    <s v="8-Aug-1996"/>
    <x v="1151"/>
    <x v="1"/>
    <s v="tier - 3"/>
    <x v="8"/>
    <x v="45"/>
  </r>
  <r>
    <s v="Id1153"/>
    <s v="kara"/>
    <x v="111"/>
    <x v="0"/>
    <x v="0"/>
    <x v="0"/>
    <x v="0"/>
    <x v="1"/>
    <x v="1"/>
    <x v="0"/>
    <x v="0"/>
    <s v="7-Jul-1973"/>
    <x v="1152"/>
    <x v="1"/>
    <s v="tier - 2"/>
    <x v="2"/>
    <x v="30"/>
  </r>
  <r>
    <s v="Id1154"/>
    <s v="makie"/>
    <x v="825"/>
    <x v="0"/>
    <x v="0"/>
    <x v="0"/>
    <x v="0"/>
    <x v="0"/>
    <x v="1"/>
    <x v="2"/>
    <x v="0"/>
    <s v="5-Sep-1965"/>
    <x v="1153"/>
    <x v="2"/>
    <s v="tier - 1"/>
    <x v="1"/>
    <x v="11"/>
  </r>
  <r>
    <s v="Id1155"/>
    <s v="Emily"/>
    <x v="469"/>
    <x v="1"/>
    <x v="1"/>
    <x v="0"/>
    <x v="0"/>
    <x v="0"/>
    <x v="1"/>
    <x v="0"/>
    <x v="1"/>
    <s v="14-Jul-2001"/>
    <x v="1154"/>
    <x v="1"/>
    <s v="tier - 2"/>
    <x v="1"/>
    <x v="46"/>
  </r>
  <r>
    <s v="Id1156"/>
    <s v="cary"/>
    <x v="826"/>
    <x v="0"/>
    <x v="1"/>
    <x v="0"/>
    <x v="0"/>
    <x v="1"/>
    <x v="1"/>
    <x v="0"/>
    <x v="0"/>
    <s v="4-Jul-1970"/>
    <x v="1155"/>
    <x v="1"/>
    <s v="tier - 1"/>
    <x v="0"/>
    <x v="2"/>
  </r>
  <r>
    <s v="Id1157"/>
    <s v="steven"/>
    <x v="117"/>
    <x v="0"/>
    <x v="1"/>
    <x v="0"/>
    <x v="0"/>
    <x v="1"/>
    <x v="1"/>
    <x v="0"/>
    <x v="0"/>
    <s v="18-Aug-1970"/>
    <x v="1156"/>
    <x v="2"/>
    <s v="tier - 1"/>
    <x v="3"/>
    <x v="2"/>
  </r>
  <r>
    <s v="Id1158"/>
    <s v="sr"/>
    <x v="781"/>
    <x v="0"/>
    <x v="1"/>
    <x v="0"/>
    <x v="0"/>
    <x v="1"/>
    <x v="1"/>
    <x v="0"/>
    <x v="0"/>
    <s v="12-Sep-1970"/>
    <x v="1157"/>
    <x v="2"/>
    <s v="tier - 1"/>
    <x v="4"/>
    <x v="2"/>
  </r>
  <r>
    <s v="Id1159"/>
    <s v="tatiana"/>
    <x v="401"/>
    <x v="0"/>
    <x v="1"/>
    <x v="0"/>
    <x v="0"/>
    <x v="3"/>
    <x v="1"/>
    <x v="1"/>
    <x v="0"/>
    <s v="27-Jun-1975"/>
    <x v="1158"/>
    <x v="1"/>
    <s v="tier - 1"/>
    <x v="2"/>
    <x v="24"/>
  </r>
  <r>
    <s v="Id1160"/>
    <s v="Dan"/>
    <x v="827"/>
    <x v="1"/>
    <x v="0"/>
    <x v="0"/>
    <x v="0"/>
    <x v="1"/>
    <x v="1"/>
    <x v="1"/>
    <x v="1"/>
    <s v="10-Jul-1972"/>
    <x v="1159"/>
    <x v="1"/>
    <s v="tier - 1"/>
    <x v="14"/>
    <x v="29"/>
  </r>
  <r>
    <s v="Id1161"/>
    <s v="Liisa"/>
    <x v="828"/>
    <x v="2"/>
    <x v="0"/>
    <x v="0"/>
    <x v="0"/>
    <x v="0"/>
    <x v="1"/>
    <x v="0"/>
    <x v="2"/>
    <s v="19-Sep-1977"/>
    <x v="1160"/>
    <x v="1"/>
    <s v="tier - 3"/>
    <x v="2"/>
    <x v="1"/>
  </r>
  <r>
    <s v="Id1162"/>
    <s v="Kathryn"/>
    <x v="829"/>
    <x v="1"/>
    <x v="1"/>
    <x v="0"/>
    <x v="0"/>
    <x v="3"/>
    <x v="1"/>
    <x v="2"/>
    <x v="1"/>
    <s v="7-Nov-1964"/>
    <x v="1161"/>
    <x v="2"/>
    <s v="tier - 3"/>
    <x v="0"/>
    <x v="13"/>
  </r>
  <r>
    <s v="Id1163"/>
    <s v="maxwell"/>
    <x v="830"/>
    <x v="2"/>
    <x v="1"/>
    <x v="0"/>
    <x v="0"/>
    <x v="1"/>
    <x v="1"/>
    <x v="2"/>
    <x v="2"/>
    <s v="16-Sep-1966"/>
    <x v="1162"/>
    <x v="2"/>
    <s v="tier - 2"/>
    <x v="0"/>
    <x v="26"/>
  </r>
  <r>
    <s v="Id1164"/>
    <s v="pascale"/>
    <x v="831"/>
    <x v="0"/>
    <x v="1"/>
    <x v="0"/>
    <x v="0"/>
    <x v="0"/>
    <x v="1"/>
    <x v="0"/>
    <x v="0"/>
    <s v="8-Aug-1981"/>
    <x v="1163"/>
    <x v="1"/>
    <s v="tier - 3"/>
    <x v="3"/>
    <x v="36"/>
  </r>
  <r>
    <s v="Id1165"/>
    <s v="becca"/>
    <x v="705"/>
    <x v="0"/>
    <x v="0"/>
    <x v="0"/>
    <x v="0"/>
    <x v="0"/>
    <x v="1"/>
    <x v="0"/>
    <x v="0"/>
    <s v="8-Jul-1974"/>
    <x v="1164"/>
    <x v="1"/>
    <s v="tier - 2"/>
    <x v="3"/>
    <x v="20"/>
  </r>
  <r>
    <s v="Id1166"/>
    <s v="grace"/>
    <x v="832"/>
    <x v="0"/>
    <x v="0"/>
    <x v="0"/>
    <x v="0"/>
    <x v="0"/>
    <x v="1"/>
    <x v="3"/>
    <x v="0"/>
    <s v="19-Jul-1971"/>
    <x v="1165"/>
    <x v="1"/>
    <s v="tier - 1"/>
    <x v="1"/>
    <x v="14"/>
  </r>
  <r>
    <s v="Id1167"/>
    <s v="samantha"/>
    <x v="396"/>
    <x v="0"/>
    <x v="1"/>
    <x v="0"/>
    <x v="0"/>
    <x v="1"/>
    <x v="1"/>
    <x v="0"/>
    <x v="0"/>
    <s v="30-Sep-1970"/>
    <x v="1166"/>
    <x v="1"/>
    <s v="tier - 2"/>
    <x v="3"/>
    <x v="2"/>
  </r>
  <r>
    <s v="Id1168"/>
    <s v="Nicole"/>
    <x v="833"/>
    <x v="0"/>
    <x v="0"/>
    <x v="0"/>
    <x v="0"/>
    <x v="0"/>
    <x v="1"/>
    <x v="1"/>
    <x v="0"/>
    <s v="22-Jun-1968"/>
    <x v="1167"/>
    <x v="2"/>
    <s v="tier - 2"/>
    <x v="0"/>
    <x v="0"/>
  </r>
  <r>
    <s v="Id1169"/>
    <s v="David"/>
    <x v="67"/>
    <x v="2"/>
    <x v="0"/>
    <x v="0"/>
    <x v="0"/>
    <x v="1"/>
    <x v="1"/>
    <x v="0"/>
    <x v="2"/>
    <s v="23-Oct-1972"/>
    <x v="1168"/>
    <x v="1"/>
    <s v="tier - 2"/>
    <x v="3"/>
    <x v="29"/>
  </r>
  <r>
    <s v="Id1170"/>
    <s v="grant"/>
    <x v="834"/>
    <x v="1"/>
    <x v="0"/>
    <x v="0"/>
    <x v="1"/>
    <x v="3"/>
    <x v="1"/>
    <x v="1"/>
    <x v="1"/>
    <s v="19-Dec-1979"/>
    <x v="1169"/>
    <x v="1"/>
    <s v="tier - 2"/>
    <x v="14"/>
    <x v="19"/>
  </r>
  <r>
    <s v="Id1171"/>
    <s v="sophia"/>
    <x v="78"/>
    <x v="2"/>
    <x v="0"/>
    <x v="0"/>
    <x v="0"/>
    <x v="3"/>
    <x v="1"/>
    <x v="0"/>
    <x v="2"/>
    <s v="23-Jun-1998"/>
    <x v="1170"/>
    <x v="1"/>
    <s v="tier - 2"/>
    <x v="12"/>
    <x v="44"/>
  </r>
  <r>
    <s v="Id1172"/>
    <s v="christina"/>
    <x v="835"/>
    <x v="0"/>
    <x v="1"/>
    <x v="0"/>
    <x v="0"/>
    <x v="1"/>
    <x v="1"/>
    <x v="0"/>
    <x v="0"/>
    <s v="16-Dec-1970"/>
    <x v="1171"/>
    <x v="1"/>
    <s v="tier - 3"/>
    <x v="3"/>
    <x v="2"/>
  </r>
  <r>
    <s v="Id1173"/>
    <s v="Sam"/>
    <x v="277"/>
    <x v="0"/>
    <x v="1"/>
    <x v="0"/>
    <x v="0"/>
    <x v="3"/>
    <x v="1"/>
    <x v="1"/>
    <x v="0"/>
    <s v="29-Oct-1975"/>
    <x v="1172"/>
    <x v="2"/>
    <s v="tier - 3"/>
    <x v="1"/>
    <x v="24"/>
  </r>
  <r>
    <s v="Id1174"/>
    <s v="Haley"/>
    <x v="183"/>
    <x v="2"/>
    <x v="0"/>
    <x v="0"/>
    <x v="0"/>
    <x v="0"/>
    <x v="1"/>
    <x v="1"/>
    <x v="2"/>
    <s v="29-Aug-1982"/>
    <x v="1173"/>
    <x v="1"/>
    <s v="tier - 1"/>
    <x v="15"/>
    <x v="37"/>
  </r>
  <r>
    <s v="Id1175"/>
    <s v="ethan"/>
    <x v="836"/>
    <x v="1"/>
    <x v="0"/>
    <x v="0"/>
    <x v="0"/>
    <x v="1"/>
    <x v="1"/>
    <x v="1"/>
    <x v="1"/>
    <s v="27-Dec-1972"/>
    <x v="1174"/>
    <x v="2"/>
    <s v="tier - 3"/>
    <x v="4"/>
    <x v="29"/>
  </r>
  <r>
    <s v="Id1176"/>
    <s v="Andrew"/>
    <x v="837"/>
    <x v="1"/>
    <x v="1"/>
    <x v="0"/>
    <x v="0"/>
    <x v="3"/>
    <x v="1"/>
    <x v="2"/>
    <x v="1"/>
    <s v="15-Dec-1964"/>
    <x v="1175"/>
    <x v="2"/>
    <s v="tier - 3"/>
    <x v="0"/>
    <x v="13"/>
  </r>
  <r>
    <s v="Id1177"/>
    <s v="Mark"/>
    <x v="757"/>
    <x v="0"/>
    <x v="1"/>
    <x v="0"/>
    <x v="0"/>
    <x v="0"/>
    <x v="1"/>
    <x v="0"/>
    <x v="0"/>
    <s v="18-Oct-1981"/>
    <x v="1176"/>
    <x v="1"/>
    <s v="tier - 1"/>
    <x v="14"/>
    <x v="36"/>
  </r>
  <r>
    <s v="Id1178"/>
    <s v="Kasey"/>
    <x v="838"/>
    <x v="0"/>
    <x v="0"/>
    <x v="0"/>
    <x v="0"/>
    <x v="1"/>
    <x v="1"/>
    <x v="0"/>
    <x v="0"/>
    <s v="28-Nov-1973"/>
    <x v="1177"/>
    <x v="1"/>
    <s v="tier - 3"/>
    <x v="1"/>
    <x v="30"/>
  </r>
  <r>
    <s v="Id1179"/>
    <s v="jeff"/>
    <x v="839"/>
    <x v="2"/>
    <x v="1"/>
    <x v="0"/>
    <x v="0"/>
    <x v="1"/>
    <x v="1"/>
    <x v="2"/>
    <x v="2"/>
    <s v="4-Dec-1966"/>
    <x v="1178"/>
    <x v="2"/>
    <s v="tier - 2"/>
    <x v="0"/>
    <x v="26"/>
  </r>
  <r>
    <s v="Id1180"/>
    <s v="amy"/>
    <x v="361"/>
    <x v="0"/>
    <x v="0"/>
    <x v="0"/>
    <x v="0"/>
    <x v="1"/>
    <x v="1"/>
    <x v="2"/>
    <x v="0"/>
    <s v="1-Dec-1973"/>
    <x v="1179"/>
    <x v="1"/>
    <s v="tier - 1"/>
    <x v="1"/>
    <x v="30"/>
  </r>
  <r>
    <s v="Id1181"/>
    <s v="adam"/>
    <x v="606"/>
    <x v="0"/>
    <x v="0"/>
    <x v="0"/>
    <x v="0"/>
    <x v="0"/>
    <x v="1"/>
    <x v="0"/>
    <x v="0"/>
    <s v="14-Aug-1974"/>
    <x v="1180"/>
    <x v="2"/>
    <s v="tier - 1"/>
    <x v="3"/>
    <x v="20"/>
  </r>
  <r>
    <s v="Id1182"/>
    <s v="Kristin"/>
    <x v="840"/>
    <x v="2"/>
    <x v="0"/>
    <x v="0"/>
    <x v="0"/>
    <x v="1"/>
    <x v="1"/>
    <x v="0"/>
    <x v="2"/>
    <s v="22-Sep-1972"/>
    <x v="1181"/>
    <x v="1"/>
    <s v="tier - 1"/>
    <x v="0"/>
    <x v="29"/>
  </r>
  <r>
    <s v="Id1183"/>
    <s v="b"/>
    <x v="841"/>
    <x v="2"/>
    <x v="0"/>
    <x v="0"/>
    <x v="0"/>
    <x v="1"/>
    <x v="1"/>
    <x v="0"/>
    <x v="2"/>
    <s v="22-Sep-1972"/>
    <x v="1182"/>
    <x v="1"/>
    <s v="tier - 1"/>
    <x v="2"/>
    <x v="29"/>
  </r>
  <r>
    <s v="Id1184"/>
    <s v="Jamie"/>
    <x v="842"/>
    <x v="0"/>
    <x v="1"/>
    <x v="0"/>
    <x v="0"/>
    <x v="3"/>
    <x v="1"/>
    <x v="1"/>
    <x v="0"/>
    <s v="28-Jul-1975"/>
    <x v="1183"/>
    <x v="1"/>
    <s v="tier - 2"/>
    <x v="2"/>
    <x v="24"/>
  </r>
  <r>
    <s v="Id1185"/>
    <s v="Jeffrey"/>
    <x v="401"/>
    <x v="0"/>
    <x v="0"/>
    <x v="0"/>
    <x v="0"/>
    <x v="1"/>
    <x v="1"/>
    <x v="1"/>
    <x v="0"/>
    <s v="21-Dec-1973"/>
    <x v="1184"/>
    <x v="1"/>
    <s v="tier - 3"/>
    <x v="14"/>
    <x v="30"/>
  </r>
  <r>
    <s v="Id1186"/>
    <s v="nicole"/>
    <x v="419"/>
    <x v="0"/>
    <x v="0"/>
    <x v="0"/>
    <x v="0"/>
    <x v="0"/>
    <x v="1"/>
    <x v="1"/>
    <x v="0"/>
    <s v="29-Nov-1971"/>
    <x v="1185"/>
    <x v="1"/>
    <s v="tier - 2"/>
    <x v="3"/>
    <x v="14"/>
  </r>
  <r>
    <s v="Id1187"/>
    <s v="audrey"/>
    <x v="843"/>
    <x v="2"/>
    <x v="0"/>
    <x v="0"/>
    <x v="0"/>
    <x v="3"/>
    <x v="1"/>
    <x v="0"/>
    <x v="2"/>
    <s v="22-Aug-1992"/>
    <x v="1186"/>
    <x v="1"/>
    <s v="tier - 1"/>
    <x v="1"/>
    <x v="34"/>
  </r>
  <r>
    <s v="Id1188"/>
    <s v="jacob"/>
    <x v="617"/>
    <x v="2"/>
    <x v="1"/>
    <x v="0"/>
    <x v="1"/>
    <x v="3"/>
    <x v="1"/>
    <x v="0"/>
    <x v="2"/>
    <s v="24-Aug-1969"/>
    <x v="1187"/>
    <x v="2"/>
    <s v="tier - 2"/>
    <x v="0"/>
    <x v="16"/>
  </r>
  <r>
    <s v="Id1189"/>
    <s v="Daniel"/>
    <x v="376"/>
    <x v="1"/>
    <x v="1"/>
    <x v="0"/>
    <x v="0"/>
    <x v="0"/>
    <x v="1"/>
    <x v="2"/>
    <x v="1"/>
    <s v="28-Nov-1976"/>
    <x v="1188"/>
    <x v="1"/>
    <s v="tier - 3"/>
    <x v="6"/>
    <x v="17"/>
  </r>
  <r>
    <s v="Id1190"/>
    <s v="Marc"/>
    <x v="844"/>
    <x v="2"/>
    <x v="1"/>
    <x v="0"/>
    <x v="1"/>
    <x v="3"/>
    <x v="1"/>
    <x v="1"/>
    <x v="2"/>
    <s v="4-Jun-1969"/>
    <x v="1189"/>
    <x v="1"/>
    <s v="tier - 2"/>
    <x v="0"/>
    <x v="16"/>
  </r>
  <r>
    <s v="Id1191"/>
    <s v="Mark"/>
    <x v="845"/>
    <x v="1"/>
    <x v="0"/>
    <x v="0"/>
    <x v="1"/>
    <x v="3"/>
    <x v="1"/>
    <x v="1"/>
    <x v="1"/>
    <s v="17-Jul-1979"/>
    <x v="1190"/>
    <x v="1"/>
    <s v="tier - 2"/>
    <x v="14"/>
    <x v="19"/>
  </r>
  <r>
    <s v="Id1192"/>
    <s v="dan"/>
    <x v="558"/>
    <x v="2"/>
    <x v="0"/>
    <x v="0"/>
    <x v="0"/>
    <x v="3"/>
    <x v="1"/>
    <x v="0"/>
    <x v="2"/>
    <s v="14-Nov-1987"/>
    <x v="1191"/>
    <x v="1"/>
    <s v="tier - 3"/>
    <x v="14"/>
    <x v="38"/>
  </r>
  <r>
    <s v="Id1193"/>
    <s v="gabriela"/>
    <x v="352"/>
    <x v="0"/>
    <x v="0"/>
    <x v="0"/>
    <x v="0"/>
    <x v="0"/>
    <x v="1"/>
    <x v="1"/>
    <x v="0"/>
    <s v="8-Jun-1974"/>
    <x v="1192"/>
    <x v="1"/>
    <s v="tier - 3"/>
    <x v="2"/>
    <x v="20"/>
  </r>
  <r>
    <s v="Id1194"/>
    <s v="amanda"/>
    <x v="384"/>
    <x v="0"/>
    <x v="0"/>
    <x v="0"/>
    <x v="0"/>
    <x v="0"/>
    <x v="1"/>
    <x v="1"/>
    <x v="0"/>
    <s v="27-Nov-1974"/>
    <x v="1193"/>
    <x v="1"/>
    <s v="tier - 1"/>
    <x v="2"/>
    <x v="20"/>
  </r>
  <r>
    <s v="Id1195"/>
    <s v="dara"/>
    <x v="846"/>
    <x v="2"/>
    <x v="1"/>
    <x v="0"/>
    <x v="0"/>
    <x v="0"/>
    <x v="1"/>
    <x v="0"/>
    <x v="2"/>
    <s v="3-Nov-1976"/>
    <x v="1194"/>
    <x v="1"/>
    <s v="tier - 1"/>
    <x v="2"/>
    <x v="17"/>
  </r>
  <r>
    <s v="Id1196"/>
    <s v="Rachelle"/>
    <x v="65"/>
    <x v="2"/>
    <x v="1"/>
    <x v="0"/>
    <x v="0"/>
    <x v="0"/>
    <x v="1"/>
    <x v="0"/>
    <x v="2"/>
    <s v="30-Oct-1976"/>
    <x v="1195"/>
    <x v="1"/>
    <s v="tier - 2"/>
    <x v="3"/>
    <x v="17"/>
  </r>
  <r>
    <s v="Id1197"/>
    <s v="Brenda"/>
    <x v="67"/>
    <x v="2"/>
    <x v="1"/>
    <x v="0"/>
    <x v="0"/>
    <x v="0"/>
    <x v="1"/>
    <x v="0"/>
    <x v="2"/>
    <s v="17-Oct-1976"/>
    <x v="1196"/>
    <x v="1"/>
    <s v="tier - 3"/>
    <x v="2"/>
    <x v="17"/>
  </r>
  <r>
    <s v="Id1198"/>
    <s v="tim"/>
    <x v="573"/>
    <x v="0"/>
    <x v="0"/>
    <x v="0"/>
    <x v="0"/>
    <x v="0"/>
    <x v="1"/>
    <x v="0"/>
    <x v="0"/>
    <s v="20-Oct-1971"/>
    <x v="1197"/>
    <x v="2"/>
    <s v="tier - 3"/>
    <x v="3"/>
    <x v="14"/>
  </r>
  <r>
    <s v="Id1199"/>
    <s v="sylvain"/>
    <x v="63"/>
    <x v="0"/>
    <x v="0"/>
    <x v="0"/>
    <x v="0"/>
    <x v="0"/>
    <x v="1"/>
    <x v="0"/>
    <x v="0"/>
    <s v="29-Dec-1971"/>
    <x v="1198"/>
    <x v="2"/>
    <s v="tier - 2"/>
    <x v="0"/>
    <x v="14"/>
  </r>
  <r>
    <s v="Id1200"/>
    <s v="Lisa"/>
    <x v="847"/>
    <x v="0"/>
    <x v="1"/>
    <x v="0"/>
    <x v="0"/>
    <x v="3"/>
    <x v="1"/>
    <x v="1"/>
    <x v="0"/>
    <s v="2-Dec-1975"/>
    <x v="1199"/>
    <x v="1"/>
    <s v="tier - 2"/>
    <x v="2"/>
    <x v="24"/>
  </r>
  <r>
    <s v="Id1201"/>
    <s v="ryan"/>
    <x v="848"/>
    <x v="0"/>
    <x v="0"/>
    <x v="0"/>
    <x v="0"/>
    <x v="0"/>
    <x v="1"/>
    <x v="0"/>
    <x v="0"/>
    <s v="26-Nov-1971"/>
    <x v="1200"/>
    <x v="1"/>
    <s v="tier - 1"/>
    <x v="0"/>
    <x v="14"/>
  </r>
  <r>
    <s v="Id1202"/>
    <s v="Kaitlin"/>
    <x v="849"/>
    <x v="1"/>
    <x v="1"/>
    <x v="0"/>
    <x v="1"/>
    <x v="3"/>
    <x v="1"/>
    <x v="1"/>
    <x v="1"/>
    <s v="24-Nov-1969"/>
    <x v="1201"/>
    <x v="1"/>
    <s v="tier - 3"/>
    <x v="0"/>
    <x v="16"/>
  </r>
  <r>
    <s v="Id1203"/>
    <s v="William"/>
    <x v="329"/>
    <x v="0"/>
    <x v="0"/>
    <x v="0"/>
    <x v="0"/>
    <x v="0"/>
    <x v="1"/>
    <x v="2"/>
    <x v="0"/>
    <s v="8-Oct-1971"/>
    <x v="1202"/>
    <x v="2"/>
    <s v="tier - 1"/>
    <x v="4"/>
    <x v="14"/>
  </r>
  <r>
    <s v="Id1204"/>
    <s v="bruce"/>
    <x v="314"/>
    <x v="1"/>
    <x v="1"/>
    <x v="0"/>
    <x v="0"/>
    <x v="3"/>
    <x v="1"/>
    <x v="0"/>
    <x v="1"/>
    <s v="1-Jul-1988"/>
    <x v="1203"/>
    <x v="1"/>
    <s v="tier - 1"/>
    <x v="14"/>
    <x v="25"/>
  </r>
  <r>
    <s v="Id1205"/>
    <s v="veronica"/>
    <x v="850"/>
    <x v="1"/>
    <x v="1"/>
    <x v="0"/>
    <x v="0"/>
    <x v="0"/>
    <x v="1"/>
    <x v="0"/>
    <x v="1"/>
    <s v="12-Oct-1996"/>
    <x v="1204"/>
    <x v="1"/>
    <s v="tier - 1"/>
    <x v="12"/>
    <x v="45"/>
  </r>
  <r>
    <s v="Id1206"/>
    <s v="warren"/>
    <x v="851"/>
    <x v="2"/>
    <x v="1"/>
    <x v="0"/>
    <x v="0"/>
    <x v="3"/>
    <x v="1"/>
    <x v="0"/>
    <x v="2"/>
    <s v="9-Jul-1988"/>
    <x v="1205"/>
    <x v="1"/>
    <s v="tier - 1"/>
    <x v="1"/>
    <x v="25"/>
  </r>
  <r>
    <s v="Id1207"/>
    <s v="daniela"/>
    <x v="852"/>
    <x v="1"/>
    <x v="0"/>
    <x v="0"/>
    <x v="0"/>
    <x v="0"/>
    <x v="1"/>
    <x v="1"/>
    <x v="1"/>
    <s v="12-Oct-1977"/>
    <x v="1206"/>
    <x v="1"/>
    <s v="tier - 1"/>
    <x v="2"/>
    <x v="1"/>
  </r>
  <r>
    <s v="Id1208"/>
    <s v="Deirdre"/>
    <x v="853"/>
    <x v="0"/>
    <x v="1"/>
    <x v="0"/>
    <x v="1"/>
    <x v="3"/>
    <x v="1"/>
    <x v="2"/>
    <x v="0"/>
    <s v="8-Jun-1963"/>
    <x v="1207"/>
    <x v="2"/>
    <s v="tier - 1"/>
    <x v="0"/>
    <x v="8"/>
  </r>
  <r>
    <s v="Id1209"/>
    <s v="mathias"/>
    <x v="684"/>
    <x v="0"/>
    <x v="0"/>
    <x v="0"/>
    <x v="0"/>
    <x v="1"/>
    <x v="1"/>
    <x v="0"/>
    <x v="0"/>
    <s v="16-Oct-1973"/>
    <x v="1208"/>
    <x v="2"/>
    <s v="tier - 3"/>
    <x v="0"/>
    <x v="30"/>
  </r>
  <r>
    <s v="Id1210"/>
    <s v="matthew"/>
    <x v="854"/>
    <x v="1"/>
    <x v="1"/>
    <x v="0"/>
    <x v="0"/>
    <x v="0"/>
    <x v="1"/>
    <x v="1"/>
    <x v="1"/>
    <s v="3-Nov-1976"/>
    <x v="1209"/>
    <x v="1"/>
    <s v="tier - 1"/>
    <x v="1"/>
    <x v="17"/>
  </r>
  <r>
    <s v="Id1211"/>
    <s v="kurt"/>
    <x v="32"/>
    <x v="0"/>
    <x v="0"/>
    <x v="0"/>
    <x v="0"/>
    <x v="1"/>
    <x v="1"/>
    <x v="0"/>
    <x v="0"/>
    <s v="18-Sep-1973"/>
    <x v="1210"/>
    <x v="2"/>
    <s v="tier - 3"/>
    <x v="4"/>
    <x v="30"/>
  </r>
  <r>
    <s v="Id1212"/>
    <s v="samuel"/>
    <x v="277"/>
    <x v="0"/>
    <x v="0"/>
    <x v="0"/>
    <x v="0"/>
    <x v="1"/>
    <x v="1"/>
    <x v="1"/>
    <x v="0"/>
    <s v="16-Oct-1973"/>
    <x v="1211"/>
    <x v="1"/>
    <s v="tier - 3"/>
    <x v="11"/>
    <x v="30"/>
  </r>
  <r>
    <s v="Id1213"/>
    <s v="emily"/>
    <x v="855"/>
    <x v="2"/>
    <x v="1"/>
    <x v="0"/>
    <x v="1"/>
    <x v="3"/>
    <x v="1"/>
    <x v="1"/>
    <x v="2"/>
    <s v="26-Nov-1969"/>
    <x v="1212"/>
    <x v="1"/>
    <s v="tier - 3"/>
    <x v="0"/>
    <x v="16"/>
  </r>
  <r>
    <s v="Id1214"/>
    <s v="tiffany"/>
    <x v="97"/>
    <x v="0"/>
    <x v="0"/>
    <x v="0"/>
    <x v="0"/>
    <x v="0"/>
    <x v="1"/>
    <x v="0"/>
    <x v="0"/>
    <s v="2-Jul-1971"/>
    <x v="1213"/>
    <x v="1"/>
    <s v="tier - 3"/>
    <x v="0"/>
    <x v="14"/>
  </r>
  <r>
    <s v="Id1215"/>
    <s v="Alex"/>
    <x v="304"/>
    <x v="0"/>
    <x v="0"/>
    <x v="0"/>
    <x v="0"/>
    <x v="1"/>
    <x v="1"/>
    <x v="1"/>
    <x v="0"/>
    <s v="27-Oct-1973"/>
    <x v="1214"/>
    <x v="2"/>
    <s v="tier - 2"/>
    <x v="4"/>
    <x v="30"/>
  </r>
  <r>
    <s v="Id1216"/>
    <s v="alice"/>
    <x v="856"/>
    <x v="0"/>
    <x v="0"/>
    <x v="0"/>
    <x v="0"/>
    <x v="0"/>
    <x v="1"/>
    <x v="2"/>
    <x v="0"/>
    <s v="6-Aug-1971"/>
    <x v="1215"/>
    <x v="1"/>
    <s v="tier - 1"/>
    <x v="3"/>
    <x v="14"/>
  </r>
  <r>
    <s v="Id1217"/>
    <s v="Allison"/>
    <x v="467"/>
    <x v="0"/>
    <x v="0"/>
    <x v="0"/>
    <x v="0"/>
    <x v="0"/>
    <x v="1"/>
    <x v="1"/>
    <x v="0"/>
    <s v="21-Aug-1974"/>
    <x v="1216"/>
    <x v="1"/>
    <s v="tier - 1"/>
    <x v="1"/>
    <x v="20"/>
  </r>
  <r>
    <s v="Id1218"/>
    <s v="Johannes"/>
    <x v="857"/>
    <x v="2"/>
    <x v="0"/>
    <x v="0"/>
    <x v="0"/>
    <x v="0"/>
    <x v="1"/>
    <x v="1"/>
    <x v="2"/>
    <s v="5-Oct-1980"/>
    <x v="1217"/>
    <x v="1"/>
    <s v="tier - 1"/>
    <x v="14"/>
    <x v="27"/>
  </r>
  <r>
    <s v="Id1219"/>
    <s v="stephen"/>
    <x v="247"/>
    <x v="0"/>
    <x v="1"/>
    <x v="0"/>
    <x v="0"/>
    <x v="3"/>
    <x v="1"/>
    <x v="1"/>
    <x v="0"/>
    <s v="6-Dec-1975"/>
    <x v="1218"/>
    <x v="2"/>
    <s v="tier - 3"/>
    <x v="5"/>
    <x v="24"/>
  </r>
  <r>
    <s v="Id1220"/>
    <s v="Jon"/>
    <x v="366"/>
    <x v="0"/>
    <x v="1"/>
    <x v="0"/>
    <x v="0"/>
    <x v="0"/>
    <x v="1"/>
    <x v="1"/>
    <x v="0"/>
    <s v="5-Dec-1981"/>
    <x v="1219"/>
    <x v="1"/>
    <s v="tier - 3"/>
    <x v="9"/>
    <x v="36"/>
  </r>
  <r>
    <s v="Id1221"/>
    <s v="fasil"/>
    <x v="858"/>
    <x v="0"/>
    <x v="1"/>
    <x v="0"/>
    <x v="0"/>
    <x v="3"/>
    <x v="1"/>
    <x v="0"/>
    <x v="0"/>
    <s v="25-Dec-1986"/>
    <x v="1220"/>
    <x v="1"/>
    <s v="tier - 3"/>
    <x v="14"/>
    <x v="28"/>
  </r>
  <r>
    <s v="Id1222"/>
    <s v="Megan"/>
    <x v="387"/>
    <x v="1"/>
    <x v="1"/>
    <x v="0"/>
    <x v="0"/>
    <x v="0"/>
    <x v="1"/>
    <x v="2"/>
    <x v="1"/>
    <s v="10-Sep-1976"/>
    <x v="1221"/>
    <x v="1"/>
    <s v="tier - 1"/>
    <x v="1"/>
    <x v="17"/>
  </r>
  <r>
    <s v="Id1223"/>
    <s v="Lisa"/>
    <x v="859"/>
    <x v="0"/>
    <x v="0"/>
    <x v="0"/>
    <x v="0"/>
    <x v="1"/>
    <x v="1"/>
    <x v="2"/>
    <x v="0"/>
    <s v="25-Dec-1973"/>
    <x v="1222"/>
    <x v="1"/>
    <s v="tier - 3"/>
    <x v="3"/>
    <x v="30"/>
  </r>
  <r>
    <s v="Id1224"/>
    <s v="Doron"/>
    <x v="860"/>
    <x v="0"/>
    <x v="0"/>
    <x v="0"/>
    <x v="0"/>
    <x v="0"/>
    <x v="1"/>
    <x v="0"/>
    <x v="0"/>
    <s v="29-Dec-1971"/>
    <x v="1223"/>
    <x v="2"/>
    <s v="tier - 1"/>
    <x v="1"/>
    <x v="14"/>
  </r>
  <r>
    <s v="Id1225"/>
    <s v="katharina"/>
    <x v="861"/>
    <x v="0"/>
    <x v="1"/>
    <x v="0"/>
    <x v="0"/>
    <x v="1"/>
    <x v="1"/>
    <x v="2"/>
    <x v="0"/>
    <s v="24-Oct-1970"/>
    <x v="1224"/>
    <x v="1"/>
    <s v="tier - 2"/>
    <x v="1"/>
    <x v="2"/>
  </r>
  <r>
    <s v="Id1226"/>
    <s v="carl"/>
    <x v="851"/>
    <x v="1"/>
    <x v="0"/>
    <x v="0"/>
    <x v="0"/>
    <x v="0"/>
    <x v="1"/>
    <x v="0"/>
    <x v="1"/>
    <s v="23-Aug-1990"/>
    <x v="1225"/>
    <x v="1"/>
    <s v="tier - 2"/>
    <x v="14"/>
    <x v="42"/>
  </r>
  <r>
    <s v="Id1227"/>
    <s v="Kelsey"/>
    <x v="256"/>
    <x v="1"/>
    <x v="0"/>
    <x v="0"/>
    <x v="0"/>
    <x v="0"/>
    <x v="1"/>
    <x v="1"/>
    <x v="1"/>
    <s v="8-Dec-1982"/>
    <x v="1226"/>
    <x v="1"/>
    <s v="tier - 1"/>
    <x v="1"/>
    <x v="37"/>
  </r>
  <r>
    <s v="Id1228"/>
    <s v="Stephen"/>
    <x v="862"/>
    <x v="0"/>
    <x v="1"/>
    <x v="0"/>
    <x v="0"/>
    <x v="1"/>
    <x v="1"/>
    <x v="0"/>
    <x v="0"/>
    <s v="18-Oct-1970"/>
    <x v="1227"/>
    <x v="2"/>
    <s v="tier - 2"/>
    <x v="3"/>
    <x v="2"/>
  </r>
  <r>
    <s v="Id1229"/>
    <s v="dan"/>
    <x v="97"/>
    <x v="0"/>
    <x v="1"/>
    <x v="0"/>
    <x v="0"/>
    <x v="1"/>
    <x v="1"/>
    <x v="0"/>
    <x v="0"/>
    <s v="12-Aug-1970"/>
    <x v="1228"/>
    <x v="2"/>
    <s v="tier - 3"/>
    <x v="0"/>
    <x v="2"/>
  </r>
  <r>
    <s v="Id1230"/>
    <s v="Katie"/>
    <x v="460"/>
    <x v="2"/>
    <x v="0"/>
    <x v="0"/>
    <x v="0"/>
    <x v="0"/>
    <x v="1"/>
    <x v="1"/>
    <x v="2"/>
    <s v="2-Dec-1977"/>
    <x v="1229"/>
    <x v="1"/>
    <s v="tier - 1"/>
    <x v="3"/>
    <x v="1"/>
  </r>
  <r>
    <s v="Id1231"/>
    <s v="Melissa"/>
    <x v="863"/>
    <x v="0"/>
    <x v="0"/>
    <x v="0"/>
    <x v="0"/>
    <x v="0"/>
    <x v="1"/>
    <x v="2"/>
    <x v="0"/>
    <s v="9-Nov-1965"/>
    <x v="1230"/>
    <x v="2"/>
    <s v="tier - 1"/>
    <x v="3"/>
    <x v="11"/>
  </r>
  <r>
    <s v="Id1232"/>
    <s v="Kara"/>
    <x v="524"/>
    <x v="2"/>
    <x v="0"/>
    <x v="0"/>
    <x v="0"/>
    <x v="0"/>
    <x v="1"/>
    <x v="1"/>
    <x v="2"/>
    <s v="4-Nov-1977"/>
    <x v="1231"/>
    <x v="1"/>
    <s v="tier - 2"/>
    <x v="2"/>
    <x v="1"/>
  </r>
  <r>
    <s v="Id1233"/>
    <s v="Juan"/>
    <x v="864"/>
    <x v="2"/>
    <x v="0"/>
    <x v="0"/>
    <x v="0"/>
    <x v="1"/>
    <x v="1"/>
    <x v="0"/>
    <x v="2"/>
    <s v="2-Dec-1972"/>
    <x v="1232"/>
    <x v="2"/>
    <s v="tier - 2"/>
    <x v="0"/>
    <x v="29"/>
  </r>
  <r>
    <s v="Id1234"/>
    <s v="John"/>
    <x v="103"/>
    <x v="2"/>
    <x v="0"/>
    <x v="0"/>
    <x v="0"/>
    <x v="1"/>
    <x v="1"/>
    <x v="0"/>
    <x v="2"/>
    <s v="7-Dec-1972"/>
    <x v="1233"/>
    <x v="1"/>
    <s v="tier - 2"/>
    <x v="0"/>
    <x v="29"/>
  </r>
  <r>
    <s v="Id1235"/>
    <s v="Sarah"/>
    <x v="142"/>
    <x v="2"/>
    <x v="0"/>
    <x v="0"/>
    <x v="1"/>
    <x v="3"/>
    <x v="1"/>
    <x v="0"/>
    <x v="2"/>
    <s v="1-Dec-1993"/>
    <x v="1234"/>
    <x v="1"/>
    <s v="tier - 3"/>
    <x v="12"/>
    <x v="21"/>
  </r>
  <r>
    <s v="Id1236"/>
    <s v="Kristin"/>
    <x v="865"/>
    <x v="2"/>
    <x v="0"/>
    <x v="0"/>
    <x v="1"/>
    <x v="3"/>
    <x v="1"/>
    <x v="1"/>
    <x v="2"/>
    <s v="16-Dec-1979"/>
    <x v="1235"/>
    <x v="1"/>
    <s v="tier - 1"/>
    <x v="15"/>
    <x v="19"/>
  </r>
  <r>
    <s v="Id1237"/>
    <s v="Casey"/>
    <x v="386"/>
    <x v="0"/>
    <x v="0"/>
    <x v="0"/>
    <x v="0"/>
    <x v="1"/>
    <x v="1"/>
    <x v="1"/>
    <x v="0"/>
    <s v="11-Oct-1973"/>
    <x v="1236"/>
    <x v="1"/>
    <s v="tier - 1"/>
    <x v="1"/>
    <x v="30"/>
  </r>
  <r>
    <s v="Id1238"/>
    <s v="samuel"/>
    <x v="866"/>
    <x v="0"/>
    <x v="0"/>
    <x v="0"/>
    <x v="0"/>
    <x v="0"/>
    <x v="1"/>
    <x v="0"/>
    <x v="0"/>
    <s v="21-Jul-1974"/>
    <x v="1237"/>
    <x v="1"/>
    <s v="tier - 2"/>
    <x v="0"/>
    <x v="20"/>
  </r>
  <r>
    <s v="Id1239"/>
    <s v="braulio"/>
    <x v="117"/>
    <x v="0"/>
    <x v="0"/>
    <x v="0"/>
    <x v="0"/>
    <x v="0"/>
    <x v="1"/>
    <x v="0"/>
    <x v="0"/>
    <s v="8-Sep-1974"/>
    <x v="1238"/>
    <x v="2"/>
    <s v="tier - 2"/>
    <x v="3"/>
    <x v="20"/>
  </r>
  <r>
    <s v="Id1240"/>
    <s v="Anne"/>
    <x v="388"/>
    <x v="2"/>
    <x v="1"/>
    <x v="0"/>
    <x v="1"/>
    <x v="3"/>
    <x v="1"/>
    <x v="2"/>
    <x v="2"/>
    <s v="15-Jul-1983"/>
    <x v="1239"/>
    <x v="1"/>
    <s v="tier - 3"/>
    <x v="1"/>
    <x v="33"/>
  </r>
  <r>
    <s v="Id1241"/>
    <s v="Samuel"/>
    <x v="588"/>
    <x v="0"/>
    <x v="0"/>
    <x v="0"/>
    <x v="0"/>
    <x v="0"/>
    <x v="1"/>
    <x v="0"/>
    <x v="0"/>
    <s v="17-Aug-1974"/>
    <x v="1240"/>
    <x v="2"/>
    <s v="tier - 2"/>
    <x v="4"/>
    <x v="20"/>
  </r>
  <r>
    <s v="Id1242"/>
    <s v="yuki"/>
    <x v="867"/>
    <x v="2"/>
    <x v="0"/>
    <x v="0"/>
    <x v="0"/>
    <x v="3"/>
    <x v="1"/>
    <x v="0"/>
    <x v="2"/>
    <s v="27-Sep-1992"/>
    <x v="1241"/>
    <x v="1"/>
    <s v="tier - 3"/>
    <x v="12"/>
    <x v="34"/>
  </r>
  <r>
    <s v="Id1243"/>
    <s v="rafer"/>
    <x v="30"/>
    <x v="1"/>
    <x v="1"/>
    <x v="0"/>
    <x v="0"/>
    <x v="0"/>
    <x v="1"/>
    <x v="0"/>
    <x v="1"/>
    <s v="25-Dec-1976"/>
    <x v="1242"/>
    <x v="2"/>
    <s v="tier - 2"/>
    <x v="0"/>
    <x v="17"/>
  </r>
  <r>
    <s v="Id1244"/>
    <s v="claire"/>
    <x v="380"/>
    <x v="2"/>
    <x v="0"/>
    <x v="0"/>
    <x v="0"/>
    <x v="1"/>
    <x v="1"/>
    <x v="1"/>
    <x v="2"/>
    <s v="6-Jun-1972"/>
    <x v="1243"/>
    <x v="1"/>
    <s v="tier - 1"/>
    <x v="3"/>
    <x v="29"/>
  </r>
  <r>
    <s v="Id1245"/>
    <s v="Erynn"/>
    <x v="868"/>
    <x v="0"/>
    <x v="1"/>
    <x v="0"/>
    <x v="0"/>
    <x v="3"/>
    <x v="1"/>
    <x v="1"/>
    <x v="0"/>
    <s v="7-Jul-1975"/>
    <x v="1244"/>
    <x v="1"/>
    <s v="tier - 2"/>
    <x v="1"/>
    <x v="24"/>
  </r>
  <r>
    <s v="Id1246"/>
    <s v="mahesh"/>
    <x v="869"/>
    <x v="0"/>
    <x v="1"/>
    <x v="0"/>
    <x v="0"/>
    <x v="0"/>
    <x v="1"/>
    <x v="2"/>
    <x v="0"/>
    <s v="6-Sep-1967"/>
    <x v="1245"/>
    <x v="2"/>
    <s v="tier - 2"/>
    <x v="0"/>
    <x v="23"/>
  </r>
  <r>
    <s v="Id1247"/>
    <s v="stanley"/>
    <x v="870"/>
    <x v="2"/>
    <x v="1"/>
    <x v="0"/>
    <x v="1"/>
    <x v="3"/>
    <x v="1"/>
    <x v="0"/>
    <x v="2"/>
    <s v="28-Nov-1997"/>
    <x v="1246"/>
    <x v="1"/>
    <s v="tier - 2"/>
    <x v="1"/>
    <x v="31"/>
  </r>
  <r>
    <s v="Id1248"/>
    <s v="gregory"/>
    <x v="507"/>
    <x v="0"/>
    <x v="0"/>
    <x v="0"/>
    <x v="0"/>
    <x v="0"/>
    <x v="1"/>
    <x v="2"/>
    <x v="0"/>
    <s v="16-Dec-1978"/>
    <x v="1247"/>
    <x v="1"/>
    <s v="tier - 3"/>
    <x v="6"/>
    <x v="9"/>
  </r>
  <r>
    <s v="Id1249"/>
    <s v="eric"/>
    <x v="871"/>
    <x v="0"/>
    <x v="0"/>
    <x v="0"/>
    <x v="0"/>
    <x v="1"/>
    <x v="1"/>
    <x v="1"/>
    <x v="0"/>
    <s v="9-Sep-1973"/>
    <x v="1248"/>
    <x v="1"/>
    <s v="tier - 3"/>
    <x v="1"/>
    <x v="30"/>
  </r>
  <r>
    <s v="Id1250"/>
    <s v="Rachel"/>
    <x v="456"/>
    <x v="0"/>
    <x v="0"/>
    <x v="0"/>
    <x v="0"/>
    <x v="0"/>
    <x v="1"/>
    <x v="0"/>
    <x v="0"/>
    <s v="18-Jun-1974"/>
    <x v="1249"/>
    <x v="1"/>
    <s v="tier - 3"/>
    <x v="0"/>
    <x v="20"/>
  </r>
  <r>
    <s v="Id1251"/>
    <s v="fritz"/>
    <x v="723"/>
    <x v="1"/>
    <x v="0"/>
    <x v="0"/>
    <x v="0"/>
    <x v="1"/>
    <x v="1"/>
    <x v="0"/>
    <x v="1"/>
    <s v="22-Nov-1972"/>
    <x v="1250"/>
    <x v="2"/>
    <s v="tier - 2"/>
    <x v="1"/>
    <x v="29"/>
  </r>
  <r>
    <s v="Id1252"/>
    <s v="brad"/>
    <x v="421"/>
    <x v="2"/>
    <x v="0"/>
    <x v="0"/>
    <x v="0"/>
    <x v="1"/>
    <x v="1"/>
    <x v="1"/>
    <x v="2"/>
    <s v="14-Nov-1972"/>
    <x v="1251"/>
    <x v="2"/>
    <s v="tier - 1"/>
    <x v="1"/>
    <x v="29"/>
  </r>
  <r>
    <s v="Id1253"/>
    <s v="Claire"/>
    <x v="117"/>
    <x v="1"/>
    <x v="1"/>
    <x v="0"/>
    <x v="0"/>
    <x v="0"/>
    <x v="1"/>
    <x v="0"/>
    <x v="1"/>
    <s v="14-Jul-1976"/>
    <x v="1252"/>
    <x v="1"/>
    <s v="tier - 3"/>
    <x v="3"/>
    <x v="17"/>
  </r>
  <r>
    <s v="Id1254"/>
    <s v="jennifer"/>
    <x v="872"/>
    <x v="1"/>
    <x v="1"/>
    <x v="0"/>
    <x v="0"/>
    <x v="3"/>
    <x v="1"/>
    <x v="0"/>
    <x v="1"/>
    <s v="22-Aug-1988"/>
    <x v="1253"/>
    <x v="1"/>
    <s v="tier - 1"/>
    <x v="15"/>
    <x v="25"/>
  </r>
  <r>
    <s v="Id1255"/>
    <s v="Maria"/>
    <x v="764"/>
    <x v="1"/>
    <x v="1"/>
    <x v="0"/>
    <x v="0"/>
    <x v="0"/>
    <x v="1"/>
    <x v="0"/>
    <x v="1"/>
    <s v="19-Oct-1976"/>
    <x v="1254"/>
    <x v="1"/>
    <s v="tier - 3"/>
    <x v="2"/>
    <x v="17"/>
  </r>
  <r>
    <s v="Id1256"/>
    <s v="Katherine"/>
    <x v="692"/>
    <x v="1"/>
    <x v="1"/>
    <x v="0"/>
    <x v="0"/>
    <x v="0"/>
    <x v="1"/>
    <x v="1"/>
    <x v="1"/>
    <s v="14-Jun-1976"/>
    <x v="1255"/>
    <x v="1"/>
    <s v="tier - 1"/>
    <x v="3"/>
    <x v="17"/>
  </r>
  <r>
    <s v="Id1257"/>
    <s v="michael"/>
    <x v="873"/>
    <x v="2"/>
    <x v="1"/>
    <x v="0"/>
    <x v="0"/>
    <x v="0"/>
    <x v="1"/>
    <x v="0"/>
    <x v="2"/>
    <s v="7-Nov-2001"/>
    <x v="1256"/>
    <x v="1"/>
    <s v="tier - 3"/>
    <x v="8"/>
    <x v="46"/>
  </r>
  <r>
    <s v="Id1258"/>
    <s v="roxanne"/>
    <x v="874"/>
    <x v="0"/>
    <x v="0"/>
    <x v="0"/>
    <x v="0"/>
    <x v="0"/>
    <x v="1"/>
    <x v="2"/>
    <x v="0"/>
    <s v="29-Aug-1965"/>
    <x v="1257"/>
    <x v="2"/>
    <s v="tier - 2"/>
    <x v="0"/>
    <x v="11"/>
  </r>
  <r>
    <s v="Id1259"/>
    <s v="israel"/>
    <x v="875"/>
    <x v="0"/>
    <x v="0"/>
    <x v="0"/>
    <x v="0"/>
    <x v="0"/>
    <x v="1"/>
    <x v="0"/>
    <x v="0"/>
    <s v="18-Jun-1971"/>
    <x v="1258"/>
    <x v="1"/>
    <s v="tier - 1"/>
    <x v="3"/>
    <x v="14"/>
  </r>
  <r>
    <s v="Id1260"/>
    <s v="samalya"/>
    <x v="876"/>
    <x v="0"/>
    <x v="0"/>
    <x v="0"/>
    <x v="0"/>
    <x v="0"/>
    <x v="1"/>
    <x v="1"/>
    <x v="0"/>
    <s v="23-Aug-1971"/>
    <x v="1259"/>
    <x v="1"/>
    <s v="tier - 3"/>
    <x v="3"/>
    <x v="14"/>
  </r>
  <r>
    <s v="Id1261"/>
    <s v="peter"/>
    <x v="67"/>
    <x v="0"/>
    <x v="0"/>
    <x v="0"/>
    <x v="0"/>
    <x v="0"/>
    <x v="1"/>
    <x v="0"/>
    <x v="0"/>
    <s v="6-Sep-1974"/>
    <x v="1260"/>
    <x v="1"/>
    <s v="tier - 3"/>
    <x v="1"/>
    <x v="20"/>
  </r>
  <r>
    <s v="Id1262"/>
    <s v="alicia"/>
    <x v="305"/>
    <x v="2"/>
    <x v="1"/>
    <x v="0"/>
    <x v="1"/>
    <x v="3"/>
    <x v="1"/>
    <x v="2"/>
    <x v="2"/>
    <s v="9-Sep-1969"/>
    <x v="1261"/>
    <x v="1"/>
    <s v="tier - 1"/>
    <x v="0"/>
    <x v="16"/>
  </r>
  <r>
    <s v="Id1263"/>
    <s v="Sarah"/>
    <x v="441"/>
    <x v="1"/>
    <x v="0"/>
    <x v="0"/>
    <x v="0"/>
    <x v="0"/>
    <x v="1"/>
    <x v="0"/>
    <x v="1"/>
    <s v="23-Aug-1999"/>
    <x v="1262"/>
    <x v="1"/>
    <s v="tier - 3"/>
    <x v="3"/>
    <x v="35"/>
  </r>
  <r>
    <s v="Id1264"/>
    <s v="guomin"/>
    <x v="877"/>
    <x v="1"/>
    <x v="1"/>
    <x v="0"/>
    <x v="0"/>
    <x v="0"/>
    <x v="1"/>
    <x v="0"/>
    <x v="1"/>
    <s v="17-Jun-1976"/>
    <x v="1263"/>
    <x v="1"/>
    <s v="tier - 3"/>
    <x v="1"/>
    <x v="17"/>
  </r>
  <r>
    <s v="Id1265"/>
    <s v="javier"/>
    <x v="625"/>
    <x v="0"/>
    <x v="0"/>
    <x v="0"/>
    <x v="0"/>
    <x v="1"/>
    <x v="1"/>
    <x v="1"/>
    <x v="0"/>
    <s v="25-Jun-1973"/>
    <x v="1264"/>
    <x v="2"/>
    <s v="tier - 3"/>
    <x v="3"/>
    <x v="30"/>
  </r>
  <r>
    <s v="Id1266"/>
    <s v="matt"/>
    <x v="724"/>
    <x v="1"/>
    <x v="0"/>
    <x v="0"/>
    <x v="0"/>
    <x v="0"/>
    <x v="1"/>
    <x v="1"/>
    <x v="1"/>
    <s v="28-Oct-1980"/>
    <x v="1265"/>
    <x v="1"/>
    <s v="tier - 3"/>
    <x v="14"/>
    <x v="27"/>
  </r>
  <r>
    <s v="Id1267"/>
    <s v="Thomas"/>
    <x v="878"/>
    <x v="0"/>
    <x v="0"/>
    <x v="0"/>
    <x v="0"/>
    <x v="1"/>
    <x v="1"/>
    <x v="2"/>
    <x v="0"/>
    <s v="11-Oct-1973"/>
    <x v="1266"/>
    <x v="1"/>
    <s v="tier - 1"/>
    <x v="6"/>
    <x v="30"/>
  </r>
  <r>
    <s v="Id1268"/>
    <s v="Martha"/>
    <x v="879"/>
    <x v="0"/>
    <x v="0"/>
    <x v="0"/>
    <x v="0"/>
    <x v="0"/>
    <x v="1"/>
    <x v="0"/>
    <x v="0"/>
    <s v="16-Aug-1974"/>
    <x v="1267"/>
    <x v="1"/>
    <s v="tier - 1"/>
    <x v="1"/>
    <x v="20"/>
  </r>
  <r>
    <s v="Id1269"/>
    <s v="alicia"/>
    <x v="880"/>
    <x v="2"/>
    <x v="1"/>
    <x v="0"/>
    <x v="1"/>
    <x v="3"/>
    <x v="1"/>
    <x v="2"/>
    <x v="2"/>
    <s v="10-Aug-1969"/>
    <x v="1268"/>
    <x v="1"/>
    <s v="tier - 3"/>
    <x v="0"/>
    <x v="16"/>
  </r>
  <r>
    <s v="Id1270"/>
    <s v="Jennifer"/>
    <x v="881"/>
    <x v="0"/>
    <x v="0"/>
    <x v="0"/>
    <x v="0"/>
    <x v="0"/>
    <x v="1"/>
    <x v="2"/>
    <x v="0"/>
    <s v="21-Oct-1965"/>
    <x v="1269"/>
    <x v="2"/>
    <s v="tier - 2"/>
    <x v="1"/>
    <x v="11"/>
  </r>
  <r>
    <s v="Id1271"/>
    <s v="Michael"/>
    <x v="882"/>
    <x v="0"/>
    <x v="1"/>
    <x v="0"/>
    <x v="0"/>
    <x v="3"/>
    <x v="1"/>
    <x v="2"/>
    <x v="0"/>
    <s v="3-Aug-1975"/>
    <x v="1270"/>
    <x v="1"/>
    <s v="tier - 2"/>
    <x v="6"/>
    <x v="24"/>
  </r>
  <r>
    <s v="Id1272"/>
    <s v="Eddie"/>
    <x v="419"/>
    <x v="1"/>
    <x v="0"/>
    <x v="0"/>
    <x v="0"/>
    <x v="0"/>
    <x v="1"/>
    <x v="1"/>
    <x v="1"/>
    <s v="2-Sep-1977"/>
    <x v="1271"/>
    <x v="1"/>
    <s v="tier - 3"/>
    <x v="3"/>
    <x v="1"/>
  </r>
  <r>
    <s v="Id1273"/>
    <s v="Maxime"/>
    <x v="352"/>
    <x v="1"/>
    <x v="0"/>
    <x v="0"/>
    <x v="1"/>
    <x v="3"/>
    <x v="1"/>
    <x v="1"/>
    <x v="1"/>
    <s v="17-Jul-1979"/>
    <x v="1272"/>
    <x v="0"/>
    <s v="tier - 2"/>
    <x v="7"/>
    <x v="19"/>
  </r>
  <r>
    <s v="Id1274"/>
    <s v="Mark"/>
    <x v="883"/>
    <x v="2"/>
    <x v="0"/>
    <x v="0"/>
    <x v="0"/>
    <x v="0"/>
    <x v="1"/>
    <x v="2"/>
    <x v="2"/>
    <s v="15-Oct-1977"/>
    <x v="1273"/>
    <x v="1"/>
    <s v="tier - 2"/>
    <x v="0"/>
    <x v="1"/>
  </r>
  <r>
    <s v="Id1275"/>
    <s v="adam"/>
    <x v="636"/>
    <x v="1"/>
    <x v="0"/>
    <x v="0"/>
    <x v="0"/>
    <x v="0"/>
    <x v="1"/>
    <x v="2"/>
    <x v="1"/>
    <s v="12-Nov-1977"/>
    <x v="1274"/>
    <x v="2"/>
    <s v="tier - 2"/>
    <x v="4"/>
    <x v="1"/>
  </r>
  <r>
    <s v="Id1276"/>
    <s v="Justin"/>
    <x v="288"/>
    <x v="1"/>
    <x v="0"/>
    <x v="0"/>
    <x v="0"/>
    <x v="0"/>
    <x v="1"/>
    <x v="2"/>
    <x v="1"/>
    <s v="24-Sep-1977"/>
    <x v="1275"/>
    <x v="1"/>
    <s v="tier - 1"/>
    <x v="9"/>
    <x v="1"/>
  </r>
  <r>
    <s v="Id1277"/>
    <s v="Svetlana"/>
    <x v="688"/>
    <x v="0"/>
    <x v="0"/>
    <x v="0"/>
    <x v="0"/>
    <x v="1"/>
    <x v="1"/>
    <x v="1"/>
    <x v="0"/>
    <s v="11-Jul-1973"/>
    <x v="1276"/>
    <x v="1"/>
    <s v="tier - 1"/>
    <x v="0"/>
    <x v="30"/>
  </r>
  <r>
    <s v="Id1278"/>
    <s v="Jana"/>
    <x v="884"/>
    <x v="1"/>
    <x v="1"/>
    <x v="0"/>
    <x v="1"/>
    <x v="3"/>
    <x v="1"/>
    <x v="0"/>
    <x v="1"/>
    <s v="25-Jul-1983"/>
    <x v="1277"/>
    <x v="1"/>
    <s v="tier - 3"/>
    <x v="0"/>
    <x v="33"/>
  </r>
  <r>
    <s v="Id1279"/>
    <s v="laura"/>
    <x v="885"/>
    <x v="2"/>
    <x v="1"/>
    <x v="0"/>
    <x v="1"/>
    <x v="3"/>
    <x v="1"/>
    <x v="2"/>
    <x v="2"/>
    <s v="30-Dec-1983"/>
    <x v="1278"/>
    <x v="1"/>
    <s v="tier - 1"/>
    <x v="0"/>
    <x v="33"/>
  </r>
  <r>
    <s v="Id1280"/>
    <s v="iii"/>
    <x v="886"/>
    <x v="2"/>
    <x v="0"/>
    <x v="0"/>
    <x v="0"/>
    <x v="3"/>
    <x v="1"/>
    <x v="0"/>
    <x v="2"/>
    <s v="11-Nov-1987"/>
    <x v="1279"/>
    <x v="1"/>
    <s v="tier - 2"/>
    <x v="14"/>
    <x v="38"/>
  </r>
  <r>
    <s v="Id1281"/>
    <s v="paul"/>
    <x v="865"/>
    <x v="2"/>
    <x v="0"/>
    <x v="0"/>
    <x v="0"/>
    <x v="0"/>
    <x v="1"/>
    <x v="1"/>
    <x v="2"/>
    <s v="6-Dec-1982"/>
    <x v="1280"/>
    <x v="1"/>
    <s v="tier - 2"/>
    <x v="14"/>
    <x v="37"/>
  </r>
  <r>
    <s v="Id1282"/>
    <s v="Jennifer"/>
    <x v="887"/>
    <x v="0"/>
    <x v="1"/>
    <x v="0"/>
    <x v="0"/>
    <x v="3"/>
    <x v="1"/>
    <x v="0"/>
    <x v="0"/>
    <s v="26-Sep-1975"/>
    <x v="1281"/>
    <x v="1"/>
    <s v="tier - 3"/>
    <x v="0"/>
    <x v="24"/>
  </r>
  <r>
    <s v="Id1283"/>
    <s v="erik"/>
    <x v="888"/>
    <x v="2"/>
    <x v="1"/>
    <x v="0"/>
    <x v="0"/>
    <x v="3"/>
    <x v="1"/>
    <x v="0"/>
    <x v="2"/>
    <s v="21-Sep-1988"/>
    <x v="1282"/>
    <x v="1"/>
    <s v="tier - 1"/>
    <x v="1"/>
    <x v="25"/>
  </r>
  <r>
    <s v="Id1284"/>
    <s v="Lana"/>
    <x v="889"/>
    <x v="0"/>
    <x v="1"/>
    <x v="0"/>
    <x v="0"/>
    <x v="3"/>
    <x v="1"/>
    <x v="0"/>
    <x v="0"/>
    <s v="21-Aug-1975"/>
    <x v="1283"/>
    <x v="1"/>
    <s v="tier - 1"/>
    <x v="3"/>
    <x v="24"/>
  </r>
  <r>
    <s v="Id1285"/>
    <s v="Rebecca"/>
    <x v="890"/>
    <x v="0"/>
    <x v="1"/>
    <x v="0"/>
    <x v="0"/>
    <x v="3"/>
    <x v="1"/>
    <x v="0"/>
    <x v="0"/>
    <s v="6-Aug-1975"/>
    <x v="1284"/>
    <x v="1"/>
    <s v="tier - 2"/>
    <x v="3"/>
    <x v="24"/>
  </r>
  <r>
    <s v="Id1286"/>
    <s v="Katie"/>
    <x v="891"/>
    <x v="0"/>
    <x v="1"/>
    <x v="0"/>
    <x v="0"/>
    <x v="3"/>
    <x v="1"/>
    <x v="1"/>
    <x v="0"/>
    <s v="12-Dec-1983"/>
    <x v="1285"/>
    <x v="1"/>
    <s v="tier - 1"/>
    <x v="0"/>
    <x v="33"/>
  </r>
  <r>
    <s v="Id1287"/>
    <s v="Elizabeth"/>
    <x v="892"/>
    <x v="0"/>
    <x v="1"/>
    <x v="0"/>
    <x v="0"/>
    <x v="3"/>
    <x v="1"/>
    <x v="2"/>
    <x v="0"/>
    <s v="6-Nov-1975"/>
    <x v="1286"/>
    <x v="1"/>
    <s v="tier - 3"/>
    <x v="3"/>
    <x v="24"/>
  </r>
  <r>
    <s v="Id1288"/>
    <s v="sarah"/>
    <x v="893"/>
    <x v="0"/>
    <x v="1"/>
    <x v="0"/>
    <x v="0"/>
    <x v="0"/>
    <x v="1"/>
    <x v="0"/>
    <x v="0"/>
    <s v="27-Dec-1981"/>
    <x v="1287"/>
    <x v="1"/>
    <s v="tier - 3"/>
    <x v="2"/>
    <x v="36"/>
  </r>
  <r>
    <s v="Id1289"/>
    <s v="Annie"/>
    <x v="362"/>
    <x v="0"/>
    <x v="1"/>
    <x v="0"/>
    <x v="0"/>
    <x v="3"/>
    <x v="1"/>
    <x v="2"/>
    <x v="0"/>
    <s v="24-Jul-1983"/>
    <x v="1288"/>
    <x v="1"/>
    <s v="tier - 3"/>
    <x v="2"/>
    <x v="33"/>
  </r>
  <r>
    <s v="Id1290"/>
    <s v="annie"/>
    <x v="20"/>
    <x v="2"/>
    <x v="0"/>
    <x v="0"/>
    <x v="0"/>
    <x v="0"/>
    <x v="1"/>
    <x v="0"/>
    <x v="2"/>
    <s v="26-Jul-1977"/>
    <x v="1289"/>
    <x v="1"/>
    <s v="tier - 2"/>
    <x v="0"/>
    <x v="1"/>
  </r>
  <r>
    <s v="Id1291"/>
    <s v="lindsey"/>
    <x v="169"/>
    <x v="2"/>
    <x v="0"/>
    <x v="0"/>
    <x v="1"/>
    <x v="3"/>
    <x v="1"/>
    <x v="0"/>
    <x v="2"/>
    <s v="13-Aug-1979"/>
    <x v="1290"/>
    <x v="1"/>
    <s v="tier - 2"/>
    <x v="3"/>
    <x v="19"/>
  </r>
  <r>
    <s v="Id1292"/>
    <s v="laura"/>
    <x v="107"/>
    <x v="2"/>
    <x v="0"/>
    <x v="0"/>
    <x v="0"/>
    <x v="0"/>
    <x v="1"/>
    <x v="0"/>
    <x v="2"/>
    <s v="29-Dec-1977"/>
    <x v="1291"/>
    <x v="1"/>
    <s v="tier - 3"/>
    <x v="3"/>
    <x v="1"/>
  </r>
  <r>
    <s v="Id1293"/>
    <s v="Amy"/>
    <x v="747"/>
    <x v="2"/>
    <x v="0"/>
    <x v="0"/>
    <x v="0"/>
    <x v="0"/>
    <x v="1"/>
    <x v="1"/>
    <x v="2"/>
    <s v="21-Jun-1977"/>
    <x v="1292"/>
    <x v="1"/>
    <s v="tier - 1"/>
    <x v="0"/>
    <x v="1"/>
  </r>
  <r>
    <s v="Id1294"/>
    <s v="Katarina"/>
    <x v="383"/>
    <x v="2"/>
    <x v="0"/>
    <x v="0"/>
    <x v="0"/>
    <x v="0"/>
    <x v="1"/>
    <x v="1"/>
    <x v="2"/>
    <s v="26-Dec-1977"/>
    <x v="1293"/>
    <x v="1"/>
    <s v="tier - 2"/>
    <x v="0"/>
    <x v="1"/>
  </r>
  <r>
    <s v="Id1295"/>
    <s v="j"/>
    <x v="894"/>
    <x v="1"/>
    <x v="0"/>
    <x v="0"/>
    <x v="1"/>
    <x v="3"/>
    <x v="1"/>
    <x v="0"/>
    <x v="1"/>
    <s v="10-Nov-1993"/>
    <x v="1294"/>
    <x v="1"/>
    <s v="tier - 1"/>
    <x v="1"/>
    <x v="21"/>
  </r>
  <r>
    <s v="Id1296"/>
    <s v="alison"/>
    <x v="895"/>
    <x v="1"/>
    <x v="0"/>
    <x v="0"/>
    <x v="0"/>
    <x v="3"/>
    <x v="1"/>
    <x v="0"/>
    <x v="1"/>
    <s v="9-Sep-1992"/>
    <x v="1295"/>
    <x v="1"/>
    <s v="tier - 2"/>
    <x v="1"/>
    <x v="34"/>
  </r>
  <r>
    <s v="Id1297"/>
    <s v="Neil"/>
    <x v="896"/>
    <x v="2"/>
    <x v="0"/>
    <x v="0"/>
    <x v="0"/>
    <x v="1"/>
    <x v="1"/>
    <x v="0"/>
    <x v="2"/>
    <s v="26-Dec-1972"/>
    <x v="1296"/>
    <x v="1"/>
    <s v="tier - 3"/>
    <x v="3"/>
    <x v="29"/>
  </r>
  <r>
    <s v="Id1298"/>
    <s v="Anne"/>
    <x v="897"/>
    <x v="2"/>
    <x v="0"/>
    <x v="0"/>
    <x v="0"/>
    <x v="3"/>
    <x v="1"/>
    <x v="1"/>
    <x v="2"/>
    <s v="19-Jun-1984"/>
    <x v="1297"/>
    <x v="1"/>
    <s v="tier - 2"/>
    <x v="15"/>
    <x v="32"/>
  </r>
  <r>
    <s v="Id1299"/>
    <s v="sandra"/>
    <x v="898"/>
    <x v="2"/>
    <x v="1"/>
    <x v="0"/>
    <x v="0"/>
    <x v="1"/>
    <x v="1"/>
    <x v="2"/>
    <x v="2"/>
    <s v="12-Jun-1966"/>
    <x v="1298"/>
    <x v="2"/>
    <s v="tier - 1"/>
    <x v="0"/>
    <x v="26"/>
  </r>
  <r>
    <s v="Id1300"/>
    <s v="robert"/>
    <x v="401"/>
    <x v="1"/>
    <x v="0"/>
    <x v="0"/>
    <x v="0"/>
    <x v="1"/>
    <x v="1"/>
    <x v="1"/>
    <x v="1"/>
    <s v="4-Sep-1972"/>
    <x v="1299"/>
    <x v="2"/>
    <s v="tier - 1"/>
    <x v="3"/>
    <x v="29"/>
  </r>
  <r>
    <s v="Id1301"/>
    <s v="rodney"/>
    <x v="367"/>
    <x v="2"/>
    <x v="0"/>
    <x v="0"/>
    <x v="0"/>
    <x v="1"/>
    <x v="1"/>
    <x v="1"/>
    <x v="2"/>
    <s v="9-Sep-1972"/>
    <x v="1300"/>
    <x v="1"/>
    <s v="tier - 3"/>
    <x v="0"/>
    <x v="29"/>
  </r>
  <r>
    <s v="Id1302"/>
    <s v="Carl"/>
    <x v="899"/>
    <x v="0"/>
    <x v="1"/>
    <x v="0"/>
    <x v="1"/>
    <x v="3"/>
    <x v="1"/>
    <x v="2"/>
    <x v="0"/>
    <s v="24-Sep-1963"/>
    <x v="1301"/>
    <x v="2"/>
    <s v="tier - 2"/>
    <x v="0"/>
    <x v="8"/>
  </r>
  <r>
    <s v="Id1303"/>
    <s v="maximilian"/>
    <x v="900"/>
    <x v="0"/>
    <x v="1"/>
    <x v="0"/>
    <x v="0"/>
    <x v="3"/>
    <x v="1"/>
    <x v="2"/>
    <x v="0"/>
    <s v="28-Sep-1975"/>
    <x v="1302"/>
    <x v="2"/>
    <s v="tier - 2"/>
    <x v="1"/>
    <x v="24"/>
  </r>
  <r>
    <s v="Id1304"/>
    <s v="erik"/>
    <x v="88"/>
    <x v="1"/>
    <x v="0"/>
    <x v="0"/>
    <x v="0"/>
    <x v="0"/>
    <x v="1"/>
    <x v="0"/>
    <x v="1"/>
    <s v="4-Sep-1977"/>
    <x v="1303"/>
    <x v="2"/>
    <s v="tier - 1"/>
    <x v="1"/>
    <x v="1"/>
  </r>
  <r>
    <s v="Id1305"/>
    <s v="christopher"/>
    <x v="402"/>
    <x v="1"/>
    <x v="0"/>
    <x v="0"/>
    <x v="1"/>
    <x v="3"/>
    <x v="1"/>
    <x v="0"/>
    <x v="1"/>
    <s v="11-Jun-1979"/>
    <x v="1304"/>
    <x v="1"/>
    <s v="tier - 2"/>
    <x v="1"/>
    <x v="19"/>
  </r>
  <r>
    <s v="Id1306"/>
    <s v="eirik"/>
    <x v="830"/>
    <x v="0"/>
    <x v="0"/>
    <x v="0"/>
    <x v="0"/>
    <x v="0"/>
    <x v="1"/>
    <x v="2"/>
    <x v="0"/>
    <s v="18-Sep-1971"/>
    <x v="1305"/>
    <x v="1"/>
    <s v="tier - 3"/>
    <x v="0"/>
    <x v="14"/>
  </r>
  <r>
    <s v="Id1307"/>
    <s v="rik"/>
    <x v="901"/>
    <x v="0"/>
    <x v="0"/>
    <x v="0"/>
    <x v="0"/>
    <x v="0"/>
    <x v="1"/>
    <x v="2"/>
    <x v="0"/>
    <s v="4-Sep-1971"/>
    <x v="1306"/>
    <x v="1"/>
    <s v="tier - 3"/>
    <x v="0"/>
    <x v="14"/>
  </r>
  <r>
    <s v="Id1308"/>
    <s v="Matthew"/>
    <x v="902"/>
    <x v="0"/>
    <x v="1"/>
    <x v="0"/>
    <x v="1"/>
    <x v="3"/>
    <x v="1"/>
    <x v="3"/>
    <x v="0"/>
    <s v="21-Sep-1963"/>
    <x v="1307"/>
    <x v="2"/>
    <s v="tier - 3"/>
    <x v="1"/>
    <x v="8"/>
  </r>
  <r>
    <s v="Id1309"/>
    <s v="Daniel"/>
    <x v="168"/>
    <x v="2"/>
    <x v="1"/>
    <x v="0"/>
    <x v="0"/>
    <x v="0"/>
    <x v="1"/>
    <x v="0"/>
    <x v="2"/>
    <s v="12-Jun-1976"/>
    <x v="1308"/>
    <x v="1"/>
    <s v="tier - 1"/>
    <x v="0"/>
    <x v="17"/>
  </r>
  <r>
    <s v="Id1310"/>
    <s v="yannick"/>
    <x v="903"/>
    <x v="2"/>
    <x v="1"/>
    <x v="0"/>
    <x v="0"/>
    <x v="0"/>
    <x v="1"/>
    <x v="0"/>
    <x v="2"/>
    <s v="7-Jul-1976"/>
    <x v="1309"/>
    <x v="2"/>
    <s v="tier - 1"/>
    <x v="4"/>
    <x v="17"/>
  </r>
  <r>
    <s v="Id1311"/>
    <s v="Sean"/>
    <x v="687"/>
    <x v="1"/>
    <x v="1"/>
    <x v="0"/>
    <x v="0"/>
    <x v="0"/>
    <x v="1"/>
    <x v="0"/>
    <x v="1"/>
    <s v="20-Jul-1976"/>
    <x v="1310"/>
    <x v="2"/>
    <s v="tier - 2"/>
    <x v="4"/>
    <x v="17"/>
  </r>
  <r>
    <s v="Id1312"/>
    <s v="peter"/>
    <x v="408"/>
    <x v="2"/>
    <x v="1"/>
    <x v="0"/>
    <x v="0"/>
    <x v="0"/>
    <x v="1"/>
    <x v="0"/>
    <x v="2"/>
    <s v="12-Jul-1976"/>
    <x v="1311"/>
    <x v="2"/>
    <s v="tier - 2"/>
    <x v="4"/>
    <x v="17"/>
  </r>
  <r>
    <s v="Id1313"/>
    <s v="Sara"/>
    <x v="904"/>
    <x v="2"/>
    <x v="0"/>
    <x v="0"/>
    <x v="1"/>
    <x v="3"/>
    <x v="1"/>
    <x v="0"/>
    <x v="2"/>
    <s v="22-Jun-1993"/>
    <x v="1312"/>
    <x v="1"/>
    <s v="tier - 1"/>
    <x v="1"/>
    <x v="21"/>
  </r>
  <r>
    <s v="Id1314"/>
    <s v="Erin"/>
    <x v="60"/>
    <x v="2"/>
    <x v="0"/>
    <x v="0"/>
    <x v="1"/>
    <x v="3"/>
    <x v="1"/>
    <x v="0"/>
    <x v="2"/>
    <s v="7-Aug-1979"/>
    <x v="1313"/>
    <x v="1"/>
    <s v="tier - 2"/>
    <x v="1"/>
    <x v="19"/>
  </r>
  <r>
    <s v="Id1315"/>
    <s v="thibaud"/>
    <x v="905"/>
    <x v="0"/>
    <x v="0"/>
    <x v="0"/>
    <x v="0"/>
    <x v="0"/>
    <x v="1"/>
    <x v="2"/>
    <x v="0"/>
    <s v="26-Jun-1978"/>
    <x v="1314"/>
    <x v="2"/>
    <s v="tier - 3"/>
    <x v="4"/>
    <x v="9"/>
  </r>
  <r>
    <s v="Id1316"/>
    <s v="lisa"/>
    <x v="161"/>
    <x v="0"/>
    <x v="0"/>
    <x v="0"/>
    <x v="0"/>
    <x v="0"/>
    <x v="1"/>
    <x v="0"/>
    <x v="0"/>
    <s v="6-Jun-1974"/>
    <x v="1315"/>
    <x v="1"/>
    <s v="tier - 3"/>
    <x v="0"/>
    <x v="20"/>
  </r>
  <r>
    <s v="Id1317"/>
    <s v="Gretchen"/>
    <x v="201"/>
    <x v="0"/>
    <x v="0"/>
    <x v="0"/>
    <x v="0"/>
    <x v="0"/>
    <x v="1"/>
    <x v="0"/>
    <x v="0"/>
    <s v="22-Dec-1974"/>
    <x v="1316"/>
    <x v="1"/>
    <s v="tier - 2"/>
    <x v="0"/>
    <x v="20"/>
  </r>
  <r>
    <s v="Id1318"/>
    <s v="martina"/>
    <x v="692"/>
    <x v="0"/>
    <x v="0"/>
    <x v="0"/>
    <x v="0"/>
    <x v="0"/>
    <x v="1"/>
    <x v="1"/>
    <x v="0"/>
    <s v="26-Sep-1974"/>
    <x v="1317"/>
    <x v="1"/>
    <s v="tier - 2"/>
    <x v="3"/>
    <x v="20"/>
  </r>
  <r>
    <s v="Id1319"/>
    <s v="Dustin"/>
    <x v="906"/>
    <x v="1"/>
    <x v="1"/>
    <x v="1"/>
    <x v="0"/>
    <x v="3"/>
    <x v="1"/>
    <x v="0"/>
    <x v="1"/>
    <s v="28-Nov-2000"/>
    <x v="1318"/>
    <x v="1"/>
    <s v="tier - 1"/>
    <x v="8"/>
    <x v="22"/>
  </r>
  <r>
    <s v="Id1320"/>
    <s v="kelsey"/>
    <x v="907"/>
    <x v="0"/>
    <x v="0"/>
    <x v="0"/>
    <x v="0"/>
    <x v="0"/>
    <x v="1"/>
    <x v="2"/>
    <x v="0"/>
    <s v="5-Aug-1974"/>
    <x v="1319"/>
    <x v="1"/>
    <s v="tier - 1"/>
    <x v="3"/>
    <x v="20"/>
  </r>
  <r>
    <s v="Id1321"/>
    <s v="Daniel"/>
    <x v="908"/>
    <x v="2"/>
    <x v="1"/>
    <x v="0"/>
    <x v="0"/>
    <x v="3"/>
    <x v="1"/>
    <x v="2"/>
    <x v="2"/>
    <s v="5-Sep-1964"/>
    <x v="1320"/>
    <x v="2"/>
    <s v="tier - 3"/>
    <x v="0"/>
    <x v="13"/>
  </r>
  <r>
    <s v="Id1322"/>
    <s v="saeger"/>
    <x v="424"/>
    <x v="2"/>
    <x v="0"/>
    <x v="0"/>
    <x v="0"/>
    <x v="0"/>
    <x v="1"/>
    <x v="2"/>
    <x v="2"/>
    <s v="27-Sep-1982"/>
    <x v="1321"/>
    <x v="1"/>
    <s v="tier - 2"/>
    <x v="2"/>
    <x v="37"/>
  </r>
  <r>
    <s v="Id1323"/>
    <s v="buzunesh"/>
    <x v="687"/>
    <x v="2"/>
    <x v="1"/>
    <x v="0"/>
    <x v="0"/>
    <x v="0"/>
    <x v="1"/>
    <x v="0"/>
    <x v="2"/>
    <s v="2-Sep-1976"/>
    <x v="1322"/>
    <x v="1"/>
    <s v="tier - 2"/>
    <x v="0"/>
    <x v="17"/>
  </r>
  <r>
    <s v="Id1324"/>
    <s v="mirte"/>
    <x v="909"/>
    <x v="2"/>
    <x v="1"/>
    <x v="0"/>
    <x v="0"/>
    <x v="0"/>
    <x v="1"/>
    <x v="1"/>
    <x v="2"/>
    <s v="30-Jun-1976"/>
    <x v="1323"/>
    <x v="1"/>
    <s v="tier - 2"/>
    <x v="0"/>
    <x v="17"/>
  </r>
  <r>
    <s v="Id1325"/>
    <s v="megan"/>
    <x v="586"/>
    <x v="1"/>
    <x v="1"/>
    <x v="0"/>
    <x v="0"/>
    <x v="0"/>
    <x v="1"/>
    <x v="1"/>
    <x v="1"/>
    <s v="3-Sep-1976"/>
    <x v="1324"/>
    <x v="1"/>
    <s v="tier - 3"/>
    <x v="0"/>
    <x v="17"/>
  </r>
  <r>
    <s v="Id1326"/>
    <s v="Kerry"/>
    <x v="326"/>
    <x v="0"/>
    <x v="0"/>
    <x v="0"/>
    <x v="0"/>
    <x v="0"/>
    <x v="1"/>
    <x v="1"/>
    <x v="0"/>
    <s v="30-Jun-1978"/>
    <x v="1325"/>
    <x v="1"/>
    <s v="tier - 2"/>
    <x v="0"/>
    <x v="9"/>
  </r>
  <r>
    <s v="Id1327"/>
    <s v="kristin"/>
    <x v="390"/>
    <x v="0"/>
    <x v="0"/>
    <x v="0"/>
    <x v="0"/>
    <x v="0"/>
    <x v="1"/>
    <x v="2"/>
    <x v="0"/>
    <s v="24-Oct-1978"/>
    <x v="1326"/>
    <x v="1"/>
    <s v="tier - 3"/>
    <x v="0"/>
    <x v="9"/>
  </r>
  <r>
    <s v="Id1328"/>
    <s v="Christopher"/>
    <x v="910"/>
    <x v="0"/>
    <x v="0"/>
    <x v="0"/>
    <x v="0"/>
    <x v="0"/>
    <x v="1"/>
    <x v="3"/>
    <x v="0"/>
    <s v="23-Nov-1962"/>
    <x v="1327"/>
    <x v="2"/>
    <s v="tier - 3"/>
    <x v="0"/>
    <x v="5"/>
  </r>
  <r>
    <s v="Id1329"/>
    <s v="Elizabeth"/>
    <x v="911"/>
    <x v="2"/>
    <x v="1"/>
    <x v="0"/>
    <x v="1"/>
    <x v="3"/>
    <x v="1"/>
    <x v="0"/>
    <x v="2"/>
    <s v="21-Oct-1997"/>
    <x v="1328"/>
    <x v="1"/>
    <s v="tier - 1"/>
    <x v="12"/>
    <x v="31"/>
  </r>
  <r>
    <s v="Id1330"/>
    <s v="andrew"/>
    <x v="912"/>
    <x v="2"/>
    <x v="1"/>
    <x v="0"/>
    <x v="1"/>
    <x v="3"/>
    <x v="1"/>
    <x v="1"/>
    <x v="2"/>
    <s v="8-Jun-1983"/>
    <x v="1329"/>
    <x v="1"/>
    <s v="tier - 2"/>
    <x v="16"/>
    <x v="33"/>
  </r>
  <r>
    <s v="Id1331"/>
    <s v="Dawn"/>
    <x v="913"/>
    <x v="0"/>
    <x v="1"/>
    <x v="0"/>
    <x v="1"/>
    <x v="3"/>
    <x v="1"/>
    <x v="3"/>
    <x v="0"/>
    <s v="5-Nov-1963"/>
    <x v="1330"/>
    <x v="2"/>
    <s v="tier - 1"/>
    <x v="0"/>
    <x v="8"/>
  </r>
  <r>
    <s v="Id1332"/>
    <s v="Jonathan"/>
    <x v="26"/>
    <x v="2"/>
    <x v="0"/>
    <x v="0"/>
    <x v="0"/>
    <x v="0"/>
    <x v="1"/>
    <x v="0"/>
    <x v="2"/>
    <s v="28-Jun-1982"/>
    <x v="1331"/>
    <x v="2"/>
    <s v="tier - 3"/>
    <x v="1"/>
    <x v="37"/>
  </r>
  <r>
    <s v="Id1333"/>
    <s v="gina"/>
    <x v="914"/>
    <x v="2"/>
    <x v="0"/>
    <x v="0"/>
    <x v="0"/>
    <x v="0"/>
    <x v="1"/>
    <x v="0"/>
    <x v="2"/>
    <s v="21-Jun-1990"/>
    <x v="1332"/>
    <x v="1"/>
    <s v="tier - 3"/>
    <x v="15"/>
    <x v="42"/>
  </r>
  <r>
    <s v="Id1334"/>
    <s v="dino"/>
    <x v="172"/>
    <x v="0"/>
    <x v="0"/>
    <x v="0"/>
    <x v="0"/>
    <x v="1"/>
    <x v="1"/>
    <x v="0"/>
    <x v="0"/>
    <s v="3-Sep-1973"/>
    <x v="1333"/>
    <x v="1"/>
    <s v="tier - 2"/>
    <x v="0"/>
    <x v="30"/>
  </r>
  <r>
    <s v="Id1335"/>
    <s v="jan"/>
    <x v="28"/>
    <x v="0"/>
    <x v="0"/>
    <x v="0"/>
    <x v="0"/>
    <x v="1"/>
    <x v="1"/>
    <x v="0"/>
    <x v="0"/>
    <s v="30-Aug-1973"/>
    <x v="1334"/>
    <x v="2"/>
    <s v="tier - 1"/>
    <x v="0"/>
    <x v="30"/>
  </r>
  <r>
    <s v="Id1336"/>
    <s v="Jonathan"/>
    <x v="782"/>
    <x v="0"/>
    <x v="0"/>
    <x v="0"/>
    <x v="0"/>
    <x v="1"/>
    <x v="1"/>
    <x v="0"/>
    <x v="0"/>
    <s v="16-Dec-1973"/>
    <x v="1335"/>
    <x v="2"/>
    <s v="tier - 1"/>
    <x v="3"/>
    <x v="30"/>
  </r>
  <r>
    <s v="Id1337"/>
    <s v="Mark"/>
    <x v="35"/>
    <x v="0"/>
    <x v="0"/>
    <x v="0"/>
    <x v="0"/>
    <x v="0"/>
    <x v="1"/>
    <x v="0"/>
    <x v="0"/>
    <s v="1-Sep-1978"/>
    <x v="1336"/>
    <x v="2"/>
    <s v="tier - 1"/>
    <x v="1"/>
    <x v="9"/>
  </r>
  <r>
    <s v="Id1338"/>
    <s v="mary"/>
    <x v="915"/>
    <x v="0"/>
    <x v="0"/>
    <x v="0"/>
    <x v="0"/>
    <x v="1"/>
    <x v="1"/>
    <x v="1"/>
    <x v="0"/>
    <s v="11-Oct-1973"/>
    <x v="1337"/>
    <x v="1"/>
    <s v="tier - 2"/>
    <x v="0"/>
    <x v="30"/>
  </r>
  <r>
    <s v="Id1339"/>
    <s v="samuel"/>
    <x v="916"/>
    <x v="0"/>
    <x v="1"/>
    <x v="0"/>
    <x v="0"/>
    <x v="0"/>
    <x v="1"/>
    <x v="2"/>
    <x v="0"/>
    <s v="10-Jun-1967"/>
    <x v="1338"/>
    <x v="2"/>
    <s v="tier - 1"/>
    <x v="1"/>
    <x v="23"/>
  </r>
  <r>
    <s v="Id1340"/>
    <s v="Stan"/>
    <x v="917"/>
    <x v="0"/>
    <x v="1"/>
    <x v="0"/>
    <x v="0"/>
    <x v="3"/>
    <x v="1"/>
    <x v="0"/>
    <x v="0"/>
    <s v="21-Dec-1975"/>
    <x v="1339"/>
    <x v="2"/>
    <s v="tier - 3"/>
    <x v="0"/>
    <x v="24"/>
  </r>
  <r>
    <s v="Id1341"/>
    <s v="Jessica"/>
    <x v="227"/>
    <x v="1"/>
    <x v="0"/>
    <x v="0"/>
    <x v="0"/>
    <x v="0"/>
    <x v="1"/>
    <x v="0"/>
    <x v="1"/>
    <s v="12-Oct-1994"/>
    <x v="1340"/>
    <x v="1"/>
    <s v="tier - 2"/>
    <x v="12"/>
    <x v="6"/>
  </r>
  <r>
    <s v="Id1342"/>
    <s v="krysta"/>
    <x v="918"/>
    <x v="2"/>
    <x v="1"/>
    <x v="0"/>
    <x v="0"/>
    <x v="0"/>
    <x v="1"/>
    <x v="0"/>
    <x v="2"/>
    <s v="28-Aug-2001"/>
    <x v="1341"/>
    <x v="1"/>
    <s v="tier - 2"/>
    <x v="1"/>
    <x v="46"/>
  </r>
  <r>
    <s v="Id1343"/>
    <s v="natascia"/>
    <x v="29"/>
    <x v="2"/>
    <x v="0"/>
    <x v="0"/>
    <x v="1"/>
    <x v="3"/>
    <x v="1"/>
    <x v="0"/>
    <x v="2"/>
    <s v="7-Nov-1993"/>
    <x v="1342"/>
    <x v="1"/>
    <s v="tier - 1"/>
    <x v="12"/>
    <x v="21"/>
  </r>
  <r>
    <s v="Id1344"/>
    <s v="jenny"/>
    <x v="919"/>
    <x v="0"/>
    <x v="0"/>
    <x v="0"/>
    <x v="0"/>
    <x v="0"/>
    <x v="1"/>
    <x v="2"/>
    <x v="0"/>
    <s v="21-Oct-1965"/>
    <x v="1343"/>
    <x v="2"/>
    <s v="tier - 1"/>
    <x v="3"/>
    <x v="11"/>
  </r>
  <r>
    <s v="Id1345"/>
    <s v="brian"/>
    <x v="896"/>
    <x v="0"/>
    <x v="1"/>
    <x v="0"/>
    <x v="0"/>
    <x v="3"/>
    <x v="1"/>
    <x v="0"/>
    <x v="0"/>
    <s v="15-Dec-1975"/>
    <x v="1344"/>
    <x v="2"/>
    <s v="tier - 2"/>
    <x v="3"/>
    <x v="24"/>
  </r>
  <r>
    <s v="Id1346"/>
    <s v="monica"/>
    <x v="920"/>
    <x v="0"/>
    <x v="0"/>
    <x v="0"/>
    <x v="0"/>
    <x v="0"/>
    <x v="1"/>
    <x v="2"/>
    <x v="0"/>
    <s v="11-Aug-1965"/>
    <x v="1345"/>
    <x v="2"/>
    <s v="tier - 1"/>
    <x v="0"/>
    <x v="11"/>
  </r>
  <r>
    <s v="Id1347"/>
    <s v="tyler"/>
    <x v="67"/>
    <x v="0"/>
    <x v="1"/>
    <x v="0"/>
    <x v="0"/>
    <x v="3"/>
    <x v="1"/>
    <x v="0"/>
    <x v="0"/>
    <s v="28-Jun-1975"/>
    <x v="1346"/>
    <x v="2"/>
    <s v="tier - 3"/>
    <x v="3"/>
    <x v="24"/>
  </r>
  <r>
    <s v="Id1348"/>
    <s v="Kelly"/>
    <x v="921"/>
    <x v="0"/>
    <x v="1"/>
    <x v="0"/>
    <x v="0"/>
    <x v="1"/>
    <x v="1"/>
    <x v="2"/>
    <x v="0"/>
    <s v="12-Dec-1970"/>
    <x v="1347"/>
    <x v="1"/>
    <s v="tier - 1"/>
    <x v="0"/>
    <x v="2"/>
  </r>
  <r>
    <s v="Id1349"/>
    <s v="emily"/>
    <x v="411"/>
    <x v="2"/>
    <x v="0"/>
    <x v="0"/>
    <x v="0"/>
    <x v="0"/>
    <x v="1"/>
    <x v="1"/>
    <x v="2"/>
    <s v="27-Dec-1982"/>
    <x v="1348"/>
    <x v="1"/>
    <s v="tier - 3"/>
    <x v="1"/>
    <x v="37"/>
  </r>
  <r>
    <s v="Id1350"/>
    <s v="James"/>
    <x v="225"/>
    <x v="2"/>
    <x v="1"/>
    <x v="0"/>
    <x v="0"/>
    <x v="0"/>
    <x v="1"/>
    <x v="1"/>
    <x v="2"/>
    <s v="28-Nov-1985"/>
    <x v="1349"/>
    <x v="1"/>
    <s v="tier - 3"/>
    <x v="1"/>
    <x v="18"/>
  </r>
  <r>
    <s v="Id1351"/>
    <s v="angie"/>
    <x v="64"/>
    <x v="1"/>
    <x v="0"/>
    <x v="0"/>
    <x v="1"/>
    <x v="3"/>
    <x v="1"/>
    <x v="0"/>
    <x v="1"/>
    <s v="12-Dec-2003"/>
    <x v="1350"/>
    <x v="1"/>
    <s v="tier - 2"/>
    <x v="1"/>
    <x v="39"/>
  </r>
  <r>
    <s v="Id1352"/>
    <s v="Michael"/>
    <x v="625"/>
    <x v="2"/>
    <x v="0"/>
    <x v="0"/>
    <x v="0"/>
    <x v="0"/>
    <x v="1"/>
    <x v="1"/>
    <x v="2"/>
    <s v="6-Nov-1977"/>
    <x v="1351"/>
    <x v="2"/>
    <s v="tier - 2"/>
    <x v="3"/>
    <x v="1"/>
  </r>
  <r>
    <s v="Id1353"/>
    <s v="sabina"/>
    <x v="292"/>
    <x v="1"/>
    <x v="1"/>
    <x v="0"/>
    <x v="0"/>
    <x v="0"/>
    <x v="1"/>
    <x v="1"/>
    <x v="1"/>
    <s v="20-Dec-1976"/>
    <x v="1352"/>
    <x v="1"/>
    <s v="tier - 2"/>
    <x v="1"/>
    <x v="17"/>
  </r>
  <r>
    <s v="Id1354"/>
    <s v="Amy"/>
    <x v="18"/>
    <x v="0"/>
    <x v="0"/>
    <x v="0"/>
    <x v="0"/>
    <x v="0"/>
    <x v="1"/>
    <x v="0"/>
    <x v="0"/>
    <s v="17-Jul-1978"/>
    <x v="1353"/>
    <x v="1"/>
    <s v="tier - 3"/>
    <x v="1"/>
    <x v="9"/>
  </r>
  <r>
    <s v="Id1355"/>
    <s v="Victoria"/>
    <x v="713"/>
    <x v="1"/>
    <x v="0"/>
    <x v="0"/>
    <x v="0"/>
    <x v="0"/>
    <x v="1"/>
    <x v="0"/>
    <x v="1"/>
    <s v="3-Nov-1989"/>
    <x v="1354"/>
    <x v="1"/>
    <s v="tier - 1"/>
    <x v="1"/>
    <x v="4"/>
  </r>
  <r>
    <s v="Id1356"/>
    <s v="Amelia"/>
    <x v="381"/>
    <x v="2"/>
    <x v="0"/>
    <x v="0"/>
    <x v="0"/>
    <x v="0"/>
    <x v="1"/>
    <x v="2"/>
    <x v="2"/>
    <s v="8-Nov-1980"/>
    <x v="1355"/>
    <x v="1"/>
    <s v="tier - 2"/>
    <x v="1"/>
    <x v="27"/>
  </r>
  <r>
    <s v="Id1357"/>
    <s v="Jackie"/>
    <x v="922"/>
    <x v="2"/>
    <x v="1"/>
    <x v="0"/>
    <x v="0"/>
    <x v="3"/>
    <x v="1"/>
    <x v="0"/>
    <x v="2"/>
    <s v="18-Sep-1995"/>
    <x v="1356"/>
    <x v="1"/>
    <s v="tier - 3"/>
    <x v="1"/>
    <x v="40"/>
  </r>
  <r>
    <s v="Id1358"/>
    <s v="justin"/>
    <x v="923"/>
    <x v="0"/>
    <x v="0"/>
    <x v="0"/>
    <x v="0"/>
    <x v="0"/>
    <x v="1"/>
    <x v="3"/>
    <x v="0"/>
    <s v="22-Aug-1962"/>
    <x v="1357"/>
    <x v="2"/>
    <s v="tier - 1"/>
    <x v="0"/>
    <x v="5"/>
  </r>
  <r>
    <s v="Id1359"/>
    <s v="kerry"/>
    <x v="924"/>
    <x v="1"/>
    <x v="1"/>
    <x v="0"/>
    <x v="1"/>
    <x v="3"/>
    <x v="1"/>
    <x v="2"/>
    <x v="1"/>
    <s v="20-Aug-1983"/>
    <x v="1358"/>
    <x v="1"/>
    <s v="tier - 3"/>
    <x v="2"/>
    <x v="33"/>
  </r>
  <r>
    <s v="Id1360"/>
    <s v="Cindy"/>
    <x v="907"/>
    <x v="2"/>
    <x v="1"/>
    <x v="0"/>
    <x v="1"/>
    <x v="3"/>
    <x v="1"/>
    <x v="2"/>
    <x v="2"/>
    <s v="28-Aug-1983"/>
    <x v="1359"/>
    <x v="1"/>
    <s v="tier - 1"/>
    <x v="2"/>
    <x v="33"/>
  </r>
  <r>
    <s v="Id1361"/>
    <s v="gennaro"/>
    <x v="925"/>
    <x v="2"/>
    <x v="0"/>
    <x v="0"/>
    <x v="0"/>
    <x v="1"/>
    <x v="1"/>
    <x v="2"/>
    <x v="2"/>
    <s v="23-Nov-1972"/>
    <x v="1360"/>
    <x v="1"/>
    <s v="tier - 2"/>
    <x v="0"/>
    <x v="29"/>
  </r>
  <r>
    <s v="Id1362"/>
    <s v="terry"/>
    <x v="926"/>
    <x v="0"/>
    <x v="1"/>
    <x v="0"/>
    <x v="0"/>
    <x v="3"/>
    <x v="1"/>
    <x v="1"/>
    <x v="0"/>
    <s v="10-Aug-1975"/>
    <x v="1361"/>
    <x v="1"/>
    <s v="tier - 2"/>
    <x v="0"/>
    <x v="24"/>
  </r>
  <r>
    <s v="Id1363"/>
    <s v="Patrick"/>
    <x v="309"/>
    <x v="0"/>
    <x v="1"/>
    <x v="0"/>
    <x v="0"/>
    <x v="1"/>
    <x v="1"/>
    <x v="2"/>
    <x v="0"/>
    <s v="19-Jun-1970"/>
    <x v="1362"/>
    <x v="1"/>
    <s v="tier - 2"/>
    <x v="0"/>
    <x v="2"/>
  </r>
  <r>
    <s v="Id1364"/>
    <s v="keara"/>
    <x v="927"/>
    <x v="0"/>
    <x v="1"/>
    <x v="0"/>
    <x v="0"/>
    <x v="0"/>
    <x v="1"/>
    <x v="0"/>
    <x v="0"/>
    <s v="28-Dec-1981"/>
    <x v="1363"/>
    <x v="1"/>
    <s v="tier - 2"/>
    <x v="3"/>
    <x v="36"/>
  </r>
  <r>
    <s v="Id1365"/>
    <s v="nicole"/>
    <x v="928"/>
    <x v="1"/>
    <x v="1"/>
    <x v="0"/>
    <x v="0"/>
    <x v="1"/>
    <x v="1"/>
    <x v="3"/>
    <x v="1"/>
    <s v="9-Jul-1966"/>
    <x v="1364"/>
    <x v="2"/>
    <s v="tier - 3"/>
    <x v="1"/>
    <x v="26"/>
  </r>
  <r>
    <s v="Id1366"/>
    <s v="katena"/>
    <x v="929"/>
    <x v="1"/>
    <x v="0"/>
    <x v="0"/>
    <x v="0"/>
    <x v="3"/>
    <x v="1"/>
    <x v="1"/>
    <x v="1"/>
    <s v="29-Oct-1987"/>
    <x v="1365"/>
    <x v="1"/>
    <s v="tier - 3"/>
    <x v="15"/>
    <x v="38"/>
  </r>
  <r>
    <s v="Id1367"/>
    <s v="Bean"/>
    <x v="930"/>
    <x v="2"/>
    <x v="0"/>
    <x v="0"/>
    <x v="0"/>
    <x v="0"/>
    <x v="1"/>
    <x v="0"/>
    <x v="2"/>
    <s v="20-Jul-1977"/>
    <x v="1366"/>
    <x v="1"/>
    <s v="tier - 1"/>
    <x v="2"/>
    <x v="1"/>
  </r>
  <r>
    <s v="Id1368"/>
    <s v="brian"/>
    <x v="931"/>
    <x v="0"/>
    <x v="0"/>
    <x v="0"/>
    <x v="0"/>
    <x v="0"/>
    <x v="1"/>
    <x v="3"/>
    <x v="0"/>
    <s v="10-Oct-1962"/>
    <x v="1367"/>
    <x v="2"/>
    <s v="tier - 2"/>
    <x v="0"/>
    <x v="5"/>
  </r>
  <r>
    <s v="Id1369"/>
    <s v="Jan"/>
    <x v="932"/>
    <x v="1"/>
    <x v="0"/>
    <x v="0"/>
    <x v="0"/>
    <x v="0"/>
    <x v="1"/>
    <x v="0"/>
    <x v="1"/>
    <s v="17-Nov-1994"/>
    <x v="1368"/>
    <x v="1"/>
    <s v="tier - 3"/>
    <x v="1"/>
    <x v="6"/>
  </r>
  <r>
    <s v="Id1370"/>
    <s v="Jesse"/>
    <x v="933"/>
    <x v="2"/>
    <x v="1"/>
    <x v="0"/>
    <x v="0"/>
    <x v="0"/>
    <x v="1"/>
    <x v="0"/>
    <x v="2"/>
    <s v="5-Oct-2001"/>
    <x v="1369"/>
    <x v="1"/>
    <s v="tier - 2"/>
    <x v="1"/>
    <x v="46"/>
  </r>
  <r>
    <s v="Id1371"/>
    <s v="Lindsey"/>
    <x v="934"/>
    <x v="2"/>
    <x v="0"/>
    <x v="0"/>
    <x v="0"/>
    <x v="0"/>
    <x v="1"/>
    <x v="0"/>
    <x v="2"/>
    <s v="12-Oct-1989"/>
    <x v="1370"/>
    <x v="1"/>
    <s v="tier - 2"/>
    <x v="1"/>
    <x v="4"/>
  </r>
  <r>
    <s v="Id1372"/>
    <s v="Marguerite"/>
    <x v="935"/>
    <x v="1"/>
    <x v="0"/>
    <x v="0"/>
    <x v="0"/>
    <x v="0"/>
    <x v="1"/>
    <x v="0"/>
    <x v="1"/>
    <s v="21-Dec-1991"/>
    <x v="1371"/>
    <x v="1"/>
    <s v="tier - 1"/>
    <x v="1"/>
    <x v="3"/>
  </r>
  <r>
    <s v="Id1373"/>
    <s v="travis"/>
    <x v="136"/>
    <x v="0"/>
    <x v="0"/>
    <x v="0"/>
    <x v="0"/>
    <x v="0"/>
    <x v="1"/>
    <x v="0"/>
    <x v="0"/>
    <s v="9-Nov-1974"/>
    <x v="1372"/>
    <x v="1"/>
    <s v="tier - 3"/>
    <x v="0"/>
    <x v="20"/>
  </r>
  <r>
    <s v="Id1374"/>
    <s v="ricky"/>
    <x v="627"/>
    <x v="1"/>
    <x v="1"/>
    <x v="0"/>
    <x v="1"/>
    <x v="3"/>
    <x v="1"/>
    <x v="0"/>
    <x v="1"/>
    <s v="2-Dec-1997"/>
    <x v="1373"/>
    <x v="1"/>
    <s v="tier - 3"/>
    <x v="1"/>
    <x v="31"/>
  </r>
  <r>
    <s v="Id1375"/>
    <s v="Colleen"/>
    <x v="936"/>
    <x v="2"/>
    <x v="0"/>
    <x v="0"/>
    <x v="0"/>
    <x v="0"/>
    <x v="1"/>
    <x v="0"/>
    <x v="2"/>
    <s v="25-Dec-1999"/>
    <x v="1374"/>
    <x v="1"/>
    <s v="tier - 2"/>
    <x v="12"/>
    <x v="35"/>
  </r>
  <r>
    <s v="Id1376"/>
    <s v="Charlie"/>
    <x v="425"/>
    <x v="0"/>
    <x v="0"/>
    <x v="0"/>
    <x v="0"/>
    <x v="0"/>
    <x v="1"/>
    <x v="1"/>
    <x v="0"/>
    <s v="6-Dec-1974"/>
    <x v="1375"/>
    <x v="0"/>
    <s v="tier - 3"/>
    <x v="0"/>
    <x v="20"/>
  </r>
  <r>
    <s v="Id1377"/>
    <s v="rick"/>
    <x v="937"/>
    <x v="2"/>
    <x v="1"/>
    <x v="0"/>
    <x v="1"/>
    <x v="3"/>
    <x v="1"/>
    <x v="0"/>
    <x v="2"/>
    <s v="21-Dec-1997"/>
    <x v="1376"/>
    <x v="1"/>
    <s v="tier - 1"/>
    <x v="1"/>
    <x v="31"/>
  </r>
  <r>
    <s v="Id1378"/>
    <s v="Lauren"/>
    <x v="938"/>
    <x v="0"/>
    <x v="1"/>
    <x v="0"/>
    <x v="0"/>
    <x v="0"/>
    <x v="1"/>
    <x v="0"/>
    <x v="0"/>
    <s v="30-Jun-1981"/>
    <x v="1377"/>
    <x v="1"/>
    <s v="tier - 1"/>
    <x v="1"/>
    <x v="36"/>
  </r>
  <r>
    <s v="Id1379"/>
    <s v="daniel"/>
    <x v="234"/>
    <x v="1"/>
    <x v="1"/>
    <x v="0"/>
    <x v="0"/>
    <x v="0"/>
    <x v="1"/>
    <x v="1"/>
    <x v="1"/>
    <s v="12-Dec-1976"/>
    <x v="1378"/>
    <x v="2"/>
    <s v="tier - 2"/>
    <x v="0"/>
    <x v="17"/>
  </r>
  <r>
    <s v="Id1380"/>
    <s v="jaime"/>
    <x v="680"/>
    <x v="0"/>
    <x v="0"/>
    <x v="0"/>
    <x v="0"/>
    <x v="0"/>
    <x v="1"/>
    <x v="0"/>
    <x v="0"/>
    <s v="4-Sep-1978"/>
    <x v="1379"/>
    <x v="0"/>
    <s v="tier - 1"/>
    <x v="3"/>
    <x v="9"/>
  </r>
  <r>
    <s v="Id1381"/>
    <s v="Erik"/>
    <x v="939"/>
    <x v="0"/>
    <x v="0"/>
    <x v="0"/>
    <x v="0"/>
    <x v="0"/>
    <x v="1"/>
    <x v="3"/>
    <x v="0"/>
    <s v="18-Jul-1965"/>
    <x v="1380"/>
    <x v="2"/>
    <s v="tier - 2"/>
    <x v="0"/>
    <x v="11"/>
  </r>
  <r>
    <s v="Id1382"/>
    <s v="katie"/>
    <x v="673"/>
    <x v="1"/>
    <x v="0"/>
    <x v="0"/>
    <x v="0"/>
    <x v="0"/>
    <x v="1"/>
    <x v="0"/>
    <x v="1"/>
    <s v="29-Aug-1977"/>
    <x v="1381"/>
    <x v="1"/>
    <s v="tier - 3"/>
    <x v="1"/>
    <x v="1"/>
  </r>
  <r>
    <s v="Id1383"/>
    <s v="Thomas"/>
    <x v="713"/>
    <x v="0"/>
    <x v="0"/>
    <x v="0"/>
    <x v="0"/>
    <x v="0"/>
    <x v="1"/>
    <x v="0"/>
    <x v="0"/>
    <s v="4-Dec-1978"/>
    <x v="1382"/>
    <x v="2"/>
    <s v="tier - 2"/>
    <x v="0"/>
    <x v="9"/>
  </r>
  <r>
    <s v="Id1384"/>
    <s v="Jean"/>
    <x v="379"/>
    <x v="2"/>
    <x v="0"/>
    <x v="0"/>
    <x v="0"/>
    <x v="0"/>
    <x v="1"/>
    <x v="1"/>
    <x v="2"/>
    <s v="10-Sep-1980"/>
    <x v="1383"/>
    <x v="2"/>
    <s v="tier - 1"/>
    <x v="4"/>
    <x v="27"/>
  </r>
  <r>
    <s v="Id1385"/>
    <s v="Kerry"/>
    <x v="940"/>
    <x v="1"/>
    <x v="0"/>
    <x v="0"/>
    <x v="1"/>
    <x v="3"/>
    <x v="1"/>
    <x v="0"/>
    <x v="1"/>
    <s v="2-Jun-1979"/>
    <x v="1384"/>
    <x v="1"/>
    <s v="tier - 3"/>
    <x v="1"/>
    <x v="19"/>
  </r>
  <r>
    <s v="Id1386"/>
    <s v="ulrich"/>
    <x v="941"/>
    <x v="0"/>
    <x v="0"/>
    <x v="0"/>
    <x v="0"/>
    <x v="0"/>
    <x v="1"/>
    <x v="1"/>
    <x v="0"/>
    <s v="29-Dec-1978"/>
    <x v="1385"/>
    <x v="0"/>
    <s v="tier - 2"/>
    <x v="3"/>
    <x v="9"/>
  </r>
  <r>
    <s v="Id1387"/>
    <s v="Justin"/>
    <x v="942"/>
    <x v="2"/>
    <x v="0"/>
    <x v="0"/>
    <x v="0"/>
    <x v="3"/>
    <x v="1"/>
    <x v="1"/>
    <x v="2"/>
    <s v="12-Jul-1987"/>
    <x v="1386"/>
    <x v="1"/>
    <s v="tier - 3"/>
    <x v="14"/>
    <x v="38"/>
  </r>
  <r>
    <s v="Id1388"/>
    <s v="Hannah"/>
    <x v="409"/>
    <x v="2"/>
    <x v="0"/>
    <x v="0"/>
    <x v="0"/>
    <x v="0"/>
    <x v="1"/>
    <x v="0"/>
    <x v="2"/>
    <s v="18-Dec-1982"/>
    <x v="1387"/>
    <x v="1"/>
    <s v="tier - 1"/>
    <x v="0"/>
    <x v="37"/>
  </r>
  <r>
    <s v="Id1389"/>
    <s v="david"/>
    <x v="852"/>
    <x v="0"/>
    <x v="1"/>
    <x v="0"/>
    <x v="0"/>
    <x v="0"/>
    <x v="1"/>
    <x v="1"/>
    <x v="0"/>
    <s v="19-Dec-1981"/>
    <x v="1388"/>
    <x v="1"/>
    <s v="tier - 2"/>
    <x v="16"/>
    <x v="36"/>
  </r>
  <r>
    <s v="Id1390"/>
    <s v="jim"/>
    <x v="943"/>
    <x v="0"/>
    <x v="0"/>
    <x v="0"/>
    <x v="0"/>
    <x v="0"/>
    <x v="1"/>
    <x v="2"/>
    <x v="0"/>
    <s v="11-Oct-1971"/>
    <x v="1389"/>
    <x v="1"/>
    <s v="tier - 1"/>
    <x v="0"/>
    <x v="14"/>
  </r>
  <r>
    <s v="Id1391"/>
    <s v="Joseph"/>
    <x v="944"/>
    <x v="1"/>
    <x v="1"/>
    <x v="0"/>
    <x v="0"/>
    <x v="3"/>
    <x v="1"/>
    <x v="0"/>
    <x v="1"/>
    <s v="13-Sep-1995"/>
    <x v="1390"/>
    <x v="1"/>
    <s v="tier - 1"/>
    <x v="1"/>
    <x v="40"/>
  </r>
  <r>
    <s v="Id1392"/>
    <s v="michael"/>
    <x v="945"/>
    <x v="2"/>
    <x v="1"/>
    <x v="0"/>
    <x v="0"/>
    <x v="0"/>
    <x v="1"/>
    <x v="0"/>
    <x v="2"/>
    <s v="24-Nov-1996"/>
    <x v="1391"/>
    <x v="1"/>
    <s v="tier - 2"/>
    <x v="13"/>
    <x v="45"/>
  </r>
  <r>
    <s v="Id1393"/>
    <s v="Gina"/>
    <x v="946"/>
    <x v="1"/>
    <x v="1"/>
    <x v="0"/>
    <x v="0"/>
    <x v="0"/>
    <x v="1"/>
    <x v="2"/>
    <x v="1"/>
    <s v="9-Oct-1976"/>
    <x v="1392"/>
    <x v="1"/>
    <s v="tier - 1"/>
    <x v="3"/>
    <x v="17"/>
  </r>
  <r>
    <s v="Id1394"/>
    <s v="Shantel"/>
    <x v="947"/>
    <x v="0"/>
    <x v="0"/>
    <x v="0"/>
    <x v="0"/>
    <x v="0"/>
    <x v="1"/>
    <x v="3"/>
    <x v="0"/>
    <s v="27-Dec-1965"/>
    <x v="1393"/>
    <x v="2"/>
    <s v="tier - 3"/>
    <x v="1"/>
    <x v="11"/>
  </r>
  <r>
    <s v="Id1395"/>
    <s v="brian"/>
    <x v="758"/>
    <x v="2"/>
    <x v="0"/>
    <x v="0"/>
    <x v="0"/>
    <x v="3"/>
    <x v="1"/>
    <x v="0"/>
    <x v="2"/>
    <s v="30-Sep-1998"/>
    <x v="1394"/>
    <x v="1"/>
    <s v="tier - 3"/>
    <x v="8"/>
    <x v="44"/>
  </r>
  <r>
    <s v="Id1396"/>
    <s v="brian"/>
    <x v="948"/>
    <x v="2"/>
    <x v="0"/>
    <x v="0"/>
    <x v="1"/>
    <x v="3"/>
    <x v="1"/>
    <x v="0"/>
    <x v="2"/>
    <s v="10-Aug-1993"/>
    <x v="1395"/>
    <x v="1"/>
    <s v="tier - 2"/>
    <x v="1"/>
    <x v="21"/>
  </r>
  <r>
    <s v="Id1397"/>
    <s v="Jessica"/>
    <x v="462"/>
    <x v="1"/>
    <x v="0"/>
    <x v="0"/>
    <x v="0"/>
    <x v="0"/>
    <x v="1"/>
    <x v="0"/>
    <x v="1"/>
    <s v="16-Oct-1980"/>
    <x v="1396"/>
    <x v="1"/>
    <s v="tier - 2"/>
    <x v="2"/>
    <x v="27"/>
  </r>
  <r>
    <s v="Id1398"/>
    <s v="robyn"/>
    <x v="949"/>
    <x v="1"/>
    <x v="0"/>
    <x v="0"/>
    <x v="0"/>
    <x v="0"/>
    <x v="1"/>
    <x v="0"/>
    <x v="1"/>
    <s v="15-Jun-1999"/>
    <x v="1397"/>
    <x v="1"/>
    <s v="tier - 2"/>
    <x v="12"/>
    <x v="35"/>
  </r>
  <r>
    <s v="Id1399"/>
    <s v="ashley"/>
    <x v="844"/>
    <x v="2"/>
    <x v="0"/>
    <x v="0"/>
    <x v="0"/>
    <x v="0"/>
    <x v="1"/>
    <x v="1"/>
    <x v="2"/>
    <s v="24-Jul-1980"/>
    <x v="1398"/>
    <x v="1"/>
    <s v="tier - 1"/>
    <x v="0"/>
    <x v="27"/>
  </r>
  <r>
    <s v="Id1400"/>
    <s v="dana"/>
    <x v="893"/>
    <x v="2"/>
    <x v="0"/>
    <x v="0"/>
    <x v="0"/>
    <x v="0"/>
    <x v="1"/>
    <x v="0"/>
    <x v="2"/>
    <s v="20-Jun-1980"/>
    <x v="1399"/>
    <x v="1"/>
    <s v="tier - 2"/>
    <x v="2"/>
    <x v="27"/>
  </r>
  <r>
    <s v="Id1401"/>
    <s v="Jessica"/>
    <x v="950"/>
    <x v="1"/>
    <x v="1"/>
    <x v="0"/>
    <x v="0"/>
    <x v="0"/>
    <x v="1"/>
    <x v="0"/>
    <x v="1"/>
    <s v="13-Dec-2001"/>
    <x v="1400"/>
    <x v="1"/>
    <s v="tier - 3"/>
    <x v="1"/>
    <x v="46"/>
  </r>
  <r>
    <s v="Id1402"/>
    <s v="lindsey"/>
    <x v="951"/>
    <x v="0"/>
    <x v="0"/>
    <x v="0"/>
    <x v="0"/>
    <x v="0"/>
    <x v="1"/>
    <x v="0"/>
    <x v="0"/>
    <s v="24-Aug-1978"/>
    <x v="1401"/>
    <x v="1"/>
    <s v="tier - 1"/>
    <x v="0"/>
    <x v="9"/>
  </r>
  <r>
    <s v="Id1403"/>
    <s v="Kelly"/>
    <x v="419"/>
    <x v="0"/>
    <x v="0"/>
    <x v="0"/>
    <x v="0"/>
    <x v="0"/>
    <x v="1"/>
    <x v="1"/>
    <x v="0"/>
    <s v="29-Nov-1978"/>
    <x v="1402"/>
    <x v="1"/>
    <s v="tier - 2"/>
    <x v="3"/>
    <x v="9"/>
  </r>
  <r>
    <s v="Id1404"/>
    <s v="Brooke"/>
    <x v="809"/>
    <x v="0"/>
    <x v="0"/>
    <x v="0"/>
    <x v="0"/>
    <x v="0"/>
    <x v="1"/>
    <x v="1"/>
    <x v="0"/>
    <s v="6-Nov-1978"/>
    <x v="1403"/>
    <x v="1"/>
    <s v="tier - 1"/>
    <x v="3"/>
    <x v="9"/>
  </r>
  <r>
    <s v="Id1405"/>
    <s v="Katelyn"/>
    <x v="613"/>
    <x v="0"/>
    <x v="0"/>
    <x v="0"/>
    <x v="0"/>
    <x v="0"/>
    <x v="1"/>
    <x v="1"/>
    <x v="0"/>
    <s v="28-Nov-1978"/>
    <x v="1404"/>
    <x v="1"/>
    <s v="tier - 1"/>
    <x v="3"/>
    <x v="9"/>
  </r>
  <r>
    <s v="Id1406"/>
    <s v="adam"/>
    <x v="645"/>
    <x v="2"/>
    <x v="1"/>
    <x v="0"/>
    <x v="0"/>
    <x v="0"/>
    <x v="1"/>
    <x v="0"/>
    <x v="2"/>
    <s v="17-Sep-1996"/>
    <x v="1405"/>
    <x v="1"/>
    <s v="tier - 3"/>
    <x v="3"/>
    <x v="45"/>
  </r>
  <r>
    <s v="Id1407"/>
    <s v="dana"/>
    <x v="952"/>
    <x v="0"/>
    <x v="0"/>
    <x v="0"/>
    <x v="0"/>
    <x v="0"/>
    <x v="1"/>
    <x v="3"/>
    <x v="0"/>
    <s v="3-Jul-1968"/>
    <x v="1406"/>
    <x v="2"/>
    <s v="tier - 2"/>
    <x v="1"/>
    <x v="0"/>
  </r>
  <r>
    <s v="Id1408"/>
    <s v="Eric"/>
    <x v="953"/>
    <x v="1"/>
    <x v="1"/>
    <x v="0"/>
    <x v="1"/>
    <x v="3"/>
    <x v="1"/>
    <x v="0"/>
    <x v="1"/>
    <s v="30-Sep-1997"/>
    <x v="1407"/>
    <x v="1"/>
    <s v="tier - 2"/>
    <x v="1"/>
    <x v="31"/>
  </r>
  <r>
    <s v="Id1409"/>
    <s v="Matthew"/>
    <x v="954"/>
    <x v="0"/>
    <x v="1"/>
    <x v="0"/>
    <x v="0"/>
    <x v="0"/>
    <x v="1"/>
    <x v="2"/>
    <x v="0"/>
    <s v="17-Jul-1967"/>
    <x v="1408"/>
    <x v="2"/>
    <s v="tier - 2"/>
    <x v="0"/>
    <x v="23"/>
  </r>
  <r>
    <s v="Id1410"/>
    <s v="eoghan"/>
    <x v="955"/>
    <x v="1"/>
    <x v="0"/>
    <x v="0"/>
    <x v="0"/>
    <x v="0"/>
    <x v="1"/>
    <x v="0"/>
    <x v="1"/>
    <s v="14-Aug-1994"/>
    <x v="1409"/>
    <x v="1"/>
    <s v="tier - 2"/>
    <x v="14"/>
    <x v="6"/>
  </r>
  <r>
    <s v="Id1411"/>
    <s v="Pamela"/>
    <x v="956"/>
    <x v="2"/>
    <x v="1"/>
    <x v="0"/>
    <x v="0"/>
    <x v="3"/>
    <x v="1"/>
    <x v="1"/>
    <x v="2"/>
    <s v="15-Dec-1988"/>
    <x v="1410"/>
    <x v="1"/>
    <s v="tier - 2"/>
    <x v="1"/>
    <x v="25"/>
  </r>
  <r>
    <s v="Id1412"/>
    <s v="Lindsey"/>
    <x v="43"/>
    <x v="2"/>
    <x v="0"/>
    <x v="0"/>
    <x v="0"/>
    <x v="3"/>
    <x v="1"/>
    <x v="0"/>
    <x v="2"/>
    <s v="22-Aug-1984"/>
    <x v="1411"/>
    <x v="1"/>
    <s v="tier - 2"/>
    <x v="1"/>
    <x v="32"/>
  </r>
  <r>
    <s v="Id1413"/>
    <s v="kassie"/>
    <x v="957"/>
    <x v="0"/>
    <x v="0"/>
    <x v="0"/>
    <x v="0"/>
    <x v="0"/>
    <x v="1"/>
    <x v="2"/>
    <x v="0"/>
    <s v="14-Dec-1978"/>
    <x v="1412"/>
    <x v="1"/>
    <s v="tier - 1"/>
    <x v="0"/>
    <x v="9"/>
  </r>
  <r>
    <s v="Id1414"/>
    <s v="matthew"/>
    <x v="958"/>
    <x v="1"/>
    <x v="1"/>
    <x v="0"/>
    <x v="0"/>
    <x v="0"/>
    <x v="1"/>
    <x v="2"/>
    <x v="1"/>
    <s v="10-Oct-1976"/>
    <x v="1413"/>
    <x v="2"/>
    <s v="tier - 1"/>
    <x v="1"/>
    <x v="17"/>
  </r>
  <r>
    <s v="Id1415"/>
    <s v="Ruben"/>
    <x v="275"/>
    <x v="0"/>
    <x v="0"/>
    <x v="0"/>
    <x v="0"/>
    <x v="0"/>
    <x v="1"/>
    <x v="1"/>
    <x v="0"/>
    <s v="18-Oct-1978"/>
    <x v="1414"/>
    <x v="1"/>
    <s v="tier - 3"/>
    <x v="1"/>
    <x v="9"/>
  </r>
  <r>
    <s v="Id1416"/>
    <s v="kevin"/>
    <x v="404"/>
    <x v="1"/>
    <x v="1"/>
    <x v="0"/>
    <x v="1"/>
    <x v="3"/>
    <x v="1"/>
    <x v="1"/>
    <x v="1"/>
    <s v="10-Jul-1983"/>
    <x v="1415"/>
    <x v="2"/>
    <s v="tier - 2"/>
    <x v="3"/>
    <x v="33"/>
  </r>
  <r>
    <s v="Id1417"/>
    <s v="Lindsay"/>
    <x v="959"/>
    <x v="1"/>
    <x v="1"/>
    <x v="0"/>
    <x v="1"/>
    <x v="3"/>
    <x v="1"/>
    <x v="0"/>
    <x v="1"/>
    <s v="28-Oct-1997"/>
    <x v="1416"/>
    <x v="1"/>
    <s v="tier - 1"/>
    <x v="1"/>
    <x v="31"/>
  </r>
  <r>
    <s v="Id1418"/>
    <s v="amanda"/>
    <x v="960"/>
    <x v="2"/>
    <x v="1"/>
    <x v="0"/>
    <x v="0"/>
    <x v="3"/>
    <x v="1"/>
    <x v="1"/>
    <x v="2"/>
    <s v="15-Dec-1988"/>
    <x v="1417"/>
    <x v="1"/>
    <s v="tier - 3"/>
    <x v="15"/>
    <x v="25"/>
  </r>
  <r>
    <s v="Id1419"/>
    <s v="james"/>
    <x v="961"/>
    <x v="2"/>
    <x v="1"/>
    <x v="0"/>
    <x v="0"/>
    <x v="0"/>
    <x v="1"/>
    <x v="0"/>
    <x v="2"/>
    <s v="14-Jun-1996"/>
    <x v="1418"/>
    <x v="1"/>
    <s v="tier - 3"/>
    <x v="1"/>
    <x v="45"/>
  </r>
  <r>
    <s v="Id1420"/>
    <s v="Samuel"/>
    <x v="962"/>
    <x v="0"/>
    <x v="1"/>
    <x v="0"/>
    <x v="0"/>
    <x v="0"/>
    <x v="1"/>
    <x v="2"/>
    <x v="0"/>
    <s v="4-Aug-1967"/>
    <x v="1419"/>
    <x v="2"/>
    <s v="tier - 3"/>
    <x v="0"/>
    <x v="23"/>
  </r>
  <r>
    <s v="Id1421"/>
    <s v="jenni"/>
    <x v="963"/>
    <x v="1"/>
    <x v="1"/>
    <x v="0"/>
    <x v="0"/>
    <x v="0"/>
    <x v="1"/>
    <x v="0"/>
    <x v="1"/>
    <s v="1-Jun-2001"/>
    <x v="1420"/>
    <x v="1"/>
    <s v="tier - 2"/>
    <x v="1"/>
    <x v="46"/>
  </r>
  <r>
    <s v="Id1422"/>
    <s v="Estuardo"/>
    <x v="964"/>
    <x v="1"/>
    <x v="0"/>
    <x v="0"/>
    <x v="0"/>
    <x v="0"/>
    <x v="1"/>
    <x v="0"/>
    <x v="1"/>
    <s v="30-Sep-1977"/>
    <x v="1421"/>
    <x v="2"/>
    <s v="tier - 3"/>
    <x v="6"/>
    <x v="1"/>
  </r>
  <r>
    <s v="Id1423"/>
    <s v="brett"/>
    <x v="742"/>
    <x v="1"/>
    <x v="0"/>
    <x v="0"/>
    <x v="0"/>
    <x v="0"/>
    <x v="1"/>
    <x v="0"/>
    <x v="1"/>
    <s v="25-Sep-1977"/>
    <x v="1422"/>
    <x v="2"/>
    <s v="tier - 1"/>
    <x v="3"/>
    <x v="1"/>
  </r>
  <r>
    <s v="Id1424"/>
    <s v="Sharon"/>
    <x v="965"/>
    <x v="1"/>
    <x v="0"/>
    <x v="0"/>
    <x v="0"/>
    <x v="0"/>
    <x v="1"/>
    <x v="0"/>
    <x v="1"/>
    <s v="7-Jul-1980"/>
    <x v="1423"/>
    <x v="1"/>
    <s v="tier - 3"/>
    <x v="1"/>
    <x v="27"/>
  </r>
  <r>
    <s v="Id1425"/>
    <n v="0"/>
    <x v="927"/>
    <x v="1"/>
    <x v="0"/>
    <x v="0"/>
    <x v="1"/>
    <x v="3"/>
    <x v="1"/>
    <x v="0"/>
    <x v="1"/>
    <s v="1-Sep-1979"/>
    <x v="1424"/>
    <x v="2"/>
    <s v="tier - 2"/>
    <x v="3"/>
    <x v="19"/>
  </r>
  <r>
    <s v="Id1426"/>
    <s v="scott"/>
    <x v="117"/>
    <x v="1"/>
    <x v="0"/>
    <x v="0"/>
    <x v="0"/>
    <x v="0"/>
    <x v="1"/>
    <x v="0"/>
    <x v="1"/>
    <s v="25-Aug-1977"/>
    <x v="1425"/>
    <x v="2"/>
    <s v="tier - 2"/>
    <x v="3"/>
    <x v="1"/>
  </r>
  <r>
    <s v="Id1427"/>
    <s v="Brooke"/>
    <x v="308"/>
    <x v="0"/>
    <x v="0"/>
    <x v="0"/>
    <x v="0"/>
    <x v="0"/>
    <x v="1"/>
    <x v="1"/>
    <x v="0"/>
    <s v="2-Dec-1978"/>
    <x v="1426"/>
    <x v="1"/>
    <s v="tier - 3"/>
    <x v="1"/>
    <x v="9"/>
  </r>
  <r>
    <s v="Id1428"/>
    <s v="Kaye"/>
    <x v="421"/>
    <x v="0"/>
    <x v="0"/>
    <x v="0"/>
    <x v="0"/>
    <x v="0"/>
    <x v="1"/>
    <x v="1"/>
    <x v="0"/>
    <s v="12-Nov-1978"/>
    <x v="1427"/>
    <x v="1"/>
    <s v="tier - 2"/>
    <x v="1"/>
    <x v="9"/>
  </r>
  <r>
    <s v="Id1429"/>
    <s v="carolyn"/>
    <x v="97"/>
    <x v="1"/>
    <x v="1"/>
    <x v="0"/>
    <x v="1"/>
    <x v="3"/>
    <x v="1"/>
    <x v="0"/>
    <x v="1"/>
    <s v="19-Sep-1983"/>
    <x v="1428"/>
    <x v="1"/>
    <s v="tier - 2"/>
    <x v="3"/>
    <x v="33"/>
  </r>
  <r>
    <s v="Id1430"/>
    <s v="Daniel"/>
    <x v="966"/>
    <x v="0"/>
    <x v="0"/>
    <x v="0"/>
    <x v="0"/>
    <x v="0"/>
    <x v="1"/>
    <x v="3"/>
    <x v="0"/>
    <s v="5-Dec-1965"/>
    <x v="1429"/>
    <x v="2"/>
    <s v="tier - 2"/>
    <x v="0"/>
    <x v="11"/>
  </r>
  <r>
    <s v="Id1431"/>
    <s v="Laurie"/>
    <x v="967"/>
    <x v="2"/>
    <x v="0"/>
    <x v="0"/>
    <x v="1"/>
    <x v="3"/>
    <x v="1"/>
    <x v="0"/>
    <x v="2"/>
    <s v="22-Jul-1993"/>
    <x v="1430"/>
    <x v="1"/>
    <s v="tier - 2"/>
    <x v="12"/>
    <x v="21"/>
  </r>
  <r>
    <s v="Id1432"/>
    <s v="nicole"/>
    <x v="680"/>
    <x v="0"/>
    <x v="1"/>
    <x v="0"/>
    <x v="0"/>
    <x v="0"/>
    <x v="1"/>
    <x v="0"/>
    <x v="0"/>
    <s v="24-Nov-1981"/>
    <x v="1431"/>
    <x v="1"/>
    <s v="tier - 1"/>
    <x v="3"/>
    <x v="36"/>
  </r>
  <r>
    <s v="Id1433"/>
    <s v="shelby"/>
    <x v="968"/>
    <x v="0"/>
    <x v="0"/>
    <x v="0"/>
    <x v="0"/>
    <x v="0"/>
    <x v="1"/>
    <x v="3"/>
    <x v="0"/>
    <s v="9-Dec-1965"/>
    <x v="1432"/>
    <x v="2"/>
    <s v="tier - 3"/>
    <x v="0"/>
    <x v="11"/>
  </r>
  <r>
    <s v="Id1434"/>
    <s v="allison"/>
    <x v="860"/>
    <x v="0"/>
    <x v="1"/>
    <x v="0"/>
    <x v="0"/>
    <x v="0"/>
    <x v="1"/>
    <x v="0"/>
    <x v="0"/>
    <s v="16-Jul-1981"/>
    <x v="1433"/>
    <x v="1"/>
    <s v="tier - 3"/>
    <x v="2"/>
    <x v="36"/>
  </r>
  <r>
    <s v="Id1435"/>
    <s v="leticia"/>
    <x v="969"/>
    <x v="1"/>
    <x v="1"/>
    <x v="0"/>
    <x v="1"/>
    <x v="3"/>
    <x v="1"/>
    <x v="2"/>
    <x v="1"/>
    <s v="21-Jun-1983"/>
    <x v="1434"/>
    <x v="1"/>
    <s v="tier - 2"/>
    <x v="1"/>
    <x v="33"/>
  </r>
  <r>
    <s v="Id1436"/>
    <s v="John"/>
    <x v="970"/>
    <x v="1"/>
    <x v="0"/>
    <x v="0"/>
    <x v="1"/>
    <x v="3"/>
    <x v="1"/>
    <x v="0"/>
    <x v="1"/>
    <s v="5-Oct-1993"/>
    <x v="1435"/>
    <x v="1"/>
    <s v="tier - 2"/>
    <x v="14"/>
    <x v="21"/>
  </r>
  <r>
    <s v="Id1437"/>
    <s v="april"/>
    <x v="98"/>
    <x v="2"/>
    <x v="0"/>
    <x v="0"/>
    <x v="0"/>
    <x v="0"/>
    <x v="1"/>
    <x v="0"/>
    <x v="2"/>
    <s v="1-Dec-1977"/>
    <x v="1436"/>
    <x v="1"/>
    <s v="tier - 1"/>
    <x v="3"/>
    <x v="1"/>
  </r>
  <r>
    <s v="Id1438"/>
    <s v="Ashley"/>
    <x v="971"/>
    <x v="1"/>
    <x v="0"/>
    <x v="0"/>
    <x v="1"/>
    <x v="3"/>
    <x v="1"/>
    <x v="0"/>
    <x v="1"/>
    <s v="26-Jun-1979"/>
    <x v="1437"/>
    <x v="1"/>
    <s v="tier - 1"/>
    <x v="0"/>
    <x v="19"/>
  </r>
  <r>
    <s v="Id1439"/>
    <s v="madeleine"/>
    <x v="382"/>
    <x v="2"/>
    <x v="0"/>
    <x v="0"/>
    <x v="0"/>
    <x v="0"/>
    <x v="1"/>
    <x v="0"/>
    <x v="2"/>
    <s v="18-Dec-1977"/>
    <x v="1438"/>
    <x v="1"/>
    <s v="tier - 1"/>
    <x v="3"/>
    <x v="1"/>
  </r>
  <r>
    <s v="Id1440"/>
    <s v="Nelly"/>
    <x v="421"/>
    <x v="0"/>
    <x v="1"/>
    <x v="0"/>
    <x v="0"/>
    <x v="3"/>
    <x v="1"/>
    <x v="1"/>
    <x v="0"/>
    <s v="15-Jun-1986"/>
    <x v="1439"/>
    <x v="1"/>
    <s v="tier - 2"/>
    <x v="1"/>
    <x v="28"/>
  </r>
  <r>
    <s v="Id1441"/>
    <s v="Meredith"/>
    <x v="801"/>
    <x v="2"/>
    <x v="0"/>
    <x v="0"/>
    <x v="1"/>
    <x v="3"/>
    <x v="1"/>
    <x v="1"/>
    <x v="2"/>
    <s v="19-Sep-1979"/>
    <x v="1440"/>
    <x v="1"/>
    <s v="tier - 3"/>
    <x v="3"/>
    <x v="19"/>
  </r>
  <r>
    <s v="Id1442"/>
    <s v="kevin"/>
    <x v="972"/>
    <x v="1"/>
    <x v="0"/>
    <x v="0"/>
    <x v="0"/>
    <x v="3"/>
    <x v="1"/>
    <x v="1"/>
    <x v="1"/>
    <s v="25-Jul-1984"/>
    <x v="1441"/>
    <x v="1"/>
    <s v="tier - 1"/>
    <x v="1"/>
    <x v="32"/>
  </r>
  <r>
    <s v="Id1443"/>
    <s v="lisa"/>
    <x v="369"/>
    <x v="1"/>
    <x v="0"/>
    <x v="0"/>
    <x v="1"/>
    <x v="3"/>
    <x v="1"/>
    <x v="1"/>
    <x v="1"/>
    <s v="19-Jun-1979"/>
    <x v="1442"/>
    <x v="1"/>
    <s v="tier - 3"/>
    <x v="2"/>
    <x v="19"/>
  </r>
  <r>
    <s v="Id1444"/>
    <s v="Katherine"/>
    <x v="973"/>
    <x v="2"/>
    <x v="0"/>
    <x v="1"/>
    <x v="0"/>
    <x v="3"/>
    <x v="1"/>
    <x v="1"/>
    <x v="2"/>
    <s v="15-Nov-2004"/>
    <x v="1443"/>
    <x v="1"/>
    <s v="tier - 2"/>
    <x v="2"/>
    <x v="41"/>
  </r>
  <r>
    <s v="Id1445"/>
    <s v="steve"/>
    <x v="974"/>
    <x v="0"/>
    <x v="0"/>
    <x v="0"/>
    <x v="0"/>
    <x v="0"/>
    <x v="1"/>
    <x v="3"/>
    <x v="0"/>
    <s v="11-Jul-1965"/>
    <x v="1444"/>
    <x v="2"/>
    <s v="tier - 3"/>
    <x v="1"/>
    <x v="11"/>
  </r>
  <r>
    <s v="Id1446"/>
    <s v="Kate"/>
    <x v="387"/>
    <x v="2"/>
    <x v="0"/>
    <x v="0"/>
    <x v="0"/>
    <x v="1"/>
    <x v="1"/>
    <x v="2"/>
    <x v="2"/>
    <s v="11-Aug-1972"/>
    <x v="1445"/>
    <x v="1"/>
    <s v="tier - 3"/>
    <x v="1"/>
    <x v="29"/>
  </r>
  <r>
    <s v="Id1447"/>
    <s v="beth"/>
    <x v="975"/>
    <x v="0"/>
    <x v="0"/>
    <x v="0"/>
    <x v="0"/>
    <x v="0"/>
    <x v="1"/>
    <x v="3"/>
    <x v="0"/>
    <s v="25-Jun-1965"/>
    <x v="1446"/>
    <x v="2"/>
    <s v="tier - 1"/>
    <x v="0"/>
    <x v="11"/>
  </r>
  <r>
    <s v="Id1448"/>
    <s v="katharine"/>
    <x v="976"/>
    <x v="0"/>
    <x v="0"/>
    <x v="0"/>
    <x v="0"/>
    <x v="0"/>
    <x v="1"/>
    <x v="3"/>
    <x v="0"/>
    <s v="6-Jun-1965"/>
    <x v="1447"/>
    <x v="2"/>
    <s v="tier - 3"/>
    <x v="0"/>
    <x v="11"/>
  </r>
  <r>
    <s v="Id1449"/>
    <s v="Heather"/>
    <x v="977"/>
    <x v="2"/>
    <x v="1"/>
    <x v="0"/>
    <x v="0"/>
    <x v="1"/>
    <x v="1"/>
    <x v="3"/>
    <x v="2"/>
    <s v="26-Dec-1966"/>
    <x v="1448"/>
    <x v="2"/>
    <s v="tier - 1"/>
    <x v="1"/>
    <x v="26"/>
  </r>
  <r>
    <s v="Id1450"/>
    <s v="desiree"/>
    <x v="292"/>
    <x v="1"/>
    <x v="1"/>
    <x v="0"/>
    <x v="0"/>
    <x v="0"/>
    <x v="1"/>
    <x v="1"/>
    <x v="1"/>
    <s v="2-Nov-1985"/>
    <x v="1449"/>
    <x v="1"/>
    <s v="tier - 1"/>
    <x v="1"/>
    <x v="18"/>
  </r>
  <r>
    <s v="Id1451"/>
    <s v="Peter"/>
    <x v="978"/>
    <x v="2"/>
    <x v="1"/>
    <x v="0"/>
    <x v="0"/>
    <x v="0"/>
    <x v="1"/>
    <x v="2"/>
    <x v="2"/>
    <s v="18-Dec-1976"/>
    <x v="1450"/>
    <x v="1"/>
    <s v="tier - 1"/>
    <x v="0"/>
    <x v="17"/>
  </r>
  <r>
    <s v="Id1452"/>
    <s v="adam"/>
    <x v="29"/>
    <x v="0"/>
    <x v="1"/>
    <x v="0"/>
    <x v="0"/>
    <x v="0"/>
    <x v="1"/>
    <x v="0"/>
    <x v="0"/>
    <s v="4-Aug-1981"/>
    <x v="1451"/>
    <x v="2"/>
    <s v="tier - 3"/>
    <x v="1"/>
    <x v="36"/>
  </r>
  <r>
    <s v="Id1453"/>
    <s v="Jeremy"/>
    <x v="979"/>
    <x v="0"/>
    <x v="0"/>
    <x v="0"/>
    <x v="0"/>
    <x v="1"/>
    <x v="1"/>
    <x v="2"/>
    <x v="0"/>
    <s v="25-Oct-1973"/>
    <x v="1452"/>
    <x v="1"/>
    <s v="tier - 2"/>
    <x v="0"/>
    <x v="30"/>
  </r>
  <r>
    <s v="Id1454"/>
    <s v="Adam"/>
    <x v="54"/>
    <x v="0"/>
    <x v="1"/>
    <x v="0"/>
    <x v="0"/>
    <x v="0"/>
    <x v="1"/>
    <x v="0"/>
    <x v="0"/>
    <s v="13-Jun-1981"/>
    <x v="1453"/>
    <x v="2"/>
    <s v="tier - 3"/>
    <x v="1"/>
    <x v="36"/>
  </r>
  <r>
    <s v="Id1455"/>
    <s v="jon"/>
    <x v="375"/>
    <x v="0"/>
    <x v="1"/>
    <x v="0"/>
    <x v="0"/>
    <x v="0"/>
    <x v="1"/>
    <x v="0"/>
    <x v="0"/>
    <s v="14-Aug-1981"/>
    <x v="1454"/>
    <x v="2"/>
    <s v="tier - 2"/>
    <x v="1"/>
    <x v="36"/>
  </r>
  <r>
    <s v="Id1456"/>
    <s v="Steven"/>
    <x v="980"/>
    <x v="1"/>
    <x v="0"/>
    <x v="0"/>
    <x v="0"/>
    <x v="0"/>
    <x v="1"/>
    <x v="1"/>
    <x v="1"/>
    <s v="24-Jul-1982"/>
    <x v="1455"/>
    <x v="1"/>
    <s v="tier - 1"/>
    <x v="0"/>
    <x v="37"/>
  </r>
  <r>
    <s v="Id1457"/>
    <s v="Jessica"/>
    <x v="981"/>
    <x v="0"/>
    <x v="1"/>
    <x v="0"/>
    <x v="0"/>
    <x v="3"/>
    <x v="1"/>
    <x v="1"/>
    <x v="0"/>
    <s v="2-Sep-1986"/>
    <x v="1456"/>
    <x v="1"/>
    <s v="tier - 3"/>
    <x v="0"/>
    <x v="28"/>
  </r>
  <r>
    <s v="Id1458"/>
    <s v="ashley"/>
    <x v="905"/>
    <x v="0"/>
    <x v="1"/>
    <x v="0"/>
    <x v="0"/>
    <x v="3"/>
    <x v="1"/>
    <x v="2"/>
    <x v="0"/>
    <s v="13-Jul-1986"/>
    <x v="1457"/>
    <x v="1"/>
    <s v="tier - 1"/>
    <x v="2"/>
    <x v="28"/>
  </r>
  <r>
    <s v="Id1459"/>
    <s v="Arturo"/>
    <x v="982"/>
    <x v="2"/>
    <x v="0"/>
    <x v="0"/>
    <x v="0"/>
    <x v="0"/>
    <x v="1"/>
    <x v="2"/>
    <x v="2"/>
    <s v="15-Sep-1977"/>
    <x v="1458"/>
    <x v="2"/>
    <s v="tier - 3"/>
    <x v="1"/>
    <x v="1"/>
  </r>
  <r>
    <s v="Id1460"/>
    <s v="ketil"/>
    <x v="983"/>
    <x v="2"/>
    <x v="0"/>
    <x v="0"/>
    <x v="0"/>
    <x v="0"/>
    <x v="1"/>
    <x v="1"/>
    <x v="2"/>
    <s v="28-Jun-1991"/>
    <x v="1459"/>
    <x v="1"/>
    <s v="tier - 2"/>
    <x v="14"/>
    <x v="3"/>
  </r>
  <r>
    <s v="Id1461"/>
    <s v="katie"/>
    <x v="141"/>
    <x v="2"/>
    <x v="1"/>
    <x v="0"/>
    <x v="1"/>
    <x v="3"/>
    <x v="1"/>
    <x v="0"/>
    <x v="2"/>
    <s v="21-Nov-1983"/>
    <x v="1460"/>
    <x v="1"/>
    <s v="tier - 3"/>
    <x v="1"/>
    <x v="33"/>
  </r>
  <r>
    <s v="Id1462"/>
    <s v="christi"/>
    <x v="984"/>
    <x v="2"/>
    <x v="1"/>
    <x v="0"/>
    <x v="1"/>
    <x v="3"/>
    <x v="1"/>
    <x v="1"/>
    <x v="2"/>
    <s v="11-Aug-1983"/>
    <x v="1461"/>
    <x v="1"/>
    <s v="tier - 3"/>
    <x v="1"/>
    <x v="33"/>
  </r>
  <r>
    <s v="Id1463"/>
    <s v="alan"/>
    <x v="98"/>
    <x v="2"/>
    <x v="0"/>
    <x v="0"/>
    <x v="0"/>
    <x v="0"/>
    <x v="1"/>
    <x v="0"/>
    <x v="2"/>
    <s v="14-Sep-1982"/>
    <x v="1462"/>
    <x v="2"/>
    <s v="tier - 2"/>
    <x v="3"/>
    <x v="37"/>
  </r>
  <r>
    <s v="Id1464"/>
    <s v="sr"/>
    <x v="985"/>
    <x v="0"/>
    <x v="0"/>
    <x v="0"/>
    <x v="0"/>
    <x v="0"/>
    <x v="1"/>
    <x v="2"/>
    <x v="0"/>
    <s v="26-Aug-1968"/>
    <x v="1463"/>
    <x v="2"/>
    <s v="tier - 3"/>
    <x v="0"/>
    <x v="0"/>
  </r>
  <r>
    <s v="Id1465"/>
    <s v="eve"/>
    <x v="813"/>
    <x v="0"/>
    <x v="1"/>
    <x v="0"/>
    <x v="0"/>
    <x v="3"/>
    <x v="1"/>
    <x v="2"/>
    <x v="0"/>
    <s v="19-Jul-1975"/>
    <x v="1464"/>
    <x v="1"/>
    <s v="tier - 3"/>
    <x v="0"/>
    <x v="24"/>
  </r>
  <r>
    <s v="Id1466"/>
    <s v="devin"/>
    <x v="393"/>
    <x v="1"/>
    <x v="0"/>
    <x v="0"/>
    <x v="0"/>
    <x v="0"/>
    <x v="1"/>
    <x v="2"/>
    <x v="1"/>
    <s v="16-Aug-1982"/>
    <x v="1465"/>
    <x v="2"/>
    <s v="tier - 2"/>
    <x v="4"/>
    <x v="37"/>
  </r>
  <r>
    <s v="Id1467"/>
    <s v="Shaun"/>
    <x v="160"/>
    <x v="2"/>
    <x v="0"/>
    <x v="0"/>
    <x v="0"/>
    <x v="0"/>
    <x v="1"/>
    <x v="0"/>
    <x v="2"/>
    <s v="30-Sep-1980"/>
    <x v="1466"/>
    <x v="1"/>
    <s v="tier - 3"/>
    <x v="0"/>
    <x v="27"/>
  </r>
  <r>
    <s v="Id1468"/>
    <s v="adrian"/>
    <x v="63"/>
    <x v="2"/>
    <x v="0"/>
    <x v="0"/>
    <x v="0"/>
    <x v="0"/>
    <x v="1"/>
    <x v="0"/>
    <x v="2"/>
    <s v="7-Oct-1980"/>
    <x v="1467"/>
    <x v="1"/>
    <s v="tier - 1"/>
    <x v="0"/>
    <x v="27"/>
  </r>
  <r>
    <s v="Id1469"/>
    <s v="andrew"/>
    <x v="184"/>
    <x v="2"/>
    <x v="0"/>
    <x v="0"/>
    <x v="0"/>
    <x v="0"/>
    <x v="1"/>
    <x v="0"/>
    <x v="2"/>
    <s v="22-Jun-1980"/>
    <x v="1468"/>
    <x v="1"/>
    <s v="tier - 2"/>
    <x v="3"/>
    <x v="27"/>
  </r>
  <r>
    <s v="Id1470"/>
    <s v="mallory"/>
    <x v="237"/>
    <x v="0"/>
    <x v="1"/>
    <x v="0"/>
    <x v="0"/>
    <x v="0"/>
    <x v="1"/>
    <x v="1"/>
    <x v="0"/>
    <s v="17-Jul-1981"/>
    <x v="1469"/>
    <x v="1"/>
    <s v="tier - 1"/>
    <x v="1"/>
    <x v="36"/>
  </r>
  <r>
    <s v="Id1471"/>
    <s v="Shawn"/>
    <x v="9"/>
    <x v="0"/>
    <x v="0"/>
    <x v="0"/>
    <x v="0"/>
    <x v="0"/>
    <x v="1"/>
    <x v="0"/>
    <x v="0"/>
    <s v="6-Sep-1978"/>
    <x v="1470"/>
    <x v="2"/>
    <s v="tier - 2"/>
    <x v="0"/>
    <x v="9"/>
  </r>
  <r>
    <s v="Id1472"/>
    <s v="Sarah"/>
    <x v="378"/>
    <x v="2"/>
    <x v="0"/>
    <x v="0"/>
    <x v="0"/>
    <x v="3"/>
    <x v="1"/>
    <x v="1"/>
    <x v="2"/>
    <s v="29-Jun-1984"/>
    <x v="1471"/>
    <x v="1"/>
    <s v="tier - 2"/>
    <x v="3"/>
    <x v="32"/>
  </r>
  <r>
    <s v="Id1473"/>
    <s v="josh"/>
    <x v="884"/>
    <x v="0"/>
    <x v="0"/>
    <x v="0"/>
    <x v="0"/>
    <x v="0"/>
    <x v="1"/>
    <x v="0"/>
    <x v="0"/>
    <s v="30-Jul-1978"/>
    <x v="1472"/>
    <x v="1"/>
    <s v="tier - 3"/>
    <x v="0"/>
    <x v="9"/>
  </r>
  <r>
    <s v="Id1474"/>
    <s v="Johann"/>
    <x v="986"/>
    <x v="2"/>
    <x v="1"/>
    <x v="0"/>
    <x v="0"/>
    <x v="0"/>
    <x v="1"/>
    <x v="2"/>
    <x v="2"/>
    <s v="24-Jun-1976"/>
    <x v="1473"/>
    <x v="2"/>
    <s v="tier - 2"/>
    <x v="3"/>
    <x v="17"/>
  </r>
  <r>
    <s v="Id1475"/>
    <s v="Robin"/>
    <x v="422"/>
    <x v="1"/>
    <x v="0"/>
    <x v="0"/>
    <x v="0"/>
    <x v="3"/>
    <x v="1"/>
    <x v="1"/>
    <x v="1"/>
    <s v="21-Nov-1984"/>
    <x v="1474"/>
    <x v="1"/>
    <s v="tier - 2"/>
    <x v="2"/>
    <x v="32"/>
  </r>
  <r>
    <s v="Id1476"/>
    <s v="Kyle"/>
    <x v="488"/>
    <x v="2"/>
    <x v="0"/>
    <x v="0"/>
    <x v="0"/>
    <x v="0"/>
    <x v="1"/>
    <x v="0"/>
    <x v="2"/>
    <s v="8-Aug-1999"/>
    <x v="1475"/>
    <x v="1"/>
    <s v="tier - 1"/>
    <x v="13"/>
    <x v="35"/>
  </r>
  <r>
    <s v="Id1477"/>
    <s v="alison"/>
    <x v="387"/>
    <x v="1"/>
    <x v="0"/>
    <x v="0"/>
    <x v="0"/>
    <x v="3"/>
    <x v="1"/>
    <x v="2"/>
    <x v="1"/>
    <s v="7-Jul-1984"/>
    <x v="1476"/>
    <x v="1"/>
    <s v="tier - 1"/>
    <x v="2"/>
    <x v="32"/>
  </r>
  <r>
    <s v="Id1478"/>
    <s v="Michael"/>
    <x v="987"/>
    <x v="2"/>
    <x v="0"/>
    <x v="0"/>
    <x v="1"/>
    <x v="3"/>
    <x v="1"/>
    <x v="0"/>
    <x v="2"/>
    <s v="1-Aug-1993"/>
    <x v="1477"/>
    <x v="1"/>
    <s v="tier - 2"/>
    <x v="14"/>
    <x v="21"/>
  </r>
  <r>
    <s v="Id1479"/>
    <s v="Byron"/>
    <x v="988"/>
    <x v="0"/>
    <x v="0"/>
    <x v="0"/>
    <x v="0"/>
    <x v="0"/>
    <x v="1"/>
    <x v="2"/>
    <x v="0"/>
    <s v="29-Jun-1968"/>
    <x v="1478"/>
    <x v="2"/>
    <s v="tier - 2"/>
    <x v="0"/>
    <x v="0"/>
  </r>
  <r>
    <s v="Id1480"/>
    <s v="Carine"/>
    <x v="989"/>
    <x v="2"/>
    <x v="0"/>
    <x v="0"/>
    <x v="0"/>
    <x v="3"/>
    <x v="1"/>
    <x v="1"/>
    <x v="2"/>
    <s v="11-Aug-1987"/>
    <x v="1479"/>
    <x v="1"/>
    <s v="tier - 1"/>
    <x v="1"/>
    <x v="38"/>
  </r>
  <r>
    <s v="Id1481"/>
    <s v="nathaniel"/>
    <x v="990"/>
    <x v="1"/>
    <x v="0"/>
    <x v="0"/>
    <x v="0"/>
    <x v="3"/>
    <x v="1"/>
    <x v="0"/>
    <x v="1"/>
    <s v="18-Jun-1992"/>
    <x v="1480"/>
    <x v="1"/>
    <s v="tier - 2"/>
    <x v="1"/>
    <x v="34"/>
  </r>
  <r>
    <s v="Id1482"/>
    <s v="Lindsay"/>
    <x v="247"/>
    <x v="2"/>
    <x v="0"/>
    <x v="0"/>
    <x v="0"/>
    <x v="0"/>
    <x v="1"/>
    <x v="1"/>
    <x v="2"/>
    <s v="6-Oct-1982"/>
    <x v="1481"/>
    <x v="1"/>
    <s v="tier - 3"/>
    <x v="2"/>
    <x v="37"/>
  </r>
  <r>
    <s v="Id1483"/>
    <s v="Justin"/>
    <x v="991"/>
    <x v="0"/>
    <x v="0"/>
    <x v="0"/>
    <x v="0"/>
    <x v="0"/>
    <x v="1"/>
    <x v="2"/>
    <x v="0"/>
    <s v="24-Jun-1978"/>
    <x v="1482"/>
    <x v="1"/>
    <s v="tier - 2"/>
    <x v="0"/>
    <x v="9"/>
  </r>
  <r>
    <s v="Id1484"/>
    <s v="casey"/>
    <x v="683"/>
    <x v="2"/>
    <x v="0"/>
    <x v="0"/>
    <x v="0"/>
    <x v="0"/>
    <x v="1"/>
    <x v="1"/>
    <x v="2"/>
    <s v="28-Jun-1980"/>
    <x v="1483"/>
    <x v="1"/>
    <s v="tier - 3"/>
    <x v="3"/>
    <x v="27"/>
  </r>
  <r>
    <s v="Id1485"/>
    <s v="Amanda"/>
    <x v="992"/>
    <x v="2"/>
    <x v="0"/>
    <x v="0"/>
    <x v="0"/>
    <x v="0"/>
    <x v="1"/>
    <x v="0"/>
    <x v="2"/>
    <s v="21-Jul-1980"/>
    <x v="1484"/>
    <x v="1"/>
    <s v="tier - 1"/>
    <x v="2"/>
    <x v="27"/>
  </r>
  <r>
    <s v="Id1486"/>
    <s v="Ayako"/>
    <x v="993"/>
    <x v="2"/>
    <x v="0"/>
    <x v="0"/>
    <x v="0"/>
    <x v="0"/>
    <x v="1"/>
    <x v="1"/>
    <x v="2"/>
    <s v="22-Oct-1980"/>
    <x v="1485"/>
    <x v="1"/>
    <s v="tier - 3"/>
    <x v="0"/>
    <x v="27"/>
  </r>
  <r>
    <s v="Id1487"/>
    <s v="emilee"/>
    <x v="367"/>
    <x v="2"/>
    <x v="0"/>
    <x v="0"/>
    <x v="0"/>
    <x v="0"/>
    <x v="1"/>
    <x v="1"/>
    <x v="2"/>
    <s v="26-Jul-1980"/>
    <x v="1486"/>
    <x v="1"/>
    <s v="tier - 1"/>
    <x v="3"/>
    <x v="27"/>
  </r>
  <r>
    <s v="Id1488"/>
    <s v="Stephen"/>
    <x v="994"/>
    <x v="2"/>
    <x v="1"/>
    <x v="0"/>
    <x v="0"/>
    <x v="3"/>
    <x v="1"/>
    <x v="0"/>
    <x v="2"/>
    <s v="29-Oct-1995"/>
    <x v="1487"/>
    <x v="1"/>
    <s v="tier - 3"/>
    <x v="1"/>
    <x v="40"/>
  </r>
  <r>
    <s v="Id1489"/>
    <s v="Annemarie"/>
    <x v="995"/>
    <x v="0"/>
    <x v="0"/>
    <x v="0"/>
    <x v="0"/>
    <x v="0"/>
    <x v="1"/>
    <x v="2"/>
    <x v="0"/>
    <s v="2-Jun-1978"/>
    <x v="1488"/>
    <x v="1"/>
    <s v="tier - 2"/>
    <x v="0"/>
    <x v="9"/>
  </r>
  <r>
    <s v="Id1490"/>
    <s v="Ashley"/>
    <x v="996"/>
    <x v="2"/>
    <x v="1"/>
    <x v="0"/>
    <x v="1"/>
    <x v="3"/>
    <x v="1"/>
    <x v="2"/>
    <x v="2"/>
    <s v="6-Jul-1969"/>
    <x v="1489"/>
    <x v="1"/>
    <s v="tier - 3"/>
    <x v="0"/>
    <x v="16"/>
  </r>
  <r>
    <s v="Id1491"/>
    <s v="Leslie"/>
    <x v="997"/>
    <x v="2"/>
    <x v="0"/>
    <x v="0"/>
    <x v="0"/>
    <x v="0"/>
    <x v="1"/>
    <x v="2"/>
    <x v="2"/>
    <s v="1-Sep-1982"/>
    <x v="1490"/>
    <x v="1"/>
    <s v="tier - 1"/>
    <x v="0"/>
    <x v="37"/>
  </r>
  <r>
    <s v="Id1492"/>
    <s v="sr"/>
    <x v="67"/>
    <x v="2"/>
    <x v="0"/>
    <x v="0"/>
    <x v="0"/>
    <x v="0"/>
    <x v="1"/>
    <x v="0"/>
    <x v="2"/>
    <s v="18-Oct-1982"/>
    <x v="1491"/>
    <x v="2"/>
    <s v="tier - 1"/>
    <x v="1"/>
    <x v="37"/>
  </r>
  <r>
    <s v="Id1493"/>
    <s v="kieran"/>
    <x v="393"/>
    <x v="2"/>
    <x v="1"/>
    <x v="0"/>
    <x v="0"/>
    <x v="0"/>
    <x v="1"/>
    <x v="2"/>
    <x v="2"/>
    <s v="10-Dec-1985"/>
    <x v="1492"/>
    <x v="1"/>
    <s v="tier - 2"/>
    <x v="9"/>
    <x v="18"/>
  </r>
  <r>
    <s v="Id1494"/>
    <s v="Elizabeth"/>
    <x v="998"/>
    <x v="0"/>
    <x v="1"/>
    <x v="0"/>
    <x v="0"/>
    <x v="3"/>
    <x v="1"/>
    <x v="2"/>
    <x v="0"/>
    <s v="3-Jun-1975"/>
    <x v="1493"/>
    <x v="1"/>
    <s v="tier - 3"/>
    <x v="0"/>
    <x v="24"/>
  </r>
  <r>
    <s v="Id1495"/>
    <s v="Zeke"/>
    <x v="999"/>
    <x v="2"/>
    <x v="0"/>
    <x v="0"/>
    <x v="0"/>
    <x v="0"/>
    <x v="1"/>
    <x v="2"/>
    <x v="2"/>
    <s v="18-Aug-1980"/>
    <x v="1494"/>
    <x v="1"/>
    <s v="tier - 2"/>
    <x v="0"/>
    <x v="27"/>
  </r>
  <r>
    <s v="Id1496"/>
    <s v="chip"/>
    <x v="1000"/>
    <x v="0"/>
    <x v="0"/>
    <x v="0"/>
    <x v="0"/>
    <x v="0"/>
    <x v="1"/>
    <x v="0"/>
    <x v="0"/>
    <s v="15-Dec-1978"/>
    <x v="1495"/>
    <x v="0"/>
    <s v="tier - 2"/>
    <x v="1"/>
    <x v="9"/>
  </r>
  <r>
    <s v="Id1497"/>
    <s v="sr"/>
    <x v="1001"/>
    <x v="2"/>
    <x v="0"/>
    <x v="0"/>
    <x v="0"/>
    <x v="0"/>
    <x v="1"/>
    <x v="2"/>
    <x v="2"/>
    <s v="5-Oct-1980"/>
    <x v="1496"/>
    <x v="1"/>
    <s v="tier - 3"/>
    <x v="0"/>
    <x v="27"/>
  </r>
  <r>
    <s v="Id1498"/>
    <s v="brian"/>
    <x v="984"/>
    <x v="1"/>
    <x v="0"/>
    <x v="0"/>
    <x v="0"/>
    <x v="0"/>
    <x v="1"/>
    <x v="1"/>
    <x v="1"/>
    <s v="30-Aug-1980"/>
    <x v="1497"/>
    <x v="1"/>
    <s v="tier - 2"/>
    <x v="1"/>
    <x v="27"/>
  </r>
  <r>
    <s v="Id1499"/>
    <s v="meghan"/>
    <x v="1002"/>
    <x v="0"/>
    <x v="0"/>
    <x v="0"/>
    <x v="0"/>
    <x v="0"/>
    <x v="1"/>
    <x v="2"/>
    <x v="0"/>
    <s v="29-Nov-1978"/>
    <x v="1498"/>
    <x v="1"/>
    <s v="tier - 2"/>
    <x v="0"/>
    <x v="9"/>
  </r>
  <r>
    <s v="Id1500"/>
    <s v="Meredith"/>
    <x v="1003"/>
    <x v="2"/>
    <x v="0"/>
    <x v="0"/>
    <x v="0"/>
    <x v="3"/>
    <x v="1"/>
    <x v="2"/>
    <x v="2"/>
    <s v="5-Sep-1984"/>
    <x v="1499"/>
    <x v="1"/>
    <s v="tier - 3"/>
    <x v="1"/>
    <x v="32"/>
  </r>
  <r>
    <s v="Id1501"/>
    <s v="Millicent"/>
    <x v="842"/>
    <x v="2"/>
    <x v="0"/>
    <x v="0"/>
    <x v="0"/>
    <x v="0"/>
    <x v="1"/>
    <x v="1"/>
    <x v="2"/>
    <s v="21-Dec-1989"/>
    <x v="1500"/>
    <x v="1"/>
    <s v="tier - 3"/>
    <x v="2"/>
    <x v="4"/>
  </r>
  <r>
    <s v="Id1502"/>
    <s v="kathleen"/>
    <x v="649"/>
    <x v="2"/>
    <x v="1"/>
    <x v="0"/>
    <x v="0"/>
    <x v="0"/>
    <x v="1"/>
    <x v="3"/>
    <x v="2"/>
    <s v="10-Sep-1985"/>
    <x v="1501"/>
    <x v="1"/>
    <s v="tier - 1"/>
    <x v="2"/>
    <x v="18"/>
  </r>
  <r>
    <s v="Id1503"/>
    <s v="Kimberly"/>
    <x v="1004"/>
    <x v="2"/>
    <x v="0"/>
    <x v="1"/>
    <x v="0"/>
    <x v="3"/>
    <x v="1"/>
    <x v="0"/>
    <x v="2"/>
    <s v="24-Dec-2004"/>
    <x v="1502"/>
    <x v="1"/>
    <s v="tier - 1"/>
    <x v="1"/>
    <x v="41"/>
  </r>
  <r>
    <s v="Id1504"/>
    <s v="Justin"/>
    <x v="21"/>
    <x v="0"/>
    <x v="1"/>
    <x v="0"/>
    <x v="0"/>
    <x v="0"/>
    <x v="1"/>
    <x v="0"/>
    <x v="0"/>
    <s v="23-Jun-1981"/>
    <x v="1503"/>
    <x v="1"/>
    <s v="tier - 2"/>
    <x v="3"/>
    <x v="36"/>
  </r>
  <r>
    <s v="Id1505"/>
    <s v="Tristan"/>
    <x v="988"/>
    <x v="2"/>
    <x v="1"/>
    <x v="0"/>
    <x v="1"/>
    <x v="3"/>
    <x v="1"/>
    <x v="2"/>
    <x v="2"/>
    <s v="23-Oct-1969"/>
    <x v="1504"/>
    <x v="1"/>
    <s v="tier - 2"/>
    <x v="0"/>
    <x v="16"/>
  </r>
  <r>
    <s v="Id1506"/>
    <s v="Traci"/>
    <x v="1005"/>
    <x v="0"/>
    <x v="0"/>
    <x v="0"/>
    <x v="0"/>
    <x v="0"/>
    <x v="1"/>
    <x v="2"/>
    <x v="0"/>
    <s v="5-Aug-1978"/>
    <x v="1505"/>
    <x v="1"/>
    <s v="tier - 1"/>
    <x v="0"/>
    <x v="9"/>
  </r>
  <r>
    <s v="Id1507"/>
    <s v="Justin"/>
    <x v="305"/>
    <x v="0"/>
    <x v="1"/>
    <x v="0"/>
    <x v="0"/>
    <x v="0"/>
    <x v="1"/>
    <x v="2"/>
    <x v="0"/>
    <s v="19-Jun-1981"/>
    <x v="1506"/>
    <x v="1"/>
    <s v="tier - 2"/>
    <x v="9"/>
    <x v="36"/>
  </r>
  <r>
    <s v="Id1508"/>
    <s v="Logan"/>
    <x v="1006"/>
    <x v="2"/>
    <x v="0"/>
    <x v="0"/>
    <x v="1"/>
    <x v="3"/>
    <x v="1"/>
    <x v="0"/>
    <x v="2"/>
    <s v="4-Nov-1979"/>
    <x v="1507"/>
    <x v="1"/>
    <s v="tier - 2"/>
    <x v="3"/>
    <x v="19"/>
  </r>
  <r>
    <s v="Id1509"/>
    <s v="sebastien"/>
    <x v="1007"/>
    <x v="1"/>
    <x v="0"/>
    <x v="0"/>
    <x v="0"/>
    <x v="0"/>
    <x v="1"/>
    <x v="2"/>
    <x v="1"/>
    <s v="15-Jun-1977"/>
    <x v="1508"/>
    <x v="1"/>
    <s v="tier - 1"/>
    <x v="0"/>
    <x v="1"/>
  </r>
  <r>
    <s v="Id1510"/>
    <s v="Tiffany"/>
    <x v="1008"/>
    <x v="2"/>
    <x v="0"/>
    <x v="1"/>
    <x v="0"/>
    <x v="3"/>
    <x v="1"/>
    <x v="0"/>
    <x v="2"/>
    <s v="30-Nov-2000"/>
    <x v="1509"/>
    <x v="1"/>
    <s v="tier - 1"/>
    <x v="1"/>
    <x v="22"/>
  </r>
  <r>
    <s v="Id1511"/>
    <s v="matthew"/>
    <x v="497"/>
    <x v="2"/>
    <x v="0"/>
    <x v="0"/>
    <x v="1"/>
    <x v="3"/>
    <x v="1"/>
    <x v="1"/>
    <x v="2"/>
    <s v="15-Jul-1979"/>
    <x v="1510"/>
    <x v="2"/>
    <s v="tier - 1"/>
    <x v="4"/>
    <x v="19"/>
  </r>
  <r>
    <s v="Id1512"/>
    <s v="luke"/>
    <x v="1009"/>
    <x v="1"/>
    <x v="0"/>
    <x v="0"/>
    <x v="0"/>
    <x v="0"/>
    <x v="1"/>
    <x v="0"/>
    <x v="1"/>
    <s v="8-Jul-1994"/>
    <x v="1511"/>
    <x v="1"/>
    <s v="tier - 2"/>
    <x v="14"/>
    <x v="6"/>
  </r>
  <r>
    <s v="Id1513"/>
    <s v="leigh"/>
    <x v="1010"/>
    <x v="0"/>
    <x v="1"/>
    <x v="0"/>
    <x v="0"/>
    <x v="3"/>
    <x v="1"/>
    <x v="2"/>
    <x v="0"/>
    <s v="17-Aug-1975"/>
    <x v="1512"/>
    <x v="1"/>
    <s v="tier - 1"/>
    <x v="1"/>
    <x v="24"/>
  </r>
  <r>
    <s v="Id1514"/>
    <s v="yosuke"/>
    <x v="191"/>
    <x v="2"/>
    <x v="0"/>
    <x v="0"/>
    <x v="0"/>
    <x v="0"/>
    <x v="1"/>
    <x v="1"/>
    <x v="2"/>
    <s v="29-Jun-1991"/>
    <x v="1513"/>
    <x v="0"/>
    <s v="tier - 2"/>
    <x v="7"/>
    <x v="3"/>
  </r>
  <r>
    <s v="Id1515"/>
    <s v="matthew"/>
    <x v="26"/>
    <x v="2"/>
    <x v="1"/>
    <x v="0"/>
    <x v="0"/>
    <x v="0"/>
    <x v="1"/>
    <x v="0"/>
    <x v="2"/>
    <s v="24-Dec-1985"/>
    <x v="1514"/>
    <x v="2"/>
    <s v="tier - 3"/>
    <x v="1"/>
    <x v="18"/>
  </r>
  <r>
    <s v="Id1516"/>
    <s v="jacob"/>
    <x v="1011"/>
    <x v="2"/>
    <x v="0"/>
    <x v="0"/>
    <x v="0"/>
    <x v="0"/>
    <x v="1"/>
    <x v="2"/>
    <x v="2"/>
    <s v="23-Nov-1980"/>
    <x v="1515"/>
    <x v="1"/>
    <s v="tier - 2"/>
    <x v="0"/>
    <x v="27"/>
  </r>
  <r>
    <s v="Id1517"/>
    <s v="jodi"/>
    <x v="61"/>
    <x v="0"/>
    <x v="1"/>
    <x v="0"/>
    <x v="0"/>
    <x v="0"/>
    <x v="1"/>
    <x v="0"/>
    <x v="0"/>
    <s v="8-Oct-1981"/>
    <x v="1516"/>
    <x v="1"/>
    <s v="tier - 1"/>
    <x v="0"/>
    <x v="36"/>
  </r>
  <r>
    <s v="Id1518"/>
    <s v="lauren"/>
    <x v="21"/>
    <x v="0"/>
    <x v="1"/>
    <x v="0"/>
    <x v="0"/>
    <x v="0"/>
    <x v="1"/>
    <x v="0"/>
    <x v="0"/>
    <s v="3-Sep-1981"/>
    <x v="1517"/>
    <x v="1"/>
    <s v="tier - 3"/>
    <x v="3"/>
    <x v="36"/>
  </r>
  <r>
    <s v="Id1519"/>
    <s v="Misti"/>
    <x v="909"/>
    <x v="0"/>
    <x v="1"/>
    <x v="0"/>
    <x v="0"/>
    <x v="0"/>
    <x v="1"/>
    <x v="1"/>
    <x v="0"/>
    <s v="21-Sep-1981"/>
    <x v="1518"/>
    <x v="1"/>
    <s v="tier - 3"/>
    <x v="0"/>
    <x v="36"/>
  </r>
  <r>
    <s v="Id1520"/>
    <s v="Angela"/>
    <x v="1012"/>
    <x v="2"/>
    <x v="1"/>
    <x v="0"/>
    <x v="0"/>
    <x v="3"/>
    <x v="1"/>
    <x v="2"/>
    <x v="2"/>
    <s v="10-Oct-1988"/>
    <x v="1519"/>
    <x v="1"/>
    <s v="tier - 2"/>
    <x v="2"/>
    <x v="25"/>
  </r>
  <r>
    <s v="Id1521"/>
    <s v="Jonathan"/>
    <x v="1013"/>
    <x v="2"/>
    <x v="1"/>
    <x v="0"/>
    <x v="0"/>
    <x v="1"/>
    <x v="1"/>
    <x v="3"/>
    <x v="2"/>
    <s v="9-Dec-1966"/>
    <x v="1520"/>
    <x v="2"/>
    <s v="tier - 2"/>
    <x v="0"/>
    <x v="26"/>
  </r>
  <r>
    <s v="Id1522"/>
    <s v="victoria"/>
    <x v="1014"/>
    <x v="0"/>
    <x v="1"/>
    <x v="0"/>
    <x v="0"/>
    <x v="1"/>
    <x v="1"/>
    <x v="2"/>
    <x v="0"/>
    <s v="17-Jun-1970"/>
    <x v="1521"/>
    <x v="1"/>
    <s v="tier - 1"/>
    <x v="0"/>
    <x v="2"/>
  </r>
  <r>
    <s v="Id1523"/>
    <s v="Adrian"/>
    <x v="467"/>
    <x v="0"/>
    <x v="1"/>
    <x v="0"/>
    <x v="0"/>
    <x v="3"/>
    <x v="1"/>
    <x v="1"/>
    <x v="0"/>
    <s v="5-Jun-1986"/>
    <x v="1522"/>
    <x v="2"/>
    <s v="tier - 1"/>
    <x v="4"/>
    <x v="28"/>
  </r>
  <r>
    <s v="Id1524"/>
    <s v="andrew"/>
    <x v="589"/>
    <x v="0"/>
    <x v="1"/>
    <x v="0"/>
    <x v="0"/>
    <x v="3"/>
    <x v="1"/>
    <x v="1"/>
    <x v="0"/>
    <s v="7-Aug-1986"/>
    <x v="1523"/>
    <x v="2"/>
    <s v="tier - 2"/>
    <x v="4"/>
    <x v="28"/>
  </r>
  <r>
    <s v="Id1525"/>
    <s v="Jason"/>
    <x v="1015"/>
    <x v="0"/>
    <x v="0"/>
    <x v="0"/>
    <x v="0"/>
    <x v="0"/>
    <x v="1"/>
    <x v="3"/>
    <x v="0"/>
    <s v="18-Jul-1968"/>
    <x v="1524"/>
    <x v="2"/>
    <s v="tier - 1"/>
    <x v="1"/>
    <x v="0"/>
  </r>
  <r>
    <s v="Id1526"/>
    <s v="rachel"/>
    <x v="1016"/>
    <x v="0"/>
    <x v="0"/>
    <x v="0"/>
    <x v="0"/>
    <x v="0"/>
    <x v="1"/>
    <x v="2"/>
    <x v="0"/>
    <s v="21-Oct-1978"/>
    <x v="1525"/>
    <x v="1"/>
    <s v="tier - 3"/>
    <x v="0"/>
    <x v="9"/>
  </r>
  <r>
    <s v="Id1527"/>
    <s v="susan"/>
    <x v="1017"/>
    <x v="1"/>
    <x v="0"/>
    <x v="0"/>
    <x v="0"/>
    <x v="0"/>
    <x v="1"/>
    <x v="0"/>
    <x v="1"/>
    <s v="13-Jun-1994"/>
    <x v="1526"/>
    <x v="1"/>
    <s v="tier - 1"/>
    <x v="1"/>
    <x v="6"/>
  </r>
  <r>
    <s v="Id1528"/>
    <s v="Cameron"/>
    <x v="1018"/>
    <x v="2"/>
    <x v="1"/>
    <x v="0"/>
    <x v="1"/>
    <x v="3"/>
    <x v="1"/>
    <x v="2"/>
    <x v="2"/>
    <s v="12-Jun-1983"/>
    <x v="1527"/>
    <x v="2"/>
    <s v="tier - 3"/>
    <x v="1"/>
    <x v="33"/>
  </r>
  <r>
    <s v="Id1529"/>
    <s v="Claudia"/>
    <x v="1019"/>
    <x v="0"/>
    <x v="0"/>
    <x v="0"/>
    <x v="0"/>
    <x v="0"/>
    <x v="1"/>
    <x v="2"/>
    <x v="0"/>
    <s v="12-Dec-1971"/>
    <x v="1528"/>
    <x v="1"/>
    <s v="tier - 1"/>
    <x v="0"/>
    <x v="14"/>
  </r>
  <r>
    <s v="Id1530"/>
    <s v="kate"/>
    <x v="1020"/>
    <x v="0"/>
    <x v="0"/>
    <x v="0"/>
    <x v="0"/>
    <x v="0"/>
    <x v="1"/>
    <x v="3"/>
    <x v="0"/>
    <s v="13-Jul-1968"/>
    <x v="1529"/>
    <x v="2"/>
    <s v="tier - 1"/>
    <x v="1"/>
    <x v="0"/>
  </r>
  <r>
    <s v="Id1531"/>
    <s v="Nicole"/>
    <x v="424"/>
    <x v="2"/>
    <x v="1"/>
    <x v="0"/>
    <x v="0"/>
    <x v="0"/>
    <x v="1"/>
    <x v="2"/>
    <x v="2"/>
    <s v="9-Jul-1985"/>
    <x v="1530"/>
    <x v="1"/>
    <s v="tier - 3"/>
    <x v="1"/>
    <x v="18"/>
  </r>
  <r>
    <s v="Id1532"/>
    <s v="jack"/>
    <x v="1021"/>
    <x v="2"/>
    <x v="0"/>
    <x v="0"/>
    <x v="0"/>
    <x v="0"/>
    <x v="1"/>
    <x v="0"/>
    <x v="2"/>
    <s v="20-Oct-1989"/>
    <x v="1531"/>
    <x v="2"/>
    <s v="tier - 1"/>
    <x v="3"/>
    <x v="4"/>
  </r>
  <r>
    <s v="Id1533"/>
    <s v="gregory"/>
    <x v="1022"/>
    <x v="0"/>
    <x v="1"/>
    <x v="0"/>
    <x v="0"/>
    <x v="0"/>
    <x v="1"/>
    <x v="1"/>
    <x v="0"/>
    <s v="17-Sep-1981"/>
    <x v="1532"/>
    <x v="2"/>
    <s v="tier - 1"/>
    <x v="1"/>
    <x v="36"/>
  </r>
  <r>
    <s v="Id1534"/>
    <s v="rebecca"/>
    <x v="1023"/>
    <x v="2"/>
    <x v="0"/>
    <x v="0"/>
    <x v="0"/>
    <x v="0"/>
    <x v="1"/>
    <x v="2"/>
    <x v="2"/>
    <s v="27-Sep-1982"/>
    <x v="1533"/>
    <x v="1"/>
    <s v="tier - 2"/>
    <x v="0"/>
    <x v="37"/>
  </r>
  <r>
    <s v="Id1535"/>
    <s v="adam"/>
    <x v="687"/>
    <x v="2"/>
    <x v="0"/>
    <x v="0"/>
    <x v="0"/>
    <x v="0"/>
    <x v="1"/>
    <x v="0"/>
    <x v="2"/>
    <s v="19-Nov-1989"/>
    <x v="1534"/>
    <x v="1"/>
    <s v="tier - 1"/>
    <x v="0"/>
    <x v="4"/>
  </r>
  <r>
    <s v="Id1536"/>
    <s v="ryan"/>
    <x v="1024"/>
    <x v="2"/>
    <x v="0"/>
    <x v="0"/>
    <x v="0"/>
    <x v="3"/>
    <x v="1"/>
    <x v="2"/>
    <x v="2"/>
    <s v="1-Jul-1984"/>
    <x v="1535"/>
    <x v="2"/>
    <s v="tier - 2"/>
    <x v="0"/>
    <x v="32"/>
  </r>
  <r>
    <s v="Id1537"/>
    <s v="Jackie"/>
    <x v="1025"/>
    <x v="0"/>
    <x v="1"/>
    <x v="0"/>
    <x v="0"/>
    <x v="1"/>
    <x v="1"/>
    <x v="3"/>
    <x v="0"/>
    <s v="8-Nov-1970"/>
    <x v="1536"/>
    <x v="1"/>
    <s v="tier - 3"/>
    <x v="0"/>
    <x v="2"/>
  </r>
  <r>
    <s v="Id1538"/>
    <s v="chris"/>
    <x v="1026"/>
    <x v="2"/>
    <x v="0"/>
    <x v="0"/>
    <x v="0"/>
    <x v="3"/>
    <x v="1"/>
    <x v="3"/>
    <x v="2"/>
    <s v="8-Dec-1984"/>
    <x v="1537"/>
    <x v="1"/>
    <s v="tier - 3"/>
    <x v="9"/>
    <x v="32"/>
  </r>
  <r>
    <s v="Id1539"/>
    <s v="Tyler"/>
    <x v="820"/>
    <x v="2"/>
    <x v="0"/>
    <x v="0"/>
    <x v="0"/>
    <x v="0"/>
    <x v="1"/>
    <x v="1"/>
    <x v="2"/>
    <s v="6-Jun-1990"/>
    <x v="1538"/>
    <x v="1"/>
    <s v="tier - 2"/>
    <x v="14"/>
    <x v="42"/>
  </r>
  <r>
    <s v="Id1540"/>
    <s v="yoshie"/>
    <x v="307"/>
    <x v="2"/>
    <x v="0"/>
    <x v="0"/>
    <x v="1"/>
    <x v="3"/>
    <x v="1"/>
    <x v="0"/>
    <x v="2"/>
    <s v="4-Sep-2003"/>
    <x v="1539"/>
    <x v="1"/>
    <s v="tier - 1"/>
    <x v="1"/>
    <x v="39"/>
  </r>
  <r>
    <s v="Id1541"/>
    <s v="Lauren"/>
    <x v="1027"/>
    <x v="0"/>
    <x v="0"/>
    <x v="0"/>
    <x v="0"/>
    <x v="1"/>
    <x v="1"/>
    <x v="2"/>
    <x v="0"/>
    <s v="29-Aug-1973"/>
    <x v="1540"/>
    <x v="1"/>
    <s v="tier - 1"/>
    <x v="0"/>
    <x v="30"/>
  </r>
  <r>
    <s v="Id1542"/>
    <s v="Mason"/>
    <x v="759"/>
    <x v="2"/>
    <x v="0"/>
    <x v="0"/>
    <x v="0"/>
    <x v="0"/>
    <x v="1"/>
    <x v="0"/>
    <x v="2"/>
    <s v="28-Aug-1982"/>
    <x v="1541"/>
    <x v="2"/>
    <s v="tier - 2"/>
    <x v="5"/>
    <x v="37"/>
  </r>
  <r>
    <s v="Id1543"/>
    <s v="ryan"/>
    <x v="801"/>
    <x v="1"/>
    <x v="0"/>
    <x v="0"/>
    <x v="0"/>
    <x v="0"/>
    <x v="1"/>
    <x v="1"/>
    <x v="1"/>
    <s v="7-Nov-1982"/>
    <x v="1542"/>
    <x v="1"/>
    <s v="tier - 3"/>
    <x v="3"/>
    <x v="37"/>
  </r>
  <r>
    <s v="Id1544"/>
    <s v="arturo"/>
    <x v="50"/>
    <x v="1"/>
    <x v="0"/>
    <x v="0"/>
    <x v="0"/>
    <x v="0"/>
    <x v="1"/>
    <x v="0"/>
    <x v="1"/>
    <s v="29-Dec-1982"/>
    <x v="1543"/>
    <x v="2"/>
    <s v="tier - 2"/>
    <x v="4"/>
    <x v="37"/>
  </r>
  <r>
    <s v="Id1545"/>
    <s v="jake"/>
    <x v="1028"/>
    <x v="2"/>
    <x v="0"/>
    <x v="0"/>
    <x v="0"/>
    <x v="0"/>
    <x v="1"/>
    <x v="2"/>
    <x v="2"/>
    <s v="22-Nov-1982"/>
    <x v="1544"/>
    <x v="1"/>
    <s v="tier - 1"/>
    <x v="0"/>
    <x v="37"/>
  </r>
  <r>
    <s v="Id1546"/>
    <s v="Sarah"/>
    <x v="105"/>
    <x v="2"/>
    <x v="0"/>
    <x v="0"/>
    <x v="0"/>
    <x v="3"/>
    <x v="1"/>
    <x v="0"/>
    <x v="2"/>
    <s v="5-Oct-1984"/>
    <x v="1545"/>
    <x v="1"/>
    <s v="tier - 3"/>
    <x v="3"/>
    <x v="32"/>
  </r>
  <r>
    <s v="Id1547"/>
    <s v="Alison"/>
    <x v="520"/>
    <x v="0"/>
    <x v="1"/>
    <x v="0"/>
    <x v="0"/>
    <x v="0"/>
    <x v="1"/>
    <x v="0"/>
    <x v="0"/>
    <s v="20-Jul-1981"/>
    <x v="1546"/>
    <x v="1"/>
    <s v="tier - 1"/>
    <x v="1"/>
    <x v="36"/>
  </r>
  <r>
    <s v="Id1548"/>
    <s v="Karen"/>
    <x v="384"/>
    <x v="2"/>
    <x v="0"/>
    <x v="0"/>
    <x v="0"/>
    <x v="3"/>
    <x v="1"/>
    <x v="1"/>
    <x v="2"/>
    <s v="20-Sep-1984"/>
    <x v="1547"/>
    <x v="1"/>
    <s v="tier - 2"/>
    <x v="2"/>
    <x v="32"/>
  </r>
  <r>
    <s v="Id1549"/>
    <s v="jr"/>
    <x v="1029"/>
    <x v="0"/>
    <x v="0"/>
    <x v="0"/>
    <x v="0"/>
    <x v="0"/>
    <x v="1"/>
    <x v="3"/>
    <x v="0"/>
    <s v="11-Dec-1968"/>
    <x v="1548"/>
    <x v="2"/>
    <s v="tier - 2"/>
    <x v="0"/>
    <x v="0"/>
  </r>
  <r>
    <s v="Id1550"/>
    <s v="Stephanie"/>
    <x v="1030"/>
    <x v="1"/>
    <x v="0"/>
    <x v="0"/>
    <x v="0"/>
    <x v="0"/>
    <x v="1"/>
    <x v="0"/>
    <x v="1"/>
    <s v="6-Aug-1989"/>
    <x v="1549"/>
    <x v="1"/>
    <s v="tier - 2"/>
    <x v="2"/>
    <x v="4"/>
  </r>
  <r>
    <s v="Id1551"/>
    <s v="ezra"/>
    <x v="276"/>
    <x v="0"/>
    <x v="1"/>
    <x v="0"/>
    <x v="0"/>
    <x v="3"/>
    <x v="1"/>
    <x v="1"/>
    <x v="0"/>
    <s v="18-Dec-1986"/>
    <x v="1550"/>
    <x v="1"/>
    <s v="tier - 3"/>
    <x v="1"/>
    <x v="28"/>
  </r>
  <r>
    <s v="Id1552"/>
    <s v="jim"/>
    <x v="1031"/>
    <x v="1"/>
    <x v="1"/>
    <x v="0"/>
    <x v="1"/>
    <x v="3"/>
    <x v="1"/>
    <x v="3"/>
    <x v="1"/>
    <s v="3-Dec-1969"/>
    <x v="1551"/>
    <x v="1"/>
    <s v="tier - 3"/>
    <x v="0"/>
    <x v="16"/>
  </r>
  <r>
    <s v="Id1553"/>
    <s v="Ari"/>
    <x v="643"/>
    <x v="2"/>
    <x v="0"/>
    <x v="0"/>
    <x v="0"/>
    <x v="0"/>
    <x v="1"/>
    <x v="2"/>
    <x v="2"/>
    <s v="2-Oct-1982"/>
    <x v="1552"/>
    <x v="1"/>
    <s v="tier - 2"/>
    <x v="1"/>
    <x v="37"/>
  </r>
  <r>
    <s v="Id1554"/>
    <s v="fanny"/>
    <x v="837"/>
    <x v="2"/>
    <x v="0"/>
    <x v="0"/>
    <x v="0"/>
    <x v="0"/>
    <x v="1"/>
    <x v="2"/>
    <x v="2"/>
    <s v="12-Aug-1982"/>
    <x v="1553"/>
    <x v="1"/>
    <s v="tier - 1"/>
    <x v="0"/>
    <x v="37"/>
  </r>
  <r>
    <s v="Id1555"/>
    <s v="heather"/>
    <x v="1032"/>
    <x v="2"/>
    <x v="1"/>
    <x v="0"/>
    <x v="0"/>
    <x v="0"/>
    <x v="1"/>
    <x v="2"/>
    <x v="2"/>
    <s v="23-Oct-1976"/>
    <x v="1554"/>
    <x v="1"/>
    <s v="tier - 1"/>
    <x v="0"/>
    <x v="17"/>
  </r>
  <r>
    <s v="Id1556"/>
    <s v="sr"/>
    <x v="222"/>
    <x v="2"/>
    <x v="0"/>
    <x v="0"/>
    <x v="0"/>
    <x v="0"/>
    <x v="1"/>
    <x v="0"/>
    <x v="2"/>
    <s v="7-Jul-1994"/>
    <x v="1555"/>
    <x v="1"/>
    <s v="tier - 1"/>
    <x v="14"/>
    <x v="6"/>
  </r>
  <r>
    <s v="Id1557"/>
    <s v="Catherine"/>
    <x v="326"/>
    <x v="2"/>
    <x v="0"/>
    <x v="0"/>
    <x v="0"/>
    <x v="0"/>
    <x v="1"/>
    <x v="1"/>
    <x v="2"/>
    <s v="28-Aug-1982"/>
    <x v="1556"/>
    <x v="1"/>
    <s v="tier - 2"/>
    <x v="0"/>
    <x v="37"/>
  </r>
  <r>
    <s v="Id1558"/>
    <s v="Kelly"/>
    <x v="941"/>
    <x v="2"/>
    <x v="0"/>
    <x v="0"/>
    <x v="0"/>
    <x v="0"/>
    <x v="1"/>
    <x v="1"/>
    <x v="2"/>
    <s v="9-Oct-1982"/>
    <x v="1557"/>
    <x v="1"/>
    <s v="tier - 3"/>
    <x v="3"/>
    <x v="37"/>
  </r>
  <r>
    <s v="Id1559"/>
    <s v="Janel"/>
    <x v="1033"/>
    <x v="0"/>
    <x v="1"/>
    <x v="0"/>
    <x v="0"/>
    <x v="1"/>
    <x v="1"/>
    <x v="3"/>
    <x v="0"/>
    <s v="1-Dec-1970"/>
    <x v="1558"/>
    <x v="1"/>
    <s v="tier - 2"/>
    <x v="0"/>
    <x v="2"/>
  </r>
  <r>
    <s v="Id1560"/>
    <s v="Yann"/>
    <x v="528"/>
    <x v="1"/>
    <x v="0"/>
    <x v="0"/>
    <x v="0"/>
    <x v="0"/>
    <x v="1"/>
    <x v="0"/>
    <x v="1"/>
    <s v="8-Jun-1980"/>
    <x v="1559"/>
    <x v="1"/>
    <s v="tier - 3"/>
    <x v="3"/>
    <x v="27"/>
  </r>
  <r>
    <s v="Id1561"/>
    <s v="Zachary"/>
    <x v="397"/>
    <x v="0"/>
    <x v="1"/>
    <x v="0"/>
    <x v="0"/>
    <x v="0"/>
    <x v="1"/>
    <x v="1"/>
    <x v="0"/>
    <s v="27-Jul-1981"/>
    <x v="1560"/>
    <x v="1"/>
    <s v="tier - 2"/>
    <x v="0"/>
    <x v="36"/>
  </r>
  <r>
    <s v="Id1562"/>
    <s v="Alejandro"/>
    <x v="1034"/>
    <x v="2"/>
    <x v="0"/>
    <x v="0"/>
    <x v="0"/>
    <x v="3"/>
    <x v="1"/>
    <x v="1"/>
    <x v="2"/>
    <s v="1-Nov-1984"/>
    <x v="1561"/>
    <x v="1"/>
    <s v="tier - 3"/>
    <x v="1"/>
    <x v="32"/>
  </r>
  <r>
    <s v="Id1563"/>
    <s v="Nicholas"/>
    <x v="422"/>
    <x v="2"/>
    <x v="0"/>
    <x v="0"/>
    <x v="0"/>
    <x v="3"/>
    <x v="1"/>
    <x v="1"/>
    <x v="2"/>
    <s v="26-Aug-1984"/>
    <x v="1562"/>
    <x v="2"/>
    <s v="tier - 3"/>
    <x v="1"/>
    <x v="32"/>
  </r>
  <r>
    <s v="Id1564"/>
    <s v="paul"/>
    <x v="1035"/>
    <x v="2"/>
    <x v="1"/>
    <x v="0"/>
    <x v="0"/>
    <x v="0"/>
    <x v="1"/>
    <x v="0"/>
    <x v="2"/>
    <s v="22-Jul-1985"/>
    <x v="1563"/>
    <x v="2"/>
    <s v="tier - 2"/>
    <x v="0"/>
    <x v="18"/>
  </r>
  <r>
    <s v="Id1565"/>
    <s v="Michael"/>
    <x v="1036"/>
    <x v="0"/>
    <x v="1"/>
    <x v="0"/>
    <x v="0"/>
    <x v="3"/>
    <x v="1"/>
    <x v="2"/>
    <x v="0"/>
    <s v="5-Aug-1975"/>
    <x v="1564"/>
    <x v="1"/>
    <s v="tier - 3"/>
    <x v="0"/>
    <x v="24"/>
  </r>
  <r>
    <s v="Id1566"/>
    <s v="marina"/>
    <x v="1037"/>
    <x v="1"/>
    <x v="1"/>
    <x v="0"/>
    <x v="0"/>
    <x v="0"/>
    <x v="1"/>
    <x v="2"/>
    <x v="1"/>
    <s v="30-Dec-1976"/>
    <x v="1565"/>
    <x v="1"/>
    <s v="tier - 3"/>
    <x v="0"/>
    <x v="17"/>
  </r>
  <r>
    <s v="Id1567"/>
    <s v="caroline"/>
    <x v="500"/>
    <x v="2"/>
    <x v="0"/>
    <x v="0"/>
    <x v="0"/>
    <x v="3"/>
    <x v="1"/>
    <x v="1"/>
    <x v="2"/>
    <s v="4-Sep-1987"/>
    <x v="1566"/>
    <x v="1"/>
    <s v="tier - 2"/>
    <x v="3"/>
    <x v="38"/>
  </r>
  <r>
    <s v="Id1568"/>
    <s v="Ross"/>
    <x v="1038"/>
    <x v="0"/>
    <x v="0"/>
    <x v="0"/>
    <x v="0"/>
    <x v="0"/>
    <x v="1"/>
    <x v="2"/>
    <x v="0"/>
    <s v="22-Aug-1971"/>
    <x v="1567"/>
    <x v="1"/>
    <s v="tier - 3"/>
    <x v="0"/>
    <x v="14"/>
  </r>
  <r>
    <s v="Id1569"/>
    <s v="aoife"/>
    <x v="1039"/>
    <x v="0"/>
    <x v="1"/>
    <x v="0"/>
    <x v="0"/>
    <x v="1"/>
    <x v="1"/>
    <x v="3"/>
    <x v="0"/>
    <s v="20-Aug-1970"/>
    <x v="1568"/>
    <x v="1"/>
    <s v="tier - 1"/>
    <x v="0"/>
    <x v="2"/>
  </r>
  <r>
    <s v="Id1570"/>
    <s v="wesley"/>
    <x v="277"/>
    <x v="2"/>
    <x v="1"/>
    <x v="0"/>
    <x v="0"/>
    <x v="0"/>
    <x v="1"/>
    <x v="1"/>
    <x v="2"/>
    <s v="10-Dec-1985"/>
    <x v="1569"/>
    <x v="0"/>
    <s v="tier - 3"/>
    <x v="7"/>
    <x v="18"/>
  </r>
  <r>
    <s v="Id1571"/>
    <s v="Rebecca"/>
    <x v="1040"/>
    <x v="2"/>
    <x v="0"/>
    <x v="0"/>
    <x v="0"/>
    <x v="3"/>
    <x v="1"/>
    <x v="2"/>
    <x v="2"/>
    <s v="9-Sep-1987"/>
    <x v="1570"/>
    <x v="1"/>
    <s v="tier - 3"/>
    <x v="2"/>
    <x v="38"/>
  </r>
  <r>
    <s v="Id1572"/>
    <s v="Barry"/>
    <x v="1041"/>
    <x v="2"/>
    <x v="0"/>
    <x v="0"/>
    <x v="0"/>
    <x v="0"/>
    <x v="1"/>
    <x v="1"/>
    <x v="2"/>
    <s v="28-Oct-1982"/>
    <x v="1571"/>
    <x v="1"/>
    <s v="tier - 1"/>
    <x v="1"/>
    <x v="37"/>
  </r>
  <r>
    <s v="Id1573"/>
    <s v="maciej"/>
    <x v="728"/>
    <x v="2"/>
    <x v="1"/>
    <x v="0"/>
    <x v="1"/>
    <x v="3"/>
    <x v="1"/>
    <x v="0"/>
    <x v="2"/>
    <s v="16-Aug-1997"/>
    <x v="1572"/>
    <x v="1"/>
    <s v="tier - 2"/>
    <x v="14"/>
    <x v="31"/>
  </r>
  <r>
    <s v="Id1574"/>
    <s v="Jerry"/>
    <x v="984"/>
    <x v="1"/>
    <x v="0"/>
    <x v="0"/>
    <x v="0"/>
    <x v="0"/>
    <x v="1"/>
    <x v="1"/>
    <x v="1"/>
    <s v="6-Aug-1982"/>
    <x v="1573"/>
    <x v="0"/>
    <s v="tier - 2"/>
    <x v="1"/>
    <x v="37"/>
  </r>
  <r>
    <s v="Id1575"/>
    <s v="Eric"/>
    <x v="1042"/>
    <x v="2"/>
    <x v="1"/>
    <x v="0"/>
    <x v="0"/>
    <x v="0"/>
    <x v="1"/>
    <x v="2"/>
    <x v="2"/>
    <s v="18-Nov-1976"/>
    <x v="1574"/>
    <x v="1"/>
    <s v="tier - 2"/>
    <x v="0"/>
    <x v="17"/>
  </r>
  <r>
    <s v="Id1576"/>
    <s v="cathi"/>
    <x v="13"/>
    <x v="2"/>
    <x v="0"/>
    <x v="0"/>
    <x v="0"/>
    <x v="3"/>
    <x v="1"/>
    <x v="0"/>
    <x v="2"/>
    <s v="13-Aug-1984"/>
    <x v="1575"/>
    <x v="1"/>
    <s v="tier - 1"/>
    <x v="1"/>
    <x v="32"/>
  </r>
  <r>
    <s v="Id1577"/>
    <s v="Alex"/>
    <x v="1043"/>
    <x v="0"/>
    <x v="1"/>
    <x v="0"/>
    <x v="0"/>
    <x v="1"/>
    <x v="1"/>
    <x v="3"/>
    <x v="0"/>
    <s v="9-Nov-1970"/>
    <x v="1576"/>
    <x v="1"/>
    <s v="tier - 1"/>
    <x v="0"/>
    <x v="2"/>
  </r>
  <r>
    <s v="Id1578"/>
    <s v="liang"/>
    <x v="1044"/>
    <x v="1"/>
    <x v="1"/>
    <x v="0"/>
    <x v="0"/>
    <x v="0"/>
    <x v="1"/>
    <x v="0"/>
    <x v="1"/>
    <s v="7-Jul-1996"/>
    <x v="1577"/>
    <x v="1"/>
    <s v="tier - 3"/>
    <x v="14"/>
    <x v="45"/>
  </r>
  <r>
    <s v="Id1579"/>
    <s v="lexy"/>
    <x v="1045"/>
    <x v="2"/>
    <x v="0"/>
    <x v="0"/>
    <x v="0"/>
    <x v="0"/>
    <x v="1"/>
    <x v="0"/>
    <x v="2"/>
    <s v="24-Jun-1989"/>
    <x v="1578"/>
    <x v="1"/>
    <s v="tier - 2"/>
    <x v="1"/>
    <x v="4"/>
  </r>
  <r>
    <s v="Id1580"/>
    <s v="michael"/>
    <x v="1046"/>
    <x v="2"/>
    <x v="0"/>
    <x v="0"/>
    <x v="0"/>
    <x v="0"/>
    <x v="1"/>
    <x v="0"/>
    <x v="2"/>
    <s v="30-Oct-1980"/>
    <x v="1579"/>
    <x v="1"/>
    <s v="tier - 1"/>
    <x v="1"/>
    <x v="27"/>
  </r>
  <r>
    <s v="Id1581"/>
    <s v="Samuel"/>
    <x v="1047"/>
    <x v="2"/>
    <x v="1"/>
    <x v="0"/>
    <x v="1"/>
    <x v="3"/>
    <x v="1"/>
    <x v="0"/>
    <x v="2"/>
    <s v="19-Aug-1983"/>
    <x v="1580"/>
    <x v="2"/>
    <s v="tier - 2"/>
    <x v="0"/>
    <x v="33"/>
  </r>
  <r>
    <s v="Id1582"/>
    <s v="Spencer"/>
    <x v="951"/>
    <x v="2"/>
    <x v="1"/>
    <x v="0"/>
    <x v="1"/>
    <x v="3"/>
    <x v="1"/>
    <x v="0"/>
    <x v="2"/>
    <s v="21-Oct-1983"/>
    <x v="1581"/>
    <x v="1"/>
    <s v="tier - 1"/>
    <x v="0"/>
    <x v="33"/>
  </r>
  <r>
    <s v="Id1583"/>
    <s v="rochelle"/>
    <x v="247"/>
    <x v="0"/>
    <x v="1"/>
    <x v="0"/>
    <x v="0"/>
    <x v="3"/>
    <x v="1"/>
    <x v="1"/>
    <x v="0"/>
    <s v="25-Sep-1986"/>
    <x v="1582"/>
    <x v="1"/>
    <s v="tier - 2"/>
    <x v="0"/>
    <x v="28"/>
  </r>
  <r>
    <s v="Id1584"/>
    <s v="paula"/>
    <x v="1048"/>
    <x v="2"/>
    <x v="0"/>
    <x v="0"/>
    <x v="0"/>
    <x v="0"/>
    <x v="1"/>
    <x v="0"/>
    <x v="2"/>
    <s v="13-Aug-1990"/>
    <x v="1583"/>
    <x v="1"/>
    <s v="tier - 2"/>
    <x v="2"/>
    <x v="42"/>
  </r>
  <r>
    <s v="Id1585"/>
    <s v="Madeline"/>
    <x v="65"/>
    <x v="1"/>
    <x v="1"/>
    <x v="0"/>
    <x v="0"/>
    <x v="0"/>
    <x v="1"/>
    <x v="0"/>
    <x v="1"/>
    <s v="15-Dec-1985"/>
    <x v="1584"/>
    <x v="1"/>
    <s v="tier - 1"/>
    <x v="0"/>
    <x v="18"/>
  </r>
  <r>
    <s v="Id1586"/>
    <s v="Maria"/>
    <x v="1049"/>
    <x v="2"/>
    <x v="1"/>
    <x v="0"/>
    <x v="0"/>
    <x v="0"/>
    <x v="1"/>
    <x v="1"/>
    <x v="2"/>
    <s v="19-Nov-1985"/>
    <x v="1585"/>
    <x v="1"/>
    <s v="tier - 1"/>
    <x v="3"/>
    <x v="18"/>
  </r>
  <r>
    <s v="Id1587"/>
    <s v="Arthur"/>
    <x v="1050"/>
    <x v="1"/>
    <x v="0"/>
    <x v="1"/>
    <x v="0"/>
    <x v="3"/>
    <x v="1"/>
    <x v="0"/>
    <x v="1"/>
    <s v="27-Jul-2004"/>
    <x v="1586"/>
    <x v="1"/>
    <s v="tier - 2"/>
    <x v="3"/>
    <x v="41"/>
  </r>
  <r>
    <s v="Id1588"/>
    <s v="Joseph"/>
    <x v="1051"/>
    <x v="2"/>
    <x v="1"/>
    <x v="0"/>
    <x v="1"/>
    <x v="3"/>
    <x v="1"/>
    <x v="3"/>
    <x v="2"/>
    <s v="4-Sep-1969"/>
    <x v="1587"/>
    <x v="1"/>
    <s v="tier - 2"/>
    <x v="1"/>
    <x v="16"/>
  </r>
  <r>
    <s v="Id1589"/>
    <s v="sachiko"/>
    <x v="1052"/>
    <x v="0"/>
    <x v="0"/>
    <x v="0"/>
    <x v="0"/>
    <x v="0"/>
    <x v="1"/>
    <x v="2"/>
    <x v="0"/>
    <s v="17-Sep-1974"/>
    <x v="1588"/>
    <x v="1"/>
    <s v="tier - 1"/>
    <x v="0"/>
    <x v="20"/>
  </r>
  <r>
    <s v="Id1590"/>
    <s v="christopher"/>
    <x v="1053"/>
    <x v="2"/>
    <x v="1"/>
    <x v="0"/>
    <x v="0"/>
    <x v="0"/>
    <x v="1"/>
    <x v="0"/>
    <x v="2"/>
    <s v="4-Jul-1996"/>
    <x v="1589"/>
    <x v="1"/>
    <s v="tier - 3"/>
    <x v="14"/>
    <x v="45"/>
  </r>
  <r>
    <s v="Id1591"/>
    <s v="joseph"/>
    <x v="41"/>
    <x v="0"/>
    <x v="1"/>
    <x v="0"/>
    <x v="0"/>
    <x v="0"/>
    <x v="1"/>
    <x v="0"/>
    <x v="0"/>
    <s v="26-Aug-1981"/>
    <x v="1590"/>
    <x v="1"/>
    <s v="tier - 3"/>
    <x v="0"/>
    <x v="36"/>
  </r>
  <r>
    <s v="Id1592"/>
    <s v="lawrence"/>
    <x v="1054"/>
    <x v="0"/>
    <x v="1"/>
    <x v="0"/>
    <x v="0"/>
    <x v="0"/>
    <x v="1"/>
    <x v="1"/>
    <x v="0"/>
    <s v="24-Nov-1981"/>
    <x v="1591"/>
    <x v="1"/>
    <s v="tier - 1"/>
    <x v="3"/>
    <x v="36"/>
  </r>
  <r>
    <s v="Id1593"/>
    <s v="katie"/>
    <x v="650"/>
    <x v="2"/>
    <x v="0"/>
    <x v="0"/>
    <x v="1"/>
    <x v="3"/>
    <x v="1"/>
    <x v="0"/>
    <x v="2"/>
    <s v="16-Oct-1993"/>
    <x v="1592"/>
    <x v="1"/>
    <s v="tier - 1"/>
    <x v="15"/>
    <x v="21"/>
  </r>
  <r>
    <s v="Id1594"/>
    <s v="ruben"/>
    <x v="704"/>
    <x v="0"/>
    <x v="1"/>
    <x v="0"/>
    <x v="0"/>
    <x v="0"/>
    <x v="1"/>
    <x v="2"/>
    <x v="0"/>
    <s v="30-Jun-1981"/>
    <x v="1593"/>
    <x v="0"/>
    <s v="tier - 3"/>
    <x v="0"/>
    <x v="36"/>
  </r>
  <r>
    <s v="Id1595"/>
    <s v="sarah"/>
    <x v="711"/>
    <x v="2"/>
    <x v="0"/>
    <x v="0"/>
    <x v="0"/>
    <x v="3"/>
    <x v="1"/>
    <x v="2"/>
    <x v="2"/>
    <s v="25-Sep-1984"/>
    <x v="1594"/>
    <x v="1"/>
    <s v="tier - 1"/>
    <x v="0"/>
    <x v="32"/>
  </r>
  <r>
    <s v="Id1596"/>
    <s v="Angela"/>
    <x v="1055"/>
    <x v="2"/>
    <x v="1"/>
    <x v="0"/>
    <x v="0"/>
    <x v="3"/>
    <x v="1"/>
    <x v="0"/>
    <x v="2"/>
    <s v="17-Oct-1995"/>
    <x v="1595"/>
    <x v="1"/>
    <s v="tier - 1"/>
    <x v="12"/>
    <x v="40"/>
  </r>
  <r>
    <s v="Id1597"/>
    <s v="chatham"/>
    <x v="1056"/>
    <x v="0"/>
    <x v="1"/>
    <x v="0"/>
    <x v="0"/>
    <x v="1"/>
    <x v="1"/>
    <x v="3"/>
    <x v="0"/>
    <s v="11-Oct-1970"/>
    <x v="1596"/>
    <x v="1"/>
    <s v="tier - 2"/>
    <x v="0"/>
    <x v="2"/>
  </r>
  <r>
    <s v="Id1598"/>
    <s v="derek"/>
    <x v="1057"/>
    <x v="1"/>
    <x v="0"/>
    <x v="0"/>
    <x v="0"/>
    <x v="1"/>
    <x v="1"/>
    <x v="3"/>
    <x v="1"/>
    <s v="8-Sep-1972"/>
    <x v="1597"/>
    <x v="1"/>
    <s v="tier - 2"/>
    <x v="1"/>
    <x v="29"/>
  </r>
  <r>
    <s v="Id1599"/>
    <s v="Kalvin"/>
    <x v="1058"/>
    <x v="2"/>
    <x v="0"/>
    <x v="0"/>
    <x v="0"/>
    <x v="1"/>
    <x v="1"/>
    <x v="2"/>
    <x v="2"/>
    <s v="11-Nov-1972"/>
    <x v="1598"/>
    <x v="1"/>
    <s v="tier - 2"/>
    <x v="0"/>
    <x v="29"/>
  </r>
  <r>
    <s v="Id1600"/>
    <s v="dave"/>
    <x v="1059"/>
    <x v="2"/>
    <x v="0"/>
    <x v="0"/>
    <x v="1"/>
    <x v="3"/>
    <x v="1"/>
    <x v="2"/>
    <x v="2"/>
    <s v="10-Oct-1979"/>
    <x v="1599"/>
    <x v="1"/>
    <s v="tier - 1"/>
    <x v="3"/>
    <x v="19"/>
  </r>
  <r>
    <s v="Id1601"/>
    <s v="Barbara"/>
    <x v="1060"/>
    <x v="2"/>
    <x v="1"/>
    <x v="0"/>
    <x v="1"/>
    <x v="3"/>
    <x v="1"/>
    <x v="0"/>
    <x v="2"/>
    <s v="11-Aug-1983"/>
    <x v="1600"/>
    <x v="1"/>
    <s v="tier - 1"/>
    <x v="3"/>
    <x v="33"/>
  </r>
  <r>
    <s v="Id1602"/>
    <s v="skylar"/>
    <x v="405"/>
    <x v="0"/>
    <x v="0"/>
    <x v="0"/>
    <x v="0"/>
    <x v="0"/>
    <x v="1"/>
    <x v="2"/>
    <x v="0"/>
    <s v="19-Sep-1978"/>
    <x v="1601"/>
    <x v="1"/>
    <s v="tier - 2"/>
    <x v="0"/>
    <x v="9"/>
  </r>
  <r>
    <s v="Id1603"/>
    <s v="nick"/>
    <x v="1061"/>
    <x v="2"/>
    <x v="0"/>
    <x v="0"/>
    <x v="0"/>
    <x v="1"/>
    <x v="1"/>
    <x v="2"/>
    <x v="2"/>
    <s v="29-Jun-1972"/>
    <x v="1602"/>
    <x v="1"/>
    <s v="tier - 2"/>
    <x v="0"/>
    <x v="29"/>
  </r>
  <r>
    <s v="Id1604"/>
    <s v="Sunny"/>
    <x v="1062"/>
    <x v="2"/>
    <x v="0"/>
    <x v="0"/>
    <x v="0"/>
    <x v="3"/>
    <x v="1"/>
    <x v="0"/>
    <x v="2"/>
    <s v="12-Aug-1992"/>
    <x v="1603"/>
    <x v="1"/>
    <s v="tier - 1"/>
    <x v="14"/>
    <x v="34"/>
  </r>
  <r>
    <s v="Id1605"/>
    <s v="Anne"/>
    <x v="61"/>
    <x v="2"/>
    <x v="0"/>
    <x v="0"/>
    <x v="0"/>
    <x v="0"/>
    <x v="1"/>
    <x v="0"/>
    <x v="2"/>
    <s v="10-Sep-1999"/>
    <x v="1604"/>
    <x v="1"/>
    <s v="tier - 2"/>
    <x v="12"/>
    <x v="35"/>
  </r>
  <r>
    <s v="Id1606"/>
    <s v="nicholas"/>
    <x v="410"/>
    <x v="2"/>
    <x v="1"/>
    <x v="0"/>
    <x v="0"/>
    <x v="0"/>
    <x v="1"/>
    <x v="1"/>
    <x v="2"/>
    <s v="22-Sep-1985"/>
    <x v="1605"/>
    <x v="1"/>
    <s v="tier - 2"/>
    <x v="1"/>
    <x v="18"/>
  </r>
  <r>
    <s v="Id1607"/>
    <s v="Scott"/>
    <x v="362"/>
    <x v="2"/>
    <x v="1"/>
    <x v="0"/>
    <x v="0"/>
    <x v="0"/>
    <x v="1"/>
    <x v="2"/>
    <x v="2"/>
    <s v="22-Jul-1985"/>
    <x v="1606"/>
    <x v="1"/>
    <s v="tier - 1"/>
    <x v="1"/>
    <x v="18"/>
  </r>
  <r>
    <s v="Id1608"/>
    <s v="Marisa"/>
    <x v="659"/>
    <x v="2"/>
    <x v="1"/>
    <x v="0"/>
    <x v="0"/>
    <x v="3"/>
    <x v="1"/>
    <x v="0"/>
    <x v="2"/>
    <s v="23-Oct-1988"/>
    <x v="1607"/>
    <x v="1"/>
    <s v="tier - 1"/>
    <x v="3"/>
    <x v="25"/>
  </r>
  <r>
    <s v="Id1609"/>
    <s v="katie"/>
    <x v="806"/>
    <x v="0"/>
    <x v="1"/>
    <x v="0"/>
    <x v="0"/>
    <x v="0"/>
    <x v="1"/>
    <x v="0"/>
    <x v="0"/>
    <s v="1-Oct-1981"/>
    <x v="1608"/>
    <x v="1"/>
    <s v="tier - 3"/>
    <x v="3"/>
    <x v="36"/>
  </r>
  <r>
    <s v="Id1610"/>
    <s v="Amy"/>
    <x v="181"/>
    <x v="0"/>
    <x v="1"/>
    <x v="0"/>
    <x v="0"/>
    <x v="0"/>
    <x v="1"/>
    <x v="0"/>
    <x v="0"/>
    <s v="22-Nov-1981"/>
    <x v="1609"/>
    <x v="1"/>
    <s v="tier - 1"/>
    <x v="0"/>
    <x v="36"/>
  </r>
  <r>
    <s v="Id1611"/>
    <s v="Jenna"/>
    <x v="1034"/>
    <x v="2"/>
    <x v="1"/>
    <x v="0"/>
    <x v="0"/>
    <x v="3"/>
    <x v="1"/>
    <x v="1"/>
    <x v="2"/>
    <s v="1-Nov-1988"/>
    <x v="1610"/>
    <x v="1"/>
    <s v="tier - 3"/>
    <x v="0"/>
    <x v="25"/>
  </r>
  <r>
    <s v="Id1612"/>
    <s v="Elizabeth"/>
    <x v="1063"/>
    <x v="0"/>
    <x v="1"/>
    <x v="0"/>
    <x v="0"/>
    <x v="1"/>
    <x v="1"/>
    <x v="3"/>
    <x v="0"/>
    <s v="5-Oct-1970"/>
    <x v="1611"/>
    <x v="1"/>
    <s v="tier - 2"/>
    <x v="1"/>
    <x v="2"/>
  </r>
  <r>
    <s v="Id1613"/>
    <s v="lyazid"/>
    <x v="1064"/>
    <x v="2"/>
    <x v="1"/>
    <x v="0"/>
    <x v="0"/>
    <x v="0"/>
    <x v="1"/>
    <x v="2"/>
    <x v="2"/>
    <s v="9-Aug-1985"/>
    <x v="1612"/>
    <x v="1"/>
    <s v="tier - 2"/>
    <x v="1"/>
    <x v="18"/>
  </r>
  <r>
    <s v="Id1614"/>
    <s v="Lindsey"/>
    <x v="1065"/>
    <x v="2"/>
    <x v="0"/>
    <x v="0"/>
    <x v="0"/>
    <x v="3"/>
    <x v="1"/>
    <x v="2"/>
    <x v="2"/>
    <s v="6-Oct-1984"/>
    <x v="1613"/>
    <x v="1"/>
    <s v="tier - 1"/>
    <x v="0"/>
    <x v="32"/>
  </r>
  <r>
    <s v="Id1615"/>
    <s v="chris"/>
    <x v="1066"/>
    <x v="2"/>
    <x v="1"/>
    <x v="0"/>
    <x v="0"/>
    <x v="0"/>
    <x v="1"/>
    <x v="2"/>
    <x v="2"/>
    <s v="15-Oct-1985"/>
    <x v="1614"/>
    <x v="1"/>
    <s v="tier - 1"/>
    <x v="1"/>
    <x v="18"/>
  </r>
  <r>
    <s v="Id1616"/>
    <s v="Jennifer"/>
    <x v="1067"/>
    <x v="0"/>
    <x v="0"/>
    <x v="0"/>
    <x v="0"/>
    <x v="1"/>
    <x v="1"/>
    <x v="2"/>
    <x v="0"/>
    <s v="6-Nov-1973"/>
    <x v="1615"/>
    <x v="1"/>
    <s v="tier - 3"/>
    <x v="0"/>
    <x v="30"/>
  </r>
  <r>
    <s v="Id1617"/>
    <s v="Leif"/>
    <x v="1068"/>
    <x v="0"/>
    <x v="1"/>
    <x v="0"/>
    <x v="0"/>
    <x v="1"/>
    <x v="1"/>
    <x v="3"/>
    <x v="0"/>
    <s v="14-Oct-1970"/>
    <x v="1616"/>
    <x v="1"/>
    <s v="tier - 3"/>
    <x v="1"/>
    <x v="2"/>
  </r>
  <r>
    <s v="Id1618"/>
    <s v="Stephanie"/>
    <x v="1069"/>
    <x v="2"/>
    <x v="1"/>
    <x v="0"/>
    <x v="0"/>
    <x v="0"/>
    <x v="1"/>
    <x v="2"/>
    <x v="2"/>
    <s v="12-Dec-1976"/>
    <x v="1617"/>
    <x v="1"/>
    <s v="tier - 3"/>
    <x v="0"/>
    <x v="17"/>
  </r>
  <r>
    <s v="Id1619"/>
    <s v="bo"/>
    <x v="1070"/>
    <x v="0"/>
    <x v="0"/>
    <x v="0"/>
    <x v="0"/>
    <x v="0"/>
    <x v="1"/>
    <x v="2"/>
    <x v="0"/>
    <s v="5-Sep-1978"/>
    <x v="1618"/>
    <x v="1"/>
    <s v="tier - 1"/>
    <x v="0"/>
    <x v="9"/>
  </r>
  <r>
    <s v="Id1620"/>
    <s v="leah"/>
    <x v="1071"/>
    <x v="2"/>
    <x v="1"/>
    <x v="0"/>
    <x v="1"/>
    <x v="3"/>
    <x v="1"/>
    <x v="3"/>
    <x v="2"/>
    <s v="9-Nov-1969"/>
    <x v="1619"/>
    <x v="1"/>
    <s v="tier - 2"/>
    <x v="3"/>
    <x v="16"/>
  </r>
  <r>
    <s v="Id1621"/>
    <s v="Kara"/>
    <x v="893"/>
    <x v="2"/>
    <x v="0"/>
    <x v="0"/>
    <x v="0"/>
    <x v="0"/>
    <x v="1"/>
    <x v="0"/>
    <x v="2"/>
    <s v="18-Aug-1990"/>
    <x v="1620"/>
    <x v="1"/>
    <s v="tier - 3"/>
    <x v="1"/>
    <x v="42"/>
  </r>
  <r>
    <s v="Id1622"/>
    <s v="jeffrey"/>
    <x v="577"/>
    <x v="2"/>
    <x v="1"/>
    <x v="0"/>
    <x v="1"/>
    <x v="3"/>
    <x v="1"/>
    <x v="1"/>
    <x v="2"/>
    <s v="16-Nov-1983"/>
    <x v="1621"/>
    <x v="2"/>
    <s v="tier - 2"/>
    <x v="1"/>
    <x v="33"/>
  </r>
  <r>
    <s v="Id1623"/>
    <s v="justin"/>
    <x v="507"/>
    <x v="2"/>
    <x v="1"/>
    <x v="0"/>
    <x v="1"/>
    <x v="3"/>
    <x v="1"/>
    <x v="2"/>
    <x v="2"/>
    <s v="11-Aug-1983"/>
    <x v="1622"/>
    <x v="1"/>
    <s v="tier - 3"/>
    <x v="1"/>
    <x v="33"/>
  </r>
  <r>
    <s v="Id1624"/>
    <s v="emily"/>
    <x v="88"/>
    <x v="1"/>
    <x v="0"/>
    <x v="0"/>
    <x v="0"/>
    <x v="0"/>
    <x v="1"/>
    <x v="0"/>
    <x v="1"/>
    <s v="25-Jul-1991"/>
    <x v="1623"/>
    <x v="1"/>
    <s v="tier - 2"/>
    <x v="2"/>
    <x v="3"/>
  </r>
  <r>
    <s v="Id1625"/>
    <s v="rebecca"/>
    <x v="50"/>
    <x v="2"/>
    <x v="1"/>
    <x v="0"/>
    <x v="0"/>
    <x v="0"/>
    <x v="1"/>
    <x v="0"/>
    <x v="2"/>
    <s v="21-Jul-1985"/>
    <x v="1624"/>
    <x v="1"/>
    <s v="tier - 1"/>
    <x v="1"/>
    <x v="18"/>
  </r>
  <r>
    <s v="Id1626"/>
    <s v="allie"/>
    <x v="1072"/>
    <x v="2"/>
    <x v="1"/>
    <x v="0"/>
    <x v="0"/>
    <x v="3"/>
    <x v="1"/>
    <x v="0"/>
    <x v="2"/>
    <s v="9-Sep-1995"/>
    <x v="1625"/>
    <x v="1"/>
    <s v="tier - 3"/>
    <x v="12"/>
    <x v="40"/>
  </r>
  <r>
    <s v="Id1627"/>
    <s v="trasi"/>
    <x v="1073"/>
    <x v="0"/>
    <x v="1"/>
    <x v="0"/>
    <x v="0"/>
    <x v="1"/>
    <x v="1"/>
    <x v="3"/>
    <x v="0"/>
    <s v="9-Jun-1970"/>
    <x v="1626"/>
    <x v="1"/>
    <s v="tier - 2"/>
    <x v="0"/>
    <x v="2"/>
  </r>
  <r>
    <s v="Id1628"/>
    <s v="kevin"/>
    <x v="165"/>
    <x v="1"/>
    <x v="0"/>
    <x v="0"/>
    <x v="0"/>
    <x v="3"/>
    <x v="1"/>
    <x v="0"/>
    <x v="1"/>
    <s v="25-Jul-1984"/>
    <x v="1627"/>
    <x v="0"/>
    <s v="tier - 2"/>
    <x v="3"/>
    <x v="32"/>
  </r>
  <r>
    <s v="Id1629"/>
    <s v="fernando"/>
    <x v="29"/>
    <x v="2"/>
    <x v="0"/>
    <x v="0"/>
    <x v="0"/>
    <x v="3"/>
    <x v="1"/>
    <x v="0"/>
    <x v="2"/>
    <s v="14-Oct-1984"/>
    <x v="1628"/>
    <x v="0"/>
    <s v="tier - 1"/>
    <x v="7"/>
    <x v="32"/>
  </r>
  <r>
    <s v="Id1630"/>
    <s v="ieva"/>
    <x v="1074"/>
    <x v="2"/>
    <x v="0"/>
    <x v="0"/>
    <x v="1"/>
    <x v="3"/>
    <x v="1"/>
    <x v="2"/>
    <x v="2"/>
    <s v="8-Aug-1979"/>
    <x v="1629"/>
    <x v="1"/>
    <s v="tier - 2"/>
    <x v="1"/>
    <x v="19"/>
  </r>
  <r>
    <s v="Id1631"/>
    <s v="chris"/>
    <x v="410"/>
    <x v="2"/>
    <x v="0"/>
    <x v="0"/>
    <x v="0"/>
    <x v="3"/>
    <x v="1"/>
    <x v="1"/>
    <x v="2"/>
    <s v="21-Sep-1984"/>
    <x v="1630"/>
    <x v="2"/>
    <s v="tier - 1"/>
    <x v="4"/>
    <x v="32"/>
  </r>
  <r>
    <s v="Id1632"/>
    <s v="Drew"/>
    <x v="24"/>
    <x v="1"/>
    <x v="0"/>
    <x v="0"/>
    <x v="0"/>
    <x v="0"/>
    <x v="1"/>
    <x v="0"/>
    <x v="1"/>
    <s v="8-Nov-1994"/>
    <x v="1631"/>
    <x v="1"/>
    <s v="tier - 2"/>
    <x v="3"/>
    <x v="6"/>
  </r>
  <r>
    <s v="Id1633"/>
    <s v="christina"/>
    <x v="1075"/>
    <x v="2"/>
    <x v="1"/>
    <x v="0"/>
    <x v="0"/>
    <x v="0"/>
    <x v="1"/>
    <x v="0"/>
    <x v="2"/>
    <s v="28-Jul-1996"/>
    <x v="1632"/>
    <x v="1"/>
    <s v="tier - 3"/>
    <x v="1"/>
    <x v="45"/>
  </r>
  <r>
    <s v="Id1634"/>
    <s v="Alexander"/>
    <x v="1076"/>
    <x v="2"/>
    <x v="0"/>
    <x v="0"/>
    <x v="0"/>
    <x v="0"/>
    <x v="1"/>
    <x v="1"/>
    <x v="2"/>
    <s v="16-Aug-1989"/>
    <x v="1633"/>
    <x v="1"/>
    <s v="tier - 1"/>
    <x v="3"/>
    <x v="4"/>
  </r>
  <r>
    <s v="Id1635"/>
    <s v="meaghan"/>
    <x v="1077"/>
    <x v="2"/>
    <x v="0"/>
    <x v="0"/>
    <x v="0"/>
    <x v="0"/>
    <x v="1"/>
    <x v="2"/>
    <x v="2"/>
    <s v="8-Aug-1980"/>
    <x v="1634"/>
    <x v="1"/>
    <s v="tier - 3"/>
    <x v="0"/>
    <x v="27"/>
  </r>
  <r>
    <s v="Id1636"/>
    <s v="kristin"/>
    <x v="1078"/>
    <x v="0"/>
    <x v="0"/>
    <x v="0"/>
    <x v="0"/>
    <x v="0"/>
    <x v="1"/>
    <x v="2"/>
    <x v="0"/>
    <s v="17-Aug-1974"/>
    <x v="1635"/>
    <x v="1"/>
    <s v="tier - 2"/>
    <x v="0"/>
    <x v="20"/>
  </r>
  <r>
    <s v="Id1637"/>
    <s v="Andrea"/>
    <x v="1079"/>
    <x v="1"/>
    <x v="1"/>
    <x v="0"/>
    <x v="0"/>
    <x v="3"/>
    <x v="1"/>
    <x v="0"/>
    <x v="1"/>
    <s v="10-Jun-1988"/>
    <x v="1636"/>
    <x v="1"/>
    <s v="tier - 1"/>
    <x v="1"/>
    <x v="25"/>
  </r>
  <r>
    <s v="Id1638"/>
    <s v="kris"/>
    <x v="1037"/>
    <x v="0"/>
    <x v="0"/>
    <x v="0"/>
    <x v="0"/>
    <x v="0"/>
    <x v="1"/>
    <x v="2"/>
    <x v="0"/>
    <s v="11-Oct-1974"/>
    <x v="1637"/>
    <x v="1"/>
    <s v="tier - 3"/>
    <x v="0"/>
    <x v="20"/>
  </r>
  <r>
    <s v="Id1639"/>
    <s v="Alden"/>
    <x v="97"/>
    <x v="2"/>
    <x v="0"/>
    <x v="0"/>
    <x v="0"/>
    <x v="0"/>
    <x v="1"/>
    <x v="0"/>
    <x v="2"/>
    <s v="10-Oct-1980"/>
    <x v="1638"/>
    <x v="1"/>
    <s v="tier - 2"/>
    <x v="3"/>
    <x v="27"/>
  </r>
  <r>
    <s v="Id1640"/>
    <s v="Suzanne"/>
    <x v="1080"/>
    <x v="0"/>
    <x v="1"/>
    <x v="0"/>
    <x v="0"/>
    <x v="1"/>
    <x v="1"/>
    <x v="3"/>
    <x v="0"/>
    <s v="25-Jun-1970"/>
    <x v="1639"/>
    <x v="1"/>
    <s v="tier - 3"/>
    <x v="0"/>
    <x v="2"/>
  </r>
  <r>
    <s v="Id1641"/>
    <s v="Heidi"/>
    <x v="713"/>
    <x v="2"/>
    <x v="0"/>
    <x v="0"/>
    <x v="0"/>
    <x v="3"/>
    <x v="1"/>
    <x v="0"/>
    <x v="2"/>
    <s v="11-Nov-1984"/>
    <x v="1640"/>
    <x v="1"/>
    <s v="tier - 2"/>
    <x v="0"/>
    <x v="32"/>
  </r>
  <r>
    <s v="Id1642"/>
    <s v="carolyn"/>
    <x v="427"/>
    <x v="2"/>
    <x v="0"/>
    <x v="0"/>
    <x v="0"/>
    <x v="3"/>
    <x v="1"/>
    <x v="1"/>
    <x v="2"/>
    <s v="19-Sep-1984"/>
    <x v="1641"/>
    <x v="1"/>
    <s v="tier - 3"/>
    <x v="0"/>
    <x v="32"/>
  </r>
  <r>
    <s v="Id1643"/>
    <s v="sabine"/>
    <x v="1081"/>
    <x v="2"/>
    <x v="0"/>
    <x v="0"/>
    <x v="0"/>
    <x v="0"/>
    <x v="1"/>
    <x v="0"/>
    <x v="2"/>
    <s v="22-Jul-1989"/>
    <x v="1642"/>
    <x v="1"/>
    <s v="tier - 2"/>
    <x v="3"/>
    <x v="4"/>
  </r>
  <r>
    <s v="Id1644"/>
    <s v="bobby"/>
    <x v="1082"/>
    <x v="2"/>
    <x v="0"/>
    <x v="0"/>
    <x v="0"/>
    <x v="0"/>
    <x v="1"/>
    <x v="1"/>
    <x v="2"/>
    <s v="21-Jul-1980"/>
    <x v="1643"/>
    <x v="2"/>
    <s v="tier - 3"/>
    <x v="3"/>
    <x v="27"/>
  </r>
  <r>
    <s v="Id1645"/>
    <s v="fan"/>
    <x v="332"/>
    <x v="1"/>
    <x v="0"/>
    <x v="0"/>
    <x v="0"/>
    <x v="0"/>
    <x v="1"/>
    <x v="2"/>
    <x v="1"/>
    <s v="5-Aug-1980"/>
    <x v="1644"/>
    <x v="1"/>
    <s v="tier - 3"/>
    <x v="0"/>
    <x v="27"/>
  </r>
  <r>
    <s v="Id1646"/>
    <s v="Rachel"/>
    <x v="173"/>
    <x v="1"/>
    <x v="0"/>
    <x v="1"/>
    <x v="0"/>
    <x v="3"/>
    <x v="1"/>
    <x v="0"/>
    <x v="1"/>
    <s v="15-Jul-2004"/>
    <x v="1645"/>
    <x v="1"/>
    <s v="tier - 1"/>
    <x v="12"/>
    <x v="41"/>
  </r>
  <r>
    <s v="Id1647"/>
    <s v="greg"/>
    <x v="142"/>
    <x v="1"/>
    <x v="0"/>
    <x v="0"/>
    <x v="1"/>
    <x v="3"/>
    <x v="1"/>
    <x v="0"/>
    <x v="1"/>
    <s v="13-Aug-2003"/>
    <x v="1646"/>
    <x v="1"/>
    <s v="tier - 2"/>
    <x v="1"/>
    <x v="39"/>
  </r>
  <r>
    <s v="Id1648"/>
    <s v="dan"/>
    <x v="884"/>
    <x v="2"/>
    <x v="0"/>
    <x v="0"/>
    <x v="0"/>
    <x v="3"/>
    <x v="1"/>
    <x v="0"/>
    <x v="2"/>
    <s v="14-Jul-1987"/>
    <x v="1647"/>
    <x v="2"/>
    <s v="tier - 2"/>
    <x v="0"/>
    <x v="38"/>
  </r>
  <r>
    <s v="Id1649"/>
    <s v="Jennifer"/>
    <x v="1083"/>
    <x v="2"/>
    <x v="0"/>
    <x v="0"/>
    <x v="0"/>
    <x v="0"/>
    <x v="1"/>
    <x v="0"/>
    <x v="2"/>
    <s v="30-Jul-1994"/>
    <x v="1648"/>
    <x v="1"/>
    <s v="tier - 1"/>
    <x v="1"/>
    <x v="6"/>
  </r>
  <r>
    <s v="Id1650"/>
    <s v="jessica"/>
    <x v="620"/>
    <x v="1"/>
    <x v="0"/>
    <x v="0"/>
    <x v="1"/>
    <x v="3"/>
    <x v="1"/>
    <x v="0"/>
    <x v="1"/>
    <s v="13-Aug-1993"/>
    <x v="1649"/>
    <x v="1"/>
    <s v="tier - 2"/>
    <x v="15"/>
    <x v="21"/>
  </r>
  <r>
    <s v="Id1651"/>
    <s v="chaiwat"/>
    <x v="692"/>
    <x v="2"/>
    <x v="0"/>
    <x v="0"/>
    <x v="0"/>
    <x v="3"/>
    <x v="1"/>
    <x v="1"/>
    <x v="2"/>
    <s v="29-Jul-1987"/>
    <x v="1650"/>
    <x v="2"/>
    <s v="tier - 3"/>
    <x v="3"/>
    <x v="38"/>
  </r>
  <r>
    <s v="Id1652"/>
    <s v="kerri"/>
    <x v="71"/>
    <x v="2"/>
    <x v="0"/>
    <x v="0"/>
    <x v="0"/>
    <x v="0"/>
    <x v="1"/>
    <x v="0"/>
    <x v="2"/>
    <s v="21-Dec-1982"/>
    <x v="1651"/>
    <x v="1"/>
    <s v="tier - 1"/>
    <x v="0"/>
    <x v="37"/>
  </r>
  <r>
    <s v="Id1653"/>
    <s v="lisa"/>
    <x v="404"/>
    <x v="2"/>
    <x v="0"/>
    <x v="0"/>
    <x v="0"/>
    <x v="0"/>
    <x v="1"/>
    <x v="1"/>
    <x v="2"/>
    <s v="8-Jul-1982"/>
    <x v="1652"/>
    <x v="1"/>
    <s v="tier - 1"/>
    <x v="3"/>
    <x v="37"/>
  </r>
  <r>
    <s v="Id1654"/>
    <s v="Nicholas"/>
    <x v="1084"/>
    <x v="1"/>
    <x v="0"/>
    <x v="0"/>
    <x v="1"/>
    <x v="3"/>
    <x v="1"/>
    <x v="0"/>
    <x v="1"/>
    <s v="19-Oct-1993"/>
    <x v="1653"/>
    <x v="1"/>
    <s v="tier - 2"/>
    <x v="14"/>
    <x v="21"/>
  </r>
  <r>
    <s v="Id1655"/>
    <s v="Vasilis"/>
    <x v="387"/>
    <x v="2"/>
    <x v="0"/>
    <x v="0"/>
    <x v="0"/>
    <x v="3"/>
    <x v="1"/>
    <x v="2"/>
    <x v="2"/>
    <s v="22-Nov-1984"/>
    <x v="1654"/>
    <x v="1"/>
    <s v="tier - 3"/>
    <x v="1"/>
    <x v="32"/>
  </r>
  <r>
    <s v="Id1656"/>
    <s v="Michael"/>
    <x v="468"/>
    <x v="1"/>
    <x v="1"/>
    <x v="0"/>
    <x v="0"/>
    <x v="0"/>
    <x v="1"/>
    <x v="2"/>
    <x v="1"/>
    <s v="18-Jun-1985"/>
    <x v="1655"/>
    <x v="1"/>
    <s v="tier - 1"/>
    <x v="0"/>
    <x v="18"/>
  </r>
  <r>
    <s v="Id1657"/>
    <s v="Colleen"/>
    <x v="1085"/>
    <x v="2"/>
    <x v="0"/>
    <x v="0"/>
    <x v="0"/>
    <x v="3"/>
    <x v="1"/>
    <x v="0"/>
    <x v="2"/>
    <s v="30-Sep-1987"/>
    <x v="1656"/>
    <x v="1"/>
    <s v="tier - 2"/>
    <x v="0"/>
    <x v="38"/>
  </r>
  <r>
    <s v="Id1658"/>
    <s v="annika"/>
    <x v="1086"/>
    <x v="2"/>
    <x v="1"/>
    <x v="0"/>
    <x v="0"/>
    <x v="3"/>
    <x v="1"/>
    <x v="0"/>
    <x v="2"/>
    <s v="20-Aug-1995"/>
    <x v="1657"/>
    <x v="1"/>
    <s v="tier - 2"/>
    <x v="15"/>
    <x v="40"/>
  </r>
  <r>
    <s v="Id1659"/>
    <s v="kelly"/>
    <x v="28"/>
    <x v="1"/>
    <x v="0"/>
    <x v="0"/>
    <x v="0"/>
    <x v="3"/>
    <x v="1"/>
    <x v="0"/>
    <x v="1"/>
    <s v="27-Jul-1987"/>
    <x v="1658"/>
    <x v="1"/>
    <s v="tier - 3"/>
    <x v="0"/>
    <x v="38"/>
  </r>
  <r>
    <s v="Id1660"/>
    <s v="Nicholas"/>
    <x v="1087"/>
    <x v="0"/>
    <x v="0"/>
    <x v="0"/>
    <x v="0"/>
    <x v="0"/>
    <x v="1"/>
    <x v="3"/>
    <x v="0"/>
    <s v="27-Sep-1971"/>
    <x v="1659"/>
    <x v="1"/>
    <s v="tier - 3"/>
    <x v="1"/>
    <x v="14"/>
  </r>
  <r>
    <s v="Id1661"/>
    <s v="Kelly"/>
    <x v="1088"/>
    <x v="0"/>
    <x v="0"/>
    <x v="0"/>
    <x v="0"/>
    <x v="0"/>
    <x v="1"/>
    <x v="0"/>
    <x v="0"/>
    <s v="22-Jul-2002"/>
    <x v="1660"/>
    <x v="1"/>
    <s v="tier - 2"/>
    <x v="12"/>
    <x v="43"/>
  </r>
  <r>
    <s v="Id1662"/>
    <s v="andrew"/>
    <x v="1089"/>
    <x v="2"/>
    <x v="0"/>
    <x v="0"/>
    <x v="0"/>
    <x v="1"/>
    <x v="1"/>
    <x v="3"/>
    <x v="2"/>
    <s v="2-Nov-1972"/>
    <x v="1661"/>
    <x v="1"/>
    <s v="tier - 2"/>
    <x v="0"/>
    <x v="29"/>
  </r>
  <r>
    <s v="Id1663"/>
    <s v="hannah"/>
    <x v="1090"/>
    <x v="1"/>
    <x v="0"/>
    <x v="0"/>
    <x v="0"/>
    <x v="0"/>
    <x v="1"/>
    <x v="2"/>
    <x v="1"/>
    <s v="18-Sep-1980"/>
    <x v="1662"/>
    <x v="1"/>
    <s v="tier - 3"/>
    <x v="0"/>
    <x v="27"/>
  </r>
  <r>
    <s v="Id1664"/>
    <s v="Patricio"/>
    <x v="1091"/>
    <x v="2"/>
    <x v="0"/>
    <x v="1"/>
    <x v="0"/>
    <x v="3"/>
    <x v="1"/>
    <x v="0"/>
    <x v="2"/>
    <s v="1-Nov-2004"/>
    <x v="1663"/>
    <x v="1"/>
    <s v="tier - 3"/>
    <x v="13"/>
    <x v="41"/>
  </r>
  <r>
    <s v="Id1665"/>
    <s v="Robert"/>
    <x v="1092"/>
    <x v="1"/>
    <x v="1"/>
    <x v="0"/>
    <x v="1"/>
    <x v="3"/>
    <x v="1"/>
    <x v="0"/>
    <x v="1"/>
    <s v="30-Aug-1983"/>
    <x v="1664"/>
    <x v="1"/>
    <s v="tier - 3"/>
    <x v="9"/>
    <x v="33"/>
  </r>
  <r>
    <s v="Id1666"/>
    <s v="Benjamin"/>
    <x v="1093"/>
    <x v="2"/>
    <x v="0"/>
    <x v="0"/>
    <x v="1"/>
    <x v="3"/>
    <x v="1"/>
    <x v="0"/>
    <x v="2"/>
    <s v="10-Jun-1993"/>
    <x v="1665"/>
    <x v="1"/>
    <s v="tier - 1"/>
    <x v="14"/>
    <x v="21"/>
  </r>
  <r>
    <s v="Id1667"/>
    <s v="robert"/>
    <x v="1056"/>
    <x v="1"/>
    <x v="0"/>
    <x v="0"/>
    <x v="0"/>
    <x v="1"/>
    <x v="1"/>
    <x v="3"/>
    <x v="1"/>
    <s v="21-Aug-1972"/>
    <x v="1666"/>
    <x v="1"/>
    <s v="tier - 3"/>
    <x v="0"/>
    <x v="29"/>
  </r>
  <r>
    <s v="Id1668"/>
    <s v="Eric"/>
    <x v="838"/>
    <x v="2"/>
    <x v="0"/>
    <x v="0"/>
    <x v="0"/>
    <x v="3"/>
    <x v="1"/>
    <x v="0"/>
    <x v="2"/>
    <s v="19-Oct-1987"/>
    <x v="1667"/>
    <x v="0"/>
    <s v="tier - 2"/>
    <x v="1"/>
    <x v="38"/>
  </r>
  <r>
    <s v="Id1669"/>
    <s v="matthew"/>
    <x v="1094"/>
    <x v="0"/>
    <x v="0"/>
    <x v="0"/>
    <x v="0"/>
    <x v="0"/>
    <x v="1"/>
    <x v="3"/>
    <x v="0"/>
    <s v="18-Dec-1971"/>
    <x v="1668"/>
    <x v="1"/>
    <s v="tier - 1"/>
    <x v="0"/>
    <x v="14"/>
  </r>
  <r>
    <s v="Id1670"/>
    <s v="Bob"/>
    <x v="1095"/>
    <x v="0"/>
    <x v="1"/>
    <x v="0"/>
    <x v="0"/>
    <x v="0"/>
    <x v="1"/>
    <x v="0"/>
    <x v="0"/>
    <s v="30-Aug-1981"/>
    <x v="1669"/>
    <x v="2"/>
    <s v="tier - 3"/>
    <x v="0"/>
    <x v="36"/>
  </r>
  <r>
    <s v="Id1671"/>
    <s v="Stephanie"/>
    <x v="380"/>
    <x v="1"/>
    <x v="0"/>
    <x v="0"/>
    <x v="1"/>
    <x v="3"/>
    <x v="1"/>
    <x v="1"/>
    <x v="1"/>
    <s v="3-Nov-1993"/>
    <x v="1670"/>
    <x v="1"/>
    <s v="tier - 1"/>
    <x v="3"/>
    <x v="21"/>
  </r>
  <r>
    <s v="Id1672"/>
    <s v="jake"/>
    <x v="1096"/>
    <x v="0"/>
    <x v="1"/>
    <x v="0"/>
    <x v="0"/>
    <x v="0"/>
    <x v="1"/>
    <x v="0"/>
    <x v="0"/>
    <s v="15-Jun-1981"/>
    <x v="1671"/>
    <x v="1"/>
    <s v="tier - 3"/>
    <x v="0"/>
    <x v="36"/>
  </r>
  <r>
    <s v="Id1673"/>
    <s v="Alison"/>
    <x v="1097"/>
    <x v="0"/>
    <x v="0"/>
    <x v="0"/>
    <x v="0"/>
    <x v="0"/>
    <x v="1"/>
    <x v="3"/>
    <x v="0"/>
    <s v="6-Jul-1974"/>
    <x v="1672"/>
    <x v="1"/>
    <s v="tier - 2"/>
    <x v="1"/>
    <x v="20"/>
  </r>
  <r>
    <s v="Id1674"/>
    <s v="Lindsay"/>
    <x v="387"/>
    <x v="2"/>
    <x v="0"/>
    <x v="0"/>
    <x v="0"/>
    <x v="3"/>
    <x v="1"/>
    <x v="2"/>
    <x v="2"/>
    <s v="3-Nov-1992"/>
    <x v="1673"/>
    <x v="1"/>
    <s v="tier - 3"/>
    <x v="1"/>
    <x v="34"/>
  </r>
  <r>
    <s v="Id1675"/>
    <s v="guillaume"/>
    <x v="1098"/>
    <x v="2"/>
    <x v="0"/>
    <x v="0"/>
    <x v="0"/>
    <x v="1"/>
    <x v="1"/>
    <x v="3"/>
    <x v="2"/>
    <s v="28-Oct-1972"/>
    <x v="1674"/>
    <x v="1"/>
    <s v="tier - 1"/>
    <x v="0"/>
    <x v="29"/>
  </r>
  <r>
    <s v="Id1676"/>
    <s v="kaylee"/>
    <x v="1099"/>
    <x v="2"/>
    <x v="0"/>
    <x v="0"/>
    <x v="0"/>
    <x v="3"/>
    <x v="1"/>
    <x v="2"/>
    <x v="2"/>
    <s v="12-Aug-1984"/>
    <x v="1675"/>
    <x v="1"/>
    <s v="tier - 2"/>
    <x v="0"/>
    <x v="32"/>
  </r>
  <r>
    <s v="Id1677"/>
    <s v="theresa"/>
    <x v="23"/>
    <x v="1"/>
    <x v="1"/>
    <x v="0"/>
    <x v="1"/>
    <x v="3"/>
    <x v="1"/>
    <x v="0"/>
    <x v="1"/>
    <s v="3-Sep-1983"/>
    <x v="1676"/>
    <x v="1"/>
    <s v="tier - 1"/>
    <x v="0"/>
    <x v="33"/>
  </r>
  <r>
    <s v="Id1678"/>
    <s v="Travis"/>
    <x v="261"/>
    <x v="0"/>
    <x v="0"/>
    <x v="0"/>
    <x v="0"/>
    <x v="0"/>
    <x v="1"/>
    <x v="2"/>
    <x v="0"/>
    <s v="27-Sep-1978"/>
    <x v="1677"/>
    <x v="1"/>
    <s v="tier - 1"/>
    <x v="0"/>
    <x v="9"/>
  </r>
  <r>
    <s v="Id1679"/>
    <s v="Emma"/>
    <x v="5"/>
    <x v="1"/>
    <x v="1"/>
    <x v="0"/>
    <x v="1"/>
    <x v="3"/>
    <x v="1"/>
    <x v="0"/>
    <x v="1"/>
    <s v="8-Jun-1983"/>
    <x v="1678"/>
    <x v="1"/>
    <s v="tier - 3"/>
    <x v="3"/>
    <x v="33"/>
  </r>
  <r>
    <s v="Id1680"/>
    <s v="linda"/>
    <x v="673"/>
    <x v="2"/>
    <x v="0"/>
    <x v="0"/>
    <x v="0"/>
    <x v="3"/>
    <x v="1"/>
    <x v="0"/>
    <x v="2"/>
    <s v="9-Dec-1987"/>
    <x v="1679"/>
    <x v="1"/>
    <s v="tier - 3"/>
    <x v="1"/>
    <x v="38"/>
  </r>
  <r>
    <s v="Id1681"/>
    <s v="Owen"/>
    <x v="925"/>
    <x v="1"/>
    <x v="0"/>
    <x v="0"/>
    <x v="0"/>
    <x v="0"/>
    <x v="1"/>
    <x v="2"/>
    <x v="1"/>
    <s v="15-Nov-1994"/>
    <x v="1680"/>
    <x v="1"/>
    <s v="tier - 3"/>
    <x v="3"/>
    <x v="6"/>
  </r>
  <r>
    <s v="Id1682"/>
    <s v="jacob"/>
    <x v="1100"/>
    <x v="0"/>
    <x v="0"/>
    <x v="0"/>
    <x v="0"/>
    <x v="0"/>
    <x v="1"/>
    <x v="2"/>
    <x v="0"/>
    <s v="11-Sep-1978"/>
    <x v="1681"/>
    <x v="1"/>
    <s v="tier - 3"/>
    <x v="0"/>
    <x v="9"/>
  </r>
  <r>
    <s v="Id1683"/>
    <s v="jacqueline"/>
    <x v="781"/>
    <x v="2"/>
    <x v="1"/>
    <x v="0"/>
    <x v="0"/>
    <x v="3"/>
    <x v="1"/>
    <x v="0"/>
    <x v="2"/>
    <s v="18-Nov-1988"/>
    <x v="1682"/>
    <x v="1"/>
    <s v="tier - 3"/>
    <x v="2"/>
    <x v="25"/>
  </r>
  <r>
    <s v="Id1684"/>
    <s v="yefeng"/>
    <x v="1101"/>
    <x v="2"/>
    <x v="1"/>
    <x v="0"/>
    <x v="1"/>
    <x v="3"/>
    <x v="1"/>
    <x v="2"/>
    <x v="2"/>
    <s v="3-Oct-1983"/>
    <x v="1683"/>
    <x v="1"/>
    <s v="tier - 1"/>
    <x v="0"/>
    <x v="33"/>
  </r>
  <r>
    <s v="Id1685"/>
    <s v="Thomas"/>
    <x v="139"/>
    <x v="0"/>
    <x v="1"/>
    <x v="0"/>
    <x v="0"/>
    <x v="3"/>
    <x v="1"/>
    <x v="0"/>
    <x v="0"/>
    <s v="21-Nov-1986"/>
    <x v="1684"/>
    <x v="2"/>
    <s v="tier - 1"/>
    <x v="0"/>
    <x v="28"/>
  </r>
  <r>
    <s v="Id1686"/>
    <s v="ken"/>
    <x v="1102"/>
    <x v="2"/>
    <x v="1"/>
    <x v="0"/>
    <x v="0"/>
    <x v="0"/>
    <x v="1"/>
    <x v="2"/>
    <x v="2"/>
    <s v="5-Sep-1985"/>
    <x v="1685"/>
    <x v="1"/>
    <s v="tier - 1"/>
    <x v="1"/>
    <x v="18"/>
  </r>
  <r>
    <s v="Id1687"/>
    <s v="Annie"/>
    <x v="1103"/>
    <x v="0"/>
    <x v="0"/>
    <x v="0"/>
    <x v="0"/>
    <x v="0"/>
    <x v="1"/>
    <x v="3"/>
    <x v="0"/>
    <s v="18-Sep-1974"/>
    <x v="1686"/>
    <x v="1"/>
    <s v="tier - 3"/>
    <x v="0"/>
    <x v="20"/>
  </r>
  <r>
    <s v="Id1688"/>
    <s v="Noel"/>
    <x v="851"/>
    <x v="2"/>
    <x v="0"/>
    <x v="0"/>
    <x v="0"/>
    <x v="0"/>
    <x v="1"/>
    <x v="0"/>
    <x v="2"/>
    <s v="22-Sep-1999"/>
    <x v="1687"/>
    <x v="1"/>
    <s v="tier - 3"/>
    <x v="12"/>
    <x v="35"/>
  </r>
  <r>
    <s v="Id1689"/>
    <s v="Mark"/>
    <x v="1104"/>
    <x v="2"/>
    <x v="0"/>
    <x v="0"/>
    <x v="0"/>
    <x v="0"/>
    <x v="1"/>
    <x v="3"/>
    <x v="2"/>
    <s v="7-Dec-1980"/>
    <x v="1688"/>
    <x v="1"/>
    <s v="tier - 2"/>
    <x v="1"/>
    <x v="27"/>
  </r>
  <r>
    <s v="Id1690"/>
    <s v="federica"/>
    <x v="1105"/>
    <x v="0"/>
    <x v="1"/>
    <x v="0"/>
    <x v="0"/>
    <x v="0"/>
    <x v="1"/>
    <x v="2"/>
    <x v="0"/>
    <s v="7-Nov-1981"/>
    <x v="1689"/>
    <x v="1"/>
    <s v="tier - 2"/>
    <x v="0"/>
    <x v="36"/>
  </r>
  <r>
    <s v="Id1691"/>
    <s v="Pamela"/>
    <x v="1106"/>
    <x v="1"/>
    <x v="1"/>
    <x v="0"/>
    <x v="0"/>
    <x v="3"/>
    <x v="1"/>
    <x v="2"/>
    <x v="1"/>
    <s v="29-Jul-1988"/>
    <x v="1690"/>
    <x v="1"/>
    <s v="tier - 2"/>
    <x v="1"/>
    <x v="25"/>
  </r>
  <r>
    <s v="Id1692"/>
    <s v="Andrew"/>
    <x v="1107"/>
    <x v="2"/>
    <x v="0"/>
    <x v="0"/>
    <x v="0"/>
    <x v="3"/>
    <x v="1"/>
    <x v="0"/>
    <x v="2"/>
    <s v="17-Aug-1984"/>
    <x v="1691"/>
    <x v="1"/>
    <s v="tier - 3"/>
    <x v="3"/>
    <x v="32"/>
  </r>
  <r>
    <s v="Id1693"/>
    <s v="randall"/>
    <x v="1108"/>
    <x v="2"/>
    <x v="0"/>
    <x v="0"/>
    <x v="0"/>
    <x v="3"/>
    <x v="1"/>
    <x v="1"/>
    <x v="2"/>
    <s v="26-Aug-1984"/>
    <x v="1692"/>
    <x v="1"/>
    <s v="tier - 2"/>
    <x v="0"/>
    <x v="32"/>
  </r>
  <r>
    <s v="Id1694"/>
    <s v="Tracy"/>
    <x v="264"/>
    <x v="0"/>
    <x v="1"/>
    <x v="0"/>
    <x v="0"/>
    <x v="3"/>
    <x v="1"/>
    <x v="1"/>
    <x v="0"/>
    <s v="30-Sep-1986"/>
    <x v="1693"/>
    <x v="1"/>
    <s v="tier - 3"/>
    <x v="0"/>
    <x v="28"/>
  </r>
  <r>
    <s v="Id1695"/>
    <s v="azelie"/>
    <x v="436"/>
    <x v="0"/>
    <x v="1"/>
    <x v="0"/>
    <x v="0"/>
    <x v="3"/>
    <x v="1"/>
    <x v="1"/>
    <x v="0"/>
    <s v="12-Jul-1986"/>
    <x v="1694"/>
    <x v="1"/>
    <s v="tier - 3"/>
    <x v="3"/>
    <x v="28"/>
  </r>
  <r>
    <s v="Id1696"/>
    <s v="Monica"/>
    <x v="292"/>
    <x v="0"/>
    <x v="1"/>
    <x v="0"/>
    <x v="0"/>
    <x v="3"/>
    <x v="1"/>
    <x v="1"/>
    <x v="0"/>
    <s v="2-Dec-1986"/>
    <x v="1695"/>
    <x v="1"/>
    <s v="tier - 2"/>
    <x v="2"/>
    <x v="28"/>
  </r>
  <r>
    <s v="Id1697"/>
    <s v="Katarina"/>
    <x v="1109"/>
    <x v="0"/>
    <x v="0"/>
    <x v="0"/>
    <x v="0"/>
    <x v="1"/>
    <x v="1"/>
    <x v="3"/>
    <x v="0"/>
    <s v="24-Oct-1973"/>
    <x v="1696"/>
    <x v="1"/>
    <s v="tier - 2"/>
    <x v="0"/>
    <x v="30"/>
  </r>
  <r>
    <s v="Id1698"/>
    <s v="Jamie"/>
    <x v="958"/>
    <x v="0"/>
    <x v="1"/>
    <x v="0"/>
    <x v="0"/>
    <x v="3"/>
    <x v="1"/>
    <x v="2"/>
    <x v="0"/>
    <s v="25-Dec-1986"/>
    <x v="1697"/>
    <x v="1"/>
    <s v="tier - 2"/>
    <x v="2"/>
    <x v="28"/>
  </r>
  <r>
    <s v="Id1699"/>
    <s v="brian"/>
    <x v="1110"/>
    <x v="1"/>
    <x v="0"/>
    <x v="0"/>
    <x v="0"/>
    <x v="0"/>
    <x v="1"/>
    <x v="0"/>
    <x v="1"/>
    <s v="25-Aug-1982"/>
    <x v="1698"/>
    <x v="2"/>
    <s v="tier - 2"/>
    <x v="0"/>
    <x v="37"/>
  </r>
  <r>
    <s v="Id1700"/>
    <s v="Stacey"/>
    <x v="1111"/>
    <x v="0"/>
    <x v="0"/>
    <x v="0"/>
    <x v="0"/>
    <x v="0"/>
    <x v="1"/>
    <x v="3"/>
    <x v="0"/>
    <s v="8-Jun-1978"/>
    <x v="1699"/>
    <x v="1"/>
    <s v="tier - 2"/>
    <x v="1"/>
    <x v="9"/>
  </r>
  <r>
    <s v="Id1701"/>
    <s v="stephen"/>
    <x v="661"/>
    <x v="2"/>
    <x v="0"/>
    <x v="0"/>
    <x v="0"/>
    <x v="3"/>
    <x v="1"/>
    <x v="0"/>
    <x v="2"/>
    <s v="17-Sep-1992"/>
    <x v="1700"/>
    <x v="2"/>
    <s v="tier - 1"/>
    <x v="6"/>
    <x v="34"/>
  </r>
  <r>
    <s v="Id1702"/>
    <s v="joshua"/>
    <x v="210"/>
    <x v="1"/>
    <x v="0"/>
    <x v="0"/>
    <x v="0"/>
    <x v="0"/>
    <x v="1"/>
    <x v="0"/>
    <x v="1"/>
    <s v="6-Jul-1991"/>
    <x v="1701"/>
    <x v="1"/>
    <s v="tier - 1"/>
    <x v="1"/>
    <x v="3"/>
  </r>
  <r>
    <s v="Id1703"/>
    <s v="josh"/>
    <x v="369"/>
    <x v="2"/>
    <x v="0"/>
    <x v="0"/>
    <x v="0"/>
    <x v="0"/>
    <x v="1"/>
    <x v="1"/>
    <x v="2"/>
    <s v="27-Sep-1982"/>
    <x v="1702"/>
    <x v="1"/>
    <s v="tier - 3"/>
    <x v="0"/>
    <x v="37"/>
  </r>
  <r>
    <s v="Id1704"/>
    <s v="heather"/>
    <x v="1087"/>
    <x v="0"/>
    <x v="1"/>
    <x v="0"/>
    <x v="0"/>
    <x v="3"/>
    <x v="1"/>
    <x v="3"/>
    <x v="0"/>
    <s v="27-Sep-1975"/>
    <x v="1703"/>
    <x v="1"/>
    <s v="tier - 3"/>
    <x v="1"/>
    <x v="24"/>
  </r>
  <r>
    <s v="Id1705"/>
    <s v="James"/>
    <x v="1112"/>
    <x v="2"/>
    <x v="1"/>
    <x v="0"/>
    <x v="0"/>
    <x v="0"/>
    <x v="1"/>
    <x v="2"/>
    <x v="2"/>
    <s v="23-Dec-1985"/>
    <x v="1704"/>
    <x v="1"/>
    <s v="tier - 1"/>
    <x v="0"/>
    <x v="18"/>
  </r>
  <r>
    <s v="Id1706"/>
    <s v="kim"/>
    <x v="136"/>
    <x v="1"/>
    <x v="0"/>
    <x v="0"/>
    <x v="0"/>
    <x v="3"/>
    <x v="1"/>
    <x v="0"/>
    <x v="1"/>
    <s v="1-Aug-1984"/>
    <x v="1705"/>
    <x v="1"/>
    <s v="tier - 2"/>
    <x v="0"/>
    <x v="32"/>
  </r>
  <r>
    <s v="Id1707"/>
    <s v="Marie"/>
    <x v="816"/>
    <x v="1"/>
    <x v="0"/>
    <x v="0"/>
    <x v="0"/>
    <x v="3"/>
    <x v="1"/>
    <x v="0"/>
    <x v="1"/>
    <s v="3-Sep-1984"/>
    <x v="1706"/>
    <x v="1"/>
    <s v="tier - 2"/>
    <x v="0"/>
    <x v="32"/>
  </r>
  <r>
    <s v="Id1708"/>
    <s v="dariusz"/>
    <x v="1113"/>
    <x v="2"/>
    <x v="0"/>
    <x v="0"/>
    <x v="0"/>
    <x v="0"/>
    <x v="1"/>
    <x v="1"/>
    <x v="2"/>
    <s v="6-Nov-1989"/>
    <x v="1707"/>
    <x v="1"/>
    <s v="tier - 3"/>
    <x v="0"/>
    <x v="4"/>
  </r>
  <r>
    <s v="Id1709"/>
    <s v="Jessica"/>
    <x v="421"/>
    <x v="2"/>
    <x v="1"/>
    <x v="0"/>
    <x v="0"/>
    <x v="3"/>
    <x v="1"/>
    <x v="1"/>
    <x v="2"/>
    <s v="8-Aug-1988"/>
    <x v="1708"/>
    <x v="1"/>
    <s v="tier - 3"/>
    <x v="1"/>
    <x v="25"/>
  </r>
  <r>
    <s v="Id1710"/>
    <s v="kristen"/>
    <x v="368"/>
    <x v="2"/>
    <x v="0"/>
    <x v="0"/>
    <x v="0"/>
    <x v="3"/>
    <x v="1"/>
    <x v="1"/>
    <x v="2"/>
    <s v="1-Jun-1984"/>
    <x v="1709"/>
    <x v="1"/>
    <s v="tier - 3"/>
    <x v="3"/>
    <x v="32"/>
  </r>
  <r>
    <s v="Id1711"/>
    <s v="sr"/>
    <x v="428"/>
    <x v="0"/>
    <x v="1"/>
    <x v="0"/>
    <x v="0"/>
    <x v="3"/>
    <x v="1"/>
    <x v="0"/>
    <x v="0"/>
    <s v="22-Jul-1986"/>
    <x v="1710"/>
    <x v="1"/>
    <s v="tier - 3"/>
    <x v="1"/>
    <x v="28"/>
  </r>
  <r>
    <s v="Id1712"/>
    <s v="cynthia"/>
    <x v="174"/>
    <x v="2"/>
    <x v="0"/>
    <x v="0"/>
    <x v="0"/>
    <x v="0"/>
    <x v="1"/>
    <x v="0"/>
    <x v="2"/>
    <s v="18-Nov-1989"/>
    <x v="1711"/>
    <x v="1"/>
    <s v="tier - 1"/>
    <x v="3"/>
    <x v="4"/>
  </r>
  <r>
    <s v="Id1713"/>
    <s v="tyler"/>
    <x v="26"/>
    <x v="0"/>
    <x v="1"/>
    <x v="0"/>
    <x v="0"/>
    <x v="3"/>
    <x v="1"/>
    <x v="0"/>
    <x v="0"/>
    <s v="1-Jun-1986"/>
    <x v="1712"/>
    <x v="1"/>
    <s v="tier - 2"/>
    <x v="1"/>
    <x v="28"/>
  </r>
  <r>
    <s v="Id1714"/>
    <s v="Holly"/>
    <x v="1114"/>
    <x v="1"/>
    <x v="0"/>
    <x v="0"/>
    <x v="0"/>
    <x v="0"/>
    <x v="1"/>
    <x v="0"/>
    <x v="1"/>
    <s v="7-Dec-1994"/>
    <x v="1713"/>
    <x v="1"/>
    <s v="tier - 1"/>
    <x v="3"/>
    <x v="6"/>
  </r>
  <r>
    <s v="Id1715"/>
    <s v="kristen"/>
    <x v="905"/>
    <x v="2"/>
    <x v="0"/>
    <x v="0"/>
    <x v="0"/>
    <x v="0"/>
    <x v="1"/>
    <x v="2"/>
    <x v="2"/>
    <s v="7-Nov-1989"/>
    <x v="1714"/>
    <x v="1"/>
    <s v="tier - 3"/>
    <x v="2"/>
    <x v="4"/>
  </r>
  <r>
    <s v="Id1716"/>
    <s v="thomas"/>
    <x v="1115"/>
    <x v="2"/>
    <x v="0"/>
    <x v="0"/>
    <x v="0"/>
    <x v="1"/>
    <x v="1"/>
    <x v="3"/>
    <x v="2"/>
    <s v="15-Dec-1972"/>
    <x v="1715"/>
    <x v="1"/>
    <s v="tier - 3"/>
    <x v="0"/>
    <x v="29"/>
  </r>
  <r>
    <s v="Id1717"/>
    <s v="Tricity"/>
    <x v="101"/>
    <x v="2"/>
    <x v="0"/>
    <x v="0"/>
    <x v="0"/>
    <x v="0"/>
    <x v="1"/>
    <x v="0"/>
    <x v="2"/>
    <s v="28-Aug-1991"/>
    <x v="1716"/>
    <x v="1"/>
    <s v="tier - 1"/>
    <x v="1"/>
    <x v="3"/>
  </r>
  <r>
    <s v="Id1718"/>
    <s v="Sarah"/>
    <x v="107"/>
    <x v="1"/>
    <x v="0"/>
    <x v="0"/>
    <x v="0"/>
    <x v="3"/>
    <x v="1"/>
    <x v="0"/>
    <x v="1"/>
    <s v="18-Jun-1992"/>
    <x v="1717"/>
    <x v="1"/>
    <s v="tier - 1"/>
    <x v="3"/>
    <x v="34"/>
  </r>
  <r>
    <s v="Id1719"/>
    <s v="Lisa"/>
    <x v="1116"/>
    <x v="0"/>
    <x v="0"/>
    <x v="0"/>
    <x v="0"/>
    <x v="0"/>
    <x v="1"/>
    <x v="3"/>
    <x v="0"/>
    <s v="2-Sep-1974"/>
    <x v="1718"/>
    <x v="1"/>
    <s v="tier - 1"/>
    <x v="1"/>
    <x v="20"/>
  </r>
  <r>
    <s v="Id1720"/>
    <s v="Tracy"/>
    <x v="984"/>
    <x v="1"/>
    <x v="0"/>
    <x v="0"/>
    <x v="0"/>
    <x v="0"/>
    <x v="1"/>
    <x v="1"/>
    <x v="1"/>
    <s v="13-Nov-1994"/>
    <x v="1719"/>
    <x v="1"/>
    <s v="tier - 2"/>
    <x v="1"/>
    <x v="6"/>
  </r>
  <r>
    <s v="Id1721"/>
    <s v="patrick"/>
    <x v="1117"/>
    <x v="2"/>
    <x v="0"/>
    <x v="1"/>
    <x v="0"/>
    <x v="3"/>
    <x v="1"/>
    <x v="0"/>
    <x v="2"/>
    <s v="9-Sep-2000"/>
    <x v="1720"/>
    <x v="1"/>
    <s v="tier - 3"/>
    <x v="1"/>
    <x v="22"/>
  </r>
  <r>
    <s v="Id1722"/>
    <s v="trent"/>
    <x v="1118"/>
    <x v="1"/>
    <x v="0"/>
    <x v="1"/>
    <x v="0"/>
    <x v="3"/>
    <x v="1"/>
    <x v="0"/>
    <x v="1"/>
    <s v="22-Aug-2004"/>
    <x v="1721"/>
    <x v="1"/>
    <s v="tier - 2"/>
    <x v="13"/>
    <x v="41"/>
  </r>
  <r>
    <s v="Id1723"/>
    <s v="julie"/>
    <x v="1119"/>
    <x v="0"/>
    <x v="0"/>
    <x v="0"/>
    <x v="0"/>
    <x v="0"/>
    <x v="1"/>
    <x v="3"/>
    <x v="0"/>
    <s v="12-Nov-1974"/>
    <x v="1722"/>
    <x v="1"/>
    <s v="tier - 2"/>
    <x v="1"/>
    <x v="20"/>
  </r>
  <r>
    <s v="Id1724"/>
    <s v="sawomir"/>
    <x v="1120"/>
    <x v="1"/>
    <x v="0"/>
    <x v="0"/>
    <x v="0"/>
    <x v="3"/>
    <x v="1"/>
    <x v="2"/>
    <x v="1"/>
    <s v="1-Sep-1987"/>
    <x v="1723"/>
    <x v="1"/>
    <s v="tier - 2"/>
    <x v="0"/>
    <x v="38"/>
  </r>
  <r>
    <s v="Id1725"/>
    <s v="micah"/>
    <x v="226"/>
    <x v="0"/>
    <x v="1"/>
    <x v="0"/>
    <x v="0"/>
    <x v="3"/>
    <x v="1"/>
    <x v="0"/>
    <x v="0"/>
    <s v="20-Oct-1986"/>
    <x v="1724"/>
    <x v="1"/>
    <s v="tier - 3"/>
    <x v="1"/>
    <x v="28"/>
  </r>
  <r>
    <s v="Id1726"/>
    <s v="Kelly"/>
    <x v="295"/>
    <x v="0"/>
    <x v="1"/>
    <x v="0"/>
    <x v="0"/>
    <x v="3"/>
    <x v="1"/>
    <x v="1"/>
    <x v="0"/>
    <s v="20-Sep-1986"/>
    <x v="1725"/>
    <x v="1"/>
    <s v="tier - 2"/>
    <x v="1"/>
    <x v="28"/>
  </r>
  <r>
    <s v="Id1727"/>
    <s v="Lindsay"/>
    <x v="304"/>
    <x v="0"/>
    <x v="1"/>
    <x v="0"/>
    <x v="0"/>
    <x v="3"/>
    <x v="1"/>
    <x v="1"/>
    <x v="0"/>
    <s v="25-Oct-1986"/>
    <x v="1726"/>
    <x v="1"/>
    <s v="tier - 2"/>
    <x v="1"/>
    <x v="28"/>
  </r>
  <r>
    <s v="Id1728"/>
    <s v="Austen"/>
    <x v="836"/>
    <x v="2"/>
    <x v="0"/>
    <x v="0"/>
    <x v="0"/>
    <x v="0"/>
    <x v="1"/>
    <x v="1"/>
    <x v="2"/>
    <s v="19-Jul-1989"/>
    <x v="1727"/>
    <x v="1"/>
    <s v="tier - 2"/>
    <x v="1"/>
    <x v="4"/>
  </r>
  <r>
    <s v="Id1729"/>
    <s v="Tory"/>
    <x v="403"/>
    <x v="1"/>
    <x v="0"/>
    <x v="0"/>
    <x v="0"/>
    <x v="0"/>
    <x v="1"/>
    <x v="2"/>
    <x v="1"/>
    <s v="25-Nov-1989"/>
    <x v="1728"/>
    <x v="1"/>
    <s v="tier - 2"/>
    <x v="1"/>
    <x v="4"/>
  </r>
  <r>
    <s v="Id1730"/>
    <s v="Robert"/>
    <x v="65"/>
    <x v="2"/>
    <x v="0"/>
    <x v="0"/>
    <x v="0"/>
    <x v="0"/>
    <x v="1"/>
    <x v="0"/>
    <x v="2"/>
    <s v="6-Jul-1990"/>
    <x v="1729"/>
    <x v="2"/>
    <s v="tier - 3"/>
    <x v="3"/>
    <x v="42"/>
  </r>
  <r>
    <s v="Id1731"/>
    <s v="steph"/>
    <x v="105"/>
    <x v="2"/>
    <x v="0"/>
    <x v="0"/>
    <x v="0"/>
    <x v="3"/>
    <x v="1"/>
    <x v="0"/>
    <x v="2"/>
    <s v="9-Sep-1987"/>
    <x v="1730"/>
    <x v="1"/>
    <s v="tier - 3"/>
    <x v="3"/>
    <x v="38"/>
  </r>
  <r>
    <s v="Id1732"/>
    <s v="kate"/>
    <x v="41"/>
    <x v="2"/>
    <x v="0"/>
    <x v="0"/>
    <x v="0"/>
    <x v="3"/>
    <x v="1"/>
    <x v="0"/>
    <x v="2"/>
    <s v="5-Jul-1987"/>
    <x v="1731"/>
    <x v="1"/>
    <s v="tier - 2"/>
    <x v="0"/>
    <x v="38"/>
  </r>
  <r>
    <s v="Id1733"/>
    <s v="kristina"/>
    <x v="1107"/>
    <x v="2"/>
    <x v="0"/>
    <x v="0"/>
    <x v="0"/>
    <x v="3"/>
    <x v="1"/>
    <x v="0"/>
    <x v="2"/>
    <s v="26-Dec-1987"/>
    <x v="1732"/>
    <x v="1"/>
    <s v="tier - 2"/>
    <x v="3"/>
    <x v="38"/>
  </r>
  <r>
    <s v="Id1734"/>
    <s v="flo"/>
    <x v="379"/>
    <x v="2"/>
    <x v="0"/>
    <x v="0"/>
    <x v="0"/>
    <x v="3"/>
    <x v="1"/>
    <x v="1"/>
    <x v="2"/>
    <s v="29-Jun-1987"/>
    <x v="1733"/>
    <x v="1"/>
    <s v="tier - 1"/>
    <x v="2"/>
    <x v="38"/>
  </r>
  <r>
    <s v="Id1735"/>
    <s v="Sarah"/>
    <x v="1121"/>
    <x v="2"/>
    <x v="1"/>
    <x v="0"/>
    <x v="0"/>
    <x v="3"/>
    <x v="1"/>
    <x v="0"/>
    <x v="2"/>
    <s v="6-Jun-1995"/>
    <x v="1734"/>
    <x v="1"/>
    <s v="tier - 2"/>
    <x v="15"/>
    <x v="40"/>
  </r>
  <r>
    <s v="Id1736"/>
    <s v="anabel"/>
    <x v="1122"/>
    <x v="2"/>
    <x v="0"/>
    <x v="0"/>
    <x v="0"/>
    <x v="0"/>
    <x v="1"/>
    <x v="0"/>
    <x v="2"/>
    <s v="1-Dec-1999"/>
    <x v="1735"/>
    <x v="1"/>
    <s v="tier - 1"/>
    <x v="1"/>
    <x v="35"/>
  </r>
  <r>
    <s v="Id1737"/>
    <s v="ian"/>
    <x v="878"/>
    <x v="2"/>
    <x v="0"/>
    <x v="0"/>
    <x v="1"/>
    <x v="3"/>
    <x v="1"/>
    <x v="2"/>
    <x v="2"/>
    <s v="17-Jun-1993"/>
    <x v="1736"/>
    <x v="2"/>
    <s v="tier - 3"/>
    <x v="6"/>
    <x v="21"/>
  </r>
  <r>
    <s v="Id1738"/>
    <s v="alex"/>
    <x v="1123"/>
    <x v="2"/>
    <x v="1"/>
    <x v="0"/>
    <x v="1"/>
    <x v="3"/>
    <x v="1"/>
    <x v="3"/>
    <x v="2"/>
    <s v="24-Oct-1983"/>
    <x v="1737"/>
    <x v="1"/>
    <s v="tier - 2"/>
    <x v="1"/>
    <x v="33"/>
  </r>
  <r>
    <s v="Id1739"/>
    <s v="Richard"/>
    <x v="1124"/>
    <x v="2"/>
    <x v="0"/>
    <x v="1"/>
    <x v="0"/>
    <x v="3"/>
    <x v="1"/>
    <x v="0"/>
    <x v="2"/>
    <s v="6-Jun-2004"/>
    <x v="1738"/>
    <x v="1"/>
    <s v="tier - 2"/>
    <x v="13"/>
    <x v="41"/>
  </r>
  <r>
    <s v="Id1740"/>
    <s v="Jacqueline"/>
    <x v="1125"/>
    <x v="1"/>
    <x v="0"/>
    <x v="0"/>
    <x v="1"/>
    <x v="3"/>
    <x v="1"/>
    <x v="3"/>
    <x v="1"/>
    <s v="12-Sep-1979"/>
    <x v="1739"/>
    <x v="1"/>
    <s v="tier - 2"/>
    <x v="0"/>
    <x v="19"/>
  </r>
  <r>
    <s v="Id1741"/>
    <s v="cindy"/>
    <x v="1126"/>
    <x v="2"/>
    <x v="0"/>
    <x v="0"/>
    <x v="0"/>
    <x v="3"/>
    <x v="1"/>
    <x v="2"/>
    <x v="2"/>
    <s v="16-Oct-1984"/>
    <x v="1740"/>
    <x v="1"/>
    <s v="tier - 1"/>
    <x v="0"/>
    <x v="32"/>
  </r>
  <r>
    <s v="Id1742"/>
    <s v="marcia"/>
    <x v="1127"/>
    <x v="2"/>
    <x v="0"/>
    <x v="0"/>
    <x v="0"/>
    <x v="0"/>
    <x v="1"/>
    <x v="2"/>
    <x v="2"/>
    <s v="29-Aug-1991"/>
    <x v="1741"/>
    <x v="1"/>
    <s v="tier - 2"/>
    <x v="1"/>
    <x v="3"/>
  </r>
  <r>
    <s v="Id1743"/>
    <s v="Samantha"/>
    <x v="356"/>
    <x v="1"/>
    <x v="0"/>
    <x v="0"/>
    <x v="0"/>
    <x v="0"/>
    <x v="1"/>
    <x v="1"/>
    <x v="1"/>
    <s v="9-Oct-1990"/>
    <x v="1742"/>
    <x v="1"/>
    <s v="tier - 2"/>
    <x v="3"/>
    <x v="42"/>
  </r>
  <r>
    <s v="Id1744"/>
    <s v="katie"/>
    <x v="735"/>
    <x v="2"/>
    <x v="0"/>
    <x v="0"/>
    <x v="0"/>
    <x v="0"/>
    <x v="1"/>
    <x v="0"/>
    <x v="2"/>
    <s v="22-Aug-1990"/>
    <x v="1743"/>
    <x v="1"/>
    <s v="tier - 2"/>
    <x v="2"/>
    <x v="42"/>
  </r>
  <r>
    <s v="Id1745"/>
    <s v="John"/>
    <x v="1128"/>
    <x v="2"/>
    <x v="0"/>
    <x v="0"/>
    <x v="0"/>
    <x v="3"/>
    <x v="1"/>
    <x v="2"/>
    <x v="2"/>
    <s v="22-Aug-1984"/>
    <x v="1744"/>
    <x v="1"/>
    <s v="tier - 1"/>
    <x v="0"/>
    <x v="32"/>
  </r>
  <r>
    <s v="Id1746"/>
    <s v="rachel"/>
    <x v="440"/>
    <x v="2"/>
    <x v="0"/>
    <x v="0"/>
    <x v="1"/>
    <x v="3"/>
    <x v="1"/>
    <x v="0"/>
    <x v="2"/>
    <s v="10-Dec-1993"/>
    <x v="1745"/>
    <x v="1"/>
    <s v="tier - 2"/>
    <x v="0"/>
    <x v="21"/>
  </r>
  <r>
    <s v="Id1747"/>
    <s v="isabelle"/>
    <x v="1129"/>
    <x v="2"/>
    <x v="1"/>
    <x v="0"/>
    <x v="0"/>
    <x v="3"/>
    <x v="1"/>
    <x v="2"/>
    <x v="2"/>
    <s v="15-Sep-1988"/>
    <x v="1746"/>
    <x v="1"/>
    <s v="tier - 1"/>
    <x v="0"/>
    <x v="25"/>
  </r>
  <r>
    <s v="Id1748"/>
    <s v="neil"/>
    <x v="377"/>
    <x v="2"/>
    <x v="0"/>
    <x v="0"/>
    <x v="0"/>
    <x v="3"/>
    <x v="1"/>
    <x v="2"/>
    <x v="2"/>
    <s v="13-Sep-1987"/>
    <x v="1747"/>
    <x v="0"/>
    <s v="tier - 2"/>
    <x v="1"/>
    <x v="38"/>
  </r>
  <r>
    <s v="Id1749"/>
    <s v="tom"/>
    <x v="11"/>
    <x v="2"/>
    <x v="1"/>
    <x v="0"/>
    <x v="0"/>
    <x v="3"/>
    <x v="1"/>
    <x v="0"/>
    <x v="2"/>
    <s v="1-Nov-1988"/>
    <x v="1748"/>
    <x v="1"/>
    <s v="tier - 3"/>
    <x v="0"/>
    <x v="25"/>
  </r>
  <r>
    <s v="Id1750"/>
    <s v="nathan"/>
    <x v="1130"/>
    <x v="2"/>
    <x v="0"/>
    <x v="0"/>
    <x v="0"/>
    <x v="3"/>
    <x v="1"/>
    <x v="3"/>
    <x v="2"/>
    <s v="18-Nov-1987"/>
    <x v="1749"/>
    <x v="1"/>
    <s v="tier - 2"/>
    <x v="1"/>
    <x v="38"/>
  </r>
  <r>
    <s v="Id1751"/>
    <s v="Kelli"/>
    <x v="176"/>
    <x v="2"/>
    <x v="0"/>
    <x v="0"/>
    <x v="0"/>
    <x v="0"/>
    <x v="1"/>
    <x v="0"/>
    <x v="2"/>
    <s v="19-Jun-1999"/>
    <x v="1750"/>
    <x v="1"/>
    <s v="tier - 2"/>
    <x v="12"/>
    <x v="35"/>
  </r>
  <r>
    <s v="Id1752"/>
    <s v="Scott"/>
    <x v="861"/>
    <x v="1"/>
    <x v="1"/>
    <x v="0"/>
    <x v="1"/>
    <x v="3"/>
    <x v="1"/>
    <x v="2"/>
    <x v="1"/>
    <s v="14-Jul-1997"/>
    <x v="1751"/>
    <x v="2"/>
    <s v="tier - 2"/>
    <x v="3"/>
    <x v="31"/>
  </r>
  <r>
    <s v="Id1753"/>
    <s v="Grant"/>
    <x v="1131"/>
    <x v="0"/>
    <x v="0"/>
    <x v="0"/>
    <x v="0"/>
    <x v="0"/>
    <x v="1"/>
    <x v="3"/>
    <x v="0"/>
    <s v="22-Nov-1978"/>
    <x v="1752"/>
    <x v="1"/>
    <s v="tier - 3"/>
    <x v="1"/>
    <x v="9"/>
  </r>
  <r>
    <s v="Id1754"/>
    <s v="Jonathan"/>
    <x v="1132"/>
    <x v="2"/>
    <x v="0"/>
    <x v="0"/>
    <x v="1"/>
    <x v="3"/>
    <x v="1"/>
    <x v="1"/>
    <x v="2"/>
    <s v="11-Jun-1993"/>
    <x v="1753"/>
    <x v="1"/>
    <s v="tier - 1"/>
    <x v="14"/>
    <x v="21"/>
  </r>
  <r>
    <s v="Id1755"/>
    <s v="Rachael"/>
    <x v="1133"/>
    <x v="2"/>
    <x v="0"/>
    <x v="0"/>
    <x v="0"/>
    <x v="0"/>
    <x v="1"/>
    <x v="2"/>
    <x v="2"/>
    <s v="7-Sep-1980"/>
    <x v="1754"/>
    <x v="1"/>
    <s v="tier - 2"/>
    <x v="0"/>
    <x v="27"/>
  </r>
  <r>
    <s v="Id1756"/>
    <s v="pilar"/>
    <x v="1134"/>
    <x v="1"/>
    <x v="1"/>
    <x v="0"/>
    <x v="1"/>
    <x v="3"/>
    <x v="1"/>
    <x v="0"/>
    <x v="1"/>
    <s v="29-Jul-1997"/>
    <x v="1755"/>
    <x v="1"/>
    <s v="tier - 2"/>
    <x v="1"/>
    <x v="31"/>
  </r>
  <r>
    <s v="Id1757"/>
    <s v="Kyle"/>
    <x v="1135"/>
    <x v="1"/>
    <x v="1"/>
    <x v="0"/>
    <x v="0"/>
    <x v="0"/>
    <x v="1"/>
    <x v="0"/>
    <x v="1"/>
    <s v="16-Oct-2001"/>
    <x v="1756"/>
    <x v="1"/>
    <s v="tier - 3"/>
    <x v="3"/>
    <x v="46"/>
  </r>
  <r>
    <s v="Id1758"/>
    <s v="christie"/>
    <x v="1136"/>
    <x v="2"/>
    <x v="1"/>
    <x v="0"/>
    <x v="1"/>
    <x v="3"/>
    <x v="1"/>
    <x v="0"/>
    <x v="2"/>
    <s v="4-Dec-1997"/>
    <x v="1757"/>
    <x v="1"/>
    <s v="tier - 2"/>
    <x v="15"/>
    <x v="31"/>
  </r>
  <r>
    <s v="Id1759"/>
    <s v="David"/>
    <x v="1099"/>
    <x v="0"/>
    <x v="1"/>
    <x v="0"/>
    <x v="0"/>
    <x v="3"/>
    <x v="1"/>
    <x v="2"/>
    <x v="0"/>
    <s v="29-Jun-1986"/>
    <x v="1758"/>
    <x v="1"/>
    <s v="tier - 2"/>
    <x v="0"/>
    <x v="28"/>
  </r>
  <r>
    <s v="Id1760"/>
    <s v="masahiro"/>
    <x v="308"/>
    <x v="1"/>
    <x v="0"/>
    <x v="0"/>
    <x v="0"/>
    <x v="0"/>
    <x v="1"/>
    <x v="1"/>
    <x v="1"/>
    <s v="10-Sep-1991"/>
    <x v="1759"/>
    <x v="2"/>
    <s v="tier - 1"/>
    <x v="4"/>
    <x v="3"/>
  </r>
  <r>
    <s v="Id1761"/>
    <s v="Logan"/>
    <x v="366"/>
    <x v="2"/>
    <x v="1"/>
    <x v="0"/>
    <x v="0"/>
    <x v="0"/>
    <x v="1"/>
    <x v="1"/>
    <x v="2"/>
    <s v="28-Dec-1985"/>
    <x v="1760"/>
    <x v="0"/>
    <s v="tier - 2"/>
    <x v="1"/>
    <x v="18"/>
  </r>
  <r>
    <s v="Id1762"/>
    <s v="Stephanie"/>
    <x v="742"/>
    <x v="2"/>
    <x v="1"/>
    <x v="0"/>
    <x v="0"/>
    <x v="3"/>
    <x v="1"/>
    <x v="0"/>
    <x v="2"/>
    <s v="9-Nov-1988"/>
    <x v="1761"/>
    <x v="1"/>
    <s v="tier - 3"/>
    <x v="3"/>
    <x v="25"/>
  </r>
  <r>
    <s v="Id1763"/>
    <s v="Angela"/>
    <x v="419"/>
    <x v="2"/>
    <x v="1"/>
    <x v="0"/>
    <x v="0"/>
    <x v="3"/>
    <x v="1"/>
    <x v="1"/>
    <x v="2"/>
    <s v="8-Jul-1988"/>
    <x v="1762"/>
    <x v="1"/>
    <s v="tier - 3"/>
    <x v="3"/>
    <x v="25"/>
  </r>
  <r>
    <s v="Id1764"/>
    <s v="Britt"/>
    <x v="1111"/>
    <x v="1"/>
    <x v="0"/>
    <x v="0"/>
    <x v="0"/>
    <x v="0"/>
    <x v="1"/>
    <x v="3"/>
    <x v="1"/>
    <s v="9-Jun-1977"/>
    <x v="1763"/>
    <x v="1"/>
    <s v="tier - 3"/>
    <x v="0"/>
    <x v="1"/>
  </r>
  <r>
    <s v="Id1765"/>
    <s v="Joyce"/>
    <x v="1137"/>
    <x v="2"/>
    <x v="1"/>
    <x v="0"/>
    <x v="0"/>
    <x v="3"/>
    <x v="1"/>
    <x v="1"/>
    <x v="2"/>
    <s v="4-Sep-1988"/>
    <x v="1764"/>
    <x v="1"/>
    <s v="tier - 2"/>
    <x v="0"/>
    <x v="25"/>
  </r>
  <r>
    <s v="Id1766"/>
    <s v="ben"/>
    <x v="1138"/>
    <x v="1"/>
    <x v="1"/>
    <x v="0"/>
    <x v="0"/>
    <x v="0"/>
    <x v="1"/>
    <x v="0"/>
    <x v="1"/>
    <s v="5-Oct-2001"/>
    <x v="1765"/>
    <x v="1"/>
    <s v="tier - 2"/>
    <x v="3"/>
    <x v="46"/>
  </r>
  <r>
    <s v="Id1767"/>
    <s v="Sarah"/>
    <x v="288"/>
    <x v="2"/>
    <x v="1"/>
    <x v="0"/>
    <x v="0"/>
    <x v="3"/>
    <x v="1"/>
    <x v="2"/>
    <x v="2"/>
    <s v="24-Jun-1988"/>
    <x v="1766"/>
    <x v="1"/>
    <s v="tier - 3"/>
    <x v="2"/>
    <x v="25"/>
  </r>
  <r>
    <s v="Id1768"/>
    <s v="sarah"/>
    <x v="1139"/>
    <x v="0"/>
    <x v="0"/>
    <x v="0"/>
    <x v="0"/>
    <x v="1"/>
    <x v="1"/>
    <x v="3"/>
    <x v="0"/>
    <s v="7-Nov-1973"/>
    <x v="1767"/>
    <x v="1"/>
    <s v="tier - 3"/>
    <x v="0"/>
    <x v="30"/>
  </r>
  <r>
    <s v="Id1769"/>
    <s v="katie"/>
    <x v="53"/>
    <x v="2"/>
    <x v="0"/>
    <x v="0"/>
    <x v="0"/>
    <x v="0"/>
    <x v="1"/>
    <x v="0"/>
    <x v="2"/>
    <s v="30-Aug-1991"/>
    <x v="1768"/>
    <x v="1"/>
    <s v="tier - 1"/>
    <x v="0"/>
    <x v="3"/>
  </r>
  <r>
    <s v="Id1770"/>
    <s v="Michaela"/>
    <x v="1140"/>
    <x v="0"/>
    <x v="0"/>
    <x v="0"/>
    <x v="0"/>
    <x v="0"/>
    <x v="1"/>
    <x v="3"/>
    <x v="0"/>
    <s v="26-Jun-1974"/>
    <x v="1769"/>
    <x v="1"/>
    <s v="tier - 2"/>
    <x v="0"/>
    <x v="20"/>
  </r>
  <r>
    <s v="Id1771"/>
    <s v="shalaleh"/>
    <x v="809"/>
    <x v="2"/>
    <x v="0"/>
    <x v="0"/>
    <x v="0"/>
    <x v="0"/>
    <x v="1"/>
    <x v="1"/>
    <x v="2"/>
    <s v="27-Nov-1991"/>
    <x v="1770"/>
    <x v="1"/>
    <s v="tier - 3"/>
    <x v="3"/>
    <x v="3"/>
  </r>
  <r>
    <s v="Id1772"/>
    <s v="karen"/>
    <x v="892"/>
    <x v="2"/>
    <x v="0"/>
    <x v="0"/>
    <x v="0"/>
    <x v="0"/>
    <x v="1"/>
    <x v="2"/>
    <x v="2"/>
    <s v="23-Aug-1991"/>
    <x v="1771"/>
    <x v="1"/>
    <s v="tier - 3"/>
    <x v="3"/>
    <x v="3"/>
  </r>
  <r>
    <s v="Id1773"/>
    <s v="zuzana"/>
    <x v="355"/>
    <x v="1"/>
    <x v="0"/>
    <x v="0"/>
    <x v="1"/>
    <x v="3"/>
    <x v="1"/>
    <x v="0"/>
    <x v="1"/>
    <s v="10-Aug-1993"/>
    <x v="1772"/>
    <x v="1"/>
    <s v="tier - 2"/>
    <x v="1"/>
    <x v="21"/>
  </r>
  <r>
    <s v="Id1774"/>
    <s v="Daniel"/>
    <x v="402"/>
    <x v="0"/>
    <x v="0"/>
    <x v="0"/>
    <x v="0"/>
    <x v="0"/>
    <x v="1"/>
    <x v="0"/>
    <x v="0"/>
    <s v="21-Aug-2002"/>
    <x v="1773"/>
    <x v="1"/>
    <s v="tier - 1"/>
    <x v="6"/>
    <x v="43"/>
  </r>
  <r>
    <s v="Id1775"/>
    <s v="alexandra"/>
    <x v="1141"/>
    <x v="0"/>
    <x v="1"/>
    <x v="0"/>
    <x v="0"/>
    <x v="0"/>
    <x v="1"/>
    <x v="2"/>
    <x v="0"/>
    <s v="18-Oct-1981"/>
    <x v="1774"/>
    <x v="1"/>
    <s v="tier - 3"/>
    <x v="0"/>
    <x v="36"/>
  </r>
  <r>
    <s v="Id1776"/>
    <s v="jessica"/>
    <x v="429"/>
    <x v="2"/>
    <x v="0"/>
    <x v="0"/>
    <x v="1"/>
    <x v="3"/>
    <x v="1"/>
    <x v="2"/>
    <x v="2"/>
    <s v="10-Jul-1993"/>
    <x v="1775"/>
    <x v="1"/>
    <s v="tier - 1"/>
    <x v="1"/>
    <x v="21"/>
  </r>
  <r>
    <s v="Id1777"/>
    <s v="Matthew"/>
    <x v="397"/>
    <x v="1"/>
    <x v="1"/>
    <x v="0"/>
    <x v="0"/>
    <x v="3"/>
    <x v="1"/>
    <x v="1"/>
    <x v="1"/>
    <s v="23-Sep-1988"/>
    <x v="1776"/>
    <x v="2"/>
    <s v="tier - 3"/>
    <x v="1"/>
    <x v="25"/>
  </r>
  <r>
    <s v="Id1778"/>
    <s v="Nadine"/>
    <x v="1142"/>
    <x v="1"/>
    <x v="0"/>
    <x v="0"/>
    <x v="0"/>
    <x v="0"/>
    <x v="1"/>
    <x v="2"/>
    <x v="1"/>
    <s v="28-Nov-1990"/>
    <x v="1777"/>
    <x v="1"/>
    <s v="tier - 3"/>
    <x v="0"/>
    <x v="42"/>
  </r>
  <r>
    <s v="Id1779"/>
    <s v="jr"/>
    <x v="94"/>
    <x v="2"/>
    <x v="0"/>
    <x v="0"/>
    <x v="0"/>
    <x v="0"/>
    <x v="1"/>
    <x v="0"/>
    <x v="2"/>
    <s v="10-Jul-1989"/>
    <x v="1778"/>
    <x v="2"/>
    <s v="tier - 2"/>
    <x v="0"/>
    <x v="4"/>
  </r>
  <r>
    <s v="Id1780"/>
    <s v="Colleen"/>
    <x v="264"/>
    <x v="0"/>
    <x v="1"/>
    <x v="0"/>
    <x v="0"/>
    <x v="3"/>
    <x v="1"/>
    <x v="1"/>
    <x v="0"/>
    <s v="27-Oct-1986"/>
    <x v="1779"/>
    <x v="1"/>
    <s v="tier - 1"/>
    <x v="0"/>
    <x v="28"/>
  </r>
  <r>
    <s v="Id1781"/>
    <s v="Julie"/>
    <x v="1143"/>
    <x v="0"/>
    <x v="1"/>
    <x v="0"/>
    <x v="0"/>
    <x v="3"/>
    <x v="1"/>
    <x v="1"/>
    <x v="0"/>
    <s v="23-Dec-1986"/>
    <x v="1780"/>
    <x v="1"/>
    <s v="tier - 1"/>
    <x v="3"/>
    <x v="28"/>
  </r>
  <r>
    <s v="Id1782"/>
    <s v="Douglas"/>
    <x v="312"/>
    <x v="2"/>
    <x v="1"/>
    <x v="0"/>
    <x v="1"/>
    <x v="3"/>
    <x v="1"/>
    <x v="1"/>
    <x v="2"/>
    <s v="29-Sep-1997"/>
    <x v="1781"/>
    <x v="1"/>
    <s v="tier - 3"/>
    <x v="1"/>
    <x v="31"/>
  </r>
  <r>
    <s v="Id1783"/>
    <s v="catherine"/>
    <x v="1144"/>
    <x v="2"/>
    <x v="0"/>
    <x v="0"/>
    <x v="0"/>
    <x v="0"/>
    <x v="1"/>
    <x v="2"/>
    <x v="2"/>
    <s v="1-Sep-1989"/>
    <x v="1782"/>
    <x v="1"/>
    <s v="tier - 3"/>
    <x v="3"/>
    <x v="4"/>
  </r>
  <r>
    <s v="Id1784"/>
    <s v="James"/>
    <x v="1145"/>
    <x v="2"/>
    <x v="1"/>
    <x v="0"/>
    <x v="0"/>
    <x v="3"/>
    <x v="1"/>
    <x v="0"/>
    <x v="2"/>
    <s v="27-Dec-1995"/>
    <x v="1783"/>
    <x v="1"/>
    <s v="tier - 3"/>
    <x v="6"/>
    <x v="40"/>
  </r>
  <r>
    <s v="Id1785"/>
    <s v="youngseong"/>
    <x v="1146"/>
    <x v="2"/>
    <x v="1"/>
    <x v="0"/>
    <x v="0"/>
    <x v="0"/>
    <x v="1"/>
    <x v="0"/>
    <x v="2"/>
    <s v="7-Jun-2001"/>
    <x v="1784"/>
    <x v="1"/>
    <s v="tier - 3"/>
    <x v="14"/>
    <x v="46"/>
  </r>
  <r>
    <s v="Id1786"/>
    <s v="john"/>
    <x v="1147"/>
    <x v="0"/>
    <x v="0"/>
    <x v="0"/>
    <x v="0"/>
    <x v="0"/>
    <x v="1"/>
    <x v="3"/>
    <x v="0"/>
    <s v="11-Sep-1974"/>
    <x v="1785"/>
    <x v="1"/>
    <s v="tier - 2"/>
    <x v="0"/>
    <x v="20"/>
  </r>
  <r>
    <s v="Id1787"/>
    <s v="Brandon"/>
    <x v="1098"/>
    <x v="1"/>
    <x v="0"/>
    <x v="0"/>
    <x v="1"/>
    <x v="3"/>
    <x v="1"/>
    <x v="3"/>
    <x v="1"/>
    <s v="13-Dec-1979"/>
    <x v="1786"/>
    <x v="1"/>
    <s v="tier - 3"/>
    <x v="0"/>
    <x v="19"/>
  </r>
  <r>
    <s v="Id1788"/>
    <s v="Sean"/>
    <x v="1148"/>
    <x v="1"/>
    <x v="1"/>
    <x v="0"/>
    <x v="0"/>
    <x v="3"/>
    <x v="1"/>
    <x v="1"/>
    <x v="1"/>
    <s v="29-Sep-1995"/>
    <x v="1787"/>
    <x v="1"/>
    <s v="tier - 1"/>
    <x v="14"/>
    <x v="40"/>
  </r>
  <r>
    <s v="Id1789"/>
    <s v="scott"/>
    <x v="1089"/>
    <x v="2"/>
    <x v="0"/>
    <x v="0"/>
    <x v="0"/>
    <x v="3"/>
    <x v="1"/>
    <x v="3"/>
    <x v="2"/>
    <s v="15-Oct-1984"/>
    <x v="1788"/>
    <x v="1"/>
    <s v="tier - 1"/>
    <x v="1"/>
    <x v="32"/>
  </r>
  <r>
    <s v="Id1790"/>
    <s v="janez"/>
    <x v="671"/>
    <x v="1"/>
    <x v="0"/>
    <x v="0"/>
    <x v="0"/>
    <x v="3"/>
    <x v="1"/>
    <x v="0"/>
    <x v="1"/>
    <s v="10-Sep-1992"/>
    <x v="1789"/>
    <x v="2"/>
    <s v="tier - 2"/>
    <x v="0"/>
    <x v="34"/>
  </r>
  <r>
    <s v="Id1791"/>
    <s v="jr"/>
    <x v="314"/>
    <x v="2"/>
    <x v="0"/>
    <x v="1"/>
    <x v="0"/>
    <x v="3"/>
    <x v="1"/>
    <x v="0"/>
    <x v="2"/>
    <s v="11-Dec-2000"/>
    <x v="1790"/>
    <x v="1"/>
    <s v="tier - 2"/>
    <x v="14"/>
    <x v="22"/>
  </r>
  <r>
    <s v="Id1792"/>
    <s v="heather"/>
    <x v="875"/>
    <x v="0"/>
    <x v="0"/>
    <x v="0"/>
    <x v="0"/>
    <x v="0"/>
    <x v="1"/>
    <x v="0"/>
    <x v="0"/>
    <s v="27-Jun-2002"/>
    <x v="1791"/>
    <x v="1"/>
    <s v="tier - 1"/>
    <x v="3"/>
    <x v="43"/>
  </r>
  <r>
    <s v="Id1793"/>
    <s v="michael"/>
    <x v="1149"/>
    <x v="2"/>
    <x v="1"/>
    <x v="0"/>
    <x v="0"/>
    <x v="3"/>
    <x v="1"/>
    <x v="2"/>
    <x v="2"/>
    <s v="1-Dec-1995"/>
    <x v="1792"/>
    <x v="0"/>
    <s v="tier - 2"/>
    <x v="10"/>
    <x v="40"/>
  </r>
  <r>
    <s v="Id1794"/>
    <s v="kathleen"/>
    <x v="306"/>
    <x v="0"/>
    <x v="1"/>
    <x v="0"/>
    <x v="0"/>
    <x v="0"/>
    <x v="1"/>
    <x v="2"/>
    <x v="0"/>
    <s v="3-Jul-1981"/>
    <x v="1793"/>
    <x v="1"/>
    <s v="tier - 1"/>
    <x v="0"/>
    <x v="36"/>
  </r>
  <r>
    <s v="Id1795"/>
    <s v="Ryan"/>
    <x v="1150"/>
    <x v="0"/>
    <x v="0"/>
    <x v="0"/>
    <x v="0"/>
    <x v="0"/>
    <x v="1"/>
    <x v="3"/>
    <x v="0"/>
    <s v="3-Oct-1978"/>
    <x v="1794"/>
    <x v="1"/>
    <s v="tier - 3"/>
    <x v="0"/>
    <x v="9"/>
  </r>
  <r>
    <s v="Id1796"/>
    <s v="sara"/>
    <x v="754"/>
    <x v="1"/>
    <x v="0"/>
    <x v="0"/>
    <x v="0"/>
    <x v="0"/>
    <x v="1"/>
    <x v="0"/>
    <x v="1"/>
    <s v="16-Dec-1989"/>
    <x v="1795"/>
    <x v="1"/>
    <s v="tier - 1"/>
    <x v="0"/>
    <x v="4"/>
  </r>
  <r>
    <s v="Id1797"/>
    <s v="deniz"/>
    <x v="604"/>
    <x v="1"/>
    <x v="0"/>
    <x v="0"/>
    <x v="0"/>
    <x v="3"/>
    <x v="1"/>
    <x v="2"/>
    <x v="1"/>
    <s v="22-Jun-1987"/>
    <x v="1796"/>
    <x v="1"/>
    <s v="tier - 3"/>
    <x v="0"/>
    <x v="38"/>
  </r>
  <r>
    <s v="Id1798"/>
    <s v="Shannon"/>
    <x v="1108"/>
    <x v="2"/>
    <x v="0"/>
    <x v="0"/>
    <x v="0"/>
    <x v="0"/>
    <x v="1"/>
    <x v="1"/>
    <x v="2"/>
    <s v="9-Dec-1989"/>
    <x v="1797"/>
    <x v="1"/>
    <s v="tier - 3"/>
    <x v="0"/>
    <x v="4"/>
  </r>
  <r>
    <s v="Id1799"/>
    <s v="Kaitlin"/>
    <x v="1151"/>
    <x v="2"/>
    <x v="0"/>
    <x v="0"/>
    <x v="0"/>
    <x v="0"/>
    <x v="1"/>
    <x v="2"/>
    <x v="2"/>
    <s v="1-Aug-1989"/>
    <x v="1798"/>
    <x v="1"/>
    <s v="tier - 3"/>
    <x v="3"/>
    <x v="4"/>
  </r>
  <r>
    <s v="Id1800"/>
    <s v="alfredo"/>
    <x v="795"/>
    <x v="1"/>
    <x v="0"/>
    <x v="0"/>
    <x v="0"/>
    <x v="3"/>
    <x v="1"/>
    <x v="0"/>
    <x v="1"/>
    <s v="27-Sep-1987"/>
    <x v="1799"/>
    <x v="2"/>
    <s v="tier - 3"/>
    <x v="3"/>
    <x v="38"/>
  </r>
  <r>
    <s v="Id1801"/>
    <s v="kristen"/>
    <x v="1152"/>
    <x v="1"/>
    <x v="0"/>
    <x v="0"/>
    <x v="0"/>
    <x v="3"/>
    <x v="1"/>
    <x v="0"/>
    <x v="1"/>
    <s v="16-Aug-1992"/>
    <x v="1800"/>
    <x v="1"/>
    <s v="tier - 3"/>
    <x v="0"/>
    <x v="34"/>
  </r>
  <r>
    <s v="Id1802"/>
    <s v="daniel"/>
    <x v="662"/>
    <x v="2"/>
    <x v="0"/>
    <x v="0"/>
    <x v="0"/>
    <x v="3"/>
    <x v="1"/>
    <x v="0"/>
    <x v="2"/>
    <s v="22-Nov-1987"/>
    <x v="1801"/>
    <x v="2"/>
    <s v="tier - 1"/>
    <x v="3"/>
    <x v="38"/>
  </r>
  <r>
    <s v="Id1803"/>
    <s v="jonathan"/>
    <x v="1153"/>
    <x v="2"/>
    <x v="0"/>
    <x v="0"/>
    <x v="0"/>
    <x v="3"/>
    <x v="1"/>
    <x v="1"/>
    <x v="2"/>
    <s v="2-Sep-1987"/>
    <x v="1802"/>
    <x v="1"/>
    <s v="tier - 2"/>
    <x v="0"/>
    <x v="38"/>
  </r>
  <r>
    <s v="Id1804"/>
    <s v="troy"/>
    <x v="346"/>
    <x v="2"/>
    <x v="0"/>
    <x v="0"/>
    <x v="0"/>
    <x v="3"/>
    <x v="1"/>
    <x v="1"/>
    <x v="2"/>
    <s v="5-Jun-1987"/>
    <x v="1803"/>
    <x v="1"/>
    <s v="tier - 2"/>
    <x v="3"/>
    <x v="38"/>
  </r>
  <r>
    <s v="Id1805"/>
    <s v="Daniel"/>
    <x v="746"/>
    <x v="2"/>
    <x v="0"/>
    <x v="1"/>
    <x v="0"/>
    <x v="3"/>
    <x v="1"/>
    <x v="0"/>
    <x v="2"/>
    <s v="24-Nov-2004"/>
    <x v="1804"/>
    <x v="1"/>
    <s v="tier - 3"/>
    <x v="14"/>
    <x v="41"/>
  </r>
  <r>
    <s v="Id1806"/>
    <s v="lauren"/>
    <x v="349"/>
    <x v="2"/>
    <x v="0"/>
    <x v="0"/>
    <x v="0"/>
    <x v="0"/>
    <x v="1"/>
    <x v="0"/>
    <x v="2"/>
    <s v="12-Oct-1991"/>
    <x v="1805"/>
    <x v="1"/>
    <s v="tier - 3"/>
    <x v="1"/>
    <x v="3"/>
  </r>
  <r>
    <s v="Id1807"/>
    <s v="jennefer"/>
    <x v="1154"/>
    <x v="0"/>
    <x v="1"/>
    <x v="0"/>
    <x v="0"/>
    <x v="3"/>
    <x v="1"/>
    <x v="2"/>
    <x v="0"/>
    <s v="5-Sep-1986"/>
    <x v="1806"/>
    <x v="1"/>
    <s v="tier - 1"/>
    <x v="0"/>
    <x v="28"/>
  </r>
  <r>
    <s v="Id1808"/>
    <s v="Tracey"/>
    <x v="1155"/>
    <x v="1"/>
    <x v="0"/>
    <x v="0"/>
    <x v="0"/>
    <x v="0"/>
    <x v="1"/>
    <x v="3"/>
    <x v="1"/>
    <s v="2-Jul-1980"/>
    <x v="1807"/>
    <x v="1"/>
    <s v="tier - 3"/>
    <x v="1"/>
    <x v="27"/>
  </r>
  <r>
    <s v="Id1809"/>
    <s v="ashley"/>
    <x v="374"/>
    <x v="2"/>
    <x v="0"/>
    <x v="0"/>
    <x v="0"/>
    <x v="0"/>
    <x v="1"/>
    <x v="2"/>
    <x v="2"/>
    <s v="12-Aug-1994"/>
    <x v="1808"/>
    <x v="1"/>
    <s v="tier - 1"/>
    <x v="1"/>
    <x v="6"/>
  </r>
  <r>
    <s v="Id1810"/>
    <s v="cindy"/>
    <x v="192"/>
    <x v="2"/>
    <x v="0"/>
    <x v="0"/>
    <x v="0"/>
    <x v="3"/>
    <x v="1"/>
    <x v="2"/>
    <x v="2"/>
    <s v="28-Sep-1992"/>
    <x v="1809"/>
    <x v="1"/>
    <s v="tier - 2"/>
    <x v="2"/>
    <x v="34"/>
  </r>
  <r>
    <s v="Id1811"/>
    <s v="esther"/>
    <x v="1156"/>
    <x v="2"/>
    <x v="0"/>
    <x v="0"/>
    <x v="0"/>
    <x v="3"/>
    <x v="1"/>
    <x v="2"/>
    <x v="2"/>
    <s v="9-Oct-1992"/>
    <x v="1810"/>
    <x v="1"/>
    <s v="tier - 3"/>
    <x v="2"/>
    <x v="34"/>
  </r>
  <r>
    <s v="Id1812"/>
    <s v="jackie"/>
    <x v="1157"/>
    <x v="0"/>
    <x v="1"/>
    <x v="0"/>
    <x v="0"/>
    <x v="0"/>
    <x v="1"/>
    <x v="2"/>
    <x v="0"/>
    <s v="12-Aug-1981"/>
    <x v="1811"/>
    <x v="1"/>
    <s v="tier - 3"/>
    <x v="3"/>
    <x v="36"/>
  </r>
  <r>
    <s v="Id1813"/>
    <s v="Timothy"/>
    <x v="1158"/>
    <x v="1"/>
    <x v="0"/>
    <x v="0"/>
    <x v="0"/>
    <x v="0"/>
    <x v="1"/>
    <x v="3"/>
    <x v="1"/>
    <s v="4-Dec-1977"/>
    <x v="1812"/>
    <x v="1"/>
    <s v="tier - 3"/>
    <x v="0"/>
    <x v="1"/>
  </r>
  <r>
    <s v="Id1814"/>
    <s v="lauren"/>
    <x v="747"/>
    <x v="1"/>
    <x v="0"/>
    <x v="0"/>
    <x v="1"/>
    <x v="3"/>
    <x v="1"/>
    <x v="1"/>
    <x v="1"/>
    <s v="22-Jun-2003"/>
    <x v="1813"/>
    <x v="1"/>
    <s v="tier - 3"/>
    <x v="3"/>
    <x v="39"/>
  </r>
  <r>
    <s v="Id1815"/>
    <s v="benjamin"/>
    <x v="1035"/>
    <x v="2"/>
    <x v="0"/>
    <x v="0"/>
    <x v="0"/>
    <x v="0"/>
    <x v="1"/>
    <x v="0"/>
    <x v="2"/>
    <s v="4-Sep-1990"/>
    <x v="1814"/>
    <x v="2"/>
    <s v="tier - 3"/>
    <x v="0"/>
    <x v="42"/>
  </r>
  <r>
    <s v="Id1816"/>
    <s v="Hugo"/>
    <x v="1159"/>
    <x v="2"/>
    <x v="0"/>
    <x v="0"/>
    <x v="1"/>
    <x v="3"/>
    <x v="1"/>
    <x v="0"/>
    <x v="2"/>
    <s v="4-Oct-2003"/>
    <x v="1815"/>
    <x v="1"/>
    <s v="tier - 1"/>
    <x v="14"/>
    <x v="39"/>
  </r>
  <r>
    <s v="Id1817"/>
    <s v="jr"/>
    <x v="1160"/>
    <x v="2"/>
    <x v="0"/>
    <x v="0"/>
    <x v="1"/>
    <x v="3"/>
    <x v="1"/>
    <x v="3"/>
    <x v="2"/>
    <s v="18-Oct-1979"/>
    <x v="1816"/>
    <x v="1"/>
    <s v="tier - 1"/>
    <x v="0"/>
    <x v="19"/>
  </r>
  <r>
    <s v="Id1818"/>
    <s v="Justin"/>
    <x v="160"/>
    <x v="2"/>
    <x v="0"/>
    <x v="0"/>
    <x v="0"/>
    <x v="0"/>
    <x v="1"/>
    <x v="0"/>
    <x v="2"/>
    <s v="13-Jul-1990"/>
    <x v="1817"/>
    <x v="1"/>
    <s v="tier - 1"/>
    <x v="0"/>
    <x v="42"/>
  </r>
  <r>
    <s v="Id1819"/>
    <s v="colin"/>
    <x v="40"/>
    <x v="2"/>
    <x v="0"/>
    <x v="0"/>
    <x v="0"/>
    <x v="0"/>
    <x v="1"/>
    <x v="0"/>
    <x v="2"/>
    <s v="26-Sep-1990"/>
    <x v="1818"/>
    <x v="1"/>
    <s v="tier - 2"/>
    <x v="3"/>
    <x v="42"/>
  </r>
  <r>
    <s v="Id1820"/>
    <s v="rob"/>
    <x v="1079"/>
    <x v="2"/>
    <x v="0"/>
    <x v="0"/>
    <x v="0"/>
    <x v="0"/>
    <x v="1"/>
    <x v="0"/>
    <x v="2"/>
    <s v="5-Aug-1990"/>
    <x v="1819"/>
    <x v="2"/>
    <s v="tier - 3"/>
    <x v="4"/>
    <x v="42"/>
  </r>
  <r>
    <s v="Id1821"/>
    <s v="patrick"/>
    <x v="384"/>
    <x v="1"/>
    <x v="1"/>
    <x v="0"/>
    <x v="0"/>
    <x v="0"/>
    <x v="1"/>
    <x v="1"/>
    <x v="1"/>
    <s v="25-Oct-1996"/>
    <x v="1820"/>
    <x v="1"/>
    <s v="tier - 1"/>
    <x v="6"/>
    <x v="45"/>
  </r>
  <r>
    <s v="Id1822"/>
    <s v="Austin"/>
    <x v="65"/>
    <x v="2"/>
    <x v="1"/>
    <x v="0"/>
    <x v="0"/>
    <x v="0"/>
    <x v="1"/>
    <x v="0"/>
    <x v="2"/>
    <s v="22-Jun-1985"/>
    <x v="1821"/>
    <x v="0"/>
    <s v="tier - 1"/>
    <x v="3"/>
    <x v="18"/>
  </r>
  <r>
    <s v="Id1823"/>
    <s v="brittany"/>
    <x v="43"/>
    <x v="2"/>
    <x v="0"/>
    <x v="0"/>
    <x v="0"/>
    <x v="3"/>
    <x v="1"/>
    <x v="0"/>
    <x v="2"/>
    <s v="29-Jun-1998"/>
    <x v="1822"/>
    <x v="1"/>
    <s v="tier - 1"/>
    <x v="1"/>
    <x v="44"/>
  </r>
  <r>
    <s v="Id1824"/>
    <s v="Matthew"/>
    <x v="722"/>
    <x v="2"/>
    <x v="0"/>
    <x v="1"/>
    <x v="0"/>
    <x v="3"/>
    <x v="1"/>
    <x v="0"/>
    <x v="2"/>
    <s v="2-Jul-2000"/>
    <x v="1823"/>
    <x v="1"/>
    <s v="tier - 3"/>
    <x v="3"/>
    <x v="22"/>
  </r>
  <r>
    <s v="Id1825"/>
    <s v="Becky"/>
    <x v="312"/>
    <x v="2"/>
    <x v="0"/>
    <x v="0"/>
    <x v="0"/>
    <x v="0"/>
    <x v="1"/>
    <x v="1"/>
    <x v="2"/>
    <s v="18-Sep-1989"/>
    <x v="1824"/>
    <x v="1"/>
    <s v="tier - 2"/>
    <x v="1"/>
    <x v="4"/>
  </r>
  <r>
    <s v="Id1826"/>
    <s v="virginie"/>
    <x v="1041"/>
    <x v="2"/>
    <x v="1"/>
    <x v="0"/>
    <x v="0"/>
    <x v="0"/>
    <x v="1"/>
    <x v="1"/>
    <x v="2"/>
    <s v="25-Dec-1996"/>
    <x v="1825"/>
    <x v="1"/>
    <s v="tier - 2"/>
    <x v="2"/>
    <x v="45"/>
  </r>
  <r>
    <s v="Id1827"/>
    <s v="Allison"/>
    <x v="1161"/>
    <x v="2"/>
    <x v="0"/>
    <x v="0"/>
    <x v="0"/>
    <x v="0"/>
    <x v="1"/>
    <x v="1"/>
    <x v="2"/>
    <s v="20-Sep-1990"/>
    <x v="1826"/>
    <x v="1"/>
    <s v="tier - 2"/>
    <x v="0"/>
    <x v="42"/>
  </r>
  <r>
    <s v="Id1828"/>
    <s v="julie"/>
    <x v="32"/>
    <x v="2"/>
    <x v="0"/>
    <x v="1"/>
    <x v="0"/>
    <x v="3"/>
    <x v="1"/>
    <x v="0"/>
    <x v="2"/>
    <s v="22-Dec-2004"/>
    <x v="1827"/>
    <x v="1"/>
    <s v="tier - 2"/>
    <x v="2"/>
    <x v="41"/>
  </r>
  <r>
    <s v="Id1829"/>
    <s v="katherine"/>
    <x v="559"/>
    <x v="2"/>
    <x v="0"/>
    <x v="0"/>
    <x v="0"/>
    <x v="0"/>
    <x v="1"/>
    <x v="2"/>
    <x v="2"/>
    <s v="17-Nov-1990"/>
    <x v="1828"/>
    <x v="1"/>
    <s v="tier - 1"/>
    <x v="2"/>
    <x v="42"/>
  </r>
  <r>
    <s v="Id1830"/>
    <s v="caleb"/>
    <x v="19"/>
    <x v="2"/>
    <x v="1"/>
    <x v="0"/>
    <x v="0"/>
    <x v="3"/>
    <x v="1"/>
    <x v="0"/>
    <x v="2"/>
    <s v="13-Jun-1988"/>
    <x v="1829"/>
    <x v="1"/>
    <s v="tier - 2"/>
    <x v="3"/>
    <x v="25"/>
  </r>
  <r>
    <s v="Id1831"/>
    <s v="jaime"/>
    <x v="473"/>
    <x v="1"/>
    <x v="0"/>
    <x v="0"/>
    <x v="1"/>
    <x v="3"/>
    <x v="1"/>
    <x v="2"/>
    <x v="1"/>
    <s v="29-Jun-1993"/>
    <x v="1830"/>
    <x v="1"/>
    <s v="tier - 1"/>
    <x v="3"/>
    <x v="21"/>
  </r>
  <r>
    <s v="Id1832"/>
    <s v="hannah"/>
    <x v="1022"/>
    <x v="2"/>
    <x v="0"/>
    <x v="0"/>
    <x v="0"/>
    <x v="3"/>
    <x v="1"/>
    <x v="1"/>
    <x v="2"/>
    <s v="13-Aug-1992"/>
    <x v="1831"/>
    <x v="1"/>
    <s v="tier - 2"/>
    <x v="1"/>
    <x v="34"/>
  </r>
  <r>
    <s v="Id1833"/>
    <s v="zachariah"/>
    <x v="1162"/>
    <x v="1"/>
    <x v="1"/>
    <x v="0"/>
    <x v="0"/>
    <x v="3"/>
    <x v="1"/>
    <x v="0"/>
    <x v="1"/>
    <s v="21-Dec-1988"/>
    <x v="1832"/>
    <x v="1"/>
    <s v="tier - 2"/>
    <x v="6"/>
    <x v="25"/>
  </r>
  <r>
    <s v="Id1834"/>
    <s v="Patricia"/>
    <x v="1163"/>
    <x v="1"/>
    <x v="0"/>
    <x v="0"/>
    <x v="0"/>
    <x v="3"/>
    <x v="1"/>
    <x v="2"/>
    <x v="1"/>
    <s v="5-Dec-1987"/>
    <x v="1833"/>
    <x v="1"/>
    <s v="tier - 3"/>
    <x v="1"/>
    <x v="38"/>
  </r>
  <r>
    <s v="Id1835"/>
    <s v="Elizabeth"/>
    <x v="1164"/>
    <x v="2"/>
    <x v="0"/>
    <x v="0"/>
    <x v="1"/>
    <x v="3"/>
    <x v="1"/>
    <x v="0"/>
    <x v="2"/>
    <s v="2-Oct-2003"/>
    <x v="1834"/>
    <x v="1"/>
    <s v="tier - 3"/>
    <x v="12"/>
    <x v="39"/>
  </r>
  <r>
    <s v="Id1836"/>
    <s v="benjamin"/>
    <x v="910"/>
    <x v="2"/>
    <x v="0"/>
    <x v="0"/>
    <x v="0"/>
    <x v="0"/>
    <x v="1"/>
    <x v="3"/>
    <x v="2"/>
    <s v="16-Jun-1980"/>
    <x v="1835"/>
    <x v="1"/>
    <s v="tier - 3"/>
    <x v="0"/>
    <x v="27"/>
  </r>
  <r>
    <s v="Id1837"/>
    <s v="breno"/>
    <x v="1165"/>
    <x v="1"/>
    <x v="0"/>
    <x v="0"/>
    <x v="0"/>
    <x v="0"/>
    <x v="1"/>
    <x v="3"/>
    <x v="1"/>
    <s v="27-Sep-1982"/>
    <x v="1836"/>
    <x v="1"/>
    <s v="tier - 3"/>
    <x v="0"/>
    <x v="37"/>
  </r>
  <r>
    <s v="Id1838"/>
    <s v="takaya"/>
    <x v="534"/>
    <x v="2"/>
    <x v="1"/>
    <x v="0"/>
    <x v="1"/>
    <x v="3"/>
    <x v="1"/>
    <x v="0"/>
    <x v="2"/>
    <s v="13-Oct-1997"/>
    <x v="1837"/>
    <x v="0"/>
    <s v="tier - 2"/>
    <x v="0"/>
    <x v="31"/>
  </r>
  <r>
    <s v="Id1839"/>
    <s v="Thomas"/>
    <x v="982"/>
    <x v="1"/>
    <x v="1"/>
    <x v="0"/>
    <x v="0"/>
    <x v="3"/>
    <x v="1"/>
    <x v="2"/>
    <x v="1"/>
    <s v="26-Jun-1988"/>
    <x v="1838"/>
    <x v="1"/>
    <s v="tier - 1"/>
    <x v="6"/>
    <x v="25"/>
  </r>
  <r>
    <s v="Id1840"/>
    <s v="Bradley"/>
    <x v="1166"/>
    <x v="1"/>
    <x v="0"/>
    <x v="0"/>
    <x v="0"/>
    <x v="3"/>
    <x v="1"/>
    <x v="1"/>
    <x v="1"/>
    <s v="12-Jul-1992"/>
    <x v="1839"/>
    <x v="1"/>
    <s v="tier - 3"/>
    <x v="1"/>
    <x v="34"/>
  </r>
  <r>
    <s v="Id1841"/>
    <s v="megan"/>
    <x v="1167"/>
    <x v="1"/>
    <x v="0"/>
    <x v="1"/>
    <x v="0"/>
    <x v="3"/>
    <x v="1"/>
    <x v="0"/>
    <x v="1"/>
    <s v="18-Jul-2004"/>
    <x v="1840"/>
    <x v="1"/>
    <s v="tier - 2"/>
    <x v="1"/>
    <x v="41"/>
  </r>
  <r>
    <s v="Id1842"/>
    <s v="Ruby"/>
    <x v="37"/>
    <x v="2"/>
    <x v="0"/>
    <x v="0"/>
    <x v="0"/>
    <x v="0"/>
    <x v="1"/>
    <x v="0"/>
    <x v="2"/>
    <s v="20-Nov-1999"/>
    <x v="1841"/>
    <x v="1"/>
    <s v="tier - 2"/>
    <x v="1"/>
    <x v="35"/>
  </r>
  <r>
    <s v="Id1843"/>
    <s v="bart"/>
    <x v="66"/>
    <x v="1"/>
    <x v="0"/>
    <x v="0"/>
    <x v="0"/>
    <x v="0"/>
    <x v="1"/>
    <x v="0"/>
    <x v="1"/>
    <s v="4-Jul-1991"/>
    <x v="1842"/>
    <x v="2"/>
    <s v="tier - 3"/>
    <x v="0"/>
    <x v="3"/>
  </r>
  <r>
    <s v="Id1844"/>
    <s v="Robert"/>
    <x v="428"/>
    <x v="2"/>
    <x v="0"/>
    <x v="0"/>
    <x v="0"/>
    <x v="0"/>
    <x v="1"/>
    <x v="0"/>
    <x v="2"/>
    <s v="15-Jul-1990"/>
    <x v="1843"/>
    <x v="1"/>
    <s v="tier - 3"/>
    <x v="1"/>
    <x v="42"/>
  </r>
  <r>
    <s v="Id1845"/>
    <s v="adam"/>
    <x v="422"/>
    <x v="2"/>
    <x v="0"/>
    <x v="0"/>
    <x v="0"/>
    <x v="0"/>
    <x v="1"/>
    <x v="1"/>
    <x v="2"/>
    <s v="8-Aug-1990"/>
    <x v="1844"/>
    <x v="1"/>
    <s v="tier - 3"/>
    <x v="1"/>
    <x v="42"/>
  </r>
  <r>
    <s v="Id1846"/>
    <s v="Yemane"/>
    <x v="409"/>
    <x v="2"/>
    <x v="0"/>
    <x v="0"/>
    <x v="0"/>
    <x v="0"/>
    <x v="1"/>
    <x v="0"/>
    <x v="2"/>
    <s v="28-Jun-1994"/>
    <x v="1845"/>
    <x v="0"/>
    <s v="tier - 2"/>
    <x v="0"/>
    <x v="6"/>
  </r>
  <r>
    <s v="Id1847"/>
    <s v="Jesse"/>
    <x v="295"/>
    <x v="1"/>
    <x v="0"/>
    <x v="0"/>
    <x v="0"/>
    <x v="0"/>
    <x v="1"/>
    <x v="1"/>
    <x v="1"/>
    <s v="3-Sep-1991"/>
    <x v="1846"/>
    <x v="0"/>
    <s v="tier - 2"/>
    <x v="7"/>
    <x v="3"/>
  </r>
  <r>
    <s v="Id1848"/>
    <s v="bird"/>
    <x v="1034"/>
    <x v="2"/>
    <x v="0"/>
    <x v="0"/>
    <x v="0"/>
    <x v="0"/>
    <x v="1"/>
    <x v="1"/>
    <x v="2"/>
    <s v="24-Oct-1994"/>
    <x v="1847"/>
    <x v="1"/>
    <s v="tier - 3"/>
    <x v="6"/>
    <x v="6"/>
  </r>
  <r>
    <s v="Id1849"/>
    <s v="Patrick"/>
    <x v="303"/>
    <x v="2"/>
    <x v="0"/>
    <x v="0"/>
    <x v="0"/>
    <x v="0"/>
    <x v="1"/>
    <x v="1"/>
    <x v="2"/>
    <s v="8-Oct-1994"/>
    <x v="1848"/>
    <x v="2"/>
    <s v="tier - 2"/>
    <x v="4"/>
    <x v="6"/>
  </r>
  <r>
    <s v="Id1850"/>
    <s v="kyle"/>
    <x v="355"/>
    <x v="2"/>
    <x v="0"/>
    <x v="0"/>
    <x v="1"/>
    <x v="3"/>
    <x v="1"/>
    <x v="0"/>
    <x v="2"/>
    <s v="23-Dec-1993"/>
    <x v="1849"/>
    <x v="1"/>
    <s v="tier - 2"/>
    <x v="1"/>
    <x v="21"/>
  </r>
  <r>
    <s v="Id1851"/>
    <s v="ryan"/>
    <x v="170"/>
    <x v="2"/>
    <x v="0"/>
    <x v="0"/>
    <x v="1"/>
    <x v="3"/>
    <x v="1"/>
    <x v="0"/>
    <x v="2"/>
    <s v="4-Sep-1993"/>
    <x v="1850"/>
    <x v="1"/>
    <s v="tier - 3"/>
    <x v="1"/>
    <x v="21"/>
  </r>
  <r>
    <s v="Id1852"/>
    <s v="yuri"/>
    <x v="878"/>
    <x v="2"/>
    <x v="0"/>
    <x v="0"/>
    <x v="0"/>
    <x v="0"/>
    <x v="1"/>
    <x v="2"/>
    <x v="2"/>
    <s v="29-Dec-1994"/>
    <x v="1851"/>
    <x v="2"/>
    <s v="tier - 1"/>
    <x v="6"/>
    <x v="6"/>
  </r>
  <r>
    <s v="Id1853"/>
    <s v="ryan"/>
    <x v="436"/>
    <x v="2"/>
    <x v="0"/>
    <x v="0"/>
    <x v="0"/>
    <x v="3"/>
    <x v="1"/>
    <x v="1"/>
    <x v="2"/>
    <s v="15-Aug-1992"/>
    <x v="1852"/>
    <x v="1"/>
    <s v="tier - 3"/>
    <x v="16"/>
    <x v="34"/>
  </r>
  <r>
    <s v="Id1854"/>
    <s v="debbie"/>
    <x v="586"/>
    <x v="2"/>
    <x v="1"/>
    <x v="0"/>
    <x v="0"/>
    <x v="3"/>
    <x v="1"/>
    <x v="1"/>
    <x v="2"/>
    <s v="16-Sep-1988"/>
    <x v="1853"/>
    <x v="1"/>
    <s v="tier - 1"/>
    <x v="0"/>
    <x v="25"/>
  </r>
  <r>
    <s v="Id1855"/>
    <s v="Mark"/>
    <x v="1168"/>
    <x v="0"/>
    <x v="1"/>
    <x v="0"/>
    <x v="0"/>
    <x v="3"/>
    <x v="1"/>
    <x v="0"/>
    <x v="0"/>
    <s v="13-Jul-1986"/>
    <x v="1854"/>
    <x v="1"/>
    <s v="tier - 2"/>
    <x v="3"/>
    <x v="28"/>
  </r>
  <r>
    <s v="Id1856"/>
    <s v="christopher"/>
    <x v="425"/>
    <x v="0"/>
    <x v="1"/>
    <x v="0"/>
    <x v="0"/>
    <x v="3"/>
    <x v="1"/>
    <x v="1"/>
    <x v="0"/>
    <s v="11-Aug-1986"/>
    <x v="1855"/>
    <x v="2"/>
    <s v="tier - 2"/>
    <x v="0"/>
    <x v="28"/>
  </r>
  <r>
    <s v="Id1857"/>
    <s v="Daniell"/>
    <x v="1169"/>
    <x v="2"/>
    <x v="1"/>
    <x v="0"/>
    <x v="0"/>
    <x v="3"/>
    <x v="1"/>
    <x v="2"/>
    <x v="2"/>
    <s v="18-Jul-1988"/>
    <x v="1856"/>
    <x v="1"/>
    <s v="tier - 2"/>
    <x v="0"/>
    <x v="25"/>
  </r>
  <r>
    <s v="Id1858"/>
    <s v="janne"/>
    <x v="1170"/>
    <x v="2"/>
    <x v="0"/>
    <x v="0"/>
    <x v="0"/>
    <x v="0"/>
    <x v="1"/>
    <x v="3"/>
    <x v="2"/>
    <s v="29-Jun-1982"/>
    <x v="1857"/>
    <x v="1"/>
    <s v="tier - 2"/>
    <x v="0"/>
    <x v="37"/>
  </r>
  <r>
    <s v="Id1859"/>
    <s v="martina"/>
    <x v="925"/>
    <x v="2"/>
    <x v="1"/>
    <x v="0"/>
    <x v="1"/>
    <x v="3"/>
    <x v="1"/>
    <x v="2"/>
    <x v="2"/>
    <s v="29-Nov-1997"/>
    <x v="1858"/>
    <x v="1"/>
    <s v="tier - 2"/>
    <x v="3"/>
    <x v="31"/>
  </r>
  <r>
    <s v="Id1860"/>
    <s v="Elizabeth"/>
    <x v="252"/>
    <x v="1"/>
    <x v="0"/>
    <x v="0"/>
    <x v="0"/>
    <x v="0"/>
    <x v="1"/>
    <x v="1"/>
    <x v="1"/>
    <s v="28-Aug-1990"/>
    <x v="1859"/>
    <x v="1"/>
    <s v="tier - 3"/>
    <x v="1"/>
    <x v="42"/>
  </r>
  <r>
    <s v="Id1861"/>
    <s v="Stephanie"/>
    <x v="1034"/>
    <x v="2"/>
    <x v="0"/>
    <x v="0"/>
    <x v="0"/>
    <x v="0"/>
    <x v="1"/>
    <x v="1"/>
    <x v="2"/>
    <s v="13-Sep-1991"/>
    <x v="1860"/>
    <x v="1"/>
    <s v="tier - 2"/>
    <x v="0"/>
    <x v="3"/>
  </r>
  <r>
    <s v="Id1862"/>
    <s v="katie"/>
    <x v="409"/>
    <x v="1"/>
    <x v="0"/>
    <x v="0"/>
    <x v="0"/>
    <x v="0"/>
    <x v="1"/>
    <x v="0"/>
    <x v="1"/>
    <s v="1-Nov-1994"/>
    <x v="1861"/>
    <x v="1"/>
    <s v="tier - 2"/>
    <x v="0"/>
    <x v="6"/>
  </r>
  <r>
    <s v="Id1863"/>
    <s v="callie"/>
    <x v="210"/>
    <x v="2"/>
    <x v="0"/>
    <x v="0"/>
    <x v="0"/>
    <x v="0"/>
    <x v="1"/>
    <x v="0"/>
    <x v="2"/>
    <s v="1-Jun-1991"/>
    <x v="1862"/>
    <x v="1"/>
    <s v="tier - 1"/>
    <x v="2"/>
    <x v="3"/>
  </r>
  <r>
    <s v="Id1864"/>
    <s v="inna"/>
    <x v="1171"/>
    <x v="1"/>
    <x v="0"/>
    <x v="0"/>
    <x v="0"/>
    <x v="0"/>
    <x v="1"/>
    <x v="1"/>
    <x v="1"/>
    <s v="26-Oct-1994"/>
    <x v="1863"/>
    <x v="1"/>
    <s v="tier - 1"/>
    <x v="0"/>
    <x v="6"/>
  </r>
  <r>
    <s v="Id1865"/>
    <s v="Mary"/>
    <x v="467"/>
    <x v="2"/>
    <x v="0"/>
    <x v="0"/>
    <x v="0"/>
    <x v="0"/>
    <x v="1"/>
    <x v="1"/>
    <x v="2"/>
    <s v="2-Nov-1994"/>
    <x v="1864"/>
    <x v="1"/>
    <s v="tier - 1"/>
    <x v="2"/>
    <x v="6"/>
  </r>
  <r>
    <s v="Id1866"/>
    <s v="Samuel"/>
    <x v="673"/>
    <x v="2"/>
    <x v="1"/>
    <x v="0"/>
    <x v="0"/>
    <x v="3"/>
    <x v="1"/>
    <x v="0"/>
    <x v="2"/>
    <s v="19-Dec-1988"/>
    <x v="1865"/>
    <x v="1"/>
    <s v="tier - 1"/>
    <x v="1"/>
    <x v="25"/>
  </r>
  <r>
    <s v="Id1867"/>
    <s v="kimberly"/>
    <x v="1172"/>
    <x v="2"/>
    <x v="0"/>
    <x v="1"/>
    <x v="0"/>
    <x v="3"/>
    <x v="1"/>
    <x v="2"/>
    <x v="2"/>
    <s v="25-Nov-2000"/>
    <x v="1866"/>
    <x v="1"/>
    <s v="tier - 3"/>
    <x v="1"/>
    <x v="22"/>
  </r>
  <r>
    <s v="Id1868"/>
    <s v="Tom"/>
    <x v="1173"/>
    <x v="1"/>
    <x v="0"/>
    <x v="0"/>
    <x v="1"/>
    <x v="3"/>
    <x v="1"/>
    <x v="0"/>
    <x v="1"/>
    <s v="8-Jun-2003"/>
    <x v="1867"/>
    <x v="1"/>
    <s v="tier - 1"/>
    <x v="14"/>
    <x v="39"/>
  </r>
  <r>
    <s v="Id1869"/>
    <s v="zachary"/>
    <x v="1174"/>
    <x v="2"/>
    <x v="0"/>
    <x v="0"/>
    <x v="0"/>
    <x v="3"/>
    <x v="1"/>
    <x v="0"/>
    <x v="2"/>
    <s v="18-Jun-1992"/>
    <x v="1868"/>
    <x v="2"/>
    <s v="tier - 2"/>
    <x v="0"/>
    <x v="34"/>
  </r>
  <r>
    <s v="Id1870"/>
    <s v="dane"/>
    <x v="1175"/>
    <x v="2"/>
    <x v="1"/>
    <x v="0"/>
    <x v="1"/>
    <x v="3"/>
    <x v="1"/>
    <x v="3"/>
    <x v="2"/>
    <s v="20-Nov-1983"/>
    <x v="1869"/>
    <x v="1"/>
    <s v="tier - 1"/>
    <x v="1"/>
    <x v="33"/>
  </r>
  <r>
    <s v="Id1871"/>
    <s v="Dougie"/>
    <x v="782"/>
    <x v="2"/>
    <x v="1"/>
    <x v="0"/>
    <x v="0"/>
    <x v="3"/>
    <x v="1"/>
    <x v="0"/>
    <x v="2"/>
    <s v="14-Oct-1995"/>
    <x v="1870"/>
    <x v="2"/>
    <s v="tier - 2"/>
    <x v="3"/>
    <x v="40"/>
  </r>
  <r>
    <s v="Id1872"/>
    <s v="Jeremiah"/>
    <x v="1176"/>
    <x v="2"/>
    <x v="0"/>
    <x v="0"/>
    <x v="0"/>
    <x v="0"/>
    <x v="1"/>
    <x v="3"/>
    <x v="2"/>
    <s v="16-Jun-1982"/>
    <x v="1871"/>
    <x v="1"/>
    <s v="tier - 3"/>
    <x v="0"/>
    <x v="37"/>
  </r>
  <r>
    <s v="Id1873"/>
    <s v="Ashley"/>
    <x v="276"/>
    <x v="2"/>
    <x v="0"/>
    <x v="0"/>
    <x v="0"/>
    <x v="0"/>
    <x v="1"/>
    <x v="1"/>
    <x v="2"/>
    <s v="1-Dec-1991"/>
    <x v="1872"/>
    <x v="2"/>
    <s v="tier - 1"/>
    <x v="1"/>
    <x v="3"/>
  </r>
  <r>
    <s v="Id1874"/>
    <s v="Turner"/>
    <x v="751"/>
    <x v="2"/>
    <x v="0"/>
    <x v="0"/>
    <x v="0"/>
    <x v="0"/>
    <x v="1"/>
    <x v="1"/>
    <x v="2"/>
    <s v="3-Nov-1991"/>
    <x v="1873"/>
    <x v="1"/>
    <s v="tier - 2"/>
    <x v="1"/>
    <x v="3"/>
  </r>
  <r>
    <s v="Id1875"/>
    <s v="roger"/>
    <x v="308"/>
    <x v="2"/>
    <x v="0"/>
    <x v="0"/>
    <x v="0"/>
    <x v="3"/>
    <x v="1"/>
    <x v="1"/>
    <x v="2"/>
    <s v="27-Jun-1992"/>
    <x v="1874"/>
    <x v="2"/>
    <s v="tier - 1"/>
    <x v="4"/>
    <x v="34"/>
  </r>
  <r>
    <s v="Id1876"/>
    <s v="pamela"/>
    <x v="1006"/>
    <x v="2"/>
    <x v="0"/>
    <x v="0"/>
    <x v="0"/>
    <x v="3"/>
    <x v="1"/>
    <x v="0"/>
    <x v="2"/>
    <s v="14-Dec-1998"/>
    <x v="1875"/>
    <x v="1"/>
    <s v="tier - 1"/>
    <x v="3"/>
    <x v="44"/>
  </r>
  <r>
    <s v="Id1877"/>
    <s v="Allison"/>
    <x v="666"/>
    <x v="2"/>
    <x v="1"/>
    <x v="0"/>
    <x v="1"/>
    <x v="3"/>
    <x v="1"/>
    <x v="1"/>
    <x v="2"/>
    <s v="6-Sep-1997"/>
    <x v="1876"/>
    <x v="1"/>
    <s v="tier - 2"/>
    <x v="1"/>
    <x v="31"/>
  </r>
  <r>
    <s v="Id1878"/>
    <s v="Katherine"/>
    <x v="346"/>
    <x v="2"/>
    <x v="1"/>
    <x v="0"/>
    <x v="0"/>
    <x v="3"/>
    <x v="1"/>
    <x v="1"/>
    <x v="2"/>
    <s v="3-Oct-1995"/>
    <x v="1877"/>
    <x v="1"/>
    <s v="tier - 2"/>
    <x v="15"/>
    <x v="40"/>
  </r>
  <r>
    <s v="Id1879"/>
    <s v="robin"/>
    <x v="823"/>
    <x v="2"/>
    <x v="0"/>
    <x v="0"/>
    <x v="0"/>
    <x v="0"/>
    <x v="1"/>
    <x v="2"/>
    <x v="2"/>
    <s v="25-Jun-1989"/>
    <x v="1878"/>
    <x v="1"/>
    <s v="tier - 3"/>
    <x v="0"/>
    <x v="4"/>
  </r>
  <r>
    <s v="Id1880"/>
    <s v="terri"/>
    <x v="1177"/>
    <x v="1"/>
    <x v="0"/>
    <x v="0"/>
    <x v="0"/>
    <x v="3"/>
    <x v="1"/>
    <x v="3"/>
    <x v="1"/>
    <s v="16-Sep-1984"/>
    <x v="1879"/>
    <x v="1"/>
    <s v="tier - 2"/>
    <x v="1"/>
    <x v="32"/>
  </r>
  <r>
    <s v="Id1881"/>
    <s v="eddie"/>
    <x v="750"/>
    <x v="1"/>
    <x v="0"/>
    <x v="0"/>
    <x v="0"/>
    <x v="3"/>
    <x v="1"/>
    <x v="0"/>
    <x v="1"/>
    <s v="26-Nov-1998"/>
    <x v="1880"/>
    <x v="1"/>
    <s v="tier - 1"/>
    <x v="1"/>
    <x v="44"/>
  </r>
  <r>
    <s v="Id1882"/>
    <s v="pamela"/>
    <x v="161"/>
    <x v="2"/>
    <x v="0"/>
    <x v="0"/>
    <x v="0"/>
    <x v="3"/>
    <x v="1"/>
    <x v="0"/>
    <x v="2"/>
    <s v="4-Aug-1992"/>
    <x v="1881"/>
    <x v="1"/>
    <s v="tier - 2"/>
    <x v="0"/>
    <x v="34"/>
  </r>
  <r>
    <s v="Id1883"/>
    <s v="joyce"/>
    <x v="1178"/>
    <x v="2"/>
    <x v="0"/>
    <x v="0"/>
    <x v="0"/>
    <x v="3"/>
    <x v="1"/>
    <x v="0"/>
    <x v="2"/>
    <s v="28-Jun-1992"/>
    <x v="1882"/>
    <x v="1"/>
    <s v="tier - 1"/>
    <x v="3"/>
    <x v="34"/>
  </r>
  <r>
    <s v="Id1884"/>
    <s v="Alison"/>
    <x v="445"/>
    <x v="2"/>
    <x v="0"/>
    <x v="0"/>
    <x v="0"/>
    <x v="3"/>
    <x v="1"/>
    <x v="1"/>
    <x v="2"/>
    <s v="18-Jun-1992"/>
    <x v="1883"/>
    <x v="1"/>
    <s v="tier - 3"/>
    <x v="2"/>
    <x v="34"/>
  </r>
  <r>
    <s v="Id1885"/>
    <s v="Tammara"/>
    <x v="491"/>
    <x v="2"/>
    <x v="0"/>
    <x v="0"/>
    <x v="0"/>
    <x v="0"/>
    <x v="1"/>
    <x v="2"/>
    <x v="2"/>
    <s v="6-Aug-1991"/>
    <x v="1884"/>
    <x v="1"/>
    <s v="tier - 1"/>
    <x v="1"/>
    <x v="3"/>
  </r>
  <r>
    <s v="Id1886"/>
    <s v="dorota"/>
    <x v="751"/>
    <x v="2"/>
    <x v="0"/>
    <x v="0"/>
    <x v="0"/>
    <x v="0"/>
    <x v="1"/>
    <x v="1"/>
    <x v="2"/>
    <s v="21-Aug-1994"/>
    <x v="1885"/>
    <x v="1"/>
    <s v="tier - 3"/>
    <x v="1"/>
    <x v="6"/>
  </r>
  <r>
    <s v="Id1887"/>
    <s v="sr"/>
    <x v="1168"/>
    <x v="1"/>
    <x v="0"/>
    <x v="0"/>
    <x v="0"/>
    <x v="0"/>
    <x v="1"/>
    <x v="0"/>
    <x v="1"/>
    <s v="14-Dec-1990"/>
    <x v="1886"/>
    <x v="1"/>
    <s v="tier - 3"/>
    <x v="3"/>
    <x v="42"/>
  </r>
  <r>
    <s v="Id1888"/>
    <s v="peter"/>
    <x v="848"/>
    <x v="1"/>
    <x v="0"/>
    <x v="0"/>
    <x v="0"/>
    <x v="0"/>
    <x v="1"/>
    <x v="0"/>
    <x v="1"/>
    <s v="1-Dec-1990"/>
    <x v="1887"/>
    <x v="2"/>
    <s v="tier - 2"/>
    <x v="0"/>
    <x v="42"/>
  </r>
  <r>
    <s v="Id1889"/>
    <s v="bryant"/>
    <x v="596"/>
    <x v="0"/>
    <x v="0"/>
    <x v="0"/>
    <x v="0"/>
    <x v="0"/>
    <x v="1"/>
    <x v="0"/>
    <x v="0"/>
    <s v="18-Oct-2002"/>
    <x v="1888"/>
    <x v="1"/>
    <s v="tier - 1"/>
    <x v="1"/>
    <x v="43"/>
  </r>
  <r>
    <s v="Id1890"/>
    <s v="christina"/>
    <x v="1179"/>
    <x v="2"/>
    <x v="1"/>
    <x v="0"/>
    <x v="1"/>
    <x v="3"/>
    <x v="1"/>
    <x v="3"/>
    <x v="2"/>
    <s v="16-Sep-1983"/>
    <x v="1889"/>
    <x v="1"/>
    <s v="tier - 1"/>
    <x v="0"/>
    <x v="33"/>
  </r>
  <r>
    <s v="Id1891"/>
    <s v="john"/>
    <x v="893"/>
    <x v="2"/>
    <x v="1"/>
    <x v="0"/>
    <x v="0"/>
    <x v="3"/>
    <x v="1"/>
    <x v="0"/>
    <x v="2"/>
    <s v="14-Sep-1995"/>
    <x v="1890"/>
    <x v="2"/>
    <s v="tier - 3"/>
    <x v="1"/>
    <x v="40"/>
  </r>
  <r>
    <s v="Id1892"/>
    <s v="eduardo"/>
    <x v="866"/>
    <x v="2"/>
    <x v="0"/>
    <x v="0"/>
    <x v="1"/>
    <x v="3"/>
    <x v="1"/>
    <x v="0"/>
    <x v="2"/>
    <s v="13-Aug-1993"/>
    <x v="1891"/>
    <x v="1"/>
    <s v="tier - 1"/>
    <x v="0"/>
    <x v="21"/>
  </r>
  <r>
    <s v="Id1893"/>
    <s v="Laura"/>
    <x v="1180"/>
    <x v="1"/>
    <x v="1"/>
    <x v="0"/>
    <x v="0"/>
    <x v="3"/>
    <x v="1"/>
    <x v="2"/>
    <x v="1"/>
    <s v="30-Nov-1988"/>
    <x v="1892"/>
    <x v="1"/>
    <s v="tier - 1"/>
    <x v="0"/>
    <x v="25"/>
  </r>
  <r>
    <s v="Id1894"/>
    <s v="charlie"/>
    <x v="331"/>
    <x v="2"/>
    <x v="0"/>
    <x v="0"/>
    <x v="1"/>
    <x v="3"/>
    <x v="1"/>
    <x v="1"/>
    <x v="2"/>
    <s v="26-Dec-1993"/>
    <x v="1893"/>
    <x v="2"/>
    <s v="tier - 3"/>
    <x v="5"/>
    <x v="21"/>
  </r>
  <r>
    <s v="Id1895"/>
    <s v="Melissa"/>
    <x v="1181"/>
    <x v="1"/>
    <x v="1"/>
    <x v="0"/>
    <x v="1"/>
    <x v="3"/>
    <x v="1"/>
    <x v="3"/>
    <x v="1"/>
    <s v="10-Nov-1983"/>
    <x v="1894"/>
    <x v="1"/>
    <s v="tier - 1"/>
    <x v="0"/>
    <x v="33"/>
  </r>
  <r>
    <s v="Id1896"/>
    <s v="jr"/>
    <x v="1182"/>
    <x v="1"/>
    <x v="0"/>
    <x v="0"/>
    <x v="0"/>
    <x v="3"/>
    <x v="1"/>
    <x v="3"/>
    <x v="1"/>
    <s v="7-Jul-1984"/>
    <x v="1895"/>
    <x v="1"/>
    <s v="tier - 1"/>
    <x v="0"/>
    <x v="32"/>
  </r>
  <r>
    <s v="Id1897"/>
    <s v="matthew"/>
    <x v="377"/>
    <x v="2"/>
    <x v="0"/>
    <x v="0"/>
    <x v="0"/>
    <x v="3"/>
    <x v="1"/>
    <x v="2"/>
    <x v="2"/>
    <s v="11-Oct-1992"/>
    <x v="1896"/>
    <x v="2"/>
    <s v="tier - 3"/>
    <x v="1"/>
    <x v="34"/>
  </r>
  <r>
    <s v="Id1898"/>
    <s v="Wesley"/>
    <x v="387"/>
    <x v="2"/>
    <x v="0"/>
    <x v="1"/>
    <x v="0"/>
    <x v="1"/>
    <x v="1"/>
    <x v="2"/>
    <x v="2"/>
    <s v="13-Sep-2000"/>
    <x v="1897"/>
    <x v="1"/>
    <s v="tier - 1"/>
    <x v="5"/>
    <x v="22"/>
  </r>
  <r>
    <s v="Id1899"/>
    <s v="christopher"/>
    <x v="317"/>
    <x v="2"/>
    <x v="0"/>
    <x v="0"/>
    <x v="0"/>
    <x v="0"/>
    <x v="1"/>
    <x v="2"/>
    <x v="2"/>
    <s v="10-Jul-1989"/>
    <x v="1898"/>
    <x v="1"/>
    <s v="tier - 1"/>
    <x v="0"/>
    <x v="4"/>
  </r>
  <r>
    <s v="Id1900"/>
    <s v="jessica"/>
    <x v="1174"/>
    <x v="1"/>
    <x v="0"/>
    <x v="0"/>
    <x v="0"/>
    <x v="0"/>
    <x v="1"/>
    <x v="0"/>
    <x v="1"/>
    <s v="1-Nov-1990"/>
    <x v="1899"/>
    <x v="1"/>
    <s v="tier - 2"/>
    <x v="0"/>
    <x v="42"/>
  </r>
  <r>
    <s v="Id1901"/>
    <s v="christin"/>
    <x v="1183"/>
    <x v="1"/>
    <x v="0"/>
    <x v="0"/>
    <x v="0"/>
    <x v="0"/>
    <x v="1"/>
    <x v="0"/>
    <x v="1"/>
    <s v="22-Nov-1990"/>
    <x v="1900"/>
    <x v="1"/>
    <s v="tier - 2"/>
    <x v="3"/>
    <x v="42"/>
  </r>
  <r>
    <s v="Id1902"/>
    <s v="sara"/>
    <x v="54"/>
    <x v="2"/>
    <x v="1"/>
    <x v="0"/>
    <x v="0"/>
    <x v="0"/>
    <x v="1"/>
    <x v="0"/>
    <x v="2"/>
    <s v="8-Sep-1996"/>
    <x v="1901"/>
    <x v="1"/>
    <s v="tier - 2"/>
    <x v="3"/>
    <x v="45"/>
  </r>
  <r>
    <s v="Id1903"/>
    <s v="elizabeth"/>
    <x v="264"/>
    <x v="1"/>
    <x v="1"/>
    <x v="0"/>
    <x v="0"/>
    <x v="0"/>
    <x v="1"/>
    <x v="1"/>
    <x v="1"/>
    <s v="17-Aug-1996"/>
    <x v="1902"/>
    <x v="1"/>
    <s v="tier - 2"/>
    <x v="0"/>
    <x v="45"/>
  </r>
  <r>
    <s v="Id1904"/>
    <s v="Margaret"/>
    <x v="427"/>
    <x v="2"/>
    <x v="0"/>
    <x v="0"/>
    <x v="0"/>
    <x v="0"/>
    <x v="1"/>
    <x v="1"/>
    <x v="2"/>
    <s v="29-Jul-1990"/>
    <x v="1903"/>
    <x v="1"/>
    <s v="tier - 3"/>
    <x v="0"/>
    <x v="42"/>
  </r>
  <r>
    <s v="Id1905"/>
    <s v="Tiffany"/>
    <x v="1046"/>
    <x v="1"/>
    <x v="1"/>
    <x v="0"/>
    <x v="0"/>
    <x v="3"/>
    <x v="1"/>
    <x v="0"/>
    <x v="1"/>
    <s v="11-Jul-1995"/>
    <x v="1904"/>
    <x v="1"/>
    <s v="tier - 2"/>
    <x v="1"/>
    <x v="40"/>
  </r>
  <r>
    <s v="Id1906"/>
    <s v="David"/>
    <x v="277"/>
    <x v="2"/>
    <x v="0"/>
    <x v="0"/>
    <x v="0"/>
    <x v="0"/>
    <x v="1"/>
    <x v="1"/>
    <x v="2"/>
    <s v="10-Jul-1999"/>
    <x v="1905"/>
    <x v="1"/>
    <s v="tier - 3"/>
    <x v="14"/>
    <x v="35"/>
  </r>
  <r>
    <s v="Id1907"/>
    <s v="Christine"/>
    <x v="1161"/>
    <x v="1"/>
    <x v="0"/>
    <x v="0"/>
    <x v="1"/>
    <x v="3"/>
    <x v="1"/>
    <x v="1"/>
    <x v="1"/>
    <s v="11-Nov-1993"/>
    <x v="1906"/>
    <x v="1"/>
    <s v="tier - 2"/>
    <x v="0"/>
    <x v="21"/>
  </r>
  <r>
    <s v="Id1908"/>
    <s v="donna"/>
    <x v="49"/>
    <x v="2"/>
    <x v="0"/>
    <x v="0"/>
    <x v="1"/>
    <x v="3"/>
    <x v="1"/>
    <x v="0"/>
    <x v="2"/>
    <s v="29-Sep-1993"/>
    <x v="1907"/>
    <x v="1"/>
    <s v="tier - 3"/>
    <x v="2"/>
    <x v="21"/>
  </r>
  <r>
    <s v="Id1909"/>
    <s v="rod"/>
    <x v="41"/>
    <x v="2"/>
    <x v="1"/>
    <x v="0"/>
    <x v="0"/>
    <x v="3"/>
    <x v="1"/>
    <x v="0"/>
    <x v="2"/>
    <s v="24-Oct-1988"/>
    <x v="1908"/>
    <x v="2"/>
    <s v="tier - 1"/>
    <x v="0"/>
    <x v="25"/>
  </r>
  <r>
    <s v="Id1910"/>
    <s v="joe"/>
    <x v="1184"/>
    <x v="0"/>
    <x v="0"/>
    <x v="0"/>
    <x v="0"/>
    <x v="0"/>
    <x v="1"/>
    <x v="0"/>
    <x v="0"/>
    <s v="15-Jun-2002"/>
    <x v="1909"/>
    <x v="1"/>
    <s v="tier - 3"/>
    <x v="3"/>
    <x v="43"/>
  </r>
  <r>
    <s v="Id1911"/>
    <s v="kayleigh"/>
    <x v="940"/>
    <x v="2"/>
    <x v="0"/>
    <x v="1"/>
    <x v="0"/>
    <x v="1"/>
    <x v="1"/>
    <x v="0"/>
    <x v="2"/>
    <s v="10-Jul-2000"/>
    <x v="1910"/>
    <x v="1"/>
    <s v="tier - 2"/>
    <x v="2"/>
    <x v="22"/>
  </r>
  <r>
    <s v="Id1912"/>
    <s v="Lorcan"/>
    <x v="279"/>
    <x v="2"/>
    <x v="1"/>
    <x v="0"/>
    <x v="0"/>
    <x v="0"/>
    <x v="1"/>
    <x v="3"/>
    <x v="2"/>
    <s v="5-Jul-1985"/>
    <x v="1911"/>
    <x v="1"/>
    <s v="tier - 2"/>
    <x v="0"/>
    <x v="18"/>
  </r>
  <r>
    <s v="Id1913"/>
    <s v="billy"/>
    <x v="190"/>
    <x v="1"/>
    <x v="1"/>
    <x v="0"/>
    <x v="1"/>
    <x v="3"/>
    <x v="1"/>
    <x v="1"/>
    <x v="1"/>
    <s v="24-Nov-1997"/>
    <x v="1912"/>
    <x v="2"/>
    <s v="tier - 3"/>
    <x v="3"/>
    <x v="31"/>
  </r>
  <r>
    <s v="Id1914"/>
    <s v="Paul"/>
    <x v="1185"/>
    <x v="0"/>
    <x v="1"/>
    <x v="0"/>
    <x v="0"/>
    <x v="0"/>
    <x v="1"/>
    <x v="3"/>
    <x v="0"/>
    <s v="27-Aug-1981"/>
    <x v="1913"/>
    <x v="1"/>
    <s v="tier - 2"/>
    <x v="0"/>
    <x v="36"/>
  </r>
  <r>
    <s v="Id1915"/>
    <s v="Brenda"/>
    <x v="1186"/>
    <x v="2"/>
    <x v="0"/>
    <x v="0"/>
    <x v="1"/>
    <x v="3"/>
    <x v="1"/>
    <x v="1"/>
    <x v="2"/>
    <s v="14-Sep-1993"/>
    <x v="1914"/>
    <x v="1"/>
    <s v="tier - 2"/>
    <x v="1"/>
    <x v="21"/>
  </r>
  <r>
    <s v="Id1916"/>
    <s v="Jeff"/>
    <x v="1187"/>
    <x v="2"/>
    <x v="0"/>
    <x v="1"/>
    <x v="0"/>
    <x v="3"/>
    <x v="1"/>
    <x v="0"/>
    <x v="2"/>
    <s v="13-Jul-2004"/>
    <x v="1915"/>
    <x v="1"/>
    <s v="tier - 2"/>
    <x v="1"/>
    <x v="41"/>
  </r>
  <r>
    <s v="Id1917"/>
    <s v="michael"/>
    <x v="26"/>
    <x v="2"/>
    <x v="1"/>
    <x v="0"/>
    <x v="0"/>
    <x v="0"/>
    <x v="1"/>
    <x v="0"/>
    <x v="2"/>
    <s v="23-Oct-1996"/>
    <x v="1916"/>
    <x v="0"/>
    <s v="tier - 3"/>
    <x v="1"/>
    <x v="45"/>
  </r>
  <r>
    <s v="Id1918"/>
    <s v="jan"/>
    <x v="1188"/>
    <x v="2"/>
    <x v="0"/>
    <x v="0"/>
    <x v="0"/>
    <x v="0"/>
    <x v="1"/>
    <x v="0"/>
    <x v="2"/>
    <s v="25-Jul-1991"/>
    <x v="1917"/>
    <x v="1"/>
    <s v="tier - 3"/>
    <x v="0"/>
    <x v="3"/>
  </r>
  <r>
    <s v="Id1919"/>
    <s v="bernard"/>
    <x v="467"/>
    <x v="2"/>
    <x v="0"/>
    <x v="0"/>
    <x v="0"/>
    <x v="0"/>
    <x v="1"/>
    <x v="1"/>
    <x v="2"/>
    <s v="24-Jun-1990"/>
    <x v="1918"/>
    <x v="0"/>
    <s v="tier - 1"/>
    <x v="1"/>
    <x v="42"/>
  </r>
  <r>
    <s v="Id1920"/>
    <s v="craig"/>
    <x v="429"/>
    <x v="2"/>
    <x v="1"/>
    <x v="0"/>
    <x v="0"/>
    <x v="0"/>
    <x v="1"/>
    <x v="2"/>
    <x v="2"/>
    <s v="18-Oct-2001"/>
    <x v="1919"/>
    <x v="1"/>
    <s v="tier - 2"/>
    <x v="4"/>
    <x v="46"/>
  </r>
  <r>
    <s v="Id1921"/>
    <s v="bryn"/>
    <x v="1189"/>
    <x v="2"/>
    <x v="1"/>
    <x v="0"/>
    <x v="0"/>
    <x v="0"/>
    <x v="1"/>
    <x v="0"/>
    <x v="2"/>
    <s v="6-Jun-2001"/>
    <x v="1920"/>
    <x v="1"/>
    <s v="tier - 3"/>
    <x v="15"/>
    <x v="46"/>
  </r>
  <r>
    <s v="Id1922"/>
    <s v="michael"/>
    <x v="26"/>
    <x v="1"/>
    <x v="0"/>
    <x v="0"/>
    <x v="0"/>
    <x v="0"/>
    <x v="1"/>
    <x v="0"/>
    <x v="1"/>
    <s v="19-Aug-1991"/>
    <x v="1921"/>
    <x v="2"/>
    <s v="tier - 1"/>
    <x v="4"/>
    <x v="3"/>
  </r>
  <r>
    <s v="Id1923"/>
    <s v="benjamin"/>
    <x v="1190"/>
    <x v="2"/>
    <x v="0"/>
    <x v="0"/>
    <x v="0"/>
    <x v="0"/>
    <x v="1"/>
    <x v="2"/>
    <x v="2"/>
    <s v="12-Aug-1994"/>
    <x v="1922"/>
    <x v="2"/>
    <s v="tier - 2"/>
    <x v="3"/>
    <x v="6"/>
  </r>
  <r>
    <s v="Id1924"/>
    <s v="jay"/>
    <x v="1068"/>
    <x v="0"/>
    <x v="1"/>
    <x v="0"/>
    <x v="0"/>
    <x v="0"/>
    <x v="1"/>
    <x v="3"/>
    <x v="0"/>
    <s v="29-Sep-1981"/>
    <x v="1923"/>
    <x v="1"/>
    <s v="tier - 3"/>
    <x v="1"/>
    <x v="36"/>
  </r>
  <r>
    <s v="Id1925"/>
    <s v="william"/>
    <x v="217"/>
    <x v="2"/>
    <x v="0"/>
    <x v="0"/>
    <x v="0"/>
    <x v="0"/>
    <x v="1"/>
    <x v="0"/>
    <x v="2"/>
    <s v="24-Jun-1999"/>
    <x v="1924"/>
    <x v="1"/>
    <s v="tier - 3"/>
    <x v="1"/>
    <x v="35"/>
  </r>
  <r>
    <s v="Id1926"/>
    <s v="shelley"/>
    <x v="1191"/>
    <x v="2"/>
    <x v="1"/>
    <x v="0"/>
    <x v="0"/>
    <x v="3"/>
    <x v="1"/>
    <x v="2"/>
    <x v="2"/>
    <s v="28-Aug-1988"/>
    <x v="1925"/>
    <x v="1"/>
    <s v="tier - 3"/>
    <x v="0"/>
    <x v="25"/>
  </r>
  <r>
    <s v="Id1927"/>
    <s v="jekaterina"/>
    <x v="1192"/>
    <x v="0"/>
    <x v="1"/>
    <x v="0"/>
    <x v="0"/>
    <x v="0"/>
    <x v="1"/>
    <x v="3"/>
    <x v="0"/>
    <s v="13-Dec-1981"/>
    <x v="1926"/>
    <x v="1"/>
    <s v="tier - 1"/>
    <x v="0"/>
    <x v="36"/>
  </r>
  <r>
    <s v="Id1928"/>
    <s v="daniel"/>
    <x v="1193"/>
    <x v="2"/>
    <x v="0"/>
    <x v="0"/>
    <x v="0"/>
    <x v="3"/>
    <x v="1"/>
    <x v="2"/>
    <x v="2"/>
    <s v="24-Oct-1987"/>
    <x v="1927"/>
    <x v="1"/>
    <s v="tier - 3"/>
    <x v="0"/>
    <x v="38"/>
  </r>
  <r>
    <s v="Id1929"/>
    <s v="pauline"/>
    <x v="149"/>
    <x v="2"/>
    <x v="0"/>
    <x v="0"/>
    <x v="0"/>
    <x v="0"/>
    <x v="1"/>
    <x v="0"/>
    <x v="2"/>
    <s v="21-Nov-1994"/>
    <x v="1928"/>
    <x v="1"/>
    <s v="tier - 1"/>
    <x v="0"/>
    <x v="6"/>
  </r>
  <r>
    <s v="Id1930"/>
    <s v="colleen"/>
    <x v="770"/>
    <x v="2"/>
    <x v="0"/>
    <x v="0"/>
    <x v="0"/>
    <x v="0"/>
    <x v="1"/>
    <x v="1"/>
    <x v="2"/>
    <s v="24-Oct-1991"/>
    <x v="1929"/>
    <x v="1"/>
    <s v="tier - 3"/>
    <x v="3"/>
    <x v="3"/>
  </r>
  <r>
    <s v="Id1931"/>
    <s v="Aleah"/>
    <x v="234"/>
    <x v="1"/>
    <x v="0"/>
    <x v="0"/>
    <x v="0"/>
    <x v="0"/>
    <x v="1"/>
    <x v="1"/>
    <x v="1"/>
    <s v="25-Aug-1991"/>
    <x v="1930"/>
    <x v="1"/>
    <s v="tier - 1"/>
    <x v="0"/>
    <x v="3"/>
  </r>
  <r>
    <s v="Id1932"/>
    <s v="mare"/>
    <x v="664"/>
    <x v="1"/>
    <x v="0"/>
    <x v="0"/>
    <x v="0"/>
    <x v="0"/>
    <x v="1"/>
    <x v="1"/>
    <x v="1"/>
    <s v="28-Oct-1991"/>
    <x v="1931"/>
    <x v="1"/>
    <s v="tier - 2"/>
    <x v="0"/>
    <x v="3"/>
  </r>
  <r>
    <s v="Id1933"/>
    <s v="kevin"/>
    <x v="1194"/>
    <x v="0"/>
    <x v="1"/>
    <x v="0"/>
    <x v="0"/>
    <x v="3"/>
    <x v="1"/>
    <x v="3"/>
    <x v="0"/>
    <s v="9-Sep-1986"/>
    <x v="1932"/>
    <x v="1"/>
    <s v="tier - 2"/>
    <x v="0"/>
    <x v="28"/>
  </r>
  <r>
    <s v="Id1934"/>
    <s v="jessica"/>
    <x v="497"/>
    <x v="1"/>
    <x v="0"/>
    <x v="0"/>
    <x v="1"/>
    <x v="3"/>
    <x v="1"/>
    <x v="1"/>
    <x v="1"/>
    <s v="22-Jun-1993"/>
    <x v="1933"/>
    <x v="1"/>
    <s v="tier - 2"/>
    <x v="1"/>
    <x v="21"/>
  </r>
  <r>
    <s v="Id1935"/>
    <s v="Amanda"/>
    <x v="649"/>
    <x v="2"/>
    <x v="0"/>
    <x v="0"/>
    <x v="0"/>
    <x v="0"/>
    <x v="1"/>
    <x v="3"/>
    <x v="2"/>
    <s v="22-Aug-1994"/>
    <x v="1934"/>
    <x v="1"/>
    <s v="tier - 3"/>
    <x v="2"/>
    <x v="6"/>
  </r>
  <r>
    <s v="Id1936"/>
    <s v="Murray"/>
    <x v="1195"/>
    <x v="0"/>
    <x v="1"/>
    <x v="0"/>
    <x v="0"/>
    <x v="3"/>
    <x v="1"/>
    <x v="3"/>
    <x v="0"/>
    <s v="1-Dec-1986"/>
    <x v="1935"/>
    <x v="1"/>
    <s v="tier - 2"/>
    <x v="0"/>
    <x v="28"/>
  </r>
  <r>
    <s v="Id1937"/>
    <s v="Meghan"/>
    <x v="342"/>
    <x v="1"/>
    <x v="0"/>
    <x v="1"/>
    <x v="0"/>
    <x v="3"/>
    <x v="1"/>
    <x v="0"/>
    <x v="1"/>
    <s v="5-Nov-2004"/>
    <x v="1936"/>
    <x v="1"/>
    <s v="tier - 2"/>
    <x v="15"/>
    <x v="41"/>
  </r>
  <r>
    <s v="Id1938"/>
    <s v="david"/>
    <x v="215"/>
    <x v="2"/>
    <x v="0"/>
    <x v="0"/>
    <x v="0"/>
    <x v="0"/>
    <x v="1"/>
    <x v="0"/>
    <x v="2"/>
    <s v="2-Dec-1989"/>
    <x v="1937"/>
    <x v="1"/>
    <s v="tier - 2"/>
    <x v="0"/>
    <x v="4"/>
  </r>
  <r>
    <s v="Id1939"/>
    <s v="seth"/>
    <x v="1196"/>
    <x v="1"/>
    <x v="1"/>
    <x v="0"/>
    <x v="0"/>
    <x v="3"/>
    <x v="1"/>
    <x v="2"/>
    <x v="1"/>
    <s v="18-Aug-1988"/>
    <x v="1938"/>
    <x v="1"/>
    <s v="tier - 3"/>
    <x v="0"/>
    <x v="25"/>
  </r>
  <r>
    <s v="Id1940"/>
    <s v="Michael"/>
    <x v="595"/>
    <x v="2"/>
    <x v="1"/>
    <x v="0"/>
    <x v="0"/>
    <x v="3"/>
    <x v="1"/>
    <x v="0"/>
    <x v="2"/>
    <s v="21-Oct-1995"/>
    <x v="1939"/>
    <x v="1"/>
    <s v="tier - 3"/>
    <x v="3"/>
    <x v="40"/>
  </r>
  <r>
    <s v="Id1941"/>
    <s v="Russell"/>
    <x v="1029"/>
    <x v="0"/>
    <x v="1"/>
    <x v="0"/>
    <x v="0"/>
    <x v="0"/>
    <x v="1"/>
    <x v="3"/>
    <x v="0"/>
    <s v="14-Dec-1981"/>
    <x v="1940"/>
    <x v="1"/>
    <s v="tier - 2"/>
    <x v="0"/>
    <x v="36"/>
  </r>
  <r>
    <s v="Id1942"/>
    <s v="martin"/>
    <x v="1197"/>
    <x v="2"/>
    <x v="0"/>
    <x v="0"/>
    <x v="1"/>
    <x v="3"/>
    <x v="1"/>
    <x v="0"/>
    <x v="2"/>
    <s v="10-Jul-2003"/>
    <x v="1941"/>
    <x v="1"/>
    <s v="tier - 2"/>
    <x v="14"/>
    <x v="39"/>
  </r>
  <r>
    <s v="Id1943"/>
    <s v="michael"/>
    <x v="1080"/>
    <x v="2"/>
    <x v="0"/>
    <x v="0"/>
    <x v="0"/>
    <x v="3"/>
    <x v="1"/>
    <x v="3"/>
    <x v="2"/>
    <s v="6-Jul-1984"/>
    <x v="1942"/>
    <x v="1"/>
    <s v="tier - 3"/>
    <x v="0"/>
    <x v="32"/>
  </r>
  <r>
    <s v="Id1944"/>
    <s v="miles"/>
    <x v="199"/>
    <x v="1"/>
    <x v="0"/>
    <x v="0"/>
    <x v="0"/>
    <x v="3"/>
    <x v="1"/>
    <x v="0"/>
    <x v="1"/>
    <s v="14-Sep-1992"/>
    <x v="1943"/>
    <x v="2"/>
    <s v="tier - 1"/>
    <x v="3"/>
    <x v="34"/>
  </r>
  <r>
    <s v="Id1945"/>
    <s v="amanda"/>
    <x v="1198"/>
    <x v="2"/>
    <x v="0"/>
    <x v="0"/>
    <x v="0"/>
    <x v="0"/>
    <x v="1"/>
    <x v="2"/>
    <x v="2"/>
    <s v="8-Nov-1990"/>
    <x v="1944"/>
    <x v="1"/>
    <s v="tier - 3"/>
    <x v="3"/>
    <x v="42"/>
  </r>
  <r>
    <s v="Id1946"/>
    <s v="roger"/>
    <x v="247"/>
    <x v="2"/>
    <x v="0"/>
    <x v="0"/>
    <x v="0"/>
    <x v="3"/>
    <x v="1"/>
    <x v="1"/>
    <x v="2"/>
    <s v="17-Nov-1992"/>
    <x v="1945"/>
    <x v="0"/>
    <s v="tier - 2"/>
    <x v="7"/>
    <x v="34"/>
  </r>
  <r>
    <s v="Id1947"/>
    <s v="Brock"/>
    <x v="1170"/>
    <x v="1"/>
    <x v="1"/>
    <x v="0"/>
    <x v="0"/>
    <x v="0"/>
    <x v="1"/>
    <x v="3"/>
    <x v="1"/>
    <s v="14-Jun-1985"/>
    <x v="1946"/>
    <x v="1"/>
    <s v="tier - 1"/>
    <x v="0"/>
    <x v="18"/>
  </r>
  <r>
    <s v="Id1948"/>
    <s v="Stephen"/>
    <x v="1199"/>
    <x v="2"/>
    <x v="0"/>
    <x v="0"/>
    <x v="0"/>
    <x v="0"/>
    <x v="1"/>
    <x v="2"/>
    <x v="2"/>
    <s v="11-Oct-1990"/>
    <x v="1947"/>
    <x v="1"/>
    <s v="tier - 1"/>
    <x v="0"/>
    <x v="42"/>
  </r>
  <r>
    <s v="Id1949"/>
    <s v="missy"/>
    <x v="1038"/>
    <x v="1"/>
    <x v="1"/>
    <x v="0"/>
    <x v="0"/>
    <x v="3"/>
    <x v="1"/>
    <x v="2"/>
    <x v="1"/>
    <s v="4-Nov-1988"/>
    <x v="1948"/>
    <x v="1"/>
    <s v="tier - 1"/>
    <x v="0"/>
    <x v="25"/>
  </r>
  <r>
    <s v="Id1950"/>
    <s v="william"/>
    <x v="680"/>
    <x v="2"/>
    <x v="0"/>
    <x v="0"/>
    <x v="0"/>
    <x v="0"/>
    <x v="1"/>
    <x v="0"/>
    <x v="2"/>
    <s v="12-Aug-1999"/>
    <x v="1949"/>
    <x v="1"/>
    <s v="tier - 2"/>
    <x v="3"/>
    <x v="35"/>
  </r>
  <r>
    <s v="Id1951"/>
    <s v="Lauren"/>
    <x v="878"/>
    <x v="2"/>
    <x v="1"/>
    <x v="0"/>
    <x v="1"/>
    <x v="3"/>
    <x v="1"/>
    <x v="2"/>
    <x v="2"/>
    <s v="4-Nov-1997"/>
    <x v="1950"/>
    <x v="1"/>
    <s v="tier - 2"/>
    <x v="1"/>
    <x v="31"/>
  </r>
  <r>
    <s v="Id1952"/>
    <s v="Apolo"/>
    <x v="204"/>
    <x v="2"/>
    <x v="0"/>
    <x v="0"/>
    <x v="0"/>
    <x v="0"/>
    <x v="1"/>
    <x v="0"/>
    <x v="2"/>
    <s v="6-Jun-1999"/>
    <x v="1951"/>
    <x v="1"/>
    <s v="tier - 3"/>
    <x v="3"/>
    <x v="35"/>
  </r>
  <r>
    <s v="Id1953"/>
    <s v="alfons"/>
    <x v="1200"/>
    <x v="0"/>
    <x v="1"/>
    <x v="0"/>
    <x v="0"/>
    <x v="3"/>
    <x v="1"/>
    <x v="3"/>
    <x v="0"/>
    <s v="27-Dec-1986"/>
    <x v="1952"/>
    <x v="1"/>
    <s v="tier - 2"/>
    <x v="0"/>
    <x v="28"/>
  </r>
  <r>
    <s v="Id1954"/>
    <s v="amber"/>
    <x v="44"/>
    <x v="2"/>
    <x v="1"/>
    <x v="0"/>
    <x v="0"/>
    <x v="0"/>
    <x v="1"/>
    <x v="0"/>
    <x v="2"/>
    <s v="11-Nov-2001"/>
    <x v="1953"/>
    <x v="1"/>
    <s v="tier - 2"/>
    <x v="1"/>
    <x v="46"/>
  </r>
  <r>
    <s v="Id1955"/>
    <s v="Leah"/>
    <x v="105"/>
    <x v="2"/>
    <x v="1"/>
    <x v="0"/>
    <x v="0"/>
    <x v="3"/>
    <x v="1"/>
    <x v="0"/>
    <x v="2"/>
    <s v="23-Aug-1995"/>
    <x v="1954"/>
    <x v="1"/>
    <s v="tier - 3"/>
    <x v="3"/>
    <x v="40"/>
  </r>
  <r>
    <s v="Id1956"/>
    <s v="lilia"/>
    <x v="1201"/>
    <x v="2"/>
    <x v="1"/>
    <x v="0"/>
    <x v="0"/>
    <x v="3"/>
    <x v="1"/>
    <x v="3"/>
    <x v="2"/>
    <s v="18-Aug-1988"/>
    <x v="1955"/>
    <x v="1"/>
    <s v="tier - 1"/>
    <x v="1"/>
    <x v="25"/>
  </r>
  <r>
    <s v="Id1957"/>
    <s v="danny"/>
    <x v="1097"/>
    <x v="0"/>
    <x v="1"/>
    <x v="0"/>
    <x v="0"/>
    <x v="0"/>
    <x v="1"/>
    <x v="3"/>
    <x v="0"/>
    <s v="10-Oct-1981"/>
    <x v="1956"/>
    <x v="1"/>
    <s v="tier - 1"/>
    <x v="0"/>
    <x v="36"/>
  </r>
  <r>
    <s v="Id1958"/>
    <s v="lauren"/>
    <x v="358"/>
    <x v="2"/>
    <x v="1"/>
    <x v="0"/>
    <x v="0"/>
    <x v="3"/>
    <x v="1"/>
    <x v="2"/>
    <x v="2"/>
    <s v="16-Jun-1995"/>
    <x v="1957"/>
    <x v="1"/>
    <s v="tier - 1"/>
    <x v="0"/>
    <x v="40"/>
  </r>
  <r>
    <s v="Id1959"/>
    <s v="courtney"/>
    <x v="524"/>
    <x v="2"/>
    <x v="1"/>
    <x v="0"/>
    <x v="0"/>
    <x v="3"/>
    <x v="1"/>
    <x v="1"/>
    <x v="2"/>
    <s v="9-Oct-1995"/>
    <x v="1958"/>
    <x v="1"/>
    <s v="tier - 3"/>
    <x v="2"/>
    <x v="40"/>
  </r>
  <r>
    <s v="Id1960"/>
    <s v="elizabeth"/>
    <x v="838"/>
    <x v="1"/>
    <x v="0"/>
    <x v="0"/>
    <x v="0"/>
    <x v="0"/>
    <x v="1"/>
    <x v="0"/>
    <x v="1"/>
    <s v="24-Sep-1994"/>
    <x v="1959"/>
    <x v="1"/>
    <s v="tier - 3"/>
    <x v="1"/>
    <x v="6"/>
  </r>
  <r>
    <s v="Id1961"/>
    <s v="satomi"/>
    <x v="500"/>
    <x v="2"/>
    <x v="0"/>
    <x v="0"/>
    <x v="0"/>
    <x v="3"/>
    <x v="1"/>
    <x v="1"/>
    <x v="2"/>
    <s v="22-Dec-1992"/>
    <x v="1960"/>
    <x v="1"/>
    <s v="tier - 3"/>
    <x v="3"/>
    <x v="34"/>
  </r>
  <r>
    <s v="Id1962"/>
    <s v="Matthew"/>
    <x v="1202"/>
    <x v="2"/>
    <x v="1"/>
    <x v="0"/>
    <x v="0"/>
    <x v="3"/>
    <x v="1"/>
    <x v="2"/>
    <x v="2"/>
    <s v="15-Oct-1988"/>
    <x v="1961"/>
    <x v="1"/>
    <s v="tier - 1"/>
    <x v="0"/>
    <x v="25"/>
  </r>
  <r>
    <s v="Id1963"/>
    <s v="ii"/>
    <x v="235"/>
    <x v="2"/>
    <x v="0"/>
    <x v="0"/>
    <x v="1"/>
    <x v="3"/>
    <x v="1"/>
    <x v="0"/>
    <x v="2"/>
    <s v="24-Aug-2003"/>
    <x v="1962"/>
    <x v="1"/>
    <s v="tier - 2"/>
    <x v="1"/>
    <x v="39"/>
  </r>
  <r>
    <s v="Id1964"/>
    <s v="manuel"/>
    <x v="191"/>
    <x v="1"/>
    <x v="0"/>
    <x v="0"/>
    <x v="0"/>
    <x v="3"/>
    <x v="1"/>
    <x v="1"/>
    <x v="1"/>
    <s v="16-Sep-1998"/>
    <x v="1963"/>
    <x v="2"/>
    <s v="tier - 3"/>
    <x v="1"/>
    <x v="44"/>
  </r>
  <r>
    <s v="Id1965"/>
    <s v="Kindsey"/>
    <x v="619"/>
    <x v="1"/>
    <x v="0"/>
    <x v="0"/>
    <x v="0"/>
    <x v="0"/>
    <x v="1"/>
    <x v="0"/>
    <x v="1"/>
    <s v="22-Sep-1999"/>
    <x v="1964"/>
    <x v="1"/>
    <s v="tier - 2"/>
    <x v="0"/>
    <x v="35"/>
  </r>
  <r>
    <s v="Id1966"/>
    <s v="Thomas"/>
    <x v="157"/>
    <x v="2"/>
    <x v="1"/>
    <x v="0"/>
    <x v="0"/>
    <x v="0"/>
    <x v="1"/>
    <x v="0"/>
    <x v="2"/>
    <s v="18-Sep-1996"/>
    <x v="1965"/>
    <x v="0"/>
    <s v="tier - 2"/>
    <x v="5"/>
    <x v="45"/>
  </r>
  <r>
    <s v="Id1967"/>
    <s v="Kyle"/>
    <x v="765"/>
    <x v="2"/>
    <x v="1"/>
    <x v="0"/>
    <x v="0"/>
    <x v="0"/>
    <x v="1"/>
    <x v="2"/>
    <x v="2"/>
    <s v="19-Sep-1996"/>
    <x v="1966"/>
    <x v="2"/>
    <s v="tier - 3"/>
    <x v="3"/>
    <x v="45"/>
  </r>
  <r>
    <s v="Id1968"/>
    <s v="Alexander"/>
    <x v="217"/>
    <x v="1"/>
    <x v="0"/>
    <x v="1"/>
    <x v="0"/>
    <x v="3"/>
    <x v="1"/>
    <x v="0"/>
    <x v="1"/>
    <s v="26-Jun-2004"/>
    <x v="1967"/>
    <x v="1"/>
    <s v="tier - 3"/>
    <x v="4"/>
    <x v="41"/>
  </r>
  <r>
    <s v="Id1969"/>
    <s v="Dustin"/>
    <x v="42"/>
    <x v="2"/>
    <x v="0"/>
    <x v="0"/>
    <x v="1"/>
    <x v="3"/>
    <x v="1"/>
    <x v="0"/>
    <x v="2"/>
    <s v="12-Oct-1993"/>
    <x v="1968"/>
    <x v="1"/>
    <s v="tier - 2"/>
    <x v="0"/>
    <x v="21"/>
  </r>
  <r>
    <s v="Id1970"/>
    <s v="chloe"/>
    <x v="181"/>
    <x v="2"/>
    <x v="0"/>
    <x v="0"/>
    <x v="1"/>
    <x v="3"/>
    <x v="1"/>
    <x v="0"/>
    <x v="2"/>
    <s v="29-Jul-2003"/>
    <x v="1969"/>
    <x v="1"/>
    <s v="tier - 1"/>
    <x v="15"/>
    <x v="39"/>
  </r>
  <r>
    <s v="Id1971"/>
    <s v="cailtlin"/>
    <x v="1203"/>
    <x v="2"/>
    <x v="0"/>
    <x v="0"/>
    <x v="0"/>
    <x v="3"/>
    <x v="1"/>
    <x v="3"/>
    <x v="2"/>
    <s v="14-Sep-1987"/>
    <x v="1970"/>
    <x v="1"/>
    <s v="tier - 1"/>
    <x v="3"/>
    <x v="38"/>
  </r>
  <r>
    <s v="Id1972"/>
    <s v="joshua"/>
    <x v="105"/>
    <x v="2"/>
    <x v="1"/>
    <x v="1"/>
    <x v="0"/>
    <x v="1"/>
    <x v="1"/>
    <x v="0"/>
    <x v="2"/>
    <s v="20-Jun-2000"/>
    <x v="1971"/>
    <x v="1"/>
    <s v="tier - 1"/>
    <x v="3"/>
    <x v="22"/>
  </r>
  <r>
    <s v="Id1973"/>
    <s v="chuy"/>
    <x v="966"/>
    <x v="0"/>
    <x v="1"/>
    <x v="0"/>
    <x v="0"/>
    <x v="3"/>
    <x v="1"/>
    <x v="3"/>
    <x v="0"/>
    <s v="27-Aug-1986"/>
    <x v="1972"/>
    <x v="1"/>
    <s v="tier - 1"/>
    <x v="0"/>
    <x v="28"/>
  </r>
  <r>
    <s v="Id1974"/>
    <s v="Laurie"/>
    <x v="812"/>
    <x v="2"/>
    <x v="1"/>
    <x v="0"/>
    <x v="0"/>
    <x v="0"/>
    <x v="1"/>
    <x v="0"/>
    <x v="2"/>
    <s v="26-Dec-2001"/>
    <x v="1973"/>
    <x v="1"/>
    <s v="tier - 2"/>
    <x v="3"/>
    <x v="46"/>
  </r>
  <r>
    <s v="Id1975"/>
    <s v="Rachel"/>
    <x v="1021"/>
    <x v="2"/>
    <x v="1"/>
    <x v="0"/>
    <x v="0"/>
    <x v="0"/>
    <x v="1"/>
    <x v="0"/>
    <x v="2"/>
    <s v="19-Dec-1996"/>
    <x v="1974"/>
    <x v="1"/>
    <s v="tier - 2"/>
    <x v="3"/>
    <x v="45"/>
  </r>
  <r>
    <s v="Id1976"/>
    <s v="liza"/>
    <x v="1204"/>
    <x v="2"/>
    <x v="0"/>
    <x v="1"/>
    <x v="0"/>
    <x v="3"/>
    <x v="1"/>
    <x v="0"/>
    <x v="2"/>
    <s v="16-Jul-2004"/>
    <x v="1975"/>
    <x v="1"/>
    <s v="tier - 2"/>
    <x v="8"/>
    <x v="41"/>
  </r>
  <r>
    <s v="Id1977"/>
    <s v="lindsey"/>
    <x v="264"/>
    <x v="2"/>
    <x v="1"/>
    <x v="0"/>
    <x v="0"/>
    <x v="0"/>
    <x v="1"/>
    <x v="1"/>
    <x v="2"/>
    <s v="27-Oct-1996"/>
    <x v="1976"/>
    <x v="1"/>
    <s v="tier - 3"/>
    <x v="0"/>
    <x v="45"/>
  </r>
  <r>
    <s v="Id1978"/>
    <s v="Lindsay"/>
    <x v="844"/>
    <x v="2"/>
    <x v="1"/>
    <x v="0"/>
    <x v="0"/>
    <x v="0"/>
    <x v="1"/>
    <x v="1"/>
    <x v="2"/>
    <s v="10-Aug-1996"/>
    <x v="1977"/>
    <x v="1"/>
    <s v="tier - 3"/>
    <x v="0"/>
    <x v="45"/>
  </r>
  <r>
    <s v="Id1979"/>
    <s v="Kathleen"/>
    <x v="570"/>
    <x v="2"/>
    <x v="1"/>
    <x v="0"/>
    <x v="0"/>
    <x v="0"/>
    <x v="1"/>
    <x v="1"/>
    <x v="2"/>
    <s v="13-Nov-1996"/>
    <x v="1978"/>
    <x v="1"/>
    <s v="tier - 2"/>
    <x v="2"/>
    <x v="45"/>
  </r>
  <r>
    <s v="Id1980"/>
    <s v="aya"/>
    <x v="477"/>
    <x v="2"/>
    <x v="1"/>
    <x v="0"/>
    <x v="0"/>
    <x v="0"/>
    <x v="1"/>
    <x v="2"/>
    <x v="2"/>
    <s v="14-Dec-1996"/>
    <x v="1979"/>
    <x v="1"/>
    <s v="tier - 1"/>
    <x v="3"/>
    <x v="45"/>
  </r>
  <r>
    <s v="Id1981"/>
    <s v="Carolyn"/>
    <x v="4"/>
    <x v="2"/>
    <x v="0"/>
    <x v="0"/>
    <x v="1"/>
    <x v="3"/>
    <x v="1"/>
    <x v="0"/>
    <x v="2"/>
    <s v="7-Oct-1993"/>
    <x v="1980"/>
    <x v="1"/>
    <s v="tier - 2"/>
    <x v="0"/>
    <x v="21"/>
  </r>
  <r>
    <s v="Id1982"/>
    <s v="bethany"/>
    <x v="675"/>
    <x v="2"/>
    <x v="1"/>
    <x v="0"/>
    <x v="0"/>
    <x v="3"/>
    <x v="1"/>
    <x v="2"/>
    <x v="2"/>
    <s v="23-Jun-1995"/>
    <x v="1981"/>
    <x v="1"/>
    <s v="tier - 3"/>
    <x v="1"/>
    <x v="40"/>
  </r>
  <r>
    <s v="Id1983"/>
    <s v="Holly"/>
    <x v="436"/>
    <x v="2"/>
    <x v="0"/>
    <x v="0"/>
    <x v="1"/>
    <x v="3"/>
    <x v="1"/>
    <x v="1"/>
    <x v="2"/>
    <s v="28-Oct-1993"/>
    <x v="1982"/>
    <x v="1"/>
    <s v="tier - 1"/>
    <x v="3"/>
    <x v="21"/>
  </r>
  <r>
    <s v="Id1984"/>
    <s v="ping"/>
    <x v="1205"/>
    <x v="2"/>
    <x v="0"/>
    <x v="0"/>
    <x v="0"/>
    <x v="0"/>
    <x v="1"/>
    <x v="2"/>
    <x v="2"/>
    <s v="1-Sep-1991"/>
    <x v="1983"/>
    <x v="1"/>
    <s v="tier - 1"/>
    <x v="0"/>
    <x v="3"/>
  </r>
  <r>
    <s v="Id1985"/>
    <s v="tim"/>
    <x v="304"/>
    <x v="1"/>
    <x v="1"/>
    <x v="0"/>
    <x v="1"/>
    <x v="3"/>
    <x v="1"/>
    <x v="1"/>
    <x v="1"/>
    <s v="20-Jun-1997"/>
    <x v="1984"/>
    <x v="2"/>
    <s v="tier - 3"/>
    <x v="6"/>
    <x v="31"/>
  </r>
  <r>
    <s v="Id1986"/>
    <s v="john"/>
    <x v="1084"/>
    <x v="2"/>
    <x v="0"/>
    <x v="0"/>
    <x v="1"/>
    <x v="3"/>
    <x v="1"/>
    <x v="0"/>
    <x v="2"/>
    <s v="18-Nov-2003"/>
    <x v="1985"/>
    <x v="1"/>
    <s v="tier - 1"/>
    <x v="14"/>
    <x v="39"/>
  </r>
  <r>
    <s v="Id1987"/>
    <s v="cynthia"/>
    <x v="1206"/>
    <x v="2"/>
    <x v="0"/>
    <x v="0"/>
    <x v="1"/>
    <x v="3"/>
    <x v="1"/>
    <x v="0"/>
    <x v="2"/>
    <s v="5-Dec-2003"/>
    <x v="1986"/>
    <x v="1"/>
    <s v="tier - 2"/>
    <x v="15"/>
    <x v="39"/>
  </r>
  <r>
    <s v="Id1988"/>
    <s v="emmett"/>
    <x v="629"/>
    <x v="1"/>
    <x v="1"/>
    <x v="0"/>
    <x v="0"/>
    <x v="0"/>
    <x v="1"/>
    <x v="0"/>
    <x v="1"/>
    <s v="17-Nov-1996"/>
    <x v="1987"/>
    <x v="1"/>
    <s v="tier - 2"/>
    <x v="1"/>
    <x v="45"/>
  </r>
  <r>
    <s v="Id1989"/>
    <s v="kate"/>
    <x v="1207"/>
    <x v="2"/>
    <x v="0"/>
    <x v="0"/>
    <x v="1"/>
    <x v="3"/>
    <x v="1"/>
    <x v="0"/>
    <x v="2"/>
    <s v="3-Jul-2003"/>
    <x v="1988"/>
    <x v="1"/>
    <s v="tier - 3"/>
    <x v="3"/>
    <x v="39"/>
  </r>
  <r>
    <s v="Id1990"/>
    <s v="Christopher"/>
    <x v="854"/>
    <x v="2"/>
    <x v="1"/>
    <x v="0"/>
    <x v="0"/>
    <x v="0"/>
    <x v="1"/>
    <x v="1"/>
    <x v="2"/>
    <s v="6-Oct-2001"/>
    <x v="1989"/>
    <x v="1"/>
    <s v="tier - 1"/>
    <x v="6"/>
    <x v="46"/>
  </r>
  <r>
    <s v="Id1991"/>
    <s v="Christopher"/>
    <x v="680"/>
    <x v="1"/>
    <x v="0"/>
    <x v="0"/>
    <x v="0"/>
    <x v="0"/>
    <x v="1"/>
    <x v="0"/>
    <x v="1"/>
    <s v="1-Jul-1994"/>
    <x v="1990"/>
    <x v="1"/>
    <s v="tier - 3"/>
    <x v="3"/>
    <x v="6"/>
  </r>
  <r>
    <s v="Id1992"/>
    <s v="Christopher"/>
    <x v="1208"/>
    <x v="1"/>
    <x v="0"/>
    <x v="0"/>
    <x v="0"/>
    <x v="0"/>
    <x v="1"/>
    <x v="0"/>
    <x v="1"/>
    <s v="2-Dec-1994"/>
    <x v="1991"/>
    <x v="2"/>
    <s v="tier - 1"/>
    <x v="4"/>
    <x v="6"/>
  </r>
  <r>
    <s v="Id1993"/>
    <s v="Norman"/>
    <x v="1209"/>
    <x v="2"/>
    <x v="0"/>
    <x v="0"/>
    <x v="0"/>
    <x v="0"/>
    <x v="1"/>
    <x v="2"/>
    <x v="2"/>
    <s v="13-Nov-1991"/>
    <x v="1992"/>
    <x v="2"/>
    <s v="tier - 2"/>
    <x v="3"/>
    <x v="3"/>
  </r>
  <r>
    <s v="Id1994"/>
    <s v="susan"/>
    <x v="11"/>
    <x v="1"/>
    <x v="1"/>
    <x v="0"/>
    <x v="1"/>
    <x v="3"/>
    <x v="1"/>
    <x v="0"/>
    <x v="1"/>
    <s v="2-Sep-1997"/>
    <x v="1993"/>
    <x v="1"/>
    <s v="tier - 3"/>
    <x v="0"/>
    <x v="31"/>
  </r>
  <r>
    <s v="Id1995"/>
    <s v="Tatyana"/>
    <x v="1210"/>
    <x v="2"/>
    <x v="1"/>
    <x v="0"/>
    <x v="1"/>
    <x v="3"/>
    <x v="1"/>
    <x v="0"/>
    <x v="2"/>
    <s v="2-Aug-1997"/>
    <x v="1994"/>
    <x v="1"/>
    <s v="tier - 3"/>
    <x v="0"/>
    <x v="31"/>
  </r>
  <r>
    <s v="Id1996"/>
    <s v="chrissy"/>
    <x v="276"/>
    <x v="2"/>
    <x v="1"/>
    <x v="0"/>
    <x v="1"/>
    <x v="3"/>
    <x v="1"/>
    <x v="1"/>
    <x v="2"/>
    <s v="6-Jul-1997"/>
    <x v="1995"/>
    <x v="1"/>
    <s v="tier - 2"/>
    <x v="2"/>
    <x v="31"/>
  </r>
  <r>
    <s v="Id1997"/>
    <s v="carrie"/>
    <x v="1211"/>
    <x v="2"/>
    <x v="1"/>
    <x v="0"/>
    <x v="1"/>
    <x v="3"/>
    <x v="1"/>
    <x v="2"/>
    <x v="2"/>
    <s v="22-Dec-1997"/>
    <x v="1996"/>
    <x v="1"/>
    <s v="tier - 3"/>
    <x v="3"/>
    <x v="31"/>
  </r>
  <r>
    <s v="Id1998"/>
    <s v="halle"/>
    <x v="1040"/>
    <x v="1"/>
    <x v="1"/>
    <x v="0"/>
    <x v="1"/>
    <x v="3"/>
    <x v="1"/>
    <x v="2"/>
    <x v="1"/>
    <s v="5-Jul-1997"/>
    <x v="1997"/>
    <x v="1"/>
    <s v="tier - 3"/>
    <x v="2"/>
    <x v="31"/>
  </r>
  <r>
    <s v="Id1999"/>
    <s v="carolyn"/>
    <x v="1212"/>
    <x v="1"/>
    <x v="1"/>
    <x v="0"/>
    <x v="0"/>
    <x v="0"/>
    <x v="1"/>
    <x v="0"/>
    <x v="1"/>
    <s v="11-Oct-1996"/>
    <x v="1998"/>
    <x v="1"/>
    <s v="tier - 3"/>
    <x v="1"/>
    <x v="45"/>
  </r>
  <r>
    <s v="Id2000"/>
    <s v="Tara"/>
    <x v="1213"/>
    <x v="1"/>
    <x v="1"/>
    <x v="0"/>
    <x v="0"/>
    <x v="0"/>
    <x v="1"/>
    <x v="2"/>
    <x v="1"/>
    <s v="2-Sep-2001"/>
    <x v="1999"/>
    <x v="1"/>
    <s v="tier - 2"/>
    <x v="0"/>
    <x v="46"/>
  </r>
  <r>
    <s v="Id2001"/>
    <s v="Rasim"/>
    <x v="1214"/>
    <x v="1"/>
    <x v="1"/>
    <x v="1"/>
    <x v="0"/>
    <x v="1"/>
    <x v="1"/>
    <x v="1"/>
    <x v="1"/>
    <s v="23-Sep-2000"/>
    <x v="2000"/>
    <x v="1"/>
    <s v="tier - 2"/>
    <x v="1"/>
    <x v="22"/>
  </r>
  <r>
    <s v="Id2002"/>
    <s v="dina"/>
    <x v="361"/>
    <x v="2"/>
    <x v="1"/>
    <x v="0"/>
    <x v="0"/>
    <x v="0"/>
    <x v="1"/>
    <x v="2"/>
    <x v="2"/>
    <s v="3-Jul-1996"/>
    <x v="2001"/>
    <x v="1"/>
    <s v="tier - 1"/>
    <x v="1"/>
    <x v="45"/>
  </r>
  <r>
    <s v="Id2003"/>
    <s v="lisa"/>
    <x v="699"/>
    <x v="1"/>
    <x v="1"/>
    <x v="0"/>
    <x v="0"/>
    <x v="0"/>
    <x v="1"/>
    <x v="2"/>
    <x v="1"/>
    <s v="14-Aug-1996"/>
    <x v="2002"/>
    <x v="1"/>
    <s v="tier - 2"/>
    <x v="1"/>
    <x v="45"/>
  </r>
  <r>
    <s v="Id2004"/>
    <s v="caitrin"/>
    <x v="127"/>
    <x v="2"/>
    <x v="0"/>
    <x v="0"/>
    <x v="0"/>
    <x v="0"/>
    <x v="1"/>
    <x v="0"/>
    <x v="2"/>
    <s v="6-Jul-1994"/>
    <x v="2003"/>
    <x v="1"/>
    <s v="tier - 1"/>
    <x v="3"/>
    <x v="6"/>
  </r>
  <r>
    <s v="Id2005"/>
    <s v="Adriana"/>
    <x v="82"/>
    <x v="2"/>
    <x v="0"/>
    <x v="0"/>
    <x v="0"/>
    <x v="0"/>
    <x v="1"/>
    <x v="0"/>
    <x v="2"/>
    <s v="25-Oct-1994"/>
    <x v="2004"/>
    <x v="1"/>
    <s v="tier - 3"/>
    <x v="0"/>
    <x v="6"/>
  </r>
  <r>
    <s v="Id2006"/>
    <s v="megan"/>
    <x v="1026"/>
    <x v="2"/>
    <x v="1"/>
    <x v="0"/>
    <x v="0"/>
    <x v="0"/>
    <x v="1"/>
    <x v="3"/>
    <x v="2"/>
    <s v="29-Aug-2001"/>
    <x v="2005"/>
    <x v="1"/>
    <s v="tier - 3"/>
    <x v="2"/>
    <x v="46"/>
  </r>
  <r>
    <s v="Id2007"/>
    <s v="Kristen"/>
    <x v="1215"/>
    <x v="2"/>
    <x v="0"/>
    <x v="0"/>
    <x v="1"/>
    <x v="3"/>
    <x v="1"/>
    <x v="1"/>
    <x v="2"/>
    <s v="25-Sep-1993"/>
    <x v="2006"/>
    <x v="1"/>
    <s v="tier - 3"/>
    <x v="0"/>
    <x v="21"/>
  </r>
  <r>
    <s v="Id2008"/>
    <s v="alix"/>
    <x v="809"/>
    <x v="2"/>
    <x v="0"/>
    <x v="0"/>
    <x v="0"/>
    <x v="0"/>
    <x v="1"/>
    <x v="1"/>
    <x v="2"/>
    <s v="10-Jul-1994"/>
    <x v="2007"/>
    <x v="1"/>
    <s v="tier - 1"/>
    <x v="3"/>
    <x v="6"/>
  </r>
  <r>
    <s v="Id2009"/>
    <s v="kakushin"/>
    <x v="1216"/>
    <x v="2"/>
    <x v="0"/>
    <x v="0"/>
    <x v="0"/>
    <x v="0"/>
    <x v="1"/>
    <x v="1"/>
    <x v="2"/>
    <s v="25-Jun-1999"/>
    <x v="2008"/>
    <x v="1"/>
    <s v="tier - 3"/>
    <x v="14"/>
    <x v="35"/>
  </r>
  <r>
    <s v="Id2010"/>
    <s v="Michael"/>
    <x v="1217"/>
    <x v="2"/>
    <x v="0"/>
    <x v="0"/>
    <x v="0"/>
    <x v="3"/>
    <x v="1"/>
    <x v="3"/>
    <x v="2"/>
    <s v="1-Aug-1987"/>
    <x v="2009"/>
    <x v="1"/>
    <s v="tier - 2"/>
    <x v="0"/>
    <x v="38"/>
  </r>
  <r>
    <s v="Id2011"/>
    <s v="bradley"/>
    <x v="711"/>
    <x v="2"/>
    <x v="1"/>
    <x v="0"/>
    <x v="0"/>
    <x v="0"/>
    <x v="1"/>
    <x v="2"/>
    <x v="2"/>
    <s v="13-Oct-2001"/>
    <x v="2010"/>
    <x v="1"/>
    <s v="tier - 1"/>
    <x v="1"/>
    <x v="46"/>
  </r>
  <r>
    <s v="Id2012"/>
    <s v="matt"/>
    <x v="497"/>
    <x v="2"/>
    <x v="1"/>
    <x v="0"/>
    <x v="0"/>
    <x v="3"/>
    <x v="1"/>
    <x v="1"/>
    <x v="2"/>
    <s v="10-Sep-1995"/>
    <x v="2011"/>
    <x v="2"/>
    <s v="tier - 1"/>
    <x v="6"/>
    <x v="40"/>
  </r>
  <r>
    <s v="Id2013"/>
    <s v="Amanda"/>
    <x v="1218"/>
    <x v="1"/>
    <x v="0"/>
    <x v="0"/>
    <x v="0"/>
    <x v="0"/>
    <x v="1"/>
    <x v="3"/>
    <x v="1"/>
    <s v="1-Oct-1989"/>
    <x v="2012"/>
    <x v="1"/>
    <s v="tier - 1"/>
    <x v="1"/>
    <x v="4"/>
  </r>
  <r>
    <s v="Id2014"/>
    <s v="valur"/>
    <x v="26"/>
    <x v="2"/>
    <x v="0"/>
    <x v="0"/>
    <x v="0"/>
    <x v="0"/>
    <x v="1"/>
    <x v="0"/>
    <x v="2"/>
    <s v="26-Sep-1994"/>
    <x v="2013"/>
    <x v="2"/>
    <s v="tier - 1"/>
    <x v="1"/>
    <x v="6"/>
  </r>
  <r>
    <s v="Id2015"/>
    <s v="Erica"/>
    <x v="47"/>
    <x v="0"/>
    <x v="0"/>
    <x v="0"/>
    <x v="0"/>
    <x v="0"/>
    <x v="1"/>
    <x v="0"/>
    <x v="0"/>
    <s v="21-Jun-2002"/>
    <x v="2014"/>
    <x v="1"/>
    <s v="tier - 3"/>
    <x v="0"/>
    <x v="43"/>
  </r>
  <r>
    <s v="Id2016"/>
    <s v="Stephen"/>
    <x v="1219"/>
    <x v="1"/>
    <x v="1"/>
    <x v="0"/>
    <x v="1"/>
    <x v="3"/>
    <x v="1"/>
    <x v="1"/>
    <x v="1"/>
    <s v="22-Dec-1997"/>
    <x v="2015"/>
    <x v="1"/>
    <s v="tier - 2"/>
    <x v="3"/>
    <x v="31"/>
  </r>
  <r>
    <s v="Id2017"/>
    <s v="lissa"/>
    <x v="401"/>
    <x v="2"/>
    <x v="0"/>
    <x v="0"/>
    <x v="0"/>
    <x v="3"/>
    <x v="1"/>
    <x v="1"/>
    <x v="2"/>
    <s v="9-Aug-1998"/>
    <x v="2016"/>
    <x v="1"/>
    <s v="tier - 1"/>
    <x v="8"/>
    <x v="44"/>
  </r>
  <r>
    <s v="Id2018"/>
    <s v="megan"/>
    <x v="397"/>
    <x v="1"/>
    <x v="0"/>
    <x v="0"/>
    <x v="0"/>
    <x v="3"/>
    <x v="1"/>
    <x v="1"/>
    <x v="1"/>
    <s v="15-Sep-1998"/>
    <x v="2017"/>
    <x v="1"/>
    <s v="tier - 3"/>
    <x v="2"/>
    <x v="44"/>
  </r>
  <r>
    <s v="Id2019"/>
    <s v="alyson"/>
    <x v="2"/>
    <x v="2"/>
    <x v="1"/>
    <x v="0"/>
    <x v="1"/>
    <x v="3"/>
    <x v="1"/>
    <x v="0"/>
    <x v="2"/>
    <s v="19-Dec-1997"/>
    <x v="2018"/>
    <x v="1"/>
    <s v="tier - 3"/>
    <x v="1"/>
    <x v="31"/>
  </r>
  <r>
    <s v="Id2020"/>
    <s v="Chance"/>
    <x v="1155"/>
    <x v="2"/>
    <x v="1"/>
    <x v="0"/>
    <x v="0"/>
    <x v="3"/>
    <x v="1"/>
    <x v="3"/>
    <x v="2"/>
    <s v="28-Sep-1988"/>
    <x v="2019"/>
    <x v="1"/>
    <s v="tier - 2"/>
    <x v="1"/>
    <x v="25"/>
  </r>
  <r>
    <s v="Id2021"/>
    <s v="Sean"/>
    <x v="1"/>
    <x v="0"/>
    <x v="0"/>
    <x v="0"/>
    <x v="0"/>
    <x v="0"/>
    <x v="1"/>
    <x v="0"/>
    <x v="0"/>
    <s v="15-Dec-2002"/>
    <x v="2020"/>
    <x v="1"/>
    <s v="tier - 3"/>
    <x v="1"/>
    <x v="43"/>
  </r>
  <r>
    <s v="Id2022"/>
    <s v="therese"/>
    <x v="1220"/>
    <x v="2"/>
    <x v="0"/>
    <x v="0"/>
    <x v="0"/>
    <x v="0"/>
    <x v="1"/>
    <x v="2"/>
    <x v="2"/>
    <s v="20-Nov-1991"/>
    <x v="2021"/>
    <x v="1"/>
    <s v="tier - 2"/>
    <x v="0"/>
    <x v="3"/>
  </r>
  <r>
    <s v="Id2023"/>
    <s v="beau"/>
    <x v="1221"/>
    <x v="2"/>
    <x v="0"/>
    <x v="0"/>
    <x v="0"/>
    <x v="3"/>
    <x v="1"/>
    <x v="3"/>
    <x v="2"/>
    <s v="18-Jun-1987"/>
    <x v="2022"/>
    <x v="1"/>
    <s v="tier - 3"/>
    <x v="0"/>
    <x v="38"/>
  </r>
  <r>
    <s v="Id2024"/>
    <s v="Kelsey"/>
    <x v="345"/>
    <x v="2"/>
    <x v="1"/>
    <x v="0"/>
    <x v="0"/>
    <x v="3"/>
    <x v="1"/>
    <x v="2"/>
    <x v="2"/>
    <s v="24-Sep-1995"/>
    <x v="2023"/>
    <x v="1"/>
    <s v="tier - 1"/>
    <x v="3"/>
    <x v="40"/>
  </r>
  <r>
    <s v="Id2025"/>
    <s v="gretchen"/>
    <x v="1222"/>
    <x v="0"/>
    <x v="0"/>
    <x v="0"/>
    <x v="0"/>
    <x v="0"/>
    <x v="1"/>
    <x v="1"/>
    <x v="0"/>
    <s v="30-Sep-2002"/>
    <x v="2024"/>
    <x v="1"/>
    <s v="tier - 3"/>
    <x v="1"/>
    <x v="43"/>
  </r>
  <r>
    <s v="Id2026"/>
    <s v="Nicholas"/>
    <x v="1035"/>
    <x v="2"/>
    <x v="1"/>
    <x v="0"/>
    <x v="0"/>
    <x v="0"/>
    <x v="1"/>
    <x v="0"/>
    <x v="2"/>
    <s v="30-Jun-1996"/>
    <x v="2025"/>
    <x v="1"/>
    <s v="tier - 2"/>
    <x v="0"/>
    <x v="45"/>
  </r>
  <r>
    <s v="Id2027"/>
    <s v="deborah"/>
    <x v="1023"/>
    <x v="2"/>
    <x v="0"/>
    <x v="0"/>
    <x v="1"/>
    <x v="3"/>
    <x v="1"/>
    <x v="2"/>
    <x v="2"/>
    <s v="5-Jun-2003"/>
    <x v="2026"/>
    <x v="1"/>
    <s v="tier - 2"/>
    <x v="3"/>
    <x v="39"/>
  </r>
  <r>
    <s v="Id2028"/>
    <s v="jr"/>
    <x v="391"/>
    <x v="2"/>
    <x v="1"/>
    <x v="0"/>
    <x v="0"/>
    <x v="0"/>
    <x v="1"/>
    <x v="0"/>
    <x v="2"/>
    <s v="13-Jun-1996"/>
    <x v="2027"/>
    <x v="1"/>
    <s v="tier - 2"/>
    <x v="3"/>
    <x v="45"/>
  </r>
  <r>
    <s v="Id2029"/>
    <s v="daniel"/>
    <x v="454"/>
    <x v="2"/>
    <x v="1"/>
    <x v="0"/>
    <x v="0"/>
    <x v="0"/>
    <x v="1"/>
    <x v="1"/>
    <x v="2"/>
    <s v="24-Oct-1996"/>
    <x v="2028"/>
    <x v="1"/>
    <s v="tier - 2"/>
    <x v="0"/>
    <x v="45"/>
  </r>
  <r>
    <s v="Id2030"/>
    <s v="amany"/>
    <x v="702"/>
    <x v="2"/>
    <x v="0"/>
    <x v="0"/>
    <x v="0"/>
    <x v="0"/>
    <x v="1"/>
    <x v="0"/>
    <x v="2"/>
    <s v="1-Nov-1999"/>
    <x v="2029"/>
    <x v="1"/>
    <s v="tier - 2"/>
    <x v="2"/>
    <x v="35"/>
  </r>
  <r>
    <s v="Id2031"/>
    <s v="kipling"/>
    <x v="389"/>
    <x v="2"/>
    <x v="1"/>
    <x v="1"/>
    <x v="0"/>
    <x v="1"/>
    <x v="1"/>
    <x v="1"/>
    <x v="2"/>
    <s v="14-Jul-2000"/>
    <x v="2030"/>
    <x v="1"/>
    <s v="tier - 1"/>
    <x v="1"/>
    <x v="22"/>
  </r>
  <r>
    <s v="Id2032"/>
    <s v="duncan"/>
    <x v="1223"/>
    <x v="2"/>
    <x v="1"/>
    <x v="0"/>
    <x v="0"/>
    <x v="0"/>
    <x v="1"/>
    <x v="1"/>
    <x v="2"/>
    <s v="21-Jun-1996"/>
    <x v="2031"/>
    <x v="2"/>
    <s v="tier - 3"/>
    <x v="4"/>
    <x v="45"/>
  </r>
  <r>
    <s v="Id2033"/>
    <s v="Louis"/>
    <x v="438"/>
    <x v="1"/>
    <x v="0"/>
    <x v="0"/>
    <x v="1"/>
    <x v="3"/>
    <x v="1"/>
    <x v="1"/>
    <x v="1"/>
    <s v="12-Aug-1993"/>
    <x v="2032"/>
    <x v="0"/>
    <s v="tier - 3"/>
    <x v="0"/>
    <x v="21"/>
  </r>
  <r>
    <s v="Id2034"/>
    <s v="Daniel"/>
    <x v="755"/>
    <x v="1"/>
    <x v="0"/>
    <x v="0"/>
    <x v="1"/>
    <x v="3"/>
    <x v="1"/>
    <x v="1"/>
    <x v="1"/>
    <s v="1-Nov-1993"/>
    <x v="2033"/>
    <x v="2"/>
    <s v="tier - 3"/>
    <x v="3"/>
    <x v="21"/>
  </r>
  <r>
    <s v="Id2035"/>
    <s v="Ildiko"/>
    <x v="408"/>
    <x v="2"/>
    <x v="0"/>
    <x v="0"/>
    <x v="0"/>
    <x v="3"/>
    <x v="1"/>
    <x v="0"/>
    <x v="2"/>
    <s v="4-Sep-1998"/>
    <x v="2034"/>
    <x v="1"/>
    <s v="tier - 3"/>
    <x v="1"/>
    <x v="44"/>
  </r>
  <r>
    <s v="Id2036"/>
    <s v="Melinda"/>
    <x v="386"/>
    <x v="2"/>
    <x v="0"/>
    <x v="0"/>
    <x v="0"/>
    <x v="3"/>
    <x v="1"/>
    <x v="1"/>
    <x v="2"/>
    <s v="17-Jun-1998"/>
    <x v="2035"/>
    <x v="1"/>
    <s v="tier - 3"/>
    <x v="1"/>
    <x v="44"/>
  </r>
  <r>
    <s v="Id2037"/>
    <s v="Ashley"/>
    <x v="388"/>
    <x v="2"/>
    <x v="0"/>
    <x v="0"/>
    <x v="0"/>
    <x v="3"/>
    <x v="1"/>
    <x v="2"/>
    <x v="2"/>
    <s v="15-Nov-1998"/>
    <x v="2036"/>
    <x v="1"/>
    <s v="tier - 3"/>
    <x v="1"/>
    <x v="44"/>
  </r>
  <r>
    <s v="Id2038"/>
    <s v="stephanie"/>
    <x v="1224"/>
    <x v="2"/>
    <x v="0"/>
    <x v="1"/>
    <x v="0"/>
    <x v="3"/>
    <x v="1"/>
    <x v="1"/>
    <x v="2"/>
    <s v="1-Oct-2000"/>
    <x v="2037"/>
    <x v="1"/>
    <s v="tier - 3"/>
    <x v="3"/>
    <x v="22"/>
  </r>
  <r>
    <s v="Id2039"/>
    <s v="Sean"/>
    <x v="1225"/>
    <x v="1"/>
    <x v="0"/>
    <x v="0"/>
    <x v="1"/>
    <x v="3"/>
    <x v="1"/>
    <x v="2"/>
    <x v="1"/>
    <s v="23-Sep-2003"/>
    <x v="2038"/>
    <x v="1"/>
    <s v="tier - 1"/>
    <x v="1"/>
    <x v="39"/>
  </r>
  <r>
    <s v="Id2040"/>
    <s v="Emily"/>
    <x v="1226"/>
    <x v="2"/>
    <x v="0"/>
    <x v="1"/>
    <x v="0"/>
    <x v="3"/>
    <x v="1"/>
    <x v="0"/>
    <x v="2"/>
    <s v="4-Aug-2004"/>
    <x v="2039"/>
    <x v="1"/>
    <s v="tier - 3"/>
    <x v="0"/>
    <x v="41"/>
  </r>
  <r>
    <s v="Id2041"/>
    <s v="malcolm"/>
    <x v="352"/>
    <x v="1"/>
    <x v="0"/>
    <x v="0"/>
    <x v="0"/>
    <x v="0"/>
    <x v="1"/>
    <x v="1"/>
    <x v="1"/>
    <s v="24-Dec-1999"/>
    <x v="2040"/>
    <x v="1"/>
    <s v="tier - 3"/>
    <x v="1"/>
    <x v="35"/>
  </r>
  <r>
    <s v="Id2042"/>
    <s v="danilo"/>
    <x v="1227"/>
    <x v="1"/>
    <x v="0"/>
    <x v="0"/>
    <x v="0"/>
    <x v="0"/>
    <x v="1"/>
    <x v="3"/>
    <x v="1"/>
    <s v="29-Aug-1999"/>
    <x v="2041"/>
    <x v="1"/>
    <s v="tier - 1"/>
    <x v="1"/>
    <x v="35"/>
  </r>
  <r>
    <s v="Id2043"/>
    <s v="mikko"/>
    <x v="1121"/>
    <x v="1"/>
    <x v="0"/>
    <x v="1"/>
    <x v="0"/>
    <x v="3"/>
    <x v="1"/>
    <x v="0"/>
    <x v="1"/>
    <s v="14-Nov-2004"/>
    <x v="2042"/>
    <x v="1"/>
    <s v="tier - 1"/>
    <x v="14"/>
    <x v="41"/>
  </r>
  <r>
    <s v="Id2044"/>
    <s v="Paula"/>
    <x v="1228"/>
    <x v="1"/>
    <x v="1"/>
    <x v="0"/>
    <x v="1"/>
    <x v="3"/>
    <x v="1"/>
    <x v="1"/>
    <x v="1"/>
    <s v="10-Aug-1997"/>
    <x v="2043"/>
    <x v="1"/>
    <s v="tier - 1"/>
    <x v="1"/>
    <x v="31"/>
  </r>
  <r>
    <s v="Id2045"/>
    <s v="Kirsten"/>
    <x v="964"/>
    <x v="2"/>
    <x v="0"/>
    <x v="1"/>
    <x v="0"/>
    <x v="3"/>
    <x v="1"/>
    <x v="0"/>
    <x v="2"/>
    <s v="11-Oct-2000"/>
    <x v="2044"/>
    <x v="1"/>
    <s v="tier - 1"/>
    <x v="2"/>
    <x v="22"/>
  </r>
  <r>
    <s v="Id2046"/>
    <s v="christy"/>
    <x v="217"/>
    <x v="2"/>
    <x v="1"/>
    <x v="1"/>
    <x v="0"/>
    <x v="3"/>
    <x v="1"/>
    <x v="0"/>
    <x v="2"/>
    <s v="3-Oct-2000"/>
    <x v="2045"/>
    <x v="1"/>
    <s v="tier - 3"/>
    <x v="2"/>
    <x v="22"/>
  </r>
  <r>
    <s v="Id2047"/>
    <s v="jennifer"/>
    <x v="567"/>
    <x v="2"/>
    <x v="0"/>
    <x v="1"/>
    <x v="0"/>
    <x v="3"/>
    <x v="1"/>
    <x v="2"/>
    <x v="2"/>
    <s v="17-Dec-2000"/>
    <x v="2046"/>
    <x v="1"/>
    <s v="tier - 3"/>
    <x v="2"/>
    <x v="22"/>
  </r>
  <r>
    <s v="Id2048"/>
    <s v="jingjing"/>
    <x v="1229"/>
    <x v="1"/>
    <x v="0"/>
    <x v="0"/>
    <x v="1"/>
    <x v="3"/>
    <x v="1"/>
    <x v="0"/>
    <x v="1"/>
    <s v="3-Dec-2003"/>
    <x v="2047"/>
    <x v="1"/>
    <s v="tier - 3"/>
    <x v="1"/>
    <x v="39"/>
  </r>
  <r>
    <s v="Id2049"/>
    <s v="morgan"/>
    <x v="375"/>
    <x v="1"/>
    <x v="1"/>
    <x v="0"/>
    <x v="1"/>
    <x v="3"/>
    <x v="1"/>
    <x v="0"/>
    <x v="1"/>
    <s v="6-Oct-1997"/>
    <x v="2048"/>
    <x v="2"/>
    <s v="tier - 3"/>
    <x v="4"/>
    <x v="31"/>
  </r>
  <r>
    <s v="Id2050"/>
    <s v="Patrick"/>
    <x v="1230"/>
    <x v="2"/>
    <x v="1"/>
    <x v="0"/>
    <x v="0"/>
    <x v="3"/>
    <x v="1"/>
    <x v="3"/>
    <x v="2"/>
    <s v="20-Aug-1988"/>
    <x v="2049"/>
    <x v="1"/>
    <s v="tier - 2"/>
    <x v="0"/>
    <x v="25"/>
  </r>
  <r>
    <s v="Id2051"/>
    <s v="frankline"/>
    <x v="577"/>
    <x v="2"/>
    <x v="1"/>
    <x v="0"/>
    <x v="1"/>
    <x v="3"/>
    <x v="1"/>
    <x v="1"/>
    <x v="2"/>
    <s v="30-Oct-1997"/>
    <x v="2050"/>
    <x v="0"/>
    <s v="tier - 3"/>
    <x v="7"/>
    <x v="31"/>
  </r>
  <r>
    <s v="Id2052"/>
    <s v="Laura"/>
    <x v="80"/>
    <x v="2"/>
    <x v="0"/>
    <x v="0"/>
    <x v="1"/>
    <x v="3"/>
    <x v="1"/>
    <x v="0"/>
    <x v="2"/>
    <s v="6-Aug-2003"/>
    <x v="2051"/>
    <x v="1"/>
    <s v="tier - 2"/>
    <x v="1"/>
    <x v="39"/>
  </r>
  <r>
    <s v="Id2053"/>
    <s v="natalia"/>
    <x v="854"/>
    <x v="2"/>
    <x v="0"/>
    <x v="0"/>
    <x v="1"/>
    <x v="3"/>
    <x v="1"/>
    <x v="1"/>
    <x v="2"/>
    <s v="1-Dec-2003"/>
    <x v="2052"/>
    <x v="1"/>
    <s v="tier - 3"/>
    <x v="1"/>
    <x v="39"/>
  </r>
  <r>
    <s v="Id2054"/>
    <s v="Jennifer"/>
    <x v="403"/>
    <x v="2"/>
    <x v="0"/>
    <x v="0"/>
    <x v="1"/>
    <x v="3"/>
    <x v="1"/>
    <x v="2"/>
    <x v="2"/>
    <s v="21-Nov-2003"/>
    <x v="2053"/>
    <x v="1"/>
    <s v="tier - 2"/>
    <x v="1"/>
    <x v="39"/>
  </r>
  <r>
    <s v="Id2055"/>
    <s v="brooke"/>
    <x v="1018"/>
    <x v="2"/>
    <x v="0"/>
    <x v="0"/>
    <x v="1"/>
    <x v="3"/>
    <x v="1"/>
    <x v="2"/>
    <x v="2"/>
    <s v="17-Jul-2003"/>
    <x v="2054"/>
    <x v="1"/>
    <s v="tier - 2"/>
    <x v="1"/>
    <x v="39"/>
  </r>
  <r>
    <s v="Id2056"/>
    <s v="Jeremy"/>
    <x v="210"/>
    <x v="2"/>
    <x v="1"/>
    <x v="0"/>
    <x v="0"/>
    <x v="0"/>
    <x v="1"/>
    <x v="0"/>
    <x v="2"/>
    <s v="13-Jun-1996"/>
    <x v="2055"/>
    <x v="1"/>
    <s v="tier - 1"/>
    <x v="1"/>
    <x v="45"/>
  </r>
  <r>
    <s v="Id2057"/>
    <s v="Megan"/>
    <x v="389"/>
    <x v="2"/>
    <x v="0"/>
    <x v="0"/>
    <x v="0"/>
    <x v="0"/>
    <x v="1"/>
    <x v="1"/>
    <x v="2"/>
    <s v="11-Jun-1999"/>
    <x v="2056"/>
    <x v="1"/>
    <s v="tier - 2"/>
    <x v="1"/>
    <x v="35"/>
  </r>
  <r>
    <s v="Id2058"/>
    <s v="bryan"/>
    <x v="9"/>
    <x v="1"/>
    <x v="0"/>
    <x v="0"/>
    <x v="0"/>
    <x v="0"/>
    <x v="1"/>
    <x v="0"/>
    <x v="1"/>
    <s v="2-Oct-1994"/>
    <x v="2057"/>
    <x v="2"/>
    <s v="tier - 2"/>
    <x v="0"/>
    <x v="6"/>
  </r>
  <r>
    <s v="Id2059"/>
    <s v="marny"/>
    <x v="1231"/>
    <x v="2"/>
    <x v="0"/>
    <x v="0"/>
    <x v="0"/>
    <x v="0"/>
    <x v="1"/>
    <x v="2"/>
    <x v="2"/>
    <s v="17-Sep-1994"/>
    <x v="2058"/>
    <x v="1"/>
    <s v="tier - 2"/>
    <x v="0"/>
    <x v="6"/>
  </r>
  <r>
    <s v="Id2060"/>
    <s v="marc"/>
    <x v="1232"/>
    <x v="2"/>
    <x v="1"/>
    <x v="0"/>
    <x v="0"/>
    <x v="0"/>
    <x v="1"/>
    <x v="3"/>
    <x v="2"/>
    <s v="5-Aug-1996"/>
    <x v="2059"/>
    <x v="2"/>
    <s v="tier - 2"/>
    <x v="1"/>
    <x v="45"/>
  </r>
  <r>
    <s v="Id2061"/>
    <s v="Benjamin"/>
    <x v="32"/>
    <x v="1"/>
    <x v="0"/>
    <x v="1"/>
    <x v="0"/>
    <x v="3"/>
    <x v="1"/>
    <x v="0"/>
    <x v="1"/>
    <s v="9-Dec-2000"/>
    <x v="2060"/>
    <x v="1"/>
    <s v="tier - 1"/>
    <x v="1"/>
    <x v="22"/>
  </r>
  <r>
    <s v="Id2062"/>
    <s v="Rob"/>
    <x v="237"/>
    <x v="1"/>
    <x v="0"/>
    <x v="1"/>
    <x v="0"/>
    <x v="3"/>
    <x v="1"/>
    <x v="1"/>
    <x v="1"/>
    <s v="24-Jun-2000"/>
    <x v="2061"/>
    <x v="1"/>
    <s v="tier - 2"/>
    <x v="1"/>
    <x v="22"/>
  </r>
  <r>
    <s v="Id2063"/>
    <s v="Stefanie"/>
    <x v="782"/>
    <x v="2"/>
    <x v="1"/>
    <x v="0"/>
    <x v="1"/>
    <x v="3"/>
    <x v="1"/>
    <x v="0"/>
    <x v="2"/>
    <s v="26-Aug-1997"/>
    <x v="2062"/>
    <x v="1"/>
    <s v="tier - 1"/>
    <x v="3"/>
    <x v="31"/>
  </r>
  <r>
    <s v="Id2064"/>
    <s v="stephanie"/>
    <x v="350"/>
    <x v="1"/>
    <x v="1"/>
    <x v="0"/>
    <x v="0"/>
    <x v="0"/>
    <x v="1"/>
    <x v="1"/>
    <x v="1"/>
    <s v="26-Aug-2001"/>
    <x v="2063"/>
    <x v="1"/>
    <s v="tier - 1"/>
    <x v="3"/>
    <x v="46"/>
  </r>
  <r>
    <s v="Id2065"/>
    <s v="Caroline"/>
    <x v="905"/>
    <x v="2"/>
    <x v="1"/>
    <x v="0"/>
    <x v="0"/>
    <x v="0"/>
    <x v="1"/>
    <x v="2"/>
    <x v="2"/>
    <s v="28-Jul-2001"/>
    <x v="2064"/>
    <x v="1"/>
    <s v="tier - 2"/>
    <x v="2"/>
    <x v="46"/>
  </r>
  <r>
    <s v="Id2066"/>
    <s v="Julia"/>
    <x v="1233"/>
    <x v="2"/>
    <x v="1"/>
    <x v="0"/>
    <x v="0"/>
    <x v="0"/>
    <x v="1"/>
    <x v="3"/>
    <x v="2"/>
    <s v="15-Oct-2001"/>
    <x v="2065"/>
    <x v="1"/>
    <s v="tier - 3"/>
    <x v="3"/>
    <x v="46"/>
  </r>
  <r>
    <s v="Id2067"/>
    <s v="jack"/>
    <x v="1234"/>
    <x v="0"/>
    <x v="0"/>
    <x v="0"/>
    <x v="0"/>
    <x v="0"/>
    <x v="1"/>
    <x v="1"/>
    <x v="0"/>
    <s v="20-Jul-2002"/>
    <x v="2066"/>
    <x v="1"/>
    <s v="tier - 2"/>
    <x v="14"/>
    <x v="43"/>
  </r>
  <r>
    <s v="Id2068"/>
    <s v="bernat"/>
    <x v="201"/>
    <x v="0"/>
    <x v="0"/>
    <x v="0"/>
    <x v="0"/>
    <x v="0"/>
    <x v="1"/>
    <x v="0"/>
    <x v="0"/>
    <s v="11-Oct-2002"/>
    <x v="2067"/>
    <x v="1"/>
    <s v="tier - 3"/>
    <x v="0"/>
    <x v="43"/>
  </r>
  <r>
    <s v="Id2069"/>
    <s v="hicham"/>
    <x v="1235"/>
    <x v="2"/>
    <x v="0"/>
    <x v="0"/>
    <x v="0"/>
    <x v="0"/>
    <x v="1"/>
    <x v="3"/>
    <x v="2"/>
    <s v="17-Nov-1991"/>
    <x v="2068"/>
    <x v="1"/>
    <s v="tier - 1"/>
    <x v="0"/>
    <x v="3"/>
  </r>
  <r>
    <s v="Id2070"/>
    <s v="sarah"/>
    <x v="966"/>
    <x v="2"/>
    <x v="0"/>
    <x v="0"/>
    <x v="0"/>
    <x v="0"/>
    <x v="1"/>
    <x v="3"/>
    <x v="2"/>
    <s v="1-Oct-1990"/>
    <x v="2069"/>
    <x v="1"/>
    <s v="tier - 2"/>
    <x v="0"/>
    <x v="42"/>
  </r>
  <r>
    <s v="Id2071"/>
    <s v="Anthony"/>
    <x v="144"/>
    <x v="2"/>
    <x v="1"/>
    <x v="0"/>
    <x v="1"/>
    <x v="3"/>
    <x v="1"/>
    <x v="0"/>
    <x v="2"/>
    <s v="28-Jul-1997"/>
    <x v="2070"/>
    <x v="2"/>
    <s v="tier - 3"/>
    <x v="1"/>
    <x v="31"/>
  </r>
  <r>
    <s v="Id2072"/>
    <s v="elisabetta"/>
    <x v="429"/>
    <x v="1"/>
    <x v="1"/>
    <x v="1"/>
    <x v="0"/>
    <x v="1"/>
    <x v="1"/>
    <x v="2"/>
    <x v="1"/>
    <s v="25-Aug-2000"/>
    <x v="2071"/>
    <x v="1"/>
    <s v="tier - 3"/>
    <x v="1"/>
    <x v="22"/>
  </r>
  <r>
    <s v="Id2073"/>
    <s v="Trevor"/>
    <x v="589"/>
    <x v="2"/>
    <x v="1"/>
    <x v="0"/>
    <x v="1"/>
    <x v="3"/>
    <x v="1"/>
    <x v="1"/>
    <x v="2"/>
    <s v="2-Nov-1997"/>
    <x v="2072"/>
    <x v="2"/>
    <s v="tier - 1"/>
    <x v="1"/>
    <x v="31"/>
  </r>
  <r>
    <s v="Id2074"/>
    <s v="nancy"/>
    <x v="1236"/>
    <x v="1"/>
    <x v="0"/>
    <x v="0"/>
    <x v="0"/>
    <x v="0"/>
    <x v="1"/>
    <x v="3"/>
    <x v="1"/>
    <s v="5-Aug-1991"/>
    <x v="2073"/>
    <x v="1"/>
    <s v="tier - 1"/>
    <x v="0"/>
    <x v="3"/>
  </r>
  <r>
    <s v="Id2075"/>
    <s v="Allison"/>
    <x v="1237"/>
    <x v="1"/>
    <x v="0"/>
    <x v="1"/>
    <x v="0"/>
    <x v="3"/>
    <x v="1"/>
    <x v="1"/>
    <x v="1"/>
    <s v="6-Sep-2004"/>
    <x v="2074"/>
    <x v="1"/>
    <s v="tier - 2"/>
    <x v="1"/>
    <x v="41"/>
  </r>
  <r>
    <s v="Id2076"/>
    <s v="Robert"/>
    <x v="534"/>
    <x v="2"/>
    <x v="1"/>
    <x v="0"/>
    <x v="0"/>
    <x v="3"/>
    <x v="1"/>
    <x v="0"/>
    <x v="2"/>
    <s v="15-Oct-1995"/>
    <x v="2075"/>
    <x v="2"/>
    <s v="tier - 3"/>
    <x v="0"/>
    <x v="40"/>
  </r>
  <r>
    <s v="Id2077"/>
    <s v="nicholas"/>
    <x v="235"/>
    <x v="2"/>
    <x v="1"/>
    <x v="0"/>
    <x v="0"/>
    <x v="3"/>
    <x v="1"/>
    <x v="0"/>
    <x v="2"/>
    <s v="9-Jul-1995"/>
    <x v="2076"/>
    <x v="2"/>
    <s v="tier - 3"/>
    <x v="0"/>
    <x v="40"/>
  </r>
  <r>
    <s v="Id2078"/>
    <s v="Kevin"/>
    <x v="662"/>
    <x v="1"/>
    <x v="1"/>
    <x v="0"/>
    <x v="0"/>
    <x v="3"/>
    <x v="1"/>
    <x v="0"/>
    <x v="1"/>
    <s v="14-Oct-1995"/>
    <x v="2077"/>
    <x v="2"/>
    <s v="tier - 1"/>
    <x v="3"/>
    <x v="40"/>
  </r>
  <r>
    <s v="Id2079"/>
    <s v="bryan"/>
    <x v="1238"/>
    <x v="1"/>
    <x v="1"/>
    <x v="0"/>
    <x v="0"/>
    <x v="3"/>
    <x v="1"/>
    <x v="2"/>
    <x v="1"/>
    <s v="6-Nov-1995"/>
    <x v="2078"/>
    <x v="2"/>
    <s v="tier - 2"/>
    <x v="0"/>
    <x v="40"/>
  </r>
  <r>
    <s v="Id2080"/>
    <s v="Janae"/>
    <x v="1188"/>
    <x v="2"/>
    <x v="0"/>
    <x v="0"/>
    <x v="0"/>
    <x v="3"/>
    <x v="1"/>
    <x v="0"/>
    <x v="2"/>
    <s v="20-Jun-1998"/>
    <x v="2079"/>
    <x v="1"/>
    <s v="tier - 2"/>
    <x v="0"/>
    <x v="44"/>
  </r>
  <r>
    <s v="Id2081"/>
    <s v="audrey"/>
    <x v="1210"/>
    <x v="2"/>
    <x v="0"/>
    <x v="0"/>
    <x v="0"/>
    <x v="3"/>
    <x v="1"/>
    <x v="0"/>
    <x v="2"/>
    <s v="2-Jul-1998"/>
    <x v="2080"/>
    <x v="1"/>
    <s v="tier - 3"/>
    <x v="0"/>
    <x v="44"/>
  </r>
  <r>
    <s v="Id2082"/>
    <s v="laura"/>
    <x v="586"/>
    <x v="1"/>
    <x v="0"/>
    <x v="0"/>
    <x v="0"/>
    <x v="3"/>
    <x v="1"/>
    <x v="1"/>
    <x v="1"/>
    <s v="17-Aug-1998"/>
    <x v="2081"/>
    <x v="1"/>
    <s v="tier - 3"/>
    <x v="0"/>
    <x v="44"/>
  </r>
  <r>
    <s v="Id2083"/>
    <s v="Nicole"/>
    <x v="375"/>
    <x v="0"/>
    <x v="0"/>
    <x v="0"/>
    <x v="0"/>
    <x v="0"/>
    <x v="1"/>
    <x v="0"/>
    <x v="0"/>
    <s v="11-Jul-2002"/>
    <x v="2082"/>
    <x v="1"/>
    <s v="tier - 2"/>
    <x v="2"/>
    <x v="43"/>
  </r>
  <r>
    <s v="Id2084"/>
    <s v="Krista"/>
    <x v="450"/>
    <x v="1"/>
    <x v="0"/>
    <x v="0"/>
    <x v="0"/>
    <x v="3"/>
    <x v="1"/>
    <x v="2"/>
    <x v="1"/>
    <s v="19-Nov-1998"/>
    <x v="2083"/>
    <x v="1"/>
    <s v="tier - 1"/>
    <x v="3"/>
    <x v="44"/>
  </r>
  <r>
    <s v="Id2085"/>
    <s v="denise"/>
    <x v="570"/>
    <x v="0"/>
    <x v="0"/>
    <x v="0"/>
    <x v="0"/>
    <x v="0"/>
    <x v="1"/>
    <x v="1"/>
    <x v="0"/>
    <s v="29-Jul-2002"/>
    <x v="2084"/>
    <x v="1"/>
    <s v="tier - 1"/>
    <x v="2"/>
    <x v="43"/>
  </r>
  <r>
    <s v="Id2086"/>
    <s v="ariel"/>
    <x v="1239"/>
    <x v="1"/>
    <x v="0"/>
    <x v="0"/>
    <x v="0"/>
    <x v="0"/>
    <x v="1"/>
    <x v="0"/>
    <x v="1"/>
    <s v="21-Nov-1999"/>
    <x v="2085"/>
    <x v="1"/>
    <s v="tier - 2"/>
    <x v="0"/>
    <x v="35"/>
  </r>
  <r>
    <s v="Id2087"/>
    <s v="jeremy"/>
    <x v="40"/>
    <x v="2"/>
    <x v="0"/>
    <x v="0"/>
    <x v="0"/>
    <x v="0"/>
    <x v="1"/>
    <x v="0"/>
    <x v="2"/>
    <s v="12-Nov-1999"/>
    <x v="2086"/>
    <x v="1"/>
    <s v="tier - 2"/>
    <x v="3"/>
    <x v="35"/>
  </r>
  <r>
    <s v="Id2088"/>
    <s v="rosalie"/>
    <x v="437"/>
    <x v="2"/>
    <x v="1"/>
    <x v="0"/>
    <x v="0"/>
    <x v="0"/>
    <x v="1"/>
    <x v="0"/>
    <x v="2"/>
    <s v="3-Jun-2001"/>
    <x v="2087"/>
    <x v="1"/>
    <s v="tier - 3"/>
    <x v="1"/>
    <x v="46"/>
  </r>
  <r>
    <s v="Id2089"/>
    <s v="jay"/>
    <x v="1018"/>
    <x v="2"/>
    <x v="0"/>
    <x v="0"/>
    <x v="0"/>
    <x v="0"/>
    <x v="1"/>
    <x v="2"/>
    <x v="2"/>
    <s v="10-Aug-1999"/>
    <x v="2088"/>
    <x v="1"/>
    <s v="tier - 1"/>
    <x v="9"/>
    <x v="35"/>
  </r>
  <r>
    <s v="Id2090"/>
    <s v="vitaliy"/>
    <x v="374"/>
    <x v="2"/>
    <x v="0"/>
    <x v="0"/>
    <x v="0"/>
    <x v="0"/>
    <x v="1"/>
    <x v="2"/>
    <x v="2"/>
    <s v="17-Dec-1999"/>
    <x v="2089"/>
    <x v="1"/>
    <s v="tier - 1"/>
    <x v="7"/>
    <x v="35"/>
  </r>
  <r>
    <s v="Id2091"/>
    <s v="Benjamin"/>
    <x v="1240"/>
    <x v="1"/>
    <x v="1"/>
    <x v="0"/>
    <x v="0"/>
    <x v="3"/>
    <x v="1"/>
    <x v="3"/>
    <x v="1"/>
    <s v="12-Dec-1988"/>
    <x v="2090"/>
    <x v="1"/>
    <s v="tier - 2"/>
    <x v="0"/>
    <x v="25"/>
  </r>
  <r>
    <s v="Id2092"/>
    <s v="jesse"/>
    <x v="443"/>
    <x v="0"/>
    <x v="0"/>
    <x v="0"/>
    <x v="0"/>
    <x v="0"/>
    <x v="1"/>
    <x v="0"/>
    <x v="0"/>
    <s v="5-Nov-2002"/>
    <x v="2091"/>
    <x v="1"/>
    <s v="tier - 1"/>
    <x v="1"/>
    <x v="43"/>
  </r>
  <r>
    <s v="Id2093"/>
    <s v="mark"/>
    <x v="351"/>
    <x v="1"/>
    <x v="0"/>
    <x v="0"/>
    <x v="0"/>
    <x v="3"/>
    <x v="1"/>
    <x v="2"/>
    <x v="1"/>
    <s v="21-Oct-1998"/>
    <x v="2092"/>
    <x v="2"/>
    <s v="tier - 3"/>
    <x v="1"/>
    <x v="44"/>
  </r>
  <r>
    <s v="Id2094"/>
    <s v="lauren"/>
    <x v="1241"/>
    <x v="1"/>
    <x v="0"/>
    <x v="0"/>
    <x v="1"/>
    <x v="3"/>
    <x v="1"/>
    <x v="1"/>
    <x v="1"/>
    <s v="18-Nov-2003"/>
    <x v="2093"/>
    <x v="1"/>
    <s v="tier - 3"/>
    <x v="3"/>
    <x v="39"/>
  </r>
  <r>
    <s v="Id2095"/>
    <s v="massimiliano"/>
    <x v="768"/>
    <x v="2"/>
    <x v="1"/>
    <x v="0"/>
    <x v="0"/>
    <x v="0"/>
    <x v="1"/>
    <x v="0"/>
    <x v="2"/>
    <s v="17-Dec-1996"/>
    <x v="2094"/>
    <x v="1"/>
    <s v="tier - 1"/>
    <x v="0"/>
    <x v="45"/>
  </r>
  <r>
    <s v="Id2096"/>
    <s v="josh"/>
    <x v="993"/>
    <x v="1"/>
    <x v="0"/>
    <x v="1"/>
    <x v="0"/>
    <x v="3"/>
    <x v="1"/>
    <x v="1"/>
    <x v="1"/>
    <s v="6-Sep-2004"/>
    <x v="2095"/>
    <x v="1"/>
    <s v="tier - 3"/>
    <x v="0"/>
    <x v="41"/>
  </r>
  <r>
    <s v="Id2097"/>
    <s v="kiyokatsu"/>
    <x v="1211"/>
    <x v="2"/>
    <x v="1"/>
    <x v="0"/>
    <x v="0"/>
    <x v="0"/>
    <x v="1"/>
    <x v="2"/>
    <x v="2"/>
    <s v="28-Nov-1996"/>
    <x v="2096"/>
    <x v="0"/>
    <s v="tier - 2"/>
    <x v="3"/>
    <x v="45"/>
  </r>
  <r>
    <s v="Id2098"/>
    <s v="Amanda"/>
    <x v="1242"/>
    <x v="2"/>
    <x v="0"/>
    <x v="0"/>
    <x v="0"/>
    <x v="0"/>
    <x v="1"/>
    <x v="3"/>
    <x v="2"/>
    <s v="5-Oct-1989"/>
    <x v="2097"/>
    <x v="1"/>
    <s v="tier - 1"/>
    <x v="0"/>
    <x v="4"/>
  </r>
  <r>
    <s v="Id2099"/>
    <s v="matthew"/>
    <x v="1232"/>
    <x v="2"/>
    <x v="0"/>
    <x v="0"/>
    <x v="0"/>
    <x v="0"/>
    <x v="1"/>
    <x v="3"/>
    <x v="2"/>
    <s v="16-Jun-1991"/>
    <x v="2098"/>
    <x v="1"/>
    <s v="tier - 1"/>
    <x v="0"/>
    <x v="3"/>
  </r>
  <r>
    <s v="Id2100"/>
    <s v="Julia"/>
    <x v="141"/>
    <x v="0"/>
    <x v="0"/>
    <x v="0"/>
    <x v="0"/>
    <x v="0"/>
    <x v="1"/>
    <x v="0"/>
    <x v="0"/>
    <s v="12-Nov-2002"/>
    <x v="2099"/>
    <x v="1"/>
    <s v="tier - 1"/>
    <x v="1"/>
    <x v="43"/>
  </r>
  <r>
    <s v="Id2101"/>
    <s v="rhea"/>
    <x v="331"/>
    <x v="0"/>
    <x v="0"/>
    <x v="0"/>
    <x v="0"/>
    <x v="0"/>
    <x v="1"/>
    <x v="1"/>
    <x v="0"/>
    <s v="15-Jul-2002"/>
    <x v="2100"/>
    <x v="1"/>
    <s v="tier - 1"/>
    <x v="1"/>
    <x v="43"/>
  </r>
  <r>
    <s v="Id2102"/>
    <s v="justin"/>
    <x v="170"/>
    <x v="2"/>
    <x v="1"/>
    <x v="1"/>
    <x v="0"/>
    <x v="1"/>
    <x v="1"/>
    <x v="0"/>
    <x v="2"/>
    <s v="11-Dec-2000"/>
    <x v="2101"/>
    <x v="1"/>
    <s v="tier - 3"/>
    <x v="4"/>
    <x v="22"/>
  </r>
  <r>
    <s v="Id2103"/>
    <s v="Shamus"/>
    <x v="467"/>
    <x v="1"/>
    <x v="1"/>
    <x v="1"/>
    <x v="0"/>
    <x v="1"/>
    <x v="1"/>
    <x v="1"/>
    <x v="1"/>
    <s v="30-Jun-2000"/>
    <x v="2102"/>
    <x v="1"/>
    <s v="tier - 2"/>
    <x v="11"/>
    <x v="22"/>
  </r>
  <r>
    <s v="Id2104"/>
    <s v="mike"/>
    <x v="417"/>
    <x v="2"/>
    <x v="0"/>
    <x v="0"/>
    <x v="1"/>
    <x v="3"/>
    <x v="1"/>
    <x v="1"/>
    <x v="2"/>
    <s v="10-Dec-2003"/>
    <x v="2103"/>
    <x v="1"/>
    <s v="tier - 3"/>
    <x v="1"/>
    <x v="39"/>
  </r>
  <r>
    <s v="Id2105"/>
    <s v="Mary"/>
    <x v="866"/>
    <x v="2"/>
    <x v="0"/>
    <x v="1"/>
    <x v="0"/>
    <x v="3"/>
    <x v="1"/>
    <x v="0"/>
    <x v="2"/>
    <s v="12-Dec-2004"/>
    <x v="2104"/>
    <x v="1"/>
    <s v="tier - 1"/>
    <x v="0"/>
    <x v="41"/>
  </r>
  <r>
    <s v="Id2106"/>
    <s v="erin"/>
    <x v="412"/>
    <x v="1"/>
    <x v="0"/>
    <x v="1"/>
    <x v="0"/>
    <x v="3"/>
    <x v="1"/>
    <x v="0"/>
    <x v="1"/>
    <s v="25-Sep-2004"/>
    <x v="2105"/>
    <x v="1"/>
    <s v="tier - 1"/>
    <x v="2"/>
    <x v="41"/>
  </r>
  <r>
    <s v="Id2107"/>
    <s v="hallie"/>
    <x v="1212"/>
    <x v="2"/>
    <x v="0"/>
    <x v="1"/>
    <x v="0"/>
    <x v="3"/>
    <x v="1"/>
    <x v="0"/>
    <x v="2"/>
    <s v="13-Jun-2004"/>
    <x v="2106"/>
    <x v="1"/>
    <s v="tier - 1"/>
    <x v="2"/>
    <x v="41"/>
  </r>
  <r>
    <s v="Id2108"/>
    <s v="Paige"/>
    <x v="1243"/>
    <x v="1"/>
    <x v="0"/>
    <x v="0"/>
    <x v="0"/>
    <x v="0"/>
    <x v="1"/>
    <x v="2"/>
    <x v="1"/>
    <s v="17-Nov-1994"/>
    <x v="2107"/>
    <x v="1"/>
    <s v="tier - 2"/>
    <x v="0"/>
    <x v="6"/>
  </r>
  <r>
    <s v="Id2109"/>
    <s v="ji"/>
    <x v="144"/>
    <x v="1"/>
    <x v="0"/>
    <x v="1"/>
    <x v="0"/>
    <x v="3"/>
    <x v="1"/>
    <x v="0"/>
    <x v="1"/>
    <s v="27-Jul-2004"/>
    <x v="2108"/>
    <x v="1"/>
    <s v="tier - 2"/>
    <x v="2"/>
    <x v="41"/>
  </r>
  <r>
    <s v="Id2110"/>
    <s v="Carissa"/>
    <x v="893"/>
    <x v="2"/>
    <x v="0"/>
    <x v="1"/>
    <x v="0"/>
    <x v="3"/>
    <x v="1"/>
    <x v="0"/>
    <x v="2"/>
    <s v="6-Aug-2004"/>
    <x v="2109"/>
    <x v="1"/>
    <s v="tier - 2"/>
    <x v="2"/>
    <x v="41"/>
  </r>
  <r>
    <s v="Id2111"/>
    <s v="mona"/>
    <x v="141"/>
    <x v="2"/>
    <x v="0"/>
    <x v="1"/>
    <x v="0"/>
    <x v="3"/>
    <x v="1"/>
    <x v="0"/>
    <x v="2"/>
    <s v="13-Nov-2004"/>
    <x v="2110"/>
    <x v="1"/>
    <s v="tier - 3"/>
    <x v="2"/>
    <x v="41"/>
  </r>
  <r>
    <s v="Id2112"/>
    <s v="Kristin"/>
    <x v="703"/>
    <x v="2"/>
    <x v="0"/>
    <x v="1"/>
    <x v="0"/>
    <x v="3"/>
    <x v="1"/>
    <x v="0"/>
    <x v="2"/>
    <s v="28-Oct-2004"/>
    <x v="2111"/>
    <x v="1"/>
    <s v="tier - 2"/>
    <x v="2"/>
    <x v="41"/>
  </r>
  <r>
    <s v="Id2113"/>
    <s v="beth"/>
    <x v="402"/>
    <x v="2"/>
    <x v="0"/>
    <x v="1"/>
    <x v="0"/>
    <x v="3"/>
    <x v="1"/>
    <x v="0"/>
    <x v="2"/>
    <s v="6-Aug-2004"/>
    <x v="2112"/>
    <x v="1"/>
    <s v="tier - 2"/>
    <x v="2"/>
    <x v="41"/>
  </r>
  <r>
    <s v="Id2114"/>
    <s v="allison"/>
    <x v="1244"/>
    <x v="2"/>
    <x v="0"/>
    <x v="1"/>
    <x v="0"/>
    <x v="3"/>
    <x v="1"/>
    <x v="2"/>
    <x v="2"/>
    <s v="27-Jul-2004"/>
    <x v="2113"/>
    <x v="1"/>
    <s v="tier - 3"/>
    <x v="0"/>
    <x v="41"/>
  </r>
  <r>
    <s v="Id2115"/>
    <s v="Ashley"/>
    <x v="360"/>
    <x v="2"/>
    <x v="0"/>
    <x v="1"/>
    <x v="0"/>
    <x v="3"/>
    <x v="1"/>
    <x v="1"/>
    <x v="2"/>
    <s v="12-Sep-2004"/>
    <x v="2114"/>
    <x v="1"/>
    <s v="tier - 2"/>
    <x v="2"/>
    <x v="41"/>
  </r>
  <r>
    <s v="Id2116"/>
    <s v="Hilary"/>
    <x v="984"/>
    <x v="2"/>
    <x v="0"/>
    <x v="1"/>
    <x v="0"/>
    <x v="3"/>
    <x v="1"/>
    <x v="1"/>
    <x v="2"/>
    <s v="3-Sep-2004"/>
    <x v="2115"/>
    <x v="1"/>
    <s v="tier - 1"/>
    <x v="8"/>
    <x v="41"/>
  </r>
  <r>
    <s v="Id2117"/>
    <s v="dominique"/>
    <x v="369"/>
    <x v="2"/>
    <x v="0"/>
    <x v="1"/>
    <x v="0"/>
    <x v="3"/>
    <x v="1"/>
    <x v="1"/>
    <x v="2"/>
    <s v="7-Dec-2004"/>
    <x v="2116"/>
    <x v="1"/>
    <s v="tier - 3"/>
    <x v="2"/>
    <x v="41"/>
  </r>
  <r>
    <s v="Id2118"/>
    <s v="Carlos"/>
    <x v="1245"/>
    <x v="2"/>
    <x v="0"/>
    <x v="0"/>
    <x v="0"/>
    <x v="0"/>
    <x v="1"/>
    <x v="3"/>
    <x v="2"/>
    <s v="16-Dec-1991"/>
    <x v="2117"/>
    <x v="1"/>
    <s v="tier - 2"/>
    <x v="1"/>
    <x v="3"/>
  </r>
  <r>
    <s v="Id2119"/>
    <s v="matthew"/>
    <x v="1246"/>
    <x v="2"/>
    <x v="0"/>
    <x v="0"/>
    <x v="0"/>
    <x v="0"/>
    <x v="1"/>
    <x v="2"/>
    <x v="2"/>
    <s v="27-Sep-1994"/>
    <x v="2118"/>
    <x v="1"/>
    <s v="tier - 2"/>
    <x v="0"/>
    <x v="6"/>
  </r>
  <r>
    <s v="Id2120"/>
    <s v="kara"/>
    <x v="889"/>
    <x v="2"/>
    <x v="0"/>
    <x v="1"/>
    <x v="0"/>
    <x v="3"/>
    <x v="1"/>
    <x v="0"/>
    <x v="2"/>
    <s v="23-Aug-2000"/>
    <x v="2119"/>
    <x v="1"/>
    <s v="tier - 2"/>
    <x v="3"/>
    <x v="22"/>
  </r>
  <r>
    <s v="Id2121"/>
    <s v="Sarah"/>
    <x v="1247"/>
    <x v="2"/>
    <x v="0"/>
    <x v="1"/>
    <x v="0"/>
    <x v="3"/>
    <x v="1"/>
    <x v="1"/>
    <x v="2"/>
    <s v="10-Dec-2000"/>
    <x v="2120"/>
    <x v="1"/>
    <s v="tier - 2"/>
    <x v="0"/>
    <x v="22"/>
  </r>
  <r>
    <s v="Id2122"/>
    <s v="Shauna"/>
    <x v="909"/>
    <x v="1"/>
    <x v="0"/>
    <x v="1"/>
    <x v="0"/>
    <x v="3"/>
    <x v="1"/>
    <x v="1"/>
    <x v="1"/>
    <s v="29-Nov-2000"/>
    <x v="2121"/>
    <x v="1"/>
    <s v="tier - 3"/>
    <x v="0"/>
    <x v="22"/>
  </r>
  <r>
    <s v="Id2123"/>
    <s v="Lindsay"/>
    <x v="346"/>
    <x v="2"/>
    <x v="0"/>
    <x v="1"/>
    <x v="0"/>
    <x v="3"/>
    <x v="1"/>
    <x v="1"/>
    <x v="2"/>
    <s v="22-Oct-2000"/>
    <x v="2122"/>
    <x v="1"/>
    <s v="tier - 2"/>
    <x v="3"/>
    <x v="22"/>
  </r>
  <r>
    <s v="Id2124"/>
    <s v="Danya"/>
    <x v="925"/>
    <x v="1"/>
    <x v="1"/>
    <x v="1"/>
    <x v="0"/>
    <x v="3"/>
    <x v="1"/>
    <x v="2"/>
    <x v="1"/>
    <s v="27-Dec-2000"/>
    <x v="2123"/>
    <x v="1"/>
    <s v="tier - 3"/>
    <x v="3"/>
    <x v="22"/>
  </r>
  <r>
    <s v="Id2125"/>
    <s v="lorraine"/>
    <x v="1248"/>
    <x v="1"/>
    <x v="0"/>
    <x v="1"/>
    <x v="0"/>
    <x v="3"/>
    <x v="1"/>
    <x v="0"/>
    <x v="1"/>
    <s v="4-Oct-2004"/>
    <x v="2124"/>
    <x v="1"/>
    <s v="tier - 1"/>
    <x v="3"/>
    <x v="41"/>
  </r>
  <r>
    <s v="Id2126"/>
    <s v="Jennifer"/>
    <x v="661"/>
    <x v="2"/>
    <x v="0"/>
    <x v="0"/>
    <x v="1"/>
    <x v="3"/>
    <x v="1"/>
    <x v="0"/>
    <x v="2"/>
    <s v="19-Aug-2003"/>
    <x v="2125"/>
    <x v="1"/>
    <s v="tier - 1"/>
    <x v="1"/>
    <x v="39"/>
  </r>
  <r>
    <s v="Id2127"/>
    <s v="Jesus"/>
    <x v="664"/>
    <x v="1"/>
    <x v="1"/>
    <x v="0"/>
    <x v="1"/>
    <x v="3"/>
    <x v="1"/>
    <x v="1"/>
    <x v="1"/>
    <s v="3-Sep-1997"/>
    <x v="2126"/>
    <x v="2"/>
    <s v="tier - 1"/>
    <x v="0"/>
    <x v="31"/>
  </r>
  <r>
    <s v="Id2128"/>
    <s v="kristen"/>
    <x v="879"/>
    <x v="2"/>
    <x v="0"/>
    <x v="0"/>
    <x v="1"/>
    <x v="3"/>
    <x v="1"/>
    <x v="0"/>
    <x v="2"/>
    <s v="26-Sep-2003"/>
    <x v="2127"/>
    <x v="1"/>
    <s v="tier - 2"/>
    <x v="1"/>
    <x v="39"/>
  </r>
  <r>
    <s v="Id2129"/>
    <s v="Catherine"/>
    <x v="1249"/>
    <x v="2"/>
    <x v="0"/>
    <x v="0"/>
    <x v="1"/>
    <x v="3"/>
    <x v="1"/>
    <x v="0"/>
    <x v="2"/>
    <s v="1-Sep-2003"/>
    <x v="2128"/>
    <x v="1"/>
    <s v="tier - 3"/>
    <x v="1"/>
    <x v="39"/>
  </r>
  <r>
    <s v="Id2130"/>
    <s v="paula"/>
    <x v="355"/>
    <x v="2"/>
    <x v="0"/>
    <x v="0"/>
    <x v="1"/>
    <x v="3"/>
    <x v="1"/>
    <x v="0"/>
    <x v="2"/>
    <s v="22-Dec-2003"/>
    <x v="2129"/>
    <x v="1"/>
    <s v="tier - 3"/>
    <x v="1"/>
    <x v="39"/>
  </r>
  <r>
    <s v="Id2131"/>
    <s v="evan"/>
    <x v="88"/>
    <x v="2"/>
    <x v="0"/>
    <x v="0"/>
    <x v="1"/>
    <x v="3"/>
    <x v="1"/>
    <x v="0"/>
    <x v="2"/>
    <s v="30-Aug-2003"/>
    <x v="2130"/>
    <x v="1"/>
    <s v="tier - 1"/>
    <x v="1"/>
    <x v="39"/>
  </r>
  <r>
    <s v="Id2132"/>
    <s v="Nathan"/>
    <x v="1250"/>
    <x v="2"/>
    <x v="0"/>
    <x v="1"/>
    <x v="0"/>
    <x v="3"/>
    <x v="1"/>
    <x v="1"/>
    <x v="2"/>
    <s v="4-Nov-2004"/>
    <x v="2131"/>
    <x v="1"/>
    <s v="tier - 1"/>
    <x v="1"/>
    <x v="41"/>
  </r>
  <r>
    <s v="Id2133"/>
    <s v="Ashley"/>
    <x v="878"/>
    <x v="1"/>
    <x v="0"/>
    <x v="0"/>
    <x v="1"/>
    <x v="3"/>
    <x v="1"/>
    <x v="2"/>
    <x v="1"/>
    <s v="30-Sep-2003"/>
    <x v="2132"/>
    <x v="1"/>
    <s v="tier - 3"/>
    <x v="1"/>
    <x v="39"/>
  </r>
  <r>
    <s v="Id2134"/>
    <s v="jason"/>
    <x v="947"/>
    <x v="2"/>
    <x v="0"/>
    <x v="0"/>
    <x v="0"/>
    <x v="0"/>
    <x v="1"/>
    <x v="3"/>
    <x v="2"/>
    <s v="21-Jul-1989"/>
    <x v="2133"/>
    <x v="1"/>
    <s v="tier - 2"/>
    <x v="0"/>
    <x v="4"/>
  </r>
  <r>
    <s v="Id2135"/>
    <s v="marshall"/>
    <x v="352"/>
    <x v="2"/>
    <x v="1"/>
    <x v="0"/>
    <x v="0"/>
    <x v="0"/>
    <x v="1"/>
    <x v="1"/>
    <x v="2"/>
    <s v="28-Nov-2001"/>
    <x v="2134"/>
    <x v="1"/>
    <s v="tier - 1"/>
    <x v="4"/>
    <x v="46"/>
  </r>
  <r>
    <s v="Id2136"/>
    <s v="lavar"/>
    <x v="986"/>
    <x v="2"/>
    <x v="1"/>
    <x v="0"/>
    <x v="0"/>
    <x v="0"/>
    <x v="1"/>
    <x v="2"/>
    <x v="2"/>
    <s v="22-Jun-2001"/>
    <x v="2135"/>
    <x v="2"/>
    <s v="tier - 2"/>
    <x v="3"/>
    <x v="46"/>
  </r>
  <r>
    <s v="Id2137"/>
    <s v="Charlie"/>
    <x v="497"/>
    <x v="1"/>
    <x v="1"/>
    <x v="0"/>
    <x v="0"/>
    <x v="0"/>
    <x v="1"/>
    <x v="1"/>
    <x v="1"/>
    <s v="14-Aug-2001"/>
    <x v="2136"/>
    <x v="2"/>
    <s v="tier - 2"/>
    <x v="9"/>
    <x v="46"/>
  </r>
  <r>
    <s v="Id2138"/>
    <s v="lauren"/>
    <x v="292"/>
    <x v="2"/>
    <x v="0"/>
    <x v="1"/>
    <x v="0"/>
    <x v="3"/>
    <x v="1"/>
    <x v="1"/>
    <x v="2"/>
    <s v="12-Jun-2004"/>
    <x v="2137"/>
    <x v="2"/>
    <s v="tier - 2"/>
    <x v="15"/>
    <x v="41"/>
  </r>
  <r>
    <s v="Id2139"/>
    <s v="arthur"/>
    <x v="355"/>
    <x v="2"/>
    <x v="1"/>
    <x v="1"/>
    <x v="0"/>
    <x v="1"/>
    <x v="1"/>
    <x v="0"/>
    <x v="2"/>
    <s v="26-Jul-2000"/>
    <x v="2138"/>
    <x v="2"/>
    <s v="tier - 3"/>
    <x v="1"/>
    <x v="22"/>
  </r>
  <r>
    <s v="Id2140"/>
    <s v="thomas"/>
    <x v="524"/>
    <x v="1"/>
    <x v="1"/>
    <x v="1"/>
    <x v="0"/>
    <x v="1"/>
    <x v="1"/>
    <x v="1"/>
    <x v="1"/>
    <s v="2-Sep-2000"/>
    <x v="2139"/>
    <x v="2"/>
    <s v="tier - 3"/>
    <x v="1"/>
    <x v="22"/>
  </r>
  <r>
    <s v="Id2141"/>
    <s v="jennifer"/>
    <x v="1188"/>
    <x v="2"/>
    <x v="1"/>
    <x v="0"/>
    <x v="0"/>
    <x v="0"/>
    <x v="1"/>
    <x v="0"/>
    <x v="2"/>
    <s v="4-Aug-2001"/>
    <x v="2140"/>
    <x v="2"/>
    <s v="tier - 2"/>
    <x v="0"/>
    <x v="46"/>
  </r>
  <r>
    <s v="Id2142"/>
    <s v="tammy"/>
    <x v="1251"/>
    <x v="2"/>
    <x v="1"/>
    <x v="0"/>
    <x v="0"/>
    <x v="0"/>
    <x v="1"/>
    <x v="0"/>
    <x v="2"/>
    <s v="6-Sep-2001"/>
    <x v="2141"/>
    <x v="2"/>
    <s v="tier - 2"/>
    <x v="0"/>
    <x v="46"/>
  </r>
  <r>
    <s v="Id2143"/>
    <s v="lena"/>
    <x v="72"/>
    <x v="2"/>
    <x v="1"/>
    <x v="0"/>
    <x v="0"/>
    <x v="0"/>
    <x v="1"/>
    <x v="0"/>
    <x v="2"/>
    <s v="1-Jul-2001"/>
    <x v="2142"/>
    <x v="2"/>
    <s v="tier - 1"/>
    <x v="3"/>
    <x v="46"/>
  </r>
  <r>
    <s v="Id2144"/>
    <s v="valentina"/>
    <x v="809"/>
    <x v="1"/>
    <x v="1"/>
    <x v="0"/>
    <x v="0"/>
    <x v="0"/>
    <x v="1"/>
    <x v="1"/>
    <x v="1"/>
    <s v="14-Aug-2001"/>
    <x v="2143"/>
    <x v="2"/>
    <s v="tier - 2"/>
    <x v="3"/>
    <x v="46"/>
  </r>
  <r>
    <s v="Id2145"/>
    <s v="Russell"/>
    <x v="28"/>
    <x v="2"/>
    <x v="0"/>
    <x v="0"/>
    <x v="0"/>
    <x v="3"/>
    <x v="1"/>
    <x v="0"/>
    <x v="2"/>
    <s v="14-Sep-1998"/>
    <x v="2144"/>
    <x v="2"/>
    <s v="tier - 2"/>
    <x v="0"/>
    <x v="44"/>
  </r>
  <r>
    <s v="Id2146"/>
    <s v="Scott"/>
    <x v="1252"/>
    <x v="0"/>
    <x v="0"/>
    <x v="0"/>
    <x v="0"/>
    <x v="0"/>
    <x v="1"/>
    <x v="0"/>
    <x v="0"/>
    <s v="29-Sep-2002"/>
    <x v="2145"/>
    <x v="2"/>
    <s v="tier - 3"/>
    <x v="4"/>
    <x v="43"/>
  </r>
  <r>
    <s v="Id2147"/>
    <s v="sr"/>
    <x v="701"/>
    <x v="1"/>
    <x v="0"/>
    <x v="0"/>
    <x v="0"/>
    <x v="3"/>
    <x v="1"/>
    <x v="0"/>
    <x v="1"/>
    <s v="29-Dec-1998"/>
    <x v="2146"/>
    <x v="2"/>
    <s v="tier - 1"/>
    <x v="0"/>
    <x v="44"/>
  </r>
  <r>
    <s v="Id2148"/>
    <s v="Paul"/>
    <x v="409"/>
    <x v="0"/>
    <x v="0"/>
    <x v="0"/>
    <x v="0"/>
    <x v="0"/>
    <x v="1"/>
    <x v="0"/>
    <x v="0"/>
    <s v="16-Jul-2002"/>
    <x v="2147"/>
    <x v="2"/>
    <s v="tier - 3"/>
    <x v="3"/>
    <x v="43"/>
  </r>
  <r>
    <s v="Id2149"/>
    <s v="adam"/>
    <x v="514"/>
    <x v="1"/>
    <x v="0"/>
    <x v="0"/>
    <x v="0"/>
    <x v="3"/>
    <x v="1"/>
    <x v="1"/>
    <x v="1"/>
    <s v="29-Sep-1998"/>
    <x v="2148"/>
    <x v="2"/>
    <s v="tier - 1"/>
    <x v="3"/>
    <x v="44"/>
  </r>
  <r>
    <s v="Id2150"/>
    <s v="Edward"/>
    <x v="809"/>
    <x v="2"/>
    <x v="0"/>
    <x v="0"/>
    <x v="0"/>
    <x v="3"/>
    <x v="1"/>
    <x v="1"/>
    <x v="2"/>
    <s v="5-Oct-1998"/>
    <x v="2149"/>
    <x v="2"/>
    <s v="tier - 1"/>
    <x v="3"/>
    <x v="44"/>
  </r>
  <r>
    <s v="Id2151"/>
    <s v="Patrick"/>
    <x v="1023"/>
    <x v="2"/>
    <x v="0"/>
    <x v="0"/>
    <x v="0"/>
    <x v="3"/>
    <x v="1"/>
    <x v="2"/>
    <x v="2"/>
    <s v="28-Sep-1998"/>
    <x v="2150"/>
    <x v="2"/>
    <s v="tier - 3"/>
    <x v="3"/>
    <x v="44"/>
  </r>
  <r>
    <s v="Id2152"/>
    <s v="Geraint"/>
    <x v="445"/>
    <x v="0"/>
    <x v="0"/>
    <x v="0"/>
    <x v="0"/>
    <x v="0"/>
    <x v="1"/>
    <x v="1"/>
    <x v="0"/>
    <s v="29-Jul-2002"/>
    <x v="2151"/>
    <x v="2"/>
    <s v="tier - 2"/>
    <x v="4"/>
    <x v="43"/>
  </r>
  <r>
    <s v="Id2153"/>
    <s v="dj"/>
    <x v="1253"/>
    <x v="0"/>
    <x v="0"/>
    <x v="0"/>
    <x v="0"/>
    <x v="0"/>
    <x v="1"/>
    <x v="2"/>
    <x v="0"/>
    <s v="7-Sep-2002"/>
    <x v="2152"/>
    <x v="2"/>
    <s v="tier - 1"/>
    <x v="3"/>
    <x v="43"/>
  </r>
  <r>
    <s v="Id2154"/>
    <s v="Zachary"/>
    <x v="27"/>
    <x v="2"/>
    <x v="1"/>
    <x v="0"/>
    <x v="0"/>
    <x v="0"/>
    <x v="1"/>
    <x v="0"/>
    <x v="2"/>
    <s v="9-Dec-2001"/>
    <x v="2153"/>
    <x v="2"/>
    <s v="tier - 2"/>
    <x v="1"/>
    <x v="46"/>
  </r>
  <r>
    <s v="Id2155"/>
    <s v="Brian"/>
    <x v="1046"/>
    <x v="2"/>
    <x v="1"/>
    <x v="0"/>
    <x v="0"/>
    <x v="0"/>
    <x v="1"/>
    <x v="0"/>
    <x v="2"/>
    <s v="3-Aug-2001"/>
    <x v="2154"/>
    <x v="2"/>
    <s v="tier - 3"/>
    <x v="1"/>
    <x v="46"/>
  </r>
  <r>
    <s v="Id2156"/>
    <s v="joe"/>
    <x v="1254"/>
    <x v="2"/>
    <x v="0"/>
    <x v="0"/>
    <x v="0"/>
    <x v="0"/>
    <x v="1"/>
    <x v="2"/>
    <x v="2"/>
    <s v="6-Oct-1994"/>
    <x v="2155"/>
    <x v="2"/>
    <s v="tier - 3"/>
    <x v="0"/>
    <x v="6"/>
  </r>
  <r>
    <s v="Id2157"/>
    <s v="stephen"/>
    <x v="331"/>
    <x v="2"/>
    <x v="1"/>
    <x v="0"/>
    <x v="0"/>
    <x v="0"/>
    <x v="1"/>
    <x v="1"/>
    <x v="2"/>
    <s v="10-Aug-2001"/>
    <x v="2156"/>
    <x v="2"/>
    <s v="tier - 1"/>
    <x v="1"/>
    <x v="46"/>
  </r>
  <r>
    <s v="Id2158"/>
    <s v="Ellen"/>
    <x v="766"/>
    <x v="0"/>
    <x v="0"/>
    <x v="0"/>
    <x v="0"/>
    <x v="0"/>
    <x v="1"/>
    <x v="0"/>
    <x v="0"/>
    <s v="21-Aug-2002"/>
    <x v="2157"/>
    <x v="2"/>
    <s v="tier - 1"/>
    <x v="3"/>
    <x v="43"/>
  </r>
  <r>
    <s v="Id2159"/>
    <s v="cindy"/>
    <x v="409"/>
    <x v="0"/>
    <x v="0"/>
    <x v="0"/>
    <x v="0"/>
    <x v="0"/>
    <x v="1"/>
    <x v="0"/>
    <x v="0"/>
    <s v="29-Aug-2002"/>
    <x v="2158"/>
    <x v="2"/>
    <s v="tier - 2"/>
    <x v="0"/>
    <x v="43"/>
  </r>
  <r>
    <s v="Id2160"/>
    <s v="Abigail"/>
    <x v="336"/>
    <x v="0"/>
    <x v="0"/>
    <x v="0"/>
    <x v="0"/>
    <x v="0"/>
    <x v="1"/>
    <x v="0"/>
    <x v="0"/>
    <s v="29-Oct-2002"/>
    <x v="2159"/>
    <x v="2"/>
    <s v="tier - 1"/>
    <x v="0"/>
    <x v="43"/>
  </r>
  <r>
    <s v="Id2161"/>
    <s v="Amy"/>
    <x v="404"/>
    <x v="0"/>
    <x v="0"/>
    <x v="0"/>
    <x v="0"/>
    <x v="0"/>
    <x v="1"/>
    <x v="1"/>
    <x v="0"/>
    <s v="22-Sep-2002"/>
    <x v="2160"/>
    <x v="2"/>
    <s v="tier - 2"/>
    <x v="3"/>
    <x v="43"/>
  </r>
  <r>
    <s v="Id2162"/>
    <s v="amy"/>
    <x v="1255"/>
    <x v="2"/>
    <x v="1"/>
    <x v="0"/>
    <x v="0"/>
    <x v="0"/>
    <x v="1"/>
    <x v="2"/>
    <x v="2"/>
    <s v="2-Jul-1996"/>
    <x v="2161"/>
    <x v="2"/>
    <s v="tier - 3"/>
    <x v="1"/>
    <x v="45"/>
  </r>
  <r>
    <s v="Id2163"/>
    <s v="Grace"/>
    <x v="481"/>
    <x v="1"/>
    <x v="0"/>
    <x v="1"/>
    <x v="0"/>
    <x v="3"/>
    <x v="1"/>
    <x v="1"/>
    <x v="1"/>
    <s v="27-Dec-2004"/>
    <x v="2162"/>
    <x v="2"/>
    <s v="tier - 1"/>
    <x v="15"/>
    <x v="41"/>
  </r>
  <r>
    <s v="Id2164"/>
    <s v="Caitie"/>
    <x v="1256"/>
    <x v="2"/>
    <x v="0"/>
    <x v="0"/>
    <x v="0"/>
    <x v="0"/>
    <x v="1"/>
    <x v="2"/>
    <x v="2"/>
    <s v="6-Dec-1994"/>
    <x v="2163"/>
    <x v="2"/>
    <s v="tier - 2"/>
    <x v="1"/>
    <x v="6"/>
  </r>
  <r>
    <s v="Id2165"/>
    <s v="benjamin"/>
    <x v="1241"/>
    <x v="2"/>
    <x v="0"/>
    <x v="0"/>
    <x v="1"/>
    <x v="3"/>
    <x v="1"/>
    <x v="1"/>
    <x v="2"/>
    <s v="20-Jul-2003"/>
    <x v="2164"/>
    <x v="2"/>
    <s v="tier - 2"/>
    <x v="3"/>
    <x v="39"/>
  </r>
  <r>
    <s v="Id2166"/>
    <s v="Ian"/>
    <x v="372"/>
    <x v="1"/>
    <x v="0"/>
    <x v="0"/>
    <x v="0"/>
    <x v="0"/>
    <x v="1"/>
    <x v="0"/>
    <x v="1"/>
    <s v="12-Dec-1999"/>
    <x v="2165"/>
    <x v="2"/>
    <s v="tier - 2"/>
    <x v="0"/>
    <x v="35"/>
  </r>
  <r>
    <s v="Id2167"/>
    <s v="tadese"/>
    <x v="473"/>
    <x v="1"/>
    <x v="0"/>
    <x v="0"/>
    <x v="1"/>
    <x v="3"/>
    <x v="1"/>
    <x v="2"/>
    <x v="1"/>
    <s v="4-Aug-2003"/>
    <x v="2166"/>
    <x v="2"/>
    <s v="tier - 2"/>
    <x v="3"/>
    <x v="39"/>
  </r>
  <r>
    <s v="Id2168"/>
    <s v="jonathan"/>
    <x v="405"/>
    <x v="2"/>
    <x v="0"/>
    <x v="0"/>
    <x v="1"/>
    <x v="3"/>
    <x v="1"/>
    <x v="2"/>
    <x v="2"/>
    <s v="11-Aug-2003"/>
    <x v="2167"/>
    <x v="2"/>
    <s v="tier - 3"/>
    <x v="3"/>
    <x v="39"/>
  </r>
  <r>
    <s v="Id2169"/>
    <s v="dathan"/>
    <x v="169"/>
    <x v="2"/>
    <x v="0"/>
    <x v="0"/>
    <x v="0"/>
    <x v="0"/>
    <x v="1"/>
    <x v="0"/>
    <x v="2"/>
    <s v="1-Oct-1999"/>
    <x v="2168"/>
    <x v="2"/>
    <s v="tier - 2"/>
    <x v="3"/>
    <x v="35"/>
  </r>
  <r>
    <s v="Id2170"/>
    <s v="eric"/>
    <x v="84"/>
    <x v="2"/>
    <x v="0"/>
    <x v="0"/>
    <x v="0"/>
    <x v="0"/>
    <x v="1"/>
    <x v="0"/>
    <x v="2"/>
    <s v="17-Nov-1999"/>
    <x v="2169"/>
    <x v="2"/>
    <s v="tier - 3"/>
    <x v="0"/>
    <x v="35"/>
  </r>
  <r>
    <s v="Id2171"/>
    <s v="Allison"/>
    <x v="1257"/>
    <x v="2"/>
    <x v="0"/>
    <x v="1"/>
    <x v="0"/>
    <x v="3"/>
    <x v="1"/>
    <x v="1"/>
    <x v="2"/>
    <s v="19-Aug-2004"/>
    <x v="2170"/>
    <x v="2"/>
    <s v="tier - 1"/>
    <x v="1"/>
    <x v="41"/>
  </r>
  <r>
    <s v="Id2172"/>
    <s v="paul"/>
    <x v="1171"/>
    <x v="2"/>
    <x v="0"/>
    <x v="0"/>
    <x v="0"/>
    <x v="0"/>
    <x v="1"/>
    <x v="1"/>
    <x v="2"/>
    <s v="25-Sep-1999"/>
    <x v="2171"/>
    <x v="2"/>
    <s v="tier - 3"/>
    <x v="0"/>
    <x v="35"/>
  </r>
  <r>
    <s v="Id2173"/>
    <s v="Aaron"/>
    <x v="252"/>
    <x v="0"/>
    <x v="0"/>
    <x v="0"/>
    <x v="0"/>
    <x v="0"/>
    <x v="1"/>
    <x v="1"/>
    <x v="0"/>
    <s v="13-Dec-2002"/>
    <x v="2172"/>
    <x v="2"/>
    <s v="tier - 3"/>
    <x v="1"/>
    <x v="43"/>
  </r>
  <r>
    <s v="Id2174"/>
    <s v="Caitlin"/>
    <x v="1258"/>
    <x v="2"/>
    <x v="0"/>
    <x v="0"/>
    <x v="1"/>
    <x v="3"/>
    <x v="1"/>
    <x v="0"/>
    <x v="2"/>
    <s v="19-Nov-2003"/>
    <x v="2173"/>
    <x v="2"/>
    <s v="tier - 1"/>
    <x v="3"/>
    <x v="39"/>
  </r>
  <r>
    <s v="Id2175"/>
    <s v="Harald"/>
    <x v="1259"/>
    <x v="2"/>
    <x v="0"/>
    <x v="0"/>
    <x v="0"/>
    <x v="3"/>
    <x v="1"/>
    <x v="1"/>
    <x v="2"/>
    <s v="7-Oct-1998"/>
    <x v="2174"/>
    <x v="2"/>
    <s v="tier - 3"/>
    <x v="0"/>
    <x v="44"/>
  </r>
  <r>
    <s v="Id2176"/>
    <s v="Siobhan"/>
    <x v="174"/>
    <x v="2"/>
    <x v="0"/>
    <x v="0"/>
    <x v="1"/>
    <x v="3"/>
    <x v="1"/>
    <x v="0"/>
    <x v="2"/>
    <s v="26-Sep-2003"/>
    <x v="2175"/>
    <x v="2"/>
    <s v="tier - 1"/>
    <x v="3"/>
    <x v="39"/>
  </r>
  <r>
    <s v="Id2177"/>
    <s v="Andrea"/>
    <x v="356"/>
    <x v="2"/>
    <x v="0"/>
    <x v="0"/>
    <x v="1"/>
    <x v="3"/>
    <x v="1"/>
    <x v="1"/>
    <x v="2"/>
    <s v="28-Jul-2003"/>
    <x v="2176"/>
    <x v="2"/>
    <s v="tier - 1"/>
    <x v="3"/>
    <x v="39"/>
  </r>
  <r>
    <s v="Id2178"/>
    <s v="marie"/>
    <x v="692"/>
    <x v="1"/>
    <x v="0"/>
    <x v="0"/>
    <x v="1"/>
    <x v="3"/>
    <x v="1"/>
    <x v="1"/>
    <x v="1"/>
    <s v="25-Jul-2003"/>
    <x v="2177"/>
    <x v="2"/>
    <s v="tier - 1"/>
    <x v="3"/>
    <x v="39"/>
  </r>
  <r>
    <s v="Id2179"/>
    <s v="Rachel"/>
    <x v="278"/>
    <x v="2"/>
    <x v="0"/>
    <x v="0"/>
    <x v="1"/>
    <x v="3"/>
    <x v="1"/>
    <x v="2"/>
    <x v="2"/>
    <s v="14-Nov-2003"/>
    <x v="2178"/>
    <x v="2"/>
    <s v="tier - 2"/>
    <x v="3"/>
    <x v="39"/>
  </r>
  <r>
    <s v="Id2180"/>
    <s v="emma"/>
    <x v="856"/>
    <x v="2"/>
    <x v="0"/>
    <x v="0"/>
    <x v="1"/>
    <x v="3"/>
    <x v="1"/>
    <x v="2"/>
    <x v="2"/>
    <s v="9-Nov-2003"/>
    <x v="2179"/>
    <x v="2"/>
    <s v="tier - 2"/>
    <x v="3"/>
    <x v="39"/>
  </r>
  <r>
    <s v="Id2181"/>
    <s v="kiersten"/>
    <x v="1260"/>
    <x v="2"/>
    <x v="0"/>
    <x v="0"/>
    <x v="1"/>
    <x v="3"/>
    <x v="1"/>
    <x v="2"/>
    <x v="2"/>
    <s v="1-Sep-2003"/>
    <x v="2180"/>
    <x v="2"/>
    <s v="tier - 2"/>
    <x v="3"/>
    <x v="39"/>
  </r>
  <r>
    <s v="Id2182"/>
    <s v="rachael"/>
    <x v="1031"/>
    <x v="2"/>
    <x v="0"/>
    <x v="0"/>
    <x v="1"/>
    <x v="3"/>
    <x v="1"/>
    <x v="3"/>
    <x v="2"/>
    <s v="21-Nov-2003"/>
    <x v="2181"/>
    <x v="2"/>
    <s v="tier - 3"/>
    <x v="3"/>
    <x v="39"/>
  </r>
  <r>
    <s v="Id2183"/>
    <s v="Timothy"/>
    <x v="40"/>
    <x v="1"/>
    <x v="0"/>
    <x v="1"/>
    <x v="0"/>
    <x v="3"/>
    <x v="1"/>
    <x v="0"/>
    <x v="1"/>
    <s v="9-Sep-2004"/>
    <x v="2182"/>
    <x v="2"/>
    <s v="tier - 1"/>
    <x v="0"/>
    <x v="41"/>
  </r>
  <r>
    <s v="Id2184"/>
    <s v="lelisa"/>
    <x v="1261"/>
    <x v="2"/>
    <x v="0"/>
    <x v="1"/>
    <x v="0"/>
    <x v="3"/>
    <x v="1"/>
    <x v="0"/>
    <x v="2"/>
    <s v="21-Oct-2004"/>
    <x v="2183"/>
    <x v="2"/>
    <s v="tier - 2"/>
    <x v="0"/>
    <x v="41"/>
  </r>
  <r>
    <s v="Id2185"/>
    <s v="nate"/>
    <x v="848"/>
    <x v="2"/>
    <x v="0"/>
    <x v="1"/>
    <x v="0"/>
    <x v="3"/>
    <x v="1"/>
    <x v="0"/>
    <x v="2"/>
    <s v="11-Sep-2004"/>
    <x v="2184"/>
    <x v="2"/>
    <s v="tier - 3"/>
    <x v="0"/>
    <x v="41"/>
  </r>
  <r>
    <s v="Id2186"/>
    <s v="Chris"/>
    <x v="891"/>
    <x v="2"/>
    <x v="0"/>
    <x v="1"/>
    <x v="0"/>
    <x v="3"/>
    <x v="1"/>
    <x v="1"/>
    <x v="2"/>
    <s v="10-Jun-2004"/>
    <x v="2185"/>
    <x v="2"/>
    <s v="tier - 3"/>
    <x v="0"/>
    <x v="41"/>
  </r>
  <r>
    <s v="Id2187"/>
    <s v="scott"/>
    <x v="191"/>
    <x v="2"/>
    <x v="0"/>
    <x v="1"/>
    <x v="0"/>
    <x v="3"/>
    <x v="1"/>
    <x v="1"/>
    <x v="2"/>
    <s v="21-Sep-2004"/>
    <x v="2186"/>
    <x v="2"/>
    <s v="tier - 1"/>
    <x v="4"/>
    <x v="41"/>
  </r>
  <r>
    <s v="Id2188"/>
    <s v="kevin"/>
    <x v="1262"/>
    <x v="2"/>
    <x v="0"/>
    <x v="1"/>
    <x v="0"/>
    <x v="3"/>
    <x v="1"/>
    <x v="2"/>
    <x v="2"/>
    <s v="19-Sep-2004"/>
    <x v="2187"/>
    <x v="2"/>
    <s v="tier - 3"/>
    <x v="0"/>
    <x v="41"/>
  </r>
  <r>
    <s v="Id2189"/>
    <s v="Erik"/>
    <x v="379"/>
    <x v="2"/>
    <x v="0"/>
    <x v="1"/>
    <x v="0"/>
    <x v="3"/>
    <x v="1"/>
    <x v="1"/>
    <x v="2"/>
    <s v="12-Dec-2004"/>
    <x v="2188"/>
    <x v="2"/>
    <s v="tier - 1"/>
    <x v="9"/>
    <x v="41"/>
  </r>
  <r>
    <s v="Id2190"/>
    <s v="Shawn"/>
    <x v="247"/>
    <x v="2"/>
    <x v="0"/>
    <x v="1"/>
    <x v="0"/>
    <x v="3"/>
    <x v="1"/>
    <x v="1"/>
    <x v="2"/>
    <s v="17-Oct-2004"/>
    <x v="2189"/>
    <x v="2"/>
    <s v="tier - 2"/>
    <x v="4"/>
    <x v="41"/>
  </r>
  <r>
    <s v="Id2191"/>
    <s v="Vajin"/>
    <x v="711"/>
    <x v="2"/>
    <x v="0"/>
    <x v="1"/>
    <x v="0"/>
    <x v="3"/>
    <x v="1"/>
    <x v="2"/>
    <x v="2"/>
    <s v="6-Dec-2004"/>
    <x v="2190"/>
    <x v="1"/>
    <s v="tier - 2"/>
    <x v="5"/>
    <x v="41"/>
  </r>
  <r>
    <s v="Id2192"/>
    <s v="jr"/>
    <x v="564"/>
    <x v="2"/>
    <x v="0"/>
    <x v="1"/>
    <x v="0"/>
    <x v="3"/>
    <x v="1"/>
    <x v="2"/>
    <x v="2"/>
    <s v="14-Dec-2004"/>
    <x v="2191"/>
    <x v="1"/>
    <s v="tier - 3"/>
    <x v="11"/>
    <x v="41"/>
  </r>
  <r>
    <s v="Id2193"/>
    <s v="Kevin"/>
    <x v="335"/>
    <x v="2"/>
    <x v="0"/>
    <x v="1"/>
    <x v="0"/>
    <x v="3"/>
    <x v="1"/>
    <x v="2"/>
    <x v="2"/>
    <s v="7-Nov-2004"/>
    <x v="2192"/>
    <x v="1"/>
    <s v="tier - 1"/>
    <x v="4"/>
    <x v="41"/>
  </r>
  <r>
    <s v="Id2194"/>
    <s v="Kirby"/>
    <x v="675"/>
    <x v="2"/>
    <x v="0"/>
    <x v="1"/>
    <x v="0"/>
    <x v="3"/>
    <x v="1"/>
    <x v="2"/>
    <x v="2"/>
    <s v="10-Dec-2004"/>
    <x v="2193"/>
    <x v="1"/>
    <s v="tier - 3"/>
    <x v="9"/>
    <x v="41"/>
  </r>
  <r>
    <s v="Id2195"/>
    <s v="J"/>
    <x v="1263"/>
    <x v="2"/>
    <x v="0"/>
    <x v="1"/>
    <x v="0"/>
    <x v="3"/>
    <x v="1"/>
    <x v="3"/>
    <x v="2"/>
    <s v="17-Nov-2004"/>
    <x v="2194"/>
    <x v="1"/>
    <s v="tier - 2"/>
    <x v="5"/>
    <x v="41"/>
  </r>
  <r>
    <s v="Id2196"/>
    <s v="Dustin"/>
    <x v="815"/>
    <x v="2"/>
    <x v="0"/>
    <x v="1"/>
    <x v="0"/>
    <x v="3"/>
    <x v="1"/>
    <x v="0"/>
    <x v="2"/>
    <s v="21-Oct-2000"/>
    <x v="2195"/>
    <x v="1"/>
    <s v="tier - 2"/>
    <x v="3"/>
    <x v="22"/>
  </r>
  <r>
    <s v="Id2197"/>
    <s v="Anthony"/>
    <x v="1261"/>
    <x v="1"/>
    <x v="0"/>
    <x v="1"/>
    <x v="0"/>
    <x v="3"/>
    <x v="1"/>
    <x v="0"/>
    <x v="1"/>
    <s v="10-Jun-2000"/>
    <x v="2196"/>
    <x v="1"/>
    <s v="tier - 2"/>
    <x v="0"/>
    <x v="22"/>
  </r>
  <r>
    <s v="Id2198"/>
    <s v="ryan"/>
    <x v="480"/>
    <x v="1"/>
    <x v="1"/>
    <x v="1"/>
    <x v="0"/>
    <x v="3"/>
    <x v="1"/>
    <x v="1"/>
    <x v="1"/>
    <s v="23-Oct-2000"/>
    <x v="2197"/>
    <x v="1"/>
    <s v="tier - 2"/>
    <x v="0"/>
    <x v="22"/>
  </r>
  <r>
    <s v="Id2199"/>
    <s v="Eric"/>
    <x v="4"/>
    <x v="2"/>
    <x v="0"/>
    <x v="0"/>
    <x v="1"/>
    <x v="3"/>
    <x v="1"/>
    <x v="0"/>
    <x v="2"/>
    <s v="30-Dec-2003"/>
    <x v="2198"/>
    <x v="1"/>
    <s v="tier - 1"/>
    <x v="1"/>
    <x v="39"/>
  </r>
  <r>
    <s v="Id2200"/>
    <s v="connor"/>
    <x v="375"/>
    <x v="2"/>
    <x v="0"/>
    <x v="0"/>
    <x v="1"/>
    <x v="3"/>
    <x v="1"/>
    <x v="0"/>
    <x v="2"/>
    <s v="21-Aug-2003"/>
    <x v="2199"/>
    <x v="1"/>
    <s v="tier - 2"/>
    <x v="1"/>
    <x v="39"/>
  </r>
  <r>
    <s v="Id2201"/>
    <s v="Patrick"/>
    <x v="375"/>
    <x v="2"/>
    <x v="0"/>
    <x v="0"/>
    <x v="1"/>
    <x v="3"/>
    <x v="1"/>
    <x v="0"/>
    <x v="2"/>
    <s v="16-Sep-2003"/>
    <x v="2199"/>
    <x v="1"/>
    <s v="tier - 2"/>
    <x v="1"/>
    <x v="39"/>
  </r>
  <r>
    <s v="Id2202"/>
    <s v="tyler"/>
    <x v="422"/>
    <x v="2"/>
    <x v="0"/>
    <x v="0"/>
    <x v="1"/>
    <x v="3"/>
    <x v="1"/>
    <x v="1"/>
    <x v="2"/>
    <s v="30-Dec-2003"/>
    <x v="2200"/>
    <x v="1"/>
    <s v="tier - 3"/>
    <x v="1"/>
    <x v="39"/>
  </r>
  <r>
    <s v="Id2203"/>
    <s v="Deborah"/>
    <x v="1095"/>
    <x v="2"/>
    <x v="0"/>
    <x v="1"/>
    <x v="0"/>
    <x v="3"/>
    <x v="1"/>
    <x v="0"/>
    <x v="2"/>
    <s v="13-Jun-2004"/>
    <x v="2201"/>
    <x v="1"/>
    <s v="tier - 2"/>
    <x v="0"/>
    <x v="41"/>
  </r>
  <r>
    <s v="Id2204"/>
    <s v="Andrea"/>
    <x v="754"/>
    <x v="1"/>
    <x v="0"/>
    <x v="1"/>
    <x v="0"/>
    <x v="3"/>
    <x v="1"/>
    <x v="0"/>
    <x v="1"/>
    <s v="8-Aug-2004"/>
    <x v="2202"/>
    <x v="1"/>
    <s v="tier - 1"/>
    <x v="0"/>
    <x v="41"/>
  </r>
  <r>
    <s v="Id2205"/>
    <s v="elleree"/>
    <x v="568"/>
    <x v="1"/>
    <x v="0"/>
    <x v="1"/>
    <x v="0"/>
    <x v="3"/>
    <x v="1"/>
    <x v="0"/>
    <x v="1"/>
    <s v="13-Dec-2004"/>
    <x v="2203"/>
    <x v="1"/>
    <s v="tier - 2"/>
    <x v="0"/>
    <x v="41"/>
  </r>
  <r>
    <s v="Id2206"/>
    <s v="Brandon"/>
    <x v="417"/>
    <x v="2"/>
    <x v="0"/>
    <x v="0"/>
    <x v="1"/>
    <x v="3"/>
    <x v="1"/>
    <x v="1"/>
    <x v="2"/>
    <s v="16-Sep-2003"/>
    <x v="2204"/>
    <x v="1"/>
    <s v="tier - 2"/>
    <x v="1"/>
    <x v="39"/>
  </r>
  <r>
    <s v="Id2207"/>
    <s v="steve"/>
    <x v="524"/>
    <x v="1"/>
    <x v="0"/>
    <x v="0"/>
    <x v="1"/>
    <x v="3"/>
    <x v="1"/>
    <x v="1"/>
    <x v="1"/>
    <s v="3-Oct-2003"/>
    <x v="2205"/>
    <x v="1"/>
    <s v="tier - 2"/>
    <x v="1"/>
    <x v="39"/>
  </r>
  <r>
    <s v="Id2208"/>
    <s v="sr"/>
    <x v="166"/>
    <x v="2"/>
    <x v="0"/>
    <x v="1"/>
    <x v="0"/>
    <x v="3"/>
    <x v="1"/>
    <x v="0"/>
    <x v="2"/>
    <s v="9-Jul-2004"/>
    <x v="2206"/>
    <x v="1"/>
    <s v="tier - 1"/>
    <x v="0"/>
    <x v="41"/>
  </r>
  <r>
    <s v="Id2209"/>
    <s v="dani"/>
    <x v="168"/>
    <x v="2"/>
    <x v="0"/>
    <x v="1"/>
    <x v="0"/>
    <x v="3"/>
    <x v="1"/>
    <x v="0"/>
    <x v="2"/>
    <s v="5-Dec-2004"/>
    <x v="2207"/>
    <x v="1"/>
    <s v="tier - 3"/>
    <x v="0"/>
    <x v="41"/>
  </r>
  <r>
    <s v="Id2210"/>
    <s v="Jennifer"/>
    <x v="172"/>
    <x v="2"/>
    <x v="0"/>
    <x v="1"/>
    <x v="0"/>
    <x v="3"/>
    <x v="1"/>
    <x v="0"/>
    <x v="2"/>
    <s v="4-Oct-2004"/>
    <x v="2208"/>
    <x v="1"/>
    <s v="tier - 2"/>
    <x v="0"/>
    <x v="41"/>
  </r>
  <r>
    <s v="Id2211"/>
    <s v="martin"/>
    <x v="361"/>
    <x v="2"/>
    <x v="0"/>
    <x v="0"/>
    <x v="1"/>
    <x v="3"/>
    <x v="1"/>
    <x v="2"/>
    <x v="2"/>
    <s v="17-Jul-2003"/>
    <x v="2209"/>
    <x v="1"/>
    <s v="tier - 1"/>
    <x v="1"/>
    <x v="39"/>
  </r>
  <r>
    <s v="Id2212"/>
    <s v="steve"/>
    <x v="491"/>
    <x v="1"/>
    <x v="0"/>
    <x v="0"/>
    <x v="1"/>
    <x v="3"/>
    <x v="1"/>
    <x v="2"/>
    <x v="1"/>
    <s v="4-Dec-2003"/>
    <x v="2210"/>
    <x v="1"/>
    <s v="tier - 2"/>
    <x v="1"/>
    <x v="39"/>
  </r>
  <r>
    <s v="Id2213"/>
    <s v="christopher"/>
    <x v="1264"/>
    <x v="2"/>
    <x v="0"/>
    <x v="0"/>
    <x v="1"/>
    <x v="3"/>
    <x v="1"/>
    <x v="2"/>
    <x v="2"/>
    <s v="9-Sep-2003"/>
    <x v="2211"/>
    <x v="1"/>
    <s v="tier - 3"/>
    <x v="1"/>
    <x v="39"/>
  </r>
  <r>
    <s v="Id2214"/>
    <s v="Kathryn"/>
    <x v="32"/>
    <x v="2"/>
    <x v="0"/>
    <x v="1"/>
    <x v="0"/>
    <x v="3"/>
    <x v="1"/>
    <x v="0"/>
    <x v="2"/>
    <s v="25-Jul-2004"/>
    <x v="2212"/>
    <x v="1"/>
    <s v="tier - 1"/>
    <x v="0"/>
    <x v="41"/>
  </r>
  <r>
    <s v="Id2215"/>
    <s v="emily"/>
    <x v="201"/>
    <x v="1"/>
    <x v="0"/>
    <x v="1"/>
    <x v="0"/>
    <x v="3"/>
    <x v="1"/>
    <x v="0"/>
    <x v="1"/>
    <s v="21-Aug-2004"/>
    <x v="2213"/>
    <x v="1"/>
    <s v="tier - 2"/>
    <x v="0"/>
    <x v="41"/>
  </r>
  <r>
    <s v="Id2216"/>
    <s v="Trent"/>
    <x v="1265"/>
    <x v="2"/>
    <x v="0"/>
    <x v="0"/>
    <x v="1"/>
    <x v="3"/>
    <x v="1"/>
    <x v="3"/>
    <x v="2"/>
    <s v="14-Sep-2003"/>
    <x v="2214"/>
    <x v="1"/>
    <s v="tier - 2"/>
    <x v="1"/>
    <x v="39"/>
  </r>
  <r>
    <s v="Id2217"/>
    <s v="Jennifer"/>
    <x v="1266"/>
    <x v="1"/>
    <x v="1"/>
    <x v="0"/>
    <x v="0"/>
    <x v="3"/>
    <x v="1"/>
    <x v="2"/>
    <x v="1"/>
    <s v="5-Aug-1995"/>
    <x v="2215"/>
    <x v="1"/>
    <s v="tier - 1"/>
    <x v="0"/>
    <x v="40"/>
  </r>
  <r>
    <s v="Id2218"/>
    <s v="polly"/>
    <x v="1137"/>
    <x v="2"/>
    <x v="0"/>
    <x v="1"/>
    <x v="0"/>
    <x v="3"/>
    <x v="1"/>
    <x v="1"/>
    <x v="2"/>
    <s v="22-Jul-2004"/>
    <x v="2216"/>
    <x v="1"/>
    <s v="tier - 1"/>
    <x v="0"/>
    <x v="41"/>
  </r>
  <r>
    <s v="Id2219"/>
    <s v="elizabeth"/>
    <x v="1267"/>
    <x v="1"/>
    <x v="0"/>
    <x v="1"/>
    <x v="0"/>
    <x v="3"/>
    <x v="1"/>
    <x v="2"/>
    <x v="1"/>
    <s v="19-Nov-2004"/>
    <x v="2217"/>
    <x v="1"/>
    <s v="tier - 3"/>
    <x v="0"/>
    <x v="41"/>
  </r>
  <r>
    <s v="Id2220"/>
    <s v="Tiffany"/>
    <x v="1268"/>
    <x v="2"/>
    <x v="0"/>
    <x v="0"/>
    <x v="0"/>
    <x v="3"/>
    <x v="1"/>
    <x v="2"/>
    <x v="2"/>
    <s v="22-Sep-1992"/>
    <x v="2218"/>
    <x v="1"/>
    <s v="tier - 1"/>
    <x v="0"/>
    <x v="34"/>
  </r>
  <r>
    <s v="Id2221"/>
    <s v="cole"/>
    <x v="172"/>
    <x v="2"/>
    <x v="1"/>
    <x v="0"/>
    <x v="0"/>
    <x v="0"/>
    <x v="1"/>
    <x v="0"/>
    <x v="2"/>
    <s v="5-Dec-2001"/>
    <x v="2219"/>
    <x v="1"/>
    <s v="tier - 2"/>
    <x v="0"/>
    <x v="46"/>
  </r>
  <r>
    <s v="Id2222"/>
    <s v="Matthew"/>
    <x v="4"/>
    <x v="2"/>
    <x v="1"/>
    <x v="0"/>
    <x v="0"/>
    <x v="0"/>
    <x v="1"/>
    <x v="0"/>
    <x v="2"/>
    <s v="2-Jun-2001"/>
    <x v="2220"/>
    <x v="1"/>
    <s v="tier - 2"/>
    <x v="0"/>
    <x v="46"/>
  </r>
  <r>
    <s v="Id2223"/>
    <s v="zachary"/>
    <x v="1269"/>
    <x v="2"/>
    <x v="1"/>
    <x v="0"/>
    <x v="0"/>
    <x v="0"/>
    <x v="1"/>
    <x v="0"/>
    <x v="2"/>
    <s v="7-Jul-2001"/>
    <x v="2221"/>
    <x v="1"/>
    <s v="tier - 3"/>
    <x v="3"/>
    <x v="46"/>
  </r>
  <r>
    <s v="Id2224"/>
    <s v="Matthew"/>
    <x v="358"/>
    <x v="2"/>
    <x v="1"/>
    <x v="0"/>
    <x v="0"/>
    <x v="0"/>
    <x v="1"/>
    <x v="2"/>
    <x v="2"/>
    <s v="25-Aug-2001"/>
    <x v="2222"/>
    <x v="1"/>
    <s v="tier - 3"/>
    <x v="0"/>
    <x v="46"/>
  </r>
  <r>
    <s v="Id2225"/>
    <s v="pat"/>
    <x v="1270"/>
    <x v="1"/>
    <x v="0"/>
    <x v="0"/>
    <x v="0"/>
    <x v="3"/>
    <x v="1"/>
    <x v="3"/>
    <x v="1"/>
    <s v="19-Jun-1998"/>
    <x v="2223"/>
    <x v="1"/>
    <s v="tier - 2"/>
    <x v="0"/>
    <x v="44"/>
  </r>
  <r>
    <s v="Id2226"/>
    <s v="ashley"/>
    <x v="1271"/>
    <x v="2"/>
    <x v="1"/>
    <x v="0"/>
    <x v="0"/>
    <x v="3"/>
    <x v="1"/>
    <x v="3"/>
    <x v="2"/>
    <s v="7-Oct-1995"/>
    <x v="2224"/>
    <x v="1"/>
    <s v="tier - 3"/>
    <x v="0"/>
    <x v="40"/>
  </r>
  <r>
    <s v="Id2227"/>
    <s v="Elizabeth"/>
    <x v="1272"/>
    <x v="2"/>
    <x v="1"/>
    <x v="0"/>
    <x v="1"/>
    <x v="3"/>
    <x v="1"/>
    <x v="3"/>
    <x v="2"/>
    <s v="9-Jun-1997"/>
    <x v="2225"/>
    <x v="1"/>
    <s v="tier - 1"/>
    <x v="1"/>
    <x v="31"/>
  </r>
  <r>
    <s v="Id2228"/>
    <s v="Rebecca"/>
    <x v="1273"/>
    <x v="2"/>
    <x v="0"/>
    <x v="0"/>
    <x v="0"/>
    <x v="3"/>
    <x v="1"/>
    <x v="3"/>
    <x v="2"/>
    <s v="7-Dec-1998"/>
    <x v="2226"/>
    <x v="1"/>
    <s v="tier - 1"/>
    <x v="0"/>
    <x v="44"/>
  </r>
  <r>
    <s v="Id2229"/>
    <s v="ruth"/>
    <x v="1274"/>
    <x v="2"/>
    <x v="0"/>
    <x v="0"/>
    <x v="1"/>
    <x v="3"/>
    <x v="1"/>
    <x v="2"/>
    <x v="2"/>
    <s v="20-Jun-2003"/>
    <x v="2227"/>
    <x v="1"/>
    <s v="tier - 2"/>
    <x v="0"/>
    <x v="39"/>
  </r>
  <r>
    <s v="Id2230"/>
    <s v="Gregory"/>
    <x v="910"/>
    <x v="1"/>
    <x v="1"/>
    <x v="0"/>
    <x v="1"/>
    <x v="3"/>
    <x v="1"/>
    <x v="3"/>
    <x v="1"/>
    <s v="19-Jun-1997"/>
    <x v="2228"/>
    <x v="1"/>
    <s v="tier - 1"/>
    <x v="0"/>
    <x v="31"/>
  </r>
  <r>
    <s v="Id2231"/>
    <s v="Alexandra"/>
    <x v="279"/>
    <x v="2"/>
    <x v="0"/>
    <x v="1"/>
    <x v="0"/>
    <x v="3"/>
    <x v="1"/>
    <x v="3"/>
    <x v="2"/>
    <s v="1-Sep-2000"/>
    <x v="2229"/>
    <x v="1"/>
    <s v="tier - 2"/>
    <x v="0"/>
    <x v="22"/>
  </r>
  <r>
    <s v="Id2232"/>
    <s v="hillary"/>
    <x v="1176"/>
    <x v="2"/>
    <x v="1"/>
    <x v="0"/>
    <x v="1"/>
    <x v="3"/>
    <x v="1"/>
    <x v="3"/>
    <x v="2"/>
    <s v="5-Dec-1997"/>
    <x v="2230"/>
    <x v="1"/>
    <s v="tier - 2"/>
    <x v="0"/>
    <x v="31"/>
  </r>
  <r>
    <s v="Id2233"/>
    <s v="Amy"/>
    <x v="1036"/>
    <x v="2"/>
    <x v="1"/>
    <x v="0"/>
    <x v="0"/>
    <x v="0"/>
    <x v="1"/>
    <x v="2"/>
    <x v="2"/>
    <s v="23-Aug-2001"/>
    <x v="2231"/>
    <x v="1"/>
    <s v="tier - 2"/>
    <x v="0"/>
    <x v="46"/>
  </r>
  <r>
    <s v="Id2234"/>
    <s v="scott"/>
    <x v="1080"/>
    <x v="2"/>
    <x v="1"/>
    <x v="0"/>
    <x v="0"/>
    <x v="0"/>
    <x v="1"/>
    <x v="3"/>
    <x v="2"/>
    <s v="23-Jun-1996"/>
    <x v="2232"/>
    <x v="1"/>
    <s v="tier - 3"/>
    <x v="0"/>
    <x v="45"/>
  </r>
  <r>
    <s v="Id2235"/>
    <s v="john"/>
    <x v="1245"/>
    <x v="2"/>
    <x v="1"/>
    <x v="0"/>
    <x v="1"/>
    <x v="3"/>
    <x v="1"/>
    <x v="3"/>
    <x v="2"/>
    <s v="27-Oct-1997"/>
    <x v="2233"/>
    <x v="1"/>
    <s v="tier - 3"/>
    <x v="3"/>
    <x v="31"/>
  </r>
  <r>
    <s v="Id2236"/>
    <s v="maaikel"/>
    <x v="1275"/>
    <x v="2"/>
    <x v="0"/>
    <x v="0"/>
    <x v="0"/>
    <x v="3"/>
    <x v="1"/>
    <x v="2"/>
    <x v="2"/>
    <s v="5-Sep-1998"/>
    <x v="2234"/>
    <x v="1"/>
    <s v="tier - 2"/>
    <x v="0"/>
    <x v="44"/>
  </r>
  <r>
    <s v="Id2237"/>
    <s v="Daniel"/>
    <x v="161"/>
    <x v="0"/>
    <x v="0"/>
    <x v="0"/>
    <x v="0"/>
    <x v="0"/>
    <x v="1"/>
    <x v="0"/>
    <x v="0"/>
    <s v="22-Dec-2002"/>
    <x v="2235"/>
    <x v="1"/>
    <s v="tier - 1"/>
    <x v="0"/>
    <x v="43"/>
  </r>
  <r>
    <s v="Id2238"/>
    <s v="Christopher"/>
    <x v="1151"/>
    <x v="0"/>
    <x v="0"/>
    <x v="0"/>
    <x v="0"/>
    <x v="0"/>
    <x v="1"/>
    <x v="2"/>
    <x v="0"/>
    <s v="14-Nov-2002"/>
    <x v="2236"/>
    <x v="1"/>
    <s v="tier - 2"/>
    <x v="0"/>
    <x v="43"/>
  </r>
  <r>
    <s v="Id2239"/>
    <s v="William"/>
    <x v="1276"/>
    <x v="1"/>
    <x v="0"/>
    <x v="0"/>
    <x v="0"/>
    <x v="0"/>
    <x v="1"/>
    <x v="2"/>
    <x v="1"/>
    <s v="6-Jul-1999"/>
    <x v="2237"/>
    <x v="1"/>
    <s v="tier - 2"/>
    <x v="0"/>
    <x v="35"/>
  </r>
  <r>
    <s v="Id2240"/>
    <s v="lyndsy"/>
    <x v="1277"/>
    <x v="0"/>
    <x v="0"/>
    <x v="0"/>
    <x v="0"/>
    <x v="0"/>
    <x v="1"/>
    <x v="3"/>
    <x v="0"/>
    <s v="15-Aug-2002"/>
    <x v="2238"/>
    <x v="1"/>
    <s v="tier - 1"/>
    <x v="0"/>
    <x v="43"/>
  </r>
  <r>
    <s v="Id2241"/>
    <s v="jessica"/>
    <x v="300"/>
    <x v="2"/>
    <x v="0"/>
    <x v="0"/>
    <x v="0"/>
    <x v="3"/>
    <x v="1"/>
    <x v="2"/>
    <x v="2"/>
    <s v="3-Dec-1998"/>
    <x v="2239"/>
    <x v="1"/>
    <s v="tier - 1"/>
    <x v="0"/>
    <x v="44"/>
  </r>
  <r>
    <s v="Id2242"/>
    <s v="anna"/>
    <x v="1169"/>
    <x v="2"/>
    <x v="1"/>
    <x v="0"/>
    <x v="1"/>
    <x v="3"/>
    <x v="1"/>
    <x v="2"/>
    <x v="2"/>
    <s v="7-Nov-1997"/>
    <x v="2240"/>
    <x v="1"/>
    <s v="tier - 2"/>
    <x v="1"/>
    <x v="31"/>
  </r>
  <r>
    <s v="Id2243"/>
    <s v="jordan"/>
    <x v="1015"/>
    <x v="2"/>
    <x v="1"/>
    <x v="0"/>
    <x v="0"/>
    <x v="3"/>
    <x v="1"/>
    <x v="3"/>
    <x v="2"/>
    <s v="30-Jul-1995"/>
    <x v="2241"/>
    <x v="1"/>
    <s v="tier - 3"/>
    <x v="1"/>
    <x v="40"/>
  </r>
  <r>
    <s v="Id2244"/>
    <s v="brian"/>
    <x v="1278"/>
    <x v="1"/>
    <x v="0"/>
    <x v="0"/>
    <x v="0"/>
    <x v="3"/>
    <x v="1"/>
    <x v="2"/>
    <x v="1"/>
    <s v="12-Jul-1998"/>
    <x v="2242"/>
    <x v="1"/>
    <s v="tier - 3"/>
    <x v="0"/>
    <x v="44"/>
  </r>
  <r>
    <s v="Id2245"/>
    <s v="Katherine"/>
    <x v="496"/>
    <x v="2"/>
    <x v="0"/>
    <x v="0"/>
    <x v="0"/>
    <x v="0"/>
    <x v="1"/>
    <x v="2"/>
    <x v="2"/>
    <s v="14-Oct-1999"/>
    <x v="2243"/>
    <x v="1"/>
    <s v="tier - 3"/>
    <x v="0"/>
    <x v="35"/>
  </r>
  <r>
    <s v="Id2246"/>
    <s v="melanie"/>
    <x v="1279"/>
    <x v="0"/>
    <x v="0"/>
    <x v="0"/>
    <x v="0"/>
    <x v="0"/>
    <x v="1"/>
    <x v="2"/>
    <x v="0"/>
    <s v="13-Oct-2002"/>
    <x v="2244"/>
    <x v="1"/>
    <s v="tier - 2"/>
    <x v="0"/>
    <x v="43"/>
  </r>
  <r>
    <s v="Id2247"/>
    <s v="jessica"/>
    <x v="1280"/>
    <x v="2"/>
    <x v="0"/>
    <x v="0"/>
    <x v="0"/>
    <x v="0"/>
    <x v="1"/>
    <x v="2"/>
    <x v="2"/>
    <s v="2-Dec-1999"/>
    <x v="2245"/>
    <x v="1"/>
    <s v="tier - 2"/>
    <x v="0"/>
    <x v="35"/>
  </r>
  <r>
    <s v="Id2248"/>
    <s v="Eric"/>
    <x v="1281"/>
    <x v="0"/>
    <x v="0"/>
    <x v="0"/>
    <x v="0"/>
    <x v="0"/>
    <x v="1"/>
    <x v="3"/>
    <x v="0"/>
    <s v="10-Dec-2002"/>
    <x v="2245"/>
    <x v="1"/>
    <s v="tier - 2"/>
    <x v="1"/>
    <x v="43"/>
  </r>
  <r>
    <s v="Id2249"/>
    <s v="joseph"/>
    <x v="1282"/>
    <x v="2"/>
    <x v="1"/>
    <x v="0"/>
    <x v="0"/>
    <x v="0"/>
    <x v="1"/>
    <x v="3"/>
    <x v="2"/>
    <s v="29-Nov-2001"/>
    <x v="2246"/>
    <x v="1"/>
    <s v="tier - 3"/>
    <x v="1"/>
    <x v="46"/>
  </r>
  <r>
    <s v="Id2250"/>
    <s v="mary"/>
    <x v="1283"/>
    <x v="2"/>
    <x v="0"/>
    <x v="0"/>
    <x v="0"/>
    <x v="3"/>
    <x v="1"/>
    <x v="2"/>
    <x v="2"/>
    <s v="4-Jun-1998"/>
    <x v="2247"/>
    <x v="1"/>
    <s v="tier - 2"/>
    <x v="0"/>
    <x v="44"/>
  </r>
  <r>
    <s v="Id2251"/>
    <s v="natalie"/>
    <x v="1013"/>
    <x v="2"/>
    <x v="0"/>
    <x v="1"/>
    <x v="0"/>
    <x v="3"/>
    <x v="1"/>
    <x v="3"/>
    <x v="2"/>
    <s v="26-Jun-2000"/>
    <x v="2248"/>
    <x v="1"/>
    <s v="tier - 2"/>
    <x v="0"/>
    <x v="22"/>
  </r>
  <r>
    <s v="Id2252"/>
    <s v="christopher"/>
    <x v="1244"/>
    <x v="2"/>
    <x v="0"/>
    <x v="1"/>
    <x v="0"/>
    <x v="3"/>
    <x v="1"/>
    <x v="2"/>
    <x v="2"/>
    <s v="28-Jul-2004"/>
    <x v="2249"/>
    <x v="1"/>
    <s v="tier - 3"/>
    <x v="0"/>
    <x v="41"/>
  </r>
  <r>
    <s v="Id2253"/>
    <s v="sonja"/>
    <x v="1284"/>
    <x v="1"/>
    <x v="0"/>
    <x v="1"/>
    <x v="0"/>
    <x v="3"/>
    <x v="1"/>
    <x v="2"/>
    <x v="1"/>
    <s v="30-Sep-2004"/>
    <x v="2250"/>
    <x v="1"/>
    <s v="tier - 1"/>
    <x v="0"/>
    <x v="41"/>
  </r>
  <r>
    <s v="Id2254"/>
    <s v="alexandra"/>
    <x v="1285"/>
    <x v="2"/>
    <x v="1"/>
    <x v="0"/>
    <x v="1"/>
    <x v="3"/>
    <x v="1"/>
    <x v="3"/>
    <x v="2"/>
    <s v="26-Oct-1997"/>
    <x v="2251"/>
    <x v="1"/>
    <s v="tier - 2"/>
    <x v="1"/>
    <x v="31"/>
  </r>
  <r>
    <s v="Id2255"/>
    <s v="Martha"/>
    <x v="1286"/>
    <x v="0"/>
    <x v="0"/>
    <x v="0"/>
    <x v="0"/>
    <x v="0"/>
    <x v="1"/>
    <x v="2"/>
    <x v="0"/>
    <s v="4-Dec-2002"/>
    <x v="2252"/>
    <x v="1"/>
    <s v="tier - 1"/>
    <x v="0"/>
    <x v="43"/>
  </r>
  <r>
    <s v="Id2256"/>
    <s v="Ryan"/>
    <x v="1287"/>
    <x v="1"/>
    <x v="0"/>
    <x v="0"/>
    <x v="1"/>
    <x v="3"/>
    <x v="1"/>
    <x v="0"/>
    <x v="1"/>
    <s v="21-Nov-2003"/>
    <x v="2253"/>
    <x v="1"/>
    <s v="tier - 3"/>
    <x v="3"/>
    <x v="39"/>
  </r>
  <r>
    <s v="Id2257"/>
    <s v="cliff"/>
    <x v="169"/>
    <x v="1"/>
    <x v="0"/>
    <x v="0"/>
    <x v="1"/>
    <x v="3"/>
    <x v="1"/>
    <x v="0"/>
    <x v="1"/>
    <s v="15-Aug-2003"/>
    <x v="2254"/>
    <x v="1"/>
    <s v="tier - 3"/>
    <x v="3"/>
    <x v="39"/>
  </r>
  <r>
    <s v="Id2258"/>
    <s v="blue"/>
    <x v="97"/>
    <x v="2"/>
    <x v="0"/>
    <x v="0"/>
    <x v="1"/>
    <x v="3"/>
    <x v="1"/>
    <x v="0"/>
    <x v="2"/>
    <s v="30-Oct-2003"/>
    <x v="2255"/>
    <x v="1"/>
    <s v="tier - 3"/>
    <x v="3"/>
    <x v="39"/>
  </r>
  <r>
    <s v="Id2259"/>
    <s v="Jeffrey"/>
    <x v="217"/>
    <x v="2"/>
    <x v="0"/>
    <x v="0"/>
    <x v="1"/>
    <x v="3"/>
    <x v="1"/>
    <x v="0"/>
    <x v="2"/>
    <s v="13-Oct-2003"/>
    <x v="2256"/>
    <x v="1"/>
    <s v="tier - 3"/>
    <x v="3"/>
    <x v="39"/>
  </r>
  <r>
    <s v="Id2260"/>
    <s v="andrew"/>
    <x v="625"/>
    <x v="2"/>
    <x v="0"/>
    <x v="0"/>
    <x v="1"/>
    <x v="3"/>
    <x v="1"/>
    <x v="1"/>
    <x v="2"/>
    <s v="10-Dec-2003"/>
    <x v="2257"/>
    <x v="1"/>
    <s v="tier - 2"/>
    <x v="3"/>
    <x v="39"/>
  </r>
  <r>
    <s v="Id2261"/>
    <s v="julia"/>
    <x v="1165"/>
    <x v="2"/>
    <x v="1"/>
    <x v="0"/>
    <x v="1"/>
    <x v="3"/>
    <x v="1"/>
    <x v="3"/>
    <x v="2"/>
    <s v="4-Nov-1997"/>
    <x v="2258"/>
    <x v="1"/>
    <s v="tier - 2"/>
    <x v="0"/>
    <x v="31"/>
  </r>
  <r>
    <s v="Id2262"/>
    <s v="daniel"/>
    <x v="368"/>
    <x v="2"/>
    <x v="0"/>
    <x v="0"/>
    <x v="1"/>
    <x v="3"/>
    <x v="1"/>
    <x v="1"/>
    <x v="2"/>
    <s v="15-Sep-2003"/>
    <x v="2259"/>
    <x v="1"/>
    <s v="tier - 3"/>
    <x v="3"/>
    <x v="39"/>
  </r>
  <r>
    <s v="Id2263"/>
    <s v="jaime"/>
    <x v="1288"/>
    <x v="2"/>
    <x v="0"/>
    <x v="0"/>
    <x v="1"/>
    <x v="3"/>
    <x v="1"/>
    <x v="2"/>
    <x v="2"/>
    <s v="8-Sep-2003"/>
    <x v="2260"/>
    <x v="1"/>
    <s v="tier - 1"/>
    <x v="3"/>
    <x v="39"/>
  </r>
  <r>
    <s v="Id2264"/>
    <s v="Mohd"/>
    <x v="1289"/>
    <x v="1"/>
    <x v="0"/>
    <x v="0"/>
    <x v="1"/>
    <x v="3"/>
    <x v="1"/>
    <x v="2"/>
    <x v="1"/>
    <s v="15-Sep-2003"/>
    <x v="2261"/>
    <x v="1"/>
    <s v="tier - 1"/>
    <x v="3"/>
    <x v="39"/>
  </r>
  <r>
    <s v="Id2265"/>
    <s v="matthew"/>
    <x v="477"/>
    <x v="2"/>
    <x v="0"/>
    <x v="0"/>
    <x v="1"/>
    <x v="3"/>
    <x v="1"/>
    <x v="2"/>
    <x v="2"/>
    <s v="2-Aug-2003"/>
    <x v="2262"/>
    <x v="1"/>
    <s v="tier - 2"/>
    <x v="3"/>
    <x v="39"/>
  </r>
  <r>
    <s v="Id2266"/>
    <s v="Elizabeth"/>
    <x v="1290"/>
    <x v="0"/>
    <x v="0"/>
    <x v="0"/>
    <x v="0"/>
    <x v="0"/>
    <x v="1"/>
    <x v="2"/>
    <x v="0"/>
    <s v="1-Jul-2002"/>
    <x v="2263"/>
    <x v="1"/>
    <s v="tier - 2"/>
    <x v="0"/>
    <x v="43"/>
  </r>
  <r>
    <s v="Id2267"/>
    <s v="katie"/>
    <x v="1291"/>
    <x v="1"/>
    <x v="0"/>
    <x v="0"/>
    <x v="0"/>
    <x v="3"/>
    <x v="1"/>
    <x v="3"/>
    <x v="1"/>
    <s v="11-Oct-1998"/>
    <x v="2264"/>
    <x v="1"/>
    <s v="tier - 1"/>
    <x v="1"/>
    <x v="44"/>
  </r>
  <r>
    <s v="Id2268"/>
    <s v="Christi"/>
    <x v="1292"/>
    <x v="0"/>
    <x v="0"/>
    <x v="0"/>
    <x v="0"/>
    <x v="0"/>
    <x v="1"/>
    <x v="2"/>
    <x v="0"/>
    <s v="12-Dec-2002"/>
    <x v="2265"/>
    <x v="1"/>
    <s v="tier - 2"/>
    <x v="0"/>
    <x v="43"/>
  </r>
  <r>
    <s v="Id2269"/>
    <s v="Sandra"/>
    <x v="1293"/>
    <x v="2"/>
    <x v="0"/>
    <x v="0"/>
    <x v="0"/>
    <x v="3"/>
    <x v="1"/>
    <x v="2"/>
    <x v="2"/>
    <s v="13-Jul-1998"/>
    <x v="2266"/>
    <x v="1"/>
    <s v="tier - 1"/>
    <x v="0"/>
    <x v="44"/>
  </r>
  <r>
    <s v="Id2270"/>
    <s v="katharine"/>
    <x v="1058"/>
    <x v="2"/>
    <x v="0"/>
    <x v="1"/>
    <x v="0"/>
    <x v="3"/>
    <x v="1"/>
    <x v="2"/>
    <x v="2"/>
    <s v="16-Oct-2004"/>
    <x v="2267"/>
    <x v="1"/>
    <s v="tier - 1"/>
    <x v="1"/>
    <x v="41"/>
  </r>
  <r>
    <s v="Id2271"/>
    <s v="jerome"/>
    <x v="515"/>
    <x v="2"/>
    <x v="0"/>
    <x v="1"/>
    <x v="0"/>
    <x v="3"/>
    <x v="1"/>
    <x v="2"/>
    <x v="2"/>
    <s v="9-Jul-2004"/>
    <x v="2268"/>
    <x v="1"/>
    <s v="tier - 1"/>
    <x v="0"/>
    <x v="41"/>
  </r>
  <r>
    <s v="Id2272"/>
    <s v="Julia"/>
    <x v="1294"/>
    <x v="1"/>
    <x v="1"/>
    <x v="0"/>
    <x v="0"/>
    <x v="0"/>
    <x v="1"/>
    <x v="3"/>
    <x v="1"/>
    <s v="4-Nov-1996"/>
    <x v="2269"/>
    <x v="1"/>
    <s v="tier - 3"/>
    <x v="1"/>
    <x v="45"/>
  </r>
  <r>
    <s v="Id2273"/>
    <s v="Sean"/>
    <x v="1295"/>
    <x v="2"/>
    <x v="0"/>
    <x v="1"/>
    <x v="0"/>
    <x v="3"/>
    <x v="1"/>
    <x v="3"/>
    <x v="2"/>
    <s v="2-Jun-2004"/>
    <x v="2270"/>
    <x v="1"/>
    <s v="tier - 1"/>
    <x v="0"/>
    <x v="41"/>
  </r>
  <r>
    <s v="Id2274"/>
    <s v="Rachel"/>
    <x v="1296"/>
    <x v="2"/>
    <x v="0"/>
    <x v="0"/>
    <x v="0"/>
    <x v="3"/>
    <x v="1"/>
    <x v="2"/>
    <x v="2"/>
    <s v="6-Oct-1992"/>
    <x v="2271"/>
    <x v="1"/>
    <s v="tier - 3"/>
    <x v="0"/>
    <x v="34"/>
  </r>
  <r>
    <s v="Id2275"/>
    <s v="jim"/>
    <x v="1297"/>
    <x v="2"/>
    <x v="0"/>
    <x v="0"/>
    <x v="0"/>
    <x v="0"/>
    <x v="1"/>
    <x v="3"/>
    <x v="2"/>
    <s v="28-Jun-1999"/>
    <x v="2272"/>
    <x v="1"/>
    <s v="tier - 3"/>
    <x v="1"/>
    <x v="35"/>
  </r>
  <r>
    <s v="Id2276"/>
    <s v="tim"/>
    <x v="1298"/>
    <x v="0"/>
    <x v="0"/>
    <x v="0"/>
    <x v="0"/>
    <x v="0"/>
    <x v="1"/>
    <x v="2"/>
    <x v="0"/>
    <s v="26-Aug-2002"/>
    <x v="2273"/>
    <x v="1"/>
    <s v="tier - 1"/>
    <x v="0"/>
    <x v="43"/>
  </r>
  <r>
    <s v="Id2277"/>
    <s v="Abby"/>
    <x v="1299"/>
    <x v="1"/>
    <x v="1"/>
    <x v="0"/>
    <x v="1"/>
    <x v="3"/>
    <x v="1"/>
    <x v="2"/>
    <x v="1"/>
    <s v="28-Jun-1997"/>
    <x v="2274"/>
    <x v="1"/>
    <s v="tier - 2"/>
    <x v="0"/>
    <x v="31"/>
  </r>
  <r>
    <s v="Id2278"/>
    <s v="mark"/>
    <x v="1300"/>
    <x v="2"/>
    <x v="1"/>
    <x v="0"/>
    <x v="0"/>
    <x v="0"/>
    <x v="1"/>
    <x v="3"/>
    <x v="2"/>
    <s v="11-Aug-1996"/>
    <x v="2275"/>
    <x v="1"/>
    <s v="tier - 3"/>
    <x v="0"/>
    <x v="45"/>
  </r>
  <r>
    <s v="Id2279"/>
    <s v="ali"/>
    <x v="1010"/>
    <x v="2"/>
    <x v="1"/>
    <x v="0"/>
    <x v="0"/>
    <x v="0"/>
    <x v="1"/>
    <x v="2"/>
    <x v="2"/>
    <s v="12-Nov-2001"/>
    <x v="2276"/>
    <x v="1"/>
    <s v="tier - 1"/>
    <x v="0"/>
    <x v="46"/>
  </r>
  <r>
    <s v="Id2280"/>
    <s v="joshua"/>
    <x v="1301"/>
    <x v="0"/>
    <x v="0"/>
    <x v="0"/>
    <x v="0"/>
    <x v="0"/>
    <x v="1"/>
    <x v="3"/>
    <x v="0"/>
    <s v="11-Jun-2002"/>
    <x v="2277"/>
    <x v="1"/>
    <s v="tier - 3"/>
    <x v="1"/>
    <x v="43"/>
  </r>
  <r>
    <s v="Id2281"/>
    <s v="pierre"/>
    <x v="1302"/>
    <x v="2"/>
    <x v="0"/>
    <x v="1"/>
    <x v="0"/>
    <x v="3"/>
    <x v="1"/>
    <x v="0"/>
    <x v="2"/>
    <s v="11-Nov-2004"/>
    <x v="2278"/>
    <x v="1"/>
    <s v="tier - 3"/>
    <x v="0"/>
    <x v="41"/>
  </r>
  <r>
    <s v="Id2282"/>
    <s v="kate"/>
    <x v="1303"/>
    <x v="2"/>
    <x v="0"/>
    <x v="0"/>
    <x v="0"/>
    <x v="0"/>
    <x v="1"/>
    <x v="2"/>
    <x v="2"/>
    <s v="26-Jul-1994"/>
    <x v="2279"/>
    <x v="1"/>
    <s v="tier - 1"/>
    <x v="0"/>
    <x v="6"/>
  </r>
  <r>
    <s v="Id2283"/>
    <s v="david"/>
    <x v="1304"/>
    <x v="2"/>
    <x v="0"/>
    <x v="1"/>
    <x v="0"/>
    <x v="3"/>
    <x v="1"/>
    <x v="0"/>
    <x v="2"/>
    <s v="18-Jul-2004"/>
    <x v="2280"/>
    <x v="1"/>
    <s v="tier - 2"/>
    <x v="0"/>
    <x v="41"/>
  </r>
  <r>
    <s v="Id2284"/>
    <s v="carla"/>
    <x v="1305"/>
    <x v="2"/>
    <x v="0"/>
    <x v="0"/>
    <x v="1"/>
    <x v="3"/>
    <x v="1"/>
    <x v="3"/>
    <x v="2"/>
    <s v="12-Jun-2003"/>
    <x v="2281"/>
    <x v="1"/>
    <s v="tier - 1"/>
    <x v="1"/>
    <x v="39"/>
  </r>
  <r>
    <s v="Id2285"/>
    <s v="Alvaro"/>
    <x v="8"/>
    <x v="1"/>
    <x v="0"/>
    <x v="1"/>
    <x v="0"/>
    <x v="3"/>
    <x v="1"/>
    <x v="0"/>
    <x v="1"/>
    <s v="10-Jun-2004"/>
    <x v="2282"/>
    <x v="1"/>
    <s v="tier - 2"/>
    <x v="0"/>
    <x v="41"/>
  </r>
  <r>
    <s v="Id2286"/>
    <s v="hope"/>
    <x v="1306"/>
    <x v="0"/>
    <x v="0"/>
    <x v="0"/>
    <x v="0"/>
    <x v="0"/>
    <x v="1"/>
    <x v="3"/>
    <x v="0"/>
    <s v="1-Oct-2002"/>
    <x v="2283"/>
    <x v="2"/>
    <s v="tier - 2"/>
    <x v="3"/>
    <x v="43"/>
  </r>
  <r>
    <s v="Id2287"/>
    <s v="Mark"/>
    <x v="866"/>
    <x v="2"/>
    <x v="0"/>
    <x v="1"/>
    <x v="0"/>
    <x v="3"/>
    <x v="1"/>
    <x v="0"/>
    <x v="2"/>
    <s v="12-Sep-2004"/>
    <x v="2284"/>
    <x v="2"/>
    <s v="tier - 3"/>
    <x v="0"/>
    <x v="41"/>
  </r>
  <r>
    <s v="Id2288"/>
    <s v="desiree"/>
    <x v="1307"/>
    <x v="2"/>
    <x v="1"/>
    <x v="0"/>
    <x v="0"/>
    <x v="0"/>
    <x v="1"/>
    <x v="3"/>
    <x v="2"/>
    <s v="25-Oct-2001"/>
    <x v="2285"/>
    <x v="2"/>
    <s v="tier - 1"/>
    <x v="0"/>
    <x v="46"/>
  </r>
  <r>
    <s v="Id2289"/>
    <s v="Mario"/>
    <x v="139"/>
    <x v="2"/>
    <x v="0"/>
    <x v="1"/>
    <x v="0"/>
    <x v="3"/>
    <x v="1"/>
    <x v="0"/>
    <x v="2"/>
    <s v="27-Nov-2004"/>
    <x v="2286"/>
    <x v="2"/>
    <s v="tier - 2"/>
    <x v="0"/>
    <x v="41"/>
  </r>
  <r>
    <s v="Id2290"/>
    <s v="lusapho"/>
    <x v="97"/>
    <x v="2"/>
    <x v="0"/>
    <x v="1"/>
    <x v="0"/>
    <x v="3"/>
    <x v="1"/>
    <x v="0"/>
    <x v="2"/>
    <s v="15-Oct-2004"/>
    <x v="2287"/>
    <x v="2"/>
    <s v="tier - 1"/>
    <x v="0"/>
    <x v="41"/>
  </r>
  <r>
    <s v="Id2291"/>
    <s v="Erin"/>
    <x v="515"/>
    <x v="0"/>
    <x v="0"/>
    <x v="0"/>
    <x v="0"/>
    <x v="0"/>
    <x v="1"/>
    <x v="2"/>
    <x v="0"/>
    <s v="11-Aug-2002"/>
    <x v="2288"/>
    <x v="2"/>
    <s v="tier - 1"/>
    <x v="0"/>
    <x v="43"/>
  </r>
  <r>
    <s v="Id2292"/>
    <s v="Alan"/>
    <x v="534"/>
    <x v="1"/>
    <x v="0"/>
    <x v="1"/>
    <x v="0"/>
    <x v="3"/>
    <x v="1"/>
    <x v="0"/>
    <x v="1"/>
    <s v="28-Nov-2004"/>
    <x v="2289"/>
    <x v="2"/>
    <s v="tier - 3"/>
    <x v="0"/>
    <x v="41"/>
  </r>
  <r>
    <s v="Id2293"/>
    <s v="ryan"/>
    <x v="161"/>
    <x v="1"/>
    <x v="0"/>
    <x v="1"/>
    <x v="0"/>
    <x v="3"/>
    <x v="1"/>
    <x v="0"/>
    <x v="1"/>
    <s v="11-Jun-2004"/>
    <x v="2290"/>
    <x v="2"/>
    <s v="tier - 3"/>
    <x v="0"/>
    <x v="41"/>
  </r>
  <r>
    <s v="Id2294"/>
    <s v="hope"/>
    <x v="1308"/>
    <x v="1"/>
    <x v="0"/>
    <x v="1"/>
    <x v="0"/>
    <x v="3"/>
    <x v="1"/>
    <x v="2"/>
    <x v="1"/>
    <s v="6-Oct-2004"/>
    <x v="2291"/>
    <x v="2"/>
    <s v="tier - 3"/>
    <x v="0"/>
    <x v="41"/>
  </r>
  <r>
    <s v="Id2295"/>
    <s v="josh"/>
    <x v="1309"/>
    <x v="0"/>
    <x v="0"/>
    <x v="0"/>
    <x v="0"/>
    <x v="0"/>
    <x v="1"/>
    <x v="3"/>
    <x v="0"/>
    <s v="19-Jul-2002"/>
    <x v="2292"/>
    <x v="2"/>
    <s v="tier - 1"/>
    <x v="0"/>
    <x v="43"/>
  </r>
  <r>
    <s v="Id2296"/>
    <s v="Jacob"/>
    <x v="705"/>
    <x v="2"/>
    <x v="0"/>
    <x v="1"/>
    <x v="0"/>
    <x v="3"/>
    <x v="1"/>
    <x v="0"/>
    <x v="2"/>
    <s v="14-Jun-2004"/>
    <x v="2293"/>
    <x v="2"/>
    <s v="tier - 1"/>
    <x v="0"/>
    <x v="41"/>
  </r>
  <r>
    <s v="Id2297"/>
    <s v="Jose"/>
    <x v="358"/>
    <x v="2"/>
    <x v="0"/>
    <x v="1"/>
    <x v="0"/>
    <x v="3"/>
    <x v="1"/>
    <x v="2"/>
    <x v="2"/>
    <s v="12-Nov-2004"/>
    <x v="2294"/>
    <x v="2"/>
    <s v="tier - 1"/>
    <x v="0"/>
    <x v="41"/>
  </r>
  <r>
    <s v="Id2298"/>
    <s v="Mary"/>
    <x v="1310"/>
    <x v="0"/>
    <x v="0"/>
    <x v="0"/>
    <x v="0"/>
    <x v="0"/>
    <x v="1"/>
    <x v="3"/>
    <x v="0"/>
    <s v="13-Aug-2002"/>
    <x v="2295"/>
    <x v="2"/>
    <s v="tier - 3"/>
    <x v="0"/>
    <x v="43"/>
  </r>
  <r>
    <s v="Id2299"/>
    <s v="Justin"/>
    <x v="1158"/>
    <x v="2"/>
    <x v="0"/>
    <x v="0"/>
    <x v="0"/>
    <x v="3"/>
    <x v="1"/>
    <x v="3"/>
    <x v="2"/>
    <s v="26-Dec-1998"/>
    <x v="2296"/>
    <x v="2"/>
    <s v="tier - 2"/>
    <x v="0"/>
    <x v="44"/>
  </r>
  <r>
    <s v="Id2300"/>
    <s v="patrick"/>
    <x v="1033"/>
    <x v="2"/>
    <x v="1"/>
    <x v="0"/>
    <x v="1"/>
    <x v="3"/>
    <x v="1"/>
    <x v="3"/>
    <x v="2"/>
    <s v="13-Aug-1997"/>
    <x v="2297"/>
    <x v="2"/>
    <s v="tier - 3"/>
    <x v="0"/>
    <x v="31"/>
  </r>
  <r>
    <s v="Id2301"/>
    <s v="roman"/>
    <x v="1311"/>
    <x v="2"/>
    <x v="0"/>
    <x v="1"/>
    <x v="0"/>
    <x v="3"/>
    <x v="1"/>
    <x v="2"/>
    <x v="2"/>
    <s v="24-Aug-2004"/>
    <x v="2298"/>
    <x v="2"/>
    <s v="tier - 3"/>
    <x v="0"/>
    <x v="41"/>
  </r>
  <r>
    <s v="Id2302"/>
    <s v="david"/>
    <x v="1312"/>
    <x v="2"/>
    <x v="0"/>
    <x v="0"/>
    <x v="1"/>
    <x v="3"/>
    <x v="1"/>
    <x v="3"/>
    <x v="2"/>
    <s v="28-Sep-1993"/>
    <x v="2299"/>
    <x v="2"/>
    <s v="tier - 1"/>
    <x v="0"/>
    <x v="21"/>
  </r>
  <r>
    <s v="Id2303"/>
    <s v="Evelyn"/>
    <x v="1313"/>
    <x v="1"/>
    <x v="1"/>
    <x v="0"/>
    <x v="0"/>
    <x v="3"/>
    <x v="1"/>
    <x v="3"/>
    <x v="1"/>
    <s v="1-Jun-1995"/>
    <x v="2300"/>
    <x v="2"/>
    <s v="tier - 2"/>
    <x v="0"/>
    <x v="40"/>
  </r>
  <r>
    <s v="Id2304"/>
    <s v="jim"/>
    <x v="1314"/>
    <x v="0"/>
    <x v="0"/>
    <x v="0"/>
    <x v="0"/>
    <x v="0"/>
    <x v="1"/>
    <x v="3"/>
    <x v="0"/>
    <s v="1-Jul-2002"/>
    <x v="2301"/>
    <x v="2"/>
    <s v="tier - 2"/>
    <x v="1"/>
    <x v="43"/>
  </r>
  <r>
    <s v="Id2305"/>
    <s v="Matthew"/>
    <x v="1315"/>
    <x v="0"/>
    <x v="0"/>
    <x v="0"/>
    <x v="0"/>
    <x v="0"/>
    <x v="1"/>
    <x v="3"/>
    <x v="0"/>
    <s v="20-Jul-2002"/>
    <x v="2302"/>
    <x v="2"/>
    <s v="tier - 1"/>
    <x v="0"/>
    <x v="43"/>
  </r>
  <r>
    <s v="Id2306"/>
    <s v="kenneth"/>
    <x v="1316"/>
    <x v="2"/>
    <x v="0"/>
    <x v="0"/>
    <x v="0"/>
    <x v="0"/>
    <x v="1"/>
    <x v="3"/>
    <x v="2"/>
    <s v="17-Nov-1994"/>
    <x v="2303"/>
    <x v="2"/>
    <s v="tier - 2"/>
    <x v="0"/>
    <x v="6"/>
  </r>
  <r>
    <s v="Id2307"/>
    <s v="andrea"/>
    <x v="1317"/>
    <x v="2"/>
    <x v="1"/>
    <x v="0"/>
    <x v="0"/>
    <x v="3"/>
    <x v="1"/>
    <x v="2"/>
    <x v="2"/>
    <s v="5-Oct-1995"/>
    <x v="2304"/>
    <x v="2"/>
    <s v="tier - 1"/>
    <x v="0"/>
    <x v="40"/>
  </r>
  <r>
    <s v="Id2308"/>
    <s v="kristina"/>
    <x v="1318"/>
    <x v="2"/>
    <x v="0"/>
    <x v="0"/>
    <x v="0"/>
    <x v="0"/>
    <x v="1"/>
    <x v="3"/>
    <x v="2"/>
    <s v="5-Aug-1999"/>
    <x v="2305"/>
    <x v="2"/>
    <s v="tier - 2"/>
    <x v="0"/>
    <x v="35"/>
  </r>
  <r>
    <s v="Id2309"/>
    <s v="kristen"/>
    <x v="1319"/>
    <x v="1"/>
    <x v="0"/>
    <x v="1"/>
    <x v="0"/>
    <x v="3"/>
    <x v="1"/>
    <x v="2"/>
    <x v="1"/>
    <s v="9-Oct-2000"/>
    <x v="2306"/>
    <x v="2"/>
    <s v="tier - 2"/>
    <x v="0"/>
    <x v="22"/>
  </r>
  <r>
    <s v="Id2310"/>
    <s v="matthew"/>
    <x v="1209"/>
    <x v="2"/>
    <x v="0"/>
    <x v="0"/>
    <x v="0"/>
    <x v="0"/>
    <x v="1"/>
    <x v="2"/>
    <x v="2"/>
    <s v="22-Nov-1994"/>
    <x v="2307"/>
    <x v="2"/>
    <s v="tier - 2"/>
    <x v="0"/>
    <x v="6"/>
  </r>
  <r>
    <s v="Id2311"/>
    <s v="kathleen"/>
    <x v="1320"/>
    <x v="2"/>
    <x v="1"/>
    <x v="0"/>
    <x v="0"/>
    <x v="0"/>
    <x v="1"/>
    <x v="1"/>
    <x v="2"/>
    <s v="19-Aug-2001"/>
    <x v="2308"/>
    <x v="2"/>
    <s v="tier - 2"/>
    <x v="0"/>
    <x v="46"/>
  </r>
  <r>
    <s v="Id2312"/>
    <s v="lindsey"/>
    <x v="1321"/>
    <x v="2"/>
    <x v="1"/>
    <x v="0"/>
    <x v="0"/>
    <x v="3"/>
    <x v="1"/>
    <x v="2"/>
    <x v="2"/>
    <s v="28-Oct-1995"/>
    <x v="2309"/>
    <x v="2"/>
    <s v="tier - 1"/>
    <x v="0"/>
    <x v="40"/>
  </r>
  <r>
    <s v="Id2313"/>
    <s v="robert"/>
    <x v="447"/>
    <x v="2"/>
    <x v="0"/>
    <x v="0"/>
    <x v="0"/>
    <x v="0"/>
    <x v="1"/>
    <x v="2"/>
    <x v="2"/>
    <s v="30-Oct-1994"/>
    <x v="2310"/>
    <x v="2"/>
    <s v="tier - 1"/>
    <x v="0"/>
    <x v="6"/>
  </r>
  <r>
    <s v="Id2314"/>
    <s v="Sarah"/>
    <x v="1322"/>
    <x v="1"/>
    <x v="0"/>
    <x v="0"/>
    <x v="1"/>
    <x v="3"/>
    <x v="1"/>
    <x v="2"/>
    <x v="1"/>
    <s v="27-Nov-1993"/>
    <x v="2311"/>
    <x v="2"/>
    <s v="tier - 1"/>
    <x v="0"/>
    <x v="21"/>
  </r>
  <r>
    <s v="Id2315"/>
    <s v="flannery"/>
    <x v="254"/>
    <x v="2"/>
    <x v="0"/>
    <x v="1"/>
    <x v="0"/>
    <x v="3"/>
    <x v="1"/>
    <x v="2"/>
    <x v="2"/>
    <s v="18-Nov-2000"/>
    <x v="2312"/>
    <x v="2"/>
    <s v="tier - 1"/>
    <x v="0"/>
    <x v="22"/>
  </r>
  <r>
    <s v="Id2316"/>
    <s v="John"/>
    <x v="1323"/>
    <x v="1"/>
    <x v="0"/>
    <x v="1"/>
    <x v="0"/>
    <x v="3"/>
    <x v="1"/>
    <x v="1"/>
    <x v="1"/>
    <s v="7-Oct-2004"/>
    <x v="2313"/>
    <x v="2"/>
    <s v="tier - 2"/>
    <x v="3"/>
    <x v="41"/>
  </r>
  <r>
    <s v="Id2317"/>
    <s v="koji"/>
    <x v="1324"/>
    <x v="1"/>
    <x v="1"/>
    <x v="0"/>
    <x v="0"/>
    <x v="3"/>
    <x v="1"/>
    <x v="2"/>
    <x v="1"/>
    <s v="7-Dec-1995"/>
    <x v="2314"/>
    <x v="2"/>
    <s v="tier - 2"/>
    <x v="0"/>
    <x v="40"/>
  </r>
  <r>
    <s v="Id2318"/>
    <s v="Candice"/>
    <x v="1325"/>
    <x v="2"/>
    <x v="1"/>
    <x v="0"/>
    <x v="0"/>
    <x v="0"/>
    <x v="1"/>
    <x v="2"/>
    <x v="2"/>
    <s v="18-Sep-1996"/>
    <x v="2315"/>
    <x v="2"/>
    <s v="tier - 2"/>
    <x v="1"/>
    <x v="45"/>
  </r>
  <r>
    <s v="Id2319"/>
    <s v="Theodore"/>
    <x v="1326"/>
    <x v="1"/>
    <x v="0"/>
    <x v="0"/>
    <x v="1"/>
    <x v="3"/>
    <x v="1"/>
    <x v="3"/>
    <x v="1"/>
    <s v="28-Jun-1993"/>
    <x v="2316"/>
    <x v="2"/>
    <s v="tier - 3"/>
    <x v="0"/>
    <x v="21"/>
  </r>
  <r>
    <s v="Id2320"/>
    <s v="lindy"/>
    <x v="1058"/>
    <x v="2"/>
    <x v="1"/>
    <x v="0"/>
    <x v="0"/>
    <x v="0"/>
    <x v="1"/>
    <x v="2"/>
    <x v="2"/>
    <s v="22-Oct-1996"/>
    <x v="2317"/>
    <x v="2"/>
    <s v="tier - 3"/>
    <x v="0"/>
    <x v="45"/>
  </r>
  <r>
    <s v="Id2321"/>
    <s v="thomas"/>
    <x v="1130"/>
    <x v="2"/>
    <x v="0"/>
    <x v="0"/>
    <x v="1"/>
    <x v="3"/>
    <x v="1"/>
    <x v="3"/>
    <x v="2"/>
    <s v="9-Aug-1993"/>
    <x v="2317"/>
    <x v="2"/>
    <s v="tier - 1"/>
    <x v="0"/>
    <x v="21"/>
  </r>
  <r>
    <s v="Id2322"/>
    <s v="holly"/>
    <x v="1327"/>
    <x v="0"/>
    <x v="0"/>
    <x v="0"/>
    <x v="0"/>
    <x v="0"/>
    <x v="1"/>
    <x v="2"/>
    <x v="0"/>
    <s v="19-Sep-2002"/>
    <x v="2318"/>
    <x v="2"/>
    <s v="tier - 1"/>
    <x v="1"/>
    <x v="43"/>
  </r>
  <r>
    <s v="Id2323"/>
    <s v="matthew"/>
    <x v="1328"/>
    <x v="1"/>
    <x v="0"/>
    <x v="0"/>
    <x v="0"/>
    <x v="0"/>
    <x v="1"/>
    <x v="2"/>
    <x v="1"/>
    <s v="14-Dec-1999"/>
    <x v="2319"/>
    <x v="2"/>
    <s v="tier - 1"/>
    <x v="0"/>
    <x v="35"/>
  </r>
  <r>
    <s v="Id2324"/>
    <s v="Meghan"/>
    <x v="1329"/>
    <x v="2"/>
    <x v="0"/>
    <x v="0"/>
    <x v="0"/>
    <x v="0"/>
    <x v="1"/>
    <x v="2"/>
    <x v="2"/>
    <s v="26-Dec-1999"/>
    <x v="2320"/>
    <x v="1"/>
    <s v="tier - 3"/>
    <x v="0"/>
    <x v="35"/>
  </r>
  <r>
    <s v="Id2325"/>
    <s v="fred"/>
    <x v="1330"/>
    <x v="2"/>
    <x v="1"/>
    <x v="0"/>
    <x v="0"/>
    <x v="0"/>
    <x v="1"/>
    <x v="2"/>
    <x v="2"/>
    <s v="12-Sep-2001"/>
    <x v="2321"/>
    <x v="2"/>
    <s v="tier - 2"/>
    <x v="0"/>
    <x v="46"/>
  </r>
  <r>
    <s v="Id2326"/>
    <s v="sebastian"/>
    <x v="698"/>
    <x v="2"/>
    <x v="1"/>
    <x v="0"/>
    <x v="1"/>
    <x v="3"/>
    <x v="1"/>
    <x v="2"/>
    <x v="2"/>
    <s v="9-Nov-1997"/>
    <x v="2322"/>
    <x v="2"/>
    <s v="tier - 3"/>
    <x v="0"/>
    <x v="31"/>
  </r>
  <r>
    <s v="Id2327"/>
    <s v="laura"/>
    <x v="1331"/>
    <x v="0"/>
    <x v="0"/>
    <x v="0"/>
    <x v="0"/>
    <x v="0"/>
    <x v="1"/>
    <x v="2"/>
    <x v="0"/>
    <s v="29-Nov-2002"/>
    <x v="2323"/>
    <x v="2"/>
    <s v="tier - 2"/>
    <x v="1"/>
    <x v="43"/>
  </r>
  <r>
    <s v="Id2328"/>
    <s v="nicole"/>
    <x v="1332"/>
    <x v="2"/>
    <x v="1"/>
    <x v="0"/>
    <x v="0"/>
    <x v="3"/>
    <x v="1"/>
    <x v="3"/>
    <x v="2"/>
    <s v="4-Jul-1995"/>
    <x v="2324"/>
    <x v="2"/>
    <s v="tier - 3"/>
    <x v="0"/>
    <x v="40"/>
  </r>
  <r>
    <s v="Id2329"/>
    <s v="Susan"/>
    <x v="1333"/>
    <x v="2"/>
    <x v="0"/>
    <x v="0"/>
    <x v="1"/>
    <x v="3"/>
    <x v="1"/>
    <x v="3"/>
    <x v="2"/>
    <s v="1-Jun-1993"/>
    <x v="2324"/>
    <x v="2"/>
    <s v="tier - 3"/>
    <x v="0"/>
    <x v="21"/>
  </r>
  <r>
    <s v="Id2330"/>
    <s v="katy"/>
    <x v="1329"/>
    <x v="2"/>
    <x v="1"/>
    <x v="0"/>
    <x v="0"/>
    <x v="0"/>
    <x v="1"/>
    <x v="2"/>
    <x v="2"/>
    <s v="20-Nov-2001"/>
    <x v="2325"/>
    <x v="2"/>
    <s v="tier - 3"/>
    <x v="1"/>
    <x v="46"/>
  </r>
  <r>
    <s v="Id2331"/>
    <s v="jordan"/>
    <x v="1112"/>
    <x v="2"/>
    <x v="0"/>
    <x v="0"/>
    <x v="0"/>
    <x v="3"/>
    <x v="1"/>
    <x v="2"/>
    <x v="2"/>
    <s v="27-Jul-1998"/>
    <x v="2326"/>
    <x v="2"/>
    <s v="tier - 3"/>
    <x v="0"/>
    <x v="44"/>
  </r>
  <r>
    <s v="Id2332"/>
    <s v="sr"/>
    <x v="1056"/>
    <x v="1"/>
    <x v="0"/>
    <x v="0"/>
    <x v="0"/>
    <x v="3"/>
    <x v="1"/>
    <x v="3"/>
    <x v="1"/>
    <s v="13-Sep-1992"/>
    <x v="2327"/>
    <x v="2"/>
    <s v="tier - 3"/>
    <x v="0"/>
    <x v="34"/>
  </r>
  <r>
    <s v="Id2333"/>
    <s v="julie"/>
    <x v="1140"/>
    <x v="1"/>
    <x v="0"/>
    <x v="0"/>
    <x v="1"/>
    <x v="3"/>
    <x v="1"/>
    <x v="3"/>
    <x v="1"/>
    <s v="30-Jun-1993"/>
    <x v="2328"/>
    <x v="1"/>
    <s v="tier - 1"/>
    <x v="0"/>
    <x v="21"/>
  </r>
  <r>
    <s v="Id2334"/>
    <s v="Evan"/>
    <x v="318"/>
    <x v="2"/>
    <x v="0"/>
    <x v="0"/>
    <x v="0"/>
    <x v="3"/>
    <x v="1"/>
    <x v="3"/>
    <x v="2"/>
    <s v="30-Nov-1992"/>
    <x v="2329"/>
    <x v="1"/>
    <s v="tier - 1"/>
    <x v="0"/>
    <x v="34"/>
  </r>
  <r>
    <s v="Id2335"/>
    <s v="Aaron"/>
    <x v="1334"/>
    <x v="2"/>
    <x v="0"/>
    <x v="0"/>
    <x v="0"/>
    <x v="3"/>
    <x v="1"/>
    <x v="3"/>
    <x v="2"/>
    <s v="9-Jul-1992"/>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461F14-175E-46C7-A2FD-3717D211D81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5:J9" firstHeaderRow="1" firstDataRow="2" firstDataCol="1"/>
  <pivotFields count="17">
    <pivotField showAll="0"/>
    <pivotField showAll="0"/>
    <pivotField showAll="0"/>
    <pivotField axis="axisCol" showAll="0">
      <items count="4">
        <item h="1" x="0"/>
        <item h="1" x="2"/>
        <item x="1"/>
        <item t="default"/>
      </items>
    </pivotField>
    <pivotField showAll="0">
      <items count="3">
        <item x="0"/>
        <item h="1" x="1"/>
        <item t="default"/>
      </items>
    </pivotField>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showAll="0">
      <items count="5">
        <item x="2"/>
        <item x="0"/>
        <item x="1"/>
        <item x="3"/>
        <item t="default"/>
      </items>
    </pivotField>
    <pivotField showAll="0">
      <items count="4">
        <item h="1" x="0"/>
        <item x="2"/>
        <item x="1"/>
        <item t="default"/>
      </items>
    </pivotField>
    <pivotField showAll="0"/>
    <pivotField numFmtId="166" showAll="0"/>
    <pivotField showAll="0"/>
    <pivotField showAll="0"/>
    <pivotField showAll="0">
      <items count="18">
        <item h="1" x="3"/>
        <item h="1" x="1"/>
        <item x="0"/>
        <item h="1" x="7"/>
        <item h="1" x="5"/>
        <item h="1" x="4"/>
        <item h="1" x="6"/>
        <item h="1" x="11"/>
        <item h="1" x="9"/>
        <item h="1" x="16"/>
        <item h="1" x="14"/>
        <item h="1" x="13"/>
        <item h="1" x="8"/>
        <item h="1" x="2"/>
        <item h="1" x="15"/>
        <item h="1" x="12"/>
        <item h="1" x="10"/>
        <item t="default"/>
      </items>
    </pivotField>
    <pivotField showAll="0">
      <items count="13">
        <item x="0"/>
        <item x="1"/>
        <item x="2"/>
        <item x="3"/>
        <item x="4"/>
        <item x="5"/>
        <item x="6"/>
        <item x="7"/>
        <item x="8"/>
        <item x="9"/>
        <item x="10"/>
        <item x="11"/>
        <item t="default"/>
      </items>
    </pivotField>
  </pivotFields>
  <rowFields count="1">
    <field x="5"/>
  </rowFields>
  <rowItems count="3">
    <i>
      <x/>
    </i>
    <i>
      <x v="1"/>
    </i>
    <i t="grand">
      <x/>
    </i>
  </rowItems>
  <colFields count="1">
    <field x="3"/>
  </colFields>
  <colItems count="2">
    <i>
      <x v="2"/>
    </i>
    <i t="grand">
      <x/>
    </i>
  </colItems>
  <dataFields count="1">
    <dataField name="Sum of NumberOfMajorSurgeries" fld="7" baseField="0" baseItem="0"/>
  </dataFields>
  <chartFormats count="19">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pivotArea type="data" outline="0" fieldPosition="0">
        <references count="3">
          <reference field="4294967294" count="1" selected="0">
            <x v="0"/>
          </reference>
          <reference field="3" count="1" selected="0">
            <x v="2"/>
          </reference>
          <reference field="5" count="1" selected="0">
            <x v="0"/>
          </reference>
        </references>
      </pivotArea>
    </chartFormat>
    <chartFormat chart="3" format="4">
      <pivotArea type="data" outline="0" fieldPosition="0">
        <references count="3">
          <reference field="4294967294" count="1" selected="0">
            <x v="0"/>
          </reference>
          <reference field="3" count="1" selected="0">
            <x v="2"/>
          </reference>
          <reference field="5"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pivotArea type="data" outline="0" fieldPosition="0">
        <references count="3">
          <reference field="4294967294" count="1" selected="0">
            <x v="0"/>
          </reference>
          <reference field="3" count="1" selected="0">
            <x v="2"/>
          </reference>
          <reference field="5" count="1" selected="0">
            <x v="0"/>
          </reference>
        </references>
      </pivotArea>
    </chartFormat>
    <chartFormat chart="7" format="10">
      <pivotArea type="data" outline="0" fieldPosition="0">
        <references count="3">
          <reference field="4294967294" count="1" selected="0">
            <x v="0"/>
          </reference>
          <reference field="3" count="1" selected="0">
            <x v="2"/>
          </reference>
          <reference field="5" count="1" selected="0">
            <x v="1"/>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3">
          <reference field="4294967294" count="1" selected="0">
            <x v="0"/>
          </reference>
          <reference field="3" count="1" selected="0">
            <x v="0"/>
          </reference>
          <reference field="5" count="1" selected="0">
            <x v="0"/>
          </reference>
        </references>
      </pivotArea>
    </chartFormat>
    <chartFormat chart="7" format="14">
      <pivotArea type="data" outline="0" fieldPosition="0">
        <references count="3">
          <reference field="4294967294" count="1" selected="0">
            <x v="0"/>
          </reference>
          <reference field="3" count="1" selected="0">
            <x v="0"/>
          </reference>
          <reference field="5" count="1" selected="0">
            <x v="1"/>
          </reference>
        </references>
      </pivotArea>
    </chartFormat>
    <chartFormat chart="7" format="15">
      <pivotArea type="data" outline="0" fieldPosition="0">
        <references count="3">
          <reference field="4294967294" count="1" selected="0">
            <x v="0"/>
          </reference>
          <reference field="3" count="1" selected="0">
            <x v="1"/>
          </reference>
          <reference field="5" count="1" selected="0">
            <x v="0"/>
          </reference>
        </references>
      </pivotArea>
    </chartFormat>
    <chartFormat chart="7" format="16">
      <pivotArea type="data" outline="0" fieldPosition="0">
        <references count="3">
          <reference field="4294967294" count="1" selected="0">
            <x v="0"/>
          </reference>
          <reference field="3" count="1" selected="0">
            <x v="1"/>
          </reference>
          <reference field="5" count="1" selected="0">
            <x v="1"/>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3">
          <reference field="4294967294" count="1" selected="0">
            <x v="0"/>
          </reference>
          <reference field="3" count="1" selected="0">
            <x v="0"/>
          </reference>
          <reference field="5" count="1" selected="0">
            <x v="0"/>
          </reference>
        </references>
      </pivotArea>
    </chartFormat>
    <chartFormat chart="3" format="8">
      <pivotArea type="data" outline="0" fieldPosition="0">
        <references count="3">
          <reference field="4294967294" count="1" selected="0">
            <x v="0"/>
          </reference>
          <reference field="3" count="1" selected="0">
            <x v="0"/>
          </reference>
          <reference field="5" count="1" selected="0">
            <x v="1"/>
          </reference>
        </references>
      </pivotArea>
    </chartFormat>
    <chartFormat chart="3" format="9">
      <pivotArea type="data" outline="0" fieldPosition="0">
        <references count="3">
          <reference field="4294967294" count="1" selected="0">
            <x v="0"/>
          </reference>
          <reference field="3" count="1" selected="0">
            <x v="1"/>
          </reference>
          <reference field="5" count="1" selected="0">
            <x v="0"/>
          </reference>
        </references>
      </pivotArea>
    </chartFormat>
    <chartFormat chart="3" format="10">
      <pivotArea type="data" outline="0" fieldPosition="0">
        <references count="3">
          <reference field="4294967294" count="1" selected="0">
            <x v="0"/>
          </reference>
          <reference field="3"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A8F3C-A656-4C15-AA07-21A435AF305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B8" firstHeaderRow="1" firstDataRow="1" firstDataCol="1"/>
  <pivotFields count="17">
    <pivotField showAll="0"/>
    <pivotField showAll="0"/>
    <pivotField showAll="0"/>
    <pivotField showAll="0"/>
    <pivotField showAll="0">
      <items count="3">
        <item x="0"/>
        <item h="1" x="1"/>
        <item t="default"/>
      </items>
    </pivotField>
    <pivotField showAll="0"/>
    <pivotField dataField="1" showAll="0"/>
    <pivotField showAll="0"/>
    <pivotField axis="axisRow" showAll="0">
      <items count="3">
        <item x="1"/>
        <item x="0"/>
        <item t="default"/>
      </items>
    </pivotField>
    <pivotField showAll="0">
      <items count="5">
        <item x="2"/>
        <item x="0"/>
        <item x="1"/>
        <item x="3"/>
        <item t="default"/>
      </items>
    </pivotField>
    <pivotField showAll="0">
      <items count="4">
        <item h="1" x="0"/>
        <item x="2"/>
        <item x="1"/>
        <item t="default"/>
      </items>
    </pivotField>
    <pivotField showAll="0"/>
    <pivotField numFmtId="166" showAll="0"/>
    <pivotField showAll="0"/>
    <pivotField showAll="0"/>
    <pivotField showAll="0"/>
    <pivotField showAll="0">
      <items count="13">
        <item x="0"/>
        <item x="1"/>
        <item x="2"/>
        <item x="3"/>
        <item x="4"/>
        <item x="5"/>
        <item x="6"/>
        <item x="7"/>
        <item x="8"/>
        <item x="9"/>
        <item x="10"/>
        <item x="11"/>
        <item t="default"/>
      </items>
    </pivotField>
  </pivotFields>
  <rowFields count="1">
    <field x="8"/>
  </rowFields>
  <rowItems count="3">
    <i>
      <x/>
    </i>
    <i>
      <x v="1"/>
    </i>
    <i t="grand">
      <x/>
    </i>
  </rowItems>
  <colItems count="1">
    <i/>
  </colItems>
  <dataFields count="1">
    <dataField name="Count of Cancer History" fld="6" subtotal="count" baseField="8"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A48A5-8372-4BEF-9083-B68DE553332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2" firstHeaderRow="1"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4">
        <item h="1" x="0"/>
        <item h="1" x="2"/>
        <item x="1"/>
        <item t="default"/>
      </items>
    </pivotField>
    <pivotField showAll="0">
      <items count="3">
        <item x="0"/>
        <item h="1" x="1"/>
        <item t="default"/>
      </items>
    </pivotField>
    <pivotField showAll="0"/>
    <pivotField showAll="0"/>
    <pivotField showAll="0"/>
    <pivotField showAll="0"/>
    <pivotField showAll="0">
      <items count="5">
        <item x="2"/>
        <item x="0"/>
        <item x="1"/>
        <item x="3"/>
        <item t="default"/>
      </items>
    </pivotField>
    <pivotField showAll="0">
      <items count="4">
        <item h="1" x="0"/>
        <item x="2"/>
        <item x="1"/>
        <item t="default"/>
      </items>
    </pivotField>
    <pivotField showAll="0"/>
    <pivotField numFmtId="166"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16"/>
  </rowFields>
  <rowItems count="8">
    <i>
      <x v="1"/>
    </i>
    <i>
      <x v="2"/>
    </i>
    <i>
      <x v="3"/>
    </i>
    <i>
      <x v="4"/>
    </i>
    <i>
      <x v="5"/>
    </i>
    <i>
      <x v="6"/>
    </i>
    <i>
      <x v="7"/>
    </i>
    <i t="grand">
      <x/>
    </i>
  </rowItems>
  <colItems count="1">
    <i/>
  </colItems>
  <dataFields count="1">
    <dataField name="Average of BMI" fld="2" subtotal="average" baseField="16" baseItem="7"/>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327A7-DC12-4CFA-A4EB-99D7C97771D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4:M12" firstHeaderRow="1" firstDataRow="1" firstDataCol="1"/>
  <pivotFields count="17">
    <pivotField showAll="0"/>
    <pivotField showAll="0"/>
    <pivotField showAll="0"/>
    <pivotField showAll="0"/>
    <pivotField showAll="0">
      <items count="3">
        <item x="0"/>
        <item h="1" x="1"/>
        <item t="default"/>
      </items>
    </pivotField>
    <pivotField showAll="0"/>
    <pivotField showAll="0"/>
    <pivotField showAll="0"/>
    <pivotField showAll="0"/>
    <pivotField showAll="0">
      <items count="5">
        <item x="2"/>
        <item x="0"/>
        <item x="1"/>
        <item x="3"/>
        <item t="default"/>
      </items>
    </pivotField>
    <pivotField showAll="0">
      <items count="4">
        <item h="1" x="0"/>
        <item x="2"/>
        <item x="1"/>
        <item t="default"/>
      </items>
    </pivotField>
    <pivotField showAll="0"/>
    <pivotField dataField="1" numFmtId="166"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16"/>
  </rowFields>
  <rowItems count="8">
    <i>
      <x v="1"/>
    </i>
    <i>
      <x v="2"/>
    </i>
    <i>
      <x v="3"/>
    </i>
    <i>
      <x v="4"/>
    </i>
    <i>
      <x v="5"/>
    </i>
    <i>
      <x v="6"/>
    </i>
    <i>
      <x v="7"/>
    </i>
    <i t="grand">
      <x/>
    </i>
  </rowItems>
  <colItems count="1">
    <i/>
  </colItems>
  <dataFields count="1">
    <dataField name="Average of charges" fld="12" subtotal="average" baseField="16" baseItem="1" numFmtId="166"/>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622AFC-06CF-46B8-A4BE-9ACBBCAC5BC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9" firstHeaderRow="1" firstDataRow="1" firstDataCol="1"/>
  <pivotFields count="17">
    <pivotField showAll="0"/>
    <pivotField showAll="0"/>
    <pivotField showAll="0"/>
    <pivotField showAll="0"/>
    <pivotField showAll="0">
      <items count="3">
        <item x="0"/>
        <item h="1" x="1"/>
        <item t="default"/>
      </items>
    </pivotField>
    <pivotField showAll="0"/>
    <pivotField showAll="0"/>
    <pivotField showAll="0"/>
    <pivotField showAll="0"/>
    <pivotField axis="axisRow" showAll="0">
      <items count="5">
        <item x="2"/>
        <item x="0"/>
        <item x="1"/>
        <item x="3"/>
        <item t="default"/>
      </items>
    </pivotField>
    <pivotField showAll="0">
      <items count="4">
        <item h="1" x="0"/>
        <item x="2"/>
        <item x="1"/>
        <item t="default"/>
      </items>
    </pivotField>
    <pivotField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Sum of charges" fld="12" baseField="0" baseItem="0" numFmtId="166"/>
  </dataFields>
  <chartFormats count="2">
    <chartFormat chart="0" format="8"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B9E002-9759-4E38-B11B-584E236D8E1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5:K9" firstHeaderRow="1" firstDataRow="1" firstDataCol="1"/>
  <pivotFields count="17">
    <pivotField showAll="0"/>
    <pivotField showAll="0"/>
    <pivotField showAll="0"/>
    <pivotField showAll="0"/>
    <pivotField showAll="0">
      <items count="3">
        <item x="0"/>
        <item h="1" x="1"/>
        <item t="default"/>
      </items>
    </pivotField>
    <pivotField showAll="0"/>
    <pivotField showAll="0"/>
    <pivotField showAll="0"/>
    <pivotField showAll="0"/>
    <pivotField showAll="0">
      <items count="5">
        <item x="2"/>
        <item x="0"/>
        <item x="1"/>
        <item x="3"/>
        <item t="default"/>
      </items>
    </pivotField>
    <pivotField showAll="0">
      <items count="4">
        <item h="1" x="0"/>
        <item x="2"/>
        <item x="1"/>
        <item t="default"/>
      </items>
    </pivotField>
    <pivotField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4">
        <item x="0"/>
        <item x="1"/>
        <item x="2"/>
        <item t="default"/>
      </items>
    </pivotField>
    <pivotField showAll="0"/>
    <pivotField showAll="0">
      <items count="18">
        <item h="1" x="3"/>
        <item h="1" x="1"/>
        <item x="0"/>
        <item h="1" x="7"/>
        <item h="1" x="5"/>
        <item h="1" x="4"/>
        <item h="1" x="6"/>
        <item h="1" x="11"/>
        <item h="1" x="9"/>
        <item h="1" x="16"/>
        <item h="1" x="14"/>
        <item h="1" x="13"/>
        <item h="1" x="8"/>
        <item h="1" x="2"/>
        <item h="1" x="15"/>
        <item h="1" x="12"/>
        <item h="1" x="10"/>
        <item t="default"/>
      </items>
    </pivotField>
    <pivotField showAll="0">
      <items count="13">
        <item x="0"/>
        <item x="1"/>
        <item x="2"/>
        <item x="3"/>
        <item x="4"/>
        <item x="5"/>
        <item x="6"/>
        <item x="7"/>
        <item x="8"/>
        <item x="9"/>
        <item x="10"/>
        <item x="11"/>
        <item t="default"/>
      </items>
    </pivotField>
  </pivotFields>
  <rowFields count="1">
    <field x="13"/>
  </rowFields>
  <rowItems count="4">
    <i>
      <x/>
    </i>
    <i>
      <x v="1"/>
    </i>
    <i>
      <x v="2"/>
    </i>
    <i t="grand">
      <x/>
    </i>
  </rowItems>
  <colItems count="1">
    <i/>
  </colItems>
  <dataFields count="1">
    <dataField name="Average of charges" fld="12" subtotal="average" baseField="13" baseItem="0" numFmtId="166"/>
  </dataFields>
  <chartFormats count="5">
    <chartFormat chart="0"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CED99E61-5338-4566-81C5-A47F9CA0DE85}" sourceName="State ID">
  <pivotTables>
    <pivotTable tabId="13" name="PivotTable1"/>
    <pivotTable tabId="12" name="PivotTable4"/>
  </pivotTables>
  <data>
    <tabular pivotCacheId="608771038">
      <items count="17">
        <i x="3"/>
        <i x="1"/>
        <i x="0" s="1"/>
        <i x="7"/>
        <i x="5"/>
        <i x="4"/>
        <i x="6"/>
        <i x="11"/>
        <i x="9"/>
        <i x="16"/>
        <i x="14"/>
        <i x="13"/>
        <i x="8"/>
        <i x="2"/>
        <i x="15"/>
        <i x="12"/>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8E87571B-7A4B-462C-BFC7-328D425CFE09}" sourceName="HBA1C">
  <pivotTables>
    <pivotTable tabId="14" name="PivotTable2"/>
    <pivotTable tabId="12" name="PivotTable4"/>
  </pivotTables>
  <data>
    <tabular pivotCacheId="608771038">
      <items count="3">
        <i x="2"/>
        <i x="1" s="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DAD9D41-CBD0-4E28-A6BF-F8B412647307}" sourceName="Weight status">
  <pivotTables>
    <pivotTable tabId="12" name="PivotTable3"/>
    <pivotTable tabId="13" name="PivotTable1"/>
    <pivotTable tabId="13" name="PivotTable5"/>
    <pivotTable tabId="14" name="PivotTable2"/>
    <pivotTable tabId="14" name="PivotTable4"/>
    <pivotTable tabId="12" name="PivotTable4"/>
  </pivotTables>
  <data>
    <tabular pivotCacheId="608771038">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ates_status1" xr10:uid="{B65C6518-4AC4-4D3D-9D3A-EA30F553061A}" sourceName="Diabates status">
  <pivotTables>
    <pivotTable tabId="12" name="PivotTable3"/>
    <pivotTable tabId="13" name="PivotTable1"/>
    <pivotTable tabId="13" name="PivotTable5"/>
    <pivotTable tabId="14" name="PivotTable2"/>
    <pivotTable tabId="14" name="PivotTable4"/>
    <pivotTable tabId="12" name="PivotTable4"/>
  </pivotTables>
  <data>
    <tabular pivotCacheId="608771038">
      <items count="3">
        <i x="0"/>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CDF7EC2A-74AC-4CF3-BEC4-BC2BCBEF90AB}" sourceName="Heart Issues">
  <pivotTables>
    <pivotTable tabId="14" name="PivotTable4"/>
    <pivotTable tabId="12" name="PivotTable4"/>
    <pivotTable tabId="13" name="PivotTable1"/>
    <pivotTable tabId="13" name="PivotTable5"/>
    <pivotTable tabId="14" name="PivotTable2"/>
    <pivotTable tabId="12" name="PivotTable3"/>
  </pivotTables>
  <data>
    <tabular pivotCacheId="60877103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BA1C" xr10:uid="{05DACD6B-EA4E-4388-9E75-5ED80932983F}" cache="Slicer_HBA1C" caption="HBA1C"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xr10:uid="{19367B23-B795-4306-AD65-0F12E9C1D0C0}" cache="Slicer_State_ID" caption="State ID" columnCount="6" rowHeight="234950"/>
  <slicer name="Diabates status" xr10:uid="{218CDFAF-EC6E-4C21-9925-047C69447911}" cache="Slicer_Diabates_status1" caption="Diabates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F240688-C268-4B31-8697-E1B8B367BBEC}" cache="Slicer_Weight_status" caption="Weight status" style="SlicerStyleLight3" rowHeight="234950"/>
  <slicer name="Diabates status 1" xr10:uid="{0E27BBD2-6DA5-4132-AE9F-6326B9195EAD}" cache="Slicer_Diabates_status1" caption="Diabates status" style="SlicerStyleLight3" rowHeight="234950"/>
  <slicer name="Heart Issues" xr10:uid="{9835657B-1AC5-47EE-8B7A-F2A94262E8DC}" cache="Slicer_Heart_Issues" caption="Heart Issu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BE80DC-BE70-4ADE-AAE5-8ABC9AD1E58C}" name="cstm_name" displayName="cstm_name" ref="A1:E2336" totalsRowShown="0" headerRowDxfId="10">
  <autoFilter ref="A1:E2336" xr:uid="{F4BE80DC-BE70-4ADE-AAE5-8ABC9AD1E58C}"/>
  <tableColumns count="5">
    <tableColumn id="1" xr3:uid="{2D44918D-D6F1-4CFF-AC95-EAAC6AC47995}" name="Customer ID" dataCellStyle="Normal 2"/>
    <tableColumn id="2" xr3:uid="{93B015FD-013E-44F7-AED3-029B1D4B3044}" name="Title" dataCellStyle="Normal 2"/>
    <tableColumn id="3" xr3:uid="{828343F2-1145-4329-B2DB-FCECA3AF174A}" name="Name"/>
    <tableColumn id="4" xr3:uid="{C9630468-DB65-4C21-9169-F4C3AD4F3AA4}" name="First Name"/>
    <tableColumn id="5" xr3:uid="{ACE382C3-D6F2-4990-8688-024C641FFCFB}" name="Las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FE1505-9C3F-45D9-B5BA-7EFC3C46A968}" name="medical" displayName="medical" ref="A1:J2336" totalsRowShown="0" headerRowDxfId="9" headerRowBorderDxfId="8">
  <autoFilter ref="A1:J2336" xr:uid="{F8FE1505-9C3F-45D9-B5BA-7EFC3C46A968}"/>
  <tableColumns count="10">
    <tableColumn id="1" xr3:uid="{6327AA38-5317-4B8E-B5E2-F1B0BA9E4370}" name="Customer ID"/>
    <tableColumn id="2" xr3:uid="{3CF80722-7219-411E-B096-592C8993D7E7}" name="BMI"/>
    <tableColumn id="3" xr3:uid="{1F74C828-C93E-4F4C-9260-5A51FE7AC85A}" name="Weight status" dataDxfId="7">
      <calculatedColumnFormula>IF(B2&lt;18.5,"Underweight",IF(B2&lt;25,"Normal Weight",IF(B2&lt;30,"OverWeight","Obesity")))</calculatedColumnFormula>
    </tableColumn>
    <tableColumn id="4" xr3:uid="{25935179-8BAB-48C9-A928-46CB13B9B698}" name="HBA1C"/>
    <tableColumn id="5" xr3:uid="{A1699A6E-02BA-4D70-AD67-8D55E4BCDE13}" name="Diabates status" dataDxfId="6">
      <calculatedColumnFormula>IF(D2&lt;5.7,"Normal",IF(D2&lt;6.5,"Prediabetes","Diabetes"))</calculatedColumnFormula>
    </tableColumn>
    <tableColumn id="6" xr3:uid="{A60EC8D8-A9ED-41ED-AB4A-7EF11ED3AED8}" name="Heart Issues"/>
    <tableColumn id="7" xr3:uid="{0955A2E8-F184-4F96-8EA9-E8851C9E1BB0}" name="Any Transplants"/>
    <tableColumn id="8" xr3:uid="{FA93386D-AAD8-418E-921C-B915A0B642E4}" name="Cancer history"/>
    <tableColumn id="9" xr3:uid="{63C7A836-C4C3-449C-820D-E1D89E0E5F21}" name="NumberOfMajorSurgeries" dataDxfId="5"/>
    <tableColumn id="10" xr3:uid="{B3E176E4-7A11-4321-B1FF-B74FEA153043}"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8B5C8A-D278-46F8-A74F-939A6E6868A5}" name="hospital" displayName="hospital" ref="A1:K2344" totalsRowShown="0" headerRowDxfId="4" headerRowBorderDxfId="3" tableBorderDxfId="2">
  <autoFilter ref="A1:K2344" xr:uid="{238B5C8A-D278-46F8-A74F-939A6E6868A5}"/>
  <sortState xmlns:xlrd2="http://schemas.microsoft.com/office/spreadsheetml/2017/richdata2" ref="A2:K2344">
    <sortCondition ref="A2:A2344" customList="Id1,Id2,Id3,Id4,Id5,Id6,Id7,Id8,Id9,Id10,Id11,Id12,Id13,Id14,Id15,Id16,Id17,Id18,Id19,Id20,Id21,Id22,Id23,Id24,Id25,Id26,Id27,Id28,Id29,Id30,Id31,Id32,Id33,Id34,Id35,Id36,Id37,Id38,Id39,Id40,Id41,Id42,Id43,Id44,Id45,Id46,Id47,Id48,Id49,Id50,Id51,Id52,Id53,Id54,Id55,Id56,Id57,Id58,Id59,Id60,Id61,Id62,Id63,Id64,Id65,Id66,Id67,Id68,Id69,Id70,Id71,Id72,Id73,Id74,Id75,Id76,Id77,Id78,Id79,Id80,Id81,Id82,Id83,Id84,Id85,Id86,Id87,Id88,Id89,Id90,Id91,Id92,Id93,Id94,Id95,Id96,Id97,Id98,Id99,Id100,Id101,Id102,Id103,Id104,Id105,Id106,Id107,Id108,Id109,Id110,Id111,Id112,Id113,Id114,Id115,Id116,Id117,Id118,Id119,Id120,Id121,Id122,Id123,Id124,Id125,Id126,Id127,Id128,Id129,Id130,Id131,Id132,Id133,Id134,Id135,Id136,Id137,Id138,Id139,Id140,Id141,Id142,Id143,Id144,Id145,Id146,Id147,Id148,Id149,Id150,Id151,Id152,Id153,Id154,Id155,Id156,Id157,Id158,Id159,Id160,Id161,Id162,Id163,Id164,Id165,Id166,Id167,Id168,Id169,Id170,Id171,Id172,Id173,Id174,Id175,Id176,Id177,Id178,Id179,Id180,Id181,Id182,Id183,Id184,Id185,Id186,Id187,Id188,Id189,Id190,Id191,Id192,Id193,Id194,Id195,Id196,Id197,Id198,Id199,Id200,Id201,Id202,Id203,Id204,Id205,Id206,Id207,Id208,Id209,Id210,Id211,Id212,Id213,Id214,Id215,Id216,Id217,Id218,Id219,Id220,Id221,Id222,Id223,Id224,Id225,Id226,Id227,Id228,Id229,Id230,Id231,Id232,Id233,Id234,Id235,Id236,Id237,Id238,Id239,Id240,Id241,Id242,Id243,Id244,Id245,Id246,Id247,Id248,Id249,Id250,Id251,Id252,Id253,Id254,Id255,Id256,Id257,Id258,Id259,Id260,Id261,Id262,Id263,Id264,Id265,Id266,Id267,Id268,Id269,Id270,Id271,Id272,Id273,Id274,Id275,Id276,Id277,Id278,Id279,Id280,Id281,Id282,Id283,Id284,Id285,Id286,Id287,Id288,Id289,Id290,Id291,Id292,Id293,Id294,Id295,Id296,Id297,Id298,Id299,Id300,Id301,Id302,Id303,Id304,Id305,Id306,Id307,Id308,Id309,Id310,Id311,Id312,Id313,Id314,Id315,Id316,Id317,Id318,Id319,Id320,Id321,Id322,Id323,Id324,Id325,Id326,Id327,Id328,Id329,Id330,Id331,Id332,Id333,Id334,Id335,Id336,Id337,Id338,Id339,Id340,Id341,Id342,Id343,Id344,Id345,Id346,Id347,Id348,Id349,Id350,Id351"/>
  </sortState>
  <tableColumns count="11">
    <tableColumn id="1" xr3:uid="{67B6454E-92C5-4D3B-ACBF-1514396388CA}" name="Customer ID"/>
    <tableColumn id="2" xr3:uid="{58351CB6-0A7B-41FD-B50A-75D977B93A81}" name="year"/>
    <tableColumn id="3" xr3:uid="{DAD22D90-A813-4320-9F4A-726C8EE32406}" name="month"/>
    <tableColumn id="4" xr3:uid="{D7C25FB8-4DF5-41BF-8DF4-C671D762A204}" name="date"/>
    <tableColumn id="5" xr3:uid="{C219C55A-B7B8-465E-A441-2F4DB59B028C}" name="children"/>
    <tableColumn id="6" xr3:uid="{3A917F09-03A7-449A-859A-0A28144BC14F}" name="charges" dataDxfId="1"/>
    <tableColumn id="7" xr3:uid="{31B1AFE3-5B7F-46BE-ADB3-3904F9962D30}" name="Hospital tier"/>
    <tableColumn id="8" xr3:uid="{EFC4328C-C0A4-43A3-B3F0-33E7F7221A37}" name="City tier"/>
    <tableColumn id="9" xr3:uid="{12D7C1A7-2A15-4CFB-A50D-53F9AE377D82}" name="State ID"/>
    <tableColumn id="10" xr3:uid="{98C2981C-539C-46CD-90AF-94EEEE5EBF7C}" name="Date Of Birth" dataDxfId="0">
      <calculatedColumnFormula>D2&amp;"-"&amp;C2&amp;"-"&amp;B2</calculatedColumnFormula>
    </tableColumn>
    <tableColumn id="11" xr3:uid="{1B983493-95BF-4D05-9F12-24B4CB8C38E9}" name="Age">
      <calculatedColumnFormula>2025-B2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9D5D-DC83-4204-B0FB-CCE646BF1EE5}">
  <dimension ref="A1:B2336"/>
  <sheetViews>
    <sheetView workbookViewId="0">
      <selection activeCell="D15" sqref="D15"/>
    </sheetView>
  </sheetViews>
  <sheetFormatPr defaultRowHeight="14.4" x14ac:dyDescent="0.3"/>
  <cols>
    <col min="1" max="1" width="12.5546875" bestFit="1" customWidth="1"/>
    <col min="2" max="2" width="37.109375" bestFit="1" customWidth="1"/>
  </cols>
  <sheetData>
    <row r="1" spans="1:2" ht="15.6"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BE70-B880-4BD4-9392-4B533023E8D2}">
  <dimension ref="A1:K2336"/>
  <sheetViews>
    <sheetView workbookViewId="0">
      <selection activeCell="J4" sqref="J4:J5"/>
    </sheetView>
  </sheetViews>
  <sheetFormatPr defaultRowHeight="14.4" x14ac:dyDescent="0.3"/>
  <cols>
    <col min="1" max="1" width="11.33203125" bestFit="1" customWidth="1"/>
    <col min="2" max="2" width="7" bestFit="1" customWidth="1"/>
    <col min="3" max="3" width="6.6640625" bestFit="1" customWidth="1"/>
    <col min="4" max="4" width="11" bestFit="1" customWidth="1"/>
    <col min="5" max="5" width="14.5546875" bestFit="1" customWidth="1"/>
    <col min="6" max="6" width="13.109375" bestFit="1" customWidth="1"/>
    <col min="7" max="7" width="23" bestFit="1" customWidth="1"/>
    <col min="8" max="8" width="7.21875" bestFit="1" customWidth="1"/>
    <col min="10" max="10" width="20.5546875" customWidth="1"/>
  </cols>
  <sheetData>
    <row r="1" spans="1:11" x14ac:dyDescent="0.3">
      <c r="A1" s="4" t="s">
        <v>0</v>
      </c>
      <c r="B1" s="4" t="s">
        <v>2373</v>
      </c>
      <c r="C1" s="4" t="s">
        <v>2374</v>
      </c>
      <c r="D1" s="4" t="s">
        <v>2375</v>
      </c>
      <c r="E1" s="4" t="s">
        <v>2376</v>
      </c>
      <c r="F1" s="4" t="s">
        <v>2377</v>
      </c>
      <c r="G1" s="4" t="s">
        <v>2378</v>
      </c>
      <c r="H1" s="4" t="s">
        <v>2379</v>
      </c>
    </row>
    <row r="2" spans="1:11" x14ac:dyDescent="0.3">
      <c r="A2" t="s">
        <v>2372</v>
      </c>
      <c r="B2">
        <v>47.41</v>
      </c>
      <c r="C2">
        <v>7.47</v>
      </c>
      <c r="D2" t="s">
        <v>2380</v>
      </c>
      <c r="E2" t="s">
        <v>2380</v>
      </c>
      <c r="F2" t="s">
        <v>2380</v>
      </c>
      <c r="G2" t="s">
        <v>2381</v>
      </c>
      <c r="H2" t="s">
        <v>2382</v>
      </c>
    </row>
    <row r="3" spans="1:11" x14ac:dyDescent="0.3">
      <c r="A3" t="s">
        <v>2371</v>
      </c>
      <c r="B3">
        <v>30.36</v>
      </c>
      <c r="C3">
        <v>5.77</v>
      </c>
      <c r="D3" t="s">
        <v>2380</v>
      </c>
      <c r="E3" t="s">
        <v>2380</v>
      </c>
      <c r="F3" t="s">
        <v>2380</v>
      </c>
      <c r="G3" t="s">
        <v>2381</v>
      </c>
      <c r="H3" t="s">
        <v>2382</v>
      </c>
    </row>
    <row r="4" spans="1:11" x14ac:dyDescent="0.3">
      <c r="A4" t="s">
        <v>2370</v>
      </c>
      <c r="B4">
        <v>34.484999999999999</v>
      </c>
      <c r="C4">
        <v>11.87</v>
      </c>
      <c r="D4" t="s">
        <v>2382</v>
      </c>
      <c r="E4" t="s">
        <v>2380</v>
      </c>
      <c r="F4" t="s">
        <v>2380</v>
      </c>
      <c r="G4">
        <v>2</v>
      </c>
      <c r="H4" t="s">
        <v>2382</v>
      </c>
      <c r="J4" s="40" t="s">
        <v>10041</v>
      </c>
      <c r="K4">
        <f>COUNTIF(A2:H2336,"?")</f>
        <v>2</v>
      </c>
    </row>
    <row r="5" spans="1:11" x14ac:dyDescent="0.3">
      <c r="A5" t="s">
        <v>2369</v>
      </c>
      <c r="B5">
        <v>38.094999999999999</v>
      </c>
      <c r="C5">
        <v>6.05</v>
      </c>
      <c r="D5" t="s">
        <v>2380</v>
      </c>
      <c r="E5" t="s">
        <v>2380</v>
      </c>
      <c r="F5" t="s">
        <v>2380</v>
      </c>
      <c r="G5" t="s">
        <v>2381</v>
      </c>
      <c r="H5" t="s">
        <v>2382</v>
      </c>
      <c r="J5" s="40"/>
    </row>
    <row r="6" spans="1:11" x14ac:dyDescent="0.3">
      <c r="A6" t="s">
        <v>2368</v>
      </c>
      <c r="B6">
        <v>35.53</v>
      </c>
      <c r="C6">
        <v>5.45</v>
      </c>
      <c r="D6" t="s">
        <v>2380</v>
      </c>
      <c r="E6" t="s">
        <v>2380</v>
      </c>
      <c r="F6" t="s">
        <v>2380</v>
      </c>
      <c r="G6" t="s">
        <v>2381</v>
      </c>
      <c r="H6" t="s">
        <v>2382</v>
      </c>
    </row>
    <row r="7" spans="1:11" x14ac:dyDescent="0.3">
      <c r="A7" t="s">
        <v>2367</v>
      </c>
      <c r="B7">
        <v>32.799999999999997</v>
      </c>
      <c r="C7">
        <v>6.59</v>
      </c>
      <c r="D7" t="s">
        <v>2380</v>
      </c>
      <c r="E7" t="s">
        <v>2380</v>
      </c>
      <c r="F7" t="s">
        <v>2380</v>
      </c>
      <c r="G7" t="s">
        <v>2381</v>
      </c>
      <c r="H7" t="s">
        <v>2382</v>
      </c>
    </row>
    <row r="8" spans="1:11" x14ac:dyDescent="0.3">
      <c r="A8" t="s">
        <v>2366</v>
      </c>
      <c r="B8">
        <v>36.4</v>
      </c>
      <c r="C8">
        <v>6.07</v>
      </c>
      <c r="D8" t="s">
        <v>2380</v>
      </c>
      <c r="E8" t="s">
        <v>2380</v>
      </c>
      <c r="F8" t="s">
        <v>2380</v>
      </c>
      <c r="G8" t="s">
        <v>2381</v>
      </c>
      <c r="H8" t="s">
        <v>2382</v>
      </c>
    </row>
    <row r="9" spans="1:11" x14ac:dyDescent="0.3">
      <c r="A9" t="s">
        <v>2365</v>
      </c>
      <c r="B9">
        <v>36.96</v>
      </c>
      <c r="C9">
        <v>7.93</v>
      </c>
      <c r="D9" t="s">
        <v>2380</v>
      </c>
      <c r="E9" t="s">
        <v>2380</v>
      </c>
      <c r="F9" t="s">
        <v>2380</v>
      </c>
      <c r="G9">
        <v>3</v>
      </c>
      <c r="H9" t="s">
        <v>2382</v>
      </c>
    </row>
    <row r="10" spans="1:11" x14ac:dyDescent="0.3">
      <c r="A10" t="s">
        <v>2364</v>
      </c>
      <c r="B10">
        <v>41.14</v>
      </c>
      <c r="C10">
        <v>9.58</v>
      </c>
      <c r="D10" t="s">
        <v>2382</v>
      </c>
      <c r="E10" t="s">
        <v>2380</v>
      </c>
      <c r="F10" t="s">
        <v>2383</v>
      </c>
      <c r="G10">
        <v>1</v>
      </c>
      <c r="H10" t="s">
        <v>2382</v>
      </c>
    </row>
    <row r="11" spans="1:11" x14ac:dyDescent="0.3">
      <c r="A11" t="s">
        <v>2363</v>
      </c>
      <c r="B11">
        <v>38.06</v>
      </c>
      <c r="C11">
        <v>10.79</v>
      </c>
      <c r="D11" t="s">
        <v>2380</v>
      </c>
      <c r="E11" t="s">
        <v>2380</v>
      </c>
      <c r="F11" t="s">
        <v>2380</v>
      </c>
      <c r="G11" t="s">
        <v>2381</v>
      </c>
      <c r="H11" t="s">
        <v>2382</v>
      </c>
    </row>
    <row r="12" spans="1:11" x14ac:dyDescent="0.3">
      <c r="A12" t="s">
        <v>2362</v>
      </c>
      <c r="B12">
        <v>37.700000000000003</v>
      </c>
      <c r="C12">
        <v>5.96</v>
      </c>
      <c r="D12" t="s">
        <v>2382</v>
      </c>
      <c r="E12" t="s">
        <v>2380</v>
      </c>
      <c r="F12" t="s">
        <v>2380</v>
      </c>
      <c r="G12">
        <v>2</v>
      </c>
      <c r="H12" t="s">
        <v>2382</v>
      </c>
    </row>
    <row r="13" spans="1:11" x14ac:dyDescent="0.3">
      <c r="A13" t="s">
        <v>2361</v>
      </c>
      <c r="B13">
        <v>42.13</v>
      </c>
      <c r="C13">
        <v>11.9</v>
      </c>
      <c r="D13" t="s">
        <v>2380</v>
      </c>
      <c r="E13" t="s">
        <v>2380</v>
      </c>
      <c r="F13" t="s">
        <v>2380</v>
      </c>
      <c r="G13" t="s">
        <v>2381</v>
      </c>
      <c r="H13" t="s">
        <v>2382</v>
      </c>
    </row>
    <row r="14" spans="1:11" x14ac:dyDescent="0.3">
      <c r="A14" t="s">
        <v>2360</v>
      </c>
      <c r="B14">
        <v>40.92</v>
      </c>
      <c r="C14">
        <v>8.41</v>
      </c>
      <c r="D14" t="s">
        <v>2380</v>
      </c>
      <c r="E14" t="s">
        <v>2380</v>
      </c>
      <c r="F14" t="s">
        <v>2380</v>
      </c>
      <c r="G14" t="s">
        <v>2381</v>
      </c>
      <c r="H14" t="s">
        <v>2382</v>
      </c>
    </row>
    <row r="15" spans="1:11" x14ac:dyDescent="0.3">
      <c r="A15" t="s">
        <v>2359</v>
      </c>
      <c r="B15">
        <v>40.564999999999998</v>
      </c>
      <c r="C15">
        <v>7.02</v>
      </c>
      <c r="D15" t="s">
        <v>2380</v>
      </c>
      <c r="E15" t="s">
        <v>2380</v>
      </c>
      <c r="F15" t="s">
        <v>2380</v>
      </c>
      <c r="G15" t="s">
        <v>2381</v>
      </c>
      <c r="H15" t="s">
        <v>2382</v>
      </c>
    </row>
    <row r="16" spans="1:11"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mergeCells count="1">
    <mergeCell ref="J4: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FC7F-C6DF-4B87-BB74-B4287DE9F0DB}">
  <dimension ref="A1:L2344"/>
  <sheetViews>
    <sheetView topLeftCell="A47" workbookViewId="0">
      <selection activeCell="O53" sqref="O53"/>
    </sheetView>
  </sheetViews>
  <sheetFormatPr defaultRowHeight="14.4" x14ac:dyDescent="0.3"/>
  <cols>
    <col min="1" max="1" width="12.5546875" bestFit="1" customWidth="1"/>
    <col min="2" max="2" width="5" bestFit="1" customWidth="1"/>
    <col min="3" max="3" width="7.21875" bestFit="1" customWidth="1"/>
    <col min="4" max="4" width="5.21875" bestFit="1" customWidth="1"/>
    <col min="5" max="5" width="8.5546875" bestFit="1" customWidth="1"/>
    <col min="6" max="6" width="9" bestFit="1" customWidth="1"/>
    <col min="7" max="7" width="12.5546875" bestFit="1" customWidth="1"/>
    <col min="8" max="9" width="8.33203125" bestFit="1" customWidth="1"/>
    <col min="11" max="11" width="18" customWidth="1"/>
  </cols>
  <sheetData>
    <row r="1" spans="1:12" ht="15.6" x14ac:dyDescent="0.3">
      <c r="A1" s="3" t="s">
        <v>0</v>
      </c>
      <c r="B1" s="3" t="s">
        <v>1</v>
      </c>
      <c r="C1" s="3" t="s">
        <v>2</v>
      </c>
      <c r="D1" s="3" t="s">
        <v>3</v>
      </c>
      <c r="E1" s="3" t="s">
        <v>4</v>
      </c>
      <c r="F1" s="3" t="s">
        <v>5</v>
      </c>
      <c r="G1" s="3" t="s">
        <v>6</v>
      </c>
      <c r="H1" s="3" t="s">
        <v>7</v>
      </c>
      <c r="I1" s="3" t="s">
        <v>8</v>
      </c>
    </row>
    <row r="2" spans="1:12" x14ac:dyDescent="0.3">
      <c r="A2" t="s">
        <v>9</v>
      </c>
      <c r="B2">
        <v>1992</v>
      </c>
      <c r="C2" t="s">
        <v>10</v>
      </c>
      <c r="D2">
        <v>9</v>
      </c>
      <c r="E2">
        <v>0</v>
      </c>
      <c r="F2">
        <v>563.84</v>
      </c>
      <c r="G2" t="s">
        <v>11</v>
      </c>
      <c r="H2" t="s">
        <v>12</v>
      </c>
      <c r="I2" t="s">
        <v>13</v>
      </c>
    </row>
    <row r="3" spans="1:12" x14ac:dyDescent="0.3">
      <c r="A3" t="s">
        <v>14</v>
      </c>
      <c r="B3">
        <v>1992</v>
      </c>
      <c r="C3" t="s">
        <v>15</v>
      </c>
      <c r="D3">
        <v>30</v>
      </c>
      <c r="E3">
        <v>0</v>
      </c>
      <c r="F3">
        <v>570.62</v>
      </c>
      <c r="G3" t="s">
        <v>11</v>
      </c>
      <c r="H3" t="s">
        <v>16</v>
      </c>
      <c r="I3" t="s">
        <v>13</v>
      </c>
    </row>
    <row r="4" spans="1:12" x14ac:dyDescent="0.3">
      <c r="A4" t="s">
        <v>17</v>
      </c>
      <c r="B4">
        <v>1993</v>
      </c>
      <c r="C4" t="s">
        <v>18</v>
      </c>
      <c r="D4">
        <v>30</v>
      </c>
      <c r="E4">
        <v>0</v>
      </c>
      <c r="F4">
        <v>600</v>
      </c>
      <c r="G4" t="s">
        <v>11</v>
      </c>
      <c r="H4" t="s">
        <v>16</v>
      </c>
      <c r="I4" t="s">
        <v>13</v>
      </c>
    </row>
    <row r="5" spans="1:12" x14ac:dyDescent="0.3">
      <c r="A5" t="s">
        <v>19</v>
      </c>
      <c r="B5">
        <v>1992</v>
      </c>
      <c r="C5" t="s">
        <v>20</v>
      </c>
      <c r="D5">
        <v>13</v>
      </c>
      <c r="E5">
        <v>0</v>
      </c>
      <c r="F5">
        <v>604.54</v>
      </c>
      <c r="G5" t="s">
        <v>12</v>
      </c>
      <c r="H5" t="s">
        <v>12</v>
      </c>
      <c r="I5" t="s">
        <v>13</v>
      </c>
    </row>
    <row r="6" spans="1:12" x14ac:dyDescent="0.3">
      <c r="A6" t="s">
        <v>21</v>
      </c>
      <c r="B6">
        <v>1998</v>
      </c>
      <c r="C6" t="s">
        <v>10</v>
      </c>
      <c r="D6">
        <v>27</v>
      </c>
      <c r="E6">
        <v>0</v>
      </c>
      <c r="F6">
        <v>637.26</v>
      </c>
      <c r="G6" t="s">
        <v>12</v>
      </c>
      <c r="H6" t="s">
        <v>12</v>
      </c>
      <c r="I6" t="s">
        <v>13</v>
      </c>
      <c r="K6" s="40" t="s">
        <v>10041</v>
      </c>
      <c r="L6">
        <f>COUNTIF(A2:I2344,"?")</f>
        <v>15</v>
      </c>
    </row>
    <row r="7" spans="1:12" x14ac:dyDescent="0.3">
      <c r="A7" t="s">
        <v>22</v>
      </c>
      <c r="B7">
        <v>2001</v>
      </c>
      <c r="C7" t="s">
        <v>15</v>
      </c>
      <c r="D7">
        <v>20</v>
      </c>
      <c r="E7">
        <v>0</v>
      </c>
      <c r="F7">
        <v>646.14</v>
      </c>
      <c r="G7" t="s">
        <v>12</v>
      </c>
      <c r="H7" t="s">
        <v>12</v>
      </c>
      <c r="I7" t="s">
        <v>23</v>
      </c>
      <c r="K7" s="40"/>
    </row>
    <row r="8" spans="1:12" x14ac:dyDescent="0.3">
      <c r="A8" t="s">
        <v>24</v>
      </c>
      <c r="B8">
        <v>1993</v>
      </c>
      <c r="C8" t="s">
        <v>18</v>
      </c>
      <c r="D8">
        <v>1</v>
      </c>
      <c r="E8">
        <v>0</v>
      </c>
      <c r="F8">
        <v>650</v>
      </c>
      <c r="G8" t="s">
        <v>12</v>
      </c>
      <c r="H8" t="s">
        <v>12</v>
      </c>
      <c r="I8" t="s">
        <v>13</v>
      </c>
    </row>
    <row r="9" spans="1:12" x14ac:dyDescent="0.3">
      <c r="A9" t="s">
        <v>25</v>
      </c>
      <c r="B9">
        <v>1995</v>
      </c>
      <c r="C9" t="s">
        <v>10</v>
      </c>
      <c r="D9">
        <v>4</v>
      </c>
      <c r="E9">
        <v>0</v>
      </c>
      <c r="F9">
        <v>650</v>
      </c>
      <c r="G9" t="s">
        <v>12</v>
      </c>
      <c r="H9" t="s">
        <v>12</v>
      </c>
      <c r="I9" t="s">
        <v>13</v>
      </c>
    </row>
    <row r="10" spans="1:12" x14ac:dyDescent="0.3">
      <c r="A10" t="s">
        <v>26</v>
      </c>
      <c r="B10">
        <v>2002</v>
      </c>
      <c r="C10" t="s">
        <v>15</v>
      </c>
      <c r="D10">
        <v>29</v>
      </c>
      <c r="E10">
        <v>0</v>
      </c>
      <c r="F10">
        <v>668</v>
      </c>
      <c r="G10" t="s">
        <v>12</v>
      </c>
      <c r="H10" t="s">
        <v>11</v>
      </c>
      <c r="I10" t="s">
        <v>23</v>
      </c>
    </row>
    <row r="11" spans="1:12" x14ac:dyDescent="0.3">
      <c r="A11" t="s">
        <v>27</v>
      </c>
      <c r="B11">
        <v>1997</v>
      </c>
      <c r="C11" t="s">
        <v>15</v>
      </c>
      <c r="D11">
        <v>9</v>
      </c>
      <c r="E11">
        <v>0</v>
      </c>
      <c r="F11">
        <v>670</v>
      </c>
      <c r="G11" t="s">
        <v>12</v>
      </c>
      <c r="H11" t="s">
        <v>12</v>
      </c>
      <c r="I11" t="s">
        <v>13</v>
      </c>
    </row>
    <row r="12" spans="1:12" x14ac:dyDescent="0.3">
      <c r="A12" t="s">
        <v>28</v>
      </c>
      <c r="B12">
        <v>2001</v>
      </c>
      <c r="C12" t="s">
        <v>20</v>
      </c>
      <c r="D12">
        <v>12</v>
      </c>
      <c r="E12">
        <v>0</v>
      </c>
      <c r="F12">
        <v>687.54</v>
      </c>
      <c r="G12" t="s">
        <v>12</v>
      </c>
      <c r="H12" t="s">
        <v>11</v>
      </c>
      <c r="I12" t="s">
        <v>13</v>
      </c>
    </row>
    <row r="13" spans="1:12" x14ac:dyDescent="0.3">
      <c r="A13" t="s">
        <v>29</v>
      </c>
      <c r="B13">
        <v>1999</v>
      </c>
      <c r="C13" t="s">
        <v>30</v>
      </c>
      <c r="D13">
        <v>26</v>
      </c>
      <c r="E13">
        <v>0</v>
      </c>
      <c r="F13">
        <v>700</v>
      </c>
      <c r="G13" t="s">
        <v>31</v>
      </c>
      <c r="H13" t="s">
        <v>12</v>
      </c>
      <c r="I13" t="s">
        <v>13</v>
      </c>
    </row>
    <row r="14" spans="1:12" x14ac:dyDescent="0.3">
      <c r="A14" t="s">
        <v>32</v>
      </c>
      <c r="B14">
        <v>1999</v>
      </c>
      <c r="C14" t="s">
        <v>30</v>
      </c>
      <c r="D14">
        <v>14</v>
      </c>
      <c r="E14">
        <v>0</v>
      </c>
      <c r="F14">
        <v>722.99</v>
      </c>
      <c r="G14" t="s">
        <v>12</v>
      </c>
      <c r="H14" t="s">
        <v>16</v>
      </c>
      <c r="I14" t="s">
        <v>13</v>
      </c>
    </row>
    <row r="15" spans="1:12" x14ac:dyDescent="0.3">
      <c r="A15" t="s">
        <v>33</v>
      </c>
      <c r="B15">
        <v>2002</v>
      </c>
      <c r="C15" t="s">
        <v>31</v>
      </c>
      <c r="D15">
        <v>19</v>
      </c>
      <c r="E15">
        <v>0</v>
      </c>
      <c r="F15">
        <v>750</v>
      </c>
      <c r="G15" t="s">
        <v>12</v>
      </c>
      <c r="H15" t="s">
        <v>16</v>
      </c>
      <c r="I15" t="s">
        <v>23</v>
      </c>
    </row>
    <row r="16" spans="1:12"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mergeCells count="1">
    <mergeCell ref="K6:K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G20" sqref="G20"/>
    </sheetView>
  </sheetViews>
  <sheetFormatPr defaultRowHeight="14.4" x14ac:dyDescent="0.3"/>
  <cols>
    <col min="1" max="1" width="15.5546875" customWidth="1"/>
    <col min="2" max="2" width="37.44140625" bestFit="1" customWidth="1"/>
    <col min="3" max="3" width="22.77734375" bestFit="1" customWidth="1"/>
    <col min="4" max="4" width="22.77734375" customWidth="1"/>
    <col min="5" max="5" width="23.77734375" bestFit="1" customWidth="1"/>
  </cols>
  <sheetData>
    <row r="1" spans="1:5" s="2" customFormat="1" ht="18.899999999999999" customHeight="1" x14ac:dyDescent="0.3">
      <c r="A1" s="5" t="s">
        <v>0</v>
      </c>
      <c r="B1" s="6" t="s">
        <v>9101</v>
      </c>
      <c r="C1" s="8" t="s">
        <v>10015</v>
      </c>
      <c r="D1" s="8" t="s">
        <v>10016</v>
      </c>
      <c r="E1" s="8" t="s">
        <v>9100</v>
      </c>
    </row>
    <row r="2" spans="1:5" ht="15.6" x14ac:dyDescent="0.3">
      <c r="A2" s="1" t="s">
        <v>2372</v>
      </c>
      <c r="B2" s="1" t="s">
        <v>4723</v>
      </c>
      <c r="C2" t="s">
        <v>4724</v>
      </c>
      <c r="D2" t="s">
        <v>9107</v>
      </c>
      <c r="E2" t="s">
        <v>5543</v>
      </c>
    </row>
    <row r="3" spans="1:5" ht="15.6" x14ac:dyDescent="0.3">
      <c r="A3" s="1" t="s">
        <v>2371</v>
      </c>
      <c r="B3" s="1" t="s">
        <v>4725</v>
      </c>
      <c r="C3" t="s">
        <v>4726</v>
      </c>
      <c r="D3" t="s">
        <v>8502</v>
      </c>
      <c r="E3" t="s">
        <v>8418</v>
      </c>
    </row>
    <row r="4" spans="1:5" ht="15.6" x14ac:dyDescent="0.3">
      <c r="A4" s="1" t="s">
        <v>2370</v>
      </c>
      <c r="B4" s="1" t="s">
        <v>4727</v>
      </c>
      <c r="C4" t="s">
        <v>4728</v>
      </c>
      <c r="D4" t="s">
        <v>9108</v>
      </c>
      <c r="E4" t="s">
        <v>8419</v>
      </c>
    </row>
    <row r="5" spans="1:5" ht="15.6" x14ac:dyDescent="0.3">
      <c r="A5" s="1" t="s">
        <v>2369</v>
      </c>
      <c r="B5" s="1" t="s">
        <v>4729</v>
      </c>
      <c r="C5" t="s">
        <v>4730</v>
      </c>
      <c r="D5" t="s">
        <v>9109</v>
      </c>
      <c r="E5" t="s">
        <v>8420</v>
      </c>
    </row>
    <row r="6" spans="1:5" ht="15.6" x14ac:dyDescent="0.3">
      <c r="A6" s="1" t="s">
        <v>2368</v>
      </c>
      <c r="B6" s="1" t="s">
        <v>4731</v>
      </c>
      <c r="C6" t="s">
        <v>4732</v>
      </c>
      <c r="D6" t="s">
        <v>9110</v>
      </c>
      <c r="E6" t="s">
        <v>8421</v>
      </c>
    </row>
    <row r="7" spans="1:5" ht="15.6" x14ac:dyDescent="0.3">
      <c r="A7" s="1" t="s">
        <v>2367</v>
      </c>
      <c r="B7" s="1" t="s">
        <v>4733</v>
      </c>
      <c r="C7" t="s">
        <v>4734</v>
      </c>
      <c r="D7" t="s">
        <v>9123</v>
      </c>
      <c r="E7" t="s">
        <v>8445</v>
      </c>
    </row>
    <row r="8" spans="1:5" ht="15.6" x14ac:dyDescent="0.3">
      <c r="A8" s="1" t="s">
        <v>2366</v>
      </c>
      <c r="B8" s="1" t="s">
        <v>4735</v>
      </c>
      <c r="C8" t="s">
        <v>4736</v>
      </c>
      <c r="D8" t="s">
        <v>9112</v>
      </c>
      <c r="E8" t="s">
        <v>5794</v>
      </c>
    </row>
    <row r="9" spans="1:5" ht="15.6" x14ac:dyDescent="0.3">
      <c r="A9" s="1" t="s">
        <v>2365</v>
      </c>
      <c r="B9" s="1" t="s">
        <v>4737</v>
      </c>
      <c r="C9" t="s">
        <v>4738</v>
      </c>
      <c r="D9" t="s">
        <v>9113</v>
      </c>
      <c r="E9" t="s">
        <v>8422</v>
      </c>
    </row>
    <row r="10" spans="1:5" ht="15.6" x14ac:dyDescent="0.3">
      <c r="A10" s="1" t="s">
        <v>2364</v>
      </c>
      <c r="B10" s="1" t="s">
        <v>4739</v>
      </c>
      <c r="C10" t="s">
        <v>4740</v>
      </c>
      <c r="D10" t="s">
        <v>6824</v>
      </c>
      <c r="E10" t="s">
        <v>8496</v>
      </c>
    </row>
    <row r="11" spans="1:5" ht="15.6" x14ac:dyDescent="0.3">
      <c r="A11" s="1" t="s">
        <v>2363</v>
      </c>
      <c r="B11" s="1" t="s">
        <v>4741</v>
      </c>
      <c r="C11" t="s">
        <v>4742</v>
      </c>
      <c r="D11" t="s">
        <v>9042</v>
      </c>
      <c r="E11" t="s">
        <v>8470</v>
      </c>
    </row>
    <row r="12" spans="1:5" ht="15.6" x14ac:dyDescent="0.3">
      <c r="A12" s="1" t="s">
        <v>2362</v>
      </c>
      <c r="B12" s="1" t="s">
        <v>4743</v>
      </c>
      <c r="C12" t="s">
        <v>4744</v>
      </c>
      <c r="D12" t="s">
        <v>9124</v>
      </c>
      <c r="E12" t="s">
        <v>8423</v>
      </c>
    </row>
    <row r="13" spans="1:5" ht="15.6" x14ac:dyDescent="0.3">
      <c r="A13" s="1" t="s">
        <v>2361</v>
      </c>
      <c r="B13" s="1" t="s">
        <v>4745</v>
      </c>
      <c r="C13" t="s">
        <v>4746</v>
      </c>
      <c r="D13" t="s">
        <v>9115</v>
      </c>
      <c r="E13" t="s">
        <v>8424</v>
      </c>
    </row>
    <row r="14" spans="1:5" ht="15.6" x14ac:dyDescent="0.3">
      <c r="A14" s="1" t="s">
        <v>2360</v>
      </c>
      <c r="B14" s="1" t="s">
        <v>4747</v>
      </c>
      <c r="C14" t="s">
        <v>4748</v>
      </c>
      <c r="D14" t="s">
        <v>9116</v>
      </c>
      <c r="E14" t="s">
        <v>8425</v>
      </c>
    </row>
    <row r="15" spans="1:5" ht="15.6" x14ac:dyDescent="0.3">
      <c r="A15" s="1" t="s">
        <v>2359</v>
      </c>
      <c r="B15" s="1" t="s">
        <v>4749</v>
      </c>
      <c r="C15" t="s">
        <v>4750</v>
      </c>
      <c r="D15" t="s">
        <v>9117</v>
      </c>
      <c r="E15" t="s">
        <v>8426</v>
      </c>
    </row>
    <row r="16" spans="1:5" ht="15.6" x14ac:dyDescent="0.3">
      <c r="A16" s="1" t="s">
        <v>2358</v>
      </c>
      <c r="B16" s="1" t="s">
        <v>4751</v>
      </c>
      <c r="C16" t="s">
        <v>4752</v>
      </c>
      <c r="D16" t="s">
        <v>9125</v>
      </c>
      <c r="E16" t="s">
        <v>8437</v>
      </c>
    </row>
    <row r="17" spans="1:5" ht="15.6" x14ac:dyDescent="0.3">
      <c r="A17" s="1" t="s">
        <v>2357</v>
      </c>
      <c r="B17" s="1" t="s">
        <v>4753</v>
      </c>
      <c r="C17" t="s">
        <v>4754</v>
      </c>
      <c r="D17" t="s">
        <v>9118</v>
      </c>
      <c r="E17" t="s">
        <v>8427</v>
      </c>
    </row>
    <row r="18" spans="1:5" ht="15.6" x14ac:dyDescent="0.3">
      <c r="A18" s="1" t="s">
        <v>2356</v>
      </c>
      <c r="B18" s="1" t="s">
        <v>4755</v>
      </c>
      <c r="C18" t="s">
        <v>4756</v>
      </c>
      <c r="D18" t="s">
        <v>8460</v>
      </c>
      <c r="E18" t="s">
        <v>8456</v>
      </c>
    </row>
    <row r="19" spans="1:5" ht="15.6" x14ac:dyDescent="0.3">
      <c r="A19" s="1" t="s">
        <v>2355</v>
      </c>
      <c r="B19" s="1" t="s">
        <v>4757</v>
      </c>
      <c r="C19" t="s">
        <v>4758</v>
      </c>
      <c r="D19" t="s">
        <v>8808</v>
      </c>
      <c r="E19" t="s">
        <v>8437</v>
      </c>
    </row>
    <row r="20" spans="1:5" ht="15.6" x14ac:dyDescent="0.3">
      <c r="A20" s="1" t="s">
        <v>2354</v>
      </c>
      <c r="B20" s="1" t="s">
        <v>4759</v>
      </c>
      <c r="C20" t="s">
        <v>4760</v>
      </c>
      <c r="D20" t="s">
        <v>9126</v>
      </c>
      <c r="E20" t="s">
        <v>9096</v>
      </c>
    </row>
    <row r="21" spans="1:5" ht="15.6" x14ac:dyDescent="0.3">
      <c r="A21" s="1" t="s">
        <v>2353</v>
      </c>
      <c r="B21" s="1" t="s">
        <v>4761</v>
      </c>
      <c r="C21" t="s">
        <v>4762</v>
      </c>
      <c r="D21" t="s">
        <v>9120</v>
      </c>
      <c r="E21" t="s">
        <v>8428</v>
      </c>
    </row>
    <row r="22" spans="1:5" ht="15.6" x14ac:dyDescent="0.3">
      <c r="A22" s="1" t="s">
        <v>2352</v>
      </c>
      <c r="B22" s="1" t="s">
        <v>4763</v>
      </c>
      <c r="C22" t="s">
        <v>4764</v>
      </c>
      <c r="D22" t="s">
        <v>9121</v>
      </c>
      <c r="E22" t="s">
        <v>8429</v>
      </c>
    </row>
    <row r="23" spans="1:5" ht="15.6" x14ac:dyDescent="0.3">
      <c r="A23" s="1" t="s">
        <v>2351</v>
      </c>
      <c r="B23" s="1" t="s">
        <v>4765</v>
      </c>
      <c r="C23" t="s">
        <v>4766</v>
      </c>
      <c r="D23" t="s">
        <v>9127</v>
      </c>
      <c r="E23" t="s">
        <v>8430</v>
      </c>
    </row>
    <row r="24" spans="1:5" ht="15.6" x14ac:dyDescent="0.3">
      <c r="A24" s="1" t="s">
        <v>2350</v>
      </c>
      <c r="B24" s="1" t="s">
        <v>4767</v>
      </c>
      <c r="C24" t="s">
        <v>4768</v>
      </c>
      <c r="D24" t="s">
        <v>9122</v>
      </c>
      <c r="E24" t="s">
        <v>8431</v>
      </c>
    </row>
    <row r="25" spans="1:5" ht="15.6" x14ac:dyDescent="0.3">
      <c r="A25" s="1" t="s">
        <v>2349</v>
      </c>
      <c r="B25" s="1" t="s">
        <v>4769</v>
      </c>
      <c r="C25" t="s">
        <v>4770</v>
      </c>
      <c r="D25" t="s">
        <v>8495</v>
      </c>
      <c r="E25" t="s">
        <v>8456</v>
      </c>
    </row>
    <row r="26" spans="1:5" ht="15.6" x14ac:dyDescent="0.3">
      <c r="A26" s="1" t="s">
        <v>2348</v>
      </c>
      <c r="B26" s="1" t="s">
        <v>4771</v>
      </c>
      <c r="C26" t="s">
        <v>4772</v>
      </c>
      <c r="D26" t="s">
        <v>9128</v>
      </c>
      <c r="E26" t="s">
        <v>9060</v>
      </c>
    </row>
    <row r="27" spans="1:5" ht="15.6" x14ac:dyDescent="0.3">
      <c r="A27" s="1" t="s">
        <v>2347</v>
      </c>
      <c r="B27" s="1" t="s">
        <v>4773</v>
      </c>
      <c r="C27" t="s">
        <v>4774</v>
      </c>
      <c r="D27" t="s">
        <v>9129</v>
      </c>
      <c r="E27" t="s">
        <v>8432</v>
      </c>
    </row>
    <row r="28" spans="1:5" ht="15.6" x14ac:dyDescent="0.3">
      <c r="A28" s="1" t="s">
        <v>2346</v>
      </c>
      <c r="B28" s="1" t="s">
        <v>4775</v>
      </c>
      <c r="C28" t="s">
        <v>4776</v>
      </c>
      <c r="D28" t="s">
        <v>9130</v>
      </c>
      <c r="E28" t="s">
        <v>8433</v>
      </c>
    </row>
    <row r="29" spans="1:5" ht="15.6" x14ac:dyDescent="0.3">
      <c r="A29" s="1" t="s">
        <v>2345</v>
      </c>
      <c r="B29" s="1" t="s">
        <v>4777</v>
      </c>
      <c r="C29" t="s">
        <v>4778</v>
      </c>
      <c r="D29" t="s">
        <v>8546</v>
      </c>
      <c r="E29" t="s">
        <v>8441</v>
      </c>
    </row>
    <row r="30" spans="1:5" ht="15.6" x14ac:dyDescent="0.3">
      <c r="A30" s="1" t="s">
        <v>2344</v>
      </c>
      <c r="B30" s="1" t="s">
        <v>4779</v>
      </c>
      <c r="C30" t="s">
        <v>4738</v>
      </c>
      <c r="D30" t="s">
        <v>9113</v>
      </c>
      <c r="E30" t="s">
        <v>8422</v>
      </c>
    </row>
    <row r="31" spans="1:5" ht="15.6" x14ac:dyDescent="0.3">
      <c r="A31" s="1" t="s">
        <v>2343</v>
      </c>
      <c r="B31" s="1" t="s">
        <v>4780</v>
      </c>
      <c r="C31" t="s">
        <v>4781</v>
      </c>
      <c r="D31" t="s">
        <v>9131</v>
      </c>
      <c r="E31" t="s">
        <v>8434</v>
      </c>
    </row>
    <row r="32" spans="1:5" ht="15.6" x14ac:dyDescent="0.3">
      <c r="A32" s="1" t="s">
        <v>2342</v>
      </c>
      <c r="B32" s="1" t="s">
        <v>4782</v>
      </c>
      <c r="C32" t="s">
        <v>4783</v>
      </c>
      <c r="D32" t="s">
        <v>8431</v>
      </c>
      <c r="E32" t="s">
        <v>8475</v>
      </c>
    </row>
    <row r="33" spans="1:5" ht="15.6" x14ac:dyDescent="0.3">
      <c r="A33" s="1" t="s">
        <v>2341</v>
      </c>
      <c r="B33" s="1" t="s">
        <v>4784</v>
      </c>
      <c r="C33" t="s">
        <v>4785</v>
      </c>
      <c r="D33" t="s">
        <v>9132</v>
      </c>
      <c r="E33" t="s">
        <v>8418</v>
      </c>
    </row>
    <row r="34" spans="1:5" ht="15.6" x14ac:dyDescent="0.3">
      <c r="A34" s="1" t="s">
        <v>2340</v>
      </c>
      <c r="B34" s="1" t="s">
        <v>4786</v>
      </c>
      <c r="C34" t="s">
        <v>4787</v>
      </c>
      <c r="D34" t="s">
        <v>8635</v>
      </c>
      <c r="E34" t="s">
        <v>8418</v>
      </c>
    </row>
    <row r="35" spans="1:5" ht="15.6" x14ac:dyDescent="0.3">
      <c r="A35" s="1" t="s">
        <v>2339</v>
      </c>
      <c r="B35" s="1" t="s">
        <v>4788</v>
      </c>
      <c r="C35" t="s">
        <v>4789</v>
      </c>
      <c r="D35" t="s">
        <v>9133</v>
      </c>
      <c r="E35" t="s">
        <v>8435</v>
      </c>
    </row>
    <row r="36" spans="1:5" ht="15.6" x14ac:dyDescent="0.3">
      <c r="A36" s="1" t="s">
        <v>2338</v>
      </c>
      <c r="B36" s="1" t="s">
        <v>4790</v>
      </c>
      <c r="C36" t="s">
        <v>4791</v>
      </c>
      <c r="D36" t="s">
        <v>9134</v>
      </c>
      <c r="E36" t="s">
        <v>8442</v>
      </c>
    </row>
    <row r="37" spans="1:5" ht="15.6" x14ac:dyDescent="0.3">
      <c r="A37" s="1" t="s">
        <v>2337</v>
      </c>
      <c r="B37" s="1" t="s">
        <v>4792</v>
      </c>
      <c r="C37" t="s">
        <v>4793</v>
      </c>
      <c r="D37" t="s">
        <v>9135</v>
      </c>
      <c r="E37" t="s">
        <v>8436</v>
      </c>
    </row>
    <row r="38" spans="1:5" ht="15.6" x14ac:dyDescent="0.3">
      <c r="A38" s="1" t="s">
        <v>2336</v>
      </c>
      <c r="B38" s="1" t="s">
        <v>4794</v>
      </c>
      <c r="C38" t="s">
        <v>4795</v>
      </c>
      <c r="D38" t="s">
        <v>5608</v>
      </c>
      <c r="E38" t="s">
        <v>8437</v>
      </c>
    </row>
    <row r="39" spans="1:5" ht="15.6" x14ac:dyDescent="0.3">
      <c r="A39" s="1" t="s">
        <v>2335</v>
      </c>
      <c r="B39" s="1" t="s">
        <v>4796</v>
      </c>
      <c r="C39" t="s">
        <v>4797</v>
      </c>
      <c r="D39" t="s">
        <v>9080</v>
      </c>
      <c r="E39" t="s">
        <v>8531</v>
      </c>
    </row>
    <row r="40" spans="1:5" ht="15.6" x14ac:dyDescent="0.3">
      <c r="A40" s="1" t="s">
        <v>2334</v>
      </c>
      <c r="B40" s="1" t="s">
        <v>4798</v>
      </c>
      <c r="C40" t="s">
        <v>4799</v>
      </c>
      <c r="D40" t="s">
        <v>9136</v>
      </c>
      <c r="E40" t="s">
        <v>8438</v>
      </c>
    </row>
    <row r="41" spans="1:5" ht="15.6" x14ac:dyDescent="0.3">
      <c r="A41" s="1" t="s">
        <v>2333</v>
      </c>
      <c r="B41" s="1" t="s">
        <v>4800</v>
      </c>
      <c r="C41" t="s">
        <v>4801</v>
      </c>
      <c r="D41" t="s">
        <v>9137</v>
      </c>
      <c r="E41" t="s">
        <v>8439</v>
      </c>
    </row>
    <row r="42" spans="1:5" ht="15.6" x14ac:dyDescent="0.3">
      <c r="A42" s="1" t="s">
        <v>2332</v>
      </c>
      <c r="B42" s="1" t="s">
        <v>4802</v>
      </c>
      <c r="C42" t="s">
        <v>4803</v>
      </c>
      <c r="D42" t="s">
        <v>8555</v>
      </c>
      <c r="E42" t="s">
        <v>8496</v>
      </c>
    </row>
    <row r="43" spans="1:5" ht="15.6" x14ac:dyDescent="0.3">
      <c r="A43" s="1" t="s">
        <v>2331</v>
      </c>
      <c r="B43" s="1" t="s">
        <v>4804</v>
      </c>
      <c r="C43" t="s">
        <v>4805</v>
      </c>
      <c r="D43" t="s">
        <v>9138</v>
      </c>
      <c r="E43" t="s">
        <v>8440</v>
      </c>
    </row>
    <row r="44" spans="1:5" ht="15.6" x14ac:dyDescent="0.3">
      <c r="A44" s="1" t="s">
        <v>2330</v>
      </c>
      <c r="B44" s="1" t="s">
        <v>4806</v>
      </c>
      <c r="C44" t="s">
        <v>4768</v>
      </c>
      <c r="D44" t="s">
        <v>9122</v>
      </c>
      <c r="E44" t="s">
        <v>8431</v>
      </c>
    </row>
    <row r="45" spans="1:5" ht="15.6" x14ac:dyDescent="0.3">
      <c r="A45" s="1" t="s">
        <v>2329</v>
      </c>
      <c r="B45" s="1" t="s">
        <v>4807</v>
      </c>
      <c r="C45" t="s">
        <v>4808</v>
      </c>
      <c r="D45" t="s">
        <v>9139</v>
      </c>
      <c r="E45" t="s">
        <v>5341</v>
      </c>
    </row>
    <row r="46" spans="1:5" ht="15.6" x14ac:dyDescent="0.3">
      <c r="A46" s="1" t="s">
        <v>2328</v>
      </c>
      <c r="B46" s="1" t="s">
        <v>4809</v>
      </c>
      <c r="C46" t="s">
        <v>4810</v>
      </c>
      <c r="D46" t="s">
        <v>8495</v>
      </c>
      <c r="E46" t="s">
        <v>8441</v>
      </c>
    </row>
    <row r="47" spans="1:5" ht="15.6" x14ac:dyDescent="0.3">
      <c r="A47" s="1" t="s">
        <v>2327</v>
      </c>
      <c r="B47" s="1" t="s">
        <v>4811</v>
      </c>
      <c r="C47" t="s">
        <v>4812</v>
      </c>
      <c r="D47" t="s">
        <v>9140</v>
      </c>
      <c r="E47" t="s">
        <v>8442</v>
      </c>
    </row>
    <row r="48" spans="1:5" ht="15.6" x14ac:dyDescent="0.3">
      <c r="A48" s="1" t="s">
        <v>2326</v>
      </c>
      <c r="B48" s="1" t="s">
        <v>4813</v>
      </c>
      <c r="C48" t="s">
        <v>4814</v>
      </c>
      <c r="D48" t="s">
        <v>6296</v>
      </c>
      <c r="E48" t="s">
        <v>8475</v>
      </c>
    </row>
    <row r="49" spans="1:5" ht="15.6" x14ac:dyDescent="0.3">
      <c r="A49" s="1" t="s">
        <v>2325</v>
      </c>
      <c r="B49" s="1" t="s">
        <v>4804</v>
      </c>
      <c r="C49" t="s">
        <v>4815</v>
      </c>
      <c r="D49" t="s">
        <v>8601</v>
      </c>
      <c r="E49" t="s">
        <v>8442</v>
      </c>
    </row>
    <row r="50" spans="1:5" ht="15.6" x14ac:dyDescent="0.3">
      <c r="A50" s="1" t="s">
        <v>2324</v>
      </c>
      <c r="B50" s="1" t="s">
        <v>4816</v>
      </c>
      <c r="C50" t="s">
        <v>4817</v>
      </c>
      <c r="D50" t="s">
        <v>9141</v>
      </c>
      <c r="E50" t="s">
        <v>8443</v>
      </c>
    </row>
    <row r="51" spans="1:5" ht="15.6" x14ac:dyDescent="0.3">
      <c r="A51" s="1" t="s">
        <v>2323</v>
      </c>
      <c r="B51" s="1" t="s">
        <v>4818</v>
      </c>
      <c r="C51" t="s">
        <v>4819</v>
      </c>
      <c r="D51" t="s">
        <v>9142</v>
      </c>
      <c r="E51" t="s">
        <v>5608</v>
      </c>
    </row>
    <row r="52" spans="1:5" ht="15.6" x14ac:dyDescent="0.3">
      <c r="A52" s="1" t="s">
        <v>2322</v>
      </c>
      <c r="B52" s="1" t="s">
        <v>4820</v>
      </c>
      <c r="C52" t="s">
        <v>4821</v>
      </c>
      <c r="D52" t="s">
        <v>7638</v>
      </c>
      <c r="E52" t="s">
        <v>8475</v>
      </c>
    </row>
    <row r="53" spans="1:5" ht="15.6" x14ac:dyDescent="0.3">
      <c r="A53" s="1" t="s">
        <v>2321</v>
      </c>
      <c r="B53" s="1" t="s">
        <v>4822</v>
      </c>
      <c r="C53" t="s">
        <v>4823</v>
      </c>
      <c r="D53" t="s">
        <v>9143</v>
      </c>
      <c r="E53" t="s">
        <v>8444</v>
      </c>
    </row>
    <row r="54" spans="1:5" ht="15.6" x14ac:dyDescent="0.3">
      <c r="A54" s="1" t="s">
        <v>2320</v>
      </c>
      <c r="B54" s="1" t="s">
        <v>4824</v>
      </c>
      <c r="C54" t="s">
        <v>4746</v>
      </c>
      <c r="D54" t="s">
        <v>9115</v>
      </c>
      <c r="E54" t="s">
        <v>8424</v>
      </c>
    </row>
    <row r="55" spans="1:5" ht="15.6" x14ac:dyDescent="0.3">
      <c r="A55" s="1" t="s">
        <v>2319</v>
      </c>
      <c r="B55" s="1" t="s">
        <v>4825</v>
      </c>
      <c r="C55" t="s">
        <v>4826</v>
      </c>
      <c r="D55" t="s">
        <v>7548</v>
      </c>
      <c r="E55" t="s">
        <v>8445</v>
      </c>
    </row>
    <row r="56" spans="1:5" ht="15.6" x14ac:dyDescent="0.3">
      <c r="A56" s="1" t="s">
        <v>2318</v>
      </c>
      <c r="B56" s="1" t="s">
        <v>4827</v>
      </c>
      <c r="C56" t="s">
        <v>4828</v>
      </c>
      <c r="D56" t="s">
        <v>8811</v>
      </c>
      <c r="E56" t="s">
        <v>8446</v>
      </c>
    </row>
    <row r="57" spans="1:5" ht="15.6" x14ac:dyDescent="0.3">
      <c r="A57" s="1" t="s">
        <v>2317</v>
      </c>
      <c r="B57" s="1" t="s">
        <v>4829</v>
      </c>
      <c r="C57" t="s">
        <v>4830</v>
      </c>
      <c r="D57" t="s">
        <v>9144</v>
      </c>
      <c r="E57" t="s">
        <v>8447</v>
      </c>
    </row>
    <row r="58" spans="1:5" ht="15.6" x14ac:dyDescent="0.3">
      <c r="A58" s="1" t="s">
        <v>2316</v>
      </c>
      <c r="B58" s="1" t="s">
        <v>4831</v>
      </c>
      <c r="C58" t="s">
        <v>4832</v>
      </c>
      <c r="D58" t="s">
        <v>9145</v>
      </c>
      <c r="E58" t="s">
        <v>8448</v>
      </c>
    </row>
    <row r="59" spans="1:5" ht="15.6" x14ac:dyDescent="0.3">
      <c r="A59" s="1" t="s">
        <v>2315</v>
      </c>
      <c r="B59" s="1" t="s">
        <v>4833</v>
      </c>
      <c r="C59" t="s">
        <v>4834</v>
      </c>
      <c r="D59" t="s">
        <v>9146</v>
      </c>
      <c r="E59" t="s">
        <v>7035</v>
      </c>
    </row>
    <row r="60" spans="1:5" ht="15.6" x14ac:dyDescent="0.3">
      <c r="A60" s="1" t="s">
        <v>2314</v>
      </c>
      <c r="B60" s="1" t="s">
        <v>4835</v>
      </c>
      <c r="C60" t="s">
        <v>4836</v>
      </c>
      <c r="D60" t="s">
        <v>9147</v>
      </c>
      <c r="E60" t="s">
        <v>8449</v>
      </c>
    </row>
    <row r="61" spans="1:5" ht="15.6" x14ac:dyDescent="0.3">
      <c r="A61" s="1" t="s">
        <v>2313</v>
      </c>
      <c r="B61" s="1" t="s">
        <v>4837</v>
      </c>
      <c r="C61" t="s">
        <v>4838</v>
      </c>
      <c r="D61" t="s">
        <v>9148</v>
      </c>
      <c r="E61" t="s">
        <v>8450</v>
      </c>
    </row>
    <row r="62" spans="1:5" ht="15.6" x14ac:dyDescent="0.3">
      <c r="A62" s="1" t="s">
        <v>2312</v>
      </c>
      <c r="B62" s="1" t="s">
        <v>4839</v>
      </c>
      <c r="C62" t="s">
        <v>4840</v>
      </c>
      <c r="D62" t="s">
        <v>9149</v>
      </c>
      <c r="E62" t="s">
        <v>8451</v>
      </c>
    </row>
    <row r="63" spans="1:5" ht="15.6" x14ac:dyDescent="0.3">
      <c r="A63" s="1" t="s">
        <v>2311</v>
      </c>
      <c r="B63" s="1" t="s">
        <v>4841</v>
      </c>
      <c r="C63" t="s">
        <v>4842</v>
      </c>
      <c r="D63" t="s">
        <v>8639</v>
      </c>
      <c r="E63" t="s">
        <v>8506</v>
      </c>
    </row>
    <row r="64" spans="1:5" ht="15.6" x14ac:dyDescent="0.3">
      <c r="A64" s="1" t="s">
        <v>2310</v>
      </c>
      <c r="B64" s="1" t="s">
        <v>4843</v>
      </c>
      <c r="C64" t="s">
        <v>4844</v>
      </c>
      <c r="D64" t="s">
        <v>9150</v>
      </c>
      <c r="E64" t="s">
        <v>7281</v>
      </c>
    </row>
    <row r="65" spans="1:5" ht="15.6" x14ac:dyDescent="0.3">
      <c r="A65" s="1" t="s">
        <v>2309</v>
      </c>
      <c r="B65" s="1" t="s">
        <v>4845</v>
      </c>
      <c r="C65" t="s">
        <v>4746</v>
      </c>
      <c r="D65" t="s">
        <v>9115</v>
      </c>
      <c r="E65" t="s">
        <v>8424</v>
      </c>
    </row>
    <row r="66" spans="1:5" ht="15.6" x14ac:dyDescent="0.3">
      <c r="A66" s="1" t="s">
        <v>2308</v>
      </c>
      <c r="B66" s="1" t="s">
        <v>4846</v>
      </c>
      <c r="C66" t="s">
        <v>4847</v>
      </c>
      <c r="D66" t="s">
        <v>9151</v>
      </c>
      <c r="E66" t="s">
        <v>8430</v>
      </c>
    </row>
    <row r="67" spans="1:5" ht="15.6" x14ac:dyDescent="0.3">
      <c r="A67" s="1" t="s">
        <v>2307</v>
      </c>
      <c r="B67" s="1" t="s">
        <v>4848</v>
      </c>
      <c r="C67" t="s">
        <v>4849</v>
      </c>
      <c r="D67" t="s">
        <v>9152</v>
      </c>
      <c r="E67" t="s">
        <v>8452</v>
      </c>
    </row>
    <row r="68" spans="1:5" ht="15.6" x14ac:dyDescent="0.3">
      <c r="A68" s="1" t="s">
        <v>2306</v>
      </c>
      <c r="B68" s="1" t="s">
        <v>4850</v>
      </c>
      <c r="C68" t="s">
        <v>4851</v>
      </c>
      <c r="D68" t="s">
        <v>9153</v>
      </c>
      <c r="E68" t="s">
        <v>8453</v>
      </c>
    </row>
    <row r="69" spans="1:5" ht="15.6" x14ac:dyDescent="0.3">
      <c r="A69" s="1" t="s">
        <v>2305</v>
      </c>
      <c r="B69" s="1" t="s">
        <v>4852</v>
      </c>
      <c r="C69" t="s">
        <v>4853</v>
      </c>
      <c r="D69" t="s">
        <v>8801</v>
      </c>
      <c r="E69" t="s">
        <v>8437</v>
      </c>
    </row>
    <row r="70" spans="1:5" ht="15.6" x14ac:dyDescent="0.3">
      <c r="A70" s="1" t="s">
        <v>2304</v>
      </c>
      <c r="B70" s="1" t="s">
        <v>4854</v>
      </c>
      <c r="C70" t="s">
        <v>4855</v>
      </c>
      <c r="D70" t="s">
        <v>9154</v>
      </c>
      <c r="E70" t="s">
        <v>8442</v>
      </c>
    </row>
    <row r="71" spans="1:5" ht="15.6" x14ac:dyDescent="0.3">
      <c r="A71" s="1" t="s">
        <v>2303</v>
      </c>
      <c r="B71" s="1" t="s">
        <v>4856</v>
      </c>
      <c r="C71" t="s">
        <v>4857</v>
      </c>
      <c r="D71" t="s">
        <v>9155</v>
      </c>
      <c r="E71" t="s">
        <v>8262</v>
      </c>
    </row>
    <row r="72" spans="1:5" ht="15.6" x14ac:dyDescent="0.3">
      <c r="A72" s="1" t="s">
        <v>2302</v>
      </c>
      <c r="B72" s="1" t="s">
        <v>4858</v>
      </c>
      <c r="C72" t="s">
        <v>4859</v>
      </c>
      <c r="D72" t="s">
        <v>9156</v>
      </c>
      <c r="E72" t="s">
        <v>8454</v>
      </c>
    </row>
    <row r="73" spans="1:5" ht="15.6" x14ac:dyDescent="0.3">
      <c r="A73" s="1" t="s">
        <v>2301</v>
      </c>
      <c r="B73" s="1" t="s">
        <v>4860</v>
      </c>
      <c r="C73" t="s">
        <v>4861</v>
      </c>
      <c r="D73" t="s">
        <v>9119</v>
      </c>
      <c r="E73" t="s">
        <v>9096</v>
      </c>
    </row>
    <row r="74" spans="1:5" ht="15.6" x14ac:dyDescent="0.3">
      <c r="A74" s="1" t="s">
        <v>2300</v>
      </c>
      <c r="B74" s="1" t="s">
        <v>4862</v>
      </c>
      <c r="C74" t="s">
        <v>4863</v>
      </c>
      <c r="D74" t="s">
        <v>9157</v>
      </c>
      <c r="E74" t="s">
        <v>8455</v>
      </c>
    </row>
    <row r="75" spans="1:5" ht="15.6" x14ac:dyDescent="0.3">
      <c r="A75" s="1" t="s">
        <v>2299</v>
      </c>
      <c r="B75" s="1" t="s">
        <v>4864</v>
      </c>
      <c r="C75" t="s">
        <v>4865</v>
      </c>
      <c r="D75" t="s">
        <v>8438</v>
      </c>
      <c r="E75" t="s">
        <v>8430</v>
      </c>
    </row>
    <row r="76" spans="1:5" ht="15.6" x14ac:dyDescent="0.3">
      <c r="A76" s="1" t="s">
        <v>2298</v>
      </c>
      <c r="B76" s="1" t="s">
        <v>4866</v>
      </c>
      <c r="C76" t="s">
        <v>4867</v>
      </c>
      <c r="D76" t="s">
        <v>9018</v>
      </c>
      <c r="E76" t="s">
        <v>8456</v>
      </c>
    </row>
    <row r="77" spans="1:5" ht="15.6" x14ac:dyDescent="0.3">
      <c r="A77" s="1" t="s">
        <v>2297</v>
      </c>
      <c r="B77" s="1" t="s">
        <v>4868</v>
      </c>
      <c r="C77" t="s">
        <v>4869</v>
      </c>
      <c r="D77" t="s">
        <v>9158</v>
      </c>
      <c r="E77" t="s">
        <v>8457</v>
      </c>
    </row>
    <row r="78" spans="1:5" ht="15.6" x14ac:dyDescent="0.3">
      <c r="A78" s="1" t="s">
        <v>2296</v>
      </c>
      <c r="B78" s="1" t="s">
        <v>4870</v>
      </c>
      <c r="C78" t="s">
        <v>4871</v>
      </c>
      <c r="D78" t="s">
        <v>9159</v>
      </c>
      <c r="E78" t="s">
        <v>8458</v>
      </c>
    </row>
    <row r="79" spans="1:5" ht="15.6" x14ac:dyDescent="0.3">
      <c r="A79" s="1" t="s">
        <v>2295</v>
      </c>
      <c r="B79" s="1" t="s">
        <v>4872</v>
      </c>
      <c r="C79" t="s">
        <v>4873</v>
      </c>
      <c r="D79" t="s">
        <v>9160</v>
      </c>
      <c r="E79" t="s">
        <v>7054</v>
      </c>
    </row>
    <row r="80" spans="1:5" ht="15.6" x14ac:dyDescent="0.3">
      <c r="A80" s="1" t="s">
        <v>2294</v>
      </c>
      <c r="B80" s="1" t="s">
        <v>4874</v>
      </c>
      <c r="C80" t="s">
        <v>4875</v>
      </c>
      <c r="D80" t="s">
        <v>9161</v>
      </c>
      <c r="E80" t="s">
        <v>8459</v>
      </c>
    </row>
    <row r="81" spans="1:5" ht="15.6" x14ac:dyDescent="0.3">
      <c r="A81" s="1" t="s">
        <v>2293</v>
      </c>
      <c r="B81" s="1" t="s">
        <v>4876</v>
      </c>
      <c r="C81" t="s">
        <v>4877</v>
      </c>
      <c r="D81" t="s">
        <v>9162</v>
      </c>
      <c r="E81" t="s">
        <v>8460</v>
      </c>
    </row>
    <row r="82" spans="1:5" ht="15.6" x14ac:dyDescent="0.3">
      <c r="A82" s="1" t="s">
        <v>2292</v>
      </c>
      <c r="B82" s="1" t="s">
        <v>4878</v>
      </c>
      <c r="C82" t="s">
        <v>4879</v>
      </c>
      <c r="D82" t="s">
        <v>9163</v>
      </c>
      <c r="E82" t="s">
        <v>8437</v>
      </c>
    </row>
    <row r="83" spans="1:5" ht="15.6" x14ac:dyDescent="0.3">
      <c r="A83" s="1" t="s">
        <v>2291</v>
      </c>
      <c r="B83" s="1" t="s">
        <v>4880</v>
      </c>
      <c r="C83" t="s">
        <v>4881</v>
      </c>
      <c r="D83" t="s">
        <v>9164</v>
      </c>
      <c r="E83" t="s">
        <v>6824</v>
      </c>
    </row>
    <row r="84" spans="1:5" ht="15.6" x14ac:dyDescent="0.3">
      <c r="A84" s="1" t="s">
        <v>2290</v>
      </c>
      <c r="B84" s="1" t="s">
        <v>4882</v>
      </c>
      <c r="C84" t="s">
        <v>4883</v>
      </c>
      <c r="D84" t="s">
        <v>9165</v>
      </c>
      <c r="E84" t="s">
        <v>8461</v>
      </c>
    </row>
    <row r="85" spans="1:5" ht="15.6" x14ac:dyDescent="0.3">
      <c r="A85" s="1" t="s">
        <v>2289</v>
      </c>
      <c r="B85" s="1" t="s">
        <v>4884</v>
      </c>
      <c r="C85" t="s">
        <v>4885</v>
      </c>
      <c r="D85" t="s">
        <v>9166</v>
      </c>
      <c r="E85" t="s">
        <v>8462</v>
      </c>
    </row>
    <row r="86" spans="1:5" ht="15.6" x14ac:dyDescent="0.3">
      <c r="A86" s="1" t="s">
        <v>2288</v>
      </c>
      <c r="B86" s="1" t="s">
        <v>4886</v>
      </c>
      <c r="C86" t="s">
        <v>4887</v>
      </c>
      <c r="D86" t="s">
        <v>8422</v>
      </c>
      <c r="E86" t="s">
        <v>8463</v>
      </c>
    </row>
    <row r="87" spans="1:5" ht="15.6" x14ac:dyDescent="0.3">
      <c r="A87" s="1" t="s">
        <v>2287</v>
      </c>
      <c r="B87" s="1" t="s">
        <v>4888</v>
      </c>
      <c r="C87" t="s">
        <v>4889</v>
      </c>
      <c r="D87" t="s">
        <v>9167</v>
      </c>
      <c r="E87" t="s">
        <v>8464</v>
      </c>
    </row>
    <row r="88" spans="1:5" ht="15.6" x14ac:dyDescent="0.3">
      <c r="A88" s="1" t="s">
        <v>2286</v>
      </c>
      <c r="B88" s="1" t="s">
        <v>4890</v>
      </c>
      <c r="C88" t="s">
        <v>4891</v>
      </c>
      <c r="D88" t="s">
        <v>8870</v>
      </c>
      <c r="E88" t="s">
        <v>8456</v>
      </c>
    </row>
    <row r="89" spans="1:5" ht="15.6" x14ac:dyDescent="0.3">
      <c r="A89" s="1" t="s">
        <v>2285</v>
      </c>
      <c r="B89" s="1" t="s">
        <v>4892</v>
      </c>
      <c r="C89" t="s">
        <v>4893</v>
      </c>
      <c r="D89" t="s">
        <v>9168</v>
      </c>
      <c r="E89" t="s">
        <v>8465</v>
      </c>
    </row>
    <row r="90" spans="1:5" ht="15.6" x14ac:dyDescent="0.3">
      <c r="A90" s="1" t="s">
        <v>2284</v>
      </c>
      <c r="B90" s="1" t="s">
        <v>4894</v>
      </c>
      <c r="C90" t="s">
        <v>4895</v>
      </c>
      <c r="D90" t="s">
        <v>9169</v>
      </c>
      <c r="E90" t="s">
        <v>5347</v>
      </c>
    </row>
    <row r="91" spans="1:5" ht="15.6" x14ac:dyDescent="0.3">
      <c r="A91" s="1" t="s">
        <v>2283</v>
      </c>
      <c r="B91" s="1" t="s">
        <v>4896</v>
      </c>
      <c r="C91" t="s">
        <v>4897</v>
      </c>
      <c r="D91" t="s">
        <v>9170</v>
      </c>
      <c r="E91" t="s">
        <v>8466</v>
      </c>
    </row>
    <row r="92" spans="1:5" ht="15.6" x14ac:dyDescent="0.3">
      <c r="A92" s="1" t="s">
        <v>2282</v>
      </c>
      <c r="B92" s="1" t="s">
        <v>4898</v>
      </c>
      <c r="C92" t="s">
        <v>4899</v>
      </c>
      <c r="D92" t="s">
        <v>9171</v>
      </c>
      <c r="E92" t="s">
        <v>8467</v>
      </c>
    </row>
    <row r="93" spans="1:5" ht="15.6" x14ac:dyDescent="0.3">
      <c r="A93" s="1" t="s">
        <v>2281</v>
      </c>
      <c r="B93" s="1" t="s">
        <v>4900</v>
      </c>
      <c r="C93" t="s">
        <v>4901</v>
      </c>
      <c r="D93" t="s">
        <v>9172</v>
      </c>
      <c r="E93" t="s">
        <v>8437</v>
      </c>
    </row>
    <row r="94" spans="1:5" ht="15.6" x14ac:dyDescent="0.3">
      <c r="A94" s="1" t="s">
        <v>2280</v>
      </c>
      <c r="B94" s="1" t="s">
        <v>4902</v>
      </c>
      <c r="C94" t="s">
        <v>4903</v>
      </c>
      <c r="D94" t="s">
        <v>9173</v>
      </c>
      <c r="E94" t="s">
        <v>8468</v>
      </c>
    </row>
    <row r="95" spans="1:5" ht="15.6" x14ac:dyDescent="0.3">
      <c r="A95" s="1" t="s">
        <v>2279</v>
      </c>
      <c r="B95" s="1" t="s">
        <v>4904</v>
      </c>
      <c r="C95" t="s">
        <v>4746</v>
      </c>
      <c r="D95" t="s">
        <v>9115</v>
      </c>
      <c r="E95" t="s">
        <v>8424</v>
      </c>
    </row>
    <row r="96" spans="1:5" ht="15.6" x14ac:dyDescent="0.3">
      <c r="A96" s="1" t="s">
        <v>2278</v>
      </c>
      <c r="B96" s="1" t="s">
        <v>4905</v>
      </c>
      <c r="C96" t="s">
        <v>4781</v>
      </c>
      <c r="D96" t="s">
        <v>9131</v>
      </c>
      <c r="E96" t="s">
        <v>8434</v>
      </c>
    </row>
    <row r="97" spans="1:5" ht="15.6" x14ac:dyDescent="0.3">
      <c r="A97" s="1" t="s">
        <v>2277</v>
      </c>
      <c r="B97" s="1" t="s">
        <v>4906</v>
      </c>
      <c r="C97" t="s">
        <v>4907</v>
      </c>
      <c r="D97" t="s">
        <v>9174</v>
      </c>
      <c r="E97" t="s">
        <v>6296</v>
      </c>
    </row>
    <row r="98" spans="1:5" ht="15.6" x14ac:dyDescent="0.3">
      <c r="A98" s="1" t="s">
        <v>2276</v>
      </c>
      <c r="B98" s="1" t="s">
        <v>4908</v>
      </c>
      <c r="C98" t="s">
        <v>4909</v>
      </c>
      <c r="D98" t="s">
        <v>8985</v>
      </c>
      <c r="E98" t="s">
        <v>8475</v>
      </c>
    </row>
    <row r="99" spans="1:5" ht="15.6" x14ac:dyDescent="0.3">
      <c r="A99" s="1" t="s">
        <v>2275</v>
      </c>
      <c r="B99" s="1" t="s">
        <v>4910</v>
      </c>
      <c r="C99" t="s">
        <v>4911</v>
      </c>
      <c r="D99" t="s">
        <v>9175</v>
      </c>
      <c r="E99" t="s">
        <v>8469</v>
      </c>
    </row>
    <row r="100" spans="1:5" ht="15.6" x14ac:dyDescent="0.3">
      <c r="A100" s="1" t="s">
        <v>2274</v>
      </c>
      <c r="B100" s="1" t="s">
        <v>4912</v>
      </c>
      <c r="C100" t="s">
        <v>4913</v>
      </c>
      <c r="D100" t="s">
        <v>9176</v>
      </c>
      <c r="E100" t="s">
        <v>8470</v>
      </c>
    </row>
    <row r="101" spans="1:5" ht="15.6" x14ac:dyDescent="0.3">
      <c r="A101" s="1" t="s">
        <v>2273</v>
      </c>
      <c r="B101" s="1" t="s">
        <v>4914</v>
      </c>
      <c r="C101" t="s">
        <v>4851</v>
      </c>
      <c r="D101" t="s">
        <v>9153</v>
      </c>
      <c r="E101" t="s">
        <v>8453</v>
      </c>
    </row>
    <row r="102" spans="1:5" ht="15.6" x14ac:dyDescent="0.3">
      <c r="A102" s="1" t="s">
        <v>2272</v>
      </c>
      <c r="B102" s="1" t="s">
        <v>4915</v>
      </c>
      <c r="C102" t="s">
        <v>4916</v>
      </c>
      <c r="D102" t="s">
        <v>9177</v>
      </c>
      <c r="E102" t="s">
        <v>7599</v>
      </c>
    </row>
    <row r="103" spans="1:5" ht="15.6" x14ac:dyDescent="0.3">
      <c r="A103" s="1" t="s">
        <v>2271</v>
      </c>
      <c r="B103" s="1" t="s">
        <v>4917</v>
      </c>
      <c r="C103" t="s">
        <v>4918</v>
      </c>
      <c r="D103" t="s">
        <v>9178</v>
      </c>
      <c r="E103" t="s">
        <v>8471</v>
      </c>
    </row>
    <row r="104" spans="1:5" ht="15.6" x14ac:dyDescent="0.3">
      <c r="A104" s="1" t="s">
        <v>2270</v>
      </c>
      <c r="B104" s="1" t="s">
        <v>4919</v>
      </c>
      <c r="C104" t="s">
        <v>4920</v>
      </c>
      <c r="D104" t="s">
        <v>8439</v>
      </c>
      <c r="E104" t="s">
        <v>8437</v>
      </c>
    </row>
    <row r="105" spans="1:5" ht="15.6" x14ac:dyDescent="0.3">
      <c r="A105" s="1" t="s">
        <v>2269</v>
      </c>
      <c r="B105" s="1" t="s">
        <v>4921</v>
      </c>
      <c r="C105" t="s">
        <v>4922</v>
      </c>
      <c r="D105" t="s">
        <v>9179</v>
      </c>
      <c r="E105" t="s">
        <v>8472</v>
      </c>
    </row>
    <row r="106" spans="1:5" ht="15.6" x14ac:dyDescent="0.3">
      <c r="A106" s="1" t="s">
        <v>2268</v>
      </c>
      <c r="B106" s="1" t="s">
        <v>4923</v>
      </c>
      <c r="C106" t="s">
        <v>4924</v>
      </c>
      <c r="D106" t="s">
        <v>9180</v>
      </c>
      <c r="E106" t="s">
        <v>8473</v>
      </c>
    </row>
    <row r="107" spans="1:5" ht="15.6" x14ac:dyDescent="0.3">
      <c r="A107" s="1" t="s">
        <v>2267</v>
      </c>
      <c r="B107" s="1" t="s">
        <v>4925</v>
      </c>
      <c r="C107" t="s">
        <v>4926</v>
      </c>
      <c r="D107" t="s">
        <v>9181</v>
      </c>
      <c r="E107" t="s">
        <v>8474</v>
      </c>
    </row>
    <row r="108" spans="1:5" ht="15.6" x14ac:dyDescent="0.3">
      <c r="A108" s="1" t="s">
        <v>2266</v>
      </c>
      <c r="B108" s="1" t="s">
        <v>4927</v>
      </c>
      <c r="C108" t="s">
        <v>4928</v>
      </c>
      <c r="D108" t="s">
        <v>9182</v>
      </c>
      <c r="E108" t="s">
        <v>8481</v>
      </c>
    </row>
    <row r="109" spans="1:5" ht="15.6" x14ac:dyDescent="0.3">
      <c r="A109" s="1" t="s">
        <v>2265</v>
      </c>
      <c r="B109" s="1" t="s">
        <v>4929</v>
      </c>
      <c r="C109" t="s">
        <v>4930</v>
      </c>
      <c r="D109" t="s">
        <v>8608</v>
      </c>
      <c r="E109" t="s">
        <v>8475</v>
      </c>
    </row>
    <row r="110" spans="1:5" ht="15.6" x14ac:dyDescent="0.3">
      <c r="A110" s="1" t="s">
        <v>2264</v>
      </c>
      <c r="B110" s="1" t="s">
        <v>4931</v>
      </c>
      <c r="C110" t="s">
        <v>4932</v>
      </c>
      <c r="D110" t="s">
        <v>9183</v>
      </c>
      <c r="E110" t="s">
        <v>8476</v>
      </c>
    </row>
    <row r="111" spans="1:5" ht="15.6" x14ac:dyDescent="0.3">
      <c r="A111" s="1" t="s">
        <v>2263</v>
      </c>
      <c r="B111" s="1" t="s">
        <v>4933</v>
      </c>
      <c r="C111" t="s">
        <v>4903</v>
      </c>
      <c r="D111" t="s">
        <v>9173</v>
      </c>
      <c r="E111" t="s">
        <v>8468</v>
      </c>
    </row>
    <row r="112" spans="1:5" ht="15.6" x14ac:dyDescent="0.3">
      <c r="A112" s="1" t="s">
        <v>2262</v>
      </c>
      <c r="B112" s="1" t="s">
        <v>4934</v>
      </c>
      <c r="C112" t="s">
        <v>4935</v>
      </c>
      <c r="D112" t="s">
        <v>9184</v>
      </c>
      <c r="E112" t="s">
        <v>8477</v>
      </c>
    </row>
    <row r="113" spans="1:5" ht="15.6" x14ac:dyDescent="0.3">
      <c r="A113" s="1" t="s">
        <v>2261</v>
      </c>
      <c r="B113" s="1" t="s">
        <v>4936</v>
      </c>
      <c r="C113" t="s">
        <v>4937</v>
      </c>
      <c r="D113" t="s">
        <v>9185</v>
      </c>
      <c r="E113" t="s">
        <v>8478</v>
      </c>
    </row>
    <row r="114" spans="1:5" ht="15.6" x14ac:dyDescent="0.3">
      <c r="A114" s="1" t="s">
        <v>2260</v>
      </c>
      <c r="B114" s="1" t="s">
        <v>4938</v>
      </c>
      <c r="C114" t="s">
        <v>4939</v>
      </c>
      <c r="D114" t="s">
        <v>9186</v>
      </c>
      <c r="E114" t="s">
        <v>8479</v>
      </c>
    </row>
    <row r="115" spans="1:5" ht="15.6" x14ac:dyDescent="0.3">
      <c r="A115" s="1" t="s">
        <v>2259</v>
      </c>
      <c r="B115" s="1" t="s">
        <v>4940</v>
      </c>
      <c r="C115" t="s">
        <v>4941</v>
      </c>
      <c r="D115" t="s">
        <v>8698</v>
      </c>
      <c r="E115" t="s">
        <v>8481</v>
      </c>
    </row>
    <row r="116" spans="1:5" ht="15.6" x14ac:dyDescent="0.3">
      <c r="A116" s="1" t="s">
        <v>2258</v>
      </c>
      <c r="B116" s="1" t="s">
        <v>4942</v>
      </c>
      <c r="C116" t="s">
        <v>4943</v>
      </c>
      <c r="D116" t="s">
        <v>9187</v>
      </c>
      <c r="E116" t="s">
        <v>5684</v>
      </c>
    </row>
    <row r="117" spans="1:5" ht="15.6" x14ac:dyDescent="0.3">
      <c r="A117" s="1" t="s">
        <v>2257</v>
      </c>
      <c r="B117" s="1" t="s">
        <v>4944</v>
      </c>
      <c r="C117" t="s">
        <v>4945</v>
      </c>
      <c r="D117" t="s">
        <v>9188</v>
      </c>
      <c r="E117" t="s">
        <v>8480</v>
      </c>
    </row>
    <row r="118" spans="1:5" ht="15.6" x14ac:dyDescent="0.3">
      <c r="A118" s="1" t="s">
        <v>2256</v>
      </c>
      <c r="B118" s="1" t="s">
        <v>4946</v>
      </c>
      <c r="C118" t="s">
        <v>4947</v>
      </c>
      <c r="D118" t="s">
        <v>8791</v>
      </c>
      <c r="E118" t="s">
        <v>8481</v>
      </c>
    </row>
    <row r="119" spans="1:5" ht="15.6" x14ac:dyDescent="0.3">
      <c r="A119" s="1" t="s">
        <v>2255</v>
      </c>
      <c r="B119" s="1" t="s">
        <v>4948</v>
      </c>
      <c r="C119" t="s">
        <v>4762</v>
      </c>
      <c r="D119" t="s">
        <v>9120</v>
      </c>
      <c r="E119" t="s">
        <v>8428</v>
      </c>
    </row>
    <row r="120" spans="1:5" ht="15.6" x14ac:dyDescent="0.3">
      <c r="A120" s="1" t="s">
        <v>2254</v>
      </c>
      <c r="B120" s="1" t="s">
        <v>4949</v>
      </c>
      <c r="C120" t="s">
        <v>4950</v>
      </c>
      <c r="D120" t="s">
        <v>9189</v>
      </c>
      <c r="E120" t="s">
        <v>8482</v>
      </c>
    </row>
    <row r="121" spans="1:5" ht="15.6" x14ac:dyDescent="0.3">
      <c r="A121" s="1" t="s">
        <v>2253</v>
      </c>
      <c r="B121" s="1" t="s">
        <v>4951</v>
      </c>
      <c r="C121" t="s">
        <v>4952</v>
      </c>
      <c r="D121" t="s">
        <v>9190</v>
      </c>
      <c r="E121" t="s">
        <v>8483</v>
      </c>
    </row>
    <row r="122" spans="1:5" ht="15.6" x14ac:dyDescent="0.3">
      <c r="A122" s="1" t="s">
        <v>2252</v>
      </c>
      <c r="B122" s="1" t="s">
        <v>4953</v>
      </c>
      <c r="C122" t="s">
        <v>4954</v>
      </c>
      <c r="D122" t="s">
        <v>9191</v>
      </c>
      <c r="E122" t="s">
        <v>8442</v>
      </c>
    </row>
    <row r="123" spans="1:5" ht="15.6" x14ac:dyDescent="0.3">
      <c r="A123" s="1" t="s">
        <v>2251</v>
      </c>
      <c r="B123" s="1" t="s">
        <v>4955</v>
      </c>
      <c r="C123" t="s">
        <v>4956</v>
      </c>
      <c r="D123" t="s">
        <v>5684</v>
      </c>
      <c r="E123" t="s">
        <v>8456</v>
      </c>
    </row>
    <row r="124" spans="1:5" ht="15.6" x14ac:dyDescent="0.3">
      <c r="A124" s="1" t="s">
        <v>2250</v>
      </c>
      <c r="B124" s="1" t="s">
        <v>4957</v>
      </c>
      <c r="C124" t="s">
        <v>4958</v>
      </c>
      <c r="D124" t="s">
        <v>9192</v>
      </c>
      <c r="E124" t="s">
        <v>8484</v>
      </c>
    </row>
    <row r="125" spans="1:5" ht="15.6" x14ac:dyDescent="0.3">
      <c r="A125" s="1" t="s">
        <v>2249</v>
      </c>
      <c r="B125" s="1" t="s">
        <v>4959</v>
      </c>
      <c r="C125" t="s">
        <v>4960</v>
      </c>
      <c r="D125" t="s">
        <v>9193</v>
      </c>
      <c r="E125" t="s">
        <v>8485</v>
      </c>
    </row>
    <row r="126" spans="1:5" ht="15.6" x14ac:dyDescent="0.3">
      <c r="A126" s="1" t="s">
        <v>2248</v>
      </c>
      <c r="B126" s="1" t="s">
        <v>4961</v>
      </c>
      <c r="C126" t="s">
        <v>4962</v>
      </c>
      <c r="D126" t="s">
        <v>8540</v>
      </c>
      <c r="E126" t="s">
        <v>8475</v>
      </c>
    </row>
    <row r="127" spans="1:5" ht="15.6" x14ac:dyDescent="0.3">
      <c r="A127" s="1" t="s">
        <v>2247</v>
      </c>
      <c r="B127" s="1" t="s">
        <v>4963</v>
      </c>
      <c r="C127" t="s">
        <v>4964</v>
      </c>
      <c r="D127" t="s">
        <v>8502</v>
      </c>
      <c r="E127" t="s">
        <v>8481</v>
      </c>
    </row>
    <row r="128" spans="1:5" ht="15.6" x14ac:dyDescent="0.3">
      <c r="A128" s="1" t="s">
        <v>2246</v>
      </c>
      <c r="B128" s="1" t="s">
        <v>4965</v>
      </c>
      <c r="C128" t="s">
        <v>4966</v>
      </c>
      <c r="D128" t="s">
        <v>9194</v>
      </c>
      <c r="E128" t="s">
        <v>9096</v>
      </c>
    </row>
    <row r="129" spans="1:5" ht="15.6" x14ac:dyDescent="0.3">
      <c r="A129" s="1" t="s">
        <v>2245</v>
      </c>
      <c r="B129" s="1" t="s">
        <v>4967</v>
      </c>
      <c r="C129" t="s">
        <v>4968</v>
      </c>
      <c r="D129" t="s">
        <v>5608</v>
      </c>
      <c r="E129" t="s">
        <v>8430</v>
      </c>
    </row>
    <row r="130" spans="1:5" ht="15.6" x14ac:dyDescent="0.3">
      <c r="A130" s="1" t="s">
        <v>2244</v>
      </c>
      <c r="B130" s="1" t="s">
        <v>4969</v>
      </c>
      <c r="C130" t="s">
        <v>4970</v>
      </c>
      <c r="D130" t="s">
        <v>9195</v>
      </c>
      <c r="E130" t="s">
        <v>8486</v>
      </c>
    </row>
    <row r="131" spans="1:5" ht="15.6" x14ac:dyDescent="0.3">
      <c r="A131" s="1" t="s">
        <v>2243</v>
      </c>
      <c r="B131" s="1" t="s">
        <v>4971</v>
      </c>
      <c r="C131" t="s">
        <v>4972</v>
      </c>
      <c r="D131" t="s">
        <v>9196</v>
      </c>
      <c r="E131" t="s">
        <v>8487</v>
      </c>
    </row>
    <row r="132" spans="1:5" ht="15.6" x14ac:dyDescent="0.3">
      <c r="A132" s="1" t="s">
        <v>2242</v>
      </c>
      <c r="B132" s="1" t="s">
        <v>4973</v>
      </c>
      <c r="C132" t="s">
        <v>4974</v>
      </c>
      <c r="D132" t="s">
        <v>5648</v>
      </c>
      <c r="E132" t="s">
        <v>8446</v>
      </c>
    </row>
    <row r="133" spans="1:5" ht="15.6" x14ac:dyDescent="0.3">
      <c r="A133" s="1" t="s">
        <v>2241</v>
      </c>
      <c r="B133" s="1" t="s">
        <v>4975</v>
      </c>
      <c r="C133" t="s">
        <v>4976</v>
      </c>
      <c r="D133" t="s">
        <v>8794</v>
      </c>
      <c r="E133" t="s">
        <v>8488</v>
      </c>
    </row>
    <row r="134" spans="1:5" ht="15.6" x14ac:dyDescent="0.3">
      <c r="A134" s="1" t="s">
        <v>2240</v>
      </c>
      <c r="B134" s="1" t="s">
        <v>4977</v>
      </c>
      <c r="C134" t="s">
        <v>4978</v>
      </c>
      <c r="D134" t="s">
        <v>9197</v>
      </c>
      <c r="E134" t="s">
        <v>8489</v>
      </c>
    </row>
    <row r="135" spans="1:5" ht="15.6" x14ac:dyDescent="0.3">
      <c r="A135" s="1" t="s">
        <v>2239</v>
      </c>
      <c r="B135" s="1" t="s">
        <v>4979</v>
      </c>
      <c r="C135" t="s">
        <v>4980</v>
      </c>
      <c r="D135" t="s">
        <v>9198</v>
      </c>
      <c r="E135" t="s">
        <v>8490</v>
      </c>
    </row>
    <row r="136" spans="1:5" ht="15.6" x14ac:dyDescent="0.3">
      <c r="A136" s="1" t="s">
        <v>2238</v>
      </c>
      <c r="B136" s="1" t="s">
        <v>4981</v>
      </c>
      <c r="C136" t="s">
        <v>4982</v>
      </c>
      <c r="D136" t="s">
        <v>9199</v>
      </c>
      <c r="E136" t="s">
        <v>8442</v>
      </c>
    </row>
    <row r="137" spans="1:5" ht="15.6" x14ac:dyDescent="0.3">
      <c r="A137" s="1" t="s">
        <v>2237</v>
      </c>
      <c r="B137" s="1" t="s">
        <v>4983</v>
      </c>
      <c r="C137" t="s">
        <v>4984</v>
      </c>
      <c r="D137" t="s">
        <v>8945</v>
      </c>
      <c r="E137" t="s">
        <v>8466</v>
      </c>
    </row>
    <row r="138" spans="1:5" ht="15.6" x14ac:dyDescent="0.3">
      <c r="A138" s="1" t="s">
        <v>2236</v>
      </c>
      <c r="B138" s="1" t="s">
        <v>4985</v>
      </c>
      <c r="C138" t="s">
        <v>4986</v>
      </c>
      <c r="D138" t="s">
        <v>8783</v>
      </c>
      <c r="E138" t="s">
        <v>8445</v>
      </c>
    </row>
    <row r="139" spans="1:5" ht="15.6" x14ac:dyDescent="0.3">
      <c r="A139" s="1" t="s">
        <v>2235</v>
      </c>
      <c r="B139" s="1" t="s">
        <v>4987</v>
      </c>
      <c r="C139" t="s">
        <v>4988</v>
      </c>
      <c r="D139" t="s">
        <v>6091</v>
      </c>
      <c r="E139" t="s">
        <v>8445</v>
      </c>
    </row>
    <row r="140" spans="1:5" ht="15.6" x14ac:dyDescent="0.3">
      <c r="A140" s="1" t="s">
        <v>2234</v>
      </c>
      <c r="B140" s="1" t="s">
        <v>4989</v>
      </c>
      <c r="C140" t="s">
        <v>4990</v>
      </c>
      <c r="D140" t="s">
        <v>9200</v>
      </c>
      <c r="E140" t="s">
        <v>8491</v>
      </c>
    </row>
    <row r="141" spans="1:5" ht="15.6" x14ac:dyDescent="0.3">
      <c r="A141" s="1" t="s">
        <v>2233</v>
      </c>
      <c r="B141" s="1" t="s">
        <v>4991</v>
      </c>
      <c r="C141" t="s">
        <v>4992</v>
      </c>
      <c r="D141" t="s">
        <v>9201</v>
      </c>
      <c r="E141" t="s">
        <v>8492</v>
      </c>
    </row>
    <row r="142" spans="1:5" ht="15.6" x14ac:dyDescent="0.3">
      <c r="A142" s="1" t="s">
        <v>2232</v>
      </c>
      <c r="B142" s="1" t="s">
        <v>4993</v>
      </c>
      <c r="C142" t="s">
        <v>4994</v>
      </c>
      <c r="D142" t="s">
        <v>9202</v>
      </c>
      <c r="E142" t="s">
        <v>8493</v>
      </c>
    </row>
    <row r="143" spans="1:5" ht="15.6" x14ac:dyDescent="0.3">
      <c r="A143" s="1" t="s">
        <v>2231</v>
      </c>
      <c r="B143" s="1" t="s">
        <v>4995</v>
      </c>
      <c r="C143" t="s">
        <v>4996</v>
      </c>
      <c r="D143" t="s">
        <v>9203</v>
      </c>
      <c r="E143" t="s">
        <v>8494</v>
      </c>
    </row>
    <row r="144" spans="1:5" ht="15.6" x14ac:dyDescent="0.3">
      <c r="A144" s="1" t="s">
        <v>2230</v>
      </c>
      <c r="B144" s="1" t="s">
        <v>4997</v>
      </c>
      <c r="C144" t="s">
        <v>4998</v>
      </c>
      <c r="D144" t="s">
        <v>9204</v>
      </c>
      <c r="E144" t="s">
        <v>8475</v>
      </c>
    </row>
    <row r="145" spans="1:5" ht="15.6" x14ac:dyDescent="0.3">
      <c r="A145" s="1" t="s">
        <v>2229</v>
      </c>
      <c r="B145" s="1" t="s">
        <v>4999</v>
      </c>
      <c r="C145" t="s">
        <v>5000</v>
      </c>
      <c r="D145" t="s">
        <v>8502</v>
      </c>
      <c r="E145" t="s">
        <v>8488</v>
      </c>
    </row>
    <row r="146" spans="1:5" ht="15.6" x14ac:dyDescent="0.3">
      <c r="A146" s="1" t="s">
        <v>2228</v>
      </c>
      <c r="B146" s="1" t="s">
        <v>5001</v>
      </c>
      <c r="C146" t="s">
        <v>5002</v>
      </c>
      <c r="D146" t="s">
        <v>9205</v>
      </c>
      <c r="E146" t="s">
        <v>8495</v>
      </c>
    </row>
    <row r="147" spans="1:5" ht="15.6" x14ac:dyDescent="0.3">
      <c r="A147" s="1" t="s">
        <v>2227</v>
      </c>
      <c r="B147" s="1" t="s">
        <v>5003</v>
      </c>
      <c r="C147" t="s">
        <v>5004</v>
      </c>
      <c r="D147" t="s">
        <v>9206</v>
      </c>
      <c r="E147" t="s">
        <v>8496</v>
      </c>
    </row>
    <row r="148" spans="1:5" ht="15.6" x14ac:dyDescent="0.3">
      <c r="A148" s="1" t="s">
        <v>2226</v>
      </c>
      <c r="B148" s="1" t="s">
        <v>4878</v>
      </c>
      <c r="C148" t="s">
        <v>5005</v>
      </c>
      <c r="D148" t="s">
        <v>8500</v>
      </c>
      <c r="E148" t="s">
        <v>8481</v>
      </c>
    </row>
    <row r="149" spans="1:5" ht="15.6" x14ac:dyDescent="0.3">
      <c r="A149" s="1" t="s">
        <v>2225</v>
      </c>
      <c r="B149" s="1" t="s">
        <v>5006</v>
      </c>
      <c r="C149" t="s">
        <v>5007</v>
      </c>
      <c r="D149" t="s">
        <v>9207</v>
      </c>
      <c r="E149" t="s">
        <v>8497</v>
      </c>
    </row>
    <row r="150" spans="1:5" ht="15.6" x14ac:dyDescent="0.3">
      <c r="A150" s="1" t="s">
        <v>2224</v>
      </c>
      <c r="B150" s="1" t="s">
        <v>5008</v>
      </c>
      <c r="C150" t="s">
        <v>5009</v>
      </c>
      <c r="D150" t="s">
        <v>9208</v>
      </c>
      <c r="E150" t="s">
        <v>8498</v>
      </c>
    </row>
    <row r="151" spans="1:5" ht="15.6" x14ac:dyDescent="0.3">
      <c r="A151" s="1" t="s">
        <v>2223</v>
      </c>
      <c r="B151" s="1" t="s">
        <v>5010</v>
      </c>
      <c r="C151" t="s">
        <v>5011</v>
      </c>
      <c r="D151" t="s">
        <v>7599</v>
      </c>
      <c r="E151" t="s">
        <v>8446</v>
      </c>
    </row>
    <row r="152" spans="1:5" ht="15.6" x14ac:dyDescent="0.3">
      <c r="A152" s="1" t="s">
        <v>2222</v>
      </c>
      <c r="B152" s="1" t="s">
        <v>5012</v>
      </c>
      <c r="C152" t="s">
        <v>5013</v>
      </c>
      <c r="D152" t="s">
        <v>9209</v>
      </c>
      <c r="E152" t="s">
        <v>8499</v>
      </c>
    </row>
    <row r="153" spans="1:5" ht="15.6" x14ac:dyDescent="0.3">
      <c r="A153" s="1" t="s">
        <v>2221</v>
      </c>
      <c r="B153" s="1" t="s">
        <v>5014</v>
      </c>
      <c r="C153" t="s">
        <v>5005</v>
      </c>
      <c r="D153" t="s">
        <v>8500</v>
      </c>
      <c r="E153" t="s">
        <v>8481</v>
      </c>
    </row>
    <row r="154" spans="1:5" ht="15.6" x14ac:dyDescent="0.3">
      <c r="A154" s="1" t="s">
        <v>2220</v>
      </c>
      <c r="B154" s="1" t="s">
        <v>5015</v>
      </c>
      <c r="C154" t="s">
        <v>5016</v>
      </c>
      <c r="D154" t="s">
        <v>9210</v>
      </c>
      <c r="E154" t="s">
        <v>6619</v>
      </c>
    </row>
    <row r="155" spans="1:5" ht="15.6" x14ac:dyDescent="0.3">
      <c r="A155" s="1" t="s">
        <v>2219</v>
      </c>
      <c r="B155" s="1" t="s">
        <v>5017</v>
      </c>
      <c r="C155" t="s">
        <v>5018</v>
      </c>
      <c r="D155" t="s">
        <v>9211</v>
      </c>
      <c r="E155" t="s">
        <v>8500</v>
      </c>
    </row>
    <row r="156" spans="1:5" ht="15.6" x14ac:dyDescent="0.3">
      <c r="A156" s="1" t="s">
        <v>2218</v>
      </c>
      <c r="B156" s="1" t="s">
        <v>5019</v>
      </c>
      <c r="C156" t="s">
        <v>5020</v>
      </c>
      <c r="D156" t="s">
        <v>9212</v>
      </c>
      <c r="E156" t="s">
        <v>8501</v>
      </c>
    </row>
    <row r="157" spans="1:5" ht="15.6" x14ac:dyDescent="0.3">
      <c r="A157" s="1" t="s">
        <v>2217</v>
      </c>
      <c r="B157" s="1" t="s">
        <v>5021</v>
      </c>
      <c r="C157" t="s">
        <v>5022</v>
      </c>
      <c r="D157" t="s">
        <v>9213</v>
      </c>
      <c r="E157" t="s">
        <v>8502</v>
      </c>
    </row>
    <row r="158" spans="1:5" ht="15.6" x14ac:dyDescent="0.3">
      <c r="A158" s="1" t="s">
        <v>2216</v>
      </c>
      <c r="B158" s="1" t="s">
        <v>5023</v>
      </c>
      <c r="C158" t="s">
        <v>4851</v>
      </c>
      <c r="D158" t="s">
        <v>9153</v>
      </c>
      <c r="E158" t="s">
        <v>8453</v>
      </c>
    </row>
    <row r="159" spans="1:5" ht="15.6" x14ac:dyDescent="0.3">
      <c r="A159" s="1" t="s">
        <v>2215</v>
      </c>
      <c r="B159" s="1" t="s">
        <v>5024</v>
      </c>
      <c r="C159" t="s">
        <v>5025</v>
      </c>
      <c r="D159" t="s">
        <v>9214</v>
      </c>
      <c r="E159" t="s">
        <v>8503</v>
      </c>
    </row>
    <row r="160" spans="1:5" ht="15.6" x14ac:dyDescent="0.3">
      <c r="A160" s="1" t="s">
        <v>2214</v>
      </c>
      <c r="B160" s="1" t="s">
        <v>5026</v>
      </c>
      <c r="C160" t="s">
        <v>5027</v>
      </c>
      <c r="D160" t="s">
        <v>9215</v>
      </c>
      <c r="E160" t="s">
        <v>8504</v>
      </c>
    </row>
    <row r="161" spans="1:5" ht="15.6" x14ac:dyDescent="0.3">
      <c r="A161" s="1" t="s">
        <v>2213</v>
      </c>
      <c r="B161" s="1" t="s">
        <v>5028</v>
      </c>
      <c r="C161" t="s">
        <v>5029</v>
      </c>
      <c r="D161" t="s">
        <v>9119</v>
      </c>
      <c r="E161" t="s">
        <v>9096</v>
      </c>
    </row>
    <row r="162" spans="1:5" ht="15.6" x14ac:dyDescent="0.3">
      <c r="A162" s="1" t="s">
        <v>2212</v>
      </c>
      <c r="B162" s="1" t="s">
        <v>5030</v>
      </c>
      <c r="C162" t="s">
        <v>5031</v>
      </c>
      <c r="D162" t="s">
        <v>9216</v>
      </c>
      <c r="E162" t="s">
        <v>8505</v>
      </c>
    </row>
    <row r="163" spans="1:5" ht="15.6" x14ac:dyDescent="0.3">
      <c r="A163" s="1" t="s">
        <v>2211</v>
      </c>
      <c r="B163" s="1" t="s">
        <v>5032</v>
      </c>
      <c r="C163" t="s">
        <v>5033</v>
      </c>
      <c r="D163" t="s">
        <v>9217</v>
      </c>
      <c r="E163" t="s">
        <v>8506</v>
      </c>
    </row>
    <row r="164" spans="1:5" ht="15.6" x14ac:dyDescent="0.3">
      <c r="A164" s="1" t="s">
        <v>2210</v>
      </c>
      <c r="B164" s="1" t="s">
        <v>5034</v>
      </c>
      <c r="C164" t="s">
        <v>5035</v>
      </c>
      <c r="D164" t="s">
        <v>9218</v>
      </c>
      <c r="E164" t="s">
        <v>8507</v>
      </c>
    </row>
    <row r="165" spans="1:5" ht="15.6" x14ac:dyDescent="0.3">
      <c r="A165" s="1" t="s">
        <v>2209</v>
      </c>
      <c r="B165" s="1" t="s">
        <v>5036</v>
      </c>
      <c r="C165" t="s">
        <v>5037</v>
      </c>
      <c r="D165" t="s">
        <v>9219</v>
      </c>
      <c r="E165" t="s">
        <v>8508</v>
      </c>
    </row>
    <row r="166" spans="1:5" ht="15.6" x14ac:dyDescent="0.3">
      <c r="A166" s="1" t="s">
        <v>2208</v>
      </c>
      <c r="B166" s="1" t="s">
        <v>5038</v>
      </c>
      <c r="C166" t="s">
        <v>5039</v>
      </c>
      <c r="D166" t="s">
        <v>9220</v>
      </c>
      <c r="E166" t="s">
        <v>8509</v>
      </c>
    </row>
    <row r="167" spans="1:5" ht="15.6" x14ac:dyDescent="0.3">
      <c r="A167" s="1" t="s">
        <v>2207</v>
      </c>
      <c r="B167" s="1" t="s">
        <v>5040</v>
      </c>
      <c r="C167" t="s">
        <v>5041</v>
      </c>
      <c r="D167" t="s">
        <v>9001</v>
      </c>
      <c r="E167" t="s">
        <v>8506</v>
      </c>
    </row>
    <row r="168" spans="1:5" ht="15.6" x14ac:dyDescent="0.3">
      <c r="A168" s="1" t="s">
        <v>2206</v>
      </c>
      <c r="B168" s="1" t="s">
        <v>5042</v>
      </c>
      <c r="C168" t="s">
        <v>5043</v>
      </c>
      <c r="D168" t="s">
        <v>8580</v>
      </c>
      <c r="E168" t="s">
        <v>8510</v>
      </c>
    </row>
    <row r="169" spans="1:5" ht="15.6" x14ac:dyDescent="0.3">
      <c r="A169" s="1" t="s">
        <v>2205</v>
      </c>
      <c r="B169" s="1" t="s">
        <v>5044</v>
      </c>
      <c r="C169" t="s">
        <v>5045</v>
      </c>
      <c r="D169" t="s">
        <v>9221</v>
      </c>
      <c r="E169" t="s">
        <v>8496</v>
      </c>
    </row>
    <row r="170" spans="1:5" ht="15.6" x14ac:dyDescent="0.3">
      <c r="A170" s="1" t="s">
        <v>2204</v>
      </c>
      <c r="B170" s="1" t="s">
        <v>5046</v>
      </c>
      <c r="C170" t="s">
        <v>5047</v>
      </c>
      <c r="D170" t="s">
        <v>6509</v>
      </c>
      <c r="E170" t="s">
        <v>8442</v>
      </c>
    </row>
    <row r="171" spans="1:5" ht="15.6" x14ac:dyDescent="0.3">
      <c r="A171" s="1" t="s">
        <v>2203</v>
      </c>
      <c r="B171" s="1" t="s">
        <v>5048</v>
      </c>
      <c r="C171" t="s">
        <v>5049</v>
      </c>
      <c r="D171" t="s">
        <v>9222</v>
      </c>
      <c r="E171" t="s">
        <v>8511</v>
      </c>
    </row>
    <row r="172" spans="1:5" ht="15.6" x14ac:dyDescent="0.3">
      <c r="A172" s="1" t="s">
        <v>2202</v>
      </c>
      <c r="B172" s="1" t="s">
        <v>5050</v>
      </c>
      <c r="C172" t="s">
        <v>4781</v>
      </c>
      <c r="D172" t="s">
        <v>9131</v>
      </c>
      <c r="E172" t="s">
        <v>8434</v>
      </c>
    </row>
    <row r="173" spans="1:5" ht="15.6" x14ac:dyDescent="0.3">
      <c r="A173" s="1" t="s">
        <v>2201</v>
      </c>
      <c r="B173" s="1" t="s">
        <v>5051</v>
      </c>
      <c r="C173" t="s">
        <v>5052</v>
      </c>
      <c r="D173" t="s">
        <v>9223</v>
      </c>
      <c r="E173" t="s">
        <v>8512</v>
      </c>
    </row>
    <row r="174" spans="1:5" ht="15.6" x14ac:dyDescent="0.3">
      <c r="A174" s="1" t="s">
        <v>2200</v>
      </c>
      <c r="B174" s="1" t="s">
        <v>5053</v>
      </c>
      <c r="C174" t="s">
        <v>5054</v>
      </c>
      <c r="D174" t="s">
        <v>9224</v>
      </c>
      <c r="E174" t="s">
        <v>8513</v>
      </c>
    </row>
    <row r="175" spans="1:5" ht="15.6" x14ac:dyDescent="0.3">
      <c r="A175" s="1" t="s">
        <v>2199</v>
      </c>
      <c r="B175" s="1" t="s">
        <v>5055</v>
      </c>
      <c r="C175" t="s">
        <v>4932</v>
      </c>
      <c r="D175" t="s">
        <v>9183</v>
      </c>
      <c r="E175" t="s">
        <v>8476</v>
      </c>
    </row>
    <row r="176" spans="1:5" ht="15.6" x14ac:dyDescent="0.3">
      <c r="A176" s="1" t="s">
        <v>2198</v>
      </c>
      <c r="B176" s="1" t="s">
        <v>5056</v>
      </c>
      <c r="C176" t="s">
        <v>5057</v>
      </c>
      <c r="D176" t="s">
        <v>9225</v>
      </c>
      <c r="E176" t="s">
        <v>8514</v>
      </c>
    </row>
    <row r="177" spans="1:5" ht="15.6" x14ac:dyDescent="0.3">
      <c r="A177" s="1" t="s">
        <v>2197</v>
      </c>
      <c r="B177" s="1" t="s">
        <v>5058</v>
      </c>
      <c r="C177" t="s">
        <v>4762</v>
      </c>
      <c r="D177" t="s">
        <v>9120</v>
      </c>
      <c r="E177" t="s">
        <v>8428</v>
      </c>
    </row>
    <row r="178" spans="1:5" ht="15.6" x14ac:dyDescent="0.3">
      <c r="A178" s="1" t="s">
        <v>2196</v>
      </c>
      <c r="B178" s="1" t="s">
        <v>5059</v>
      </c>
      <c r="C178" t="s">
        <v>5060</v>
      </c>
      <c r="D178" t="s">
        <v>8420</v>
      </c>
      <c r="E178" t="s">
        <v>8456</v>
      </c>
    </row>
    <row r="179" spans="1:5" ht="15.6" x14ac:dyDescent="0.3">
      <c r="A179" s="1" t="s">
        <v>2195</v>
      </c>
      <c r="B179" s="1" t="s">
        <v>5061</v>
      </c>
      <c r="C179" t="s">
        <v>5062</v>
      </c>
      <c r="D179" t="s">
        <v>9226</v>
      </c>
      <c r="E179" t="s">
        <v>8442</v>
      </c>
    </row>
    <row r="180" spans="1:5" ht="15.6" x14ac:dyDescent="0.3">
      <c r="A180" s="1" t="s">
        <v>2194</v>
      </c>
      <c r="B180" s="1" t="s">
        <v>5063</v>
      </c>
      <c r="C180" t="s">
        <v>5064</v>
      </c>
      <c r="D180" t="s">
        <v>9227</v>
      </c>
      <c r="E180" t="s">
        <v>8515</v>
      </c>
    </row>
    <row r="181" spans="1:5" ht="15.6" x14ac:dyDescent="0.3">
      <c r="A181" s="1" t="s">
        <v>2193</v>
      </c>
      <c r="B181" s="1" t="s">
        <v>5065</v>
      </c>
      <c r="C181" t="s">
        <v>5066</v>
      </c>
      <c r="D181" t="s">
        <v>8460</v>
      </c>
      <c r="E181" t="s">
        <v>8442</v>
      </c>
    </row>
    <row r="182" spans="1:5" ht="15.6" x14ac:dyDescent="0.3">
      <c r="A182" s="1" t="s">
        <v>2192</v>
      </c>
      <c r="B182" s="1" t="s">
        <v>5067</v>
      </c>
      <c r="C182" t="s">
        <v>5068</v>
      </c>
      <c r="D182" t="s">
        <v>9228</v>
      </c>
      <c r="E182" t="s">
        <v>8441</v>
      </c>
    </row>
    <row r="183" spans="1:5" ht="15.6" x14ac:dyDescent="0.3">
      <c r="A183" s="1" t="s">
        <v>2191</v>
      </c>
      <c r="B183" s="1" t="s">
        <v>5069</v>
      </c>
      <c r="C183" t="s">
        <v>5070</v>
      </c>
      <c r="D183" t="s">
        <v>9229</v>
      </c>
      <c r="E183" t="s">
        <v>8516</v>
      </c>
    </row>
    <row r="184" spans="1:5" ht="15.6" x14ac:dyDescent="0.3">
      <c r="A184" s="1" t="s">
        <v>2190</v>
      </c>
      <c r="B184" s="1" t="s">
        <v>5071</v>
      </c>
      <c r="C184" t="s">
        <v>5072</v>
      </c>
      <c r="D184" t="s">
        <v>9230</v>
      </c>
      <c r="E184" t="s">
        <v>8517</v>
      </c>
    </row>
    <row r="185" spans="1:5" ht="15.6" x14ac:dyDescent="0.3">
      <c r="A185" s="1" t="s">
        <v>2189</v>
      </c>
      <c r="B185" s="1" t="s">
        <v>5073</v>
      </c>
      <c r="C185" t="s">
        <v>5074</v>
      </c>
      <c r="D185" t="s">
        <v>8502</v>
      </c>
      <c r="E185" t="s">
        <v>8518</v>
      </c>
    </row>
    <row r="186" spans="1:5" ht="15.6" x14ac:dyDescent="0.3">
      <c r="A186" s="1" t="s">
        <v>2188</v>
      </c>
      <c r="B186" s="1" t="s">
        <v>5075</v>
      </c>
      <c r="C186" t="s">
        <v>5076</v>
      </c>
      <c r="D186" t="s">
        <v>5608</v>
      </c>
      <c r="E186" t="s">
        <v>8475</v>
      </c>
    </row>
    <row r="187" spans="1:5" ht="15.6" x14ac:dyDescent="0.3">
      <c r="A187" s="1" t="s">
        <v>2187</v>
      </c>
      <c r="B187" s="1" t="s">
        <v>5077</v>
      </c>
      <c r="C187" t="s">
        <v>5078</v>
      </c>
      <c r="D187" t="s">
        <v>9231</v>
      </c>
      <c r="E187" t="s">
        <v>8519</v>
      </c>
    </row>
    <row r="188" spans="1:5" ht="15.6" x14ac:dyDescent="0.3">
      <c r="A188" s="1" t="s">
        <v>2186</v>
      </c>
      <c r="B188" s="1" t="s">
        <v>5079</v>
      </c>
      <c r="C188" t="s">
        <v>5080</v>
      </c>
      <c r="D188" t="s">
        <v>7548</v>
      </c>
      <c r="E188" t="s">
        <v>8481</v>
      </c>
    </row>
    <row r="189" spans="1:5" ht="15.6" x14ac:dyDescent="0.3">
      <c r="A189" s="1" t="s">
        <v>2185</v>
      </c>
      <c r="B189" s="1" t="s">
        <v>5081</v>
      </c>
      <c r="C189" t="s">
        <v>5082</v>
      </c>
      <c r="D189" t="s">
        <v>9232</v>
      </c>
      <c r="E189" t="s">
        <v>8520</v>
      </c>
    </row>
    <row r="190" spans="1:5" ht="15.6" x14ac:dyDescent="0.3">
      <c r="A190" s="1" t="s">
        <v>2184</v>
      </c>
      <c r="B190" s="1" t="s">
        <v>5083</v>
      </c>
      <c r="C190" t="s">
        <v>5084</v>
      </c>
      <c r="D190" t="s">
        <v>9233</v>
      </c>
      <c r="E190" t="s">
        <v>8521</v>
      </c>
    </row>
    <row r="191" spans="1:5" ht="15.6" x14ac:dyDescent="0.3">
      <c r="A191" s="1" t="s">
        <v>2183</v>
      </c>
      <c r="B191" s="1" t="s">
        <v>5085</v>
      </c>
      <c r="C191" t="s">
        <v>5086</v>
      </c>
      <c r="D191" t="s">
        <v>9234</v>
      </c>
      <c r="E191" t="s">
        <v>8522</v>
      </c>
    </row>
    <row r="192" spans="1:5" ht="15.6" x14ac:dyDescent="0.3">
      <c r="A192" s="1" t="s">
        <v>2182</v>
      </c>
      <c r="B192" s="1" t="s">
        <v>5087</v>
      </c>
      <c r="C192" t="s">
        <v>5088</v>
      </c>
      <c r="D192" t="s">
        <v>9235</v>
      </c>
      <c r="E192" t="s">
        <v>8523</v>
      </c>
    </row>
    <row r="193" spans="1:5" ht="15.6" x14ac:dyDescent="0.3">
      <c r="A193" s="1" t="s">
        <v>2181</v>
      </c>
      <c r="B193" s="1" t="s">
        <v>5089</v>
      </c>
      <c r="C193" t="s">
        <v>5090</v>
      </c>
      <c r="D193" t="s">
        <v>9236</v>
      </c>
      <c r="E193" t="s">
        <v>8524</v>
      </c>
    </row>
    <row r="194" spans="1:5" ht="15.6" x14ac:dyDescent="0.3">
      <c r="A194" s="1" t="s">
        <v>2180</v>
      </c>
      <c r="B194" s="1" t="s">
        <v>5091</v>
      </c>
      <c r="C194" t="s">
        <v>5092</v>
      </c>
      <c r="D194" t="s">
        <v>9237</v>
      </c>
      <c r="E194" t="s">
        <v>8525</v>
      </c>
    </row>
    <row r="195" spans="1:5" ht="15.6" x14ac:dyDescent="0.3">
      <c r="A195" s="1" t="s">
        <v>2179</v>
      </c>
      <c r="B195" s="1" t="s">
        <v>5093</v>
      </c>
      <c r="C195" t="s">
        <v>5094</v>
      </c>
      <c r="D195" t="s">
        <v>9238</v>
      </c>
      <c r="E195" t="s">
        <v>8526</v>
      </c>
    </row>
    <row r="196" spans="1:5" ht="15.6" x14ac:dyDescent="0.3">
      <c r="A196" s="1" t="s">
        <v>2178</v>
      </c>
      <c r="B196" s="1" t="s">
        <v>5095</v>
      </c>
      <c r="C196" t="s">
        <v>5096</v>
      </c>
      <c r="D196" t="s">
        <v>8894</v>
      </c>
      <c r="E196" t="s">
        <v>8496</v>
      </c>
    </row>
    <row r="197" spans="1:5" ht="15.6" x14ac:dyDescent="0.3">
      <c r="A197" s="1" t="s">
        <v>2177</v>
      </c>
      <c r="B197" s="1" t="s">
        <v>5097</v>
      </c>
      <c r="C197" t="s">
        <v>5098</v>
      </c>
      <c r="D197" t="s">
        <v>9239</v>
      </c>
      <c r="E197" t="s">
        <v>8527</v>
      </c>
    </row>
    <row r="198" spans="1:5" ht="15.6" x14ac:dyDescent="0.3">
      <c r="A198" s="1" t="s">
        <v>2176</v>
      </c>
      <c r="B198" s="1" t="s">
        <v>5099</v>
      </c>
      <c r="C198" t="s">
        <v>5100</v>
      </c>
      <c r="D198" t="s">
        <v>8603</v>
      </c>
      <c r="E198" t="s">
        <v>8430</v>
      </c>
    </row>
    <row r="199" spans="1:5" ht="15.6" x14ac:dyDescent="0.3">
      <c r="A199" s="1" t="s">
        <v>2175</v>
      </c>
      <c r="B199" s="1" t="s">
        <v>5101</v>
      </c>
      <c r="C199" t="s">
        <v>4996</v>
      </c>
      <c r="D199" t="s">
        <v>9203</v>
      </c>
      <c r="E199" t="s">
        <v>8494</v>
      </c>
    </row>
    <row r="200" spans="1:5" ht="15.6" x14ac:dyDescent="0.3">
      <c r="A200" s="1" t="s">
        <v>2174</v>
      </c>
      <c r="B200" s="1" t="s">
        <v>5102</v>
      </c>
      <c r="C200" t="s">
        <v>5103</v>
      </c>
      <c r="D200" t="s">
        <v>9240</v>
      </c>
      <c r="E200" t="s">
        <v>8528</v>
      </c>
    </row>
    <row r="201" spans="1:5" ht="15.6" x14ac:dyDescent="0.3">
      <c r="A201" s="1" t="s">
        <v>2173</v>
      </c>
      <c r="B201" s="1" t="s">
        <v>5104</v>
      </c>
      <c r="C201" t="s">
        <v>4990</v>
      </c>
      <c r="D201" t="s">
        <v>9200</v>
      </c>
      <c r="E201" t="s">
        <v>8491</v>
      </c>
    </row>
    <row r="202" spans="1:5" ht="15.6" x14ac:dyDescent="0.3">
      <c r="A202" s="1" t="s">
        <v>2172</v>
      </c>
      <c r="B202" s="1" t="s">
        <v>5105</v>
      </c>
      <c r="C202" t="s">
        <v>5106</v>
      </c>
      <c r="D202" t="s">
        <v>9241</v>
      </c>
      <c r="E202" t="s">
        <v>8529</v>
      </c>
    </row>
    <row r="203" spans="1:5" ht="15.6" x14ac:dyDescent="0.3">
      <c r="A203" s="1" t="s">
        <v>2171</v>
      </c>
      <c r="B203" s="1" t="s">
        <v>5107</v>
      </c>
      <c r="C203" t="s">
        <v>5108</v>
      </c>
      <c r="D203" t="s">
        <v>8949</v>
      </c>
      <c r="E203" t="s">
        <v>8446</v>
      </c>
    </row>
    <row r="204" spans="1:5" ht="15.6" x14ac:dyDescent="0.3">
      <c r="A204" s="1" t="s">
        <v>2170</v>
      </c>
      <c r="B204" s="1" t="s">
        <v>5109</v>
      </c>
      <c r="C204" t="s">
        <v>5110</v>
      </c>
      <c r="D204" t="s">
        <v>8660</v>
      </c>
      <c r="E204" t="s">
        <v>9096</v>
      </c>
    </row>
    <row r="205" spans="1:5" ht="15.6" x14ac:dyDescent="0.3">
      <c r="A205" s="1" t="s">
        <v>2169</v>
      </c>
      <c r="B205" s="1" t="s">
        <v>5111</v>
      </c>
      <c r="C205" t="s">
        <v>4893</v>
      </c>
      <c r="D205" t="s">
        <v>9168</v>
      </c>
      <c r="E205" t="s">
        <v>8465</v>
      </c>
    </row>
    <row r="206" spans="1:5" ht="15.6" x14ac:dyDescent="0.3">
      <c r="A206" s="1" t="s">
        <v>2168</v>
      </c>
      <c r="B206" s="1" t="s">
        <v>5112</v>
      </c>
      <c r="C206" t="s">
        <v>5113</v>
      </c>
      <c r="D206" t="s">
        <v>9242</v>
      </c>
      <c r="E206" t="s">
        <v>8530</v>
      </c>
    </row>
    <row r="207" spans="1:5" ht="15.6" x14ac:dyDescent="0.3">
      <c r="A207" s="1" t="s">
        <v>2167</v>
      </c>
      <c r="B207" s="1" t="s">
        <v>5114</v>
      </c>
      <c r="C207" t="s">
        <v>5115</v>
      </c>
      <c r="D207" t="s">
        <v>8540</v>
      </c>
      <c r="E207" t="s">
        <v>8531</v>
      </c>
    </row>
    <row r="208" spans="1:5" ht="15.6" x14ac:dyDescent="0.3">
      <c r="A208" s="1" t="s">
        <v>2166</v>
      </c>
      <c r="B208" s="1" t="s">
        <v>5116</v>
      </c>
      <c r="C208" t="s">
        <v>5117</v>
      </c>
      <c r="D208" t="s">
        <v>9243</v>
      </c>
      <c r="E208" t="s">
        <v>8532</v>
      </c>
    </row>
    <row r="209" spans="1:5" ht="15.6" x14ac:dyDescent="0.3">
      <c r="A209" s="1" t="s">
        <v>2165</v>
      </c>
      <c r="B209" s="1" t="s">
        <v>5118</v>
      </c>
      <c r="C209" t="s">
        <v>5119</v>
      </c>
      <c r="D209" t="s">
        <v>9244</v>
      </c>
      <c r="E209" t="s">
        <v>8533</v>
      </c>
    </row>
    <row r="210" spans="1:5" ht="15.6" x14ac:dyDescent="0.3">
      <c r="A210" s="1" t="s">
        <v>2164</v>
      </c>
      <c r="B210" s="1" t="s">
        <v>5120</v>
      </c>
      <c r="C210" t="s">
        <v>5121</v>
      </c>
      <c r="D210" t="s">
        <v>9245</v>
      </c>
      <c r="E210" t="s">
        <v>8534</v>
      </c>
    </row>
    <row r="211" spans="1:5" ht="15.6" x14ac:dyDescent="0.3">
      <c r="A211" s="1" t="s">
        <v>2163</v>
      </c>
      <c r="B211" s="1" t="s">
        <v>5122</v>
      </c>
      <c r="C211" t="s">
        <v>5123</v>
      </c>
      <c r="D211" t="s">
        <v>8461</v>
      </c>
      <c r="E211" t="s">
        <v>8442</v>
      </c>
    </row>
    <row r="212" spans="1:5" ht="15.6" x14ac:dyDescent="0.3">
      <c r="A212" s="1" t="s">
        <v>2162</v>
      </c>
      <c r="B212" s="1" t="s">
        <v>5124</v>
      </c>
      <c r="C212" t="s">
        <v>5125</v>
      </c>
      <c r="D212" t="s">
        <v>9246</v>
      </c>
      <c r="E212" t="s">
        <v>8535</v>
      </c>
    </row>
    <row r="213" spans="1:5" ht="15.6" x14ac:dyDescent="0.3">
      <c r="A213" s="1" t="s">
        <v>2161</v>
      </c>
      <c r="B213" s="1" t="s">
        <v>5126</v>
      </c>
      <c r="C213" t="s">
        <v>5127</v>
      </c>
      <c r="D213" t="s">
        <v>8490</v>
      </c>
      <c r="E213" t="s">
        <v>8520</v>
      </c>
    </row>
    <row r="214" spans="1:5" ht="15.6" x14ac:dyDescent="0.3">
      <c r="A214" s="1" t="s">
        <v>2160</v>
      </c>
      <c r="B214" s="1" t="s">
        <v>5128</v>
      </c>
      <c r="C214" t="s">
        <v>5129</v>
      </c>
      <c r="D214" t="s">
        <v>7548</v>
      </c>
      <c r="E214" t="s">
        <v>8488</v>
      </c>
    </row>
    <row r="215" spans="1:5" ht="15.6" x14ac:dyDescent="0.3">
      <c r="A215" s="1" t="s">
        <v>2159</v>
      </c>
      <c r="B215" s="1" t="s">
        <v>5130</v>
      </c>
      <c r="C215" t="s">
        <v>4726</v>
      </c>
      <c r="D215" t="s">
        <v>8502</v>
      </c>
      <c r="E215" t="s">
        <v>8418</v>
      </c>
    </row>
    <row r="216" spans="1:5" ht="15.6" x14ac:dyDescent="0.3">
      <c r="A216" s="1" t="s">
        <v>2158</v>
      </c>
      <c r="B216" s="1" t="s">
        <v>5131</v>
      </c>
      <c r="C216" t="s">
        <v>4911</v>
      </c>
      <c r="D216" t="s">
        <v>9175</v>
      </c>
      <c r="E216" t="s">
        <v>8469</v>
      </c>
    </row>
    <row r="217" spans="1:5" ht="15.6" x14ac:dyDescent="0.3">
      <c r="A217" s="1" t="s">
        <v>2157</v>
      </c>
      <c r="B217" s="1" t="s">
        <v>5132</v>
      </c>
      <c r="C217" t="s">
        <v>5133</v>
      </c>
      <c r="D217" t="s">
        <v>9247</v>
      </c>
      <c r="E217" t="s">
        <v>8536</v>
      </c>
    </row>
    <row r="218" spans="1:5" ht="15.6" x14ac:dyDescent="0.3">
      <c r="A218" s="1" t="s">
        <v>2156</v>
      </c>
      <c r="B218" s="1" t="s">
        <v>5134</v>
      </c>
      <c r="C218" t="s">
        <v>5135</v>
      </c>
      <c r="D218" t="s">
        <v>9143</v>
      </c>
      <c r="E218" t="s">
        <v>8444</v>
      </c>
    </row>
    <row r="219" spans="1:5" ht="15.6" x14ac:dyDescent="0.3">
      <c r="A219" s="1" t="s">
        <v>2155</v>
      </c>
      <c r="B219" s="1" t="s">
        <v>5136</v>
      </c>
      <c r="C219" t="s">
        <v>4885</v>
      </c>
      <c r="D219" t="s">
        <v>9166</v>
      </c>
      <c r="E219" t="s">
        <v>8462</v>
      </c>
    </row>
    <row r="220" spans="1:5" ht="15.6" x14ac:dyDescent="0.3">
      <c r="A220" s="1" t="s">
        <v>2154</v>
      </c>
      <c r="B220" s="1" t="s">
        <v>5137</v>
      </c>
      <c r="C220" t="s">
        <v>5138</v>
      </c>
      <c r="D220" t="s">
        <v>5126</v>
      </c>
      <c r="E220" t="s">
        <v>8437</v>
      </c>
    </row>
    <row r="221" spans="1:5" ht="15.6" x14ac:dyDescent="0.3">
      <c r="A221" s="1" t="s">
        <v>2153</v>
      </c>
      <c r="B221" s="1" t="s">
        <v>4878</v>
      </c>
      <c r="C221" t="s">
        <v>5139</v>
      </c>
      <c r="D221" t="s">
        <v>8583</v>
      </c>
      <c r="E221" t="s">
        <v>8446</v>
      </c>
    </row>
    <row r="222" spans="1:5" ht="15.6" x14ac:dyDescent="0.3">
      <c r="A222" s="1" t="s">
        <v>2152</v>
      </c>
      <c r="B222" s="1" t="s">
        <v>5140</v>
      </c>
      <c r="C222" t="s">
        <v>5141</v>
      </c>
      <c r="D222" t="s">
        <v>8423</v>
      </c>
      <c r="E222" t="s">
        <v>8531</v>
      </c>
    </row>
    <row r="223" spans="1:5" ht="15.6" x14ac:dyDescent="0.3">
      <c r="A223" s="1" t="s">
        <v>2151</v>
      </c>
      <c r="B223" s="1" t="s">
        <v>5142</v>
      </c>
      <c r="C223" t="s">
        <v>5143</v>
      </c>
      <c r="D223" t="s">
        <v>7638</v>
      </c>
      <c r="E223" t="s">
        <v>8488</v>
      </c>
    </row>
    <row r="224" spans="1:5" ht="15.6" x14ac:dyDescent="0.3">
      <c r="A224" s="1" t="s">
        <v>2150</v>
      </c>
      <c r="B224" s="1" t="s">
        <v>5144</v>
      </c>
      <c r="C224" t="s">
        <v>5145</v>
      </c>
      <c r="D224" t="s">
        <v>9248</v>
      </c>
      <c r="E224" t="s">
        <v>8537</v>
      </c>
    </row>
    <row r="225" spans="1:5" ht="15.6" x14ac:dyDescent="0.3">
      <c r="A225" s="1" t="s">
        <v>2149</v>
      </c>
      <c r="B225" s="1" t="s">
        <v>5146</v>
      </c>
      <c r="C225" t="s">
        <v>5147</v>
      </c>
      <c r="D225" t="s">
        <v>9249</v>
      </c>
      <c r="E225" t="s">
        <v>8418</v>
      </c>
    </row>
    <row r="226" spans="1:5" ht="15.6" x14ac:dyDescent="0.3">
      <c r="A226" s="1" t="s">
        <v>2148</v>
      </c>
      <c r="B226" s="1" t="s">
        <v>5148</v>
      </c>
      <c r="C226" t="s">
        <v>4877</v>
      </c>
      <c r="D226" t="s">
        <v>9162</v>
      </c>
      <c r="E226" t="s">
        <v>8460</v>
      </c>
    </row>
    <row r="227" spans="1:5" ht="15.6" x14ac:dyDescent="0.3">
      <c r="A227" s="1" t="s">
        <v>2147</v>
      </c>
      <c r="B227" s="1" t="s">
        <v>4846</v>
      </c>
      <c r="C227" t="s">
        <v>5149</v>
      </c>
      <c r="D227" t="s">
        <v>9250</v>
      </c>
      <c r="E227" t="s">
        <v>8538</v>
      </c>
    </row>
    <row r="228" spans="1:5" ht="15.6" x14ac:dyDescent="0.3">
      <c r="A228" s="1" t="s">
        <v>2146</v>
      </c>
      <c r="B228" s="1" t="s">
        <v>5150</v>
      </c>
      <c r="C228" t="s">
        <v>5151</v>
      </c>
      <c r="D228" t="s">
        <v>9251</v>
      </c>
      <c r="E228" t="s">
        <v>8437</v>
      </c>
    </row>
    <row r="229" spans="1:5" ht="15.6" x14ac:dyDescent="0.3">
      <c r="A229" s="1" t="s">
        <v>2145</v>
      </c>
      <c r="B229" s="1" t="s">
        <v>5152</v>
      </c>
      <c r="C229" t="s">
        <v>5153</v>
      </c>
      <c r="D229" t="s">
        <v>9252</v>
      </c>
      <c r="E229" t="s">
        <v>8539</v>
      </c>
    </row>
    <row r="230" spans="1:5" ht="15.6" x14ac:dyDescent="0.3">
      <c r="A230" s="1" t="s">
        <v>2144</v>
      </c>
      <c r="B230" s="1" t="s">
        <v>5154</v>
      </c>
      <c r="C230" t="s">
        <v>5155</v>
      </c>
      <c r="D230" t="s">
        <v>8574</v>
      </c>
      <c r="E230" t="s">
        <v>8531</v>
      </c>
    </row>
    <row r="231" spans="1:5" ht="15.6" x14ac:dyDescent="0.3">
      <c r="A231" s="1" t="s">
        <v>2143</v>
      </c>
      <c r="B231" s="1" t="s">
        <v>5156</v>
      </c>
      <c r="C231" t="s">
        <v>5157</v>
      </c>
      <c r="D231" t="s">
        <v>9253</v>
      </c>
      <c r="E231" t="s">
        <v>8540</v>
      </c>
    </row>
    <row r="232" spans="1:5" ht="15.6" x14ac:dyDescent="0.3">
      <c r="A232" s="1" t="s">
        <v>2142</v>
      </c>
      <c r="B232" s="1" t="s">
        <v>5158</v>
      </c>
      <c r="C232" t="s">
        <v>5159</v>
      </c>
      <c r="D232" t="s">
        <v>9254</v>
      </c>
      <c r="E232" t="s">
        <v>7548</v>
      </c>
    </row>
    <row r="233" spans="1:5" ht="15.6" x14ac:dyDescent="0.3">
      <c r="A233" s="1" t="s">
        <v>2141</v>
      </c>
      <c r="B233" s="1" t="s">
        <v>5160</v>
      </c>
      <c r="C233" t="s">
        <v>5161</v>
      </c>
      <c r="D233" t="s">
        <v>8690</v>
      </c>
      <c r="E233" t="s">
        <v>8475</v>
      </c>
    </row>
    <row r="234" spans="1:5" ht="15.6" x14ac:dyDescent="0.3">
      <c r="A234" s="1" t="s">
        <v>2140</v>
      </c>
      <c r="B234" s="1" t="s">
        <v>5162</v>
      </c>
      <c r="C234" t="s">
        <v>5163</v>
      </c>
      <c r="D234" t="s">
        <v>9255</v>
      </c>
      <c r="E234" t="s">
        <v>8541</v>
      </c>
    </row>
    <row r="235" spans="1:5" ht="15.6" x14ac:dyDescent="0.3">
      <c r="A235" s="1" t="s">
        <v>2139</v>
      </c>
      <c r="B235" s="1" t="s">
        <v>5164</v>
      </c>
      <c r="C235" t="s">
        <v>5165</v>
      </c>
      <c r="D235" t="s">
        <v>7599</v>
      </c>
      <c r="E235" t="s">
        <v>8437</v>
      </c>
    </row>
    <row r="236" spans="1:5" ht="15.6" x14ac:dyDescent="0.3">
      <c r="A236" s="1" t="s">
        <v>2138</v>
      </c>
      <c r="B236" s="1" t="s">
        <v>4979</v>
      </c>
      <c r="C236" t="s">
        <v>5153</v>
      </c>
      <c r="D236" t="s">
        <v>9252</v>
      </c>
      <c r="E236" t="s">
        <v>8539</v>
      </c>
    </row>
    <row r="237" spans="1:5" ht="15.6" x14ac:dyDescent="0.3">
      <c r="A237" s="1" t="s">
        <v>2137</v>
      </c>
      <c r="B237" s="1" t="s">
        <v>5166</v>
      </c>
      <c r="C237" t="s">
        <v>5167</v>
      </c>
      <c r="D237" t="s">
        <v>9256</v>
      </c>
      <c r="E237" t="s">
        <v>8542</v>
      </c>
    </row>
    <row r="238" spans="1:5" ht="15.6" x14ac:dyDescent="0.3">
      <c r="A238" s="1" t="s">
        <v>2136</v>
      </c>
      <c r="B238" s="1" t="s">
        <v>5168</v>
      </c>
      <c r="C238" t="s">
        <v>5169</v>
      </c>
      <c r="D238" t="s">
        <v>9257</v>
      </c>
      <c r="E238" t="s">
        <v>8543</v>
      </c>
    </row>
    <row r="239" spans="1:5" ht="15.6" x14ac:dyDescent="0.3">
      <c r="A239" s="1" t="s">
        <v>2135</v>
      </c>
      <c r="B239" s="1" t="s">
        <v>5170</v>
      </c>
      <c r="C239" t="s">
        <v>5171</v>
      </c>
      <c r="D239" t="s">
        <v>9258</v>
      </c>
      <c r="E239" t="s">
        <v>8544</v>
      </c>
    </row>
    <row r="240" spans="1:5" ht="15.6" x14ac:dyDescent="0.3">
      <c r="A240" s="1" t="s">
        <v>2134</v>
      </c>
      <c r="B240" s="1" t="s">
        <v>5172</v>
      </c>
      <c r="C240" t="s">
        <v>5173</v>
      </c>
      <c r="D240" t="s">
        <v>8970</v>
      </c>
      <c r="E240" t="s">
        <v>8442</v>
      </c>
    </row>
    <row r="241" spans="1:5" ht="15.6" x14ac:dyDescent="0.3">
      <c r="A241" s="1" t="s">
        <v>2133</v>
      </c>
      <c r="B241" s="1" t="s">
        <v>5174</v>
      </c>
      <c r="C241" t="s">
        <v>5175</v>
      </c>
      <c r="D241" t="s">
        <v>9259</v>
      </c>
      <c r="E241" t="s">
        <v>8475</v>
      </c>
    </row>
    <row r="242" spans="1:5" ht="15.6" x14ac:dyDescent="0.3">
      <c r="A242" s="1" t="s">
        <v>2132</v>
      </c>
      <c r="B242" s="1" t="s">
        <v>5176</v>
      </c>
      <c r="C242" t="s">
        <v>5177</v>
      </c>
      <c r="D242" t="s">
        <v>8596</v>
      </c>
      <c r="E242" t="s">
        <v>8441</v>
      </c>
    </row>
    <row r="243" spans="1:5" ht="15.6" x14ac:dyDescent="0.3">
      <c r="A243" s="1" t="s">
        <v>2130</v>
      </c>
      <c r="B243" s="1" t="s">
        <v>5178</v>
      </c>
      <c r="C243" t="s">
        <v>5179</v>
      </c>
      <c r="D243" t="s">
        <v>9260</v>
      </c>
      <c r="E243" t="s">
        <v>7144</v>
      </c>
    </row>
    <row r="244" spans="1:5" ht="15.6" x14ac:dyDescent="0.3">
      <c r="A244" s="1" t="s">
        <v>2129</v>
      </c>
      <c r="B244" s="1" t="s">
        <v>5180</v>
      </c>
      <c r="C244" t="s">
        <v>5181</v>
      </c>
      <c r="D244" t="s">
        <v>9261</v>
      </c>
      <c r="E244" t="s">
        <v>8545</v>
      </c>
    </row>
    <row r="245" spans="1:5" ht="15.6" x14ac:dyDescent="0.3">
      <c r="A245" s="1" t="s">
        <v>2128</v>
      </c>
      <c r="B245" s="1" t="s">
        <v>5182</v>
      </c>
      <c r="C245" t="s">
        <v>5183</v>
      </c>
      <c r="D245" t="s">
        <v>8545</v>
      </c>
      <c r="E245" t="s">
        <v>8437</v>
      </c>
    </row>
    <row r="246" spans="1:5" ht="15.6" x14ac:dyDescent="0.3">
      <c r="A246" s="1" t="s">
        <v>2127</v>
      </c>
      <c r="B246" s="1" t="s">
        <v>5184</v>
      </c>
      <c r="C246" t="s">
        <v>5185</v>
      </c>
      <c r="D246" t="s">
        <v>8495</v>
      </c>
      <c r="E246" t="s">
        <v>8442</v>
      </c>
    </row>
    <row r="247" spans="1:5" ht="15.6" x14ac:dyDescent="0.3">
      <c r="A247" s="1" t="s">
        <v>2126</v>
      </c>
      <c r="B247" s="1" t="s">
        <v>5186</v>
      </c>
      <c r="C247" t="s">
        <v>5187</v>
      </c>
      <c r="D247" t="s">
        <v>9262</v>
      </c>
      <c r="E247" t="s">
        <v>8475</v>
      </c>
    </row>
    <row r="248" spans="1:5" ht="15.6" x14ac:dyDescent="0.3">
      <c r="A248" s="1" t="s">
        <v>2125</v>
      </c>
      <c r="B248" s="1" t="s">
        <v>5188</v>
      </c>
      <c r="C248" t="s">
        <v>5189</v>
      </c>
      <c r="D248" t="s">
        <v>9263</v>
      </c>
      <c r="E248" t="s">
        <v>8546</v>
      </c>
    </row>
    <row r="249" spans="1:5" ht="15.6" x14ac:dyDescent="0.3">
      <c r="A249" s="1" t="s">
        <v>2124</v>
      </c>
      <c r="B249" s="1" t="s">
        <v>5190</v>
      </c>
      <c r="C249" t="s">
        <v>5191</v>
      </c>
      <c r="D249" t="s">
        <v>8601</v>
      </c>
      <c r="E249" t="s">
        <v>8547</v>
      </c>
    </row>
    <row r="250" spans="1:5" ht="15.6" x14ac:dyDescent="0.3">
      <c r="A250" s="1" t="s">
        <v>2123</v>
      </c>
      <c r="B250" s="1" t="s">
        <v>5192</v>
      </c>
      <c r="C250" t="s">
        <v>5193</v>
      </c>
      <c r="D250" t="s">
        <v>9264</v>
      </c>
      <c r="E250" t="s">
        <v>5286</v>
      </c>
    </row>
    <row r="251" spans="1:5" ht="15.6" x14ac:dyDescent="0.3">
      <c r="A251" s="1" t="s">
        <v>2122</v>
      </c>
      <c r="B251" s="1" t="s">
        <v>5194</v>
      </c>
      <c r="C251" t="s">
        <v>5195</v>
      </c>
      <c r="D251" t="s">
        <v>8546</v>
      </c>
      <c r="E251" t="s">
        <v>8437</v>
      </c>
    </row>
    <row r="252" spans="1:5" ht="15.6" x14ac:dyDescent="0.3">
      <c r="A252" s="1" t="s">
        <v>2121</v>
      </c>
      <c r="B252" s="1" t="s">
        <v>5196</v>
      </c>
      <c r="C252" t="s">
        <v>5197</v>
      </c>
      <c r="D252" t="s">
        <v>9265</v>
      </c>
      <c r="E252" t="s">
        <v>8548</v>
      </c>
    </row>
    <row r="253" spans="1:5" ht="15.6" x14ac:dyDescent="0.3">
      <c r="A253" s="1" t="s">
        <v>2120</v>
      </c>
      <c r="B253" s="1" t="s">
        <v>5198</v>
      </c>
      <c r="C253" t="s">
        <v>4724</v>
      </c>
      <c r="D253" t="s">
        <v>9107</v>
      </c>
      <c r="E253" t="s">
        <v>5543</v>
      </c>
    </row>
    <row r="254" spans="1:5" ht="15.6" x14ac:dyDescent="0.3">
      <c r="A254" s="1" t="s">
        <v>2119</v>
      </c>
      <c r="B254" s="1" t="s">
        <v>5199</v>
      </c>
      <c r="C254" t="s">
        <v>5200</v>
      </c>
      <c r="D254" t="s">
        <v>9266</v>
      </c>
      <c r="E254" t="s">
        <v>8549</v>
      </c>
    </row>
    <row r="255" spans="1:5" ht="15.6" x14ac:dyDescent="0.3">
      <c r="A255" s="1" t="s">
        <v>2118</v>
      </c>
      <c r="B255" s="1" t="s">
        <v>5201</v>
      </c>
      <c r="C255" t="s">
        <v>5135</v>
      </c>
      <c r="D255" t="s">
        <v>9143</v>
      </c>
      <c r="E255" t="s">
        <v>8444</v>
      </c>
    </row>
    <row r="256" spans="1:5" ht="15.6" x14ac:dyDescent="0.3">
      <c r="A256" s="1" t="s">
        <v>2117</v>
      </c>
      <c r="B256" s="1" t="s">
        <v>5202</v>
      </c>
      <c r="C256" t="s">
        <v>5203</v>
      </c>
      <c r="D256" t="s">
        <v>8433</v>
      </c>
      <c r="E256" t="s">
        <v>8488</v>
      </c>
    </row>
    <row r="257" spans="1:5" ht="15.6" x14ac:dyDescent="0.3">
      <c r="A257" s="1" t="s">
        <v>2116</v>
      </c>
      <c r="B257" s="1" t="s">
        <v>5204</v>
      </c>
      <c r="C257" t="s">
        <v>5205</v>
      </c>
      <c r="D257" t="s">
        <v>9267</v>
      </c>
      <c r="E257" t="s">
        <v>8550</v>
      </c>
    </row>
    <row r="258" spans="1:5" ht="15.6" x14ac:dyDescent="0.3">
      <c r="A258" s="1" t="s">
        <v>2115</v>
      </c>
      <c r="B258" s="1" t="s">
        <v>5206</v>
      </c>
      <c r="C258" t="s">
        <v>5207</v>
      </c>
      <c r="D258" t="s">
        <v>9268</v>
      </c>
      <c r="E258" t="s">
        <v>8551</v>
      </c>
    </row>
    <row r="259" spans="1:5" ht="15.6" x14ac:dyDescent="0.3">
      <c r="A259" s="1" t="s">
        <v>2114</v>
      </c>
      <c r="B259" s="1" t="s">
        <v>5208</v>
      </c>
      <c r="C259" t="s">
        <v>5209</v>
      </c>
      <c r="D259" t="s">
        <v>8494</v>
      </c>
      <c r="E259" t="s">
        <v>8649</v>
      </c>
    </row>
    <row r="260" spans="1:5" ht="15.6" x14ac:dyDescent="0.3">
      <c r="A260" s="1" t="s">
        <v>2113</v>
      </c>
      <c r="B260" s="1" t="s">
        <v>5210</v>
      </c>
      <c r="C260" t="s">
        <v>5211</v>
      </c>
      <c r="D260" t="s">
        <v>9269</v>
      </c>
      <c r="E260" t="s">
        <v>8552</v>
      </c>
    </row>
    <row r="261" spans="1:5" ht="15.6" x14ac:dyDescent="0.3">
      <c r="A261" s="1" t="s">
        <v>2112</v>
      </c>
      <c r="B261" s="1" t="s">
        <v>5212</v>
      </c>
      <c r="C261" t="s">
        <v>5213</v>
      </c>
      <c r="D261" t="s">
        <v>8452</v>
      </c>
      <c r="E261" t="s">
        <v>8456</v>
      </c>
    </row>
    <row r="262" spans="1:5" ht="15.6" x14ac:dyDescent="0.3">
      <c r="A262" s="1" t="s">
        <v>2111</v>
      </c>
      <c r="B262" s="1" t="s">
        <v>5214</v>
      </c>
      <c r="C262" t="s">
        <v>5215</v>
      </c>
      <c r="D262" t="s">
        <v>8888</v>
      </c>
      <c r="E262" t="s">
        <v>8437</v>
      </c>
    </row>
    <row r="263" spans="1:5" ht="15.6" x14ac:dyDescent="0.3">
      <c r="A263" s="1" t="s">
        <v>2110</v>
      </c>
      <c r="B263" s="1" t="s">
        <v>5216</v>
      </c>
      <c r="C263" t="s">
        <v>5217</v>
      </c>
      <c r="D263" t="s">
        <v>9270</v>
      </c>
      <c r="E263" t="s">
        <v>8418</v>
      </c>
    </row>
    <row r="264" spans="1:5" ht="15.6" x14ac:dyDescent="0.3">
      <c r="A264" s="1" t="s">
        <v>2109</v>
      </c>
      <c r="B264" s="1" t="s">
        <v>5218</v>
      </c>
      <c r="C264" t="s">
        <v>5219</v>
      </c>
      <c r="D264" t="s">
        <v>7394</v>
      </c>
      <c r="E264" t="s">
        <v>8649</v>
      </c>
    </row>
    <row r="265" spans="1:5" ht="15.6" x14ac:dyDescent="0.3">
      <c r="A265" s="1" t="s">
        <v>2108</v>
      </c>
      <c r="B265" s="1" t="s">
        <v>5220</v>
      </c>
      <c r="C265" t="s">
        <v>5221</v>
      </c>
      <c r="D265" t="s">
        <v>6905</v>
      </c>
      <c r="E265" t="s">
        <v>8446</v>
      </c>
    </row>
    <row r="266" spans="1:5" ht="15.6" x14ac:dyDescent="0.3">
      <c r="A266" s="1" t="s">
        <v>2107</v>
      </c>
      <c r="B266" s="1" t="s">
        <v>5222</v>
      </c>
      <c r="C266" t="s">
        <v>5223</v>
      </c>
      <c r="D266" t="s">
        <v>9271</v>
      </c>
      <c r="E266" t="s">
        <v>8456</v>
      </c>
    </row>
    <row r="267" spans="1:5" ht="15.6" x14ac:dyDescent="0.3">
      <c r="A267" s="1" t="s">
        <v>2106</v>
      </c>
      <c r="B267" s="1" t="s">
        <v>5224</v>
      </c>
      <c r="C267" t="s">
        <v>5145</v>
      </c>
      <c r="D267" t="s">
        <v>9248</v>
      </c>
      <c r="E267" t="s">
        <v>8537</v>
      </c>
    </row>
    <row r="268" spans="1:5" ht="15.6" x14ac:dyDescent="0.3">
      <c r="A268" s="1" t="s">
        <v>2105</v>
      </c>
      <c r="B268" s="1" t="s">
        <v>5225</v>
      </c>
      <c r="C268" t="s">
        <v>5226</v>
      </c>
      <c r="D268" t="s">
        <v>9055</v>
      </c>
      <c r="E268" t="s">
        <v>8430</v>
      </c>
    </row>
    <row r="269" spans="1:5" ht="15.6" x14ac:dyDescent="0.3">
      <c r="A269" s="1" t="s">
        <v>2104</v>
      </c>
      <c r="B269" s="1" t="s">
        <v>5085</v>
      </c>
      <c r="C269" t="s">
        <v>5227</v>
      </c>
      <c r="D269" t="s">
        <v>9272</v>
      </c>
      <c r="E269" t="s">
        <v>8553</v>
      </c>
    </row>
    <row r="270" spans="1:5" ht="15.6" x14ac:dyDescent="0.3">
      <c r="A270" s="1" t="s">
        <v>2103</v>
      </c>
      <c r="B270" s="1" t="s">
        <v>5228</v>
      </c>
      <c r="C270" t="s">
        <v>4774</v>
      </c>
      <c r="D270" t="s">
        <v>9129</v>
      </c>
      <c r="E270" t="s">
        <v>8432</v>
      </c>
    </row>
    <row r="271" spans="1:5" ht="15.6" x14ac:dyDescent="0.3">
      <c r="A271" s="1" t="s">
        <v>2102</v>
      </c>
      <c r="B271" s="1" t="s">
        <v>5229</v>
      </c>
      <c r="C271" t="s">
        <v>5230</v>
      </c>
      <c r="D271" t="s">
        <v>9273</v>
      </c>
      <c r="E271" t="s">
        <v>8554</v>
      </c>
    </row>
    <row r="272" spans="1:5" ht="15.6" x14ac:dyDescent="0.3">
      <c r="A272" s="1" t="s">
        <v>2101</v>
      </c>
      <c r="B272" s="1" t="s">
        <v>5231</v>
      </c>
      <c r="C272" t="s">
        <v>5232</v>
      </c>
      <c r="D272" t="s">
        <v>8516</v>
      </c>
      <c r="E272" t="s">
        <v>8437</v>
      </c>
    </row>
    <row r="273" spans="1:5" ht="15.6" x14ac:dyDescent="0.3">
      <c r="A273" s="1" t="s">
        <v>2100</v>
      </c>
      <c r="B273" s="1" t="s">
        <v>5233</v>
      </c>
      <c r="C273" t="s">
        <v>4738</v>
      </c>
      <c r="D273" t="s">
        <v>9113</v>
      </c>
      <c r="E273" t="s">
        <v>8422</v>
      </c>
    </row>
    <row r="274" spans="1:5" ht="15.6" x14ac:dyDescent="0.3">
      <c r="A274" s="1" t="s">
        <v>2099</v>
      </c>
      <c r="B274" s="1" t="s">
        <v>5234</v>
      </c>
      <c r="C274" t="s">
        <v>5235</v>
      </c>
      <c r="D274" t="s">
        <v>7548</v>
      </c>
      <c r="E274" t="s">
        <v>8445</v>
      </c>
    </row>
    <row r="275" spans="1:5" ht="15.6" x14ac:dyDescent="0.3">
      <c r="A275" s="1" t="s">
        <v>2098</v>
      </c>
      <c r="B275" s="1" t="s">
        <v>5236</v>
      </c>
      <c r="C275" t="s">
        <v>5237</v>
      </c>
      <c r="D275" t="s">
        <v>9274</v>
      </c>
      <c r="E275" t="s">
        <v>8555</v>
      </c>
    </row>
    <row r="276" spans="1:5" ht="15.6" x14ac:dyDescent="0.3">
      <c r="A276" s="1" t="s">
        <v>2097</v>
      </c>
      <c r="B276" s="1" t="s">
        <v>5238</v>
      </c>
      <c r="C276" t="s">
        <v>5239</v>
      </c>
      <c r="D276" t="s">
        <v>9275</v>
      </c>
      <c r="E276" t="s">
        <v>8481</v>
      </c>
    </row>
    <row r="277" spans="1:5" ht="15.6" x14ac:dyDescent="0.3">
      <c r="A277" s="1" t="s">
        <v>2096</v>
      </c>
      <c r="B277" s="1" t="s">
        <v>5240</v>
      </c>
      <c r="C277" t="s">
        <v>5113</v>
      </c>
      <c r="D277" t="s">
        <v>9242</v>
      </c>
      <c r="E277" t="s">
        <v>8530</v>
      </c>
    </row>
    <row r="278" spans="1:5" ht="15.6" x14ac:dyDescent="0.3">
      <c r="A278" s="1" t="s">
        <v>2095</v>
      </c>
      <c r="B278" s="1" t="s">
        <v>5241</v>
      </c>
      <c r="C278" t="s">
        <v>5242</v>
      </c>
      <c r="D278" t="s">
        <v>9276</v>
      </c>
      <c r="E278" t="s">
        <v>8556</v>
      </c>
    </row>
    <row r="279" spans="1:5" ht="15.6" x14ac:dyDescent="0.3">
      <c r="A279" s="1" t="s">
        <v>2094</v>
      </c>
      <c r="B279" s="1" t="s">
        <v>5243</v>
      </c>
      <c r="C279" t="s">
        <v>5244</v>
      </c>
      <c r="D279" t="s">
        <v>8462</v>
      </c>
      <c r="E279" t="s">
        <v>8418</v>
      </c>
    </row>
    <row r="280" spans="1:5" ht="15.6" x14ac:dyDescent="0.3">
      <c r="A280" s="1" t="s">
        <v>2093</v>
      </c>
      <c r="B280" s="1" t="s">
        <v>5067</v>
      </c>
      <c r="C280" t="s">
        <v>5245</v>
      </c>
      <c r="D280" t="s">
        <v>9277</v>
      </c>
      <c r="E280" t="s">
        <v>8557</v>
      </c>
    </row>
    <row r="281" spans="1:5" ht="15.6" x14ac:dyDescent="0.3">
      <c r="A281" s="1" t="s">
        <v>2092</v>
      </c>
      <c r="B281" s="1" t="s">
        <v>5246</v>
      </c>
      <c r="C281" t="s">
        <v>5247</v>
      </c>
      <c r="D281" t="s">
        <v>8603</v>
      </c>
      <c r="E281" t="s">
        <v>8456</v>
      </c>
    </row>
    <row r="282" spans="1:5" ht="15.6" x14ac:dyDescent="0.3">
      <c r="A282" s="1" t="s">
        <v>2091</v>
      </c>
      <c r="B282" s="1" t="s">
        <v>5248</v>
      </c>
      <c r="C282" t="s">
        <v>5249</v>
      </c>
      <c r="D282" t="s">
        <v>9278</v>
      </c>
      <c r="E282" t="s">
        <v>8442</v>
      </c>
    </row>
    <row r="283" spans="1:5" ht="15.6" x14ac:dyDescent="0.3">
      <c r="A283" s="1" t="s">
        <v>2090</v>
      </c>
      <c r="B283" s="1" t="s">
        <v>4904</v>
      </c>
      <c r="C283" t="s">
        <v>5250</v>
      </c>
      <c r="D283" t="s">
        <v>8698</v>
      </c>
      <c r="E283" t="s">
        <v>8531</v>
      </c>
    </row>
    <row r="284" spans="1:5" ht="15.6" x14ac:dyDescent="0.3">
      <c r="A284" s="1" t="s">
        <v>2089</v>
      </c>
      <c r="B284" s="1" t="s">
        <v>5251</v>
      </c>
      <c r="C284" t="s">
        <v>5252</v>
      </c>
      <c r="D284" t="s">
        <v>9279</v>
      </c>
      <c r="E284" t="s">
        <v>8475</v>
      </c>
    </row>
    <row r="285" spans="1:5" ht="15.6" x14ac:dyDescent="0.3">
      <c r="A285" s="1" t="s">
        <v>2088</v>
      </c>
      <c r="B285" s="1" t="s">
        <v>5253</v>
      </c>
      <c r="C285" t="s">
        <v>5254</v>
      </c>
      <c r="D285" t="s">
        <v>8500</v>
      </c>
      <c r="E285" t="s">
        <v>8506</v>
      </c>
    </row>
    <row r="286" spans="1:5" ht="15.6" x14ac:dyDescent="0.3">
      <c r="A286" s="1" t="s">
        <v>2087</v>
      </c>
      <c r="B286" s="1" t="s">
        <v>5255</v>
      </c>
      <c r="C286" t="s">
        <v>5256</v>
      </c>
      <c r="D286" t="s">
        <v>9280</v>
      </c>
      <c r="E286" t="s">
        <v>8558</v>
      </c>
    </row>
    <row r="287" spans="1:5" ht="15.6" x14ac:dyDescent="0.3">
      <c r="A287" s="1" t="s">
        <v>2086</v>
      </c>
      <c r="B287" s="1" t="s">
        <v>5257</v>
      </c>
      <c r="C287" t="s">
        <v>5258</v>
      </c>
      <c r="D287" t="s">
        <v>9114</v>
      </c>
      <c r="E287" t="s">
        <v>8423</v>
      </c>
    </row>
    <row r="288" spans="1:5" ht="15.6" x14ac:dyDescent="0.3">
      <c r="A288" s="1" t="s">
        <v>2085</v>
      </c>
      <c r="B288" s="1" t="s">
        <v>5259</v>
      </c>
      <c r="C288" t="s">
        <v>5260</v>
      </c>
      <c r="D288" t="s">
        <v>9047</v>
      </c>
      <c r="E288" t="s">
        <v>8437</v>
      </c>
    </row>
    <row r="289" spans="1:5" ht="15.6" x14ac:dyDescent="0.3">
      <c r="A289" s="1" t="s">
        <v>2084</v>
      </c>
      <c r="B289" s="1" t="s">
        <v>5261</v>
      </c>
      <c r="C289" t="s">
        <v>5113</v>
      </c>
      <c r="D289" t="s">
        <v>9242</v>
      </c>
      <c r="E289" t="s">
        <v>8530</v>
      </c>
    </row>
    <row r="290" spans="1:5" ht="15.6" x14ac:dyDescent="0.3">
      <c r="A290" s="1" t="s">
        <v>2083</v>
      </c>
      <c r="B290" s="1" t="s">
        <v>5262</v>
      </c>
      <c r="C290" t="s">
        <v>5263</v>
      </c>
      <c r="D290" t="s">
        <v>9281</v>
      </c>
      <c r="E290" t="s">
        <v>4856</v>
      </c>
    </row>
    <row r="291" spans="1:5" ht="15.6" x14ac:dyDescent="0.3">
      <c r="A291" s="1" t="s">
        <v>2082</v>
      </c>
      <c r="B291" s="1" t="s">
        <v>5264</v>
      </c>
      <c r="C291" t="s">
        <v>5149</v>
      </c>
      <c r="D291" t="s">
        <v>9250</v>
      </c>
      <c r="E291" t="s">
        <v>8538</v>
      </c>
    </row>
    <row r="292" spans="1:5" ht="15.6" x14ac:dyDescent="0.3">
      <c r="A292" s="1" t="s">
        <v>2081</v>
      </c>
      <c r="B292" s="1" t="s">
        <v>5265</v>
      </c>
      <c r="C292" t="s">
        <v>5266</v>
      </c>
      <c r="D292" t="s">
        <v>8537</v>
      </c>
      <c r="E292" t="s">
        <v>8506</v>
      </c>
    </row>
    <row r="293" spans="1:5" ht="15.6" x14ac:dyDescent="0.3">
      <c r="A293" s="1" t="s">
        <v>2080</v>
      </c>
      <c r="B293" s="1" t="s">
        <v>5267</v>
      </c>
      <c r="C293" t="s">
        <v>5268</v>
      </c>
      <c r="D293" t="s">
        <v>8995</v>
      </c>
      <c r="E293" t="s">
        <v>8441</v>
      </c>
    </row>
    <row r="294" spans="1:5" ht="15.6" x14ac:dyDescent="0.3">
      <c r="A294" s="1" t="s">
        <v>2079</v>
      </c>
      <c r="B294" s="1" t="s">
        <v>5269</v>
      </c>
      <c r="C294" t="s">
        <v>5270</v>
      </c>
      <c r="D294" t="s">
        <v>9282</v>
      </c>
      <c r="E294" t="s">
        <v>8559</v>
      </c>
    </row>
    <row r="295" spans="1:5" ht="15.6" x14ac:dyDescent="0.3">
      <c r="A295" s="1" t="s">
        <v>2078</v>
      </c>
      <c r="B295" s="1" t="s">
        <v>5271</v>
      </c>
      <c r="C295" t="s">
        <v>5272</v>
      </c>
      <c r="D295" t="s">
        <v>9077</v>
      </c>
      <c r="E295" t="s">
        <v>8442</v>
      </c>
    </row>
    <row r="296" spans="1:5" ht="15.6" x14ac:dyDescent="0.3">
      <c r="A296" s="1" t="s">
        <v>2077</v>
      </c>
      <c r="B296" s="1" t="s">
        <v>5273</v>
      </c>
      <c r="C296" t="s">
        <v>5274</v>
      </c>
      <c r="D296" t="s">
        <v>8495</v>
      </c>
      <c r="E296" t="s">
        <v>8475</v>
      </c>
    </row>
    <row r="297" spans="1:5" ht="15.6" x14ac:dyDescent="0.3">
      <c r="A297" s="1" t="s">
        <v>2076</v>
      </c>
      <c r="B297" s="1" t="s">
        <v>5275</v>
      </c>
      <c r="C297" t="s">
        <v>5276</v>
      </c>
      <c r="D297" t="s">
        <v>9283</v>
      </c>
      <c r="E297" t="s">
        <v>8560</v>
      </c>
    </row>
    <row r="298" spans="1:5" ht="15.6" x14ac:dyDescent="0.3">
      <c r="A298" s="1" t="s">
        <v>2075</v>
      </c>
      <c r="B298" s="1" t="s">
        <v>5277</v>
      </c>
      <c r="C298" t="s">
        <v>5278</v>
      </c>
      <c r="D298" t="s">
        <v>9284</v>
      </c>
      <c r="E298" t="s">
        <v>8561</v>
      </c>
    </row>
    <row r="299" spans="1:5" ht="15.6" x14ac:dyDescent="0.3">
      <c r="A299" s="1" t="s">
        <v>2074</v>
      </c>
      <c r="B299" s="1" t="s">
        <v>5279</v>
      </c>
      <c r="C299" t="s">
        <v>5280</v>
      </c>
      <c r="D299" t="s">
        <v>5286</v>
      </c>
      <c r="E299" t="s">
        <v>8470</v>
      </c>
    </row>
    <row r="300" spans="1:5" ht="15.6" x14ac:dyDescent="0.3">
      <c r="A300" s="1" t="s">
        <v>2073</v>
      </c>
      <c r="B300" s="1" t="s">
        <v>5281</v>
      </c>
      <c r="C300" t="s">
        <v>5282</v>
      </c>
      <c r="D300" t="s">
        <v>9062</v>
      </c>
      <c r="E300" t="s">
        <v>8418</v>
      </c>
    </row>
    <row r="301" spans="1:5" ht="15.6" x14ac:dyDescent="0.3">
      <c r="A301" s="1" t="s">
        <v>2072</v>
      </c>
      <c r="B301" s="1" t="s">
        <v>5283</v>
      </c>
      <c r="C301" t="s">
        <v>5284</v>
      </c>
      <c r="D301" t="s">
        <v>9285</v>
      </c>
      <c r="E301" t="s">
        <v>8562</v>
      </c>
    </row>
    <row r="302" spans="1:5" ht="15.6" x14ac:dyDescent="0.3">
      <c r="A302" s="1" t="s">
        <v>2071</v>
      </c>
      <c r="B302" s="1" t="s">
        <v>5180</v>
      </c>
      <c r="C302" t="s">
        <v>5285</v>
      </c>
      <c r="D302" t="s">
        <v>9286</v>
      </c>
      <c r="E302" t="s">
        <v>8282</v>
      </c>
    </row>
    <row r="303" spans="1:5" ht="15.6" x14ac:dyDescent="0.3">
      <c r="A303" s="1" t="s">
        <v>2070</v>
      </c>
      <c r="B303" s="1" t="s">
        <v>5286</v>
      </c>
      <c r="C303" t="s">
        <v>4883</v>
      </c>
      <c r="D303" t="s">
        <v>9165</v>
      </c>
      <c r="E303" t="s">
        <v>8461</v>
      </c>
    </row>
    <row r="304" spans="1:5" ht="15.6" x14ac:dyDescent="0.3">
      <c r="A304" s="1" t="s">
        <v>2069</v>
      </c>
      <c r="B304" s="1" t="s">
        <v>5287</v>
      </c>
      <c r="C304" t="s">
        <v>5288</v>
      </c>
      <c r="D304" t="s">
        <v>5473</v>
      </c>
      <c r="E304" t="s">
        <v>8456</v>
      </c>
    </row>
    <row r="305" spans="1:5" ht="15.6" x14ac:dyDescent="0.3">
      <c r="A305" s="1" t="s">
        <v>2068</v>
      </c>
      <c r="B305" s="1" t="s">
        <v>5289</v>
      </c>
      <c r="C305" t="s">
        <v>5290</v>
      </c>
      <c r="D305" t="s">
        <v>9287</v>
      </c>
      <c r="E305" t="s">
        <v>8563</v>
      </c>
    </row>
    <row r="306" spans="1:5" ht="15.6" x14ac:dyDescent="0.3">
      <c r="A306" s="1" t="s">
        <v>2067</v>
      </c>
      <c r="B306" s="1" t="s">
        <v>5291</v>
      </c>
      <c r="C306" t="s">
        <v>5292</v>
      </c>
      <c r="D306" t="s">
        <v>9288</v>
      </c>
      <c r="E306" t="s">
        <v>8564</v>
      </c>
    </row>
    <row r="307" spans="1:5" ht="15.6" x14ac:dyDescent="0.3">
      <c r="A307" s="1" t="s">
        <v>2066</v>
      </c>
      <c r="B307" s="1" t="s">
        <v>5174</v>
      </c>
      <c r="C307" t="s">
        <v>5293</v>
      </c>
      <c r="D307" t="s">
        <v>8521</v>
      </c>
      <c r="E307" t="s">
        <v>8430</v>
      </c>
    </row>
    <row r="308" spans="1:5" ht="15.6" x14ac:dyDescent="0.3">
      <c r="A308" s="1" t="s">
        <v>2065</v>
      </c>
      <c r="B308" s="1" t="s">
        <v>5294</v>
      </c>
      <c r="C308" t="s">
        <v>4849</v>
      </c>
      <c r="D308" t="s">
        <v>9152</v>
      </c>
      <c r="E308" t="s">
        <v>8452</v>
      </c>
    </row>
    <row r="309" spans="1:5" ht="15.6" x14ac:dyDescent="0.3">
      <c r="A309" s="1" t="s">
        <v>2064</v>
      </c>
      <c r="B309" s="1" t="s">
        <v>5295</v>
      </c>
      <c r="C309" t="s">
        <v>5296</v>
      </c>
      <c r="D309" t="s">
        <v>8552</v>
      </c>
      <c r="E309" t="s">
        <v>8441</v>
      </c>
    </row>
    <row r="310" spans="1:5" ht="15.6" x14ac:dyDescent="0.3">
      <c r="A310" s="1" t="s">
        <v>2063</v>
      </c>
      <c r="B310" s="1" t="s">
        <v>5297</v>
      </c>
      <c r="C310" t="s">
        <v>5298</v>
      </c>
      <c r="D310" t="s">
        <v>9289</v>
      </c>
      <c r="E310" t="s">
        <v>8565</v>
      </c>
    </row>
    <row r="311" spans="1:5" ht="15.6" x14ac:dyDescent="0.3">
      <c r="A311" s="1" t="s">
        <v>2062</v>
      </c>
      <c r="B311" s="1" t="s">
        <v>5299</v>
      </c>
      <c r="C311" t="s">
        <v>5300</v>
      </c>
      <c r="D311" t="s">
        <v>9290</v>
      </c>
      <c r="E311" t="s">
        <v>8566</v>
      </c>
    </row>
    <row r="312" spans="1:5" ht="15.6" x14ac:dyDescent="0.3">
      <c r="A312" s="1" t="s">
        <v>2061</v>
      </c>
      <c r="B312" s="1" t="s">
        <v>4858</v>
      </c>
      <c r="C312" t="s">
        <v>5301</v>
      </c>
      <c r="D312" t="s">
        <v>8464</v>
      </c>
      <c r="E312" t="s">
        <v>8475</v>
      </c>
    </row>
    <row r="313" spans="1:5" ht="15.6" x14ac:dyDescent="0.3">
      <c r="A313" s="1" t="s">
        <v>2060</v>
      </c>
      <c r="B313" s="1" t="s">
        <v>5302</v>
      </c>
      <c r="C313" t="s">
        <v>5303</v>
      </c>
      <c r="D313" t="s">
        <v>8646</v>
      </c>
      <c r="E313" t="s">
        <v>8442</v>
      </c>
    </row>
    <row r="314" spans="1:5" ht="15.6" x14ac:dyDescent="0.3">
      <c r="A314" s="1" t="s">
        <v>2059</v>
      </c>
      <c r="B314" s="1" t="s">
        <v>5304</v>
      </c>
      <c r="C314" t="s">
        <v>5305</v>
      </c>
      <c r="D314" t="s">
        <v>8490</v>
      </c>
      <c r="E314" t="s">
        <v>8518</v>
      </c>
    </row>
    <row r="315" spans="1:5" ht="15.6" x14ac:dyDescent="0.3">
      <c r="A315" s="1" t="s">
        <v>2058</v>
      </c>
      <c r="B315" s="1" t="s">
        <v>5306</v>
      </c>
      <c r="C315" t="s">
        <v>5307</v>
      </c>
      <c r="D315" t="s">
        <v>9291</v>
      </c>
      <c r="E315" t="s">
        <v>8437</v>
      </c>
    </row>
    <row r="316" spans="1:5" ht="15.6" x14ac:dyDescent="0.3">
      <c r="A316" s="1" t="s">
        <v>2057</v>
      </c>
      <c r="B316" s="1" t="s">
        <v>5308</v>
      </c>
      <c r="C316" t="s">
        <v>5309</v>
      </c>
      <c r="D316" t="s">
        <v>9292</v>
      </c>
      <c r="E316" t="s">
        <v>8437</v>
      </c>
    </row>
    <row r="317" spans="1:5" ht="15.6" x14ac:dyDescent="0.3">
      <c r="A317" s="1" t="s">
        <v>2056</v>
      </c>
      <c r="B317" s="1" t="s">
        <v>5310</v>
      </c>
      <c r="C317" t="s">
        <v>5057</v>
      </c>
      <c r="D317" t="s">
        <v>9225</v>
      </c>
      <c r="E317" t="s">
        <v>8514</v>
      </c>
    </row>
    <row r="318" spans="1:5" ht="15.6" x14ac:dyDescent="0.3">
      <c r="A318" s="1" t="s">
        <v>2055</v>
      </c>
      <c r="B318" s="1" t="s">
        <v>5311</v>
      </c>
      <c r="C318" t="s">
        <v>4762</v>
      </c>
      <c r="D318" t="s">
        <v>9120</v>
      </c>
      <c r="E318" t="s">
        <v>8428</v>
      </c>
    </row>
    <row r="319" spans="1:5" ht="15.6" x14ac:dyDescent="0.3">
      <c r="A319" s="1" t="s">
        <v>2054</v>
      </c>
      <c r="B319" s="1" t="s">
        <v>5312</v>
      </c>
      <c r="C319" t="s">
        <v>5313</v>
      </c>
      <c r="D319" t="s">
        <v>9293</v>
      </c>
      <c r="E319" t="s">
        <v>8567</v>
      </c>
    </row>
    <row r="320" spans="1:5" ht="15.6" x14ac:dyDescent="0.3">
      <c r="A320" s="1" t="s">
        <v>2053</v>
      </c>
      <c r="B320" s="1" t="s">
        <v>5314</v>
      </c>
      <c r="C320" t="s">
        <v>5315</v>
      </c>
      <c r="D320" t="s">
        <v>8552</v>
      </c>
      <c r="E320" t="s">
        <v>8437</v>
      </c>
    </row>
    <row r="321" spans="1:5" ht="15.6" x14ac:dyDescent="0.3">
      <c r="A321" s="1" t="s">
        <v>2052</v>
      </c>
      <c r="B321" s="1" t="s">
        <v>5316</v>
      </c>
      <c r="C321" t="s">
        <v>5317</v>
      </c>
      <c r="D321" t="s">
        <v>9294</v>
      </c>
      <c r="E321" t="s">
        <v>8466</v>
      </c>
    </row>
    <row r="322" spans="1:5" ht="15.6" x14ac:dyDescent="0.3">
      <c r="A322" s="1" t="s">
        <v>2051</v>
      </c>
      <c r="B322" s="1" t="s">
        <v>5318</v>
      </c>
      <c r="C322" t="s">
        <v>5319</v>
      </c>
      <c r="D322" t="s">
        <v>9295</v>
      </c>
      <c r="E322" t="s">
        <v>8568</v>
      </c>
    </row>
    <row r="323" spans="1:5" ht="15.6" x14ac:dyDescent="0.3">
      <c r="A323" s="1" t="s">
        <v>2050</v>
      </c>
      <c r="B323" s="1" t="s">
        <v>5320</v>
      </c>
      <c r="C323" t="s">
        <v>5321</v>
      </c>
      <c r="D323" t="s">
        <v>8490</v>
      </c>
      <c r="E323" t="s">
        <v>8649</v>
      </c>
    </row>
    <row r="324" spans="1:5" ht="15.6" x14ac:dyDescent="0.3">
      <c r="A324" s="1" t="s">
        <v>2049</v>
      </c>
      <c r="B324" s="1" t="s">
        <v>5251</v>
      </c>
      <c r="C324" t="s">
        <v>5322</v>
      </c>
      <c r="D324" t="s">
        <v>8550</v>
      </c>
      <c r="E324" t="s">
        <v>8496</v>
      </c>
    </row>
    <row r="325" spans="1:5" ht="15.6" x14ac:dyDescent="0.3">
      <c r="A325" s="1" t="s">
        <v>2048</v>
      </c>
      <c r="B325" s="1" t="s">
        <v>5323</v>
      </c>
      <c r="C325" t="s">
        <v>5018</v>
      </c>
      <c r="D325" t="s">
        <v>9211</v>
      </c>
      <c r="E325" t="s">
        <v>8500</v>
      </c>
    </row>
    <row r="326" spans="1:5" ht="15.6" x14ac:dyDescent="0.3">
      <c r="A326" s="1" t="s">
        <v>2047</v>
      </c>
      <c r="B326" s="1" t="s">
        <v>5324</v>
      </c>
      <c r="C326" t="s">
        <v>5325</v>
      </c>
      <c r="D326" t="s">
        <v>8580</v>
      </c>
      <c r="E326" t="s">
        <v>8569</v>
      </c>
    </row>
    <row r="327" spans="1:5" ht="15.6" x14ac:dyDescent="0.3">
      <c r="A327" s="1" t="s">
        <v>2046</v>
      </c>
      <c r="B327" s="1" t="s">
        <v>5326</v>
      </c>
      <c r="C327" t="s">
        <v>5327</v>
      </c>
      <c r="D327" t="s">
        <v>8537</v>
      </c>
      <c r="E327" t="s">
        <v>8518</v>
      </c>
    </row>
    <row r="328" spans="1:5" ht="15.6" x14ac:dyDescent="0.3">
      <c r="A328" s="1" t="s">
        <v>2045</v>
      </c>
      <c r="B328" s="1" t="s">
        <v>5328</v>
      </c>
      <c r="C328" t="s">
        <v>5159</v>
      </c>
      <c r="D328" t="s">
        <v>9254</v>
      </c>
      <c r="E328" t="s">
        <v>7548</v>
      </c>
    </row>
    <row r="329" spans="1:5" ht="15.6" x14ac:dyDescent="0.3">
      <c r="A329" s="1" t="s">
        <v>2044</v>
      </c>
      <c r="B329" s="1" t="s">
        <v>5329</v>
      </c>
      <c r="C329" t="s">
        <v>5330</v>
      </c>
      <c r="D329" t="s">
        <v>9296</v>
      </c>
      <c r="E329" t="s">
        <v>7638</v>
      </c>
    </row>
    <row r="330" spans="1:5" ht="15.6" x14ac:dyDescent="0.3">
      <c r="A330" s="1" t="s">
        <v>2043</v>
      </c>
      <c r="B330" s="1" t="s">
        <v>5331</v>
      </c>
      <c r="C330" t="s">
        <v>5149</v>
      </c>
      <c r="D330" t="s">
        <v>9250</v>
      </c>
      <c r="E330" t="s">
        <v>8538</v>
      </c>
    </row>
    <row r="331" spans="1:5" ht="15.6" x14ac:dyDescent="0.3">
      <c r="A331" s="1" t="s">
        <v>2042</v>
      </c>
      <c r="B331" s="1" t="s">
        <v>5332</v>
      </c>
      <c r="C331" t="s">
        <v>5333</v>
      </c>
      <c r="D331" t="s">
        <v>9297</v>
      </c>
      <c r="E331" t="s">
        <v>8570</v>
      </c>
    </row>
    <row r="332" spans="1:5" ht="15.6" x14ac:dyDescent="0.3">
      <c r="A332" s="1" t="s">
        <v>2041</v>
      </c>
      <c r="B332" s="1" t="s">
        <v>5334</v>
      </c>
      <c r="C332" t="s">
        <v>5335</v>
      </c>
      <c r="D332" t="s">
        <v>8972</v>
      </c>
      <c r="E332" t="s">
        <v>8470</v>
      </c>
    </row>
    <row r="333" spans="1:5" ht="15.6" x14ac:dyDescent="0.3">
      <c r="A333" s="1" t="s">
        <v>2040</v>
      </c>
      <c r="B333" s="1" t="s">
        <v>5336</v>
      </c>
      <c r="C333" t="s">
        <v>5315</v>
      </c>
      <c r="D333" t="s">
        <v>8552</v>
      </c>
      <c r="E333" t="s">
        <v>8437</v>
      </c>
    </row>
    <row r="334" spans="1:5" ht="15.6" x14ac:dyDescent="0.3">
      <c r="A334" s="1" t="s">
        <v>2039</v>
      </c>
      <c r="B334" s="1" t="s">
        <v>5337</v>
      </c>
      <c r="C334" t="s">
        <v>5338</v>
      </c>
      <c r="D334" t="s">
        <v>8606</v>
      </c>
      <c r="E334" t="s">
        <v>8496</v>
      </c>
    </row>
    <row r="335" spans="1:5" ht="15.6" x14ac:dyDescent="0.3">
      <c r="A335" s="1" t="s">
        <v>2038</v>
      </c>
      <c r="B335" s="1" t="s">
        <v>5339</v>
      </c>
      <c r="C335" t="s">
        <v>5340</v>
      </c>
      <c r="D335" t="s">
        <v>9298</v>
      </c>
      <c r="E335" t="s">
        <v>8475</v>
      </c>
    </row>
    <row r="336" spans="1:5" ht="15.6" x14ac:dyDescent="0.3">
      <c r="A336" s="1" t="s">
        <v>2037</v>
      </c>
      <c r="B336" s="1" t="s">
        <v>5341</v>
      </c>
      <c r="C336" t="s">
        <v>5342</v>
      </c>
      <c r="D336" t="s">
        <v>9299</v>
      </c>
      <c r="E336" t="s">
        <v>8571</v>
      </c>
    </row>
    <row r="337" spans="1:5" ht="15.6" x14ac:dyDescent="0.3">
      <c r="A337" s="1" t="s">
        <v>2036</v>
      </c>
      <c r="B337" s="1" t="s">
        <v>5343</v>
      </c>
      <c r="C337" t="s">
        <v>5344</v>
      </c>
      <c r="D337" t="s">
        <v>8954</v>
      </c>
      <c r="E337" t="s">
        <v>8456</v>
      </c>
    </row>
    <row r="338" spans="1:5" ht="15.6" x14ac:dyDescent="0.3">
      <c r="A338" s="1" t="s">
        <v>2035</v>
      </c>
      <c r="B338" s="1" t="s">
        <v>5345</v>
      </c>
      <c r="C338" t="s">
        <v>5346</v>
      </c>
      <c r="D338" t="s">
        <v>9300</v>
      </c>
      <c r="E338" t="s">
        <v>8572</v>
      </c>
    </row>
    <row r="339" spans="1:5" ht="15.6" x14ac:dyDescent="0.3">
      <c r="A339" s="1" t="s">
        <v>2034</v>
      </c>
      <c r="B339" s="1" t="s">
        <v>5347</v>
      </c>
      <c r="C339" t="s">
        <v>5348</v>
      </c>
      <c r="D339" t="s">
        <v>8540</v>
      </c>
      <c r="E339" t="s">
        <v>8531</v>
      </c>
    </row>
    <row r="340" spans="1:5" ht="15.6" x14ac:dyDescent="0.3">
      <c r="A340" s="1" t="s">
        <v>2033</v>
      </c>
      <c r="B340" s="1" t="s">
        <v>5349</v>
      </c>
      <c r="C340" t="s">
        <v>5037</v>
      </c>
      <c r="D340" t="s">
        <v>9219</v>
      </c>
      <c r="E340" t="s">
        <v>8508</v>
      </c>
    </row>
    <row r="341" spans="1:5" ht="15.6" x14ac:dyDescent="0.3">
      <c r="A341" s="1" t="s">
        <v>2032</v>
      </c>
      <c r="B341" s="1" t="s">
        <v>5350</v>
      </c>
      <c r="C341" t="s">
        <v>5351</v>
      </c>
      <c r="D341" t="s">
        <v>8684</v>
      </c>
      <c r="E341" t="s">
        <v>8456</v>
      </c>
    </row>
    <row r="342" spans="1:5" ht="15.6" x14ac:dyDescent="0.3">
      <c r="A342" s="1" t="s">
        <v>2031</v>
      </c>
      <c r="B342" s="1" t="s">
        <v>5352</v>
      </c>
      <c r="C342" t="s">
        <v>5353</v>
      </c>
      <c r="D342" t="s">
        <v>8707</v>
      </c>
      <c r="E342" t="s">
        <v>8456</v>
      </c>
    </row>
    <row r="343" spans="1:5" ht="15.6" x14ac:dyDescent="0.3">
      <c r="A343" s="1" t="s">
        <v>2030</v>
      </c>
      <c r="B343" s="1" t="s">
        <v>5354</v>
      </c>
      <c r="C343" t="s">
        <v>5355</v>
      </c>
      <c r="D343" t="s">
        <v>9301</v>
      </c>
      <c r="E343" t="s">
        <v>8573</v>
      </c>
    </row>
    <row r="344" spans="1:5" ht="15.6" x14ac:dyDescent="0.3">
      <c r="A344" s="1" t="s">
        <v>2029</v>
      </c>
      <c r="B344" s="1" t="s">
        <v>5356</v>
      </c>
      <c r="C344" t="s">
        <v>4911</v>
      </c>
      <c r="D344" t="s">
        <v>9175</v>
      </c>
      <c r="E344" t="s">
        <v>8469</v>
      </c>
    </row>
    <row r="345" spans="1:5" ht="15.6" x14ac:dyDescent="0.3">
      <c r="A345" s="1" t="s">
        <v>2028</v>
      </c>
      <c r="B345" s="1" t="s">
        <v>5357</v>
      </c>
      <c r="C345" t="s">
        <v>5358</v>
      </c>
      <c r="D345" t="s">
        <v>9302</v>
      </c>
      <c r="E345" t="s">
        <v>7233</v>
      </c>
    </row>
    <row r="346" spans="1:5" ht="15.6" x14ac:dyDescent="0.3">
      <c r="A346" s="1" t="s">
        <v>2027</v>
      </c>
      <c r="B346" s="1" t="s">
        <v>5359</v>
      </c>
      <c r="C346" t="s">
        <v>5360</v>
      </c>
      <c r="D346" t="s">
        <v>9303</v>
      </c>
      <c r="E346" t="s">
        <v>8574</v>
      </c>
    </row>
    <row r="347" spans="1:5" ht="15.6" x14ac:dyDescent="0.3">
      <c r="A347" s="1" t="s">
        <v>2026</v>
      </c>
      <c r="B347" s="1" t="s">
        <v>5361</v>
      </c>
      <c r="C347" t="s">
        <v>5135</v>
      </c>
      <c r="D347" t="s">
        <v>9143</v>
      </c>
      <c r="E347" t="s">
        <v>8444</v>
      </c>
    </row>
    <row r="348" spans="1:5" ht="15.6" x14ac:dyDescent="0.3">
      <c r="A348" s="1" t="s">
        <v>2025</v>
      </c>
      <c r="B348" s="1" t="s">
        <v>5362</v>
      </c>
      <c r="C348" t="s">
        <v>5363</v>
      </c>
      <c r="D348" t="s">
        <v>9304</v>
      </c>
      <c r="E348" t="s">
        <v>8575</v>
      </c>
    </row>
    <row r="349" spans="1:5" ht="15.6" x14ac:dyDescent="0.3">
      <c r="A349" s="1" t="s">
        <v>2024</v>
      </c>
      <c r="B349" s="1" t="s">
        <v>5364</v>
      </c>
      <c r="C349" t="s">
        <v>5365</v>
      </c>
      <c r="D349" t="s">
        <v>9305</v>
      </c>
      <c r="E349" t="s">
        <v>8576</v>
      </c>
    </row>
    <row r="350" spans="1:5" ht="15.6" x14ac:dyDescent="0.3">
      <c r="A350" s="1" t="s">
        <v>2023</v>
      </c>
      <c r="B350" s="1" t="s">
        <v>5366</v>
      </c>
      <c r="C350" t="s">
        <v>5367</v>
      </c>
      <c r="D350" t="s">
        <v>8552</v>
      </c>
      <c r="E350" t="s">
        <v>8456</v>
      </c>
    </row>
    <row r="351" spans="1:5" ht="15.6" x14ac:dyDescent="0.3">
      <c r="A351" s="1" t="s">
        <v>2022</v>
      </c>
      <c r="B351" s="1" t="s">
        <v>5368</v>
      </c>
      <c r="C351" t="s">
        <v>5369</v>
      </c>
      <c r="D351" t="s">
        <v>9306</v>
      </c>
      <c r="E351" t="s">
        <v>8430</v>
      </c>
    </row>
    <row r="352" spans="1:5" ht="15.6" x14ac:dyDescent="0.3">
      <c r="A352" s="1" t="s">
        <v>2021</v>
      </c>
      <c r="B352" s="1" t="s">
        <v>5370</v>
      </c>
      <c r="C352" t="s">
        <v>5371</v>
      </c>
      <c r="D352" t="s">
        <v>9307</v>
      </c>
      <c r="E352" t="s">
        <v>8456</v>
      </c>
    </row>
    <row r="353" spans="1:5" ht="15.6" x14ac:dyDescent="0.3">
      <c r="A353" s="1" t="s">
        <v>2020</v>
      </c>
      <c r="B353" s="1" t="s">
        <v>5372</v>
      </c>
      <c r="C353" t="s">
        <v>5373</v>
      </c>
      <c r="D353" t="s">
        <v>9308</v>
      </c>
      <c r="E353" t="s">
        <v>8442</v>
      </c>
    </row>
    <row r="354" spans="1:5" ht="15.6" x14ac:dyDescent="0.3">
      <c r="A354" s="1" t="s">
        <v>2019</v>
      </c>
      <c r="B354" s="1" t="s">
        <v>4878</v>
      </c>
      <c r="C354" t="s">
        <v>5374</v>
      </c>
      <c r="D354" t="s">
        <v>9309</v>
      </c>
      <c r="E354" t="s">
        <v>8577</v>
      </c>
    </row>
    <row r="355" spans="1:5" ht="15.6" x14ac:dyDescent="0.3">
      <c r="A355" s="1" t="s">
        <v>2018</v>
      </c>
      <c r="B355" s="1" t="s">
        <v>5375</v>
      </c>
      <c r="C355" t="s">
        <v>5376</v>
      </c>
      <c r="D355" t="s">
        <v>9310</v>
      </c>
      <c r="E355" t="s">
        <v>8578</v>
      </c>
    </row>
    <row r="356" spans="1:5" ht="15.6" x14ac:dyDescent="0.3">
      <c r="A356" s="1" t="s">
        <v>2017</v>
      </c>
      <c r="B356" s="1" t="s">
        <v>5377</v>
      </c>
      <c r="C356" t="s">
        <v>5378</v>
      </c>
      <c r="D356" t="s">
        <v>9311</v>
      </c>
      <c r="E356" t="s">
        <v>8579</v>
      </c>
    </row>
    <row r="357" spans="1:5" ht="15.6" x14ac:dyDescent="0.3">
      <c r="A357" s="1" t="s">
        <v>2016</v>
      </c>
      <c r="B357" s="1" t="s">
        <v>5379</v>
      </c>
      <c r="C357" t="s">
        <v>5380</v>
      </c>
      <c r="D357" t="s">
        <v>9312</v>
      </c>
      <c r="E357" t="s">
        <v>8580</v>
      </c>
    </row>
    <row r="358" spans="1:5" ht="15.6" x14ac:dyDescent="0.3">
      <c r="A358" s="1" t="s">
        <v>2015</v>
      </c>
      <c r="B358" s="1" t="s">
        <v>5381</v>
      </c>
      <c r="C358" t="s">
        <v>5382</v>
      </c>
      <c r="D358" t="s">
        <v>9313</v>
      </c>
      <c r="E358" t="s">
        <v>7298</v>
      </c>
    </row>
    <row r="359" spans="1:5" ht="15.6" x14ac:dyDescent="0.3">
      <c r="A359" s="1" t="s">
        <v>2014</v>
      </c>
      <c r="B359" s="1" t="s">
        <v>5383</v>
      </c>
      <c r="C359" t="s">
        <v>5384</v>
      </c>
      <c r="D359" t="s">
        <v>9314</v>
      </c>
      <c r="E359" t="s">
        <v>8581</v>
      </c>
    </row>
    <row r="360" spans="1:5" ht="15.6" x14ac:dyDescent="0.3">
      <c r="A360" s="1" t="s">
        <v>2013</v>
      </c>
      <c r="B360" s="1" t="s">
        <v>5385</v>
      </c>
      <c r="C360" t="s">
        <v>5386</v>
      </c>
      <c r="D360" t="s">
        <v>9315</v>
      </c>
      <c r="E360" t="s">
        <v>8582</v>
      </c>
    </row>
    <row r="361" spans="1:5" ht="15.6" x14ac:dyDescent="0.3">
      <c r="A361" s="1" t="s">
        <v>2012</v>
      </c>
      <c r="B361" s="1" t="s">
        <v>5083</v>
      </c>
      <c r="C361" t="s">
        <v>5387</v>
      </c>
      <c r="D361" t="s">
        <v>9316</v>
      </c>
      <c r="E361" t="s">
        <v>8583</v>
      </c>
    </row>
    <row r="362" spans="1:5" ht="15.6" x14ac:dyDescent="0.3">
      <c r="A362" s="1" t="s">
        <v>2011</v>
      </c>
      <c r="B362" s="1" t="s">
        <v>5388</v>
      </c>
      <c r="C362" t="s">
        <v>5389</v>
      </c>
      <c r="D362" t="s">
        <v>9087</v>
      </c>
      <c r="E362" t="s">
        <v>8584</v>
      </c>
    </row>
    <row r="363" spans="1:5" ht="15.6" x14ac:dyDescent="0.3">
      <c r="A363" s="1" t="s">
        <v>2010</v>
      </c>
      <c r="B363" s="1" t="s">
        <v>5390</v>
      </c>
      <c r="C363" t="s">
        <v>4851</v>
      </c>
      <c r="D363" t="s">
        <v>9153</v>
      </c>
      <c r="E363" t="s">
        <v>8453</v>
      </c>
    </row>
    <row r="364" spans="1:5" ht="15.6" x14ac:dyDescent="0.3">
      <c r="A364" s="1" t="s">
        <v>2009</v>
      </c>
      <c r="B364" s="1" t="s">
        <v>5391</v>
      </c>
      <c r="C364" t="s">
        <v>5392</v>
      </c>
      <c r="D364" t="s">
        <v>7599</v>
      </c>
      <c r="E364" t="s">
        <v>8442</v>
      </c>
    </row>
    <row r="365" spans="1:5" ht="15.6" x14ac:dyDescent="0.3">
      <c r="A365" s="1" t="s">
        <v>2008</v>
      </c>
      <c r="B365" s="1" t="s">
        <v>5393</v>
      </c>
      <c r="C365" t="s">
        <v>5394</v>
      </c>
      <c r="D365" t="s">
        <v>7153</v>
      </c>
      <c r="E365" t="s">
        <v>8437</v>
      </c>
    </row>
    <row r="366" spans="1:5" ht="15.6" x14ac:dyDescent="0.3">
      <c r="A366" s="1" t="s">
        <v>2007</v>
      </c>
      <c r="B366" s="1" t="s">
        <v>5395</v>
      </c>
      <c r="C366" t="s">
        <v>5396</v>
      </c>
      <c r="D366" t="s">
        <v>9317</v>
      </c>
      <c r="E366" t="s">
        <v>8585</v>
      </c>
    </row>
    <row r="367" spans="1:5" ht="15.6" x14ac:dyDescent="0.3">
      <c r="A367" s="1" t="s">
        <v>2006</v>
      </c>
      <c r="B367" s="1" t="s">
        <v>5397</v>
      </c>
      <c r="C367" t="s">
        <v>5398</v>
      </c>
      <c r="D367" t="s">
        <v>9318</v>
      </c>
      <c r="E367" t="s">
        <v>8506</v>
      </c>
    </row>
    <row r="368" spans="1:5" ht="15.6" x14ac:dyDescent="0.3">
      <c r="A368" s="1" t="s">
        <v>2005</v>
      </c>
      <c r="B368" s="1" t="s">
        <v>5399</v>
      </c>
      <c r="C368" t="s">
        <v>5400</v>
      </c>
      <c r="D368" t="s">
        <v>9319</v>
      </c>
      <c r="E368" t="s">
        <v>8441</v>
      </c>
    </row>
    <row r="369" spans="1:5" ht="15.6" x14ac:dyDescent="0.3">
      <c r="A369" s="1" t="s">
        <v>2004</v>
      </c>
      <c r="B369" s="1" t="s">
        <v>5401</v>
      </c>
      <c r="C369" t="s">
        <v>5402</v>
      </c>
      <c r="D369" t="s">
        <v>9320</v>
      </c>
      <c r="E369" t="s">
        <v>8586</v>
      </c>
    </row>
    <row r="370" spans="1:5" ht="15.6" x14ac:dyDescent="0.3">
      <c r="A370" s="1" t="s">
        <v>2003</v>
      </c>
      <c r="B370" s="1" t="s">
        <v>5403</v>
      </c>
      <c r="C370" t="s">
        <v>5404</v>
      </c>
      <c r="D370" t="s">
        <v>8790</v>
      </c>
      <c r="E370" t="s">
        <v>8456</v>
      </c>
    </row>
    <row r="371" spans="1:5" ht="15.6" x14ac:dyDescent="0.3">
      <c r="A371" s="1" t="s">
        <v>2002</v>
      </c>
      <c r="B371" s="1" t="s">
        <v>5405</v>
      </c>
      <c r="C371" t="s">
        <v>5406</v>
      </c>
      <c r="D371" t="s">
        <v>9321</v>
      </c>
      <c r="E371" t="s">
        <v>8587</v>
      </c>
    </row>
    <row r="372" spans="1:5" ht="15.6" x14ac:dyDescent="0.3">
      <c r="A372" s="1" t="s">
        <v>2001</v>
      </c>
      <c r="B372" s="1" t="s">
        <v>5407</v>
      </c>
      <c r="C372" t="s">
        <v>5408</v>
      </c>
      <c r="D372" t="s">
        <v>9322</v>
      </c>
      <c r="E372" t="s">
        <v>8506</v>
      </c>
    </row>
    <row r="373" spans="1:5" ht="15.6" x14ac:dyDescent="0.3">
      <c r="A373" s="1" t="s">
        <v>2000</v>
      </c>
      <c r="B373" s="1" t="s">
        <v>5409</v>
      </c>
      <c r="C373" t="s">
        <v>5410</v>
      </c>
      <c r="D373" t="s">
        <v>9323</v>
      </c>
      <c r="E373" t="s">
        <v>6091</v>
      </c>
    </row>
    <row r="374" spans="1:5" ht="15.6" x14ac:dyDescent="0.3">
      <c r="A374" s="1" t="s">
        <v>1999</v>
      </c>
      <c r="B374" s="1" t="s">
        <v>5411</v>
      </c>
      <c r="C374" t="s">
        <v>5412</v>
      </c>
      <c r="D374" t="s">
        <v>9324</v>
      </c>
      <c r="E374" t="s">
        <v>8437</v>
      </c>
    </row>
    <row r="375" spans="1:5" ht="15.6" x14ac:dyDescent="0.3">
      <c r="A375" s="1" t="s">
        <v>1998</v>
      </c>
      <c r="B375" s="1" t="s">
        <v>5413</v>
      </c>
      <c r="C375" t="s">
        <v>5258</v>
      </c>
      <c r="D375" t="s">
        <v>9114</v>
      </c>
      <c r="E375" t="s">
        <v>8423</v>
      </c>
    </row>
    <row r="376" spans="1:5" ht="15.6" x14ac:dyDescent="0.3">
      <c r="A376" s="1" t="s">
        <v>1997</v>
      </c>
      <c r="B376" s="1" t="s">
        <v>5414</v>
      </c>
      <c r="C376" t="s">
        <v>5415</v>
      </c>
      <c r="D376" t="s">
        <v>9325</v>
      </c>
      <c r="E376" t="s">
        <v>8481</v>
      </c>
    </row>
    <row r="377" spans="1:5" ht="15.6" x14ac:dyDescent="0.3">
      <c r="A377" s="1" t="s">
        <v>1996</v>
      </c>
      <c r="B377" s="1" t="s">
        <v>5416</v>
      </c>
      <c r="C377" t="s">
        <v>5417</v>
      </c>
      <c r="D377" t="s">
        <v>9326</v>
      </c>
      <c r="E377" t="s">
        <v>8588</v>
      </c>
    </row>
    <row r="378" spans="1:5" ht="15.6" x14ac:dyDescent="0.3">
      <c r="A378" s="1" t="s">
        <v>1995</v>
      </c>
      <c r="B378" s="1" t="s">
        <v>5418</v>
      </c>
      <c r="C378" t="s">
        <v>5018</v>
      </c>
      <c r="D378" t="s">
        <v>9211</v>
      </c>
      <c r="E378" t="s">
        <v>8500</v>
      </c>
    </row>
    <row r="379" spans="1:5" ht="15.6" x14ac:dyDescent="0.3">
      <c r="A379" s="1" t="s">
        <v>1994</v>
      </c>
      <c r="B379" s="1" t="s">
        <v>5419</v>
      </c>
      <c r="C379" t="s">
        <v>5420</v>
      </c>
      <c r="D379" t="s">
        <v>8742</v>
      </c>
      <c r="E379" t="s">
        <v>8466</v>
      </c>
    </row>
    <row r="380" spans="1:5" ht="15.6" x14ac:dyDescent="0.3">
      <c r="A380" s="1" t="s">
        <v>1993</v>
      </c>
      <c r="B380" s="1" t="s">
        <v>5421</v>
      </c>
      <c r="C380" t="s">
        <v>5092</v>
      </c>
      <c r="D380" t="s">
        <v>9237</v>
      </c>
      <c r="E380" t="s">
        <v>8525</v>
      </c>
    </row>
    <row r="381" spans="1:5" ht="15.6" x14ac:dyDescent="0.3">
      <c r="A381" s="1" t="s">
        <v>1992</v>
      </c>
      <c r="B381" s="1" t="s">
        <v>5422</v>
      </c>
      <c r="C381" t="s">
        <v>5423</v>
      </c>
      <c r="D381" t="s">
        <v>9327</v>
      </c>
      <c r="E381" t="s">
        <v>8589</v>
      </c>
    </row>
    <row r="382" spans="1:5" ht="15.6" x14ac:dyDescent="0.3">
      <c r="A382" s="1" t="s">
        <v>1991</v>
      </c>
      <c r="B382" s="1" t="s">
        <v>5424</v>
      </c>
      <c r="C382" t="s">
        <v>5425</v>
      </c>
      <c r="D382" t="s">
        <v>8794</v>
      </c>
      <c r="E382" t="s">
        <v>8446</v>
      </c>
    </row>
    <row r="383" spans="1:5" ht="15.6" x14ac:dyDescent="0.3">
      <c r="A383" s="1" t="s">
        <v>1990</v>
      </c>
      <c r="B383" s="1" t="s">
        <v>5426</v>
      </c>
      <c r="C383" t="s">
        <v>4736</v>
      </c>
      <c r="D383" t="s">
        <v>9112</v>
      </c>
      <c r="E383" t="s">
        <v>5794</v>
      </c>
    </row>
    <row r="384" spans="1:5" ht="15.6" x14ac:dyDescent="0.3">
      <c r="A384" s="1" t="s">
        <v>1989</v>
      </c>
      <c r="B384" s="1" t="s">
        <v>5427</v>
      </c>
      <c r="C384" t="s">
        <v>5163</v>
      </c>
      <c r="D384" t="s">
        <v>9255</v>
      </c>
      <c r="E384" t="s">
        <v>8541</v>
      </c>
    </row>
    <row r="385" spans="1:5" ht="15.6" x14ac:dyDescent="0.3">
      <c r="A385" s="1" t="s">
        <v>1988</v>
      </c>
      <c r="B385" s="1" t="s">
        <v>5428</v>
      </c>
      <c r="C385" t="s">
        <v>4871</v>
      </c>
      <c r="D385" t="s">
        <v>9159</v>
      </c>
      <c r="E385" t="s">
        <v>8458</v>
      </c>
    </row>
    <row r="386" spans="1:5" ht="15.6" x14ac:dyDescent="0.3">
      <c r="A386" s="1" t="s">
        <v>1987</v>
      </c>
      <c r="B386" s="1" t="s">
        <v>5429</v>
      </c>
      <c r="C386" t="s">
        <v>5430</v>
      </c>
      <c r="D386" t="s">
        <v>7548</v>
      </c>
      <c r="E386" t="s">
        <v>8418</v>
      </c>
    </row>
    <row r="387" spans="1:5" ht="15.6" x14ac:dyDescent="0.3">
      <c r="A387" s="1" t="s">
        <v>1986</v>
      </c>
      <c r="B387" s="1" t="s">
        <v>5431</v>
      </c>
      <c r="C387" t="s">
        <v>5432</v>
      </c>
      <c r="D387" t="s">
        <v>8713</v>
      </c>
      <c r="E387" t="s">
        <v>8418</v>
      </c>
    </row>
    <row r="388" spans="1:5" ht="15.6" x14ac:dyDescent="0.3">
      <c r="A388" s="1" t="s">
        <v>1985</v>
      </c>
      <c r="B388" s="1" t="s">
        <v>5433</v>
      </c>
      <c r="C388" t="s">
        <v>5434</v>
      </c>
      <c r="D388" t="s">
        <v>9328</v>
      </c>
      <c r="E388" t="s">
        <v>8590</v>
      </c>
    </row>
    <row r="389" spans="1:5" ht="15.6" x14ac:dyDescent="0.3">
      <c r="A389" s="1" t="s">
        <v>1984</v>
      </c>
      <c r="B389" s="1" t="s">
        <v>5435</v>
      </c>
      <c r="C389" t="s">
        <v>5436</v>
      </c>
      <c r="D389" t="s">
        <v>8500</v>
      </c>
      <c r="E389" t="s">
        <v>8475</v>
      </c>
    </row>
    <row r="390" spans="1:5" ht="15.6" x14ac:dyDescent="0.3">
      <c r="A390" s="1" t="s">
        <v>1983</v>
      </c>
      <c r="B390" s="1" t="s">
        <v>5437</v>
      </c>
      <c r="C390" t="s">
        <v>5300</v>
      </c>
      <c r="D390" t="s">
        <v>9290</v>
      </c>
      <c r="E390" t="s">
        <v>8566</v>
      </c>
    </row>
    <row r="391" spans="1:5" ht="15.6" x14ac:dyDescent="0.3">
      <c r="A391" s="1" t="s">
        <v>1982</v>
      </c>
      <c r="B391" s="1" t="s">
        <v>5438</v>
      </c>
      <c r="C391" t="s">
        <v>5439</v>
      </c>
      <c r="D391" t="s">
        <v>9329</v>
      </c>
      <c r="E391" t="s">
        <v>8445</v>
      </c>
    </row>
    <row r="392" spans="1:5" ht="15.6" x14ac:dyDescent="0.3">
      <c r="A392" s="1" t="s">
        <v>1981</v>
      </c>
      <c r="B392" s="1" t="s">
        <v>5440</v>
      </c>
      <c r="C392" t="s">
        <v>5441</v>
      </c>
      <c r="D392" t="s">
        <v>9330</v>
      </c>
      <c r="E392" t="s">
        <v>8591</v>
      </c>
    </row>
    <row r="393" spans="1:5" ht="15.6" x14ac:dyDescent="0.3">
      <c r="A393" s="1" t="s">
        <v>1980</v>
      </c>
      <c r="B393" s="1" t="s">
        <v>5442</v>
      </c>
      <c r="C393" t="s">
        <v>4819</v>
      </c>
      <c r="D393" t="s">
        <v>9142</v>
      </c>
      <c r="E393" t="s">
        <v>5608</v>
      </c>
    </row>
    <row r="394" spans="1:5" ht="15.6" x14ac:dyDescent="0.3">
      <c r="A394" s="1" t="s">
        <v>1979</v>
      </c>
      <c r="B394" s="1" t="s">
        <v>5443</v>
      </c>
      <c r="C394" t="s">
        <v>5444</v>
      </c>
      <c r="D394" t="s">
        <v>9331</v>
      </c>
      <c r="E394" t="s">
        <v>8592</v>
      </c>
    </row>
    <row r="395" spans="1:5" ht="15.6" x14ac:dyDescent="0.3">
      <c r="A395" s="1" t="s">
        <v>1978</v>
      </c>
      <c r="B395" s="1" t="s">
        <v>5114</v>
      </c>
      <c r="C395" t="s">
        <v>5445</v>
      </c>
      <c r="D395" t="s">
        <v>9332</v>
      </c>
      <c r="E395" t="s">
        <v>8593</v>
      </c>
    </row>
    <row r="396" spans="1:5" ht="15.6" x14ac:dyDescent="0.3">
      <c r="A396" s="1" t="s">
        <v>1977</v>
      </c>
      <c r="B396" s="1" t="s">
        <v>5446</v>
      </c>
      <c r="C396" t="s">
        <v>5447</v>
      </c>
      <c r="D396" t="s">
        <v>9333</v>
      </c>
      <c r="E396" t="s">
        <v>8594</v>
      </c>
    </row>
    <row r="397" spans="1:5" ht="15.6" x14ac:dyDescent="0.3">
      <c r="A397" s="1" t="s">
        <v>1976</v>
      </c>
      <c r="B397" s="1" t="s">
        <v>5448</v>
      </c>
      <c r="C397" t="s">
        <v>5449</v>
      </c>
      <c r="D397" t="s">
        <v>8469</v>
      </c>
      <c r="E397" t="s">
        <v>8531</v>
      </c>
    </row>
    <row r="398" spans="1:5" ht="15.6" x14ac:dyDescent="0.3">
      <c r="A398" s="1" t="s">
        <v>1975</v>
      </c>
      <c r="B398" s="1" t="s">
        <v>5450</v>
      </c>
      <c r="C398" t="s">
        <v>5451</v>
      </c>
      <c r="D398" t="s">
        <v>9334</v>
      </c>
      <c r="E398" t="s">
        <v>8595</v>
      </c>
    </row>
    <row r="399" spans="1:5" ht="15.6" x14ac:dyDescent="0.3">
      <c r="A399" s="1" t="s">
        <v>1974</v>
      </c>
      <c r="B399" s="1" t="s">
        <v>5452</v>
      </c>
      <c r="C399" t="s">
        <v>5453</v>
      </c>
      <c r="D399" t="s">
        <v>9335</v>
      </c>
      <c r="E399" t="s">
        <v>8596</v>
      </c>
    </row>
    <row r="400" spans="1:5" ht="15.6" x14ac:dyDescent="0.3">
      <c r="A400" s="1" t="s">
        <v>1973</v>
      </c>
      <c r="B400" s="1" t="s">
        <v>5454</v>
      </c>
      <c r="C400" t="s">
        <v>4893</v>
      </c>
      <c r="D400" t="s">
        <v>9168</v>
      </c>
      <c r="E400" t="s">
        <v>8465</v>
      </c>
    </row>
    <row r="401" spans="1:5" ht="15.6" x14ac:dyDescent="0.3">
      <c r="A401" s="1" t="s">
        <v>1972</v>
      </c>
      <c r="B401" s="1" t="s">
        <v>5455</v>
      </c>
      <c r="C401" t="s">
        <v>5456</v>
      </c>
      <c r="D401" t="s">
        <v>8540</v>
      </c>
      <c r="E401" t="s">
        <v>8437</v>
      </c>
    </row>
    <row r="402" spans="1:5" ht="15.6" x14ac:dyDescent="0.3">
      <c r="A402" s="1" t="s">
        <v>1971</v>
      </c>
      <c r="B402" s="1" t="s">
        <v>5457</v>
      </c>
      <c r="C402" t="s">
        <v>5458</v>
      </c>
      <c r="D402" t="s">
        <v>9336</v>
      </c>
      <c r="E402" t="s">
        <v>8597</v>
      </c>
    </row>
    <row r="403" spans="1:5" ht="15.6" x14ac:dyDescent="0.3">
      <c r="A403" s="1" t="s">
        <v>1970</v>
      </c>
      <c r="B403" s="1" t="s">
        <v>5459</v>
      </c>
      <c r="C403" t="s">
        <v>5460</v>
      </c>
      <c r="D403" t="s">
        <v>8521</v>
      </c>
      <c r="E403" t="s">
        <v>8446</v>
      </c>
    </row>
    <row r="404" spans="1:5" ht="15.6" x14ac:dyDescent="0.3">
      <c r="A404" s="1" t="s">
        <v>1969</v>
      </c>
      <c r="B404" s="1" t="s">
        <v>5461</v>
      </c>
      <c r="C404" t="s">
        <v>5462</v>
      </c>
      <c r="D404" t="s">
        <v>9337</v>
      </c>
      <c r="E404" t="s">
        <v>8598</v>
      </c>
    </row>
    <row r="405" spans="1:5" ht="15.6" x14ac:dyDescent="0.3">
      <c r="A405" s="1" t="s">
        <v>1968</v>
      </c>
      <c r="B405" s="1" t="s">
        <v>5463</v>
      </c>
      <c r="C405" t="s">
        <v>5464</v>
      </c>
      <c r="D405" t="s">
        <v>8603</v>
      </c>
      <c r="E405" t="s">
        <v>8496</v>
      </c>
    </row>
    <row r="406" spans="1:5" ht="15.6" x14ac:dyDescent="0.3">
      <c r="A406" s="1" t="s">
        <v>1967</v>
      </c>
      <c r="B406" s="1" t="s">
        <v>5465</v>
      </c>
      <c r="C406" t="s">
        <v>5466</v>
      </c>
      <c r="D406" t="s">
        <v>9338</v>
      </c>
      <c r="E406" t="s">
        <v>8599</v>
      </c>
    </row>
    <row r="407" spans="1:5" ht="15.6" x14ac:dyDescent="0.3">
      <c r="A407" s="1" t="s">
        <v>1966</v>
      </c>
      <c r="B407" s="1" t="s">
        <v>5467</v>
      </c>
      <c r="C407" t="s">
        <v>5468</v>
      </c>
      <c r="D407" t="s">
        <v>8603</v>
      </c>
      <c r="E407" t="s">
        <v>8418</v>
      </c>
    </row>
    <row r="408" spans="1:5" ht="15.6" x14ac:dyDescent="0.3">
      <c r="A408" s="1" t="s">
        <v>1965</v>
      </c>
      <c r="B408" s="1" t="s">
        <v>5469</v>
      </c>
      <c r="C408" t="s">
        <v>5470</v>
      </c>
      <c r="D408" t="s">
        <v>9339</v>
      </c>
      <c r="E408" t="s">
        <v>8600</v>
      </c>
    </row>
    <row r="409" spans="1:5" ht="15.6" x14ac:dyDescent="0.3">
      <c r="A409" s="1" t="s">
        <v>1964</v>
      </c>
      <c r="B409" s="1" t="s">
        <v>5471</v>
      </c>
      <c r="C409" t="s">
        <v>5472</v>
      </c>
      <c r="D409" t="s">
        <v>6824</v>
      </c>
      <c r="E409" t="s">
        <v>8418</v>
      </c>
    </row>
    <row r="410" spans="1:5" ht="15.6" x14ac:dyDescent="0.3">
      <c r="A410" s="1" t="s">
        <v>1963</v>
      </c>
      <c r="B410" s="1" t="s">
        <v>5473</v>
      </c>
      <c r="C410" t="s">
        <v>5474</v>
      </c>
      <c r="D410" t="s">
        <v>7638</v>
      </c>
      <c r="E410" t="s">
        <v>8418</v>
      </c>
    </row>
    <row r="411" spans="1:5" ht="15.6" x14ac:dyDescent="0.3">
      <c r="A411" s="1" t="s">
        <v>1962</v>
      </c>
      <c r="B411" s="1" t="s">
        <v>5475</v>
      </c>
      <c r="C411" t="s">
        <v>5476</v>
      </c>
      <c r="D411" t="s">
        <v>9340</v>
      </c>
      <c r="E411" t="s">
        <v>8601</v>
      </c>
    </row>
    <row r="412" spans="1:5" ht="15.6" x14ac:dyDescent="0.3">
      <c r="A412" s="1" t="s">
        <v>1961</v>
      </c>
      <c r="B412" s="1" t="s">
        <v>5477</v>
      </c>
      <c r="C412" t="s">
        <v>5478</v>
      </c>
      <c r="D412" t="s">
        <v>9341</v>
      </c>
      <c r="E412" t="s">
        <v>8602</v>
      </c>
    </row>
    <row r="413" spans="1:5" ht="15.6" x14ac:dyDescent="0.3">
      <c r="A413" s="1" t="s">
        <v>1960</v>
      </c>
      <c r="B413" s="1" t="s">
        <v>5479</v>
      </c>
      <c r="C413" t="s">
        <v>5480</v>
      </c>
      <c r="D413" t="s">
        <v>9342</v>
      </c>
      <c r="E413" t="s">
        <v>8603</v>
      </c>
    </row>
    <row r="414" spans="1:5" ht="15.6" x14ac:dyDescent="0.3">
      <c r="A414" s="1" t="s">
        <v>1959</v>
      </c>
      <c r="B414" s="1" t="s">
        <v>5481</v>
      </c>
      <c r="C414" t="s">
        <v>5482</v>
      </c>
      <c r="D414" t="s">
        <v>9343</v>
      </c>
      <c r="E414" t="s">
        <v>8456</v>
      </c>
    </row>
    <row r="415" spans="1:5" ht="15.6" x14ac:dyDescent="0.3">
      <c r="A415" s="1" t="s">
        <v>1958</v>
      </c>
      <c r="B415" s="1" t="s">
        <v>5483</v>
      </c>
      <c r="C415" t="s">
        <v>5484</v>
      </c>
      <c r="D415" t="s">
        <v>9344</v>
      </c>
      <c r="E415" t="s">
        <v>8604</v>
      </c>
    </row>
    <row r="416" spans="1:5" ht="15.6" x14ac:dyDescent="0.3">
      <c r="A416" s="1" t="s">
        <v>1957</v>
      </c>
      <c r="B416" s="1" t="s">
        <v>5485</v>
      </c>
      <c r="C416" t="s">
        <v>5486</v>
      </c>
      <c r="D416" t="s">
        <v>9345</v>
      </c>
      <c r="E416" t="s">
        <v>8605</v>
      </c>
    </row>
    <row r="417" spans="1:5" ht="15.6" x14ac:dyDescent="0.3">
      <c r="A417" s="1" t="s">
        <v>1956</v>
      </c>
      <c r="B417" s="1" t="s">
        <v>5487</v>
      </c>
      <c r="C417" t="s">
        <v>4736</v>
      </c>
      <c r="D417" t="s">
        <v>9112</v>
      </c>
      <c r="E417" t="s">
        <v>5794</v>
      </c>
    </row>
    <row r="418" spans="1:5" ht="15.6" x14ac:dyDescent="0.3">
      <c r="A418" s="1" t="s">
        <v>1955</v>
      </c>
      <c r="B418" s="1" t="s">
        <v>5488</v>
      </c>
      <c r="C418" t="s">
        <v>5489</v>
      </c>
      <c r="D418" t="s">
        <v>9346</v>
      </c>
      <c r="E418" t="s">
        <v>8606</v>
      </c>
    </row>
    <row r="419" spans="1:5" ht="15.6" x14ac:dyDescent="0.3">
      <c r="A419" s="1" t="s">
        <v>1954</v>
      </c>
      <c r="B419" s="1" t="s">
        <v>5490</v>
      </c>
      <c r="C419" t="s">
        <v>5360</v>
      </c>
      <c r="D419" t="s">
        <v>9303</v>
      </c>
      <c r="E419" t="s">
        <v>8574</v>
      </c>
    </row>
    <row r="420" spans="1:5" ht="15.6" x14ac:dyDescent="0.3">
      <c r="A420" s="1" t="s">
        <v>1953</v>
      </c>
      <c r="B420" s="1" t="s">
        <v>5491</v>
      </c>
      <c r="C420" t="s">
        <v>5492</v>
      </c>
      <c r="D420" t="s">
        <v>9347</v>
      </c>
      <c r="E420" t="s">
        <v>8664</v>
      </c>
    </row>
    <row r="421" spans="1:5" ht="15.6" x14ac:dyDescent="0.3">
      <c r="A421" s="1" t="s">
        <v>1952</v>
      </c>
      <c r="B421" s="1" t="s">
        <v>5493</v>
      </c>
      <c r="C421" t="s">
        <v>5494</v>
      </c>
      <c r="D421" t="s">
        <v>8700</v>
      </c>
      <c r="E421" t="s">
        <v>8437</v>
      </c>
    </row>
    <row r="422" spans="1:5" ht="15.6" x14ac:dyDescent="0.3">
      <c r="A422" s="1" t="s">
        <v>1951</v>
      </c>
      <c r="B422" s="1" t="s">
        <v>5495</v>
      </c>
      <c r="C422" t="s">
        <v>5496</v>
      </c>
      <c r="D422" t="s">
        <v>9348</v>
      </c>
      <c r="E422" t="s">
        <v>8437</v>
      </c>
    </row>
    <row r="423" spans="1:5" ht="15.6" x14ac:dyDescent="0.3">
      <c r="A423" s="1" t="s">
        <v>1950</v>
      </c>
      <c r="B423" s="1" t="s">
        <v>4934</v>
      </c>
      <c r="C423" t="s">
        <v>5497</v>
      </c>
      <c r="D423" t="s">
        <v>9349</v>
      </c>
      <c r="E423" t="s">
        <v>8607</v>
      </c>
    </row>
    <row r="424" spans="1:5" ht="15.6" x14ac:dyDescent="0.3">
      <c r="A424" s="1" t="s">
        <v>1949</v>
      </c>
      <c r="B424" s="1" t="s">
        <v>5498</v>
      </c>
      <c r="C424" t="s">
        <v>5499</v>
      </c>
      <c r="D424" t="s">
        <v>9350</v>
      </c>
      <c r="E424" t="s">
        <v>8608</v>
      </c>
    </row>
    <row r="425" spans="1:5" ht="15.6" x14ac:dyDescent="0.3">
      <c r="A425" s="1" t="s">
        <v>1948</v>
      </c>
      <c r="B425" s="1" t="s">
        <v>5500</v>
      </c>
      <c r="C425" t="s">
        <v>5501</v>
      </c>
      <c r="D425" t="s">
        <v>9351</v>
      </c>
      <c r="E425" t="s">
        <v>8609</v>
      </c>
    </row>
    <row r="426" spans="1:5" ht="15.6" x14ac:dyDescent="0.3">
      <c r="A426" s="1" t="s">
        <v>1947</v>
      </c>
      <c r="B426" s="1" t="s">
        <v>5502</v>
      </c>
      <c r="C426" t="s">
        <v>5503</v>
      </c>
      <c r="D426" t="s">
        <v>9344</v>
      </c>
      <c r="E426" t="s">
        <v>8604</v>
      </c>
    </row>
    <row r="427" spans="1:5" ht="15.6" x14ac:dyDescent="0.3">
      <c r="A427" s="1" t="s">
        <v>1946</v>
      </c>
      <c r="B427" s="1" t="s">
        <v>5504</v>
      </c>
      <c r="C427" t="s">
        <v>5113</v>
      </c>
      <c r="D427" t="s">
        <v>9242</v>
      </c>
      <c r="E427" t="s">
        <v>8530</v>
      </c>
    </row>
    <row r="428" spans="1:5" ht="15.6" x14ac:dyDescent="0.3">
      <c r="A428" s="1" t="s">
        <v>1945</v>
      </c>
      <c r="B428" s="1" t="s">
        <v>5505</v>
      </c>
      <c r="C428" t="s">
        <v>5506</v>
      </c>
      <c r="D428" t="s">
        <v>9352</v>
      </c>
      <c r="E428" t="s">
        <v>8442</v>
      </c>
    </row>
    <row r="429" spans="1:5" ht="15.6" x14ac:dyDescent="0.3">
      <c r="A429" s="1" t="s">
        <v>1944</v>
      </c>
      <c r="B429" s="1" t="s">
        <v>5507</v>
      </c>
      <c r="C429" t="s">
        <v>5508</v>
      </c>
      <c r="D429" t="s">
        <v>9353</v>
      </c>
      <c r="E429" t="s">
        <v>8610</v>
      </c>
    </row>
    <row r="430" spans="1:5" ht="15.6" x14ac:dyDescent="0.3">
      <c r="A430" s="1" t="s">
        <v>1943</v>
      </c>
      <c r="B430" s="1" t="s">
        <v>5509</v>
      </c>
      <c r="C430" t="s">
        <v>4877</v>
      </c>
      <c r="D430" t="s">
        <v>9162</v>
      </c>
      <c r="E430" t="s">
        <v>8460</v>
      </c>
    </row>
    <row r="431" spans="1:5" ht="15.6" x14ac:dyDescent="0.3">
      <c r="A431" s="1" t="s">
        <v>1942</v>
      </c>
      <c r="B431" s="1" t="s">
        <v>5510</v>
      </c>
      <c r="C431" t="s">
        <v>5511</v>
      </c>
      <c r="D431" t="s">
        <v>9354</v>
      </c>
      <c r="E431" t="s">
        <v>8437</v>
      </c>
    </row>
    <row r="432" spans="1:5" ht="15.6" x14ac:dyDescent="0.3">
      <c r="A432" s="1" t="s">
        <v>1941</v>
      </c>
      <c r="B432" s="1" t="s">
        <v>5512</v>
      </c>
      <c r="C432" t="s">
        <v>5513</v>
      </c>
      <c r="D432" t="s">
        <v>8671</v>
      </c>
      <c r="E432" t="s">
        <v>8437</v>
      </c>
    </row>
    <row r="433" spans="1:5" ht="15.6" x14ac:dyDescent="0.3">
      <c r="A433" s="1" t="s">
        <v>1940</v>
      </c>
      <c r="B433" s="1" t="s">
        <v>5514</v>
      </c>
      <c r="C433" t="s">
        <v>5515</v>
      </c>
      <c r="D433" t="s">
        <v>9355</v>
      </c>
      <c r="E433" t="s">
        <v>8611</v>
      </c>
    </row>
    <row r="434" spans="1:5" ht="15.6" x14ac:dyDescent="0.3">
      <c r="A434" s="1" t="s">
        <v>1939</v>
      </c>
      <c r="B434" s="1" t="s">
        <v>5516</v>
      </c>
      <c r="C434" t="s">
        <v>5470</v>
      </c>
      <c r="D434" t="s">
        <v>9339</v>
      </c>
      <c r="E434" t="s">
        <v>8600</v>
      </c>
    </row>
    <row r="435" spans="1:5" ht="15.6" x14ac:dyDescent="0.3">
      <c r="A435" s="1" t="s">
        <v>1938</v>
      </c>
      <c r="B435" s="1" t="s">
        <v>5517</v>
      </c>
      <c r="C435" t="s">
        <v>4893</v>
      </c>
      <c r="D435" t="s">
        <v>9168</v>
      </c>
      <c r="E435" t="s">
        <v>8465</v>
      </c>
    </row>
    <row r="436" spans="1:5" ht="15.6" x14ac:dyDescent="0.3">
      <c r="A436" s="1" t="s">
        <v>1937</v>
      </c>
      <c r="B436" s="1" t="s">
        <v>5518</v>
      </c>
      <c r="C436" t="s">
        <v>5519</v>
      </c>
      <c r="D436" t="s">
        <v>8468</v>
      </c>
      <c r="E436" t="s">
        <v>8418</v>
      </c>
    </row>
    <row r="437" spans="1:5" ht="15.6" x14ac:dyDescent="0.3">
      <c r="A437" s="1" t="s">
        <v>1936</v>
      </c>
      <c r="B437" s="1" t="s">
        <v>5520</v>
      </c>
      <c r="C437" t="s">
        <v>5521</v>
      </c>
      <c r="D437" t="s">
        <v>9356</v>
      </c>
      <c r="E437" t="s">
        <v>8612</v>
      </c>
    </row>
    <row r="438" spans="1:5" ht="15.6" x14ac:dyDescent="0.3">
      <c r="A438" s="1" t="s">
        <v>1935</v>
      </c>
      <c r="B438" s="1" t="s">
        <v>5522</v>
      </c>
      <c r="C438" t="s">
        <v>5523</v>
      </c>
      <c r="D438" t="s">
        <v>9357</v>
      </c>
      <c r="E438" t="s">
        <v>8488</v>
      </c>
    </row>
    <row r="439" spans="1:5" ht="15.6" x14ac:dyDescent="0.3">
      <c r="A439" s="1" t="s">
        <v>1934</v>
      </c>
      <c r="B439" s="1" t="s">
        <v>5524</v>
      </c>
      <c r="C439" t="s">
        <v>5396</v>
      </c>
      <c r="D439" t="s">
        <v>9317</v>
      </c>
      <c r="E439" t="s">
        <v>8585</v>
      </c>
    </row>
    <row r="440" spans="1:5" ht="15.6" x14ac:dyDescent="0.3">
      <c r="A440" s="1" t="s">
        <v>1933</v>
      </c>
      <c r="B440" s="1" t="s">
        <v>5525</v>
      </c>
      <c r="C440" t="s">
        <v>5526</v>
      </c>
      <c r="D440" t="s">
        <v>8459</v>
      </c>
      <c r="E440" t="s">
        <v>8418</v>
      </c>
    </row>
    <row r="441" spans="1:5" ht="15.6" x14ac:dyDescent="0.3">
      <c r="A441" s="1" t="s">
        <v>1932</v>
      </c>
      <c r="B441" s="1" t="s">
        <v>5527</v>
      </c>
      <c r="C441" t="s">
        <v>5528</v>
      </c>
      <c r="D441" t="s">
        <v>9358</v>
      </c>
      <c r="E441" t="s">
        <v>8613</v>
      </c>
    </row>
    <row r="442" spans="1:5" ht="15.6" x14ac:dyDescent="0.3">
      <c r="A442" s="1" t="s">
        <v>1931</v>
      </c>
      <c r="B442" s="1" t="s">
        <v>5529</v>
      </c>
      <c r="C442" t="s">
        <v>5530</v>
      </c>
      <c r="D442" t="s">
        <v>9048</v>
      </c>
      <c r="E442" t="s">
        <v>8437</v>
      </c>
    </row>
    <row r="443" spans="1:5" ht="15.6" x14ac:dyDescent="0.3">
      <c r="A443" s="1" t="s">
        <v>1930</v>
      </c>
      <c r="B443" s="1" t="s">
        <v>5531</v>
      </c>
      <c r="C443" t="s">
        <v>5532</v>
      </c>
      <c r="D443" t="s">
        <v>8596</v>
      </c>
      <c r="E443" t="s">
        <v>8496</v>
      </c>
    </row>
    <row r="444" spans="1:5" ht="15.6" x14ac:dyDescent="0.3">
      <c r="A444" s="1" t="s">
        <v>1929</v>
      </c>
      <c r="B444" s="1" t="s">
        <v>4856</v>
      </c>
      <c r="C444" t="s">
        <v>5533</v>
      </c>
      <c r="D444" t="s">
        <v>4852</v>
      </c>
      <c r="E444" t="s">
        <v>8466</v>
      </c>
    </row>
    <row r="445" spans="1:5" ht="15.6" x14ac:dyDescent="0.3">
      <c r="A445" s="1" t="s">
        <v>1928</v>
      </c>
      <c r="B445" s="1" t="s">
        <v>5534</v>
      </c>
      <c r="C445" t="s">
        <v>5535</v>
      </c>
      <c r="D445" t="s">
        <v>9359</v>
      </c>
      <c r="E445" t="s">
        <v>8614</v>
      </c>
    </row>
    <row r="446" spans="1:5" ht="15.6" x14ac:dyDescent="0.3">
      <c r="A446" s="1" t="s">
        <v>1927</v>
      </c>
      <c r="B446" s="1" t="s">
        <v>5536</v>
      </c>
      <c r="C446" t="s">
        <v>5537</v>
      </c>
      <c r="D446" t="s">
        <v>9360</v>
      </c>
      <c r="E446" t="s">
        <v>8615</v>
      </c>
    </row>
    <row r="447" spans="1:5" ht="15.6" x14ac:dyDescent="0.3">
      <c r="A447" s="1" t="s">
        <v>1926</v>
      </c>
      <c r="B447" s="1" t="s">
        <v>5538</v>
      </c>
      <c r="C447" t="s">
        <v>5330</v>
      </c>
      <c r="D447" t="s">
        <v>9296</v>
      </c>
      <c r="E447" t="s">
        <v>7638</v>
      </c>
    </row>
    <row r="448" spans="1:5" ht="15.6" x14ac:dyDescent="0.3">
      <c r="A448" s="1" t="s">
        <v>1925</v>
      </c>
      <c r="B448" s="1" t="s">
        <v>5539</v>
      </c>
      <c r="C448" t="s">
        <v>5540</v>
      </c>
      <c r="D448" t="s">
        <v>9361</v>
      </c>
      <c r="E448" t="s">
        <v>8430</v>
      </c>
    </row>
    <row r="449" spans="1:5" ht="15.6" x14ac:dyDescent="0.3">
      <c r="A449" s="1" t="s">
        <v>1924</v>
      </c>
      <c r="B449" s="1" t="s">
        <v>5541</v>
      </c>
      <c r="C449" t="s">
        <v>5542</v>
      </c>
      <c r="D449" t="s">
        <v>9052</v>
      </c>
      <c r="E449" t="s">
        <v>8456</v>
      </c>
    </row>
    <row r="450" spans="1:5" ht="15.6" x14ac:dyDescent="0.3">
      <c r="A450" s="1" t="s">
        <v>1923</v>
      </c>
      <c r="B450" s="1" t="s">
        <v>5543</v>
      </c>
      <c r="C450" t="s">
        <v>5544</v>
      </c>
      <c r="D450" t="s">
        <v>8555</v>
      </c>
      <c r="E450" t="s">
        <v>8437</v>
      </c>
    </row>
    <row r="451" spans="1:5" ht="15.6" x14ac:dyDescent="0.3">
      <c r="A451" s="1" t="s">
        <v>1922</v>
      </c>
      <c r="B451" s="1" t="s">
        <v>5545</v>
      </c>
      <c r="C451" t="s">
        <v>5546</v>
      </c>
      <c r="D451" t="s">
        <v>9362</v>
      </c>
      <c r="E451" t="s">
        <v>8616</v>
      </c>
    </row>
    <row r="452" spans="1:5" ht="15.6" x14ac:dyDescent="0.3">
      <c r="A452" s="1" t="s">
        <v>1921</v>
      </c>
      <c r="B452" s="1" t="s">
        <v>5368</v>
      </c>
      <c r="C452" t="s">
        <v>5547</v>
      </c>
      <c r="D452" t="s">
        <v>8565</v>
      </c>
      <c r="E452" t="s">
        <v>8520</v>
      </c>
    </row>
    <row r="453" spans="1:5" ht="15.6" x14ac:dyDescent="0.3">
      <c r="A453" s="1" t="s">
        <v>1920</v>
      </c>
      <c r="B453" s="1" t="s">
        <v>4822</v>
      </c>
      <c r="C453" t="s">
        <v>5548</v>
      </c>
      <c r="D453" t="s">
        <v>9363</v>
      </c>
      <c r="E453" t="s">
        <v>8617</v>
      </c>
    </row>
    <row r="454" spans="1:5" ht="15.6" x14ac:dyDescent="0.3">
      <c r="A454" s="1" t="s">
        <v>1919</v>
      </c>
      <c r="B454" s="1" t="s">
        <v>5549</v>
      </c>
      <c r="C454" t="s">
        <v>5550</v>
      </c>
      <c r="D454" t="s">
        <v>9364</v>
      </c>
      <c r="E454" t="s">
        <v>8442</v>
      </c>
    </row>
    <row r="455" spans="1:5" ht="15.6" x14ac:dyDescent="0.3">
      <c r="A455" s="1" t="s">
        <v>1918</v>
      </c>
      <c r="B455" s="1" t="s">
        <v>5551</v>
      </c>
      <c r="C455" t="s">
        <v>4978</v>
      </c>
      <c r="D455" t="s">
        <v>9197</v>
      </c>
      <c r="E455" t="s">
        <v>8489</v>
      </c>
    </row>
    <row r="456" spans="1:5" ht="15.6" x14ac:dyDescent="0.3">
      <c r="A456" s="1" t="s">
        <v>1917</v>
      </c>
      <c r="B456" s="1" t="s">
        <v>5552</v>
      </c>
      <c r="C456" t="s">
        <v>4736</v>
      </c>
      <c r="D456" t="s">
        <v>9112</v>
      </c>
      <c r="E456" t="s">
        <v>5794</v>
      </c>
    </row>
    <row r="457" spans="1:5" ht="15.6" x14ac:dyDescent="0.3">
      <c r="A457" s="1" t="s">
        <v>1916</v>
      </c>
      <c r="B457" s="1" t="s">
        <v>5553</v>
      </c>
      <c r="C457" t="s">
        <v>5554</v>
      </c>
      <c r="D457" t="s">
        <v>9365</v>
      </c>
      <c r="E457" t="s">
        <v>5178</v>
      </c>
    </row>
    <row r="458" spans="1:5" ht="15.6" x14ac:dyDescent="0.3">
      <c r="A458" s="1" t="s">
        <v>1915</v>
      </c>
      <c r="B458" s="1" t="s">
        <v>5555</v>
      </c>
      <c r="C458" t="s">
        <v>5263</v>
      </c>
      <c r="D458" t="s">
        <v>9281</v>
      </c>
      <c r="E458" t="s">
        <v>4856</v>
      </c>
    </row>
    <row r="459" spans="1:5" ht="15.6" x14ac:dyDescent="0.3">
      <c r="A459" s="1" t="s">
        <v>1914</v>
      </c>
      <c r="B459" s="1" t="s">
        <v>5556</v>
      </c>
      <c r="C459" t="s">
        <v>5557</v>
      </c>
      <c r="D459" t="s">
        <v>9366</v>
      </c>
      <c r="E459" t="s">
        <v>8618</v>
      </c>
    </row>
    <row r="460" spans="1:5" ht="15.6" x14ac:dyDescent="0.3">
      <c r="A460" s="1" t="s">
        <v>1913</v>
      </c>
      <c r="B460" s="1" t="s">
        <v>5558</v>
      </c>
      <c r="C460" t="s">
        <v>5559</v>
      </c>
      <c r="D460" t="s">
        <v>8580</v>
      </c>
      <c r="E460" t="s">
        <v>8619</v>
      </c>
    </row>
    <row r="461" spans="1:5" ht="15.6" x14ac:dyDescent="0.3">
      <c r="A461" s="1" t="s">
        <v>1912</v>
      </c>
      <c r="B461" s="1" t="s">
        <v>4846</v>
      </c>
      <c r="C461" t="s">
        <v>5560</v>
      </c>
      <c r="D461" t="s">
        <v>7191</v>
      </c>
      <c r="E461" t="s">
        <v>8475</v>
      </c>
    </row>
    <row r="462" spans="1:5" ht="15.6" x14ac:dyDescent="0.3">
      <c r="A462" s="1" t="s">
        <v>1911</v>
      </c>
      <c r="B462" s="1" t="s">
        <v>5273</v>
      </c>
      <c r="C462" t="s">
        <v>5561</v>
      </c>
      <c r="D462" t="s">
        <v>9367</v>
      </c>
      <c r="E462" t="s">
        <v>8620</v>
      </c>
    </row>
    <row r="463" spans="1:5" ht="15.6" x14ac:dyDescent="0.3">
      <c r="A463" s="1" t="s">
        <v>1910</v>
      </c>
      <c r="B463" s="1" t="s">
        <v>4878</v>
      </c>
      <c r="C463" t="s">
        <v>4834</v>
      </c>
      <c r="D463" t="s">
        <v>9146</v>
      </c>
      <c r="E463" t="s">
        <v>7035</v>
      </c>
    </row>
    <row r="464" spans="1:5" ht="15.6" x14ac:dyDescent="0.3">
      <c r="A464" s="1" t="s">
        <v>1909</v>
      </c>
      <c r="B464" s="1" t="s">
        <v>5562</v>
      </c>
      <c r="C464" t="s">
        <v>5563</v>
      </c>
      <c r="D464" t="s">
        <v>9368</v>
      </c>
      <c r="E464" t="s">
        <v>8418</v>
      </c>
    </row>
    <row r="465" spans="1:5" ht="15.6" x14ac:dyDescent="0.3">
      <c r="A465" s="1" t="s">
        <v>1908</v>
      </c>
      <c r="B465" s="1" t="s">
        <v>5564</v>
      </c>
      <c r="C465" t="s">
        <v>5565</v>
      </c>
      <c r="D465" t="s">
        <v>6911</v>
      </c>
      <c r="E465" t="s">
        <v>8621</v>
      </c>
    </row>
    <row r="466" spans="1:5" ht="15.6" x14ac:dyDescent="0.3">
      <c r="A466" s="1" t="s">
        <v>1907</v>
      </c>
      <c r="B466" s="1" t="s">
        <v>5566</v>
      </c>
      <c r="C466" t="s">
        <v>4871</v>
      </c>
      <c r="D466" t="s">
        <v>9159</v>
      </c>
      <c r="E466" t="s">
        <v>8458</v>
      </c>
    </row>
    <row r="467" spans="1:5" ht="15.6" x14ac:dyDescent="0.3">
      <c r="A467" s="1" t="s">
        <v>1906</v>
      </c>
      <c r="B467" s="1" t="s">
        <v>5567</v>
      </c>
      <c r="C467" t="s">
        <v>5568</v>
      </c>
      <c r="D467" t="s">
        <v>9369</v>
      </c>
      <c r="E467" t="s">
        <v>8622</v>
      </c>
    </row>
    <row r="468" spans="1:5" ht="15.6" x14ac:dyDescent="0.3">
      <c r="A468" s="1" t="s">
        <v>1905</v>
      </c>
      <c r="B468" s="1" t="s">
        <v>4852</v>
      </c>
      <c r="C468" t="s">
        <v>5569</v>
      </c>
      <c r="D468" t="s">
        <v>8502</v>
      </c>
      <c r="E468" t="s">
        <v>8506</v>
      </c>
    </row>
    <row r="469" spans="1:5" ht="15.6" x14ac:dyDescent="0.3">
      <c r="A469" s="1" t="s">
        <v>1904</v>
      </c>
      <c r="B469" s="1" t="s">
        <v>5570</v>
      </c>
      <c r="C469" t="s">
        <v>5571</v>
      </c>
      <c r="D469" t="s">
        <v>8892</v>
      </c>
      <c r="E469" t="s">
        <v>8442</v>
      </c>
    </row>
    <row r="470" spans="1:5" ht="15.6" x14ac:dyDescent="0.3">
      <c r="A470" s="1" t="s">
        <v>1903</v>
      </c>
      <c r="B470" s="1" t="s">
        <v>5572</v>
      </c>
      <c r="C470" t="s">
        <v>5573</v>
      </c>
      <c r="D470" t="s">
        <v>9370</v>
      </c>
      <c r="E470" t="s">
        <v>8623</v>
      </c>
    </row>
    <row r="471" spans="1:5" ht="15.6" x14ac:dyDescent="0.3">
      <c r="A471" s="1" t="s">
        <v>1902</v>
      </c>
      <c r="B471" s="1" t="s">
        <v>5574</v>
      </c>
      <c r="C471" t="s">
        <v>5575</v>
      </c>
      <c r="D471" t="s">
        <v>9371</v>
      </c>
      <c r="E471" t="s">
        <v>8624</v>
      </c>
    </row>
    <row r="472" spans="1:5" ht="15.6" x14ac:dyDescent="0.3">
      <c r="A472" s="1" t="s">
        <v>1901</v>
      </c>
      <c r="B472" s="1" t="s">
        <v>5576</v>
      </c>
      <c r="C472" t="s">
        <v>5577</v>
      </c>
      <c r="D472" t="s">
        <v>9372</v>
      </c>
      <c r="E472" t="s">
        <v>8625</v>
      </c>
    </row>
    <row r="473" spans="1:5" ht="15.6" x14ac:dyDescent="0.3">
      <c r="A473" s="1" t="s">
        <v>1900</v>
      </c>
      <c r="B473" s="1" t="s">
        <v>5578</v>
      </c>
      <c r="C473" t="s">
        <v>5149</v>
      </c>
      <c r="D473" t="s">
        <v>9250</v>
      </c>
      <c r="E473" t="s">
        <v>8538</v>
      </c>
    </row>
    <row r="474" spans="1:5" ht="15.6" x14ac:dyDescent="0.3">
      <c r="A474" s="1" t="s">
        <v>1899</v>
      </c>
      <c r="B474" s="1" t="s">
        <v>5184</v>
      </c>
      <c r="C474" t="s">
        <v>5579</v>
      </c>
      <c r="D474" t="s">
        <v>5126</v>
      </c>
      <c r="E474" t="s">
        <v>8520</v>
      </c>
    </row>
    <row r="475" spans="1:5" ht="15.6" x14ac:dyDescent="0.3">
      <c r="A475" s="1" t="s">
        <v>1898</v>
      </c>
      <c r="B475" s="1" t="s">
        <v>5580</v>
      </c>
      <c r="C475" t="s">
        <v>4746</v>
      </c>
      <c r="D475" t="s">
        <v>9115</v>
      </c>
      <c r="E475" t="s">
        <v>8424</v>
      </c>
    </row>
    <row r="476" spans="1:5" ht="15.6" x14ac:dyDescent="0.3">
      <c r="A476" s="1" t="s">
        <v>1897</v>
      </c>
      <c r="B476" s="1" t="s">
        <v>5581</v>
      </c>
      <c r="C476" t="s">
        <v>5582</v>
      </c>
      <c r="D476" t="s">
        <v>9373</v>
      </c>
      <c r="E476" t="s">
        <v>8626</v>
      </c>
    </row>
    <row r="477" spans="1:5" ht="15.6" x14ac:dyDescent="0.3">
      <c r="A477" s="1" t="s">
        <v>1895</v>
      </c>
      <c r="B477" s="1" t="s">
        <v>5583</v>
      </c>
      <c r="C477" t="s">
        <v>5584</v>
      </c>
      <c r="D477" t="s">
        <v>9374</v>
      </c>
      <c r="E477" t="s">
        <v>8463</v>
      </c>
    </row>
    <row r="478" spans="1:5" ht="15.6" x14ac:dyDescent="0.3">
      <c r="A478" s="1" t="s">
        <v>1894</v>
      </c>
      <c r="B478" s="1" t="s">
        <v>5585</v>
      </c>
      <c r="C478" t="s">
        <v>5586</v>
      </c>
      <c r="D478" t="s">
        <v>8606</v>
      </c>
      <c r="E478" t="s">
        <v>8437</v>
      </c>
    </row>
    <row r="479" spans="1:5" ht="15.6" x14ac:dyDescent="0.3">
      <c r="A479" s="1" t="s">
        <v>1893</v>
      </c>
      <c r="B479" s="1" t="s">
        <v>5587</v>
      </c>
      <c r="C479" t="s">
        <v>5588</v>
      </c>
      <c r="D479" t="s">
        <v>6774</v>
      </c>
      <c r="E479" t="s">
        <v>8466</v>
      </c>
    </row>
    <row r="480" spans="1:5" ht="15.6" x14ac:dyDescent="0.3">
      <c r="A480" s="1" t="s">
        <v>1892</v>
      </c>
      <c r="B480" s="1" t="s">
        <v>5589</v>
      </c>
      <c r="C480" t="s">
        <v>5590</v>
      </c>
      <c r="D480" t="s">
        <v>7599</v>
      </c>
      <c r="E480" t="s">
        <v>8506</v>
      </c>
    </row>
    <row r="481" spans="1:5" ht="15.6" x14ac:dyDescent="0.3">
      <c r="A481" s="1" t="s">
        <v>1891</v>
      </c>
      <c r="B481" s="1" t="s">
        <v>5591</v>
      </c>
      <c r="C481" t="s">
        <v>5592</v>
      </c>
      <c r="D481" t="s">
        <v>9375</v>
      </c>
      <c r="E481" t="s">
        <v>8627</v>
      </c>
    </row>
    <row r="482" spans="1:5" ht="15.6" x14ac:dyDescent="0.3">
      <c r="A482" s="1" t="s">
        <v>1890</v>
      </c>
      <c r="B482" s="1" t="s">
        <v>5593</v>
      </c>
      <c r="C482" t="s">
        <v>5072</v>
      </c>
      <c r="D482" t="s">
        <v>9230</v>
      </c>
      <c r="E482" t="s">
        <v>8517</v>
      </c>
    </row>
    <row r="483" spans="1:5" ht="15.6" x14ac:dyDescent="0.3">
      <c r="A483" s="1" t="s">
        <v>1889</v>
      </c>
      <c r="B483" s="1" t="s">
        <v>5594</v>
      </c>
      <c r="C483" t="s">
        <v>5595</v>
      </c>
      <c r="D483" t="s">
        <v>8746</v>
      </c>
      <c r="E483" t="s">
        <v>8475</v>
      </c>
    </row>
    <row r="484" spans="1:5" ht="15.6" x14ac:dyDescent="0.3">
      <c r="A484" s="1" t="s">
        <v>1888</v>
      </c>
      <c r="B484" s="1" t="s">
        <v>5596</v>
      </c>
      <c r="C484" t="s">
        <v>5597</v>
      </c>
      <c r="D484" t="s">
        <v>9376</v>
      </c>
      <c r="E484" t="s">
        <v>8445</v>
      </c>
    </row>
    <row r="485" spans="1:5" ht="15.6" x14ac:dyDescent="0.3">
      <c r="A485" s="1" t="s">
        <v>1887</v>
      </c>
      <c r="B485" s="1" t="s">
        <v>4973</v>
      </c>
      <c r="C485" t="s">
        <v>5598</v>
      </c>
      <c r="D485" t="s">
        <v>9377</v>
      </c>
      <c r="E485" t="s">
        <v>8628</v>
      </c>
    </row>
    <row r="486" spans="1:5" ht="15.6" x14ac:dyDescent="0.3">
      <c r="A486" s="1" t="s">
        <v>1886</v>
      </c>
      <c r="B486" s="1" t="s">
        <v>5599</v>
      </c>
      <c r="C486" t="s">
        <v>5022</v>
      </c>
      <c r="D486" t="s">
        <v>9213</v>
      </c>
      <c r="E486" t="s">
        <v>8502</v>
      </c>
    </row>
    <row r="487" spans="1:5" ht="15.6" x14ac:dyDescent="0.3">
      <c r="A487" s="1" t="s">
        <v>1885</v>
      </c>
      <c r="B487" s="1" t="s">
        <v>5331</v>
      </c>
      <c r="C487" t="s">
        <v>4859</v>
      </c>
      <c r="D487" t="s">
        <v>9156</v>
      </c>
      <c r="E487" t="s">
        <v>8454</v>
      </c>
    </row>
    <row r="488" spans="1:5" ht="15.6" x14ac:dyDescent="0.3">
      <c r="A488" s="1" t="s">
        <v>1884</v>
      </c>
      <c r="B488" s="1" t="s">
        <v>5600</v>
      </c>
      <c r="C488" t="s">
        <v>5601</v>
      </c>
      <c r="D488" t="s">
        <v>8651</v>
      </c>
      <c r="E488" t="s">
        <v>8496</v>
      </c>
    </row>
    <row r="489" spans="1:5" ht="15.6" x14ac:dyDescent="0.3">
      <c r="A489" s="1" t="s">
        <v>1883</v>
      </c>
      <c r="B489" s="1" t="s">
        <v>5602</v>
      </c>
      <c r="C489" t="s">
        <v>5603</v>
      </c>
      <c r="D489" t="s">
        <v>9378</v>
      </c>
      <c r="E489" t="s">
        <v>8629</v>
      </c>
    </row>
    <row r="490" spans="1:5" ht="15.6" x14ac:dyDescent="0.3">
      <c r="A490" s="1" t="s">
        <v>1882</v>
      </c>
      <c r="B490" s="1" t="s">
        <v>5604</v>
      </c>
      <c r="C490" t="s">
        <v>4980</v>
      </c>
      <c r="D490" t="s">
        <v>9198</v>
      </c>
      <c r="E490" t="s">
        <v>8490</v>
      </c>
    </row>
    <row r="491" spans="1:5" ht="15.6" x14ac:dyDescent="0.3">
      <c r="A491" s="1" t="s">
        <v>1881</v>
      </c>
      <c r="B491" s="1" t="s">
        <v>5605</v>
      </c>
      <c r="C491" t="s">
        <v>4736</v>
      </c>
      <c r="D491" t="s">
        <v>9112</v>
      </c>
      <c r="E491" t="s">
        <v>5794</v>
      </c>
    </row>
    <row r="492" spans="1:5" ht="15.6" x14ac:dyDescent="0.3">
      <c r="A492" s="1" t="s">
        <v>1880</v>
      </c>
      <c r="B492" s="1" t="s">
        <v>5606</v>
      </c>
      <c r="C492" t="s">
        <v>5607</v>
      </c>
      <c r="D492" t="s">
        <v>9379</v>
      </c>
      <c r="E492" t="s">
        <v>8446</v>
      </c>
    </row>
    <row r="493" spans="1:5" ht="15.6" x14ac:dyDescent="0.3">
      <c r="A493" s="1" t="s">
        <v>1879</v>
      </c>
      <c r="B493" s="1" t="s">
        <v>5608</v>
      </c>
      <c r="C493" t="s">
        <v>5609</v>
      </c>
      <c r="D493" t="s">
        <v>9380</v>
      </c>
      <c r="E493" t="s">
        <v>8630</v>
      </c>
    </row>
    <row r="494" spans="1:5" ht="15.6" x14ac:dyDescent="0.3">
      <c r="A494" s="1" t="s">
        <v>1878</v>
      </c>
      <c r="B494" s="1" t="s">
        <v>5610</v>
      </c>
      <c r="C494" t="s">
        <v>5290</v>
      </c>
      <c r="D494" t="s">
        <v>9287</v>
      </c>
      <c r="E494" t="s">
        <v>8563</v>
      </c>
    </row>
    <row r="495" spans="1:5" ht="15.6" x14ac:dyDescent="0.3">
      <c r="A495" s="1" t="s">
        <v>1877</v>
      </c>
      <c r="B495" s="1" t="s">
        <v>5611</v>
      </c>
      <c r="C495" t="s">
        <v>5612</v>
      </c>
      <c r="D495" t="s">
        <v>9381</v>
      </c>
      <c r="E495" t="s">
        <v>8631</v>
      </c>
    </row>
    <row r="496" spans="1:5" ht="15.6" x14ac:dyDescent="0.3">
      <c r="A496" s="1" t="s">
        <v>1876</v>
      </c>
      <c r="B496" s="1" t="s">
        <v>5593</v>
      </c>
      <c r="C496" t="s">
        <v>5613</v>
      </c>
      <c r="D496" t="s">
        <v>7599</v>
      </c>
      <c r="E496" t="s">
        <v>8496</v>
      </c>
    </row>
    <row r="497" spans="1:5" ht="15.6" x14ac:dyDescent="0.3">
      <c r="A497" s="1" t="s">
        <v>1875</v>
      </c>
      <c r="B497" s="1" t="s">
        <v>5614</v>
      </c>
      <c r="C497" t="s">
        <v>5615</v>
      </c>
      <c r="D497" t="s">
        <v>9175</v>
      </c>
      <c r="E497" t="s">
        <v>8469</v>
      </c>
    </row>
    <row r="498" spans="1:5" ht="15.6" x14ac:dyDescent="0.3">
      <c r="A498" s="1" t="s">
        <v>1874</v>
      </c>
      <c r="B498" s="1" t="s">
        <v>5616</v>
      </c>
      <c r="C498" t="s">
        <v>5617</v>
      </c>
      <c r="D498" t="s">
        <v>9382</v>
      </c>
      <c r="E498" t="s">
        <v>8437</v>
      </c>
    </row>
    <row r="499" spans="1:5" ht="15.6" x14ac:dyDescent="0.3">
      <c r="A499" s="1" t="s">
        <v>1873</v>
      </c>
      <c r="B499" s="1" t="s">
        <v>5618</v>
      </c>
      <c r="C499" t="s">
        <v>5149</v>
      </c>
      <c r="D499" t="s">
        <v>9250</v>
      </c>
      <c r="E499" t="s">
        <v>8538</v>
      </c>
    </row>
    <row r="500" spans="1:5" ht="15.6" x14ac:dyDescent="0.3">
      <c r="A500" s="1" t="s">
        <v>1872</v>
      </c>
      <c r="B500" s="1" t="s">
        <v>5619</v>
      </c>
      <c r="C500" t="s">
        <v>5620</v>
      </c>
      <c r="D500" t="s">
        <v>9383</v>
      </c>
      <c r="E500" t="s">
        <v>8632</v>
      </c>
    </row>
    <row r="501" spans="1:5" ht="15.6" x14ac:dyDescent="0.3">
      <c r="A501" s="1" t="s">
        <v>1871</v>
      </c>
      <c r="B501" s="1" t="s">
        <v>5621</v>
      </c>
      <c r="C501" t="s">
        <v>4911</v>
      </c>
      <c r="D501" t="s">
        <v>9175</v>
      </c>
      <c r="E501" t="s">
        <v>8469</v>
      </c>
    </row>
    <row r="502" spans="1:5" ht="15.6" x14ac:dyDescent="0.3">
      <c r="A502" s="1" t="s">
        <v>1870</v>
      </c>
      <c r="B502" s="1" t="s">
        <v>5622</v>
      </c>
      <c r="C502" t="s">
        <v>5623</v>
      </c>
      <c r="D502" t="s">
        <v>9384</v>
      </c>
      <c r="E502" t="s">
        <v>8633</v>
      </c>
    </row>
    <row r="503" spans="1:5" ht="15.6" x14ac:dyDescent="0.3">
      <c r="A503" s="1" t="s">
        <v>1869</v>
      </c>
      <c r="B503" s="1" t="s">
        <v>4856</v>
      </c>
      <c r="C503" t="s">
        <v>5624</v>
      </c>
      <c r="D503" t="s">
        <v>9385</v>
      </c>
      <c r="E503" t="s">
        <v>8488</v>
      </c>
    </row>
    <row r="504" spans="1:5" ht="15.6" x14ac:dyDescent="0.3">
      <c r="A504" s="1" t="s">
        <v>1868</v>
      </c>
      <c r="B504" s="1" t="s">
        <v>5625</v>
      </c>
      <c r="C504" t="s">
        <v>5626</v>
      </c>
      <c r="D504" t="s">
        <v>9386</v>
      </c>
      <c r="E504" t="s">
        <v>8456</v>
      </c>
    </row>
    <row r="505" spans="1:5" ht="15.6" x14ac:dyDescent="0.3">
      <c r="A505" s="1" t="s">
        <v>1867</v>
      </c>
      <c r="B505" s="1" t="s">
        <v>5627</v>
      </c>
      <c r="C505" t="s">
        <v>5628</v>
      </c>
      <c r="D505" t="s">
        <v>9387</v>
      </c>
      <c r="E505" t="s">
        <v>8496</v>
      </c>
    </row>
    <row r="506" spans="1:5" ht="15.6" x14ac:dyDescent="0.3">
      <c r="A506" s="1" t="s">
        <v>1866</v>
      </c>
      <c r="B506" s="1" t="s">
        <v>5629</v>
      </c>
      <c r="C506" t="s">
        <v>4877</v>
      </c>
      <c r="D506" t="s">
        <v>9162</v>
      </c>
      <c r="E506" t="s">
        <v>8460</v>
      </c>
    </row>
    <row r="507" spans="1:5" ht="15.6" x14ac:dyDescent="0.3">
      <c r="A507" s="1" t="s">
        <v>1865</v>
      </c>
      <c r="B507" s="1" t="s">
        <v>5630</v>
      </c>
      <c r="C507" t="s">
        <v>5631</v>
      </c>
      <c r="D507" t="s">
        <v>9388</v>
      </c>
      <c r="E507" t="s">
        <v>8634</v>
      </c>
    </row>
    <row r="508" spans="1:5" ht="15.6" x14ac:dyDescent="0.3">
      <c r="A508" s="1" t="s">
        <v>1864</v>
      </c>
      <c r="B508" s="1" t="s">
        <v>5632</v>
      </c>
      <c r="C508" t="s">
        <v>5633</v>
      </c>
      <c r="D508" t="s">
        <v>8558</v>
      </c>
      <c r="E508" t="s">
        <v>8456</v>
      </c>
    </row>
    <row r="509" spans="1:5" ht="15.6" x14ac:dyDescent="0.3">
      <c r="A509" s="1" t="s">
        <v>1863</v>
      </c>
      <c r="B509" s="1" t="s">
        <v>5634</v>
      </c>
      <c r="C509" t="s">
        <v>5635</v>
      </c>
      <c r="D509" t="s">
        <v>9389</v>
      </c>
      <c r="E509" t="s">
        <v>8635</v>
      </c>
    </row>
    <row r="510" spans="1:5" ht="15.6" x14ac:dyDescent="0.3">
      <c r="A510" s="1" t="s">
        <v>1862</v>
      </c>
      <c r="B510" s="1" t="s">
        <v>5636</v>
      </c>
      <c r="C510" t="s">
        <v>5637</v>
      </c>
      <c r="D510" t="s">
        <v>9009</v>
      </c>
      <c r="E510" t="s">
        <v>8496</v>
      </c>
    </row>
    <row r="511" spans="1:5" ht="15.6" x14ac:dyDescent="0.3">
      <c r="A511" s="1" t="s">
        <v>1861</v>
      </c>
      <c r="B511" s="1" t="s">
        <v>5638</v>
      </c>
      <c r="C511" t="s">
        <v>5639</v>
      </c>
      <c r="D511" t="s">
        <v>8541</v>
      </c>
      <c r="E511" t="s">
        <v>8466</v>
      </c>
    </row>
    <row r="512" spans="1:5" ht="15.6" x14ac:dyDescent="0.3">
      <c r="A512" s="1" t="s">
        <v>1860</v>
      </c>
      <c r="B512" s="1" t="s">
        <v>5640</v>
      </c>
      <c r="C512" t="s">
        <v>5387</v>
      </c>
      <c r="D512" t="s">
        <v>9316</v>
      </c>
      <c r="E512" t="s">
        <v>8583</v>
      </c>
    </row>
    <row r="513" spans="1:5" ht="15.6" x14ac:dyDescent="0.3">
      <c r="A513" s="1" t="s">
        <v>1859</v>
      </c>
      <c r="B513" s="1" t="s">
        <v>5641</v>
      </c>
      <c r="C513" t="s">
        <v>5022</v>
      </c>
      <c r="D513" t="s">
        <v>9213</v>
      </c>
      <c r="E513" t="s">
        <v>8502</v>
      </c>
    </row>
    <row r="514" spans="1:5" ht="15.6" x14ac:dyDescent="0.3">
      <c r="A514" s="1" t="s">
        <v>1858</v>
      </c>
      <c r="B514" s="1" t="s">
        <v>5642</v>
      </c>
      <c r="C514" t="s">
        <v>5643</v>
      </c>
      <c r="D514" t="s">
        <v>9390</v>
      </c>
      <c r="E514" t="s">
        <v>8106</v>
      </c>
    </row>
    <row r="515" spans="1:5" ht="15.6" x14ac:dyDescent="0.3">
      <c r="A515" s="1" t="s">
        <v>1857</v>
      </c>
      <c r="B515" s="1" t="s">
        <v>5644</v>
      </c>
      <c r="C515" t="s">
        <v>5645</v>
      </c>
      <c r="D515" t="s">
        <v>9391</v>
      </c>
      <c r="E515" t="s">
        <v>8636</v>
      </c>
    </row>
    <row r="516" spans="1:5" ht="15.6" x14ac:dyDescent="0.3">
      <c r="A516" s="1" t="s">
        <v>1856</v>
      </c>
      <c r="B516" s="1" t="s">
        <v>5646</v>
      </c>
      <c r="C516" t="s">
        <v>5647</v>
      </c>
      <c r="D516" t="s">
        <v>8539</v>
      </c>
      <c r="E516" t="s">
        <v>8456</v>
      </c>
    </row>
    <row r="517" spans="1:5" ht="15.6" x14ac:dyDescent="0.3">
      <c r="A517" s="1" t="s">
        <v>1855</v>
      </c>
      <c r="B517" s="1" t="s">
        <v>5648</v>
      </c>
      <c r="C517" t="s">
        <v>4851</v>
      </c>
      <c r="D517" t="s">
        <v>9153</v>
      </c>
      <c r="E517" t="s">
        <v>8453</v>
      </c>
    </row>
    <row r="518" spans="1:5" ht="15.6" x14ac:dyDescent="0.3">
      <c r="A518" s="1" t="s">
        <v>1854</v>
      </c>
      <c r="B518" s="1" t="s">
        <v>5649</v>
      </c>
      <c r="C518" t="s">
        <v>4932</v>
      </c>
      <c r="D518" t="s">
        <v>9183</v>
      </c>
      <c r="E518" t="s">
        <v>8476</v>
      </c>
    </row>
    <row r="519" spans="1:5" ht="15.6" x14ac:dyDescent="0.3">
      <c r="A519" s="1" t="s">
        <v>1853</v>
      </c>
      <c r="B519" s="1" t="s">
        <v>5650</v>
      </c>
      <c r="C519" t="s">
        <v>5620</v>
      </c>
      <c r="D519" t="s">
        <v>9383</v>
      </c>
      <c r="E519" t="s">
        <v>8632</v>
      </c>
    </row>
    <row r="520" spans="1:5" ht="15.6" x14ac:dyDescent="0.3">
      <c r="A520" s="1" t="s">
        <v>1852</v>
      </c>
      <c r="B520" s="1" t="s">
        <v>5651</v>
      </c>
      <c r="C520" t="s">
        <v>5458</v>
      </c>
      <c r="D520" t="s">
        <v>9336</v>
      </c>
      <c r="E520" t="s">
        <v>8597</v>
      </c>
    </row>
    <row r="521" spans="1:5" ht="15.6" x14ac:dyDescent="0.3">
      <c r="A521" s="1" t="s">
        <v>1851</v>
      </c>
      <c r="B521" s="1" t="s">
        <v>5652</v>
      </c>
      <c r="C521" t="s">
        <v>5653</v>
      </c>
      <c r="D521" t="s">
        <v>9392</v>
      </c>
      <c r="E521" t="s">
        <v>8637</v>
      </c>
    </row>
    <row r="522" spans="1:5" ht="15.6" x14ac:dyDescent="0.3">
      <c r="A522" s="1" t="s">
        <v>1850</v>
      </c>
      <c r="B522" s="1" t="s">
        <v>5654</v>
      </c>
      <c r="C522" t="s">
        <v>5655</v>
      </c>
      <c r="D522" t="s">
        <v>9393</v>
      </c>
      <c r="E522" t="s">
        <v>8638</v>
      </c>
    </row>
    <row r="523" spans="1:5" ht="15.6" x14ac:dyDescent="0.3">
      <c r="A523" s="1" t="s">
        <v>1849</v>
      </c>
      <c r="B523" s="1" t="s">
        <v>5656</v>
      </c>
      <c r="C523" t="s">
        <v>4774</v>
      </c>
      <c r="D523" t="s">
        <v>9129</v>
      </c>
      <c r="E523" t="s">
        <v>8432</v>
      </c>
    </row>
    <row r="524" spans="1:5" ht="15.6" x14ac:dyDescent="0.3">
      <c r="A524" s="1" t="s">
        <v>1848</v>
      </c>
      <c r="B524" s="1" t="s">
        <v>5657</v>
      </c>
      <c r="C524" t="s">
        <v>5658</v>
      </c>
      <c r="D524" t="s">
        <v>9394</v>
      </c>
      <c r="E524" t="s">
        <v>8456</v>
      </c>
    </row>
    <row r="525" spans="1:5" ht="15.6" x14ac:dyDescent="0.3">
      <c r="A525" s="1" t="s">
        <v>1847</v>
      </c>
      <c r="B525" s="1" t="s">
        <v>5659</v>
      </c>
      <c r="C525" t="s">
        <v>5660</v>
      </c>
      <c r="D525" t="s">
        <v>9395</v>
      </c>
      <c r="E525" t="s">
        <v>8442</v>
      </c>
    </row>
    <row r="526" spans="1:5" ht="15.6" x14ac:dyDescent="0.3">
      <c r="A526" s="1" t="s">
        <v>1846</v>
      </c>
      <c r="B526" s="1" t="s">
        <v>5661</v>
      </c>
      <c r="C526" t="s">
        <v>5662</v>
      </c>
      <c r="D526" t="s">
        <v>8785</v>
      </c>
      <c r="E526" t="s">
        <v>8446</v>
      </c>
    </row>
    <row r="527" spans="1:5" ht="15.6" x14ac:dyDescent="0.3">
      <c r="A527" s="1" t="s">
        <v>1845</v>
      </c>
      <c r="B527" s="1" t="s">
        <v>5663</v>
      </c>
      <c r="C527" t="s">
        <v>5084</v>
      </c>
      <c r="D527" t="s">
        <v>9233</v>
      </c>
      <c r="E527" t="s">
        <v>8521</v>
      </c>
    </row>
    <row r="528" spans="1:5" ht="15.6" x14ac:dyDescent="0.3">
      <c r="A528" s="1" t="s">
        <v>1844</v>
      </c>
      <c r="B528" s="1" t="s">
        <v>5664</v>
      </c>
      <c r="C528" t="s">
        <v>5665</v>
      </c>
      <c r="D528" t="s">
        <v>5286</v>
      </c>
      <c r="E528" t="s">
        <v>8446</v>
      </c>
    </row>
    <row r="529" spans="1:5" ht="15.6" x14ac:dyDescent="0.3">
      <c r="A529" s="1" t="s">
        <v>1843</v>
      </c>
      <c r="B529" s="1" t="s">
        <v>5666</v>
      </c>
      <c r="C529" t="s">
        <v>4834</v>
      </c>
      <c r="D529" t="s">
        <v>9146</v>
      </c>
      <c r="E529" t="s">
        <v>7035</v>
      </c>
    </row>
    <row r="530" spans="1:5" ht="15.6" x14ac:dyDescent="0.3">
      <c r="A530" s="1" t="s">
        <v>1842</v>
      </c>
      <c r="B530" s="1" t="s">
        <v>5667</v>
      </c>
      <c r="C530" t="s">
        <v>5205</v>
      </c>
      <c r="D530" t="s">
        <v>9267</v>
      </c>
      <c r="E530" t="s">
        <v>8550</v>
      </c>
    </row>
    <row r="531" spans="1:5" ht="15.6" x14ac:dyDescent="0.3">
      <c r="A531" s="1" t="s">
        <v>1841</v>
      </c>
      <c r="B531" s="1" t="s">
        <v>5668</v>
      </c>
      <c r="C531" t="s">
        <v>5669</v>
      </c>
      <c r="D531" t="s">
        <v>8545</v>
      </c>
      <c r="E531" t="s">
        <v>8496</v>
      </c>
    </row>
    <row r="532" spans="1:5" ht="15.6" x14ac:dyDescent="0.3">
      <c r="A532" s="1" t="s">
        <v>1840</v>
      </c>
      <c r="B532" s="1" t="s">
        <v>5670</v>
      </c>
      <c r="C532" t="s">
        <v>5671</v>
      </c>
      <c r="D532" t="s">
        <v>9396</v>
      </c>
      <c r="E532" t="s">
        <v>8639</v>
      </c>
    </row>
    <row r="533" spans="1:5" ht="15.6" x14ac:dyDescent="0.3">
      <c r="A533" s="1" t="s">
        <v>1839</v>
      </c>
      <c r="B533" s="1" t="s">
        <v>5672</v>
      </c>
      <c r="C533" t="s">
        <v>5002</v>
      </c>
      <c r="D533" t="s">
        <v>9205</v>
      </c>
      <c r="E533" t="s">
        <v>8495</v>
      </c>
    </row>
    <row r="534" spans="1:5" ht="15.6" x14ac:dyDescent="0.3">
      <c r="A534" s="1" t="s">
        <v>1838</v>
      </c>
      <c r="B534" s="1" t="s">
        <v>5673</v>
      </c>
      <c r="C534" t="s">
        <v>5674</v>
      </c>
      <c r="D534" t="s">
        <v>9397</v>
      </c>
      <c r="E534" t="s">
        <v>8640</v>
      </c>
    </row>
    <row r="535" spans="1:5" ht="15.6" x14ac:dyDescent="0.3">
      <c r="A535" s="1" t="s">
        <v>1837</v>
      </c>
      <c r="B535" s="1" t="s">
        <v>5675</v>
      </c>
      <c r="C535" t="s">
        <v>5635</v>
      </c>
      <c r="D535" t="s">
        <v>9389</v>
      </c>
      <c r="E535" t="s">
        <v>8635</v>
      </c>
    </row>
    <row r="536" spans="1:5" ht="15.6" x14ac:dyDescent="0.3">
      <c r="A536" s="1" t="s">
        <v>1836</v>
      </c>
      <c r="B536" s="1" t="s">
        <v>5676</v>
      </c>
      <c r="C536" t="s">
        <v>5677</v>
      </c>
      <c r="D536" t="s">
        <v>9398</v>
      </c>
      <c r="E536" t="s">
        <v>8641</v>
      </c>
    </row>
    <row r="537" spans="1:5" ht="15.6" x14ac:dyDescent="0.3">
      <c r="A537" s="1" t="s">
        <v>1835</v>
      </c>
      <c r="B537" s="1" t="s">
        <v>4856</v>
      </c>
      <c r="C537" t="s">
        <v>5678</v>
      </c>
      <c r="D537" t="s">
        <v>9399</v>
      </c>
      <c r="E537" t="s">
        <v>8642</v>
      </c>
    </row>
    <row r="538" spans="1:5" ht="15.6" x14ac:dyDescent="0.3">
      <c r="A538" s="1" t="s">
        <v>1834</v>
      </c>
      <c r="B538" s="1" t="s">
        <v>5679</v>
      </c>
      <c r="C538" t="s">
        <v>5680</v>
      </c>
      <c r="D538" t="s">
        <v>9400</v>
      </c>
      <c r="E538" t="s">
        <v>8643</v>
      </c>
    </row>
    <row r="539" spans="1:5" ht="15.6" x14ac:dyDescent="0.3">
      <c r="A539" s="1" t="s">
        <v>1833</v>
      </c>
      <c r="B539" s="1" t="s">
        <v>5681</v>
      </c>
      <c r="C539" t="s">
        <v>5682</v>
      </c>
      <c r="D539" t="s">
        <v>9401</v>
      </c>
      <c r="E539" t="s">
        <v>5218</v>
      </c>
    </row>
    <row r="540" spans="1:5" ht="15.6" x14ac:dyDescent="0.3">
      <c r="A540" s="1" t="s">
        <v>1832</v>
      </c>
      <c r="B540" s="1" t="s">
        <v>5683</v>
      </c>
      <c r="C540" t="s">
        <v>5671</v>
      </c>
      <c r="D540" t="s">
        <v>9396</v>
      </c>
      <c r="E540" t="s">
        <v>8639</v>
      </c>
    </row>
    <row r="541" spans="1:5" ht="15.6" x14ac:dyDescent="0.3">
      <c r="A541" s="1" t="s">
        <v>1831</v>
      </c>
      <c r="B541" s="1" t="s">
        <v>5684</v>
      </c>
      <c r="C541" t="s">
        <v>4851</v>
      </c>
      <c r="D541" t="s">
        <v>9153</v>
      </c>
      <c r="E541" t="s">
        <v>8453</v>
      </c>
    </row>
    <row r="542" spans="1:5" ht="15.6" x14ac:dyDescent="0.3">
      <c r="A542" s="1" t="s">
        <v>1830</v>
      </c>
      <c r="B542" s="1" t="s">
        <v>5685</v>
      </c>
      <c r="C542" t="s">
        <v>5686</v>
      </c>
      <c r="D542" t="s">
        <v>8870</v>
      </c>
      <c r="E542" t="s">
        <v>8441</v>
      </c>
    </row>
    <row r="543" spans="1:5" ht="15.6" x14ac:dyDescent="0.3">
      <c r="A543" s="1" t="s">
        <v>1829</v>
      </c>
      <c r="B543" s="1" t="s">
        <v>5687</v>
      </c>
      <c r="C543" t="s">
        <v>5688</v>
      </c>
      <c r="D543" t="s">
        <v>9402</v>
      </c>
      <c r="E543" t="s">
        <v>8475</v>
      </c>
    </row>
    <row r="544" spans="1:5" ht="15.6" x14ac:dyDescent="0.3">
      <c r="A544" s="1" t="s">
        <v>1828</v>
      </c>
      <c r="B544" s="1" t="s">
        <v>5689</v>
      </c>
      <c r="C544" t="s">
        <v>5157</v>
      </c>
      <c r="D544" t="s">
        <v>9253</v>
      </c>
      <c r="E544" t="s">
        <v>8540</v>
      </c>
    </row>
    <row r="545" spans="1:5" ht="15.6" x14ac:dyDescent="0.3">
      <c r="A545" s="1" t="s">
        <v>1827</v>
      </c>
      <c r="B545" s="1" t="s">
        <v>5690</v>
      </c>
      <c r="C545" t="s">
        <v>5691</v>
      </c>
      <c r="D545" t="s">
        <v>9042</v>
      </c>
      <c r="E545" t="s">
        <v>8437</v>
      </c>
    </row>
    <row r="546" spans="1:5" ht="15.6" x14ac:dyDescent="0.3">
      <c r="A546" s="1" t="s">
        <v>1826</v>
      </c>
      <c r="B546" s="1" t="s">
        <v>5692</v>
      </c>
      <c r="C546" t="s">
        <v>5693</v>
      </c>
      <c r="D546" t="s">
        <v>9403</v>
      </c>
      <c r="E546" t="s">
        <v>8644</v>
      </c>
    </row>
    <row r="547" spans="1:5" ht="15.6" x14ac:dyDescent="0.3">
      <c r="A547" s="1" t="s">
        <v>1825</v>
      </c>
      <c r="B547" s="1" t="s">
        <v>5694</v>
      </c>
      <c r="C547" t="s">
        <v>5417</v>
      </c>
      <c r="D547" t="s">
        <v>9326</v>
      </c>
      <c r="E547" t="s">
        <v>8588</v>
      </c>
    </row>
    <row r="548" spans="1:5" ht="15.6" x14ac:dyDescent="0.3">
      <c r="A548" s="1" t="s">
        <v>1824</v>
      </c>
      <c r="B548" s="1" t="s">
        <v>5695</v>
      </c>
      <c r="C548" t="s">
        <v>5696</v>
      </c>
      <c r="D548" t="s">
        <v>9404</v>
      </c>
      <c r="E548" t="s">
        <v>8645</v>
      </c>
    </row>
    <row r="549" spans="1:5" ht="15.6" x14ac:dyDescent="0.3">
      <c r="A549" s="1" t="s">
        <v>1823</v>
      </c>
      <c r="B549" s="1" t="s">
        <v>5697</v>
      </c>
      <c r="C549" t="s">
        <v>5698</v>
      </c>
      <c r="D549" t="s">
        <v>5608</v>
      </c>
      <c r="E549" t="s">
        <v>8456</v>
      </c>
    </row>
    <row r="550" spans="1:5" ht="15.6" x14ac:dyDescent="0.3">
      <c r="A550" s="1" t="s">
        <v>1822</v>
      </c>
      <c r="B550" s="1" t="s">
        <v>5699</v>
      </c>
      <c r="C550" t="s">
        <v>5700</v>
      </c>
      <c r="D550" t="s">
        <v>9405</v>
      </c>
      <c r="E550" t="s">
        <v>9096</v>
      </c>
    </row>
    <row r="551" spans="1:5" ht="15.6" x14ac:dyDescent="0.3">
      <c r="A551" s="1" t="s">
        <v>1821</v>
      </c>
      <c r="B551" s="1" t="s">
        <v>5701</v>
      </c>
      <c r="C551" t="s">
        <v>5702</v>
      </c>
      <c r="D551" t="s">
        <v>9406</v>
      </c>
      <c r="E551" t="s">
        <v>8646</v>
      </c>
    </row>
    <row r="552" spans="1:5" ht="15.6" x14ac:dyDescent="0.3">
      <c r="A552" s="1" t="s">
        <v>1820</v>
      </c>
      <c r="B552" s="1" t="s">
        <v>5703</v>
      </c>
      <c r="C552" t="s">
        <v>5704</v>
      </c>
      <c r="D552" t="s">
        <v>9407</v>
      </c>
      <c r="E552" t="s">
        <v>8647</v>
      </c>
    </row>
    <row r="553" spans="1:5" ht="15.6" x14ac:dyDescent="0.3">
      <c r="A553" s="1" t="s">
        <v>1819</v>
      </c>
      <c r="B553" s="1" t="s">
        <v>5065</v>
      </c>
      <c r="C553" t="s">
        <v>5577</v>
      </c>
      <c r="D553" t="s">
        <v>9372</v>
      </c>
      <c r="E553" t="s">
        <v>8625</v>
      </c>
    </row>
    <row r="554" spans="1:5" ht="15.6" x14ac:dyDescent="0.3">
      <c r="A554" s="1" t="s">
        <v>1818</v>
      </c>
      <c r="B554" s="1" t="s">
        <v>5705</v>
      </c>
      <c r="C554" t="s">
        <v>5706</v>
      </c>
      <c r="D554" t="s">
        <v>9408</v>
      </c>
      <c r="E554" t="s">
        <v>8648</v>
      </c>
    </row>
    <row r="555" spans="1:5" ht="15.6" x14ac:dyDescent="0.3">
      <c r="A555" s="1" t="s">
        <v>1817</v>
      </c>
      <c r="B555" s="1" t="s">
        <v>5707</v>
      </c>
      <c r="C555" t="s">
        <v>5708</v>
      </c>
      <c r="D555" t="s">
        <v>8519</v>
      </c>
      <c r="E555" t="s">
        <v>8496</v>
      </c>
    </row>
    <row r="556" spans="1:5" ht="15.6" x14ac:dyDescent="0.3">
      <c r="A556" s="1" t="s">
        <v>1816</v>
      </c>
      <c r="B556" s="1" t="s">
        <v>5709</v>
      </c>
      <c r="C556" t="s">
        <v>4916</v>
      </c>
      <c r="D556" t="s">
        <v>9177</v>
      </c>
      <c r="E556" t="s">
        <v>7599</v>
      </c>
    </row>
    <row r="557" spans="1:5" ht="15.6" x14ac:dyDescent="0.3">
      <c r="A557" s="1" t="s">
        <v>1815</v>
      </c>
      <c r="B557" s="1" t="s">
        <v>5710</v>
      </c>
      <c r="C557" t="s">
        <v>5711</v>
      </c>
      <c r="D557" t="s">
        <v>8582</v>
      </c>
      <c r="E557" t="s">
        <v>8649</v>
      </c>
    </row>
    <row r="558" spans="1:5" ht="15.6" x14ac:dyDescent="0.3">
      <c r="A558" s="1" t="s">
        <v>1814</v>
      </c>
      <c r="B558" s="1" t="s">
        <v>5712</v>
      </c>
      <c r="C558" t="s">
        <v>5713</v>
      </c>
      <c r="D558" t="s">
        <v>9409</v>
      </c>
      <c r="E558" t="s">
        <v>9096</v>
      </c>
    </row>
    <row r="559" spans="1:5" ht="15.6" x14ac:dyDescent="0.3">
      <c r="A559" s="1" t="s">
        <v>1813</v>
      </c>
      <c r="B559" s="1" t="s">
        <v>5714</v>
      </c>
      <c r="C559" t="s">
        <v>4903</v>
      </c>
      <c r="D559" t="s">
        <v>9173</v>
      </c>
      <c r="E559" t="s">
        <v>8468</v>
      </c>
    </row>
    <row r="560" spans="1:5" ht="15.6" x14ac:dyDescent="0.3">
      <c r="A560" s="1" t="s">
        <v>1812</v>
      </c>
      <c r="B560" s="1" t="s">
        <v>5715</v>
      </c>
      <c r="C560" t="s">
        <v>5716</v>
      </c>
      <c r="D560" t="s">
        <v>8606</v>
      </c>
      <c r="E560" t="s">
        <v>8437</v>
      </c>
    </row>
    <row r="561" spans="1:5" ht="15.6" x14ac:dyDescent="0.3">
      <c r="A561" s="1" t="s">
        <v>1811</v>
      </c>
      <c r="B561" s="1" t="s">
        <v>5717</v>
      </c>
      <c r="C561" t="s">
        <v>5718</v>
      </c>
      <c r="D561" t="s">
        <v>9410</v>
      </c>
      <c r="E561" t="s">
        <v>8650</v>
      </c>
    </row>
    <row r="562" spans="1:5" ht="15.6" x14ac:dyDescent="0.3">
      <c r="A562" s="1" t="s">
        <v>1810</v>
      </c>
      <c r="B562" s="1" t="s">
        <v>5719</v>
      </c>
      <c r="C562" t="s">
        <v>5720</v>
      </c>
      <c r="D562" t="s">
        <v>9055</v>
      </c>
      <c r="E562" t="s">
        <v>8437</v>
      </c>
    </row>
    <row r="563" spans="1:5" ht="15.6" x14ac:dyDescent="0.3">
      <c r="A563" s="1" t="s">
        <v>1809</v>
      </c>
      <c r="B563" s="1" t="s">
        <v>5721</v>
      </c>
      <c r="C563" t="s">
        <v>5722</v>
      </c>
      <c r="D563" t="s">
        <v>8511</v>
      </c>
      <c r="E563" t="s">
        <v>8446</v>
      </c>
    </row>
    <row r="564" spans="1:5" ht="15.6" x14ac:dyDescent="0.3">
      <c r="A564" s="1" t="s">
        <v>1808</v>
      </c>
      <c r="B564" s="1" t="s">
        <v>5723</v>
      </c>
      <c r="C564" t="s">
        <v>5724</v>
      </c>
      <c r="D564" t="s">
        <v>8453</v>
      </c>
      <c r="E564" t="s">
        <v>8481</v>
      </c>
    </row>
    <row r="565" spans="1:5" ht="15.6" x14ac:dyDescent="0.3">
      <c r="A565" s="1" t="s">
        <v>1807</v>
      </c>
      <c r="B565" s="1" t="s">
        <v>5725</v>
      </c>
      <c r="C565" t="s">
        <v>5726</v>
      </c>
      <c r="D565" t="s">
        <v>8580</v>
      </c>
      <c r="E565" t="s">
        <v>8446</v>
      </c>
    </row>
    <row r="566" spans="1:5" ht="15.6" x14ac:dyDescent="0.3">
      <c r="A566" s="1" t="s">
        <v>1806</v>
      </c>
      <c r="B566" s="1" t="s">
        <v>5727</v>
      </c>
      <c r="C566" t="s">
        <v>5728</v>
      </c>
      <c r="D566" t="s">
        <v>9396</v>
      </c>
      <c r="E566" t="s">
        <v>8639</v>
      </c>
    </row>
    <row r="567" spans="1:5" ht="15.6" x14ac:dyDescent="0.3">
      <c r="A567" s="1" t="s">
        <v>1805</v>
      </c>
      <c r="B567" s="1" t="s">
        <v>5729</v>
      </c>
      <c r="C567" t="s">
        <v>5730</v>
      </c>
      <c r="D567" t="s">
        <v>8495</v>
      </c>
      <c r="E567" t="s">
        <v>8418</v>
      </c>
    </row>
    <row r="568" spans="1:5" ht="15.6" x14ac:dyDescent="0.3">
      <c r="A568" s="1" t="s">
        <v>1804</v>
      </c>
      <c r="B568" s="1" t="s">
        <v>5731</v>
      </c>
      <c r="C568" t="s">
        <v>5732</v>
      </c>
      <c r="D568" t="s">
        <v>9411</v>
      </c>
      <c r="E568" t="s">
        <v>8651</v>
      </c>
    </row>
    <row r="569" spans="1:5" ht="15.6" x14ac:dyDescent="0.3">
      <c r="A569" s="1" t="s">
        <v>1803</v>
      </c>
      <c r="B569" s="1" t="s">
        <v>5733</v>
      </c>
      <c r="C569" t="s">
        <v>5734</v>
      </c>
      <c r="D569" t="s">
        <v>5884</v>
      </c>
      <c r="E569" t="s">
        <v>8442</v>
      </c>
    </row>
    <row r="570" spans="1:5" ht="15.6" x14ac:dyDescent="0.3">
      <c r="A570" s="1" t="s">
        <v>1802</v>
      </c>
      <c r="B570" s="1" t="s">
        <v>5735</v>
      </c>
      <c r="C570" t="s">
        <v>5736</v>
      </c>
      <c r="D570" t="s">
        <v>9412</v>
      </c>
      <c r="E570" t="s">
        <v>8445</v>
      </c>
    </row>
    <row r="571" spans="1:5" ht="15.6" x14ac:dyDescent="0.3">
      <c r="A571" s="1" t="s">
        <v>1801</v>
      </c>
      <c r="B571" s="1" t="s">
        <v>5737</v>
      </c>
      <c r="C571" t="s">
        <v>5738</v>
      </c>
      <c r="D571" t="s">
        <v>8474</v>
      </c>
      <c r="E571" t="s">
        <v>8418</v>
      </c>
    </row>
    <row r="572" spans="1:5" ht="15.6" x14ac:dyDescent="0.3">
      <c r="A572" s="1" t="s">
        <v>1800</v>
      </c>
      <c r="B572" s="1" t="s">
        <v>5739</v>
      </c>
      <c r="C572" t="s">
        <v>5740</v>
      </c>
      <c r="D572" t="s">
        <v>6824</v>
      </c>
      <c r="E572" t="s">
        <v>8475</v>
      </c>
    </row>
    <row r="573" spans="1:5" ht="15.6" x14ac:dyDescent="0.3">
      <c r="A573" s="1" t="s">
        <v>1799</v>
      </c>
      <c r="B573" s="1" t="s">
        <v>5741</v>
      </c>
      <c r="C573" t="s">
        <v>5106</v>
      </c>
      <c r="D573" t="s">
        <v>9241</v>
      </c>
      <c r="E573" t="s">
        <v>8529</v>
      </c>
    </row>
    <row r="574" spans="1:5" ht="15.6" x14ac:dyDescent="0.3">
      <c r="A574" s="1" t="s">
        <v>1798</v>
      </c>
      <c r="B574" s="1" t="s">
        <v>5742</v>
      </c>
      <c r="C574" t="s">
        <v>5743</v>
      </c>
      <c r="D574" t="s">
        <v>8729</v>
      </c>
      <c r="E574" t="s">
        <v>8456</v>
      </c>
    </row>
    <row r="575" spans="1:5" ht="15.6" x14ac:dyDescent="0.3">
      <c r="A575" s="1" t="s">
        <v>1797</v>
      </c>
      <c r="B575" s="1" t="s">
        <v>5744</v>
      </c>
      <c r="C575" t="s">
        <v>5745</v>
      </c>
      <c r="D575" t="s">
        <v>8552</v>
      </c>
      <c r="E575" t="s">
        <v>8496</v>
      </c>
    </row>
    <row r="576" spans="1:5" ht="15.6" x14ac:dyDescent="0.3">
      <c r="A576" s="1" t="s">
        <v>1796</v>
      </c>
      <c r="B576" s="1" t="s">
        <v>5746</v>
      </c>
      <c r="C576" t="s">
        <v>5747</v>
      </c>
      <c r="D576" t="s">
        <v>9413</v>
      </c>
      <c r="E576" t="s">
        <v>8652</v>
      </c>
    </row>
    <row r="577" spans="1:5" ht="15.6" x14ac:dyDescent="0.3">
      <c r="A577" s="1" t="s">
        <v>1795</v>
      </c>
      <c r="B577" s="1" t="s">
        <v>5748</v>
      </c>
      <c r="C577" t="s">
        <v>5749</v>
      </c>
      <c r="D577" t="s">
        <v>8553</v>
      </c>
      <c r="E577" t="s">
        <v>8649</v>
      </c>
    </row>
    <row r="578" spans="1:5" ht="15.6" x14ac:dyDescent="0.3">
      <c r="A578" s="1" t="s">
        <v>1794</v>
      </c>
      <c r="B578" s="1" t="s">
        <v>5750</v>
      </c>
      <c r="C578" t="s">
        <v>5751</v>
      </c>
      <c r="D578" t="s">
        <v>9192</v>
      </c>
      <c r="E578" t="s">
        <v>8484</v>
      </c>
    </row>
    <row r="579" spans="1:5" ht="15.6" x14ac:dyDescent="0.3">
      <c r="A579" s="1" t="s">
        <v>1793</v>
      </c>
      <c r="B579" s="1" t="s">
        <v>5752</v>
      </c>
      <c r="C579" t="s">
        <v>5753</v>
      </c>
      <c r="D579" t="s">
        <v>9414</v>
      </c>
      <c r="E579" t="s">
        <v>8653</v>
      </c>
    </row>
    <row r="580" spans="1:5" ht="15.6" x14ac:dyDescent="0.3">
      <c r="A580" s="1" t="s">
        <v>1792</v>
      </c>
      <c r="B580" s="1" t="s">
        <v>5754</v>
      </c>
      <c r="C580" t="s">
        <v>5755</v>
      </c>
      <c r="D580" t="s">
        <v>8940</v>
      </c>
      <c r="E580" t="s">
        <v>8456</v>
      </c>
    </row>
    <row r="581" spans="1:5" ht="15.6" x14ac:dyDescent="0.3">
      <c r="A581" s="1" t="s">
        <v>1791</v>
      </c>
      <c r="B581" s="1" t="s">
        <v>5756</v>
      </c>
      <c r="C581" t="s">
        <v>5757</v>
      </c>
      <c r="D581" t="s">
        <v>8787</v>
      </c>
      <c r="E581" t="s">
        <v>9060</v>
      </c>
    </row>
    <row r="582" spans="1:5" ht="15.6" x14ac:dyDescent="0.3">
      <c r="A582" s="1" t="s">
        <v>1790</v>
      </c>
      <c r="B582" s="1" t="s">
        <v>5758</v>
      </c>
      <c r="C582" t="s">
        <v>5759</v>
      </c>
      <c r="D582" t="s">
        <v>9415</v>
      </c>
      <c r="E582" t="s">
        <v>8654</v>
      </c>
    </row>
    <row r="583" spans="1:5" ht="15.6" x14ac:dyDescent="0.3">
      <c r="A583" s="1" t="s">
        <v>1789</v>
      </c>
      <c r="B583" s="1" t="s">
        <v>5760</v>
      </c>
      <c r="C583" t="s">
        <v>4728</v>
      </c>
      <c r="D583" t="s">
        <v>9108</v>
      </c>
      <c r="E583" t="s">
        <v>8419</v>
      </c>
    </row>
    <row r="584" spans="1:5" ht="15.6" x14ac:dyDescent="0.3">
      <c r="A584" s="1" t="s">
        <v>1788</v>
      </c>
      <c r="B584" s="1" t="s">
        <v>5761</v>
      </c>
      <c r="C584" t="s">
        <v>5762</v>
      </c>
      <c r="D584" t="s">
        <v>9416</v>
      </c>
      <c r="E584" t="s">
        <v>8430</v>
      </c>
    </row>
    <row r="585" spans="1:5" ht="15.6" x14ac:dyDescent="0.3">
      <c r="A585" s="1" t="s">
        <v>1787</v>
      </c>
      <c r="B585" s="1" t="s">
        <v>5763</v>
      </c>
      <c r="C585" t="s">
        <v>5480</v>
      </c>
      <c r="D585" t="s">
        <v>9342</v>
      </c>
      <c r="E585" t="s">
        <v>8603</v>
      </c>
    </row>
    <row r="586" spans="1:5" ht="15.6" x14ac:dyDescent="0.3">
      <c r="A586" s="1" t="s">
        <v>1786</v>
      </c>
      <c r="B586" s="1" t="s">
        <v>5764</v>
      </c>
      <c r="C586" t="s">
        <v>5765</v>
      </c>
      <c r="D586" t="s">
        <v>8837</v>
      </c>
      <c r="E586" t="s">
        <v>8445</v>
      </c>
    </row>
    <row r="587" spans="1:5" ht="15.6" x14ac:dyDescent="0.3">
      <c r="A587" s="1" t="s">
        <v>1785</v>
      </c>
      <c r="B587" s="1" t="s">
        <v>5766</v>
      </c>
      <c r="C587" t="s">
        <v>5396</v>
      </c>
      <c r="D587" t="s">
        <v>9317</v>
      </c>
      <c r="E587" t="s">
        <v>8585</v>
      </c>
    </row>
    <row r="588" spans="1:5" ht="15.6" x14ac:dyDescent="0.3">
      <c r="A588" s="1" t="s">
        <v>1784</v>
      </c>
      <c r="B588" s="1" t="s">
        <v>5767</v>
      </c>
      <c r="C588" t="s">
        <v>5768</v>
      </c>
      <c r="D588" t="s">
        <v>9417</v>
      </c>
      <c r="E588" t="s">
        <v>8470</v>
      </c>
    </row>
    <row r="589" spans="1:5" ht="15.6" x14ac:dyDescent="0.3">
      <c r="A589" s="1" t="s">
        <v>1783</v>
      </c>
      <c r="B589" s="1" t="s">
        <v>5769</v>
      </c>
      <c r="C589" t="s">
        <v>5770</v>
      </c>
      <c r="D589" t="s">
        <v>9418</v>
      </c>
      <c r="E589" t="s">
        <v>8442</v>
      </c>
    </row>
    <row r="590" spans="1:5" ht="15.6" x14ac:dyDescent="0.3">
      <c r="A590" s="1" t="s">
        <v>1782</v>
      </c>
      <c r="B590" s="1" t="s">
        <v>4874</v>
      </c>
      <c r="C590" t="s">
        <v>5771</v>
      </c>
      <c r="D590" t="s">
        <v>9419</v>
      </c>
      <c r="E590" t="s">
        <v>4862</v>
      </c>
    </row>
    <row r="591" spans="1:5" ht="15.6" x14ac:dyDescent="0.3">
      <c r="A591" s="1" t="s">
        <v>1781</v>
      </c>
      <c r="B591" s="1" t="s">
        <v>5772</v>
      </c>
      <c r="C591" t="s">
        <v>5773</v>
      </c>
      <c r="D591" t="s">
        <v>9420</v>
      </c>
      <c r="E591" t="s">
        <v>8655</v>
      </c>
    </row>
    <row r="592" spans="1:5" ht="15.6" x14ac:dyDescent="0.3">
      <c r="A592" s="1" t="s">
        <v>1780</v>
      </c>
      <c r="B592" s="1" t="s">
        <v>5774</v>
      </c>
      <c r="C592" t="s">
        <v>5211</v>
      </c>
      <c r="D592" t="s">
        <v>9269</v>
      </c>
      <c r="E592" t="s">
        <v>8552</v>
      </c>
    </row>
    <row r="593" spans="1:5" ht="15.6" x14ac:dyDescent="0.3">
      <c r="A593" s="1" t="s">
        <v>1779</v>
      </c>
      <c r="B593" s="1" t="s">
        <v>4852</v>
      </c>
      <c r="C593" t="s">
        <v>5775</v>
      </c>
      <c r="D593" t="s">
        <v>9421</v>
      </c>
      <c r="E593" t="s">
        <v>8656</v>
      </c>
    </row>
    <row r="594" spans="1:5" ht="15.6" x14ac:dyDescent="0.3">
      <c r="A594" s="1" t="s">
        <v>1778</v>
      </c>
      <c r="B594" s="1" t="s">
        <v>5776</v>
      </c>
      <c r="C594" t="s">
        <v>5777</v>
      </c>
      <c r="D594" t="s">
        <v>9422</v>
      </c>
      <c r="E594" t="s">
        <v>8456</v>
      </c>
    </row>
    <row r="595" spans="1:5" ht="15.6" x14ac:dyDescent="0.3">
      <c r="A595" s="1" t="s">
        <v>1777</v>
      </c>
      <c r="B595" s="1" t="s">
        <v>5778</v>
      </c>
      <c r="C595" t="s">
        <v>5779</v>
      </c>
      <c r="D595" t="s">
        <v>5543</v>
      </c>
      <c r="E595" t="s">
        <v>8475</v>
      </c>
    </row>
    <row r="596" spans="1:5" ht="15.6" x14ac:dyDescent="0.3">
      <c r="A596" s="1" t="s">
        <v>1776</v>
      </c>
      <c r="B596" s="1" t="s">
        <v>5780</v>
      </c>
      <c r="C596" t="s">
        <v>5781</v>
      </c>
      <c r="D596" t="s">
        <v>9423</v>
      </c>
      <c r="E596" t="s">
        <v>8418</v>
      </c>
    </row>
    <row r="597" spans="1:5" ht="15.6" x14ac:dyDescent="0.3">
      <c r="A597" s="1" t="s">
        <v>1775</v>
      </c>
      <c r="B597" s="1" t="s">
        <v>5782</v>
      </c>
      <c r="C597" t="s">
        <v>5783</v>
      </c>
      <c r="D597" t="s">
        <v>9424</v>
      </c>
      <c r="E597" t="s">
        <v>8657</v>
      </c>
    </row>
    <row r="598" spans="1:5" ht="15.6" x14ac:dyDescent="0.3">
      <c r="A598" s="1" t="s">
        <v>1774</v>
      </c>
      <c r="B598" s="1" t="s">
        <v>5784</v>
      </c>
      <c r="C598" t="s">
        <v>5785</v>
      </c>
      <c r="D598" t="s">
        <v>9425</v>
      </c>
      <c r="E598" t="s">
        <v>8437</v>
      </c>
    </row>
    <row r="599" spans="1:5" ht="15.6" x14ac:dyDescent="0.3">
      <c r="A599" s="1" t="s">
        <v>1773</v>
      </c>
      <c r="B599" s="1" t="s">
        <v>5786</v>
      </c>
      <c r="C599" t="s">
        <v>5787</v>
      </c>
      <c r="D599" t="s">
        <v>9055</v>
      </c>
      <c r="E599" t="s">
        <v>8418</v>
      </c>
    </row>
    <row r="600" spans="1:5" ht="15.6" x14ac:dyDescent="0.3">
      <c r="A600" s="1" t="s">
        <v>1772</v>
      </c>
      <c r="B600" s="1" t="s">
        <v>5788</v>
      </c>
      <c r="C600" t="s">
        <v>5789</v>
      </c>
      <c r="D600" t="s">
        <v>9426</v>
      </c>
      <c r="E600" t="s">
        <v>8658</v>
      </c>
    </row>
    <row r="601" spans="1:5" ht="15.6" x14ac:dyDescent="0.3">
      <c r="A601" s="1" t="s">
        <v>1771</v>
      </c>
      <c r="B601" s="1" t="s">
        <v>5790</v>
      </c>
      <c r="C601" t="s">
        <v>5791</v>
      </c>
      <c r="D601" t="s">
        <v>9427</v>
      </c>
      <c r="E601" t="s">
        <v>9060</v>
      </c>
    </row>
    <row r="602" spans="1:5" ht="15.6" x14ac:dyDescent="0.3">
      <c r="A602" s="1" t="s">
        <v>1770</v>
      </c>
      <c r="B602" s="1" t="s">
        <v>5792</v>
      </c>
      <c r="C602" t="s">
        <v>5793</v>
      </c>
      <c r="D602" t="s">
        <v>8700</v>
      </c>
      <c r="E602" t="s">
        <v>8442</v>
      </c>
    </row>
    <row r="603" spans="1:5" ht="15.6" x14ac:dyDescent="0.3">
      <c r="A603" s="1" t="s">
        <v>1769</v>
      </c>
      <c r="B603" s="1" t="s">
        <v>5794</v>
      </c>
      <c r="C603" t="s">
        <v>5795</v>
      </c>
      <c r="D603" t="s">
        <v>9237</v>
      </c>
      <c r="E603" t="s">
        <v>8525</v>
      </c>
    </row>
    <row r="604" spans="1:5" ht="15.6" x14ac:dyDescent="0.3">
      <c r="A604" s="1" t="s">
        <v>1768</v>
      </c>
      <c r="B604" s="1" t="s">
        <v>5796</v>
      </c>
      <c r="C604" t="s">
        <v>5797</v>
      </c>
      <c r="D604" t="s">
        <v>8452</v>
      </c>
      <c r="E604" t="s">
        <v>8430</v>
      </c>
    </row>
    <row r="605" spans="1:5" ht="15.6" x14ac:dyDescent="0.3">
      <c r="A605" s="1" t="s">
        <v>1767</v>
      </c>
      <c r="B605" s="1" t="s">
        <v>5798</v>
      </c>
      <c r="C605" t="s">
        <v>5759</v>
      </c>
      <c r="D605" t="s">
        <v>9415</v>
      </c>
      <c r="E605" t="s">
        <v>8654</v>
      </c>
    </row>
    <row r="606" spans="1:5" ht="15.6" x14ac:dyDescent="0.3">
      <c r="A606" s="1" t="s">
        <v>1766</v>
      </c>
      <c r="B606" s="1" t="s">
        <v>4944</v>
      </c>
      <c r="C606" t="s">
        <v>5799</v>
      </c>
      <c r="D606" t="s">
        <v>8514</v>
      </c>
      <c r="E606" t="s">
        <v>8418</v>
      </c>
    </row>
    <row r="607" spans="1:5" ht="15.6" x14ac:dyDescent="0.3">
      <c r="A607" s="1" t="s">
        <v>1765</v>
      </c>
      <c r="B607" s="1" t="s">
        <v>5800</v>
      </c>
      <c r="C607" t="s">
        <v>5801</v>
      </c>
      <c r="D607" t="s">
        <v>8801</v>
      </c>
      <c r="E607" t="s">
        <v>8442</v>
      </c>
    </row>
    <row r="608" spans="1:5" ht="15.6" x14ac:dyDescent="0.3">
      <c r="A608" s="1" t="s">
        <v>1764</v>
      </c>
      <c r="B608" s="1" t="s">
        <v>5802</v>
      </c>
      <c r="C608" t="s">
        <v>5803</v>
      </c>
      <c r="D608" t="s">
        <v>9428</v>
      </c>
      <c r="E608" t="s">
        <v>8659</v>
      </c>
    </row>
    <row r="609" spans="1:5" ht="15.6" x14ac:dyDescent="0.3">
      <c r="A609" s="1" t="s">
        <v>1763</v>
      </c>
      <c r="B609" s="1" t="s">
        <v>5804</v>
      </c>
      <c r="C609" t="s">
        <v>5805</v>
      </c>
      <c r="D609" t="s">
        <v>9429</v>
      </c>
      <c r="E609" t="s">
        <v>8660</v>
      </c>
    </row>
    <row r="610" spans="1:5" ht="15.6" x14ac:dyDescent="0.3">
      <c r="A610" s="1" t="s">
        <v>1762</v>
      </c>
      <c r="B610" s="1" t="s">
        <v>5806</v>
      </c>
      <c r="C610" t="s">
        <v>5807</v>
      </c>
      <c r="D610" t="s">
        <v>8474</v>
      </c>
      <c r="E610" t="s">
        <v>8441</v>
      </c>
    </row>
    <row r="611" spans="1:5" ht="15.6" x14ac:dyDescent="0.3">
      <c r="A611" s="1" t="s">
        <v>1761</v>
      </c>
      <c r="B611" s="1" t="s">
        <v>5808</v>
      </c>
      <c r="C611" t="s">
        <v>5809</v>
      </c>
      <c r="D611" t="s">
        <v>9430</v>
      </c>
      <c r="E611" t="s">
        <v>8661</v>
      </c>
    </row>
    <row r="612" spans="1:5" ht="15.6" x14ac:dyDescent="0.3">
      <c r="A612" s="1" t="s">
        <v>1760</v>
      </c>
      <c r="B612" s="1" t="s">
        <v>5810</v>
      </c>
      <c r="C612" t="s">
        <v>5811</v>
      </c>
      <c r="D612" t="s">
        <v>9431</v>
      </c>
      <c r="E612" t="s">
        <v>8662</v>
      </c>
    </row>
    <row r="613" spans="1:5" ht="15.6" x14ac:dyDescent="0.3">
      <c r="A613" s="1" t="s">
        <v>1759</v>
      </c>
      <c r="B613" s="1" t="s">
        <v>5812</v>
      </c>
      <c r="C613" t="s">
        <v>5213</v>
      </c>
      <c r="D613" t="s">
        <v>8452</v>
      </c>
      <c r="E613" t="s">
        <v>8456</v>
      </c>
    </row>
    <row r="614" spans="1:5" ht="15.6" x14ac:dyDescent="0.3">
      <c r="A614" s="1" t="s">
        <v>1758</v>
      </c>
      <c r="B614" s="1" t="s">
        <v>5813</v>
      </c>
      <c r="C614" t="s">
        <v>5814</v>
      </c>
      <c r="D614" t="s">
        <v>8731</v>
      </c>
      <c r="E614" t="s">
        <v>8437</v>
      </c>
    </row>
    <row r="615" spans="1:5" ht="15.6" x14ac:dyDescent="0.3">
      <c r="A615" s="1" t="s">
        <v>1757</v>
      </c>
      <c r="B615" s="1" t="s">
        <v>5815</v>
      </c>
      <c r="C615" t="s">
        <v>5816</v>
      </c>
      <c r="D615" t="s">
        <v>8453</v>
      </c>
      <c r="E615" t="s">
        <v>8649</v>
      </c>
    </row>
    <row r="616" spans="1:5" ht="15.6" x14ac:dyDescent="0.3">
      <c r="A616" s="1" t="s">
        <v>1756</v>
      </c>
      <c r="B616" s="1" t="s">
        <v>5817</v>
      </c>
      <c r="C616" t="s">
        <v>5818</v>
      </c>
      <c r="D616" t="s">
        <v>8881</v>
      </c>
      <c r="E616" t="s">
        <v>8430</v>
      </c>
    </row>
    <row r="617" spans="1:5" ht="15.6" x14ac:dyDescent="0.3">
      <c r="A617" s="1" t="s">
        <v>1755</v>
      </c>
      <c r="B617" s="1" t="s">
        <v>4858</v>
      </c>
      <c r="C617" t="s">
        <v>5819</v>
      </c>
      <c r="D617" t="s">
        <v>8450</v>
      </c>
      <c r="E617" t="s">
        <v>8456</v>
      </c>
    </row>
    <row r="618" spans="1:5" ht="15.6" x14ac:dyDescent="0.3">
      <c r="A618" s="1" t="s">
        <v>1754</v>
      </c>
      <c r="B618" s="1" t="s">
        <v>5251</v>
      </c>
      <c r="C618" t="s">
        <v>5820</v>
      </c>
      <c r="D618" t="s">
        <v>9233</v>
      </c>
      <c r="E618" t="s">
        <v>8521</v>
      </c>
    </row>
    <row r="619" spans="1:5" ht="15.6" x14ac:dyDescent="0.3">
      <c r="A619" s="1" t="s">
        <v>1753</v>
      </c>
      <c r="B619" s="1" t="s">
        <v>5821</v>
      </c>
      <c r="C619" t="s">
        <v>5078</v>
      </c>
      <c r="D619" t="s">
        <v>9231</v>
      </c>
      <c r="E619" t="s">
        <v>8519</v>
      </c>
    </row>
    <row r="620" spans="1:5" ht="15.6" x14ac:dyDescent="0.3">
      <c r="A620" s="1" t="s">
        <v>1752</v>
      </c>
      <c r="B620" s="1" t="s">
        <v>5822</v>
      </c>
      <c r="C620" t="s">
        <v>5173</v>
      </c>
      <c r="D620" t="s">
        <v>8970</v>
      </c>
      <c r="E620" t="s">
        <v>8442</v>
      </c>
    </row>
    <row r="621" spans="1:5" ht="15.6" x14ac:dyDescent="0.3">
      <c r="A621" s="1" t="s">
        <v>1751</v>
      </c>
      <c r="B621" s="1" t="s">
        <v>5823</v>
      </c>
      <c r="C621" t="s">
        <v>5824</v>
      </c>
      <c r="D621" t="s">
        <v>8469</v>
      </c>
      <c r="E621" t="s">
        <v>8442</v>
      </c>
    </row>
    <row r="622" spans="1:5" ht="15.6" x14ac:dyDescent="0.3">
      <c r="A622" s="1" t="s">
        <v>1750</v>
      </c>
      <c r="B622" s="1" t="s">
        <v>5825</v>
      </c>
      <c r="C622" t="s">
        <v>5826</v>
      </c>
      <c r="D622" t="s">
        <v>8946</v>
      </c>
      <c r="E622" t="s">
        <v>8466</v>
      </c>
    </row>
    <row r="623" spans="1:5" ht="15.6" x14ac:dyDescent="0.3">
      <c r="A623" s="1" t="s">
        <v>1749</v>
      </c>
      <c r="B623" s="1" t="s">
        <v>5827</v>
      </c>
      <c r="C623" t="s">
        <v>5828</v>
      </c>
      <c r="D623" t="s">
        <v>9432</v>
      </c>
      <c r="E623" t="s">
        <v>8663</v>
      </c>
    </row>
    <row r="624" spans="1:5" ht="15.6" x14ac:dyDescent="0.3">
      <c r="A624" s="1" t="s">
        <v>1748</v>
      </c>
      <c r="B624" s="1" t="s">
        <v>5829</v>
      </c>
      <c r="C624" t="s">
        <v>5830</v>
      </c>
      <c r="D624" t="s">
        <v>9376</v>
      </c>
      <c r="E624" t="s">
        <v>8664</v>
      </c>
    </row>
    <row r="625" spans="1:5" ht="15.6" x14ac:dyDescent="0.3">
      <c r="A625" s="1" t="s">
        <v>1747</v>
      </c>
      <c r="B625" s="1" t="s">
        <v>5831</v>
      </c>
      <c r="C625" t="s">
        <v>5832</v>
      </c>
      <c r="D625" t="s">
        <v>5684</v>
      </c>
      <c r="E625" t="s">
        <v>8496</v>
      </c>
    </row>
    <row r="626" spans="1:5" ht="15.6" x14ac:dyDescent="0.3">
      <c r="A626" s="1" t="s">
        <v>1746</v>
      </c>
      <c r="B626" s="1" t="s">
        <v>5833</v>
      </c>
      <c r="C626" t="s">
        <v>5834</v>
      </c>
      <c r="D626" t="s">
        <v>9433</v>
      </c>
      <c r="E626" t="s">
        <v>8665</v>
      </c>
    </row>
    <row r="627" spans="1:5" ht="15.6" x14ac:dyDescent="0.3">
      <c r="A627" s="1" t="s">
        <v>1745</v>
      </c>
      <c r="B627" s="1" t="s">
        <v>5835</v>
      </c>
      <c r="C627" t="s">
        <v>5836</v>
      </c>
      <c r="D627" t="s">
        <v>8603</v>
      </c>
      <c r="E627" t="s">
        <v>8475</v>
      </c>
    </row>
    <row r="628" spans="1:5" ht="15.6" x14ac:dyDescent="0.3">
      <c r="A628" s="1" t="s">
        <v>1744</v>
      </c>
      <c r="B628" s="1" t="s">
        <v>5837</v>
      </c>
      <c r="C628" t="s">
        <v>5838</v>
      </c>
      <c r="D628" t="s">
        <v>9434</v>
      </c>
      <c r="E628" t="s">
        <v>9096</v>
      </c>
    </row>
    <row r="629" spans="1:5" ht="15.6" x14ac:dyDescent="0.3">
      <c r="A629" s="1" t="s">
        <v>1743</v>
      </c>
      <c r="B629" s="1" t="s">
        <v>5839</v>
      </c>
      <c r="C629" t="s">
        <v>5840</v>
      </c>
      <c r="D629" t="s">
        <v>9435</v>
      </c>
      <c r="E629" t="s">
        <v>8496</v>
      </c>
    </row>
    <row r="630" spans="1:5" ht="15.6" x14ac:dyDescent="0.3">
      <c r="A630" s="1" t="s">
        <v>1742</v>
      </c>
      <c r="B630" s="1" t="s">
        <v>5841</v>
      </c>
      <c r="C630" t="s">
        <v>5842</v>
      </c>
      <c r="D630" t="s">
        <v>5794</v>
      </c>
      <c r="E630" t="s">
        <v>8437</v>
      </c>
    </row>
    <row r="631" spans="1:5" ht="15.6" x14ac:dyDescent="0.3">
      <c r="A631" s="1" t="s">
        <v>1741</v>
      </c>
      <c r="B631" s="1" t="s">
        <v>5231</v>
      </c>
      <c r="C631" t="s">
        <v>5843</v>
      </c>
      <c r="D631" t="s">
        <v>9347</v>
      </c>
      <c r="E631" t="s">
        <v>8446</v>
      </c>
    </row>
    <row r="632" spans="1:5" ht="15.6" x14ac:dyDescent="0.3">
      <c r="A632" s="1" t="s">
        <v>1740</v>
      </c>
      <c r="B632" s="1" t="s">
        <v>5844</v>
      </c>
      <c r="C632" t="s">
        <v>5845</v>
      </c>
      <c r="D632" t="s">
        <v>8438</v>
      </c>
      <c r="E632" t="s">
        <v>8456</v>
      </c>
    </row>
    <row r="633" spans="1:5" ht="15.6" x14ac:dyDescent="0.3">
      <c r="A633" s="1" t="s">
        <v>1739</v>
      </c>
      <c r="B633" s="1" t="s">
        <v>5846</v>
      </c>
      <c r="C633" t="s">
        <v>5145</v>
      </c>
      <c r="D633" t="s">
        <v>9248</v>
      </c>
      <c r="E633" t="s">
        <v>8537</v>
      </c>
    </row>
    <row r="634" spans="1:5" ht="15.6" x14ac:dyDescent="0.3">
      <c r="A634" s="1" t="s">
        <v>1738</v>
      </c>
      <c r="B634" s="1" t="s">
        <v>5847</v>
      </c>
      <c r="C634" t="s">
        <v>5480</v>
      </c>
      <c r="D634" t="s">
        <v>9342</v>
      </c>
      <c r="E634" t="s">
        <v>8603</v>
      </c>
    </row>
    <row r="635" spans="1:5" ht="15.6" x14ac:dyDescent="0.3">
      <c r="A635" s="1" t="s">
        <v>1737</v>
      </c>
      <c r="B635" s="1" t="s">
        <v>5848</v>
      </c>
      <c r="C635" t="s">
        <v>5849</v>
      </c>
      <c r="D635" t="s">
        <v>9436</v>
      </c>
      <c r="E635" t="s">
        <v>8666</v>
      </c>
    </row>
    <row r="636" spans="1:5" ht="15.6" x14ac:dyDescent="0.3">
      <c r="A636" s="1" t="s">
        <v>1736</v>
      </c>
      <c r="B636" s="1" t="s">
        <v>5336</v>
      </c>
      <c r="C636" t="s">
        <v>5850</v>
      </c>
      <c r="D636" t="s">
        <v>8588</v>
      </c>
      <c r="E636" t="s">
        <v>8506</v>
      </c>
    </row>
    <row r="637" spans="1:5" ht="15.6" x14ac:dyDescent="0.3">
      <c r="A637" s="1" t="s">
        <v>1735</v>
      </c>
      <c r="B637" s="1" t="s">
        <v>5851</v>
      </c>
      <c r="C637" t="s">
        <v>5852</v>
      </c>
      <c r="D637" t="s">
        <v>9437</v>
      </c>
      <c r="E637" t="s">
        <v>8667</v>
      </c>
    </row>
    <row r="638" spans="1:5" ht="15.6" x14ac:dyDescent="0.3">
      <c r="A638" s="1" t="s">
        <v>1734</v>
      </c>
      <c r="B638" s="1" t="s">
        <v>5853</v>
      </c>
      <c r="C638" t="s">
        <v>5189</v>
      </c>
      <c r="D638" t="s">
        <v>9263</v>
      </c>
      <c r="E638" t="s">
        <v>8546</v>
      </c>
    </row>
    <row r="639" spans="1:5" ht="15.6" x14ac:dyDescent="0.3">
      <c r="A639" s="1" t="s">
        <v>1733</v>
      </c>
      <c r="B639" s="1" t="s">
        <v>5854</v>
      </c>
      <c r="C639" t="s">
        <v>4960</v>
      </c>
      <c r="D639" t="s">
        <v>9193</v>
      </c>
      <c r="E639" t="s">
        <v>8485</v>
      </c>
    </row>
    <row r="640" spans="1:5" ht="15.6" x14ac:dyDescent="0.3">
      <c r="A640" s="1" t="s">
        <v>1732</v>
      </c>
      <c r="B640" s="1" t="s">
        <v>5855</v>
      </c>
      <c r="C640" t="s">
        <v>5856</v>
      </c>
      <c r="D640" t="s">
        <v>9018</v>
      </c>
      <c r="E640" t="s">
        <v>8470</v>
      </c>
    </row>
    <row r="641" spans="1:5" ht="15.6" x14ac:dyDescent="0.3">
      <c r="A641" s="1" t="s">
        <v>1731</v>
      </c>
      <c r="B641" s="1" t="s">
        <v>4729</v>
      </c>
      <c r="C641" t="s">
        <v>5857</v>
      </c>
      <c r="D641" t="s">
        <v>8838</v>
      </c>
      <c r="E641" t="s">
        <v>8531</v>
      </c>
    </row>
    <row r="642" spans="1:5" ht="15.6" x14ac:dyDescent="0.3">
      <c r="A642" s="1" t="s">
        <v>1730</v>
      </c>
      <c r="B642" s="1" t="s">
        <v>5858</v>
      </c>
      <c r="C642" t="s">
        <v>5859</v>
      </c>
      <c r="D642" t="s">
        <v>9438</v>
      </c>
      <c r="E642" t="s">
        <v>8668</v>
      </c>
    </row>
    <row r="643" spans="1:5" ht="15.6" x14ac:dyDescent="0.3">
      <c r="A643" s="1" t="s">
        <v>1729</v>
      </c>
      <c r="B643" s="1" t="s">
        <v>4846</v>
      </c>
      <c r="C643" t="s">
        <v>5860</v>
      </c>
      <c r="D643" t="s">
        <v>5543</v>
      </c>
      <c r="E643" t="s">
        <v>8456</v>
      </c>
    </row>
    <row r="644" spans="1:5" ht="15.6" x14ac:dyDescent="0.3">
      <c r="A644" s="1" t="s">
        <v>1728</v>
      </c>
      <c r="B644" s="1" t="s">
        <v>5861</v>
      </c>
      <c r="C644" t="s">
        <v>4736</v>
      </c>
      <c r="D644" t="s">
        <v>9112</v>
      </c>
      <c r="E644" t="s">
        <v>5794</v>
      </c>
    </row>
    <row r="645" spans="1:5" ht="15.6" x14ac:dyDescent="0.3">
      <c r="A645" s="1" t="s">
        <v>1727</v>
      </c>
      <c r="B645" s="1" t="s">
        <v>5862</v>
      </c>
      <c r="C645" t="s">
        <v>5863</v>
      </c>
      <c r="D645" t="s">
        <v>9439</v>
      </c>
      <c r="E645" t="s">
        <v>8669</v>
      </c>
    </row>
    <row r="646" spans="1:5" ht="15.6" x14ac:dyDescent="0.3">
      <c r="A646" s="1" t="s">
        <v>1726</v>
      </c>
      <c r="B646" s="1" t="s">
        <v>5864</v>
      </c>
      <c r="C646" t="s">
        <v>5456</v>
      </c>
      <c r="D646" t="s">
        <v>8540</v>
      </c>
      <c r="E646" t="s">
        <v>8437</v>
      </c>
    </row>
    <row r="647" spans="1:5" ht="15.6" x14ac:dyDescent="0.3">
      <c r="A647" s="1" t="s">
        <v>1725</v>
      </c>
      <c r="B647" s="1" t="s">
        <v>5865</v>
      </c>
      <c r="C647" t="s">
        <v>5866</v>
      </c>
      <c r="D647" t="s">
        <v>8469</v>
      </c>
      <c r="E647" t="s">
        <v>8456</v>
      </c>
    </row>
    <row r="648" spans="1:5" ht="15.6" x14ac:dyDescent="0.3">
      <c r="A648" s="1" t="s">
        <v>1724</v>
      </c>
      <c r="B648" s="1" t="s">
        <v>5867</v>
      </c>
      <c r="C648" t="s">
        <v>5868</v>
      </c>
      <c r="D648" t="s">
        <v>8854</v>
      </c>
      <c r="E648" t="s">
        <v>8466</v>
      </c>
    </row>
    <row r="649" spans="1:5" ht="15.6" x14ac:dyDescent="0.3">
      <c r="A649" s="1" t="s">
        <v>1723</v>
      </c>
      <c r="B649" s="1" t="s">
        <v>5869</v>
      </c>
      <c r="C649" t="s">
        <v>5870</v>
      </c>
      <c r="D649" t="s">
        <v>8462</v>
      </c>
      <c r="E649" t="s">
        <v>8442</v>
      </c>
    </row>
    <row r="650" spans="1:5" ht="15.6" x14ac:dyDescent="0.3">
      <c r="A650" s="1" t="s">
        <v>1722</v>
      </c>
      <c r="B650" s="1" t="s">
        <v>5871</v>
      </c>
      <c r="C650" t="s">
        <v>5458</v>
      </c>
      <c r="D650" t="s">
        <v>9336</v>
      </c>
      <c r="E650" t="s">
        <v>8597</v>
      </c>
    </row>
    <row r="651" spans="1:5" ht="15.6" x14ac:dyDescent="0.3">
      <c r="A651" s="1" t="s">
        <v>1721</v>
      </c>
      <c r="B651" s="1" t="s">
        <v>5872</v>
      </c>
      <c r="C651" t="s">
        <v>5873</v>
      </c>
      <c r="D651" t="s">
        <v>9440</v>
      </c>
      <c r="E651" t="s">
        <v>8670</v>
      </c>
    </row>
    <row r="652" spans="1:5" ht="15.6" x14ac:dyDescent="0.3">
      <c r="A652" s="1" t="s">
        <v>1720</v>
      </c>
      <c r="B652" s="1" t="s">
        <v>5874</v>
      </c>
      <c r="C652" t="s">
        <v>4746</v>
      </c>
      <c r="D652" t="s">
        <v>9115</v>
      </c>
      <c r="E652" t="s">
        <v>8424</v>
      </c>
    </row>
    <row r="653" spans="1:5" ht="15.6" x14ac:dyDescent="0.3">
      <c r="A653" s="1" t="s">
        <v>1719</v>
      </c>
      <c r="B653" s="1" t="s">
        <v>5875</v>
      </c>
      <c r="C653" t="s">
        <v>5876</v>
      </c>
      <c r="D653" t="s">
        <v>9441</v>
      </c>
      <c r="E653" t="s">
        <v>8671</v>
      </c>
    </row>
    <row r="654" spans="1:5" ht="15.6" x14ac:dyDescent="0.3">
      <c r="A654" s="1" t="s">
        <v>1718</v>
      </c>
      <c r="B654" s="1" t="s">
        <v>5877</v>
      </c>
      <c r="C654" t="s">
        <v>5878</v>
      </c>
      <c r="D654" t="s">
        <v>9442</v>
      </c>
      <c r="E654" t="s">
        <v>8672</v>
      </c>
    </row>
    <row r="655" spans="1:5" ht="15.6" x14ac:dyDescent="0.3">
      <c r="A655" s="1" t="s">
        <v>1717</v>
      </c>
      <c r="B655" s="1" t="s">
        <v>5879</v>
      </c>
      <c r="C655" t="s">
        <v>4907</v>
      </c>
      <c r="D655" t="s">
        <v>9174</v>
      </c>
      <c r="E655" t="s">
        <v>6296</v>
      </c>
    </row>
    <row r="656" spans="1:5" ht="15.6" x14ac:dyDescent="0.3">
      <c r="A656" s="1" t="s">
        <v>1716</v>
      </c>
      <c r="B656" s="1" t="s">
        <v>5880</v>
      </c>
      <c r="C656" t="s">
        <v>5881</v>
      </c>
      <c r="D656" t="s">
        <v>9443</v>
      </c>
      <c r="E656" t="s">
        <v>8673</v>
      </c>
    </row>
    <row r="657" spans="1:5" ht="15.6" x14ac:dyDescent="0.3">
      <c r="A657" s="1" t="s">
        <v>1715</v>
      </c>
      <c r="B657" s="1" t="s">
        <v>5882</v>
      </c>
      <c r="C657" t="s">
        <v>5883</v>
      </c>
      <c r="D657" t="s">
        <v>8502</v>
      </c>
      <c r="E657" t="s">
        <v>8456</v>
      </c>
    </row>
    <row r="658" spans="1:5" ht="15.6" x14ac:dyDescent="0.3">
      <c r="A658" s="1" t="s">
        <v>1714</v>
      </c>
      <c r="B658" s="1" t="s">
        <v>5884</v>
      </c>
      <c r="C658" t="s">
        <v>5885</v>
      </c>
      <c r="D658" t="s">
        <v>9444</v>
      </c>
      <c r="E658" t="s">
        <v>8674</v>
      </c>
    </row>
    <row r="659" spans="1:5" ht="15.6" x14ac:dyDescent="0.3">
      <c r="A659" s="1" t="s">
        <v>1713</v>
      </c>
      <c r="B659" s="1" t="s">
        <v>5886</v>
      </c>
      <c r="C659" t="s">
        <v>5887</v>
      </c>
      <c r="D659" t="s">
        <v>8892</v>
      </c>
      <c r="E659" t="s">
        <v>8446</v>
      </c>
    </row>
    <row r="660" spans="1:5" ht="15.6" x14ac:dyDescent="0.3">
      <c r="A660" s="1" t="s">
        <v>1712</v>
      </c>
      <c r="B660" s="1" t="s">
        <v>5888</v>
      </c>
      <c r="C660" t="s">
        <v>5889</v>
      </c>
      <c r="D660" t="s">
        <v>9445</v>
      </c>
      <c r="E660" t="s">
        <v>8675</v>
      </c>
    </row>
    <row r="661" spans="1:5" ht="15.6" x14ac:dyDescent="0.3">
      <c r="A661" s="1" t="s">
        <v>1711</v>
      </c>
      <c r="B661" s="1" t="s">
        <v>5890</v>
      </c>
      <c r="C661" t="s">
        <v>5891</v>
      </c>
      <c r="D661" t="s">
        <v>9446</v>
      </c>
      <c r="E661" t="s">
        <v>8676</v>
      </c>
    </row>
    <row r="662" spans="1:5" ht="15.6" x14ac:dyDescent="0.3">
      <c r="A662" s="1" t="s">
        <v>1710</v>
      </c>
      <c r="B662" s="1" t="s">
        <v>5892</v>
      </c>
      <c r="C662" t="s">
        <v>5893</v>
      </c>
      <c r="D662" t="s">
        <v>8766</v>
      </c>
      <c r="E662" t="s">
        <v>8418</v>
      </c>
    </row>
    <row r="663" spans="1:5" ht="15.6" x14ac:dyDescent="0.3">
      <c r="A663" s="1" t="s">
        <v>1709</v>
      </c>
      <c r="B663" s="1" t="s">
        <v>5894</v>
      </c>
      <c r="C663" t="s">
        <v>5895</v>
      </c>
      <c r="D663" t="s">
        <v>8454</v>
      </c>
      <c r="E663" t="s">
        <v>8506</v>
      </c>
    </row>
    <row r="664" spans="1:5" ht="15.6" x14ac:dyDescent="0.3">
      <c r="A664" s="1" t="s">
        <v>1708</v>
      </c>
      <c r="B664" s="1" t="s">
        <v>5896</v>
      </c>
      <c r="C664" t="s">
        <v>5897</v>
      </c>
      <c r="D664" t="s">
        <v>8953</v>
      </c>
      <c r="E664" t="s">
        <v>8418</v>
      </c>
    </row>
    <row r="665" spans="1:5" ht="15.6" x14ac:dyDescent="0.3">
      <c r="A665" s="1" t="s">
        <v>1707</v>
      </c>
      <c r="B665" s="1" t="s">
        <v>5898</v>
      </c>
      <c r="C665" t="s">
        <v>5899</v>
      </c>
      <c r="D665" t="s">
        <v>8614</v>
      </c>
      <c r="E665" t="s">
        <v>8442</v>
      </c>
    </row>
    <row r="666" spans="1:5" ht="15.6" x14ac:dyDescent="0.3">
      <c r="A666" s="1" t="s">
        <v>1706</v>
      </c>
      <c r="B666" s="1" t="s">
        <v>5900</v>
      </c>
      <c r="C666" t="s">
        <v>5901</v>
      </c>
      <c r="D666" t="s">
        <v>9049</v>
      </c>
      <c r="E666" t="s">
        <v>8446</v>
      </c>
    </row>
    <row r="667" spans="1:5" ht="15.6" x14ac:dyDescent="0.3">
      <c r="A667" s="1" t="s">
        <v>1705</v>
      </c>
      <c r="B667" s="1" t="s">
        <v>5902</v>
      </c>
      <c r="C667" t="s">
        <v>5903</v>
      </c>
      <c r="D667" t="s">
        <v>8603</v>
      </c>
      <c r="E667" t="s">
        <v>8481</v>
      </c>
    </row>
    <row r="668" spans="1:5" ht="15.6" x14ac:dyDescent="0.3">
      <c r="A668" s="1" t="s">
        <v>1704</v>
      </c>
      <c r="B668" s="1" t="s">
        <v>5904</v>
      </c>
      <c r="C668" t="s">
        <v>5905</v>
      </c>
      <c r="D668" t="s">
        <v>9055</v>
      </c>
      <c r="E668" t="s">
        <v>8437</v>
      </c>
    </row>
    <row r="669" spans="1:5" ht="15.6" x14ac:dyDescent="0.3">
      <c r="A669" s="1" t="s">
        <v>1703</v>
      </c>
      <c r="B669" s="1" t="s">
        <v>5906</v>
      </c>
      <c r="C669" t="s">
        <v>5907</v>
      </c>
      <c r="D669" t="s">
        <v>9447</v>
      </c>
      <c r="E669" t="s">
        <v>8466</v>
      </c>
    </row>
    <row r="670" spans="1:5" ht="15.6" x14ac:dyDescent="0.3">
      <c r="A670" s="1" t="s">
        <v>1702</v>
      </c>
      <c r="B670" s="1" t="s">
        <v>5908</v>
      </c>
      <c r="C670" t="s">
        <v>5076</v>
      </c>
      <c r="D670" t="s">
        <v>5608</v>
      </c>
      <c r="E670" t="s">
        <v>8475</v>
      </c>
    </row>
    <row r="671" spans="1:5" ht="15.6" x14ac:dyDescent="0.3">
      <c r="A671" s="1" t="s">
        <v>1701</v>
      </c>
      <c r="B671" s="1" t="s">
        <v>5397</v>
      </c>
      <c r="C671" t="s">
        <v>5909</v>
      </c>
      <c r="D671" t="s">
        <v>9162</v>
      </c>
      <c r="E671" t="s">
        <v>8460</v>
      </c>
    </row>
    <row r="672" spans="1:5" ht="15.6" x14ac:dyDescent="0.3">
      <c r="A672" s="1" t="s">
        <v>1700</v>
      </c>
      <c r="B672" s="1" t="s">
        <v>5910</v>
      </c>
      <c r="C672" t="s">
        <v>5911</v>
      </c>
      <c r="D672" t="s">
        <v>8453</v>
      </c>
      <c r="E672" t="s">
        <v>8437</v>
      </c>
    </row>
    <row r="673" spans="1:5" ht="15.6" x14ac:dyDescent="0.3">
      <c r="A673" s="1" t="s">
        <v>1699</v>
      </c>
      <c r="B673" s="1" t="s">
        <v>5912</v>
      </c>
      <c r="C673" t="s">
        <v>5913</v>
      </c>
      <c r="D673" t="s">
        <v>9448</v>
      </c>
      <c r="E673" t="s">
        <v>8677</v>
      </c>
    </row>
    <row r="674" spans="1:5" ht="15.6" x14ac:dyDescent="0.3">
      <c r="A674" s="1" t="s">
        <v>1698</v>
      </c>
      <c r="B674" s="1" t="s">
        <v>5914</v>
      </c>
      <c r="C674" t="s">
        <v>5915</v>
      </c>
      <c r="D674" t="s">
        <v>9449</v>
      </c>
      <c r="E674" t="s">
        <v>8531</v>
      </c>
    </row>
    <row r="675" spans="1:5" ht="15.6" x14ac:dyDescent="0.3">
      <c r="A675" s="1" t="s">
        <v>1697</v>
      </c>
      <c r="B675" s="1" t="s">
        <v>5916</v>
      </c>
      <c r="C675" t="s">
        <v>5917</v>
      </c>
      <c r="D675" t="s">
        <v>9450</v>
      </c>
      <c r="E675" t="s">
        <v>8678</v>
      </c>
    </row>
    <row r="676" spans="1:5" ht="15.6" x14ac:dyDescent="0.3">
      <c r="A676" s="1" t="s">
        <v>1696</v>
      </c>
      <c r="B676" s="1" t="s">
        <v>5918</v>
      </c>
      <c r="C676" t="s">
        <v>5919</v>
      </c>
      <c r="D676" t="s">
        <v>8484</v>
      </c>
      <c r="E676" t="s">
        <v>8442</v>
      </c>
    </row>
    <row r="677" spans="1:5" ht="15.6" x14ac:dyDescent="0.3">
      <c r="A677" s="1" t="s">
        <v>1695</v>
      </c>
      <c r="B677" s="1" t="s">
        <v>5920</v>
      </c>
      <c r="C677" t="s">
        <v>5921</v>
      </c>
      <c r="D677" t="s">
        <v>9451</v>
      </c>
      <c r="E677" t="s">
        <v>8679</v>
      </c>
    </row>
    <row r="678" spans="1:5" ht="15.6" x14ac:dyDescent="0.3">
      <c r="A678" s="1" t="s">
        <v>1694</v>
      </c>
      <c r="B678" s="1" t="s">
        <v>5922</v>
      </c>
      <c r="C678" t="s">
        <v>5923</v>
      </c>
      <c r="D678" t="s">
        <v>9452</v>
      </c>
      <c r="E678" t="s">
        <v>8680</v>
      </c>
    </row>
    <row r="679" spans="1:5" ht="15.6" x14ac:dyDescent="0.3">
      <c r="A679" s="1" t="s">
        <v>1693</v>
      </c>
      <c r="B679" s="1" t="s">
        <v>5924</v>
      </c>
      <c r="C679" t="s">
        <v>5925</v>
      </c>
      <c r="D679" t="s">
        <v>9376</v>
      </c>
      <c r="E679" t="s">
        <v>8446</v>
      </c>
    </row>
    <row r="680" spans="1:5" ht="15.6" x14ac:dyDescent="0.3">
      <c r="A680" s="1" t="s">
        <v>1692</v>
      </c>
      <c r="B680" s="1" t="s">
        <v>5926</v>
      </c>
      <c r="C680" t="s">
        <v>5927</v>
      </c>
      <c r="D680" t="s">
        <v>9434</v>
      </c>
      <c r="E680" t="s">
        <v>8475</v>
      </c>
    </row>
    <row r="681" spans="1:5" ht="15.6" x14ac:dyDescent="0.3">
      <c r="A681" s="1" t="s">
        <v>1691</v>
      </c>
      <c r="B681" s="1" t="s">
        <v>5928</v>
      </c>
      <c r="C681" t="s">
        <v>5453</v>
      </c>
      <c r="D681" t="s">
        <v>9335</v>
      </c>
      <c r="E681" t="s">
        <v>8596</v>
      </c>
    </row>
    <row r="682" spans="1:5" ht="15.6" x14ac:dyDescent="0.3">
      <c r="A682" s="1" t="s">
        <v>1690</v>
      </c>
      <c r="B682" s="1" t="s">
        <v>5929</v>
      </c>
      <c r="C682" t="s">
        <v>5930</v>
      </c>
      <c r="D682" t="s">
        <v>9453</v>
      </c>
      <c r="E682" t="s">
        <v>8681</v>
      </c>
    </row>
    <row r="683" spans="1:5" ht="15.6" x14ac:dyDescent="0.3">
      <c r="A683" s="1" t="s">
        <v>1689</v>
      </c>
      <c r="B683" s="1" t="s">
        <v>5931</v>
      </c>
      <c r="C683" t="s">
        <v>5932</v>
      </c>
      <c r="D683" t="s">
        <v>8607</v>
      </c>
      <c r="E683" t="s">
        <v>8466</v>
      </c>
    </row>
    <row r="684" spans="1:5" ht="15.6" x14ac:dyDescent="0.3">
      <c r="A684" s="1" t="s">
        <v>1688</v>
      </c>
      <c r="B684" s="1" t="s">
        <v>5933</v>
      </c>
      <c r="C684" t="s">
        <v>4911</v>
      </c>
      <c r="D684" t="s">
        <v>9175</v>
      </c>
      <c r="E684" t="s">
        <v>8469</v>
      </c>
    </row>
    <row r="685" spans="1:5" ht="15.6" x14ac:dyDescent="0.3">
      <c r="A685" s="1" t="s">
        <v>1687</v>
      </c>
      <c r="B685" s="1" t="s">
        <v>5934</v>
      </c>
      <c r="C685" t="s">
        <v>5935</v>
      </c>
      <c r="D685" t="s">
        <v>8707</v>
      </c>
      <c r="E685" t="s">
        <v>8418</v>
      </c>
    </row>
    <row r="686" spans="1:5" ht="15.6" x14ac:dyDescent="0.3">
      <c r="A686" s="1" t="s">
        <v>1686</v>
      </c>
      <c r="B686" s="1" t="s">
        <v>5936</v>
      </c>
      <c r="C686" t="s">
        <v>5937</v>
      </c>
      <c r="D686" t="s">
        <v>8745</v>
      </c>
      <c r="E686" t="s">
        <v>8682</v>
      </c>
    </row>
    <row r="687" spans="1:5" ht="15.6" x14ac:dyDescent="0.3">
      <c r="A687" s="1" t="s">
        <v>1685</v>
      </c>
      <c r="B687" s="1" t="s">
        <v>5938</v>
      </c>
      <c r="C687" t="s">
        <v>5939</v>
      </c>
      <c r="D687" t="s">
        <v>9123</v>
      </c>
      <c r="E687" t="s">
        <v>8475</v>
      </c>
    </row>
    <row r="688" spans="1:5" ht="15.6" x14ac:dyDescent="0.3">
      <c r="A688" s="1" t="s">
        <v>1684</v>
      </c>
      <c r="B688" s="1" t="s">
        <v>5940</v>
      </c>
      <c r="C688" t="s">
        <v>5941</v>
      </c>
      <c r="D688" t="s">
        <v>9454</v>
      </c>
      <c r="E688" t="s">
        <v>8683</v>
      </c>
    </row>
    <row r="689" spans="1:5" ht="15.6" x14ac:dyDescent="0.3">
      <c r="A689" s="1" t="s">
        <v>1683</v>
      </c>
      <c r="B689" s="1" t="s">
        <v>5942</v>
      </c>
      <c r="C689" t="s">
        <v>5943</v>
      </c>
      <c r="D689" t="s">
        <v>9455</v>
      </c>
      <c r="E689" t="s">
        <v>8684</v>
      </c>
    </row>
    <row r="690" spans="1:5" ht="15.6" x14ac:dyDescent="0.3">
      <c r="A690" s="1" t="s">
        <v>1682</v>
      </c>
      <c r="B690" s="1" t="s">
        <v>5944</v>
      </c>
      <c r="C690" t="s">
        <v>5945</v>
      </c>
      <c r="D690" t="s">
        <v>8574</v>
      </c>
      <c r="E690" t="s">
        <v>8437</v>
      </c>
    </row>
    <row r="691" spans="1:5" ht="15.6" x14ac:dyDescent="0.3">
      <c r="A691" s="1" t="s">
        <v>1681</v>
      </c>
      <c r="B691" s="1" t="s">
        <v>5946</v>
      </c>
      <c r="C691" t="s">
        <v>5947</v>
      </c>
      <c r="D691" t="s">
        <v>9456</v>
      </c>
      <c r="E691" t="s">
        <v>8685</v>
      </c>
    </row>
    <row r="692" spans="1:5" ht="15.6" x14ac:dyDescent="0.3">
      <c r="A692" s="1" t="s">
        <v>1680</v>
      </c>
      <c r="B692" s="1" t="s">
        <v>5948</v>
      </c>
      <c r="C692" t="s">
        <v>5949</v>
      </c>
      <c r="D692" t="s">
        <v>9457</v>
      </c>
      <c r="E692" t="s">
        <v>8475</v>
      </c>
    </row>
    <row r="693" spans="1:5" ht="15.6" x14ac:dyDescent="0.3">
      <c r="A693" s="1" t="s">
        <v>1679</v>
      </c>
      <c r="B693" s="1" t="s">
        <v>5950</v>
      </c>
      <c r="C693" t="s">
        <v>5951</v>
      </c>
      <c r="D693" t="s">
        <v>9458</v>
      </c>
      <c r="E693" t="s">
        <v>8686</v>
      </c>
    </row>
    <row r="694" spans="1:5" ht="15.6" x14ac:dyDescent="0.3">
      <c r="A694" s="1" t="s">
        <v>1678</v>
      </c>
      <c r="B694" s="1" t="s">
        <v>5952</v>
      </c>
      <c r="C694" t="s">
        <v>5953</v>
      </c>
      <c r="D694" t="s">
        <v>8465</v>
      </c>
      <c r="E694" t="s">
        <v>8445</v>
      </c>
    </row>
    <row r="695" spans="1:5" ht="15.6" x14ac:dyDescent="0.3">
      <c r="A695" s="1" t="s">
        <v>1677</v>
      </c>
      <c r="B695" s="1" t="s">
        <v>5954</v>
      </c>
      <c r="C695" t="s">
        <v>5955</v>
      </c>
      <c r="D695" t="s">
        <v>9459</v>
      </c>
      <c r="E695" t="s">
        <v>8687</v>
      </c>
    </row>
    <row r="696" spans="1:5" ht="15.6" x14ac:dyDescent="0.3">
      <c r="A696" s="1" t="s">
        <v>1676</v>
      </c>
      <c r="B696" s="1" t="s">
        <v>5956</v>
      </c>
      <c r="C696" t="s">
        <v>5957</v>
      </c>
      <c r="D696" t="s">
        <v>9460</v>
      </c>
      <c r="E696" t="s">
        <v>7777</v>
      </c>
    </row>
    <row r="697" spans="1:5" ht="15.6" x14ac:dyDescent="0.3">
      <c r="A697" s="1" t="s">
        <v>1675</v>
      </c>
      <c r="B697" s="1" t="s">
        <v>5958</v>
      </c>
      <c r="C697" t="s">
        <v>5959</v>
      </c>
      <c r="D697" t="s">
        <v>7544</v>
      </c>
      <c r="E697" t="s">
        <v>8437</v>
      </c>
    </row>
    <row r="698" spans="1:5" ht="15.6" x14ac:dyDescent="0.3">
      <c r="A698" s="1" t="s">
        <v>1674</v>
      </c>
      <c r="B698" s="1" t="s">
        <v>5960</v>
      </c>
      <c r="C698" t="s">
        <v>5961</v>
      </c>
      <c r="D698" t="s">
        <v>9217</v>
      </c>
      <c r="E698" t="s">
        <v>8430</v>
      </c>
    </row>
    <row r="699" spans="1:5" ht="15.6" x14ac:dyDescent="0.3">
      <c r="A699" s="1" t="s">
        <v>1673</v>
      </c>
      <c r="B699" s="1" t="s">
        <v>5962</v>
      </c>
      <c r="C699" t="s">
        <v>4883</v>
      </c>
      <c r="D699" t="s">
        <v>9165</v>
      </c>
      <c r="E699" t="s">
        <v>8461</v>
      </c>
    </row>
    <row r="700" spans="1:5" ht="15.6" x14ac:dyDescent="0.3">
      <c r="A700" s="1" t="s">
        <v>1672</v>
      </c>
      <c r="B700" s="1" t="s">
        <v>5963</v>
      </c>
      <c r="C700" t="s">
        <v>5964</v>
      </c>
      <c r="D700" t="s">
        <v>8787</v>
      </c>
      <c r="E700" t="s">
        <v>8437</v>
      </c>
    </row>
    <row r="701" spans="1:5" ht="15.6" x14ac:dyDescent="0.3">
      <c r="A701" s="1" t="s">
        <v>1671</v>
      </c>
      <c r="B701" s="1" t="s">
        <v>5965</v>
      </c>
      <c r="C701" t="s">
        <v>5966</v>
      </c>
      <c r="D701" t="s">
        <v>9461</v>
      </c>
      <c r="E701" t="s">
        <v>8441</v>
      </c>
    </row>
    <row r="702" spans="1:5" ht="15.6" x14ac:dyDescent="0.3">
      <c r="A702" s="1" t="s">
        <v>1670</v>
      </c>
      <c r="B702" s="1" t="s">
        <v>5967</v>
      </c>
      <c r="C702" t="s">
        <v>5968</v>
      </c>
      <c r="D702" t="s">
        <v>9462</v>
      </c>
      <c r="E702" t="s">
        <v>8688</v>
      </c>
    </row>
    <row r="703" spans="1:5" ht="15.6" x14ac:dyDescent="0.3">
      <c r="A703" s="1" t="s">
        <v>1669</v>
      </c>
      <c r="B703" s="1" t="s">
        <v>5969</v>
      </c>
      <c r="C703" t="s">
        <v>5970</v>
      </c>
      <c r="D703" t="s">
        <v>9463</v>
      </c>
      <c r="E703" t="s">
        <v>8689</v>
      </c>
    </row>
    <row r="704" spans="1:5" ht="15.6" x14ac:dyDescent="0.3">
      <c r="A704" s="1" t="s">
        <v>1668</v>
      </c>
      <c r="B704" s="1" t="s">
        <v>5971</v>
      </c>
      <c r="C704" t="s">
        <v>5972</v>
      </c>
      <c r="D704" t="s">
        <v>9464</v>
      </c>
      <c r="E704" t="s">
        <v>8690</v>
      </c>
    </row>
    <row r="705" spans="1:5" ht="15.6" x14ac:dyDescent="0.3">
      <c r="A705" s="1" t="s">
        <v>1667</v>
      </c>
      <c r="B705" s="1" t="s">
        <v>5973</v>
      </c>
      <c r="C705" t="s">
        <v>4871</v>
      </c>
      <c r="D705" t="s">
        <v>9159</v>
      </c>
      <c r="E705" t="s">
        <v>8458</v>
      </c>
    </row>
    <row r="706" spans="1:5" ht="15.6" x14ac:dyDescent="0.3">
      <c r="A706" s="1" t="s">
        <v>1666</v>
      </c>
      <c r="B706" s="1" t="s">
        <v>5974</v>
      </c>
      <c r="C706" t="s">
        <v>5975</v>
      </c>
      <c r="D706" t="s">
        <v>9465</v>
      </c>
      <c r="E706" t="s">
        <v>8470</v>
      </c>
    </row>
    <row r="707" spans="1:5" ht="15.6" x14ac:dyDescent="0.3">
      <c r="A707" s="1" t="s">
        <v>1665</v>
      </c>
      <c r="B707" s="1" t="s">
        <v>5976</v>
      </c>
      <c r="C707" t="s">
        <v>5977</v>
      </c>
      <c r="D707" t="s">
        <v>9466</v>
      </c>
      <c r="E707" t="s">
        <v>8518</v>
      </c>
    </row>
    <row r="708" spans="1:5" ht="15.6" x14ac:dyDescent="0.3">
      <c r="A708" s="1" t="s">
        <v>1664</v>
      </c>
      <c r="B708" s="1" t="s">
        <v>5978</v>
      </c>
      <c r="C708" t="s">
        <v>5499</v>
      </c>
      <c r="D708" t="s">
        <v>9350</v>
      </c>
      <c r="E708" t="s">
        <v>8608</v>
      </c>
    </row>
    <row r="709" spans="1:5" ht="15.6" x14ac:dyDescent="0.3">
      <c r="A709" s="1" t="s">
        <v>1663</v>
      </c>
      <c r="B709" s="1" t="s">
        <v>5593</v>
      </c>
      <c r="C709" t="s">
        <v>5728</v>
      </c>
      <c r="D709" t="s">
        <v>9396</v>
      </c>
      <c r="E709" t="s">
        <v>8639</v>
      </c>
    </row>
    <row r="710" spans="1:5" ht="15.6" x14ac:dyDescent="0.3">
      <c r="A710" s="1" t="s">
        <v>1662</v>
      </c>
      <c r="B710" s="1" t="s">
        <v>5979</v>
      </c>
      <c r="C710" t="s">
        <v>5980</v>
      </c>
      <c r="D710" t="s">
        <v>9467</v>
      </c>
      <c r="E710" t="s">
        <v>8691</v>
      </c>
    </row>
    <row r="711" spans="1:5" ht="15.6" x14ac:dyDescent="0.3">
      <c r="A711" s="1" t="s">
        <v>1661</v>
      </c>
      <c r="B711" s="1" t="s">
        <v>5981</v>
      </c>
      <c r="C711" t="s">
        <v>5982</v>
      </c>
      <c r="D711" t="s">
        <v>8922</v>
      </c>
      <c r="E711" t="s">
        <v>8475</v>
      </c>
    </row>
    <row r="712" spans="1:5" ht="15.6" x14ac:dyDescent="0.3">
      <c r="A712" s="1" t="s">
        <v>1660</v>
      </c>
      <c r="B712" s="1" t="s">
        <v>5983</v>
      </c>
      <c r="C712" t="s">
        <v>5984</v>
      </c>
      <c r="D712" t="s">
        <v>9468</v>
      </c>
      <c r="E712" t="s">
        <v>8692</v>
      </c>
    </row>
    <row r="713" spans="1:5" ht="15.6" x14ac:dyDescent="0.3">
      <c r="A713" s="1" t="s">
        <v>1659</v>
      </c>
      <c r="B713" s="1" t="s">
        <v>5985</v>
      </c>
      <c r="C713" t="s">
        <v>5986</v>
      </c>
      <c r="D713" t="s">
        <v>8629</v>
      </c>
      <c r="E713" t="s">
        <v>8481</v>
      </c>
    </row>
    <row r="714" spans="1:5" ht="15.6" x14ac:dyDescent="0.3">
      <c r="A714" s="1" t="s">
        <v>1658</v>
      </c>
      <c r="B714" s="1" t="s">
        <v>5987</v>
      </c>
      <c r="C714" t="s">
        <v>5988</v>
      </c>
      <c r="D714" t="s">
        <v>9469</v>
      </c>
      <c r="E714" t="s">
        <v>8693</v>
      </c>
    </row>
    <row r="715" spans="1:5" ht="15.6" x14ac:dyDescent="0.3">
      <c r="A715" s="1" t="s">
        <v>1657</v>
      </c>
      <c r="B715" s="1" t="s">
        <v>5989</v>
      </c>
      <c r="C715" t="s">
        <v>5990</v>
      </c>
      <c r="D715" t="s">
        <v>9264</v>
      </c>
      <c r="E715" t="s">
        <v>5286</v>
      </c>
    </row>
    <row r="716" spans="1:5" ht="15.6" x14ac:dyDescent="0.3">
      <c r="A716" s="1" t="s">
        <v>1656</v>
      </c>
      <c r="B716" s="1" t="s">
        <v>4846</v>
      </c>
      <c r="C716" t="s">
        <v>5991</v>
      </c>
      <c r="D716" t="s">
        <v>9470</v>
      </c>
      <c r="E716" t="s">
        <v>8442</v>
      </c>
    </row>
    <row r="717" spans="1:5" ht="15.6" x14ac:dyDescent="0.3">
      <c r="A717" s="1" t="s">
        <v>1655</v>
      </c>
      <c r="B717" s="1" t="s">
        <v>5992</v>
      </c>
      <c r="C717" t="s">
        <v>5993</v>
      </c>
      <c r="D717" t="s">
        <v>8519</v>
      </c>
      <c r="E717" t="s">
        <v>8445</v>
      </c>
    </row>
    <row r="718" spans="1:5" ht="15.6" x14ac:dyDescent="0.3">
      <c r="A718" s="1" t="s">
        <v>1654</v>
      </c>
      <c r="B718" s="1" t="s">
        <v>5994</v>
      </c>
      <c r="C718" t="s">
        <v>5995</v>
      </c>
      <c r="D718" t="s">
        <v>8456</v>
      </c>
      <c r="E718" t="s">
        <v>8458</v>
      </c>
    </row>
    <row r="719" spans="1:5" ht="15.6" x14ac:dyDescent="0.3">
      <c r="A719" s="1" t="s">
        <v>1653</v>
      </c>
      <c r="B719" s="1" t="s">
        <v>5996</v>
      </c>
      <c r="C719" t="s">
        <v>5997</v>
      </c>
      <c r="D719" t="s">
        <v>7665</v>
      </c>
      <c r="E719" t="s">
        <v>8518</v>
      </c>
    </row>
    <row r="720" spans="1:5" ht="15.6" x14ac:dyDescent="0.3">
      <c r="A720" s="1" t="s">
        <v>1652</v>
      </c>
      <c r="B720" s="1" t="s">
        <v>5998</v>
      </c>
      <c r="C720" t="s">
        <v>5999</v>
      </c>
      <c r="D720" t="s">
        <v>9471</v>
      </c>
      <c r="E720" t="s">
        <v>8694</v>
      </c>
    </row>
    <row r="721" spans="1:5" ht="15.6" x14ac:dyDescent="0.3">
      <c r="A721" s="1" t="s">
        <v>1651</v>
      </c>
      <c r="B721" s="1" t="s">
        <v>6000</v>
      </c>
      <c r="C721" t="s">
        <v>6001</v>
      </c>
      <c r="D721" t="s">
        <v>9472</v>
      </c>
      <c r="E721" t="s">
        <v>8695</v>
      </c>
    </row>
    <row r="722" spans="1:5" ht="15.6" x14ac:dyDescent="0.3">
      <c r="A722" s="1" t="s">
        <v>1650</v>
      </c>
      <c r="B722" s="1" t="s">
        <v>6002</v>
      </c>
      <c r="C722" t="s">
        <v>4781</v>
      </c>
      <c r="D722" t="s">
        <v>9131</v>
      </c>
      <c r="E722" t="s">
        <v>8434</v>
      </c>
    </row>
    <row r="723" spans="1:5" ht="15.6" x14ac:dyDescent="0.3">
      <c r="A723" s="1" t="s">
        <v>1649</v>
      </c>
      <c r="B723" s="1" t="s">
        <v>6003</v>
      </c>
      <c r="C723" t="s">
        <v>5476</v>
      </c>
      <c r="D723" t="s">
        <v>9340</v>
      </c>
      <c r="E723" t="s">
        <v>8601</v>
      </c>
    </row>
    <row r="724" spans="1:5" ht="15.6" x14ac:dyDescent="0.3">
      <c r="A724" s="1" t="s">
        <v>1648</v>
      </c>
      <c r="B724" s="1" t="s">
        <v>6004</v>
      </c>
      <c r="C724" t="s">
        <v>6005</v>
      </c>
      <c r="D724" t="s">
        <v>8785</v>
      </c>
      <c r="E724" t="s">
        <v>8481</v>
      </c>
    </row>
    <row r="725" spans="1:5" ht="15.6" x14ac:dyDescent="0.3">
      <c r="A725" s="1" t="s">
        <v>1647</v>
      </c>
      <c r="B725" s="1" t="s">
        <v>6006</v>
      </c>
      <c r="C725" t="s">
        <v>6007</v>
      </c>
      <c r="D725" t="s">
        <v>9380</v>
      </c>
      <c r="E725" t="s">
        <v>8630</v>
      </c>
    </row>
    <row r="726" spans="1:5" ht="15.6" x14ac:dyDescent="0.3">
      <c r="A726" s="1" t="s">
        <v>1646</v>
      </c>
      <c r="B726" s="1" t="s">
        <v>6008</v>
      </c>
      <c r="C726" t="s">
        <v>6009</v>
      </c>
      <c r="D726" t="s">
        <v>9473</v>
      </c>
      <c r="E726" t="s">
        <v>9097</v>
      </c>
    </row>
    <row r="727" spans="1:5" ht="15.6" x14ac:dyDescent="0.3">
      <c r="A727" s="1" t="s">
        <v>1645</v>
      </c>
      <c r="B727" s="1" t="s">
        <v>4894</v>
      </c>
      <c r="C727" t="s">
        <v>5237</v>
      </c>
      <c r="D727" t="s">
        <v>9274</v>
      </c>
      <c r="E727" t="s">
        <v>8555</v>
      </c>
    </row>
    <row r="728" spans="1:5" ht="15.6" x14ac:dyDescent="0.3">
      <c r="A728" s="1" t="s">
        <v>1644</v>
      </c>
      <c r="B728" s="1" t="s">
        <v>6010</v>
      </c>
      <c r="C728" t="s">
        <v>4762</v>
      </c>
      <c r="D728" t="s">
        <v>9120</v>
      </c>
      <c r="E728" t="s">
        <v>8428</v>
      </c>
    </row>
    <row r="729" spans="1:5" ht="15.6" x14ac:dyDescent="0.3">
      <c r="A729" s="1" t="s">
        <v>1643</v>
      </c>
      <c r="B729" s="1" t="s">
        <v>6011</v>
      </c>
      <c r="C729" t="s">
        <v>6012</v>
      </c>
      <c r="D729" t="s">
        <v>8432</v>
      </c>
      <c r="E729" t="s">
        <v>8488</v>
      </c>
    </row>
    <row r="730" spans="1:5" ht="15.6" x14ac:dyDescent="0.3">
      <c r="A730" s="1" t="s">
        <v>1642</v>
      </c>
      <c r="B730" s="1" t="s">
        <v>5998</v>
      </c>
      <c r="C730" t="s">
        <v>6013</v>
      </c>
      <c r="D730" t="s">
        <v>9474</v>
      </c>
      <c r="E730" t="s">
        <v>8696</v>
      </c>
    </row>
    <row r="731" spans="1:5" ht="15.6" x14ac:dyDescent="0.3">
      <c r="A731" s="1" t="s">
        <v>1641</v>
      </c>
      <c r="B731" s="1" t="s">
        <v>6014</v>
      </c>
      <c r="C731" t="s">
        <v>6015</v>
      </c>
      <c r="D731" t="s">
        <v>9475</v>
      </c>
      <c r="E731" t="s">
        <v>8697</v>
      </c>
    </row>
    <row r="732" spans="1:5" ht="15.6" x14ac:dyDescent="0.3">
      <c r="A732" s="1" t="s">
        <v>1640</v>
      </c>
      <c r="B732" s="1" t="s">
        <v>6016</v>
      </c>
      <c r="C732" t="s">
        <v>5066</v>
      </c>
      <c r="D732" t="s">
        <v>8460</v>
      </c>
      <c r="E732" t="s">
        <v>8442</v>
      </c>
    </row>
    <row r="733" spans="1:5" ht="15.6" x14ac:dyDescent="0.3">
      <c r="A733" s="1" t="s">
        <v>1639</v>
      </c>
      <c r="B733" s="1" t="s">
        <v>6017</v>
      </c>
      <c r="C733" t="s">
        <v>6018</v>
      </c>
      <c r="D733" t="s">
        <v>9476</v>
      </c>
      <c r="E733" t="s">
        <v>8698</v>
      </c>
    </row>
    <row r="734" spans="1:5" ht="15.6" x14ac:dyDescent="0.3">
      <c r="A734" s="1" t="s">
        <v>1638</v>
      </c>
      <c r="B734" s="1" t="s">
        <v>6019</v>
      </c>
      <c r="C734" t="s">
        <v>6020</v>
      </c>
      <c r="D734" t="s">
        <v>9477</v>
      </c>
      <c r="E734" t="s">
        <v>8699</v>
      </c>
    </row>
    <row r="735" spans="1:5" ht="15.6" x14ac:dyDescent="0.3">
      <c r="A735" s="1" t="s">
        <v>1637</v>
      </c>
      <c r="B735" s="1" t="s">
        <v>4852</v>
      </c>
      <c r="C735" t="s">
        <v>6021</v>
      </c>
      <c r="D735" t="s">
        <v>9478</v>
      </c>
      <c r="E735" t="s">
        <v>8700</v>
      </c>
    </row>
    <row r="736" spans="1:5" ht="15.6" x14ac:dyDescent="0.3">
      <c r="A736" s="1" t="s">
        <v>1636</v>
      </c>
      <c r="B736" s="1" t="s">
        <v>6022</v>
      </c>
      <c r="C736" t="s">
        <v>6023</v>
      </c>
      <c r="D736" t="s">
        <v>8608</v>
      </c>
      <c r="E736" t="s">
        <v>8488</v>
      </c>
    </row>
    <row r="737" spans="1:5" ht="15.6" x14ac:dyDescent="0.3">
      <c r="A737" s="1" t="s">
        <v>1635</v>
      </c>
      <c r="B737" s="1" t="s">
        <v>6024</v>
      </c>
      <c r="C737" t="s">
        <v>6025</v>
      </c>
      <c r="D737" t="s">
        <v>5543</v>
      </c>
      <c r="E737" t="s">
        <v>8496</v>
      </c>
    </row>
    <row r="738" spans="1:5" ht="15.6" x14ac:dyDescent="0.3">
      <c r="A738" s="1" t="s">
        <v>1634</v>
      </c>
      <c r="B738" s="1" t="s">
        <v>6026</v>
      </c>
      <c r="C738" t="s">
        <v>5285</v>
      </c>
      <c r="D738" t="s">
        <v>9286</v>
      </c>
      <c r="E738" t="s">
        <v>8282</v>
      </c>
    </row>
    <row r="739" spans="1:5" ht="15.6" x14ac:dyDescent="0.3">
      <c r="A739" s="1" t="s">
        <v>1633</v>
      </c>
      <c r="B739" s="1" t="s">
        <v>6027</v>
      </c>
      <c r="C739" t="s">
        <v>6028</v>
      </c>
      <c r="D739" t="s">
        <v>9473</v>
      </c>
      <c r="E739" t="s">
        <v>9097</v>
      </c>
    </row>
    <row r="740" spans="1:5" ht="15.6" x14ac:dyDescent="0.3">
      <c r="A740" s="1" t="s">
        <v>1632</v>
      </c>
      <c r="B740" s="1" t="s">
        <v>6029</v>
      </c>
      <c r="C740" t="s">
        <v>6030</v>
      </c>
      <c r="D740" t="s">
        <v>8800</v>
      </c>
      <c r="E740" t="s">
        <v>8475</v>
      </c>
    </row>
    <row r="741" spans="1:5" ht="15.6" x14ac:dyDescent="0.3">
      <c r="A741" s="1" t="s">
        <v>1631</v>
      </c>
      <c r="B741" s="1" t="s">
        <v>6031</v>
      </c>
      <c r="C741" t="s">
        <v>6032</v>
      </c>
      <c r="D741" t="s">
        <v>8528</v>
      </c>
      <c r="E741" t="s">
        <v>8437</v>
      </c>
    </row>
    <row r="742" spans="1:5" ht="15.6" x14ac:dyDescent="0.3">
      <c r="A742" s="1" t="s">
        <v>1630</v>
      </c>
      <c r="B742" s="1" t="s">
        <v>6033</v>
      </c>
      <c r="C742" t="s">
        <v>5149</v>
      </c>
      <c r="D742" t="s">
        <v>9250</v>
      </c>
      <c r="E742" t="s">
        <v>8538</v>
      </c>
    </row>
    <row r="743" spans="1:5" ht="15.6" x14ac:dyDescent="0.3">
      <c r="A743" s="1" t="s">
        <v>1629</v>
      </c>
      <c r="B743" s="1" t="s">
        <v>6034</v>
      </c>
      <c r="C743" t="s">
        <v>6035</v>
      </c>
      <c r="D743" t="s">
        <v>8500</v>
      </c>
      <c r="E743" t="s">
        <v>8446</v>
      </c>
    </row>
    <row r="744" spans="1:5" ht="15.6" x14ac:dyDescent="0.3">
      <c r="A744" s="1" t="s">
        <v>1628</v>
      </c>
      <c r="B744" s="1" t="s">
        <v>6036</v>
      </c>
      <c r="C744" t="s">
        <v>6037</v>
      </c>
      <c r="D744" t="s">
        <v>9362</v>
      </c>
      <c r="E744" t="s">
        <v>8616</v>
      </c>
    </row>
    <row r="745" spans="1:5" ht="15.6" x14ac:dyDescent="0.3">
      <c r="A745" s="1" t="s">
        <v>1627</v>
      </c>
      <c r="B745" s="1" t="s">
        <v>4765</v>
      </c>
      <c r="C745" t="s">
        <v>6038</v>
      </c>
      <c r="D745" t="s">
        <v>8572</v>
      </c>
      <c r="E745" t="s">
        <v>8446</v>
      </c>
    </row>
    <row r="746" spans="1:5" ht="15.6" x14ac:dyDescent="0.3">
      <c r="A746" s="1" t="s">
        <v>1626</v>
      </c>
      <c r="B746" s="1" t="s">
        <v>6039</v>
      </c>
      <c r="C746" t="s">
        <v>6040</v>
      </c>
      <c r="D746" t="s">
        <v>9479</v>
      </c>
      <c r="E746" t="s">
        <v>8701</v>
      </c>
    </row>
    <row r="747" spans="1:5" ht="15.6" x14ac:dyDescent="0.3">
      <c r="A747" s="1" t="s">
        <v>1625</v>
      </c>
      <c r="B747" s="1" t="s">
        <v>6041</v>
      </c>
      <c r="C747" t="s">
        <v>6042</v>
      </c>
      <c r="D747" t="s">
        <v>8474</v>
      </c>
      <c r="E747" t="s">
        <v>8531</v>
      </c>
    </row>
    <row r="748" spans="1:5" ht="15.6" x14ac:dyDescent="0.3">
      <c r="A748" s="1" t="s">
        <v>1624</v>
      </c>
      <c r="B748" s="1" t="s">
        <v>6043</v>
      </c>
      <c r="C748" t="s">
        <v>6044</v>
      </c>
      <c r="D748" t="s">
        <v>9480</v>
      </c>
      <c r="E748" t="s">
        <v>8437</v>
      </c>
    </row>
    <row r="749" spans="1:5" ht="15.6" x14ac:dyDescent="0.3">
      <c r="A749" s="1" t="s">
        <v>1623</v>
      </c>
      <c r="B749" s="1" t="s">
        <v>6045</v>
      </c>
      <c r="C749" t="s">
        <v>5149</v>
      </c>
      <c r="D749" t="s">
        <v>9250</v>
      </c>
      <c r="E749" t="s">
        <v>8538</v>
      </c>
    </row>
    <row r="750" spans="1:5" ht="15.6" x14ac:dyDescent="0.3">
      <c r="A750" s="1" t="s">
        <v>1622</v>
      </c>
      <c r="B750" s="1" t="s">
        <v>6046</v>
      </c>
      <c r="C750" t="s">
        <v>4851</v>
      </c>
      <c r="D750" t="s">
        <v>9153</v>
      </c>
      <c r="E750" t="s">
        <v>8453</v>
      </c>
    </row>
    <row r="751" spans="1:5" ht="15.6" x14ac:dyDescent="0.3">
      <c r="A751" s="1" t="s">
        <v>1621</v>
      </c>
      <c r="B751" s="1" t="s">
        <v>6047</v>
      </c>
      <c r="C751" t="s">
        <v>4849</v>
      </c>
      <c r="D751" t="s">
        <v>9152</v>
      </c>
      <c r="E751" t="s">
        <v>8452</v>
      </c>
    </row>
    <row r="752" spans="1:5" ht="15.6" x14ac:dyDescent="0.3">
      <c r="A752" s="1" t="s">
        <v>1620</v>
      </c>
      <c r="B752" s="1" t="s">
        <v>6048</v>
      </c>
      <c r="C752" t="s">
        <v>4885</v>
      </c>
      <c r="D752" t="s">
        <v>9166</v>
      </c>
      <c r="E752" t="s">
        <v>8462</v>
      </c>
    </row>
    <row r="753" spans="1:5" ht="15.6" x14ac:dyDescent="0.3">
      <c r="A753" s="1" t="s">
        <v>1619</v>
      </c>
      <c r="B753" s="1" t="s">
        <v>6049</v>
      </c>
      <c r="C753" t="s">
        <v>6050</v>
      </c>
      <c r="D753" t="s">
        <v>8585</v>
      </c>
      <c r="E753" t="s">
        <v>8488</v>
      </c>
    </row>
    <row r="754" spans="1:5" ht="15.6" x14ac:dyDescent="0.3">
      <c r="A754" s="1" t="s">
        <v>1618</v>
      </c>
      <c r="B754" s="1" t="s">
        <v>6051</v>
      </c>
      <c r="C754" t="s">
        <v>6052</v>
      </c>
      <c r="D754" t="s">
        <v>9481</v>
      </c>
      <c r="E754" t="s">
        <v>8702</v>
      </c>
    </row>
    <row r="755" spans="1:5" ht="15.6" x14ac:dyDescent="0.3">
      <c r="A755" s="1" t="s">
        <v>1617</v>
      </c>
      <c r="B755" s="1" t="s">
        <v>6053</v>
      </c>
      <c r="C755" t="s">
        <v>6054</v>
      </c>
      <c r="D755" t="s">
        <v>9482</v>
      </c>
      <c r="E755" t="s">
        <v>8703</v>
      </c>
    </row>
    <row r="756" spans="1:5" ht="15.6" x14ac:dyDescent="0.3">
      <c r="A756" s="1" t="s">
        <v>1616</v>
      </c>
      <c r="B756" s="1" t="s">
        <v>6055</v>
      </c>
      <c r="C756" t="s">
        <v>6056</v>
      </c>
      <c r="D756" t="s">
        <v>9483</v>
      </c>
      <c r="E756" t="s">
        <v>8704</v>
      </c>
    </row>
    <row r="757" spans="1:5" ht="15.6" x14ac:dyDescent="0.3">
      <c r="A757" s="1" t="s">
        <v>1615</v>
      </c>
      <c r="B757" s="1" t="s">
        <v>6057</v>
      </c>
      <c r="C757" t="s">
        <v>6058</v>
      </c>
      <c r="D757" t="s">
        <v>9484</v>
      </c>
      <c r="E757" t="s">
        <v>8475</v>
      </c>
    </row>
    <row r="758" spans="1:5" ht="15.6" x14ac:dyDescent="0.3">
      <c r="A758" s="1" t="s">
        <v>1614</v>
      </c>
      <c r="B758" s="1" t="s">
        <v>6059</v>
      </c>
      <c r="C758" t="s">
        <v>6060</v>
      </c>
      <c r="D758" t="s">
        <v>9119</v>
      </c>
      <c r="E758" t="s">
        <v>9096</v>
      </c>
    </row>
    <row r="759" spans="1:5" ht="15.6" x14ac:dyDescent="0.3">
      <c r="A759" s="1" t="s">
        <v>1613</v>
      </c>
      <c r="B759" s="1" t="s">
        <v>6061</v>
      </c>
      <c r="C759" t="s">
        <v>5057</v>
      </c>
      <c r="D759" t="s">
        <v>9225</v>
      </c>
      <c r="E759" t="s">
        <v>8514</v>
      </c>
    </row>
    <row r="760" spans="1:5" ht="15.6" x14ac:dyDescent="0.3">
      <c r="A760" s="1" t="s">
        <v>1612</v>
      </c>
      <c r="B760" s="1" t="s">
        <v>6062</v>
      </c>
      <c r="C760" t="s">
        <v>6063</v>
      </c>
      <c r="D760" t="s">
        <v>9485</v>
      </c>
      <c r="E760" t="s">
        <v>8705</v>
      </c>
    </row>
    <row r="761" spans="1:5" ht="15.6" x14ac:dyDescent="0.3">
      <c r="A761" s="1" t="s">
        <v>1611</v>
      </c>
      <c r="B761" s="1" t="s">
        <v>6064</v>
      </c>
      <c r="C761" t="s">
        <v>6065</v>
      </c>
      <c r="D761" t="s">
        <v>9486</v>
      </c>
      <c r="E761" t="s">
        <v>8446</v>
      </c>
    </row>
    <row r="762" spans="1:5" ht="15.6" x14ac:dyDescent="0.3">
      <c r="A762" s="1" t="s">
        <v>1610</v>
      </c>
      <c r="B762" s="1" t="s">
        <v>6066</v>
      </c>
      <c r="C762" t="s">
        <v>5609</v>
      </c>
      <c r="D762" t="s">
        <v>9380</v>
      </c>
      <c r="E762" t="s">
        <v>8630</v>
      </c>
    </row>
    <row r="763" spans="1:5" ht="15.6" x14ac:dyDescent="0.3">
      <c r="A763" s="1" t="s">
        <v>1609</v>
      </c>
      <c r="B763" s="1" t="s">
        <v>6067</v>
      </c>
      <c r="C763" t="s">
        <v>5211</v>
      </c>
      <c r="D763" t="s">
        <v>9269</v>
      </c>
      <c r="E763" t="s">
        <v>8552</v>
      </c>
    </row>
    <row r="764" spans="1:5" ht="15.6" x14ac:dyDescent="0.3">
      <c r="A764" s="1" t="s">
        <v>1608</v>
      </c>
      <c r="B764" s="1" t="s">
        <v>6068</v>
      </c>
      <c r="C764" t="s">
        <v>4789</v>
      </c>
      <c r="D764" t="s">
        <v>9133</v>
      </c>
      <c r="E764" t="s">
        <v>8435</v>
      </c>
    </row>
    <row r="765" spans="1:5" ht="15.6" x14ac:dyDescent="0.3">
      <c r="A765" s="1" t="s">
        <v>1607</v>
      </c>
      <c r="B765" s="1" t="s">
        <v>6069</v>
      </c>
      <c r="C765" t="s">
        <v>6070</v>
      </c>
      <c r="D765" t="s">
        <v>8460</v>
      </c>
      <c r="E765" t="s">
        <v>8496</v>
      </c>
    </row>
    <row r="766" spans="1:5" ht="15.6" x14ac:dyDescent="0.3">
      <c r="A766" s="1" t="s">
        <v>1606</v>
      </c>
      <c r="B766" s="1" t="s">
        <v>6071</v>
      </c>
      <c r="C766" t="s">
        <v>6072</v>
      </c>
      <c r="D766" t="s">
        <v>8616</v>
      </c>
      <c r="E766" t="s">
        <v>8446</v>
      </c>
    </row>
    <row r="767" spans="1:5" ht="15.6" x14ac:dyDescent="0.3">
      <c r="A767" s="1" t="s">
        <v>1605</v>
      </c>
      <c r="B767" s="1" t="s">
        <v>6073</v>
      </c>
      <c r="C767" t="s">
        <v>6074</v>
      </c>
      <c r="D767" t="s">
        <v>5286</v>
      </c>
      <c r="E767" t="s">
        <v>8437</v>
      </c>
    </row>
    <row r="768" spans="1:5" ht="15.6" x14ac:dyDescent="0.3">
      <c r="A768" s="1" t="s">
        <v>1604</v>
      </c>
      <c r="B768" s="1" t="s">
        <v>6075</v>
      </c>
      <c r="C768" t="s">
        <v>6076</v>
      </c>
      <c r="D768" t="s">
        <v>8837</v>
      </c>
      <c r="E768" t="s">
        <v>8496</v>
      </c>
    </row>
    <row r="769" spans="1:5" ht="15.6" x14ac:dyDescent="0.3">
      <c r="A769" s="1" t="s">
        <v>1603</v>
      </c>
      <c r="B769" s="1" t="s">
        <v>6077</v>
      </c>
      <c r="C769" t="s">
        <v>6078</v>
      </c>
      <c r="D769" t="s">
        <v>9487</v>
      </c>
      <c r="E769" t="s">
        <v>8706</v>
      </c>
    </row>
    <row r="770" spans="1:5" ht="15.6" x14ac:dyDescent="0.3">
      <c r="A770" s="1" t="s">
        <v>1602</v>
      </c>
      <c r="B770" s="1" t="s">
        <v>6079</v>
      </c>
      <c r="C770" t="s">
        <v>5290</v>
      </c>
      <c r="D770" t="s">
        <v>9287</v>
      </c>
      <c r="E770" t="s">
        <v>8563</v>
      </c>
    </row>
    <row r="771" spans="1:5" ht="15.6" x14ac:dyDescent="0.3">
      <c r="A771" s="1" t="s">
        <v>1601</v>
      </c>
      <c r="B771" s="1" t="s">
        <v>6080</v>
      </c>
      <c r="C771" t="s">
        <v>6081</v>
      </c>
      <c r="D771" t="s">
        <v>9488</v>
      </c>
      <c r="E771" t="s">
        <v>8707</v>
      </c>
    </row>
    <row r="772" spans="1:5" ht="15.6" x14ac:dyDescent="0.3">
      <c r="A772" s="1" t="s">
        <v>1600</v>
      </c>
      <c r="B772" s="1" t="s">
        <v>6082</v>
      </c>
      <c r="C772" t="s">
        <v>4726</v>
      </c>
      <c r="D772" t="s">
        <v>8502</v>
      </c>
      <c r="E772" t="s">
        <v>8418</v>
      </c>
    </row>
    <row r="773" spans="1:5" ht="15.6" x14ac:dyDescent="0.3">
      <c r="A773" s="1" t="s">
        <v>1599</v>
      </c>
      <c r="B773" s="1" t="s">
        <v>6083</v>
      </c>
      <c r="C773" t="s">
        <v>5018</v>
      </c>
      <c r="D773" t="s">
        <v>9211</v>
      </c>
      <c r="E773" t="s">
        <v>8500</v>
      </c>
    </row>
    <row r="774" spans="1:5" ht="15.6" x14ac:dyDescent="0.3">
      <c r="A774" s="1" t="s">
        <v>1598</v>
      </c>
      <c r="B774" s="1" t="s">
        <v>6084</v>
      </c>
      <c r="C774" t="s">
        <v>5037</v>
      </c>
      <c r="D774" t="s">
        <v>9219</v>
      </c>
      <c r="E774" t="s">
        <v>8508</v>
      </c>
    </row>
    <row r="775" spans="1:5" ht="15.6" x14ac:dyDescent="0.3">
      <c r="A775" s="1" t="s">
        <v>1597</v>
      </c>
      <c r="B775" s="1" t="s">
        <v>6085</v>
      </c>
      <c r="C775" t="s">
        <v>5149</v>
      </c>
      <c r="D775" t="s">
        <v>9250</v>
      </c>
      <c r="E775" t="s">
        <v>8538</v>
      </c>
    </row>
    <row r="776" spans="1:5" ht="15.6" x14ac:dyDescent="0.3">
      <c r="A776" s="1" t="s">
        <v>1596</v>
      </c>
      <c r="B776" s="1" t="s">
        <v>6086</v>
      </c>
      <c r="C776" t="s">
        <v>6087</v>
      </c>
      <c r="D776" t="s">
        <v>8539</v>
      </c>
      <c r="E776" t="s">
        <v>8475</v>
      </c>
    </row>
    <row r="777" spans="1:5" ht="15.6" x14ac:dyDescent="0.3">
      <c r="A777" s="1" t="s">
        <v>1595</v>
      </c>
      <c r="B777" s="1" t="s">
        <v>6088</v>
      </c>
      <c r="C777" t="s">
        <v>6089</v>
      </c>
      <c r="D777" t="s">
        <v>8519</v>
      </c>
      <c r="E777" t="s">
        <v>8442</v>
      </c>
    </row>
    <row r="778" spans="1:5" ht="15.6" x14ac:dyDescent="0.3">
      <c r="A778" s="1" t="s">
        <v>1594</v>
      </c>
      <c r="B778" s="1" t="s">
        <v>4856</v>
      </c>
      <c r="C778" t="s">
        <v>6090</v>
      </c>
      <c r="D778" t="s">
        <v>8632</v>
      </c>
      <c r="E778" t="s">
        <v>8442</v>
      </c>
    </row>
    <row r="779" spans="1:5" ht="15.6" x14ac:dyDescent="0.3">
      <c r="A779" s="1" t="s">
        <v>1593</v>
      </c>
      <c r="B779" s="1" t="s">
        <v>6091</v>
      </c>
      <c r="C779" t="s">
        <v>6092</v>
      </c>
      <c r="D779" t="s">
        <v>9489</v>
      </c>
      <c r="E779" t="s">
        <v>8708</v>
      </c>
    </row>
    <row r="780" spans="1:5" ht="15.6" x14ac:dyDescent="0.3">
      <c r="A780" s="1" t="s">
        <v>1592</v>
      </c>
      <c r="B780" s="1" t="s">
        <v>6093</v>
      </c>
      <c r="C780" t="s">
        <v>5113</v>
      </c>
      <c r="D780" t="s">
        <v>9242</v>
      </c>
      <c r="E780" t="s">
        <v>8530</v>
      </c>
    </row>
    <row r="781" spans="1:5" ht="15.6" x14ac:dyDescent="0.3">
      <c r="A781" s="1" t="s">
        <v>1591</v>
      </c>
      <c r="B781" s="1" t="s">
        <v>6094</v>
      </c>
      <c r="C781" t="s">
        <v>5499</v>
      </c>
      <c r="D781" t="s">
        <v>9350</v>
      </c>
      <c r="E781" t="s">
        <v>8608</v>
      </c>
    </row>
    <row r="782" spans="1:5" ht="15.6" x14ac:dyDescent="0.3">
      <c r="A782" s="1" t="s">
        <v>1590</v>
      </c>
      <c r="B782" s="1" t="s">
        <v>6095</v>
      </c>
      <c r="C782" t="s">
        <v>6096</v>
      </c>
      <c r="D782" t="s">
        <v>8662</v>
      </c>
      <c r="E782" t="s">
        <v>8446</v>
      </c>
    </row>
    <row r="783" spans="1:5" ht="15.6" x14ac:dyDescent="0.3">
      <c r="A783" s="1" t="s">
        <v>1589</v>
      </c>
      <c r="B783" s="1" t="s">
        <v>5904</v>
      </c>
      <c r="C783" t="s">
        <v>6097</v>
      </c>
      <c r="D783" t="s">
        <v>9490</v>
      </c>
      <c r="E783" t="s">
        <v>8709</v>
      </c>
    </row>
    <row r="784" spans="1:5" ht="15.6" x14ac:dyDescent="0.3">
      <c r="A784" s="1" t="s">
        <v>1588</v>
      </c>
      <c r="B784" s="1" t="s">
        <v>6098</v>
      </c>
      <c r="C784" t="s">
        <v>6099</v>
      </c>
      <c r="D784" t="s">
        <v>8469</v>
      </c>
      <c r="E784" t="s">
        <v>8470</v>
      </c>
    </row>
    <row r="785" spans="1:5" ht="15.6" x14ac:dyDescent="0.3">
      <c r="A785" s="1" t="s">
        <v>1587</v>
      </c>
      <c r="B785" s="1" t="s">
        <v>6100</v>
      </c>
      <c r="C785" t="s">
        <v>6101</v>
      </c>
      <c r="D785" t="s">
        <v>9491</v>
      </c>
      <c r="E785" t="s">
        <v>8710</v>
      </c>
    </row>
    <row r="786" spans="1:5" ht="15.6" x14ac:dyDescent="0.3">
      <c r="A786" s="1" t="s">
        <v>1586</v>
      </c>
      <c r="B786" s="1" t="s">
        <v>6102</v>
      </c>
      <c r="C786" t="s">
        <v>6103</v>
      </c>
      <c r="D786" t="s">
        <v>9076</v>
      </c>
      <c r="E786" t="s">
        <v>8675</v>
      </c>
    </row>
    <row r="787" spans="1:5" ht="15.6" x14ac:dyDescent="0.3">
      <c r="A787" s="1" t="s">
        <v>1585</v>
      </c>
      <c r="B787" s="1" t="s">
        <v>6104</v>
      </c>
      <c r="C787" t="s">
        <v>6105</v>
      </c>
      <c r="D787" t="s">
        <v>9492</v>
      </c>
      <c r="E787" t="s">
        <v>8437</v>
      </c>
    </row>
    <row r="788" spans="1:5" ht="15.6" x14ac:dyDescent="0.3">
      <c r="A788" s="1" t="s">
        <v>1584</v>
      </c>
      <c r="B788" s="1" t="s">
        <v>6106</v>
      </c>
      <c r="C788" t="s">
        <v>6107</v>
      </c>
      <c r="D788" t="s">
        <v>9493</v>
      </c>
      <c r="E788" t="s">
        <v>8711</v>
      </c>
    </row>
    <row r="789" spans="1:5" ht="15.6" x14ac:dyDescent="0.3">
      <c r="A789" s="1" t="s">
        <v>1583</v>
      </c>
      <c r="B789" s="1" t="s">
        <v>4800</v>
      </c>
      <c r="C789" t="s">
        <v>6108</v>
      </c>
      <c r="D789" t="s">
        <v>8555</v>
      </c>
      <c r="E789" t="s">
        <v>8456</v>
      </c>
    </row>
    <row r="790" spans="1:5" ht="15.6" x14ac:dyDescent="0.3">
      <c r="A790" s="1" t="s">
        <v>1582</v>
      </c>
      <c r="B790" s="1" t="s">
        <v>6109</v>
      </c>
      <c r="C790" t="s">
        <v>6110</v>
      </c>
      <c r="D790" t="s">
        <v>9494</v>
      </c>
      <c r="E790" t="s">
        <v>8712</v>
      </c>
    </row>
    <row r="791" spans="1:5" ht="15.6" x14ac:dyDescent="0.3">
      <c r="A791" s="1" t="s">
        <v>1581</v>
      </c>
      <c r="B791" s="1" t="s">
        <v>6111</v>
      </c>
      <c r="C791" t="s">
        <v>6112</v>
      </c>
      <c r="D791" t="s">
        <v>9495</v>
      </c>
      <c r="E791" t="s">
        <v>8713</v>
      </c>
    </row>
    <row r="792" spans="1:5" ht="15.6" x14ac:dyDescent="0.3">
      <c r="A792" s="1" t="s">
        <v>1580</v>
      </c>
      <c r="B792" s="1" t="s">
        <v>6113</v>
      </c>
      <c r="C792" t="s">
        <v>4909</v>
      </c>
      <c r="D792" t="s">
        <v>8985</v>
      </c>
      <c r="E792" t="s">
        <v>8475</v>
      </c>
    </row>
    <row r="793" spans="1:5" ht="15.6" x14ac:dyDescent="0.3">
      <c r="A793" s="1" t="s">
        <v>1579</v>
      </c>
      <c r="B793" s="1" t="s">
        <v>6114</v>
      </c>
      <c r="C793" t="s">
        <v>6115</v>
      </c>
      <c r="D793" t="s">
        <v>9496</v>
      </c>
      <c r="E793" t="s">
        <v>8714</v>
      </c>
    </row>
    <row r="794" spans="1:5" ht="15.6" x14ac:dyDescent="0.3">
      <c r="A794" s="1" t="s">
        <v>1578</v>
      </c>
      <c r="B794" s="1" t="s">
        <v>6116</v>
      </c>
      <c r="C794" t="s">
        <v>6117</v>
      </c>
      <c r="D794" t="s">
        <v>9497</v>
      </c>
      <c r="E794" t="s">
        <v>8715</v>
      </c>
    </row>
    <row r="795" spans="1:5" ht="15.6" x14ac:dyDescent="0.3">
      <c r="A795" s="1" t="s">
        <v>1577</v>
      </c>
      <c r="B795" s="1" t="s">
        <v>6118</v>
      </c>
      <c r="C795" t="s">
        <v>6119</v>
      </c>
      <c r="D795" t="s">
        <v>9498</v>
      </c>
      <c r="E795" t="s">
        <v>8716</v>
      </c>
    </row>
    <row r="796" spans="1:5" ht="15.6" x14ac:dyDescent="0.3">
      <c r="A796" s="1" t="s">
        <v>1576</v>
      </c>
      <c r="B796" s="1" t="s">
        <v>6120</v>
      </c>
      <c r="C796" t="s">
        <v>5084</v>
      </c>
      <c r="D796" t="s">
        <v>9233</v>
      </c>
      <c r="E796" t="s">
        <v>8521</v>
      </c>
    </row>
    <row r="797" spans="1:5" ht="15.6" x14ac:dyDescent="0.3">
      <c r="A797" s="1" t="s">
        <v>1575</v>
      </c>
      <c r="B797" s="1" t="s">
        <v>6121</v>
      </c>
      <c r="C797" t="s">
        <v>6122</v>
      </c>
      <c r="D797" t="s">
        <v>8793</v>
      </c>
      <c r="E797" t="s">
        <v>8437</v>
      </c>
    </row>
    <row r="798" spans="1:5" ht="15.6" x14ac:dyDescent="0.3">
      <c r="A798" s="1" t="s">
        <v>1574</v>
      </c>
      <c r="B798" s="1" t="s">
        <v>6123</v>
      </c>
      <c r="C798" t="s">
        <v>6124</v>
      </c>
      <c r="D798" t="s">
        <v>9499</v>
      </c>
      <c r="E798" t="s">
        <v>8649</v>
      </c>
    </row>
    <row r="799" spans="1:5" ht="15.6" x14ac:dyDescent="0.3">
      <c r="A799" s="1" t="s">
        <v>1573</v>
      </c>
      <c r="B799" s="1" t="s">
        <v>6125</v>
      </c>
      <c r="C799" t="s">
        <v>6126</v>
      </c>
      <c r="D799" t="s">
        <v>9500</v>
      </c>
      <c r="E799" t="s">
        <v>8717</v>
      </c>
    </row>
    <row r="800" spans="1:5" ht="15.6" x14ac:dyDescent="0.3">
      <c r="A800" s="1" t="s">
        <v>1572</v>
      </c>
      <c r="B800" s="1" t="s">
        <v>5608</v>
      </c>
      <c r="C800" t="s">
        <v>6127</v>
      </c>
      <c r="D800" t="s">
        <v>8480</v>
      </c>
      <c r="E800" t="s">
        <v>8437</v>
      </c>
    </row>
    <row r="801" spans="1:5" ht="15.6" x14ac:dyDescent="0.3">
      <c r="A801" s="1" t="s">
        <v>1571</v>
      </c>
      <c r="B801" s="1" t="s">
        <v>6128</v>
      </c>
      <c r="C801" t="s">
        <v>6129</v>
      </c>
      <c r="D801" t="s">
        <v>8521</v>
      </c>
      <c r="E801" t="s">
        <v>8446</v>
      </c>
    </row>
    <row r="802" spans="1:5" ht="15.6" x14ac:dyDescent="0.3">
      <c r="A802" s="1" t="s">
        <v>1570</v>
      </c>
      <c r="B802" s="1" t="s">
        <v>6130</v>
      </c>
      <c r="C802" t="s">
        <v>6131</v>
      </c>
      <c r="D802" t="s">
        <v>9501</v>
      </c>
      <c r="E802" t="s">
        <v>8475</v>
      </c>
    </row>
    <row r="803" spans="1:5" ht="15.6" x14ac:dyDescent="0.3">
      <c r="A803" s="1" t="s">
        <v>1569</v>
      </c>
      <c r="B803" s="1" t="s">
        <v>6132</v>
      </c>
      <c r="C803" t="s">
        <v>6133</v>
      </c>
      <c r="D803" t="s">
        <v>9502</v>
      </c>
      <c r="E803" t="s">
        <v>8718</v>
      </c>
    </row>
    <row r="804" spans="1:5" ht="15.6" x14ac:dyDescent="0.3">
      <c r="A804" s="1" t="s">
        <v>1568</v>
      </c>
      <c r="B804" s="1" t="s">
        <v>5231</v>
      </c>
      <c r="C804" t="s">
        <v>5535</v>
      </c>
      <c r="D804" t="s">
        <v>9359</v>
      </c>
      <c r="E804" t="s">
        <v>8614</v>
      </c>
    </row>
    <row r="805" spans="1:5" ht="15.6" x14ac:dyDescent="0.3">
      <c r="A805" s="1" t="s">
        <v>1567</v>
      </c>
      <c r="B805" s="1" t="s">
        <v>6134</v>
      </c>
      <c r="C805" t="s">
        <v>5535</v>
      </c>
      <c r="D805" t="s">
        <v>9359</v>
      </c>
      <c r="E805" t="s">
        <v>8614</v>
      </c>
    </row>
    <row r="806" spans="1:5" ht="15.6" x14ac:dyDescent="0.3">
      <c r="A806" s="1" t="s">
        <v>1566</v>
      </c>
      <c r="B806" s="1" t="s">
        <v>6135</v>
      </c>
      <c r="C806" t="s">
        <v>6136</v>
      </c>
      <c r="D806" t="s">
        <v>9503</v>
      </c>
      <c r="E806" t="s">
        <v>8719</v>
      </c>
    </row>
    <row r="807" spans="1:5" ht="15.6" x14ac:dyDescent="0.3">
      <c r="A807" s="1" t="s">
        <v>1565</v>
      </c>
      <c r="B807" s="1" t="s">
        <v>6137</v>
      </c>
      <c r="C807" t="s">
        <v>4738</v>
      </c>
      <c r="D807" t="s">
        <v>9113</v>
      </c>
      <c r="E807" t="s">
        <v>8422</v>
      </c>
    </row>
    <row r="808" spans="1:5" ht="15.6" x14ac:dyDescent="0.3">
      <c r="A808" s="1" t="s">
        <v>1564</v>
      </c>
      <c r="B808" s="1" t="s">
        <v>6138</v>
      </c>
      <c r="C808" t="s">
        <v>6139</v>
      </c>
      <c r="D808" t="s">
        <v>9504</v>
      </c>
      <c r="E808" t="s">
        <v>8720</v>
      </c>
    </row>
    <row r="809" spans="1:5" ht="15.6" x14ac:dyDescent="0.3">
      <c r="A809" s="1" t="s">
        <v>1563</v>
      </c>
      <c r="B809" s="1" t="s">
        <v>6140</v>
      </c>
      <c r="C809" t="s">
        <v>6141</v>
      </c>
      <c r="D809" t="s">
        <v>8558</v>
      </c>
      <c r="E809" t="s">
        <v>8418</v>
      </c>
    </row>
    <row r="810" spans="1:5" ht="15.6" x14ac:dyDescent="0.3">
      <c r="A810" s="1" t="s">
        <v>1562</v>
      </c>
      <c r="B810" s="1" t="s">
        <v>6142</v>
      </c>
      <c r="C810" t="s">
        <v>6143</v>
      </c>
      <c r="D810" t="s">
        <v>8519</v>
      </c>
      <c r="E810" t="s">
        <v>8437</v>
      </c>
    </row>
    <row r="811" spans="1:5" ht="15.6" x14ac:dyDescent="0.3">
      <c r="A811" s="1" t="s">
        <v>1561</v>
      </c>
      <c r="B811" s="1" t="s">
        <v>6144</v>
      </c>
      <c r="C811" t="s">
        <v>6145</v>
      </c>
      <c r="D811" t="s">
        <v>8502</v>
      </c>
      <c r="E811" t="s">
        <v>8441</v>
      </c>
    </row>
    <row r="812" spans="1:5" ht="15.6" x14ac:dyDescent="0.3">
      <c r="A812" s="1" t="s">
        <v>1560</v>
      </c>
      <c r="B812" s="1" t="s">
        <v>6146</v>
      </c>
      <c r="C812" t="s">
        <v>4960</v>
      </c>
      <c r="D812" t="s">
        <v>9193</v>
      </c>
      <c r="E812" t="s">
        <v>8485</v>
      </c>
    </row>
    <row r="813" spans="1:5" ht="15.6" x14ac:dyDescent="0.3">
      <c r="A813" s="1" t="s">
        <v>1559</v>
      </c>
      <c r="B813" s="1" t="s">
        <v>5455</v>
      </c>
      <c r="C813" t="s">
        <v>6147</v>
      </c>
      <c r="D813" t="s">
        <v>9505</v>
      </c>
      <c r="E813" t="s">
        <v>8721</v>
      </c>
    </row>
    <row r="814" spans="1:5" ht="15.6" x14ac:dyDescent="0.3">
      <c r="A814" s="1" t="s">
        <v>1558</v>
      </c>
      <c r="B814" s="1" t="s">
        <v>6148</v>
      </c>
      <c r="C814" t="s">
        <v>5759</v>
      </c>
      <c r="D814" t="s">
        <v>9415</v>
      </c>
      <c r="E814" t="s">
        <v>8654</v>
      </c>
    </row>
    <row r="815" spans="1:5" ht="15.6" x14ac:dyDescent="0.3">
      <c r="A815" s="1" t="s">
        <v>1557</v>
      </c>
      <c r="B815" s="1" t="s">
        <v>6149</v>
      </c>
      <c r="C815" t="s">
        <v>6150</v>
      </c>
      <c r="D815" t="s">
        <v>9427</v>
      </c>
      <c r="E815" t="s">
        <v>8456</v>
      </c>
    </row>
    <row r="816" spans="1:5" ht="15.6" x14ac:dyDescent="0.3">
      <c r="A816" s="1" t="s">
        <v>1556</v>
      </c>
      <c r="B816" s="1" t="s">
        <v>6151</v>
      </c>
      <c r="C816" t="s">
        <v>6152</v>
      </c>
      <c r="D816" t="s">
        <v>9506</v>
      </c>
      <c r="E816" t="s">
        <v>8722</v>
      </c>
    </row>
    <row r="817" spans="1:5" ht="15.6" x14ac:dyDescent="0.3">
      <c r="A817" s="1" t="s">
        <v>1555</v>
      </c>
      <c r="B817" s="1" t="s">
        <v>6153</v>
      </c>
      <c r="C817" t="s">
        <v>6154</v>
      </c>
      <c r="D817" t="s">
        <v>9507</v>
      </c>
      <c r="E817" t="s">
        <v>7544</v>
      </c>
    </row>
    <row r="818" spans="1:5" ht="15.6" x14ac:dyDescent="0.3">
      <c r="A818" s="1" t="s">
        <v>1554</v>
      </c>
      <c r="B818" s="1" t="s">
        <v>6155</v>
      </c>
      <c r="C818" t="s">
        <v>6156</v>
      </c>
      <c r="D818" t="s">
        <v>9508</v>
      </c>
      <c r="E818" t="s">
        <v>8488</v>
      </c>
    </row>
    <row r="819" spans="1:5" ht="15.6" x14ac:dyDescent="0.3">
      <c r="A819" s="1" t="s">
        <v>1553</v>
      </c>
      <c r="B819" s="1" t="s">
        <v>5289</v>
      </c>
      <c r="C819" t="s">
        <v>5445</v>
      </c>
      <c r="D819" t="s">
        <v>9332</v>
      </c>
      <c r="E819" t="s">
        <v>8593</v>
      </c>
    </row>
    <row r="820" spans="1:5" ht="15.6" x14ac:dyDescent="0.3">
      <c r="A820" s="1" t="s">
        <v>1552</v>
      </c>
      <c r="B820" s="1" t="s">
        <v>6157</v>
      </c>
      <c r="C820" t="s">
        <v>6158</v>
      </c>
      <c r="D820" t="s">
        <v>9509</v>
      </c>
      <c r="E820" t="s">
        <v>8723</v>
      </c>
    </row>
    <row r="821" spans="1:5" ht="15.6" x14ac:dyDescent="0.3">
      <c r="A821" s="1" t="s">
        <v>1551</v>
      </c>
      <c r="B821" s="1" t="s">
        <v>6159</v>
      </c>
      <c r="C821" t="s">
        <v>5775</v>
      </c>
      <c r="D821" t="s">
        <v>9421</v>
      </c>
      <c r="E821" t="s">
        <v>8656</v>
      </c>
    </row>
    <row r="822" spans="1:5" ht="15.6" x14ac:dyDescent="0.3">
      <c r="A822" s="1" t="s">
        <v>1550</v>
      </c>
      <c r="B822" s="1" t="s">
        <v>6160</v>
      </c>
      <c r="C822" t="s">
        <v>6161</v>
      </c>
      <c r="D822" t="s">
        <v>7487</v>
      </c>
      <c r="E822" t="s">
        <v>8445</v>
      </c>
    </row>
    <row r="823" spans="1:5" ht="15.6" x14ac:dyDescent="0.3">
      <c r="A823" s="1" t="s">
        <v>1549</v>
      </c>
      <c r="B823" s="1" t="s">
        <v>6162</v>
      </c>
      <c r="C823" t="s">
        <v>6163</v>
      </c>
      <c r="D823" t="s">
        <v>6296</v>
      </c>
      <c r="E823" t="s">
        <v>8466</v>
      </c>
    </row>
    <row r="824" spans="1:5" ht="15.6" x14ac:dyDescent="0.3">
      <c r="A824" s="1" t="s">
        <v>1548</v>
      </c>
      <c r="B824" s="1" t="s">
        <v>6164</v>
      </c>
      <c r="C824" t="s">
        <v>4801</v>
      </c>
      <c r="D824" t="s">
        <v>9137</v>
      </c>
      <c r="E824" t="s">
        <v>8439</v>
      </c>
    </row>
    <row r="825" spans="1:5" ht="15.6" x14ac:dyDescent="0.3">
      <c r="A825" s="1" t="s">
        <v>1547</v>
      </c>
      <c r="B825" s="1" t="s">
        <v>5946</v>
      </c>
      <c r="C825" t="s">
        <v>6165</v>
      </c>
      <c r="D825" t="s">
        <v>9510</v>
      </c>
      <c r="E825" t="s">
        <v>8724</v>
      </c>
    </row>
    <row r="826" spans="1:5" ht="15.6" x14ac:dyDescent="0.3">
      <c r="A826" s="1" t="s">
        <v>1546</v>
      </c>
      <c r="B826" s="1" t="s">
        <v>6166</v>
      </c>
      <c r="C826" t="s">
        <v>6167</v>
      </c>
      <c r="D826" t="s">
        <v>8538</v>
      </c>
      <c r="E826" t="s">
        <v>8475</v>
      </c>
    </row>
    <row r="827" spans="1:5" ht="15.6" x14ac:dyDescent="0.3">
      <c r="A827" s="1" t="s">
        <v>1545</v>
      </c>
      <c r="B827" s="1" t="s">
        <v>6168</v>
      </c>
      <c r="C827" t="s">
        <v>6169</v>
      </c>
      <c r="D827" t="s">
        <v>8461</v>
      </c>
      <c r="E827" t="s">
        <v>8456</v>
      </c>
    </row>
    <row r="828" spans="1:5" ht="15.6" x14ac:dyDescent="0.3">
      <c r="A828" s="1" t="s">
        <v>1544</v>
      </c>
      <c r="B828" s="1" t="s">
        <v>6170</v>
      </c>
      <c r="C828" t="s">
        <v>6171</v>
      </c>
      <c r="D828" t="s">
        <v>9511</v>
      </c>
      <c r="E828" t="s">
        <v>8725</v>
      </c>
    </row>
    <row r="829" spans="1:5" ht="15.6" x14ac:dyDescent="0.3">
      <c r="A829" s="1" t="s">
        <v>1543</v>
      </c>
      <c r="B829" s="1" t="s">
        <v>5608</v>
      </c>
      <c r="C829" t="s">
        <v>6172</v>
      </c>
      <c r="D829" t="s">
        <v>9512</v>
      </c>
      <c r="E829" t="s">
        <v>8437</v>
      </c>
    </row>
    <row r="830" spans="1:5" ht="15.6" x14ac:dyDescent="0.3">
      <c r="A830" s="1" t="s">
        <v>1542</v>
      </c>
      <c r="B830" s="1" t="s">
        <v>5638</v>
      </c>
      <c r="C830" t="s">
        <v>6173</v>
      </c>
      <c r="D830" t="s">
        <v>8590</v>
      </c>
      <c r="E830" t="s">
        <v>8442</v>
      </c>
    </row>
    <row r="831" spans="1:5" ht="15.6" x14ac:dyDescent="0.3">
      <c r="A831" s="1" t="s">
        <v>1541</v>
      </c>
      <c r="B831" s="1" t="s">
        <v>6174</v>
      </c>
      <c r="C831" t="s">
        <v>6175</v>
      </c>
      <c r="D831" t="s">
        <v>5286</v>
      </c>
      <c r="E831" t="s">
        <v>8466</v>
      </c>
    </row>
    <row r="832" spans="1:5" ht="15.6" x14ac:dyDescent="0.3">
      <c r="A832" s="1" t="s">
        <v>1540</v>
      </c>
      <c r="B832" s="1" t="s">
        <v>6176</v>
      </c>
      <c r="C832" t="s">
        <v>5018</v>
      </c>
      <c r="D832" t="s">
        <v>9211</v>
      </c>
      <c r="E832" t="s">
        <v>8500</v>
      </c>
    </row>
    <row r="833" spans="1:5" ht="15.6" x14ac:dyDescent="0.3">
      <c r="A833" s="1" t="s">
        <v>1539</v>
      </c>
      <c r="B833" s="1" t="s">
        <v>6177</v>
      </c>
      <c r="C833" t="s">
        <v>6178</v>
      </c>
      <c r="D833" t="s">
        <v>5608</v>
      </c>
      <c r="E833" t="s">
        <v>8466</v>
      </c>
    </row>
    <row r="834" spans="1:5" ht="15.6" x14ac:dyDescent="0.3">
      <c r="A834" s="1" t="s">
        <v>1538</v>
      </c>
      <c r="B834" s="1" t="s">
        <v>6179</v>
      </c>
      <c r="C834" t="s">
        <v>6180</v>
      </c>
      <c r="D834" t="s">
        <v>8502</v>
      </c>
      <c r="E834" t="s">
        <v>8475</v>
      </c>
    </row>
    <row r="835" spans="1:5" ht="15.6" x14ac:dyDescent="0.3">
      <c r="A835" s="1" t="s">
        <v>1537</v>
      </c>
      <c r="B835" s="1" t="s">
        <v>6181</v>
      </c>
      <c r="C835" t="s">
        <v>6182</v>
      </c>
      <c r="D835" t="s">
        <v>9454</v>
      </c>
      <c r="E835" t="s">
        <v>8683</v>
      </c>
    </row>
    <row r="836" spans="1:5" ht="15.6" x14ac:dyDescent="0.3">
      <c r="A836" s="1" t="s">
        <v>1536</v>
      </c>
      <c r="B836" s="1" t="s">
        <v>6183</v>
      </c>
      <c r="C836" t="s">
        <v>6184</v>
      </c>
      <c r="D836" t="s">
        <v>9513</v>
      </c>
      <c r="E836" t="s">
        <v>8649</v>
      </c>
    </row>
    <row r="837" spans="1:5" ht="15.6" x14ac:dyDescent="0.3">
      <c r="A837" s="1" t="s">
        <v>1535</v>
      </c>
      <c r="B837" s="1" t="s">
        <v>5137</v>
      </c>
      <c r="C837" t="s">
        <v>6185</v>
      </c>
      <c r="D837" t="s">
        <v>9514</v>
      </c>
      <c r="E837" t="s">
        <v>8442</v>
      </c>
    </row>
    <row r="838" spans="1:5" ht="15.6" x14ac:dyDescent="0.3">
      <c r="A838" s="1" t="s">
        <v>1534</v>
      </c>
      <c r="B838" s="1" t="s">
        <v>6186</v>
      </c>
      <c r="C838" t="s">
        <v>6187</v>
      </c>
      <c r="D838" t="s">
        <v>9515</v>
      </c>
      <c r="E838" t="s">
        <v>8726</v>
      </c>
    </row>
    <row r="839" spans="1:5" ht="15.6" x14ac:dyDescent="0.3">
      <c r="A839" s="1" t="s">
        <v>1533</v>
      </c>
      <c r="B839" s="1" t="s">
        <v>5841</v>
      </c>
      <c r="C839" t="s">
        <v>5730</v>
      </c>
      <c r="D839" t="s">
        <v>8495</v>
      </c>
      <c r="E839" t="s">
        <v>8418</v>
      </c>
    </row>
    <row r="840" spans="1:5" ht="15.6" x14ac:dyDescent="0.3">
      <c r="A840" s="1" t="s">
        <v>1532</v>
      </c>
      <c r="B840" s="1" t="s">
        <v>6188</v>
      </c>
      <c r="C840" t="s">
        <v>5157</v>
      </c>
      <c r="D840" t="s">
        <v>9253</v>
      </c>
      <c r="E840" t="s">
        <v>8540</v>
      </c>
    </row>
    <row r="841" spans="1:5" ht="15.6" x14ac:dyDescent="0.3">
      <c r="A841" s="1" t="s">
        <v>1531</v>
      </c>
      <c r="B841" s="1" t="s">
        <v>6189</v>
      </c>
      <c r="C841" t="s">
        <v>6190</v>
      </c>
      <c r="D841" t="s">
        <v>8785</v>
      </c>
      <c r="E841" t="s">
        <v>8518</v>
      </c>
    </row>
    <row r="842" spans="1:5" ht="15.6" x14ac:dyDescent="0.3">
      <c r="A842" s="1" t="s">
        <v>1530</v>
      </c>
      <c r="B842" s="1" t="s">
        <v>6191</v>
      </c>
      <c r="C842" t="s">
        <v>6192</v>
      </c>
      <c r="D842" t="s">
        <v>9516</v>
      </c>
      <c r="E842" t="s">
        <v>8518</v>
      </c>
    </row>
    <row r="843" spans="1:5" ht="15.6" x14ac:dyDescent="0.3">
      <c r="A843" s="1" t="s">
        <v>1529</v>
      </c>
      <c r="B843" s="1" t="s">
        <v>6193</v>
      </c>
      <c r="C843" t="s">
        <v>6194</v>
      </c>
      <c r="D843" t="s">
        <v>8519</v>
      </c>
      <c r="E843" t="s">
        <v>8442</v>
      </c>
    </row>
    <row r="844" spans="1:5" ht="15.6" x14ac:dyDescent="0.3">
      <c r="A844" s="1" t="s">
        <v>1528</v>
      </c>
      <c r="B844" s="1" t="s">
        <v>6195</v>
      </c>
      <c r="C844" t="s">
        <v>6196</v>
      </c>
      <c r="D844" t="s">
        <v>8639</v>
      </c>
      <c r="E844" t="s">
        <v>8475</v>
      </c>
    </row>
    <row r="845" spans="1:5" ht="15.6" x14ac:dyDescent="0.3">
      <c r="A845" s="1" t="s">
        <v>1527</v>
      </c>
      <c r="B845" s="1" t="s">
        <v>4999</v>
      </c>
      <c r="C845" t="s">
        <v>5662</v>
      </c>
      <c r="D845" t="s">
        <v>8785</v>
      </c>
      <c r="E845" t="s">
        <v>8446</v>
      </c>
    </row>
    <row r="846" spans="1:5" ht="15.6" x14ac:dyDescent="0.3">
      <c r="A846" s="1" t="s">
        <v>1526</v>
      </c>
      <c r="B846" s="1" t="s">
        <v>6197</v>
      </c>
      <c r="C846" t="s">
        <v>6198</v>
      </c>
      <c r="D846" t="s">
        <v>9517</v>
      </c>
      <c r="E846" t="s">
        <v>8727</v>
      </c>
    </row>
    <row r="847" spans="1:5" ht="15.6" x14ac:dyDescent="0.3">
      <c r="A847" s="1" t="s">
        <v>1525</v>
      </c>
      <c r="B847" s="1" t="s">
        <v>6199</v>
      </c>
      <c r="C847" t="s">
        <v>6200</v>
      </c>
      <c r="D847" t="s">
        <v>9518</v>
      </c>
      <c r="E847" t="s">
        <v>8728</v>
      </c>
    </row>
    <row r="848" spans="1:5" ht="15.6" x14ac:dyDescent="0.3">
      <c r="A848" s="1" t="s">
        <v>1524</v>
      </c>
      <c r="B848" s="1" t="s">
        <v>6201</v>
      </c>
      <c r="C848" t="s">
        <v>6202</v>
      </c>
      <c r="D848" t="s">
        <v>9519</v>
      </c>
      <c r="E848" t="s">
        <v>8470</v>
      </c>
    </row>
    <row r="849" spans="1:5" ht="15.6" x14ac:dyDescent="0.3">
      <c r="A849" s="1" t="s">
        <v>1523</v>
      </c>
      <c r="B849" s="1" t="s">
        <v>6203</v>
      </c>
      <c r="C849" t="s">
        <v>6204</v>
      </c>
      <c r="D849" t="s">
        <v>9520</v>
      </c>
      <c r="E849" t="s">
        <v>8729</v>
      </c>
    </row>
    <row r="850" spans="1:5" ht="15.6" x14ac:dyDescent="0.3">
      <c r="A850" s="1" t="s">
        <v>1522</v>
      </c>
      <c r="B850" s="1" t="s">
        <v>6205</v>
      </c>
      <c r="C850" t="s">
        <v>5135</v>
      </c>
      <c r="D850" t="s">
        <v>9143</v>
      </c>
      <c r="E850" t="s">
        <v>8444</v>
      </c>
    </row>
    <row r="851" spans="1:5" ht="15.6" x14ac:dyDescent="0.3">
      <c r="A851" s="1" t="s">
        <v>1521</v>
      </c>
      <c r="B851" s="1" t="s">
        <v>6206</v>
      </c>
      <c r="C851" t="s">
        <v>4808</v>
      </c>
      <c r="D851" t="s">
        <v>9139</v>
      </c>
      <c r="E851" t="s">
        <v>5341</v>
      </c>
    </row>
    <row r="852" spans="1:5" ht="15.6" x14ac:dyDescent="0.3">
      <c r="A852" s="1" t="s">
        <v>1520</v>
      </c>
      <c r="B852" s="1" t="s">
        <v>6207</v>
      </c>
      <c r="C852" t="s">
        <v>6208</v>
      </c>
      <c r="D852" t="s">
        <v>9521</v>
      </c>
      <c r="E852" t="s">
        <v>8441</v>
      </c>
    </row>
    <row r="853" spans="1:5" ht="15.6" x14ac:dyDescent="0.3">
      <c r="A853" s="1" t="s">
        <v>1519</v>
      </c>
      <c r="B853" s="1" t="s">
        <v>6209</v>
      </c>
      <c r="C853" t="s">
        <v>6210</v>
      </c>
      <c r="D853" t="s">
        <v>9231</v>
      </c>
      <c r="E853" t="s">
        <v>8519</v>
      </c>
    </row>
    <row r="854" spans="1:5" ht="15.6" x14ac:dyDescent="0.3">
      <c r="A854" s="1" t="s">
        <v>1518</v>
      </c>
      <c r="B854" s="1" t="s">
        <v>5058</v>
      </c>
      <c r="C854" t="s">
        <v>4875</v>
      </c>
      <c r="D854" t="s">
        <v>9161</v>
      </c>
      <c r="E854" t="s">
        <v>8459</v>
      </c>
    </row>
    <row r="855" spans="1:5" ht="15.6" x14ac:dyDescent="0.3">
      <c r="A855" s="1" t="s">
        <v>1517</v>
      </c>
      <c r="B855" s="1" t="s">
        <v>6211</v>
      </c>
      <c r="C855" t="s">
        <v>6212</v>
      </c>
      <c r="D855" t="s">
        <v>8430</v>
      </c>
      <c r="E855" t="s">
        <v>8730</v>
      </c>
    </row>
    <row r="856" spans="1:5" ht="15.6" x14ac:dyDescent="0.3">
      <c r="A856" s="1" t="s">
        <v>1516</v>
      </c>
      <c r="B856" s="1" t="s">
        <v>6213</v>
      </c>
      <c r="C856" t="s">
        <v>5153</v>
      </c>
      <c r="D856" t="s">
        <v>9252</v>
      </c>
      <c r="E856" t="s">
        <v>8539</v>
      </c>
    </row>
    <row r="857" spans="1:5" ht="15.6" x14ac:dyDescent="0.3">
      <c r="A857" s="1" t="s">
        <v>1515</v>
      </c>
      <c r="B857" s="1" t="s">
        <v>6214</v>
      </c>
      <c r="C857" t="s">
        <v>6215</v>
      </c>
      <c r="D857" t="s">
        <v>6824</v>
      </c>
      <c r="E857" t="s">
        <v>9096</v>
      </c>
    </row>
    <row r="858" spans="1:5" ht="15.6" x14ac:dyDescent="0.3">
      <c r="A858" s="1" t="s">
        <v>1514</v>
      </c>
      <c r="B858" s="1" t="s">
        <v>6216</v>
      </c>
      <c r="C858" t="s">
        <v>6217</v>
      </c>
      <c r="D858" t="s">
        <v>5543</v>
      </c>
      <c r="E858" t="s">
        <v>8437</v>
      </c>
    </row>
    <row r="859" spans="1:5" ht="15.6" x14ac:dyDescent="0.3">
      <c r="A859" s="1" t="s">
        <v>1513</v>
      </c>
      <c r="B859" s="1" t="s">
        <v>6218</v>
      </c>
      <c r="C859" t="s">
        <v>5535</v>
      </c>
      <c r="D859" t="s">
        <v>9359</v>
      </c>
      <c r="E859" t="s">
        <v>8614</v>
      </c>
    </row>
    <row r="860" spans="1:5" ht="15.6" x14ac:dyDescent="0.3">
      <c r="A860" s="1" t="s">
        <v>1512</v>
      </c>
      <c r="B860" s="1" t="s">
        <v>6219</v>
      </c>
      <c r="C860" t="s">
        <v>6220</v>
      </c>
      <c r="D860" t="s">
        <v>9522</v>
      </c>
      <c r="E860" t="s">
        <v>8442</v>
      </c>
    </row>
    <row r="861" spans="1:5" ht="15.6" x14ac:dyDescent="0.3">
      <c r="A861" s="1" t="s">
        <v>1511</v>
      </c>
      <c r="B861" s="1" t="s">
        <v>6221</v>
      </c>
      <c r="C861" t="s">
        <v>6222</v>
      </c>
      <c r="D861" t="s">
        <v>9523</v>
      </c>
      <c r="E861" t="s">
        <v>8446</v>
      </c>
    </row>
    <row r="862" spans="1:5" ht="15.6" x14ac:dyDescent="0.3">
      <c r="A862" s="1" t="s">
        <v>1510</v>
      </c>
      <c r="B862" s="1" t="s">
        <v>6223</v>
      </c>
      <c r="C862" t="s">
        <v>5135</v>
      </c>
      <c r="D862" t="s">
        <v>9143</v>
      </c>
      <c r="E862" t="s">
        <v>8444</v>
      </c>
    </row>
    <row r="863" spans="1:5" ht="15.6" x14ac:dyDescent="0.3">
      <c r="A863" s="1" t="s">
        <v>1509</v>
      </c>
      <c r="B863" s="1" t="s">
        <v>6224</v>
      </c>
      <c r="C863" t="s">
        <v>5346</v>
      </c>
      <c r="D863" t="s">
        <v>9300</v>
      </c>
      <c r="E863" t="s">
        <v>8572</v>
      </c>
    </row>
    <row r="864" spans="1:5" ht="15.6" x14ac:dyDescent="0.3">
      <c r="A864" s="1" t="s">
        <v>1508</v>
      </c>
      <c r="B864" s="1" t="s">
        <v>6225</v>
      </c>
      <c r="C864" t="s">
        <v>6226</v>
      </c>
      <c r="D864" t="s">
        <v>8552</v>
      </c>
      <c r="E864" t="s">
        <v>8442</v>
      </c>
    </row>
    <row r="865" spans="1:5" ht="15.6" x14ac:dyDescent="0.3">
      <c r="A865" s="1" t="s">
        <v>1507</v>
      </c>
      <c r="B865" s="1" t="s">
        <v>6227</v>
      </c>
      <c r="C865" t="s">
        <v>6228</v>
      </c>
      <c r="D865" t="s">
        <v>8698</v>
      </c>
      <c r="E865" t="s">
        <v>8475</v>
      </c>
    </row>
    <row r="866" spans="1:5" ht="15.6" x14ac:dyDescent="0.3">
      <c r="A866" s="1" t="s">
        <v>1506</v>
      </c>
      <c r="B866" s="1" t="s">
        <v>6229</v>
      </c>
      <c r="C866" t="s">
        <v>4853</v>
      </c>
      <c r="D866" t="s">
        <v>8801</v>
      </c>
      <c r="E866" t="s">
        <v>8437</v>
      </c>
    </row>
    <row r="867" spans="1:5" ht="15.6" x14ac:dyDescent="0.3">
      <c r="A867" s="1" t="s">
        <v>1505</v>
      </c>
      <c r="B867" s="1" t="s">
        <v>6230</v>
      </c>
      <c r="C867" t="s">
        <v>6231</v>
      </c>
      <c r="D867" t="s">
        <v>9524</v>
      </c>
      <c r="E867" t="s">
        <v>8731</v>
      </c>
    </row>
    <row r="868" spans="1:5" ht="15.6" x14ac:dyDescent="0.3">
      <c r="A868" s="1" t="s">
        <v>1504</v>
      </c>
      <c r="B868" s="1" t="s">
        <v>6232</v>
      </c>
      <c r="C868" t="s">
        <v>6233</v>
      </c>
      <c r="D868" t="s">
        <v>9525</v>
      </c>
      <c r="E868" t="s">
        <v>8732</v>
      </c>
    </row>
    <row r="869" spans="1:5" ht="15.6" x14ac:dyDescent="0.3">
      <c r="A869" s="1" t="s">
        <v>1503</v>
      </c>
      <c r="B869" s="1" t="s">
        <v>6234</v>
      </c>
      <c r="C869" t="s">
        <v>4926</v>
      </c>
      <c r="D869" t="s">
        <v>9181</v>
      </c>
      <c r="E869" t="s">
        <v>8474</v>
      </c>
    </row>
    <row r="870" spans="1:5" ht="15.6" x14ac:dyDescent="0.3">
      <c r="A870" s="1" t="s">
        <v>1502</v>
      </c>
      <c r="B870" s="1" t="s">
        <v>6235</v>
      </c>
      <c r="C870" t="s">
        <v>4746</v>
      </c>
      <c r="D870" t="s">
        <v>9115</v>
      </c>
      <c r="E870" t="s">
        <v>8424</v>
      </c>
    </row>
    <row r="871" spans="1:5" ht="15.6" x14ac:dyDescent="0.3">
      <c r="A871" s="1" t="s">
        <v>1501</v>
      </c>
      <c r="B871" s="1" t="s">
        <v>6236</v>
      </c>
      <c r="C871" t="s">
        <v>6237</v>
      </c>
      <c r="D871" t="s">
        <v>8502</v>
      </c>
      <c r="E871" t="s">
        <v>8496</v>
      </c>
    </row>
    <row r="872" spans="1:5" ht="15.6" x14ac:dyDescent="0.3">
      <c r="A872" s="1" t="s">
        <v>1500</v>
      </c>
      <c r="B872" s="1" t="s">
        <v>6238</v>
      </c>
      <c r="C872" t="s">
        <v>6239</v>
      </c>
      <c r="D872" t="s">
        <v>9526</v>
      </c>
      <c r="E872" t="s">
        <v>8733</v>
      </c>
    </row>
    <row r="873" spans="1:5" ht="15.6" x14ac:dyDescent="0.3">
      <c r="A873" s="1" t="s">
        <v>1499</v>
      </c>
      <c r="B873" s="1" t="s">
        <v>6240</v>
      </c>
      <c r="C873" t="s">
        <v>6241</v>
      </c>
      <c r="D873" t="s">
        <v>9527</v>
      </c>
      <c r="E873" t="s">
        <v>8488</v>
      </c>
    </row>
    <row r="874" spans="1:5" ht="15.6" x14ac:dyDescent="0.3">
      <c r="A874" s="1" t="s">
        <v>1498</v>
      </c>
      <c r="B874" s="1" t="s">
        <v>6242</v>
      </c>
      <c r="C874" t="s">
        <v>6243</v>
      </c>
      <c r="D874" t="s">
        <v>9350</v>
      </c>
      <c r="E874" t="s">
        <v>8608</v>
      </c>
    </row>
    <row r="875" spans="1:5" ht="15.6" x14ac:dyDescent="0.3">
      <c r="A875" s="1" t="s">
        <v>1497</v>
      </c>
      <c r="B875" s="1" t="s">
        <v>6244</v>
      </c>
      <c r="C875" t="s">
        <v>6245</v>
      </c>
      <c r="D875" t="s">
        <v>8942</v>
      </c>
      <c r="E875" t="s">
        <v>8456</v>
      </c>
    </row>
    <row r="876" spans="1:5" ht="15.6" x14ac:dyDescent="0.3">
      <c r="A876" s="1" t="s">
        <v>1496</v>
      </c>
      <c r="B876" s="1" t="s">
        <v>6246</v>
      </c>
      <c r="C876" t="s">
        <v>6247</v>
      </c>
      <c r="D876" t="s">
        <v>9528</v>
      </c>
      <c r="E876" t="s">
        <v>8734</v>
      </c>
    </row>
    <row r="877" spans="1:5" ht="15.6" x14ac:dyDescent="0.3">
      <c r="A877" s="1" t="s">
        <v>1495</v>
      </c>
      <c r="B877" s="1" t="s">
        <v>6248</v>
      </c>
      <c r="C877" t="s">
        <v>6249</v>
      </c>
      <c r="D877" t="s">
        <v>9529</v>
      </c>
      <c r="E877" t="s">
        <v>8735</v>
      </c>
    </row>
    <row r="878" spans="1:5" ht="15.6" x14ac:dyDescent="0.3">
      <c r="A878" s="1" t="s">
        <v>1494</v>
      </c>
      <c r="B878" s="1" t="s">
        <v>6250</v>
      </c>
      <c r="C878" t="s">
        <v>6251</v>
      </c>
      <c r="D878" t="s">
        <v>9441</v>
      </c>
      <c r="E878" t="s">
        <v>8671</v>
      </c>
    </row>
    <row r="879" spans="1:5" ht="15.6" x14ac:dyDescent="0.3">
      <c r="A879" s="1" t="s">
        <v>1493</v>
      </c>
      <c r="B879" s="1" t="s">
        <v>6252</v>
      </c>
      <c r="C879" t="s">
        <v>6253</v>
      </c>
      <c r="D879" t="s">
        <v>8476</v>
      </c>
      <c r="E879" t="s">
        <v>8442</v>
      </c>
    </row>
    <row r="880" spans="1:5" ht="15.6" x14ac:dyDescent="0.3">
      <c r="A880" s="1" t="s">
        <v>1492</v>
      </c>
      <c r="B880" s="1" t="s">
        <v>6254</v>
      </c>
      <c r="C880" t="s">
        <v>6255</v>
      </c>
      <c r="D880" t="s">
        <v>9530</v>
      </c>
      <c r="E880" t="s">
        <v>8736</v>
      </c>
    </row>
    <row r="881" spans="1:5" ht="15.6" x14ac:dyDescent="0.3">
      <c r="A881" s="1" t="s">
        <v>1491</v>
      </c>
      <c r="B881" s="1" t="s">
        <v>6256</v>
      </c>
      <c r="C881" t="s">
        <v>6257</v>
      </c>
      <c r="D881" t="s">
        <v>9531</v>
      </c>
      <c r="E881" t="s">
        <v>8456</v>
      </c>
    </row>
    <row r="882" spans="1:5" ht="15.6" x14ac:dyDescent="0.3">
      <c r="A882" s="1" t="s">
        <v>1490</v>
      </c>
      <c r="B882" s="1" t="s">
        <v>6258</v>
      </c>
      <c r="C882" t="s">
        <v>6259</v>
      </c>
      <c r="D882" t="s">
        <v>9532</v>
      </c>
      <c r="E882" t="s">
        <v>8737</v>
      </c>
    </row>
    <row r="883" spans="1:5" ht="15.6" x14ac:dyDescent="0.3">
      <c r="A883" s="1" t="s">
        <v>1489</v>
      </c>
      <c r="B883" s="1" t="s">
        <v>6260</v>
      </c>
      <c r="C883" t="s">
        <v>5245</v>
      </c>
      <c r="D883" t="s">
        <v>9277</v>
      </c>
      <c r="E883" t="s">
        <v>8557</v>
      </c>
    </row>
    <row r="884" spans="1:5" ht="15.6" x14ac:dyDescent="0.3">
      <c r="A884" s="1" t="s">
        <v>1488</v>
      </c>
      <c r="B884" s="1" t="s">
        <v>6261</v>
      </c>
      <c r="C884" t="s">
        <v>6262</v>
      </c>
      <c r="D884" t="s">
        <v>9533</v>
      </c>
      <c r="E884" t="s">
        <v>8475</v>
      </c>
    </row>
    <row r="885" spans="1:5" ht="15.6" x14ac:dyDescent="0.3">
      <c r="A885" s="1" t="s">
        <v>1487</v>
      </c>
      <c r="B885" s="1" t="s">
        <v>6263</v>
      </c>
      <c r="C885" t="s">
        <v>6264</v>
      </c>
      <c r="D885" t="s">
        <v>9534</v>
      </c>
      <c r="E885" t="s">
        <v>8738</v>
      </c>
    </row>
    <row r="886" spans="1:5" ht="15.6" x14ac:dyDescent="0.3">
      <c r="A886" s="1" t="s">
        <v>1486</v>
      </c>
      <c r="B886" s="1" t="s">
        <v>6265</v>
      </c>
      <c r="C886" t="s">
        <v>6266</v>
      </c>
      <c r="D886" t="s">
        <v>8629</v>
      </c>
      <c r="E886" t="s">
        <v>8456</v>
      </c>
    </row>
    <row r="887" spans="1:5" ht="15.6" x14ac:dyDescent="0.3">
      <c r="A887" s="1" t="s">
        <v>1485</v>
      </c>
      <c r="B887" s="1" t="s">
        <v>6267</v>
      </c>
      <c r="C887" t="s">
        <v>6268</v>
      </c>
      <c r="D887" t="s">
        <v>9535</v>
      </c>
      <c r="E887" t="s">
        <v>8739</v>
      </c>
    </row>
    <row r="888" spans="1:5" ht="15.6" x14ac:dyDescent="0.3">
      <c r="A888" s="1" t="s">
        <v>1484</v>
      </c>
      <c r="B888" s="1" t="s">
        <v>6269</v>
      </c>
      <c r="C888" t="s">
        <v>6270</v>
      </c>
      <c r="D888" t="s">
        <v>6091</v>
      </c>
      <c r="E888" t="s">
        <v>8475</v>
      </c>
    </row>
    <row r="889" spans="1:5" ht="15.6" x14ac:dyDescent="0.3">
      <c r="A889" s="1" t="s">
        <v>1483</v>
      </c>
      <c r="B889" s="1" t="s">
        <v>6271</v>
      </c>
      <c r="C889" t="s">
        <v>6272</v>
      </c>
      <c r="D889" t="s">
        <v>8707</v>
      </c>
      <c r="E889" t="s">
        <v>8437</v>
      </c>
    </row>
    <row r="890" spans="1:5" ht="15.6" x14ac:dyDescent="0.3">
      <c r="A890" s="1" t="s">
        <v>1482</v>
      </c>
      <c r="B890" s="1" t="s">
        <v>6273</v>
      </c>
      <c r="C890" t="s">
        <v>6274</v>
      </c>
      <c r="D890" t="s">
        <v>8459</v>
      </c>
      <c r="E890" t="s">
        <v>8446</v>
      </c>
    </row>
    <row r="891" spans="1:5" ht="15.6" x14ac:dyDescent="0.3">
      <c r="A891" s="1" t="s">
        <v>1481</v>
      </c>
      <c r="B891" s="1" t="s">
        <v>6275</v>
      </c>
      <c r="C891" t="s">
        <v>5072</v>
      </c>
      <c r="D891" t="s">
        <v>9230</v>
      </c>
      <c r="E891" t="s">
        <v>8517</v>
      </c>
    </row>
    <row r="892" spans="1:5" ht="15.6" x14ac:dyDescent="0.3">
      <c r="A892" s="1" t="s">
        <v>1480</v>
      </c>
      <c r="B892" s="1" t="s">
        <v>6276</v>
      </c>
      <c r="C892" t="s">
        <v>6277</v>
      </c>
      <c r="D892" t="s">
        <v>7548</v>
      </c>
      <c r="E892" t="s">
        <v>8496</v>
      </c>
    </row>
    <row r="893" spans="1:5" ht="15.6" x14ac:dyDescent="0.3">
      <c r="A893" s="1" t="s">
        <v>1479</v>
      </c>
      <c r="B893" s="1" t="s">
        <v>6278</v>
      </c>
      <c r="C893" t="s">
        <v>6279</v>
      </c>
      <c r="D893" t="s">
        <v>9119</v>
      </c>
      <c r="E893" t="s">
        <v>9096</v>
      </c>
    </row>
    <row r="894" spans="1:5" ht="15.6" x14ac:dyDescent="0.3">
      <c r="A894" s="1" t="s">
        <v>1478</v>
      </c>
      <c r="B894" s="1" t="s">
        <v>6280</v>
      </c>
      <c r="C894" t="s">
        <v>6281</v>
      </c>
      <c r="D894" t="s">
        <v>9536</v>
      </c>
      <c r="E894" t="s">
        <v>8740</v>
      </c>
    </row>
    <row r="895" spans="1:5" ht="15.6" x14ac:dyDescent="0.3">
      <c r="A895" s="1" t="s">
        <v>1477</v>
      </c>
      <c r="B895" s="1" t="s">
        <v>6282</v>
      </c>
      <c r="C895" t="s">
        <v>4762</v>
      </c>
      <c r="D895" t="s">
        <v>9120</v>
      </c>
      <c r="E895" t="s">
        <v>8428</v>
      </c>
    </row>
    <row r="896" spans="1:5" ht="15.6" x14ac:dyDescent="0.3">
      <c r="A896" s="1" t="s">
        <v>1476</v>
      </c>
      <c r="B896" s="1" t="s">
        <v>6283</v>
      </c>
      <c r="C896" t="s">
        <v>6284</v>
      </c>
      <c r="D896" t="s">
        <v>7769</v>
      </c>
      <c r="E896" t="s">
        <v>8475</v>
      </c>
    </row>
    <row r="897" spans="1:5" ht="15.6" x14ac:dyDescent="0.3">
      <c r="A897" s="1" t="s">
        <v>1475</v>
      </c>
      <c r="B897" s="1" t="s">
        <v>6285</v>
      </c>
      <c r="C897" t="s">
        <v>6286</v>
      </c>
      <c r="D897" t="s">
        <v>9537</v>
      </c>
      <c r="E897" t="s">
        <v>9060</v>
      </c>
    </row>
    <row r="898" spans="1:5" ht="15.6" x14ac:dyDescent="0.3">
      <c r="A898" s="1" t="s">
        <v>1474</v>
      </c>
      <c r="B898" s="1" t="s">
        <v>5659</v>
      </c>
      <c r="C898" t="s">
        <v>6287</v>
      </c>
      <c r="D898" t="s">
        <v>9538</v>
      </c>
      <c r="E898" t="s">
        <v>8741</v>
      </c>
    </row>
    <row r="899" spans="1:5" ht="15.6" x14ac:dyDescent="0.3">
      <c r="A899" s="1" t="s">
        <v>1473</v>
      </c>
      <c r="B899" s="1" t="s">
        <v>6288</v>
      </c>
      <c r="C899" t="s">
        <v>6289</v>
      </c>
      <c r="D899" t="s">
        <v>9539</v>
      </c>
      <c r="E899" t="s">
        <v>8358</v>
      </c>
    </row>
    <row r="900" spans="1:5" ht="15.6" x14ac:dyDescent="0.3">
      <c r="A900" s="1" t="s">
        <v>1472</v>
      </c>
      <c r="B900" s="1" t="s">
        <v>5104</v>
      </c>
      <c r="C900" t="s">
        <v>4801</v>
      </c>
      <c r="D900" t="s">
        <v>9137</v>
      </c>
      <c r="E900" t="s">
        <v>8439</v>
      </c>
    </row>
    <row r="901" spans="1:5" ht="15.6" x14ac:dyDescent="0.3">
      <c r="A901" s="1" t="s">
        <v>1471</v>
      </c>
      <c r="B901" s="1" t="s">
        <v>5134</v>
      </c>
      <c r="C901" t="s">
        <v>6290</v>
      </c>
      <c r="D901" t="s">
        <v>9540</v>
      </c>
      <c r="E901" t="s">
        <v>8742</v>
      </c>
    </row>
    <row r="902" spans="1:5" ht="15.6" x14ac:dyDescent="0.3">
      <c r="A902" s="1" t="s">
        <v>1470</v>
      </c>
      <c r="B902" s="1" t="s">
        <v>6291</v>
      </c>
      <c r="C902" t="s">
        <v>6292</v>
      </c>
      <c r="D902" t="s">
        <v>8469</v>
      </c>
      <c r="E902" t="s">
        <v>8446</v>
      </c>
    </row>
    <row r="903" spans="1:5" ht="15.6" x14ac:dyDescent="0.3">
      <c r="A903" s="1" t="s">
        <v>1469</v>
      </c>
      <c r="B903" s="1" t="s">
        <v>6293</v>
      </c>
      <c r="C903" t="s">
        <v>5740</v>
      </c>
      <c r="D903" t="s">
        <v>6824</v>
      </c>
      <c r="E903" t="s">
        <v>8475</v>
      </c>
    </row>
    <row r="904" spans="1:5" ht="15.6" x14ac:dyDescent="0.3">
      <c r="A904" s="1" t="s">
        <v>1468</v>
      </c>
      <c r="B904" s="1" t="s">
        <v>6294</v>
      </c>
      <c r="C904" t="s">
        <v>6295</v>
      </c>
      <c r="D904" t="s">
        <v>9541</v>
      </c>
      <c r="E904" t="s">
        <v>8743</v>
      </c>
    </row>
    <row r="905" spans="1:5" ht="15.6" x14ac:dyDescent="0.3">
      <c r="A905" s="1" t="s">
        <v>1467</v>
      </c>
      <c r="B905" s="1" t="s">
        <v>6296</v>
      </c>
      <c r="C905" t="s">
        <v>6297</v>
      </c>
      <c r="D905" t="s">
        <v>9347</v>
      </c>
      <c r="E905" t="s">
        <v>8445</v>
      </c>
    </row>
    <row r="906" spans="1:5" ht="15.6" x14ac:dyDescent="0.3">
      <c r="A906" s="1" t="s">
        <v>1466</v>
      </c>
      <c r="B906" s="1" t="s">
        <v>6298</v>
      </c>
      <c r="C906" t="s">
        <v>6299</v>
      </c>
      <c r="D906" t="s">
        <v>8638</v>
      </c>
      <c r="E906" t="s">
        <v>8441</v>
      </c>
    </row>
    <row r="907" spans="1:5" ht="15.6" x14ac:dyDescent="0.3">
      <c r="A907" s="1" t="s">
        <v>1465</v>
      </c>
      <c r="B907" s="1" t="s">
        <v>6300</v>
      </c>
      <c r="C907" t="s">
        <v>6187</v>
      </c>
      <c r="D907" t="s">
        <v>9515</v>
      </c>
      <c r="E907" t="s">
        <v>8726</v>
      </c>
    </row>
    <row r="908" spans="1:5" ht="15.6" x14ac:dyDescent="0.3">
      <c r="A908" s="1" t="s">
        <v>1464</v>
      </c>
      <c r="B908" s="1" t="s">
        <v>6301</v>
      </c>
      <c r="C908" t="s">
        <v>6302</v>
      </c>
      <c r="D908" t="s">
        <v>8916</v>
      </c>
      <c r="E908" t="s">
        <v>8442</v>
      </c>
    </row>
    <row r="909" spans="1:5" ht="15.6" x14ac:dyDescent="0.3">
      <c r="A909" s="1" t="s">
        <v>1463</v>
      </c>
      <c r="B909" s="1" t="s">
        <v>6303</v>
      </c>
      <c r="C909" t="s">
        <v>6304</v>
      </c>
      <c r="D909" t="s">
        <v>9427</v>
      </c>
      <c r="E909" t="s">
        <v>8442</v>
      </c>
    </row>
    <row r="910" spans="1:5" ht="15.6" x14ac:dyDescent="0.3">
      <c r="A910" s="1" t="s">
        <v>1462</v>
      </c>
      <c r="B910" s="1" t="s">
        <v>6305</v>
      </c>
      <c r="C910" t="s">
        <v>5315</v>
      </c>
      <c r="D910" t="s">
        <v>8552</v>
      </c>
      <c r="E910" t="s">
        <v>8437</v>
      </c>
    </row>
    <row r="911" spans="1:5" ht="15.6" x14ac:dyDescent="0.3">
      <c r="A911" s="1" t="s">
        <v>1461</v>
      </c>
      <c r="B911" s="1" t="s">
        <v>6306</v>
      </c>
      <c r="C911" t="s">
        <v>6307</v>
      </c>
      <c r="D911" t="s">
        <v>9542</v>
      </c>
      <c r="E911" t="s">
        <v>8744</v>
      </c>
    </row>
    <row r="912" spans="1:5" ht="15.6" x14ac:dyDescent="0.3">
      <c r="A912" s="1" t="s">
        <v>1460</v>
      </c>
      <c r="B912" s="1" t="s">
        <v>6308</v>
      </c>
      <c r="C912" t="s">
        <v>6309</v>
      </c>
      <c r="D912" t="s">
        <v>9543</v>
      </c>
      <c r="E912" t="s">
        <v>8745</v>
      </c>
    </row>
    <row r="913" spans="1:5" ht="15.6" x14ac:dyDescent="0.3">
      <c r="A913" s="1" t="s">
        <v>1459</v>
      </c>
      <c r="B913" s="1" t="s">
        <v>6310</v>
      </c>
      <c r="C913" t="s">
        <v>5480</v>
      </c>
      <c r="D913" t="s">
        <v>9342</v>
      </c>
      <c r="E913" t="s">
        <v>8603</v>
      </c>
    </row>
    <row r="914" spans="1:5" ht="15.6" x14ac:dyDescent="0.3">
      <c r="A914" s="1" t="s">
        <v>1458</v>
      </c>
      <c r="B914" s="1" t="s">
        <v>6311</v>
      </c>
      <c r="C914" t="s">
        <v>4885</v>
      </c>
      <c r="D914" t="s">
        <v>9166</v>
      </c>
      <c r="E914" t="s">
        <v>8462</v>
      </c>
    </row>
    <row r="915" spans="1:5" ht="15.6" x14ac:dyDescent="0.3">
      <c r="A915" s="1" t="s">
        <v>1457</v>
      </c>
      <c r="B915" s="1" t="s">
        <v>4973</v>
      </c>
      <c r="C915" t="s">
        <v>6312</v>
      </c>
      <c r="D915" t="s">
        <v>9544</v>
      </c>
      <c r="E915" t="s">
        <v>8470</v>
      </c>
    </row>
    <row r="916" spans="1:5" ht="15.6" x14ac:dyDescent="0.3">
      <c r="A916" s="1" t="s">
        <v>1456</v>
      </c>
      <c r="B916" s="1" t="s">
        <v>6313</v>
      </c>
      <c r="C916" t="s">
        <v>6314</v>
      </c>
      <c r="D916" t="s">
        <v>8536</v>
      </c>
      <c r="E916" t="s">
        <v>8418</v>
      </c>
    </row>
    <row r="917" spans="1:5" ht="15.6" x14ac:dyDescent="0.3">
      <c r="A917" s="1" t="s">
        <v>1455</v>
      </c>
      <c r="B917" s="1" t="s">
        <v>5134</v>
      </c>
      <c r="C917" t="s">
        <v>6315</v>
      </c>
      <c r="D917" t="s">
        <v>9545</v>
      </c>
      <c r="E917" t="s">
        <v>8746</v>
      </c>
    </row>
    <row r="918" spans="1:5" ht="15.6" x14ac:dyDescent="0.3">
      <c r="A918" s="1" t="s">
        <v>1454</v>
      </c>
      <c r="B918" s="1" t="s">
        <v>6316</v>
      </c>
      <c r="C918" t="s">
        <v>6317</v>
      </c>
      <c r="D918" t="s">
        <v>9080</v>
      </c>
      <c r="E918" t="s">
        <v>8446</v>
      </c>
    </row>
    <row r="919" spans="1:5" ht="15.6" x14ac:dyDescent="0.3">
      <c r="A919" s="1" t="s">
        <v>1453</v>
      </c>
      <c r="B919" s="1" t="s">
        <v>6318</v>
      </c>
      <c r="C919" t="s">
        <v>5497</v>
      </c>
      <c r="D919" t="s">
        <v>9349</v>
      </c>
      <c r="E919" t="s">
        <v>8607</v>
      </c>
    </row>
    <row r="920" spans="1:5" ht="15.6" x14ac:dyDescent="0.3">
      <c r="A920" s="1" t="s">
        <v>1452</v>
      </c>
      <c r="B920" s="1" t="s">
        <v>6319</v>
      </c>
      <c r="C920" t="s">
        <v>4815</v>
      </c>
      <c r="D920" t="s">
        <v>8601</v>
      </c>
      <c r="E920" t="s">
        <v>8442</v>
      </c>
    </row>
    <row r="921" spans="1:5" ht="15.6" x14ac:dyDescent="0.3">
      <c r="A921" s="1" t="s">
        <v>1451</v>
      </c>
      <c r="B921" s="1" t="s">
        <v>6320</v>
      </c>
      <c r="C921" t="s">
        <v>6321</v>
      </c>
      <c r="D921" t="s">
        <v>9546</v>
      </c>
      <c r="E921" t="s">
        <v>8475</v>
      </c>
    </row>
    <row r="922" spans="1:5" ht="15.6" x14ac:dyDescent="0.3">
      <c r="A922" s="1" t="s">
        <v>1450</v>
      </c>
      <c r="B922" s="1" t="s">
        <v>6322</v>
      </c>
      <c r="C922" t="s">
        <v>6323</v>
      </c>
      <c r="D922" t="s">
        <v>8785</v>
      </c>
      <c r="E922" t="s">
        <v>8456</v>
      </c>
    </row>
    <row r="923" spans="1:5" ht="15.6" x14ac:dyDescent="0.3">
      <c r="A923" s="1" t="s">
        <v>1449</v>
      </c>
      <c r="B923" s="1" t="s">
        <v>6324</v>
      </c>
      <c r="C923" t="s">
        <v>6325</v>
      </c>
      <c r="D923" t="s">
        <v>9547</v>
      </c>
      <c r="E923" t="s">
        <v>8747</v>
      </c>
    </row>
    <row r="924" spans="1:5" ht="15.6" x14ac:dyDescent="0.3">
      <c r="A924" s="1" t="s">
        <v>1448</v>
      </c>
      <c r="B924" s="1" t="s">
        <v>6326</v>
      </c>
      <c r="C924" t="s">
        <v>6327</v>
      </c>
      <c r="D924" t="s">
        <v>8916</v>
      </c>
      <c r="E924" t="s">
        <v>8456</v>
      </c>
    </row>
    <row r="925" spans="1:5" ht="15.6" x14ac:dyDescent="0.3">
      <c r="A925" s="1" t="s">
        <v>1447</v>
      </c>
      <c r="B925" s="1" t="s">
        <v>6328</v>
      </c>
      <c r="C925" t="s">
        <v>6329</v>
      </c>
      <c r="D925" t="s">
        <v>9548</v>
      </c>
      <c r="E925" t="s">
        <v>8748</v>
      </c>
    </row>
    <row r="926" spans="1:5" ht="15.6" x14ac:dyDescent="0.3">
      <c r="A926" s="1" t="s">
        <v>1446</v>
      </c>
      <c r="B926" s="1" t="s">
        <v>6330</v>
      </c>
      <c r="C926" t="s">
        <v>6331</v>
      </c>
      <c r="D926" t="s">
        <v>9549</v>
      </c>
      <c r="E926" t="s">
        <v>8749</v>
      </c>
    </row>
    <row r="927" spans="1:5" ht="15.6" x14ac:dyDescent="0.3">
      <c r="A927" s="1" t="s">
        <v>1445</v>
      </c>
      <c r="B927" s="1" t="s">
        <v>6332</v>
      </c>
      <c r="C927" t="s">
        <v>6333</v>
      </c>
      <c r="D927" t="s">
        <v>9550</v>
      </c>
      <c r="E927" t="s">
        <v>8750</v>
      </c>
    </row>
    <row r="928" spans="1:5" ht="15.6" x14ac:dyDescent="0.3">
      <c r="A928" s="1" t="s">
        <v>1444</v>
      </c>
      <c r="B928" s="1" t="s">
        <v>6334</v>
      </c>
      <c r="C928" t="s">
        <v>6335</v>
      </c>
      <c r="D928" t="s">
        <v>8465</v>
      </c>
      <c r="E928" t="s">
        <v>8445</v>
      </c>
    </row>
    <row r="929" spans="1:5" ht="15.6" x14ac:dyDescent="0.3">
      <c r="A929" s="1" t="s">
        <v>1443</v>
      </c>
      <c r="B929" s="1" t="s">
        <v>6336</v>
      </c>
      <c r="C929" t="s">
        <v>6337</v>
      </c>
      <c r="D929" t="s">
        <v>8787</v>
      </c>
      <c r="E929" t="s">
        <v>8456</v>
      </c>
    </row>
    <row r="930" spans="1:5" ht="15.6" x14ac:dyDescent="0.3">
      <c r="A930" s="1" t="s">
        <v>1442</v>
      </c>
      <c r="B930" s="1" t="s">
        <v>6338</v>
      </c>
      <c r="C930" t="s">
        <v>6339</v>
      </c>
      <c r="D930" t="s">
        <v>8630</v>
      </c>
      <c r="E930" t="s">
        <v>8437</v>
      </c>
    </row>
    <row r="931" spans="1:5" ht="15.6" x14ac:dyDescent="0.3">
      <c r="A931" s="1" t="s">
        <v>1441</v>
      </c>
      <c r="B931" s="1" t="s">
        <v>6340</v>
      </c>
      <c r="C931" t="s">
        <v>6341</v>
      </c>
      <c r="D931" t="s">
        <v>8874</v>
      </c>
      <c r="E931" t="s">
        <v>9097</v>
      </c>
    </row>
    <row r="932" spans="1:5" ht="15.6" x14ac:dyDescent="0.3">
      <c r="A932" s="1" t="s">
        <v>1440</v>
      </c>
      <c r="B932" s="1" t="s">
        <v>6342</v>
      </c>
      <c r="C932" t="s">
        <v>6343</v>
      </c>
      <c r="D932" t="s">
        <v>9459</v>
      </c>
      <c r="E932" t="s">
        <v>8687</v>
      </c>
    </row>
    <row r="933" spans="1:5" ht="15.6" x14ac:dyDescent="0.3">
      <c r="A933" s="1" t="s">
        <v>1439</v>
      </c>
      <c r="B933" s="1" t="s">
        <v>6344</v>
      </c>
      <c r="C933" t="s">
        <v>5057</v>
      </c>
      <c r="D933" t="s">
        <v>9225</v>
      </c>
      <c r="E933" t="s">
        <v>8514</v>
      </c>
    </row>
    <row r="934" spans="1:5" ht="15.6" x14ac:dyDescent="0.3">
      <c r="A934" s="1" t="s">
        <v>1438</v>
      </c>
      <c r="B934" s="1" t="s">
        <v>6345</v>
      </c>
      <c r="C934" t="s">
        <v>6346</v>
      </c>
      <c r="D934" t="s">
        <v>9551</v>
      </c>
      <c r="E934" t="s">
        <v>8751</v>
      </c>
    </row>
    <row r="935" spans="1:5" ht="15.6" x14ac:dyDescent="0.3">
      <c r="A935" s="1" t="s">
        <v>1437</v>
      </c>
      <c r="B935" s="1" t="s">
        <v>4739</v>
      </c>
      <c r="C935" t="s">
        <v>6347</v>
      </c>
      <c r="D935" t="s">
        <v>8970</v>
      </c>
      <c r="E935" t="s">
        <v>8456</v>
      </c>
    </row>
    <row r="936" spans="1:5" ht="15.6" x14ac:dyDescent="0.3">
      <c r="A936" s="1" t="s">
        <v>1436</v>
      </c>
      <c r="B936" s="1" t="s">
        <v>6348</v>
      </c>
      <c r="C936" t="s">
        <v>6349</v>
      </c>
      <c r="D936" t="s">
        <v>8439</v>
      </c>
      <c r="E936" t="s">
        <v>8488</v>
      </c>
    </row>
    <row r="937" spans="1:5" ht="15.6" x14ac:dyDescent="0.3">
      <c r="A937" s="1" t="s">
        <v>1435</v>
      </c>
      <c r="B937" s="1" t="s">
        <v>6350</v>
      </c>
      <c r="C937" t="s">
        <v>4840</v>
      </c>
      <c r="D937" t="s">
        <v>9149</v>
      </c>
      <c r="E937" t="s">
        <v>8451</v>
      </c>
    </row>
    <row r="938" spans="1:5" ht="15.6" x14ac:dyDescent="0.3">
      <c r="A938" s="1" t="s">
        <v>1434</v>
      </c>
      <c r="B938" s="1" t="s">
        <v>6316</v>
      </c>
      <c r="C938" t="s">
        <v>6351</v>
      </c>
      <c r="D938" t="s">
        <v>9552</v>
      </c>
      <c r="E938" t="s">
        <v>8752</v>
      </c>
    </row>
    <row r="939" spans="1:5" ht="15.6" x14ac:dyDescent="0.3">
      <c r="A939" s="1" t="s">
        <v>1433</v>
      </c>
      <c r="B939" s="1" t="s">
        <v>6352</v>
      </c>
      <c r="C939" t="s">
        <v>6353</v>
      </c>
      <c r="D939" t="s">
        <v>9553</v>
      </c>
      <c r="E939" t="s">
        <v>8456</v>
      </c>
    </row>
    <row r="940" spans="1:5" ht="15.6" x14ac:dyDescent="0.3">
      <c r="A940" s="1" t="s">
        <v>1432</v>
      </c>
      <c r="B940" s="1" t="s">
        <v>6354</v>
      </c>
      <c r="C940" t="s">
        <v>6355</v>
      </c>
      <c r="D940" t="s">
        <v>7153</v>
      </c>
      <c r="E940" t="s">
        <v>8445</v>
      </c>
    </row>
    <row r="941" spans="1:5" ht="15.6" x14ac:dyDescent="0.3">
      <c r="A941" s="1" t="s">
        <v>1431</v>
      </c>
      <c r="B941" s="1" t="s">
        <v>6356</v>
      </c>
      <c r="C941" t="s">
        <v>5453</v>
      </c>
      <c r="D941" t="s">
        <v>9335</v>
      </c>
      <c r="E941" t="s">
        <v>8596</v>
      </c>
    </row>
    <row r="942" spans="1:5" ht="15.6" x14ac:dyDescent="0.3">
      <c r="A942" s="1" t="s">
        <v>1430</v>
      </c>
      <c r="B942" s="1" t="s">
        <v>6357</v>
      </c>
      <c r="C942" t="s">
        <v>6358</v>
      </c>
      <c r="D942" t="s">
        <v>9554</v>
      </c>
      <c r="E942" t="s">
        <v>7572</v>
      </c>
    </row>
    <row r="943" spans="1:5" ht="15.6" x14ac:dyDescent="0.3">
      <c r="A943" s="1" t="s">
        <v>1429</v>
      </c>
      <c r="B943" s="1" t="s">
        <v>6359</v>
      </c>
      <c r="C943" t="s">
        <v>6360</v>
      </c>
      <c r="D943" t="s">
        <v>9555</v>
      </c>
      <c r="E943" t="s">
        <v>8437</v>
      </c>
    </row>
    <row r="944" spans="1:5" ht="15.6" x14ac:dyDescent="0.3">
      <c r="A944" s="1" t="s">
        <v>1428</v>
      </c>
      <c r="B944" s="1" t="s">
        <v>6361</v>
      </c>
      <c r="C944" t="s">
        <v>6362</v>
      </c>
      <c r="D944" t="s">
        <v>9556</v>
      </c>
      <c r="E944" t="s">
        <v>8753</v>
      </c>
    </row>
    <row r="945" spans="1:5" ht="15.6" x14ac:dyDescent="0.3">
      <c r="A945" s="1" t="s">
        <v>1427</v>
      </c>
      <c r="B945" s="1" t="s">
        <v>5435</v>
      </c>
      <c r="C945" t="s">
        <v>6363</v>
      </c>
      <c r="D945" t="s">
        <v>8468</v>
      </c>
      <c r="E945" t="s">
        <v>8506</v>
      </c>
    </row>
    <row r="946" spans="1:5" ht="15.6" x14ac:dyDescent="0.3">
      <c r="A946" s="1" t="s">
        <v>1426</v>
      </c>
      <c r="B946" s="1" t="s">
        <v>6364</v>
      </c>
      <c r="C946" t="s">
        <v>4893</v>
      </c>
      <c r="D946" t="s">
        <v>9168</v>
      </c>
      <c r="E946" t="s">
        <v>8465</v>
      </c>
    </row>
    <row r="947" spans="1:5" ht="15.6" x14ac:dyDescent="0.3">
      <c r="A947" s="1" t="s">
        <v>1425</v>
      </c>
      <c r="B947" s="1" t="s">
        <v>6365</v>
      </c>
      <c r="C947" t="s">
        <v>4762</v>
      </c>
      <c r="D947" t="s">
        <v>9120</v>
      </c>
      <c r="E947" t="s">
        <v>8428</v>
      </c>
    </row>
    <row r="948" spans="1:5" ht="15.6" x14ac:dyDescent="0.3">
      <c r="A948" s="1" t="s">
        <v>1424</v>
      </c>
      <c r="B948" s="1" t="s">
        <v>5794</v>
      </c>
      <c r="C948" t="s">
        <v>6366</v>
      </c>
      <c r="D948" t="s">
        <v>9557</v>
      </c>
      <c r="E948" t="s">
        <v>8649</v>
      </c>
    </row>
    <row r="949" spans="1:5" ht="15.6" x14ac:dyDescent="0.3">
      <c r="A949" s="1" t="s">
        <v>1423</v>
      </c>
      <c r="B949" s="1" t="s">
        <v>6367</v>
      </c>
      <c r="C949" t="s">
        <v>5002</v>
      </c>
      <c r="D949" t="s">
        <v>9205</v>
      </c>
      <c r="E949" t="s">
        <v>8495</v>
      </c>
    </row>
    <row r="950" spans="1:5" ht="15.6" x14ac:dyDescent="0.3">
      <c r="A950" s="1" t="s">
        <v>1422</v>
      </c>
      <c r="B950" s="1" t="s">
        <v>6368</v>
      </c>
      <c r="C950" t="s">
        <v>5145</v>
      </c>
      <c r="D950" t="s">
        <v>9248</v>
      </c>
      <c r="E950" t="s">
        <v>8537</v>
      </c>
    </row>
    <row r="951" spans="1:5" ht="15.6" x14ac:dyDescent="0.3">
      <c r="A951" s="1" t="s">
        <v>1421</v>
      </c>
      <c r="B951" s="1" t="s">
        <v>6369</v>
      </c>
      <c r="C951" t="s">
        <v>5569</v>
      </c>
      <c r="D951" t="s">
        <v>8502</v>
      </c>
      <c r="E951" t="s">
        <v>8506</v>
      </c>
    </row>
    <row r="952" spans="1:5" ht="15.6" x14ac:dyDescent="0.3">
      <c r="A952" s="1" t="s">
        <v>1420</v>
      </c>
      <c r="B952" s="1" t="s">
        <v>6370</v>
      </c>
      <c r="C952" t="s">
        <v>6371</v>
      </c>
      <c r="D952" t="s">
        <v>9558</v>
      </c>
      <c r="E952" t="s">
        <v>8754</v>
      </c>
    </row>
    <row r="953" spans="1:5" ht="15.6" x14ac:dyDescent="0.3">
      <c r="A953" s="1" t="s">
        <v>1419</v>
      </c>
      <c r="B953" s="1" t="s">
        <v>5347</v>
      </c>
      <c r="C953" t="s">
        <v>6372</v>
      </c>
      <c r="D953" t="s">
        <v>9486</v>
      </c>
      <c r="E953" t="s">
        <v>8430</v>
      </c>
    </row>
    <row r="954" spans="1:5" ht="15.6" x14ac:dyDescent="0.3">
      <c r="A954" s="1" t="s">
        <v>1418</v>
      </c>
      <c r="B954" s="1" t="s">
        <v>6373</v>
      </c>
      <c r="C954" t="s">
        <v>6374</v>
      </c>
      <c r="D954" t="s">
        <v>8549</v>
      </c>
      <c r="E954" t="s">
        <v>8456</v>
      </c>
    </row>
    <row r="955" spans="1:5" ht="15.6" x14ac:dyDescent="0.3">
      <c r="A955" s="1" t="s">
        <v>1417</v>
      </c>
      <c r="B955" s="1" t="s">
        <v>6375</v>
      </c>
      <c r="C955" t="s">
        <v>6376</v>
      </c>
      <c r="D955" t="s">
        <v>9559</v>
      </c>
      <c r="E955" t="s">
        <v>9096</v>
      </c>
    </row>
    <row r="956" spans="1:5" ht="15.6" x14ac:dyDescent="0.3">
      <c r="A956" s="1" t="s">
        <v>1416</v>
      </c>
      <c r="B956" s="1" t="s">
        <v>6377</v>
      </c>
      <c r="C956" t="s">
        <v>6378</v>
      </c>
      <c r="D956" t="s">
        <v>8502</v>
      </c>
      <c r="E956" t="s">
        <v>8496</v>
      </c>
    </row>
    <row r="957" spans="1:5" ht="15.6" x14ac:dyDescent="0.3">
      <c r="A957" s="1" t="s">
        <v>1415</v>
      </c>
      <c r="B957" s="1" t="s">
        <v>6379</v>
      </c>
      <c r="C957" t="s">
        <v>6380</v>
      </c>
      <c r="D957" t="s">
        <v>8887</v>
      </c>
      <c r="E957" t="s">
        <v>8446</v>
      </c>
    </row>
    <row r="958" spans="1:5" ht="15.6" x14ac:dyDescent="0.3">
      <c r="A958" s="1" t="s">
        <v>1414</v>
      </c>
      <c r="B958" s="1" t="s">
        <v>6278</v>
      </c>
      <c r="C958" t="s">
        <v>5002</v>
      </c>
      <c r="D958" t="s">
        <v>9205</v>
      </c>
      <c r="E958" t="s">
        <v>8495</v>
      </c>
    </row>
    <row r="959" spans="1:5" ht="15.6" x14ac:dyDescent="0.3">
      <c r="A959" s="1" t="s">
        <v>1413</v>
      </c>
      <c r="B959" s="1" t="s">
        <v>6381</v>
      </c>
      <c r="C959" t="s">
        <v>6382</v>
      </c>
      <c r="D959" t="s">
        <v>8630</v>
      </c>
      <c r="E959" t="s">
        <v>8445</v>
      </c>
    </row>
    <row r="960" spans="1:5" ht="15.6" x14ac:dyDescent="0.3">
      <c r="A960" s="1" t="s">
        <v>1412</v>
      </c>
      <c r="B960" s="1" t="s">
        <v>6383</v>
      </c>
      <c r="C960" t="s">
        <v>6384</v>
      </c>
      <c r="D960" t="s">
        <v>9560</v>
      </c>
      <c r="E960" t="s">
        <v>8496</v>
      </c>
    </row>
    <row r="961" spans="1:5" ht="15.6" x14ac:dyDescent="0.3">
      <c r="A961" s="1" t="s">
        <v>1411</v>
      </c>
      <c r="B961" s="1" t="s">
        <v>6385</v>
      </c>
      <c r="C961" t="s">
        <v>6386</v>
      </c>
      <c r="D961" t="s">
        <v>8574</v>
      </c>
      <c r="E961" t="s">
        <v>8437</v>
      </c>
    </row>
    <row r="962" spans="1:5" ht="15.6" x14ac:dyDescent="0.3">
      <c r="A962" s="1" t="s">
        <v>1410</v>
      </c>
      <c r="B962" s="1" t="s">
        <v>6387</v>
      </c>
      <c r="C962" t="s">
        <v>6388</v>
      </c>
      <c r="D962" t="s">
        <v>8521</v>
      </c>
      <c r="E962" t="s">
        <v>8446</v>
      </c>
    </row>
    <row r="963" spans="1:5" ht="15.6" x14ac:dyDescent="0.3">
      <c r="A963" s="1" t="s">
        <v>1409</v>
      </c>
      <c r="B963" s="1" t="s">
        <v>5271</v>
      </c>
      <c r="C963" t="s">
        <v>6389</v>
      </c>
      <c r="D963" t="s">
        <v>8464</v>
      </c>
      <c r="E963" t="s">
        <v>8475</v>
      </c>
    </row>
    <row r="964" spans="1:5" ht="15.6" x14ac:dyDescent="0.3">
      <c r="A964" s="1" t="s">
        <v>1408</v>
      </c>
      <c r="B964" s="1" t="s">
        <v>6390</v>
      </c>
      <c r="C964" t="s">
        <v>6391</v>
      </c>
      <c r="D964" t="s">
        <v>9561</v>
      </c>
      <c r="E964" t="s">
        <v>8456</v>
      </c>
    </row>
    <row r="965" spans="1:5" ht="15.6" x14ac:dyDescent="0.3">
      <c r="A965" s="1" t="s">
        <v>1407</v>
      </c>
      <c r="B965" s="1" t="s">
        <v>6392</v>
      </c>
      <c r="C965" t="s">
        <v>6393</v>
      </c>
      <c r="D965" t="s">
        <v>8785</v>
      </c>
      <c r="E965" t="s">
        <v>8418</v>
      </c>
    </row>
    <row r="966" spans="1:5" ht="15.6" x14ac:dyDescent="0.3">
      <c r="A966" s="1" t="s">
        <v>1406</v>
      </c>
      <c r="B966" s="1" t="s">
        <v>6394</v>
      </c>
      <c r="C966" t="s">
        <v>6395</v>
      </c>
      <c r="D966" t="s">
        <v>8452</v>
      </c>
      <c r="E966" t="s">
        <v>8446</v>
      </c>
    </row>
    <row r="967" spans="1:5" ht="15.6" x14ac:dyDescent="0.3">
      <c r="A967" s="1" t="s">
        <v>1405</v>
      </c>
      <c r="B967" s="1" t="s">
        <v>6396</v>
      </c>
      <c r="C967" t="s">
        <v>6397</v>
      </c>
      <c r="D967" t="s">
        <v>9470</v>
      </c>
      <c r="E967" t="s">
        <v>8475</v>
      </c>
    </row>
    <row r="968" spans="1:5" ht="15.6" x14ac:dyDescent="0.3">
      <c r="A968" s="1" t="s">
        <v>1404</v>
      </c>
      <c r="B968" s="1" t="s">
        <v>6398</v>
      </c>
      <c r="C968" t="s">
        <v>6399</v>
      </c>
      <c r="D968" t="s">
        <v>9562</v>
      </c>
      <c r="E968" t="s">
        <v>8437</v>
      </c>
    </row>
    <row r="969" spans="1:5" ht="15.6" x14ac:dyDescent="0.3">
      <c r="A969" s="1" t="s">
        <v>1403</v>
      </c>
      <c r="B969" s="1" t="s">
        <v>6400</v>
      </c>
      <c r="C969" t="s">
        <v>6401</v>
      </c>
      <c r="D969" t="s">
        <v>9150</v>
      </c>
      <c r="E969" t="s">
        <v>7281</v>
      </c>
    </row>
    <row r="970" spans="1:5" ht="15.6" x14ac:dyDescent="0.3">
      <c r="A970" s="1" t="s">
        <v>1402</v>
      </c>
      <c r="B970" s="1" t="s">
        <v>6402</v>
      </c>
      <c r="C970" t="s">
        <v>5824</v>
      </c>
      <c r="D970" t="s">
        <v>8469</v>
      </c>
      <c r="E970" t="s">
        <v>8442</v>
      </c>
    </row>
    <row r="971" spans="1:5" ht="15.6" x14ac:dyDescent="0.3">
      <c r="A971" s="1" t="s">
        <v>1401</v>
      </c>
      <c r="B971" s="1" t="s">
        <v>6403</v>
      </c>
      <c r="C971" t="s">
        <v>6404</v>
      </c>
      <c r="D971" t="s">
        <v>5509</v>
      </c>
      <c r="E971" t="s">
        <v>8518</v>
      </c>
    </row>
    <row r="972" spans="1:5" ht="15.6" x14ac:dyDescent="0.3">
      <c r="A972" s="1" t="s">
        <v>1400</v>
      </c>
      <c r="B972" s="1" t="s">
        <v>6405</v>
      </c>
      <c r="C972" t="s">
        <v>5476</v>
      </c>
      <c r="D972" t="s">
        <v>9340</v>
      </c>
      <c r="E972" t="s">
        <v>8601</v>
      </c>
    </row>
    <row r="973" spans="1:5" ht="15.6" x14ac:dyDescent="0.3">
      <c r="A973" s="1" t="s">
        <v>1399</v>
      </c>
      <c r="B973" s="1" t="s">
        <v>6406</v>
      </c>
      <c r="C973" t="s">
        <v>6407</v>
      </c>
      <c r="D973" t="s">
        <v>8458</v>
      </c>
      <c r="E973" t="s">
        <v>8470</v>
      </c>
    </row>
    <row r="974" spans="1:5" ht="15.6" x14ac:dyDescent="0.3">
      <c r="A974" s="1" t="s">
        <v>1398</v>
      </c>
      <c r="B974" s="1" t="s">
        <v>6408</v>
      </c>
      <c r="C974" t="s">
        <v>5022</v>
      </c>
      <c r="D974" t="s">
        <v>9213</v>
      </c>
      <c r="E974" t="s">
        <v>8502</v>
      </c>
    </row>
    <row r="975" spans="1:5" ht="15.6" x14ac:dyDescent="0.3">
      <c r="A975" s="1" t="s">
        <v>1397</v>
      </c>
      <c r="B975" s="1" t="s">
        <v>6069</v>
      </c>
      <c r="C975" t="s">
        <v>6409</v>
      </c>
      <c r="D975" t="s">
        <v>9563</v>
      </c>
      <c r="E975" t="s">
        <v>8755</v>
      </c>
    </row>
    <row r="976" spans="1:5" ht="15.6" x14ac:dyDescent="0.3">
      <c r="A976" s="1" t="s">
        <v>1396</v>
      </c>
      <c r="B976" s="1" t="s">
        <v>6410</v>
      </c>
      <c r="C976" t="s">
        <v>5957</v>
      </c>
      <c r="D976" t="s">
        <v>9460</v>
      </c>
      <c r="E976" t="s">
        <v>7777</v>
      </c>
    </row>
    <row r="977" spans="1:5" ht="15.6" x14ac:dyDescent="0.3">
      <c r="A977" s="1" t="s">
        <v>1395</v>
      </c>
      <c r="B977" s="1" t="s">
        <v>6411</v>
      </c>
      <c r="C977" t="s">
        <v>6412</v>
      </c>
      <c r="D977" t="s">
        <v>9564</v>
      </c>
      <c r="E977" t="s">
        <v>8756</v>
      </c>
    </row>
    <row r="978" spans="1:5" ht="15.6" x14ac:dyDescent="0.3">
      <c r="A978" s="1" t="s">
        <v>1394</v>
      </c>
      <c r="B978" s="1" t="s">
        <v>5593</v>
      </c>
      <c r="C978" t="s">
        <v>6413</v>
      </c>
      <c r="D978" t="s">
        <v>8525</v>
      </c>
      <c r="E978" t="s">
        <v>8430</v>
      </c>
    </row>
    <row r="979" spans="1:5" ht="15.6" x14ac:dyDescent="0.3">
      <c r="A979" s="1" t="s">
        <v>1393</v>
      </c>
      <c r="B979" s="1" t="s">
        <v>6414</v>
      </c>
      <c r="C979" t="s">
        <v>5285</v>
      </c>
      <c r="D979" t="s">
        <v>9286</v>
      </c>
      <c r="E979" t="s">
        <v>8282</v>
      </c>
    </row>
    <row r="980" spans="1:5" ht="15.6" x14ac:dyDescent="0.3">
      <c r="A980" s="1" t="s">
        <v>1392</v>
      </c>
      <c r="B980" s="1" t="s">
        <v>6415</v>
      </c>
      <c r="C980" t="s">
        <v>6416</v>
      </c>
      <c r="D980" t="s">
        <v>6296</v>
      </c>
      <c r="E980" t="s">
        <v>8475</v>
      </c>
    </row>
    <row r="981" spans="1:5" ht="15.6" x14ac:dyDescent="0.3">
      <c r="A981" s="1" t="s">
        <v>1391</v>
      </c>
      <c r="B981" s="1" t="s">
        <v>6417</v>
      </c>
      <c r="C981" t="s">
        <v>5149</v>
      </c>
      <c r="D981" t="s">
        <v>9250</v>
      </c>
      <c r="E981" t="s">
        <v>8538</v>
      </c>
    </row>
    <row r="982" spans="1:5" ht="15.6" x14ac:dyDescent="0.3">
      <c r="A982" s="1" t="s">
        <v>1390</v>
      </c>
      <c r="B982" s="1" t="s">
        <v>6418</v>
      </c>
      <c r="C982" t="s">
        <v>6419</v>
      </c>
      <c r="D982" t="s">
        <v>9565</v>
      </c>
      <c r="E982" t="s">
        <v>5428</v>
      </c>
    </row>
    <row r="983" spans="1:5" ht="15.6" x14ac:dyDescent="0.3">
      <c r="A983" s="1" t="s">
        <v>1389</v>
      </c>
      <c r="B983" s="1" t="s">
        <v>6420</v>
      </c>
      <c r="C983" t="s">
        <v>6421</v>
      </c>
      <c r="D983" t="s">
        <v>9566</v>
      </c>
      <c r="E983" t="s">
        <v>8757</v>
      </c>
    </row>
    <row r="984" spans="1:5" ht="15.6" x14ac:dyDescent="0.3">
      <c r="A984" s="1" t="s">
        <v>1388</v>
      </c>
      <c r="B984" s="1" t="s">
        <v>6422</v>
      </c>
      <c r="C984" t="s">
        <v>5159</v>
      </c>
      <c r="D984" t="s">
        <v>9254</v>
      </c>
      <c r="E984" t="s">
        <v>7548</v>
      </c>
    </row>
    <row r="985" spans="1:5" ht="15.6" x14ac:dyDescent="0.3">
      <c r="A985" s="1" t="s">
        <v>1387</v>
      </c>
      <c r="B985" s="1" t="s">
        <v>6423</v>
      </c>
      <c r="C985" t="s">
        <v>6424</v>
      </c>
      <c r="D985" t="s">
        <v>9567</v>
      </c>
      <c r="E985" t="s">
        <v>8437</v>
      </c>
    </row>
    <row r="986" spans="1:5" ht="15.6" x14ac:dyDescent="0.3">
      <c r="A986" s="1" t="s">
        <v>1386</v>
      </c>
      <c r="B986" s="1" t="s">
        <v>6425</v>
      </c>
      <c r="C986" t="s">
        <v>6426</v>
      </c>
      <c r="D986" t="s">
        <v>8453</v>
      </c>
      <c r="E986" t="s">
        <v>8506</v>
      </c>
    </row>
    <row r="987" spans="1:5" ht="15.6" x14ac:dyDescent="0.3">
      <c r="A987" s="1" t="s">
        <v>1385</v>
      </c>
      <c r="B987" s="1" t="s">
        <v>6427</v>
      </c>
      <c r="C987" t="s">
        <v>6428</v>
      </c>
      <c r="D987" t="s">
        <v>9568</v>
      </c>
      <c r="E987" t="s">
        <v>8758</v>
      </c>
    </row>
    <row r="988" spans="1:5" ht="15.6" x14ac:dyDescent="0.3">
      <c r="A988" s="1" t="s">
        <v>1384</v>
      </c>
      <c r="B988" s="1" t="s">
        <v>4999</v>
      </c>
      <c r="C988" t="s">
        <v>5200</v>
      </c>
      <c r="D988" t="s">
        <v>9266</v>
      </c>
      <c r="E988" t="s">
        <v>8549</v>
      </c>
    </row>
    <row r="989" spans="1:5" ht="15.6" x14ac:dyDescent="0.3">
      <c r="A989" s="1" t="s">
        <v>1383</v>
      </c>
      <c r="B989" s="1" t="s">
        <v>6429</v>
      </c>
      <c r="C989" t="s">
        <v>6430</v>
      </c>
      <c r="D989" t="s">
        <v>9534</v>
      </c>
      <c r="E989" t="s">
        <v>8738</v>
      </c>
    </row>
    <row r="990" spans="1:5" ht="15.6" x14ac:dyDescent="0.3">
      <c r="A990" s="1" t="s">
        <v>1382</v>
      </c>
      <c r="B990" s="1" t="s">
        <v>6431</v>
      </c>
      <c r="C990" t="s">
        <v>6432</v>
      </c>
      <c r="D990" t="s">
        <v>9569</v>
      </c>
      <c r="E990" t="s">
        <v>8481</v>
      </c>
    </row>
    <row r="991" spans="1:5" ht="15.6" x14ac:dyDescent="0.3">
      <c r="A991" s="1" t="s">
        <v>1381</v>
      </c>
      <c r="B991" s="1" t="s">
        <v>6433</v>
      </c>
      <c r="C991" t="s">
        <v>4877</v>
      </c>
      <c r="D991" t="s">
        <v>9162</v>
      </c>
      <c r="E991" t="s">
        <v>8460</v>
      </c>
    </row>
    <row r="992" spans="1:5" ht="15.6" x14ac:dyDescent="0.3">
      <c r="A992" s="1" t="s">
        <v>1380</v>
      </c>
      <c r="B992" s="1" t="s">
        <v>6434</v>
      </c>
      <c r="C992" t="s">
        <v>6435</v>
      </c>
      <c r="D992" t="s">
        <v>9570</v>
      </c>
      <c r="E992" t="s">
        <v>8759</v>
      </c>
    </row>
    <row r="993" spans="1:5" ht="15.6" x14ac:dyDescent="0.3">
      <c r="A993" s="1" t="s">
        <v>1379</v>
      </c>
      <c r="B993" s="1" t="s">
        <v>4896</v>
      </c>
      <c r="C993" t="s">
        <v>6436</v>
      </c>
      <c r="D993" t="s">
        <v>9571</v>
      </c>
      <c r="E993" t="s">
        <v>8418</v>
      </c>
    </row>
    <row r="994" spans="1:5" ht="15.6" x14ac:dyDescent="0.3">
      <c r="A994" s="1" t="s">
        <v>1378</v>
      </c>
      <c r="B994" s="1" t="s">
        <v>6437</v>
      </c>
      <c r="C994" t="s">
        <v>6438</v>
      </c>
      <c r="D994" t="s">
        <v>9572</v>
      </c>
      <c r="E994" t="s">
        <v>8760</v>
      </c>
    </row>
    <row r="995" spans="1:5" ht="15.6" x14ac:dyDescent="0.3">
      <c r="A995" s="1" t="s">
        <v>1377</v>
      </c>
      <c r="B995" s="1" t="s">
        <v>6439</v>
      </c>
      <c r="C995" t="s">
        <v>6440</v>
      </c>
      <c r="D995" t="s">
        <v>8931</v>
      </c>
      <c r="E995" t="s">
        <v>8437</v>
      </c>
    </row>
    <row r="996" spans="1:5" ht="15.6" x14ac:dyDescent="0.3">
      <c r="A996" s="1" t="s">
        <v>1376</v>
      </c>
      <c r="B996" s="1" t="s">
        <v>4804</v>
      </c>
      <c r="C996" t="s">
        <v>6441</v>
      </c>
      <c r="D996" t="s">
        <v>8453</v>
      </c>
      <c r="E996" t="s">
        <v>8475</v>
      </c>
    </row>
    <row r="997" spans="1:5" ht="15.6" x14ac:dyDescent="0.3">
      <c r="A997" s="1" t="s">
        <v>1375</v>
      </c>
      <c r="B997" s="1" t="s">
        <v>6442</v>
      </c>
      <c r="C997" t="s">
        <v>6443</v>
      </c>
      <c r="D997" t="s">
        <v>8435</v>
      </c>
      <c r="E997" t="s">
        <v>8437</v>
      </c>
    </row>
    <row r="998" spans="1:5" ht="15.6" x14ac:dyDescent="0.3">
      <c r="A998" s="1" t="s">
        <v>1374</v>
      </c>
      <c r="B998" s="1" t="s">
        <v>4771</v>
      </c>
      <c r="C998" t="s">
        <v>6444</v>
      </c>
      <c r="D998" t="s">
        <v>9573</v>
      </c>
      <c r="E998" t="s">
        <v>8456</v>
      </c>
    </row>
    <row r="999" spans="1:5" ht="15.6" x14ac:dyDescent="0.3">
      <c r="A999" s="1" t="s">
        <v>1373</v>
      </c>
      <c r="B999" s="1" t="s">
        <v>6445</v>
      </c>
      <c r="C999" t="s">
        <v>6037</v>
      </c>
      <c r="D999" t="s">
        <v>9362</v>
      </c>
      <c r="E999" t="s">
        <v>8616</v>
      </c>
    </row>
    <row r="1000" spans="1:5" ht="15.6" x14ac:dyDescent="0.3">
      <c r="A1000" s="1" t="s">
        <v>1372</v>
      </c>
      <c r="B1000" s="1" t="s">
        <v>5707</v>
      </c>
      <c r="C1000" t="s">
        <v>6446</v>
      </c>
      <c r="D1000" t="s">
        <v>9357</v>
      </c>
      <c r="E1000" t="s">
        <v>8437</v>
      </c>
    </row>
    <row r="1001" spans="1:5" ht="15.6" x14ac:dyDescent="0.3">
      <c r="A1001" s="1" t="s">
        <v>1371</v>
      </c>
      <c r="B1001" s="1" t="s">
        <v>6447</v>
      </c>
      <c r="C1001" t="s">
        <v>6448</v>
      </c>
      <c r="D1001" t="s">
        <v>8546</v>
      </c>
      <c r="E1001" t="s">
        <v>8456</v>
      </c>
    </row>
    <row r="1002" spans="1:5" ht="15.6" x14ac:dyDescent="0.3">
      <c r="A1002" s="1" t="s">
        <v>1370</v>
      </c>
      <c r="B1002" s="1" t="s">
        <v>6449</v>
      </c>
      <c r="C1002" t="s">
        <v>4881</v>
      </c>
      <c r="D1002" t="s">
        <v>9164</v>
      </c>
      <c r="E1002" t="s">
        <v>6824</v>
      </c>
    </row>
    <row r="1003" spans="1:5" ht="15.6" x14ac:dyDescent="0.3">
      <c r="A1003" s="1" t="s">
        <v>1369</v>
      </c>
      <c r="B1003" s="1" t="s">
        <v>6450</v>
      </c>
      <c r="C1003" t="s">
        <v>6451</v>
      </c>
      <c r="D1003" t="s">
        <v>9574</v>
      </c>
      <c r="E1003" t="s">
        <v>8761</v>
      </c>
    </row>
    <row r="1004" spans="1:5" ht="15.6" x14ac:dyDescent="0.3">
      <c r="A1004" s="1" t="s">
        <v>1368</v>
      </c>
      <c r="B1004" s="1" t="s">
        <v>6452</v>
      </c>
      <c r="C1004" t="s">
        <v>6453</v>
      </c>
      <c r="D1004" t="s">
        <v>9575</v>
      </c>
      <c r="E1004" t="s">
        <v>8762</v>
      </c>
    </row>
    <row r="1005" spans="1:5" ht="15.6" x14ac:dyDescent="0.3">
      <c r="A1005" s="1" t="s">
        <v>1367</v>
      </c>
      <c r="B1005" s="1" t="s">
        <v>6454</v>
      </c>
      <c r="C1005" t="s">
        <v>6455</v>
      </c>
      <c r="D1005" t="s">
        <v>5608</v>
      </c>
      <c r="E1005" t="s">
        <v>8437</v>
      </c>
    </row>
    <row r="1006" spans="1:5" ht="15.6" x14ac:dyDescent="0.3">
      <c r="A1006" s="1" t="s">
        <v>1366</v>
      </c>
      <c r="B1006" s="1" t="s">
        <v>6456</v>
      </c>
      <c r="C1006" t="s">
        <v>4907</v>
      </c>
      <c r="D1006" t="s">
        <v>9174</v>
      </c>
      <c r="E1006" t="s">
        <v>6296</v>
      </c>
    </row>
    <row r="1007" spans="1:5" ht="15.6" x14ac:dyDescent="0.3">
      <c r="A1007" s="1" t="s">
        <v>1365</v>
      </c>
      <c r="B1007" s="1" t="s">
        <v>6457</v>
      </c>
      <c r="C1007" t="s">
        <v>6458</v>
      </c>
      <c r="D1007" t="s">
        <v>8476</v>
      </c>
      <c r="E1007" t="s">
        <v>8470</v>
      </c>
    </row>
    <row r="1008" spans="1:5" ht="15.6" x14ac:dyDescent="0.3">
      <c r="A1008" s="1" t="s">
        <v>1364</v>
      </c>
      <c r="B1008" s="1" t="s">
        <v>5214</v>
      </c>
      <c r="C1008" t="s">
        <v>6459</v>
      </c>
      <c r="D1008" t="s">
        <v>9576</v>
      </c>
      <c r="E1008" t="s">
        <v>8481</v>
      </c>
    </row>
    <row r="1009" spans="1:5" ht="15.6" x14ac:dyDescent="0.3">
      <c r="A1009" s="1" t="s">
        <v>1363</v>
      </c>
      <c r="B1009" s="1" t="s">
        <v>6460</v>
      </c>
      <c r="C1009" t="s">
        <v>6461</v>
      </c>
      <c r="D1009" t="s">
        <v>9577</v>
      </c>
      <c r="E1009" t="s">
        <v>8763</v>
      </c>
    </row>
    <row r="1010" spans="1:5" ht="15.6" x14ac:dyDescent="0.3">
      <c r="A1010" s="1" t="s">
        <v>1362</v>
      </c>
      <c r="B1010" s="1" t="s">
        <v>6462</v>
      </c>
      <c r="C1010" t="s">
        <v>5078</v>
      </c>
      <c r="D1010" t="s">
        <v>9231</v>
      </c>
      <c r="E1010" t="s">
        <v>8519</v>
      </c>
    </row>
    <row r="1011" spans="1:5" ht="15.6" x14ac:dyDescent="0.3">
      <c r="A1011" s="1" t="s">
        <v>1361</v>
      </c>
      <c r="B1011" s="1" t="s">
        <v>6463</v>
      </c>
      <c r="C1011" t="s">
        <v>6464</v>
      </c>
      <c r="D1011" t="s">
        <v>9578</v>
      </c>
      <c r="E1011" t="s">
        <v>8764</v>
      </c>
    </row>
    <row r="1012" spans="1:5" ht="15.6" x14ac:dyDescent="0.3">
      <c r="A1012" s="1" t="s">
        <v>1360</v>
      </c>
      <c r="B1012" s="1" t="s">
        <v>6465</v>
      </c>
      <c r="C1012" t="s">
        <v>5193</v>
      </c>
      <c r="D1012" t="s">
        <v>9264</v>
      </c>
      <c r="E1012" t="s">
        <v>5286</v>
      </c>
    </row>
    <row r="1013" spans="1:5" ht="15.6" x14ac:dyDescent="0.3">
      <c r="A1013" s="1" t="s">
        <v>1359</v>
      </c>
      <c r="B1013" s="1" t="s">
        <v>6466</v>
      </c>
      <c r="C1013" t="s">
        <v>6467</v>
      </c>
      <c r="D1013" t="s">
        <v>9080</v>
      </c>
      <c r="E1013" t="s">
        <v>8446</v>
      </c>
    </row>
    <row r="1014" spans="1:5" ht="15.6" x14ac:dyDescent="0.3">
      <c r="A1014" s="1" t="s">
        <v>1358</v>
      </c>
      <c r="B1014" s="1" t="s">
        <v>6468</v>
      </c>
      <c r="C1014" t="s">
        <v>6469</v>
      </c>
      <c r="D1014" t="s">
        <v>9579</v>
      </c>
      <c r="E1014" t="s">
        <v>8466</v>
      </c>
    </row>
    <row r="1015" spans="1:5" ht="15.6" x14ac:dyDescent="0.3">
      <c r="A1015" s="1" t="s">
        <v>1357</v>
      </c>
      <c r="B1015" s="1" t="s">
        <v>6470</v>
      </c>
      <c r="C1015" t="s">
        <v>6471</v>
      </c>
      <c r="D1015" t="s">
        <v>5286</v>
      </c>
      <c r="E1015" t="s">
        <v>8446</v>
      </c>
    </row>
    <row r="1016" spans="1:5" ht="15.6" x14ac:dyDescent="0.3">
      <c r="A1016" s="1" t="s">
        <v>1356</v>
      </c>
      <c r="B1016" s="1" t="s">
        <v>6472</v>
      </c>
      <c r="C1016" t="s">
        <v>5027</v>
      </c>
      <c r="D1016" t="s">
        <v>9215</v>
      </c>
      <c r="E1016" t="s">
        <v>8504</v>
      </c>
    </row>
    <row r="1017" spans="1:5" ht="15.6" x14ac:dyDescent="0.3">
      <c r="A1017" s="1" t="s">
        <v>1355</v>
      </c>
      <c r="B1017" s="1" t="s">
        <v>6473</v>
      </c>
      <c r="C1017" t="s">
        <v>6474</v>
      </c>
      <c r="D1017" t="s">
        <v>9580</v>
      </c>
      <c r="E1017" t="s">
        <v>8442</v>
      </c>
    </row>
    <row r="1018" spans="1:5" ht="15.6" x14ac:dyDescent="0.3">
      <c r="A1018" s="1" t="s">
        <v>1354</v>
      </c>
      <c r="B1018" s="1" t="s">
        <v>6475</v>
      </c>
      <c r="C1018" t="s">
        <v>6476</v>
      </c>
      <c r="D1018" t="s">
        <v>9581</v>
      </c>
      <c r="E1018" t="s">
        <v>8649</v>
      </c>
    </row>
    <row r="1019" spans="1:5" ht="15.6" x14ac:dyDescent="0.3">
      <c r="A1019" s="1" t="s">
        <v>1353</v>
      </c>
      <c r="B1019" s="1" t="s">
        <v>6477</v>
      </c>
      <c r="C1019" t="s">
        <v>6478</v>
      </c>
      <c r="D1019" t="s">
        <v>9582</v>
      </c>
      <c r="E1019" t="s">
        <v>8518</v>
      </c>
    </row>
    <row r="1020" spans="1:5" ht="15.6" x14ac:dyDescent="0.3">
      <c r="A1020" s="1" t="s">
        <v>1352</v>
      </c>
      <c r="B1020" s="1" t="s">
        <v>6479</v>
      </c>
      <c r="C1020" t="s">
        <v>4738</v>
      </c>
      <c r="D1020" t="s">
        <v>9113</v>
      </c>
      <c r="E1020" t="s">
        <v>8422</v>
      </c>
    </row>
    <row r="1021" spans="1:5" ht="15.6" x14ac:dyDescent="0.3">
      <c r="A1021" s="1" t="s">
        <v>1351</v>
      </c>
      <c r="B1021" s="1" t="s">
        <v>6480</v>
      </c>
      <c r="C1021" t="s">
        <v>6481</v>
      </c>
      <c r="D1021" t="s">
        <v>9016</v>
      </c>
      <c r="E1021" t="s">
        <v>8475</v>
      </c>
    </row>
    <row r="1022" spans="1:5" ht="15.6" x14ac:dyDescent="0.3">
      <c r="A1022" s="1" t="s">
        <v>1350</v>
      </c>
      <c r="B1022" s="1" t="s">
        <v>6482</v>
      </c>
      <c r="C1022" t="s">
        <v>6483</v>
      </c>
      <c r="D1022" t="s">
        <v>8949</v>
      </c>
      <c r="E1022" t="s">
        <v>8437</v>
      </c>
    </row>
    <row r="1023" spans="1:5" ht="15.6" x14ac:dyDescent="0.3">
      <c r="A1023" s="1" t="s">
        <v>1349</v>
      </c>
      <c r="B1023" s="1" t="s">
        <v>6484</v>
      </c>
      <c r="C1023" t="s">
        <v>6485</v>
      </c>
      <c r="D1023" t="s">
        <v>9583</v>
      </c>
      <c r="E1023" t="s">
        <v>8442</v>
      </c>
    </row>
    <row r="1024" spans="1:5" ht="15.6" x14ac:dyDescent="0.3">
      <c r="A1024" s="1" t="s">
        <v>1348</v>
      </c>
      <c r="B1024" s="1" t="s">
        <v>6486</v>
      </c>
      <c r="C1024" t="s">
        <v>6487</v>
      </c>
      <c r="D1024" t="s">
        <v>8469</v>
      </c>
      <c r="E1024" t="s">
        <v>8437</v>
      </c>
    </row>
    <row r="1025" spans="1:5" ht="15.6" x14ac:dyDescent="0.3">
      <c r="A1025" s="1" t="s">
        <v>1347</v>
      </c>
      <c r="B1025" s="1" t="s">
        <v>6488</v>
      </c>
      <c r="C1025" t="s">
        <v>6489</v>
      </c>
      <c r="D1025" t="s">
        <v>8998</v>
      </c>
      <c r="E1025" t="s">
        <v>9097</v>
      </c>
    </row>
    <row r="1026" spans="1:5" ht="15.6" x14ac:dyDescent="0.3">
      <c r="A1026" s="1" t="s">
        <v>1346</v>
      </c>
      <c r="B1026" s="1" t="s">
        <v>6490</v>
      </c>
      <c r="C1026" t="s">
        <v>4746</v>
      </c>
      <c r="D1026" t="s">
        <v>9115</v>
      </c>
      <c r="E1026" t="s">
        <v>8424</v>
      </c>
    </row>
    <row r="1027" spans="1:5" ht="15.6" x14ac:dyDescent="0.3">
      <c r="A1027" s="1" t="s">
        <v>1345</v>
      </c>
      <c r="B1027" s="1" t="s">
        <v>6491</v>
      </c>
      <c r="C1027" t="s">
        <v>6492</v>
      </c>
      <c r="D1027" t="s">
        <v>9584</v>
      </c>
      <c r="E1027" t="s">
        <v>8765</v>
      </c>
    </row>
    <row r="1028" spans="1:5" ht="15.6" x14ac:dyDescent="0.3">
      <c r="A1028" s="1" t="s">
        <v>1344</v>
      </c>
      <c r="B1028" s="1" t="s">
        <v>6493</v>
      </c>
      <c r="C1028" t="s">
        <v>6494</v>
      </c>
      <c r="D1028" t="s">
        <v>8571</v>
      </c>
      <c r="E1028" t="s">
        <v>8437</v>
      </c>
    </row>
    <row r="1029" spans="1:5" ht="15.6" x14ac:dyDescent="0.3">
      <c r="A1029" s="1" t="s">
        <v>1343</v>
      </c>
      <c r="B1029" s="1" t="s">
        <v>6495</v>
      </c>
      <c r="C1029" t="s">
        <v>6492</v>
      </c>
      <c r="D1029" t="s">
        <v>9584</v>
      </c>
      <c r="E1029" t="s">
        <v>8765</v>
      </c>
    </row>
    <row r="1030" spans="1:5" ht="15.6" x14ac:dyDescent="0.3">
      <c r="A1030" s="1" t="s">
        <v>1342</v>
      </c>
      <c r="B1030" s="1" t="s">
        <v>6496</v>
      </c>
      <c r="C1030" t="s">
        <v>4881</v>
      </c>
      <c r="D1030" t="s">
        <v>9164</v>
      </c>
      <c r="E1030" t="s">
        <v>6824</v>
      </c>
    </row>
    <row r="1031" spans="1:5" ht="15.6" x14ac:dyDescent="0.3">
      <c r="A1031" s="1" t="s">
        <v>1341</v>
      </c>
      <c r="B1031" s="1" t="s">
        <v>6497</v>
      </c>
      <c r="C1031" t="s">
        <v>6498</v>
      </c>
      <c r="D1031" t="s">
        <v>9585</v>
      </c>
      <c r="E1031" t="s">
        <v>8466</v>
      </c>
    </row>
    <row r="1032" spans="1:5" ht="15.6" x14ac:dyDescent="0.3">
      <c r="A1032" s="1" t="s">
        <v>1340</v>
      </c>
      <c r="B1032" s="1" t="s">
        <v>6499</v>
      </c>
      <c r="C1032" t="s">
        <v>6500</v>
      </c>
      <c r="D1032" t="s">
        <v>9586</v>
      </c>
      <c r="E1032" t="s">
        <v>8766</v>
      </c>
    </row>
    <row r="1033" spans="1:5" ht="15.6" x14ac:dyDescent="0.3">
      <c r="A1033" s="1" t="s">
        <v>1339</v>
      </c>
      <c r="B1033" s="1" t="s">
        <v>6501</v>
      </c>
      <c r="C1033" t="s">
        <v>6502</v>
      </c>
      <c r="D1033" t="s">
        <v>9587</v>
      </c>
      <c r="E1033" t="s">
        <v>8767</v>
      </c>
    </row>
    <row r="1034" spans="1:5" ht="15.6" x14ac:dyDescent="0.3">
      <c r="A1034" s="1" t="s">
        <v>1338</v>
      </c>
      <c r="B1034" s="1" t="s">
        <v>5894</v>
      </c>
      <c r="C1034" t="s">
        <v>6503</v>
      </c>
      <c r="D1034" t="s">
        <v>9228</v>
      </c>
      <c r="E1034" t="s">
        <v>8456</v>
      </c>
    </row>
    <row r="1035" spans="1:5" ht="15.6" x14ac:dyDescent="0.3">
      <c r="A1035" s="1" t="s">
        <v>1337</v>
      </c>
      <c r="B1035" s="1" t="s">
        <v>6504</v>
      </c>
      <c r="C1035" t="s">
        <v>5434</v>
      </c>
      <c r="D1035" t="s">
        <v>9328</v>
      </c>
      <c r="E1035" t="s">
        <v>8590</v>
      </c>
    </row>
    <row r="1036" spans="1:5" ht="15.6" x14ac:dyDescent="0.3">
      <c r="A1036" s="1" t="s">
        <v>1336</v>
      </c>
      <c r="B1036" s="1" t="s">
        <v>6505</v>
      </c>
      <c r="C1036" t="s">
        <v>6506</v>
      </c>
      <c r="D1036" t="s">
        <v>9588</v>
      </c>
      <c r="E1036" t="s">
        <v>8768</v>
      </c>
    </row>
    <row r="1037" spans="1:5" ht="15.6" x14ac:dyDescent="0.3">
      <c r="A1037" s="1" t="s">
        <v>1335</v>
      </c>
      <c r="B1037" s="1" t="s">
        <v>6507</v>
      </c>
      <c r="C1037" t="s">
        <v>5732</v>
      </c>
      <c r="D1037" t="s">
        <v>9411</v>
      </c>
      <c r="E1037" t="s">
        <v>8651</v>
      </c>
    </row>
    <row r="1038" spans="1:5" ht="15.6" x14ac:dyDescent="0.3">
      <c r="A1038" s="1" t="s">
        <v>1334</v>
      </c>
      <c r="B1038" s="1" t="s">
        <v>6508</v>
      </c>
      <c r="C1038" t="s">
        <v>4851</v>
      </c>
      <c r="D1038" t="s">
        <v>9153</v>
      </c>
      <c r="E1038" t="s">
        <v>8453</v>
      </c>
    </row>
    <row r="1039" spans="1:5" ht="15.6" x14ac:dyDescent="0.3">
      <c r="A1039" s="1" t="s">
        <v>1333</v>
      </c>
      <c r="B1039" s="1" t="s">
        <v>6509</v>
      </c>
      <c r="C1039" t="s">
        <v>6510</v>
      </c>
      <c r="D1039" t="s">
        <v>8459</v>
      </c>
      <c r="E1039" t="s">
        <v>8481</v>
      </c>
    </row>
    <row r="1040" spans="1:5" ht="15.6" x14ac:dyDescent="0.3">
      <c r="A1040" s="1" t="s">
        <v>1332</v>
      </c>
      <c r="B1040" s="1" t="s">
        <v>6511</v>
      </c>
      <c r="C1040" t="s">
        <v>6512</v>
      </c>
      <c r="D1040" t="s">
        <v>9055</v>
      </c>
      <c r="E1040" t="s">
        <v>8430</v>
      </c>
    </row>
    <row r="1041" spans="1:5" ht="15.6" x14ac:dyDescent="0.3">
      <c r="A1041" s="1" t="s">
        <v>1331</v>
      </c>
      <c r="B1041" s="1" t="s">
        <v>6513</v>
      </c>
      <c r="C1041" t="s">
        <v>6514</v>
      </c>
      <c r="D1041" t="s">
        <v>9589</v>
      </c>
      <c r="E1041" t="s">
        <v>8769</v>
      </c>
    </row>
    <row r="1042" spans="1:5" ht="15.6" x14ac:dyDescent="0.3">
      <c r="A1042" s="1" t="s">
        <v>1330</v>
      </c>
      <c r="B1042" s="1" t="s">
        <v>5946</v>
      </c>
      <c r="C1042" t="s">
        <v>5031</v>
      </c>
      <c r="D1042" t="s">
        <v>9216</v>
      </c>
      <c r="E1042" t="s">
        <v>8505</v>
      </c>
    </row>
    <row r="1043" spans="1:5" ht="15.6" x14ac:dyDescent="0.3">
      <c r="A1043" s="1" t="s">
        <v>1329</v>
      </c>
      <c r="B1043" s="1" t="s">
        <v>6515</v>
      </c>
      <c r="C1043" t="s">
        <v>6516</v>
      </c>
      <c r="D1043" t="s">
        <v>9590</v>
      </c>
      <c r="E1043" t="s">
        <v>8770</v>
      </c>
    </row>
    <row r="1044" spans="1:5" ht="15.6" x14ac:dyDescent="0.3">
      <c r="A1044" s="1" t="s">
        <v>1328</v>
      </c>
      <c r="B1044" s="1" t="s">
        <v>6517</v>
      </c>
      <c r="C1044" t="s">
        <v>6518</v>
      </c>
      <c r="D1044" t="s">
        <v>8638</v>
      </c>
      <c r="E1044" t="s">
        <v>8437</v>
      </c>
    </row>
    <row r="1045" spans="1:5" ht="15.6" x14ac:dyDescent="0.3">
      <c r="A1045" s="1" t="s">
        <v>1327</v>
      </c>
      <c r="B1045" s="1" t="s">
        <v>6519</v>
      </c>
      <c r="C1045" t="s">
        <v>6520</v>
      </c>
      <c r="D1045" t="s">
        <v>8422</v>
      </c>
      <c r="E1045" t="s">
        <v>8475</v>
      </c>
    </row>
    <row r="1046" spans="1:5" ht="15.6" x14ac:dyDescent="0.3">
      <c r="A1046" s="1" t="s">
        <v>1326</v>
      </c>
      <c r="B1046" s="1" t="s">
        <v>6521</v>
      </c>
      <c r="C1046" t="s">
        <v>6522</v>
      </c>
      <c r="D1046" t="s">
        <v>9591</v>
      </c>
      <c r="E1046" t="s">
        <v>8771</v>
      </c>
    </row>
    <row r="1047" spans="1:5" ht="15.6" x14ac:dyDescent="0.3">
      <c r="A1047" s="1" t="s">
        <v>1325</v>
      </c>
      <c r="B1047" s="1" t="s">
        <v>6523</v>
      </c>
      <c r="C1047" t="s">
        <v>6524</v>
      </c>
      <c r="D1047" t="s">
        <v>9592</v>
      </c>
      <c r="E1047" t="s">
        <v>8772</v>
      </c>
    </row>
    <row r="1048" spans="1:5" ht="15.6" x14ac:dyDescent="0.3">
      <c r="A1048" s="1" t="s">
        <v>1324</v>
      </c>
      <c r="B1048" s="1" t="s">
        <v>6525</v>
      </c>
      <c r="C1048" t="s">
        <v>6492</v>
      </c>
      <c r="D1048" t="s">
        <v>9584</v>
      </c>
      <c r="E1048" t="s">
        <v>8765</v>
      </c>
    </row>
    <row r="1049" spans="1:5" ht="15.6" x14ac:dyDescent="0.3">
      <c r="A1049" s="1" t="s">
        <v>1323</v>
      </c>
      <c r="B1049" s="1" t="s">
        <v>6526</v>
      </c>
      <c r="C1049" t="s">
        <v>6527</v>
      </c>
      <c r="D1049" t="s">
        <v>8791</v>
      </c>
      <c r="E1049" t="s">
        <v>8442</v>
      </c>
    </row>
    <row r="1050" spans="1:5" ht="15.6" x14ac:dyDescent="0.3">
      <c r="A1050" s="1" t="s">
        <v>1322</v>
      </c>
      <c r="B1050" s="1" t="s">
        <v>6528</v>
      </c>
      <c r="C1050" t="s">
        <v>6529</v>
      </c>
      <c r="D1050" t="s">
        <v>9593</v>
      </c>
      <c r="E1050" t="s">
        <v>8773</v>
      </c>
    </row>
    <row r="1051" spans="1:5" ht="15.6" x14ac:dyDescent="0.3">
      <c r="A1051" s="1" t="s">
        <v>1321</v>
      </c>
      <c r="B1051" s="1" t="s">
        <v>6530</v>
      </c>
      <c r="C1051" t="s">
        <v>5955</v>
      </c>
      <c r="D1051" t="s">
        <v>9459</v>
      </c>
      <c r="E1051" t="s">
        <v>8687</v>
      </c>
    </row>
    <row r="1052" spans="1:5" ht="15.6" x14ac:dyDescent="0.3">
      <c r="A1052" s="1" t="s">
        <v>1320</v>
      </c>
      <c r="B1052" s="1" t="s">
        <v>6531</v>
      </c>
      <c r="C1052" t="s">
        <v>6532</v>
      </c>
      <c r="D1052" t="s">
        <v>8465</v>
      </c>
      <c r="E1052" t="s">
        <v>8475</v>
      </c>
    </row>
    <row r="1053" spans="1:5" ht="15.6" x14ac:dyDescent="0.3">
      <c r="A1053" s="1" t="s">
        <v>1319</v>
      </c>
      <c r="B1053" s="1" t="s">
        <v>6533</v>
      </c>
      <c r="C1053" t="s">
        <v>6534</v>
      </c>
      <c r="D1053" t="s">
        <v>9319</v>
      </c>
      <c r="E1053" t="s">
        <v>8506</v>
      </c>
    </row>
    <row r="1054" spans="1:5" ht="15.6" x14ac:dyDescent="0.3">
      <c r="A1054" s="1" t="s">
        <v>1318</v>
      </c>
      <c r="B1054" s="1" t="s">
        <v>6535</v>
      </c>
      <c r="C1054" t="s">
        <v>6536</v>
      </c>
      <c r="D1054" t="s">
        <v>8791</v>
      </c>
      <c r="E1054" t="s">
        <v>8506</v>
      </c>
    </row>
    <row r="1055" spans="1:5" ht="15.6" x14ac:dyDescent="0.3">
      <c r="A1055" s="1" t="s">
        <v>1317</v>
      </c>
      <c r="B1055" s="1" t="s">
        <v>6537</v>
      </c>
      <c r="C1055" t="s">
        <v>6538</v>
      </c>
      <c r="D1055" t="s">
        <v>8502</v>
      </c>
      <c r="E1055" t="s">
        <v>8506</v>
      </c>
    </row>
    <row r="1056" spans="1:5" ht="15.6" x14ac:dyDescent="0.3">
      <c r="A1056" s="1" t="s">
        <v>1316</v>
      </c>
      <c r="B1056" s="1" t="s">
        <v>6539</v>
      </c>
      <c r="C1056" t="s">
        <v>6243</v>
      </c>
      <c r="D1056" t="s">
        <v>9350</v>
      </c>
      <c r="E1056" t="s">
        <v>8608</v>
      </c>
    </row>
    <row r="1057" spans="1:5" ht="15.6" x14ac:dyDescent="0.3">
      <c r="A1057" s="1" t="s">
        <v>1315</v>
      </c>
      <c r="B1057" s="1" t="s">
        <v>6540</v>
      </c>
      <c r="C1057" t="s">
        <v>6541</v>
      </c>
      <c r="D1057" t="s">
        <v>9594</v>
      </c>
      <c r="E1057" t="s">
        <v>8774</v>
      </c>
    </row>
    <row r="1058" spans="1:5" ht="15.6" x14ac:dyDescent="0.3">
      <c r="A1058" s="1" t="s">
        <v>1314</v>
      </c>
      <c r="B1058" s="1" t="s">
        <v>6433</v>
      </c>
      <c r="C1058" t="s">
        <v>6542</v>
      </c>
      <c r="D1058" t="s">
        <v>9595</v>
      </c>
      <c r="E1058" t="s">
        <v>8446</v>
      </c>
    </row>
    <row r="1059" spans="1:5" ht="15.6" x14ac:dyDescent="0.3">
      <c r="A1059" s="1" t="s">
        <v>1313</v>
      </c>
      <c r="B1059" s="1" t="s">
        <v>6543</v>
      </c>
      <c r="C1059" t="s">
        <v>6544</v>
      </c>
      <c r="D1059" t="s">
        <v>8630</v>
      </c>
      <c r="E1059" t="s">
        <v>8437</v>
      </c>
    </row>
    <row r="1060" spans="1:5" ht="15.6" x14ac:dyDescent="0.3">
      <c r="A1060" s="1" t="s">
        <v>1312</v>
      </c>
      <c r="B1060" s="1" t="s">
        <v>6545</v>
      </c>
      <c r="C1060" t="s">
        <v>5113</v>
      </c>
      <c r="D1060" t="s">
        <v>9242</v>
      </c>
      <c r="E1060" t="s">
        <v>8530</v>
      </c>
    </row>
    <row r="1061" spans="1:5" ht="15.6" x14ac:dyDescent="0.3">
      <c r="A1061" s="1" t="s">
        <v>1311</v>
      </c>
      <c r="B1061" s="1" t="s">
        <v>6546</v>
      </c>
      <c r="C1061" t="s">
        <v>6547</v>
      </c>
      <c r="D1061" t="s">
        <v>6296</v>
      </c>
      <c r="E1061" t="s">
        <v>8456</v>
      </c>
    </row>
    <row r="1062" spans="1:5" ht="15.6" x14ac:dyDescent="0.3">
      <c r="A1062" s="1" t="s">
        <v>1310</v>
      </c>
      <c r="B1062" s="1" t="s">
        <v>6548</v>
      </c>
      <c r="C1062" t="s">
        <v>6549</v>
      </c>
      <c r="D1062" t="s">
        <v>8462</v>
      </c>
      <c r="E1062" t="s">
        <v>8475</v>
      </c>
    </row>
    <row r="1063" spans="1:5" ht="15.6" x14ac:dyDescent="0.3">
      <c r="A1063" s="1" t="s">
        <v>1309</v>
      </c>
      <c r="B1063" s="1" t="s">
        <v>6075</v>
      </c>
      <c r="C1063" t="s">
        <v>6550</v>
      </c>
      <c r="D1063" t="s">
        <v>9596</v>
      </c>
      <c r="E1063" t="s">
        <v>8775</v>
      </c>
    </row>
    <row r="1064" spans="1:5" ht="15.6" x14ac:dyDescent="0.3">
      <c r="A1064" s="1" t="s">
        <v>1308</v>
      </c>
      <c r="B1064" s="1" t="s">
        <v>6551</v>
      </c>
      <c r="C1064" t="s">
        <v>6552</v>
      </c>
      <c r="D1064" t="s">
        <v>9597</v>
      </c>
      <c r="E1064" t="s">
        <v>8776</v>
      </c>
    </row>
    <row r="1065" spans="1:5" ht="15.6" x14ac:dyDescent="0.3">
      <c r="A1065" s="1" t="s">
        <v>1307</v>
      </c>
      <c r="B1065" s="1" t="s">
        <v>6553</v>
      </c>
      <c r="C1065" t="s">
        <v>6554</v>
      </c>
      <c r="D1065" t="s">
        <v>9598</v>
      </c>
      <c r="E1065" t="s">
        <v>8777</v>
      </c>
    </row>
    <row r="1066" spans="1:5" ht="15.6" x14ac:dyDescent="0.3">
      <c r="A1066" s="1" t="s">
        <v>1306</v>
      </c>
      <c r="B1066" s="1" t="s">
        <v>6555</v>
      </c>
      <c r="C1066" t="s">
        <v>6556</v>
      </c>
      <c r="D1066" t="s">
        <v>9599</v>
      </c>
      <c r="E1066" t="s">
        <v>8778</v>
      </c>
    </row>
    <row r="1067" spans="1:5" ht="15.6" x14ac:dyDescent="0.3">
      <c r="A1067" s="1" t="s">
        <v>1305</v>
      </c>
      <c r="B1067" s="1" t="s">
        <v>6557</v>
      </c>
      <c r="C1067" t="s">
        <v>6558</v>
      </c>
      <c r="D1067" t="s">
        <v>9600</v>
      </c>
      <c r="E1067" t="s">
        <v>8779</v>
      </c>
    </row>
    <row r="1068" spans="1:5" ht="15.6" x14ac:dyDescent="0.3">
      <c r="A1068" s="1" t="s">
        <v>1304</v>
      </c>
      <c r="B1068" s="1" t="s">
        <v>6559</v>
      </c>
      <c r="C1068" t="s">
        <v>6560</v>
      </c>
      <c r="D1068" t="s">
        <v>8632</v>
      </c>
      <c r="E1068" t="s">
        <v>8442</v>
      </c>
    </row>
    <row r="1069" spans="1:5" ht="15.6" x14ac:dyDescent="0.3">
      <c r="A1069" s="1" t="s">
        <v>1303</v>
      </c>
      <c r="B1069" s="1" t="s">
        <v>6561</v>
      </c>
      <c r="C1069" t="s">
        <v>4736</v>
      </c>
      <c r="D1069" t="s">
        <v>9112</v>
      </c>
      <c r="E1069" t="s">
        <v>5794</v>
      </c>
    </row>
    <row r="1070" spans="1:5" ht="15.6" x14ac:dyDescent="0.3">
      <c r="A1070" s="1" t="s">
        <v>1302</v>
      </c>
      <c r="B1070" s="1" t="s">
        <v>6086</v>
      </c>
      <c r="C1070" t="s">
        <v>6562</v>
      </c>
      <c r="D1070" t="s">
        <v>9601</v>
      </c>
      <c r="E1070" t="s">
        <v>8619</v>
      </c>
    </row>
    <row r="1071" spans="1:5" ht="15.6" x14ac:dyDescent="0.3">
      <c r="A1071" s="1" t="s">
        <v>1301</v>
      </c>
      <c r="B1071" s="1" t="s">
        <v>6563</v>
      </c>
      <c r="C1071" t="s">
        <v>6564</v>
      </c>
      <c r="D1071" t="s">
        <v>6661</v>
      </c>
      <c r="E1071" t="s">
        <v>8437</v>
      </c>
    </row>
    <row r="1072" spans="1:5" ht="15.6" x14ac:dyDescent="0.3">
      <c r="A1072" s="1" t="s">
        <v>1300</v>
      </c>
      <c r="B1072" s="1" t="s">
        <v>6565</v>
      </c>
      <c r="C1072" t="s">
        <v>5365</v>
      </c>
      <c r="D1072" t="s">
        <v>9305</v>
      </c>
      <c r="E1072" t="s">
        <v>8576</v>
      </c>
    </row>
    <row r="1073" spans="1:5" ht="15.6" x14ac:dyDescent="0.3">
      <c r="A1073" s="1" t="s">
        <v>1299</v>
      </c>
      <c r="B1073" s="1" t="s">
        <v>6566</v>
      </c>
      <c r="C1073" t="s">
        <v>6567</v>
      </c>
      <c r="D1073" t="s">
        <v>9602</v>
      </c>
      <c r="E1073" t="s">
        <v>8780</v>
      </c>
    </row>
    <row r="1074" spans="1:5" ht="15.6" x14ac:dyDescent="0.3">
      <c r="A1074" s="1" t="s">
        <v>1298</v>
      </c>
      <c r="B1074" s="1" t="s">
        <v>6568</v>
      </c>
      <c r="C1074" t="s">
        <v>6569</v>
      </c>
      <c r="D1074" t="s">
        <v>8460</v>
      </c>
      <c r="E1074" t="s">
        <v>8418</v>
      </c>
    </row>
    <row r="1075" spans="1:5" ht="15.6" x14ac:dyDescent="0.3">
      <c r="A1075" s="1" t="s">
        <v>1297</v>
      </c>
      <c r="B1075" s="1" t="s">
        <v>6570</v>
      </c>
      <c r="C1075" t="s">
        <v>5002</v>
      </c>
      <c r="D1075" t="s">
        <v>9205</v>
      </c>
      <c r="E1075" t="s">
        <v>8495</v>
      </c>
    </row>
    <row r="1076" spans="1:5" ht="15.6" x14ac:dyDescent="0.3">
      <c r="A1076" s="1" t="s">
        <v>1296</v>
      </c>
      <c r="B1076" s="1" t="s">
        <v>6571</v>
      </c>
      <c r="C1076" t="s">
        <v>5702</v>
      </c>
      <c r="D1076" t="s">
        <v>9406</v>
      </c>
      <c r="E1076" t="s">
        <v>8646</v>
      </c>
    </row>
    <row r="1077" spans="1:5" ht="15.6" x14ac:dyDescent="0.3">
      <c r="A1077" s="1" t="s">
        <v>1295</v>
      </c>
      <c r="B1077" s="1" t="s">
        <v>5629</v>
      </c>
      <c r="C1077" t="s">
        <v>6572</v>
      </c>
      <c r="D1077" t="s">
        <v>9307</v>
      </c>
      <c r="E1077" t="s">
        <v>8496</v>
      </c>
    </row>
    <row r="1078" spans="1:5" ht="15.6" x14ac:dyDescent="0.3">
      <c r="A1078" s="1" t="s">
        <v>1294</v>
      </c>
      <c r="B1078" s="1" t="s">
        <v>6573</v>
      </c>
      <c r="C1078" t="s">
        <v>6574</v>
      </c>
      <c r="D1078" t="s">
        <v>9603</v>
      </c>
      <c r="E1078" t="s">
        <v>8781</v>
      </c>
    </row>
    <row r="1079" spans="1:5" ht="15.6" x14ac:dyDescent="0.3">
      <c r="A1079" s="1" t="s">
        <v>1293</v>
      </c>
      <c r="B1079" s="1" t="s">
        <v>6575</v>
      </c>
      <c r="C1079" t="s">
        <v>5149</v>
      </c>
      <c r="D1079" t="s">
        <v>9250</v>
      </c>
      <c r="E1079" t="s">
        <v>8538</v>
      </c>
    </row>
    <row r="1080" spans="1:5" ht="15.6" x14ac:dyDescent="0.3">
      <c r="A1080" s="1" t="s">
        <v>1292</v>
      </c>
      <c r="B1080" s="1" t="s">
        <v>6576</v>
      </c>
      <c r="C1080" t="s">
        <v>6577</v>
      </c>
      <c r="D1080" t="s">
        <v>9604</v>
      </c>
      <c r="E1080" t="s">
        <v>8782</v>
      </c>
    </row>
    <row r="1081" spans="1:5" ht="15.6" x14ac:dyDescent="0.3">
      <c r="A1081" s="1" t="s">
        <v>1291</v>
      </c>
      <c r="B1081" s="1" t="s">
        <v>6578</v>
      </c>
      <c r="C1081" t="s">
        <v>6579</v>
      </c>
      <c r="D1081" t="s">
        <v>8428</v>
      </c>
      <c r="E1081" t="s">
        <v>8481</v>
      </c>
    </row>
    <row r="1082" spans="1:5" ht="15.6" x14ac:dyDescent="0.3">
      <c r="A1082" s="1" t="s">
        <v>1290</v>
      </c>
      <c r="B1082" s="1" t="s">
        <v>6580</v>
      </c>
      <c r="C1082" t="s">
        <v>6581</v>
      </c>
      <c r="D1082" t="s">
        <v>8453</v>
      </c>
      <c r="E1082" t="s">
        <v>8481</v>
      </c>
    </row>
    <row r="1083" spans="1:5" ht="15.6" x14ac:dyDescent="0.3">
      <c r="A1083" s="1" t="s">
        <v>1289</v>
      </c>
      <c r="B1083" s="1" t="s">
        <v>6582</v>
      </c>
      <c r="C1083" t="s">
        <v>6583</v>
      </c>
      <c r="D1083" t="s">
        <v>8630</v>
      </c>
      <c r="E1083" t="s">
        <v>8466</v>
      </c>
    </row>
    <row r="1084" spans="1:5" ht="15.6" x14ac:dyDescent="0.3">
      <c r="A1084" s="1" t="s">
        <v>1288</v>
      </c>
      <c r="B1084" s="1" t="s">
        <v>6584</v>
      </c>
      <c r="C1084" t="s">
        <v>6585</v>
      </c>
      <c r="D1084" t="s">
        <v>9605</v>
      </c>
      <c r="E1084" t="s">
        <v>8783</v>
      </c>
    </row>
    <row r="1085" spans="1:5" ht="15.6" x14ac:dyDescent="0.3">
      <c r="A1085" s="1" t="s">
        <v>1287</v>
      </c>
      <c r="B1085" s="1" t="s">
        <v>6586</v>
      </c>
      <c r="C1085" t="s">
        <v>6587</v>
      </c>
      <c r="D1085" t="s">
        <v>6619</v>
      </c>
      <c r="E1085" t="s">
        <v>8456</v>
      </c>
    </row>
    <row r="1086" spans="1:5" ht="15.6" x14ac:dyDescent="0.3">
      <c r="A1086" s="1" t="s">
        <v>1286</v>
      </c>
      <c r="B1086" s="1" t="s">
        <v>6588</v>
      </c>
      <c r="C1086" t="s">
        <v>5702</v>
      </c>
      <c r="D1086" t="s">
        <v>9406</v>
      </c>
      <c r="E1086" t="s">
        <v>8646</v>
      </c>
    </row>
    <row r="1087" spans="1:5" ht="15.6" x14ac:dyDescent="0.3">
      <c r="A1087" s="1" t="s">
        <v>1285</v>
      </c>
      <c r="B1087" s="1" t="s">
        <v>6589</v>
      </c>
      <c r="C1087" t="s">
        <v>5149</v>
      </c>
      <c r="D1087" t="s">
        <v>9250</v>
      </c>
      <c r="E1087" t="s">
        <v>8538</v>
      </c>
    </row>
    <row r="1088" spans="1:5" ht="15.6" x14ac:dyDescent="0.3">
      <c r="A1088" s="1" t="s">
        <v>1284</v>
      </c>
      <c r="B1088" s="1" t="s">
        <v>6590</v>
      </c>
      <c r="C1088" t="s">
        <v>6591</v>
      </c>
      <c r="D1088" t="s">
        <v>9606</v>
      </c>
      <c r="E1088" t="s">
        <v>8445</v>
      </c>
    </row>
    <row r="1089" spans="1:5" ht="15.6" x14ac:dyDescent="0.3">
      <c r="A1089" s="1" t="s">
        <v>1283</v>
      </c>
      <c r="B1089" s="1" t="s">
        <v>6592</v>
      </c>
      <c r="C1089" t="s">
        <v>6593</v>
      </c>
      <c r="D1089" t="s">
        <v>9607</v>
      </c>
      <c r="E1089" t="s">
        <v>8437</v>
      </c>
    </row>
    <row r="1090" spans="1:5" ht="15.6" x14ac:dyDescent="0.3">
      <c r="A1090" s="1" t="s">
        <v>1282</v>
      </c>
      <c r="B1090" s="1" t="s">
        <v>6594</v>
      </c>
      <c r="C1090" t="s">
        <v>6595</v>
      </c>
      <c r="D1090" t="s">
        <v>9608</v>
      </c>
      <c r="E1090" t="s">
        <v>8784</v>
      </c>
    </row>
    <row r="1091" spans="1:5" ht="15.6" x14ac:dyDescent="0.3">
      <c r="A1091" s="1" t="s">
        <v>1281</v>
      </c>
      <c r="B1091" s="1" t="s">
        <v>6596</v>
      </c>
      <c r="C1091" t="s">
        <v>6597</v>
      </c>
      <c r="D1091" t="s">
        <v>9609</v>
      </c>
      <c r="E1091" t="s">
        <v>8785</v>
      </c>
    </row>
    <row r="1092" spans="1:5" ht="15.6" x14ac:dyDescent="0.3">
      <c r="A1092" s="1" t="s">
        <v>1280</v>
      </c>
      <c r="B1092" s="1" t="s">
        <v>6509</v>
      </c>
      <c r="C1092" t="s">
        <v>6598</v>
      </c>
      <c r="D1092" t="s">
        <v>9610</v>
      </c>
      <c r="E1092" t="s">
        <v>8456</v>
      </c>
    </row>
    <row r="1093" spans="1:5" ht="15.6" x14ac:dyDescent="0.3">
      <c r="A1093" s="1" t="s">
        <v>1279</v>
      </c>
      <c r="B1093" s="1" t="s">
        <v>6599</v>
      </c>
      <c r="C1093" t="s">
        <v>6600</v>
      </c>
      <c r="D1093" t="s">
        <v>8491</v>
      </c>
      <c r="E1093" t="s">
        <v>8649</v>
      </c>
    </row>
    <row r="1094" spans="1:5" ht="15.6" x14ac:dyDescent="0.3">
      <c r="A1094" s="1" t="s">
        <v>1278</v>
      </c>
      <c r="B1094" s="1" t="s">
        <v>6601</v>
      </c>
      <c r="C1094" t="s">
        <v>6602</v>
      </c>
      <c r="D1094" t="s">
        <v>9611</v>
      </c>
      <c r="E1094" t="s">
        <v>8786</v>
      </c>
    </row>
    <row r="1095" spans="1:5" ht="15.6" x14ac:dyDescent="0.3">
      <c r="A1095" s="1" t="s">
        <v>1277</v>
      </c>
      <c r="B1095" s="1" t="s">
        <v>4846</v>
      </c>
      <c r="C1095" t="s">
        <v>6180</v>
      </c>
      <c r="D1095" t="s">
        <v>8502</v>
      </c>
      <c r="E1095" t="s">
        <v>8475</v>
      </c>
    </row>
    <row r="1096" spans="1:5" ht="15.6" x14ac:dyDescent="0.3">
      <c r="A1096" s="1" t="s">
        <v>1276</v>
      </c>
      <c r="B1096" s="1" t="s">
        <v>6603</v>
      </c>
      <c r="C1096" t="s">
        <v>5022</v>
      </c>
      <c r="D1096" t="s">
        <v>9213</v>
      </c>
      <c r="E1096" t="s">
        <v>8502</v>
      </c>
    </row>
    <row r="1097" spans="1:5" ht="15.6" x14ac:dyDescent="0.3">
      <c r="A1097" s="1" t="s">
        <v>1275</v>
      </c>
      <c r="B1097" s="1" t="s">
        <v>6604</v>
      </c>
      <c r="C1097" t="s">
        <v>6605</v>
      </c>
      <c r="D1097" t="s">
        <v>9612</v>
      </c>
      <c r="E1097" t="s">
        <v>8787</v>
      </c>
    </row>
    <row r="1098" spans="1:5" ht="15.6" x14ac:dyDescent="0.3">
      <c r="A1098" s="1" t="s">
        <v>1274</v>
      </c>
      <c r="B1098" s="1" t="s">
        <v>6606</v>
      </c>
      <c r="C1098" t="s">
        <v>6607</v>
      </c>
      <c r="D1098" t="s">
        <v>8546</v>
      </c>
      <c r="E1098" t="s">
        <v>8418</v>
      </c>
    </row>
    <row r="1099" spans="1:5" ht="15.6" x14ac:dyDescent="0.3">
      <c r="A1099" s="1" t="s">
        <v>1273</v>
      </c>
      <c r="B1099" s="1" t="s">
        <v>6608</v>
      </c>
      <c r="C1099" t="s">
        <v>5955</v>
      </c>
      <c r="D1099" t="s">
        <v>9459</v>
      </c>
      <c r="E1099" t="s">
        <v>8687</v>
      </c>
    </row>
    <row r="1100" spans="1:5" ht="15.6" x14ac:dyDescent="0.3">
      <c r="A1100" s="1" t="s">
        <v>1272</v>
      </c>
      <c r="B1100" s="1" t="s">
        <v>5204</v>
      </c>
      <c r="C1100" t="s">
        <v>6609</v>
      </c>
      <c r="D1100" t="s">
        <v>8794</v>
      </c>
      <c r="E1100" t="s">
        <v>8437</v>
      </c>
    </row>
    <row r="1101" spans="1:5" ht="15.6" x14ac:dyDescent="0.3">
      <c r="A1101" s="1" t="s">
        <v>1271</v>
      </c>
      <c r="B1101" s="1" t="s">
        <v>6610</v>
      </c>
      <c r="C1101" t="s">
        <v>6611</v>
      </c>
      <c r="D1101" t="s">
        <v>5794</v>
      </c>
      <c r="E1101" t="s">
        <v>8456</v>
      </c>
    </row>
    <row r="1102" spans="1:5" ht="15.6" x14ac:dyDescent="0.3">
      <c r="A1102" s="1" t="s">
        <v>1270</v>
      </c>
      <c r="B1102" s="1" t="s">
        <v>6612</v>
      </c>
      <c r="C1102" t="s">
        <v>6037</v>
      </c>
      <c r="D1102" t="s">
        <v>9362</v>
      </c>
      <c r="E1102" t="s">
        <v>8616</v>
      </c>
    </row>
    <row r="1103" spans="1:5" ht="15.6" x14ac:dyDescent="0.3">
      <c r="A1103" s="1" t="s">
        <v>1269</v>
      </c>
      <c r="B1103" s="1" t="s">
        <v>5589</v>
      </c>
      <c r="C1103" t="s">
        <v>4736</v>
      </c>
      <c r="D1103" t="s">
        <v>9112</v>
      </c>
      <c r="E1103" t="s">
        <v>5794</v>
      </c>
    </row>
    <row r="1104" spans="1:5" ht="15.6" x14ac:dyDescent="0.3">
      <c r="A1104" s="1" t="s">
        <v>1268</v>
      </c>
      <c r="B1104" s="1" t="s">
        <v>6613</v>
      </c>
      <c r="C1104" t="s">
        <v>6614</v>
      </c>
      <c r="D1104" t="s">
        <v>7599</v>
      </c>
      <c r="E1104" t="s">
        <v>8456</v>
      </c>
    </row>
    <row r="1105" spans="1:5" ht="15.6" x14ac:dyDescent="0.3">
      <c r="A1105" s="1" t="s">
        <v>1267</v>
      </c>
      <c r="B1105" s="1" t="s">
        <v>6615</v>
      </c>
      <c r="C1105" t="s">
        <v>6616</v>
      </c>
      <c r="D1105" t="s">
        <v>9613</v>
      </c>
      <c r="E1105" t="s">
        <v>8496</v>
      </c>
    </row>
    <row r="1106" spans="1:5" ht="15.6" x14ac:dyDescent="0.3">
      <c r="A1106" s="1" t="s">
        <v>1266</v>
      </c>
      <c r="B1106" s="1" t="s">
        <v>6617</v>
      </c>
      <c r="C1106" t="s">
        <v>6618</v>
      </c>
      <c r="D1106" t="s">
        <v>9614</v>
      </c>
      <c r="E1106" t="s">
        <v>8788</v>
      </c>
    </row>
    <row r="1107" spans="1:5" ht="15.6" x14ac:dyDescent="0.3">
      <c r="A1107" s="1" t="s">
        <v>1265</v>
      </c>
      <c r="B1107" s="1" t="s">
        <v>6619</v>
      </c>
      <c r="C1107" t="s">
        <v>4950</v>
      </c>
      <c r="D1107" t="s">
        <v>9189</v>
      </c>
      <c r="E1107" t="s">
        <v>8482</v>
      </c>
    </row>
    <row r="1108" spans="1:5" ht="15.6" x14ac:dyDescent="0.3">
      <c r="A1108" s="1" t="s">
        <v>1264</v>
      </c>
      <c r="B1108" s="1" t="s">
        <v>6620</v>
      </c>
      <c r="C1108" t="s">
        <v>5783</v>
      </c>
      <c r="D1108" t="s">
        <v>9424</v>
      </c>
      <c r="E1108" t="s">
        <v>8657</v>
      </c>
    </row>
    <row r="1109" spans="1:5" ht="15.6" x14ac:dyDescent="0.3">
      <c r="A1109" s="1" t="s">
        <v>1263</v>
      </c>
      <c r="B1109" s="1" t="s">
        <v>6621</v>
      </c>
      <c r="C1109" t="s">
        <v>6622</v>
      </c>
      <c r="D1109" t="s">
        <v>8725</v>
      </c>
      <c r="E1109" t="s">
        <v>8437</v>
      </c>
    </row>
    <row r="1110" spans="1:5" ht="15.6" x14ac:dyDescent="0.3">
      <c r="A1110" s="1" t="s">
        <v>1262</v>
      </c>
      <c r="B1110" s="1" t="s">
        <v>6623</v>
      </c>
      <c r="C1110" t="s">
        <v>6624</v>
      </c>
      <c r="D1110" t="s">
        <v>9615</v>
      </c>
      <c r="E1110" t="s">
        <v>8531</v>
      </c>
    </row>
    <row r="1111" spans="1:5" ht="15.6" x14ac:dyDescent="0.3">
      <c r="A1111" s="1" t="s">
        <v>1261</v>
      </c>
      <c r="B1111" s="1" t="s">
        <v>6625</v>
      </c>
      <c r="C1111" t="s">
        <v>6626</v>
      </c>
      <c r="D1111" t="s">
        <v>8521</v>
      </c>
      <c r="E1111" t="s">
        <v>8437</v>
      </c>
    </row>
    <row r="1112" spans="1:5" ht="15.6" x14ac:dyDescent="0.3">
      <c r="A1112" s="1" t="s">
        <v>1260</v>
      </c>
      <c r="B1112" s="1" t="s">
        <v>5455</v>
      </c>
      <c r="C1112" t="s">
        <v>4877</v>
      </c>
      <c r="D1112" t="s">
        <v>9162</v>
      </c>
      <c r="E1112" t="s">
        <v>8460</v>
      </c>
    </row>
    <row r="1113" spans="1:5" ht="15.6" x14ac:dyDescent="0.3">
      <c r="A1113" s="1" t="s">
        <v>1259</v>
      </c>
      <c r="B1113" s="1" t="s">
        <v>6627</v>
      </c>
      <c r="C1113" t="s">
        <v>6628</v>
      </c>
      <c r="D1113" t="s">
        <v>8785</v>
      </c>
      <c r="E1113" t="s">
        <v>8475</v>
      </c>
    </row>
    <row r="1114" spans="1:5" ht="15.6" x14ac:dyDescent="0.3">
      <c r="A1114" s="1" t="s">
        <v>1258</v>
      </c>
      <c r="B1114" s="1" t="s">
        <v>6629</v>
      </c>
      <c r="C1114" t="s">
        <v>4907</v>
      </c>
      <c r="D1114" t="s">
        <v>9174</v>
      </c>
      <c r="E1114" t="s">
        <v>6296</v>
      </c>
    </row>
    <row r="1115" spans="1:5" ht="15.6" x14ac:dyDescent="0.3">
      <c r="A1115" s="1" t="s">
        <v>1257</v>
      </c>
      <c r="B1115" s="1" t="s">
        <v>6630</v>
      </c>
      <c r="C1115" t="s">
        <v>6631</v>
      </c>
      <c r="D1115" t="s">
        <v>9616</v>
      </c>
      <c r="E1115" t="s">
        <v>8789</v>
      </c>
    </row>
    <row r="1116" spans="1:5" ht="15.6" x14ac:dyDescent="0.3">
      <c r="A1116" s="1" t="s">
        <v>1256</v>
      </c>
      <c r="B1116" s="1" t="s">
        <v>6632</v>
      </c>
      <c r="C1116" t="s">
        <v>6633</v>
      </c>
      <c r="D1116" t="s">
        <v>9617</v>
      </c>
      <c r="E1116" t="s">
        <v>8442</v>
      </c>
    </row>
    <row r="1117" spans="1:5" ht="15.6" x14ac:dyDescent="0.3">
      <c r="A1117" s="1" t="s">
        <v>1255</v>
      </c>
      <c r="B1117" s="1" t="s">
        <v>6634</v>
      </c>
      <c r="C1117" t="s">
        <v>6635</v>
      </c>
      <c r="D1117" t="s">
        <v>8601</v>
      </c>
      <c r="E1117" t="s">
        <v>8437</v>
      </c>
    </row>
    <row r="1118" spans="1:5" ht="15.6" x14ac:dyDescent="0.3">
      <c r="A1118" s="1" t="s">
        <v>1254</v>
      </c>
      <c r="B1118" s="1" t="s">
        <v>6636</v>
      </c>
      <c r="C1118" t="s">
        <v>6637</v>
      </c>
      <c r="D1118" t="s">
        <v>9618</v>
      </c>
      <c r="E1118" t="s">
        <v>8518</v>
      </c>
    </row>
    <row r="1119" spans="1:5" ht="15.6" x14ac:dyDescent="0.3">
      <c r="A1119" s="1" t="s">
        <v>1253</v>
      </c>
      <c r="B1119" s="1" t="s">
        <v>6638</v>
      </c>
      <c r="C1119" t="s">
        <v>5157</v>
      </c>
      <c r="D1119" t="s">
        <v>9253</v>
      </c>
      <c r="E1119" t="s">
        <v>8540</v>
      </c>
    </row>
    <row r="1120" spans="1:5" ht="15.6" x14ac:dyDescent="0.3">
      <c r="A1120" s="1" t="s">
        <v>1252</v>
      </c>
      <c r="B1120" s="1" t="s">
        <v>6639</v>
      </c>
      <c r="C1120" t="s">
        <v>6640</v>
      </c>
      <c r="D1120" t="s">
        <v>9619</v>
      </c>
      <c r="E1120" t="s">
        <v>8790</v>
      </c>
    </row>
    <row r="1121" spans="1:5" ht="15.6" x14ac:dyDescent="0.3">
      <c r="A1121" s="1" t="s">
        <v>1251</v>
      </c>
      <c r="B1121" s="1" t="s">
        <v>6641</v>
      </c>
      <c r="C1121" t="s">
        <v>6642</v>
      </c>
      <c r="D1121" t="s">
        <v>8439</v>
      </c>
      <c r="E1121" t="s">
        <v>8649</v>
      </c>
    </row>
    <row r="1122" spans="1:5" ht="15.6" x14ac:dyDescent="0.3">
      <c r="A1122" s="1" t="s">
        <v>1250</v>
      </c>
      <c r="B1122" s="1" t="s">
        <v>6643</v>
      </c>
      <c r="C1122" t="s">
        <v>6644</v>
      </c>
      <c r="D1122" t="s">
        <v>6296</v>
      </c>
      <c r="E1122" t="s">
        <v>8430</v>
      </c>
    </row>
    <row r="1123" spans="1:5" ht="15.6" x14ac:dyDescent="0.3">
      <c r="A1123" s="1" t="s">
        <v>1249</v>
      </c>
      <c r="B1123" s="1" t="s">
        <v>6645</v>
      </c>
      <c r="C1123" t="s">
        <v>6646</v>
      </c>
      <c r="D1123" t="s">
        <v>8502</v>
      </c>
      <c r="E1123" t="s">
        <v>8475</v>
      </c>
    </row>
    <row r="1124" spans="1:5" ht="15.6" x14ac:dyDescent="0.3">
      <c r="A1124" s="1" t="s">
        <v>1248</v>
      </c>
      <c r="B1124" s="1" t="s">
        <v>6647</v>
      </c>
      <c r="C1124" t="s">
        <v>6648</v>
      </c>
      <c r="D1124" t="s">
        <v>8883</v>
      </c>
      <c r="E1124" t="s">
        <v>8418</v>
      </c>
    </row>
    <row r="1125" spans="1:5" ht="15.6" x14ac:dyDescent="0.3">
      <c r="A1125" s="1" t="s">
        <v>1247</v>
      </c>
      <c r="B1125" s="1" t="s">
        <v>6649</v>
      </c>
      <c r="C1125" t="s">
        <v>5468</v>
      </c>
      <c r="D1125" t="s">
        <v>8603</v>
      </c>
      <c r="E1125" t="s">
        <v>8418</v>
      </c>
    </row>
    <row r="1126" spans="1:5" ht="15.6" x14ac:dyDescent="0.3">
      <c r="A1126" s="1" t="s">
        <v>1246</v>
      </c>
      <c r="B1126" s="1" t="s">
        <v>6650</v>
      </c>
      <c r="C1126" t="s">
        <v>6651</v>
      </c>
      <c r="D1126" t="s">
        <v>9620</v>
      </c>
      <c r="E1126" t="s">
        <v>8791</v>
      </c>
    </row>
    <row r="1127" spans="1:5" ht="15.6" x14ac:dyDescent="0.3">
      <c r="A1127" s="1" t="s">
        <v>1245</v>
      </c>
      <c r="B1127" s="1" t="s">
        <v>6652</v>
      </c>
      <c r="C1127" t="s">
        <v>6653</v>
      </c>
      <c r="D1127" t="s">
        <v>9621</v>
      </c>
      <c r="E1127" t="s">
        <v>8792</v>
      </c>
    </row>
    <row r="1128" spans="1:5" ht="15.6" x14ac:dyDescent="0.3">
      <c r="A1128" s="1" t="s">
        <v>1244</v>
      </c>
      <c r="B1128" s="1" t="s">
        <v>6654</v>
      </c>
      <c r="C1128" t="s">
        <v>5480</v>
      </c>
      <c r="D1128" t="s">
        <v>9342</v>
      </c>
      <c r="E1128" t="s">
        <v>8603</v>
      </c>
    </row>
    <row r="1129" spans="1:5" ht="15.6" x14ac:dyDescent="0.3">
      <c r="A1129" s="1" t="s">
        <v>1243</v>
      </c>
      <c r="B1129" s="1" t="s">
        <v>6655</v>
      </c>
      <c r="C1129" t="s">
        <v>4819</v>
      </c>
      <c r="D1129" t="s">
        <v>9142</v>
      </c>
      <c r="E1129" t="s">
        <v>5608</v>
      </c>
    </row>
    <row r="1130" spans="1:5" ht="15.6" x14ac:dyDescent="0.3">
      <c r="A1130" s="1" t="s">
        <v>1242</v>
      </c>
      <c r="B1130" s="1" t="s">
        <v>6656</v>
      </c>
      <c r="C1130" t="s">
        <v>6657</v>
      </c>
      <c r="D1130" t="s">
        <v>6296</v>
      </c>
      <c r="E1130" t="s">
        <v>8445</v>
      </c>
    </row>
    <row r="1131" spans="1:5" ht="15.6" x14ac:dyDescent="0.3">
      <c r="A1131" s="1" t="s">
        <v>1241</v>
      </c>
      <c r="B1131" s="1" t="s">
        <v>6658</v>
      </c>
      <c r="C1131" t="s">
        <v>5671</v>
      </c>
      <c r="D1131" t="s">
        <v>9396</v>
      </c>
      <c r="E1131" t="s">
        <v>8639</v>
      </c>
    </row>
    <row r="1132" spans="1:5" ht="15.6" x14ac:dyDescent="0.3">
      <c r="A1132" s="1" t="s">
        <v>1240</v>
      </c>
      <c r="B1132" s="1" t="s">
        <v>6659</v>
      </c>
      <c r="C1132" t="s">
        <v>6660</v>
      </c>
      <c r="D1132" t="s">
        <v>9562</v>
      </c>
      <c r="E1132" t="s">
        <v>8442</v>
      </c>
    </row>
    <row r="1133" spans="1:5" ht="15.6" x14ac:dyDescent="0.3">
      <c r="A1133" s="1" t="s">
        <v>1239</v>
      </c>
      <c r="B1133" s="1" t="s">
        <v>6661</v>
      </c>
      <c r="C1133" t="s">
        <v>6662</v>
      </c>
      <c r="D1133" t="s">
        <v>9622</v>
      </c>
      <c r="E1133" t="s">
        <v>8793</v>
      </c>
    </row>
    <row r="1134" spans="1:5" ht="15.6" x14ac:dyDescent="0.3">
      <c r="A1134" s="1" t="s">
        <v>1238</v>
      </c>
      <c r="B1134" s="1" t="s">
        <v>6663</v>
      </c>
      <c r="C1134" t="s">
        <v>6664</v>
      </c>
      <c r="D1134" t="s">
        <v>8597</v>
      </c>
      <c r="E1134" t="s">
        <v>8456</v>
      </c>
    </row>
    <row r="1135" spans="1:5" ht="15.6" x14ac:dyDescent="0.3">
      <c r="A1135" s="1" t="s">
        <v>1237</v>
      </c>
      <c r="B1135" s="1" t="s">
        <v>6665</v>
      </c>
      <c r="C1135" t="s">
        <v>5086</v>
      </c>
      <c r="D1135" t="s">
        <v>9234</v>
      </c>
      <c r="E1135" t="s">
        <v>8522</v>
      </c>
    </row>
    <row r="1136" spans="1:5" ht="15.6" x14ac:dyDescent="0.3">
      <c r="A1136" s="1" t="s">
        <v>1236</v>
      </c>
      <c r="B1136" s="1" t="s">
        <v>6666</v>
      </c>
      <c r="C1136" t="s">
        <v>4849</v>
      </c>
      <c r="D1136" t="s">
        <v>9152</v>
      </c>
      <c r="E1136" t="s">
        <v>8452</v>
      </c>
    </row>
    <row r="1137" spans="1:5" ht="15.6" x14ac:dyDescent="0.3">
      <c r="A1137" s="1" t="s">
        <v>1235</v>
      </c>
      <c r="B1137" s="1" t="s">
        <v>6667</v>
      </c>
      <c r="C1137" t="s">
        <v>6668</v>
      </c>
      <c r="D1137" t="s">
        <v>9623</v>
      </c>
      <c r="E1137" t="s">
        <v>8794</v>
      </c>
    </row>
    <row r="1138" spans="1:5" ht="15.6" x14ac:dyDescent="0.3">
      <c r="A1138" s="1" t="s">
        <v>1234</v>
      </c>
      <c r="B1138" s="1" t="s">
        <v>6669</v>
      </c>
      <c r="C1138" t="s">
        <v>6670</v>
      </c>
      <c r="D1138" t="s">
        <v>9624</v>
      </c>
      <c r="E1138" t="s">
        <v>8475</v>
      </c>
    </row>
    <row r="1139" spans="1:5" ht="15.6" x14ac:dyDescent="0.3">
      <c r="A1139" s="1" t="s">
        <v>1233</v>
      </c>
      <c r="B1139" s="1" t="s">
        <v>6671</v>
      </c>
      <c r="C1139" t="s">
        <v>6672</v>
      </c>
      <c r="D1139" t="s">
        <v>8540</v>
      </c>
      <c r="E1139" t="s">
        <v>8488</v>
      </c>
    </row>
    <row r="1140" spans="1:5" ht="15.6" x14ac:dyDescent="0.3">
      <c r="A1140" s="1" t="s">
        <v>1232</v>
      </c>
      <c r="B1140" s="1" t="s">
        <v>6673</v>
      </c>
      <c r="C1140" t="s">
        <v>6674</v>
      </c>
      <c r="D1140" t="s">
        <v>9625</v>
      </c>
      <c r="E1140" t="s">
        <v>8488</v>
      </c>
    </row>
    <row r="1141" spans="1:5" ht="15.6" x14ac:dyDescent="0.3">
      <c r="A1141" s="1" t="s">
        <v>1231</v>
      </c>
      <c r="B1141" s="1" t="s">
        <v>6675</v>
      </c>
      <c r="C1141" t="s">
        <v>4819</v>
      </c>
      <c r="D1141" t="s">
        <v>9142</v>
      </c>
      <c r="E1141" t="s">
        <v>5608</v>
      </c>
    </row>
    <row r="1142" spans="1:5" ht="15.6" x14ac:dyDescent="0.3">
      <c r="A1142" s="1" t="s">
        <v>1230</v>
      </c>
      <c r="B1142" s="1" t="s">
        <v>5137</v>
      </c>
      <c r="C1142" t="s">
        <v>4851</v>
      </c>
      <c r="D1142" t="s">
        <v>9153</v>
      </c>
      <c r="E1142" t="s">
        <v>8453</v>
      </c>
    </row>
    <row r="1143" spans="1:5" ht="15.6" x14ac:dyDescent="0.3">
      <c r="A1143" s="1" t="s">
        <v>1229</v>
      </c>
      <c r="B1143" s="1" t="s">
        <v>6676</v>
      </c>
      <c r="C1143" t="s">
        <v>5084</v>
      </c>
      <c r="D1143" t="s">
        <v>9233</v>
      </c>
      <c r="E1143" t="s">
        <v>8521</v>
      </c>
    </row>
    <row r="1144" spans="1:5" ht="15.6" x14ac:dyDescent="0.3">
      <c r="A1144" s="1" t="s">
        <v>1228</v>
      </c>
      <c r="B1144" s="1" t="s">
        <v>6677</v>
      </c>
      <c r="C1144" t="s">
        <v>6180</v>
      </c>
      <c r="D1144" t="s">
        <v>8502</v>
      </c>
      <c r="E1144" t="s">
        <v>8475</v>
      </c>
    </row>
    <row r="1145" spans="1:5" ht="15.6" x14ac:dyDescent="0.3">
      <c r="A1145" s="1" t="s">
        <v>1227</v>
      </c>
      <c r="B1145" s="1" t="s">
        <v>6678</v>
      </c>
      <c r="C1145" t="s">
        <v>6679</v>
      </c>
      <c r="D1145" t="s">
        <v>9626</v>
      </c>
      <c r="E1145" t="s">
        <v>8795</v>
      </c>
    </row>
    <row r="1146" spans="1:5" ht="15.6" x14ac:dyDescent="0.3">
      <c r="A1146" s="1" t="s">
        <v>1226</v>
      </c>
      <c r="B1146" s="1" t="s">
        <v>6680</v>
      </c>
      <c r="C1146" t="s">
        <v>4768</v>
      </c>
      <c r="D1146" t="s">
        <v>9122</v>
      </c>
      <c r="E1146" t="s">
        <v>8431</v>
      </c>
    </row>
    <row r="1147" spans="1:5" ht="15.6" x14ac:dyDescent="0.3">
      <c r="A1147" s="1" t="s">
        <v>1225</v>
      </c>
      <c r="B1147" s="1" t="s">
        <v>6681</v>
      </c>
      <c r="C1147" t="s">
        <v>6682</v>
      </c>
      <c r="D1147" t="s">
        <v>9627</v>
      </c>
      <c r="E1147" t="s">
        <v>8796</v>
      </c>
    </row>
    <row r="1148" spans="1:5" ht="15.6" x14ac:dyDescent="0.3">
      <c r="A1148" s="1" t="s">
        <v>1224</v>
      </c>
      <c r="B1148" s="1" t="s">
        <v>6683</v>
      </c>
      <c r="C1148" t="s">
        <v>6684</v>
      </c>
      <c r="D1148" t="s">
        <v>8721</v>
      </c>
      <c r="E1148" t="s">
        <v>8442</v>
      </c>
    </row>
    <row r="1149" spans="1:5" ht="15.6" x14ac:dyDescent="0.3">
      <c r="A1149" s="1" t="s">
        <v>1223</v>
      </c>
      <c r="B1149" s="1" t="s">
        <v>6685</v>
      </c>
      <c r="C1149" t="s">
        <v>4916</v>
      </c>
      <c r="D1149" t="s">
        <v>9177</v>
      </c>
      <c r="E1149" t="s">
        <v>7599</v>
      </c>
    </row>
    <row r="1150" spans="1:5" ht="15.6" x14ac:dyDescent="0.3">
      <c r="A1150" s="1" t="s">
        <v>1222</v>
      </c>
      <c r="B1150" s="1" t="s">
        <v>6686</v>
      </c>
      <c r="C1150" t="s">
        <v>5022</v>
      </c>
      <c r="D1150" t="s">
        <v>9213</v>
      </c>
      <c r="E1150" t="s">
        <v>8502</v>
      </c>
    </row>
    <row r="1151" spans="1:5" ht="15.6" x14ac:dyDescent="0.3">
      <c r="A1151" s="1" t="s">
        <v>1221</v>
      </c>
      <c r="B1151" s="1" t="s">
        <v>6687</v>
      </c>
      <c r="C1151" t="s">
        <v>6688</v>
      </c>
      <c r="D1151" t="s">
        <v>9628</v>
      </c>
      <c r="E1151" t="s">
        <v>8797</v>
      </c>
    </row>
    <row r="1152" spans="1:5" ht="15.6" x14ac:dyDescent="0.3">
      <c r="A1152" s="1" t="s">
        <v>1220</v>
      </c>
      <c r="B1152" s="1" t="s">
        <v>5659</v>
      </c>
      <c r="C1152" t="s">
        <v>6689</v>
      </c>
      <c r="D1152" t="s">
        <v>8603</v>
      </c>
      <c r="E1152" t="s">
        <v>8437</v>
      </c>
    </row>
    <row r="1153" spans="1:5" ht="15.6" x14ac:dyDescent="0.3">
      <c r="A1153" s="1" t="s">
        <v>1219</v>
      </c>
      <c r="B1153" s="1" t="s">
        <v>6690</v>
      </c>
      <c r="C1153" t="s">
        <v>6691</v>
      </c>
      <c r="D1153" t="s">
        <v>9629</v>
      </c>
      <c r="E1153" t="s">
        <v>8798</v>
      </c>
    </row>
    <row r="1154" spans="1:5" ht="15.6" x14ac:dyDescent="0.3">
      <c r="A1154" s="1" t="s">
        <v>1218</v>
      </c>
      <c r="B1154" s="1" t="s">
        <v>6692</v>
      </c>
      <c r="C1154" t="s">
        <v>5631</v>
      </c>
      <c r="D1154" t="s">
        <v>9388</v>
      </c>
      <c r="E1154" t="s">
        <v>8634</v>
      </c>
    </row>
    <row r="1155" spans="1:5" ht="15.6" x14ac:dyDescent="0.3">
      <c r="A1155" s="1" t="s">
        <v>1217</v>
      </c>
      <c r="B1155" s="1" t="s">
        <v>6693</v>
      </c>
      <c r="C1155" t="s">
        <v>6694</v>
      </c>
      <c r="D1155" t="s">
        <v>9630</v>
      </c>
      <c r="E1155" t="s">
        <v>8799</v>
      </c>
    </row>
    <row r="1156" spans="1:5" ht="15.6" x14ac:dyDescent="0.3">
      <c r="A1156" s="1" t="s">
        <v>1216</v>
      </c>
      <c r="B1156" s="1" t="s">
        <v>6695</v>
      </c>
      <c r="C1156" t="s">
        <v>6696</v>
      </c>
      <c r="D1156" t="s">
        <v>8608</v>
      </c>
      <c r="E1156" t="s">
        <v>8446</v>
      </c>
    </row>
    <row r="1157" spans="1:5" ht="15.6" x14ac:dyDescent="0.3">
      <c r="A1157" s="1" t="s">
        <v>1215</v>
      </c>
      <c r="B1157" s="1" t="s">
        <v>6697</v>
      </c>
      <c r="C1157" t="s">
        <v>6698</v>
      </c>
      <c r="D1157" t="s">
        <v>9631</v>
      </c>
      <c r="E1157" t="s">
        <v>8800</v>
      </c>
    </row>
    <row r="1158" spans="1:5" ht="15.6" x14ac:dyDescent="0.3">
      <c r="A1158" s="1" t="s">
        <v>1214</v>
      </c>
      <c r="B1158" s="1" t="s">
        <v>6699</v>
      </c>
      <c r="C1158" t="s">
        <v>6700</v>
      </c>
      <c r="D1158" t="s">
        <v>9632</v>
      </c>
      <c r="E1158" t="s">
        <v>8801</v>
      </c>
    </row>
    <row r="1159" spans="1:5" ht="15.6" x14ac:dyDescent="0.3">
      <c r="A1159" s="1" t="s">
        <v>1213</v>
      </c>
      <c r="B1159" s="1" t="s">
        <v>6701</v>
      </c>
      <c r="C1159" t="s">
        <v>6702</v>
      </c>
      <c r="D1159" t="s">
        <v>9119</v>
      </c>
      <c r="E1159" t="s">
        <v>9096</v>
      </c>
    </row>
    <row r="1160" spans="1:5" ht="15.6" x14ac:dyDescent="0.3">
      <c r="A1160" s="1" t="s">
        <v>1212</v>
      </c>
      <c r="B1160" s="1" t="s">
        <v>6703</v>
      </c>
      <c r="C1160" t="s">
        <v>6704</v>
      </c>
      <c r="D1160" t="s">
        <v>9633</v>
      </c>
      <c r="E1160" t="s">
        <v>8802</v>
      </c>
    </row>
    <row r="1161" spans="1:5" ht="15.6" x14ac:dyDescent="0.3">
      <c r="A1161" s="1" t="s">
        <v>1211</v>
      </c>
      <c r="B1161" s="1" t="s">
        <v>6705</v>
      </c>
      <c r="C1161" t="s">
        <v>6706</v>
      </c>
      <c r="D1161" t="s">
        <v>8545</v>
      </c>
      <c r="E1161" t="s">
        <v>8506</v>
      </c>
    </row>
    <row r="1162" spans="1:5" ht="15.6" x14ac:dyDescent="0.3">
      <c r="A1162" s="1" t="s">
        <v>1210</v>
      </c>
      <c r="B1162" s="1" t="s">
        <v>6707</v>
      </c>
      <c r="C1162" t="s">
        <v>6708</v>
      </c>
      <c r="D1162" t="s">
        <v>9634</v>
      </c>
      <c r="E1162" t="s">
        <v>8456</v>
      </c>
    </row>
    <row r="1163" spans="1:5" ht="15.6" x14ac:dyDescent="0.3">
      <c r="A1163" s="1" t="s">
        <v>1209</v>
      </c>
      <c r="B1163" s="1" t="s">
        <v>6709</v>
      </c>
      <c r="C1163" t="s">
        <v>6710</v>
      </c>
      <c r="D1163" t="s">
        <v>8572</v>
      </c>
      <c r="E1163" t="s">
        <v>8446</v>
      </c>
    </row>
    <row r="1164" spans="1:5" ht="15.6" x14ac:dyDescent="0.3">
      <c r="A1164" s="1" t="s">
        <v>1208</v>
      </c>
      <c r="B1164" s="1" t="s">
        <v>6711</v>
      </c>
      <c r="C1164" t="s">
        <v>6712</v>
      </c>
      <c r="D1164" t="s">
        <v>9635</v>
      </c>
      <c r="E1164" t="s">
        <v>8803</v>
      </c>
    </row>
    <row r="1165" spans="1:5" ht="15.6" x14ac:dyDescent="0.3">
      <c r="A1165" s="1" t="s">
        <v>1207</v>
      </c>
      <c r="B1165" s="1" t="s">
        <v>6713</v>
      </c>
      <c r="C1165" t="s">
        <v>6714</v>
      </c>
      <c r="D1165" t="s">
        <v>9636</v>
      </c>
      <c r="E1165" t="s">
        <v>8804</v>
      </c>
    </row>
    <row r="1166" spans="1:5" ht="15.6" x14ac:dyDescent="0.3">
      <c r="A1166" s="1" t="s">
        <v>1206</v>
      </c>
      <c r="B1166" s="1" t="s">
        <v>6715</v>
      </c>
      <c r="C1166" t="s">
        <v>6716</v>
      </c>
      <c r="D1166" t="s">
        <v>9637</v>
      </c>
      <c r="E1166" t="s">
        <v>8805</v>
      </c>
    </row>
    <row r="1167" spans="1:5" ht="15.6" x14ac:dyDescent="0.3">
      <c r="A1167" s="1" t="s">
        <v>1205</v>
      </c>
      <c r="B1167" s="1" t="s">
        <v>6717</v>
      </c>
      <c r="C1167" t="s">
        <v>5117</v>
      </c>
      <c r="D1167" t="s">
        <v>9243</v>
      </c>
      <c r="E1167" t="s">
        <v>8532</v>
      </c>
    </row>
    <row r="1168" spans="1:5" ht="15.6" x14ac:dyDescent="0.3">
      <c r="A1168" s="1" t="s">
        <v>1204</v>
      </c>
      <c r="B1168" s="1" t="s">
        <v>6718</v>
      </c>
      <c r="C1168" t="s">
        <v>4799</v>
      </c>
      <c r="D1168" t="s">
        <v>9136</v>
      </c>
      <c r="E1168" t="s">
        <v>8438</v>
      </c>
    </row>
    <row r="1169" spans="1:5" ht="15.6" x14ac:dyDescent="0.3">
      <c r="A1169" s="1" t="s">
        <v>1203</v>
      </c>
      <c r="B1169" s="1" t="s">
        <v>6719</v>
      </c>
      <c r="C1169" t="s">
        <v>6720</v>
      </c>
      <c r="D1169" t="s">
        <v>8431</v>
      </c>
      <c r="E1169" t="s">
        <v>8496</v>
      </c>
    </row>
    <row r="1170" spans="1:5" ht="15.6" x14ac:dyDescent="0.3">
      <c r="A1170" s="1" t="s">
        <v>1202</v>
      </c>
      <c r="B1170" s="1" t="s">
        <v>4804</v>
      </c>
      <c r="C1170" t="s">
        <v>6721</v>
      </c>
      <c r="D1170" t="s">
        <v>8424</v>
      </c>
      <c r="E1170" t="s">
        <v>8441</v>
      </c>
    </row>
    <row r="1171" spans="1:5" ht="15.6" x14ac:dyDescent="0.3">
      <c r="A1171" s="1" t="s">
        <v>1201</v>
      </c>
      <c r="B1171" s="1" t="s">
        <v>6722</v>
      </c>
      <c r="C1171" t="s">
        <v>6723</v>
      </c>
      <c r="D1171" t="s">
        <v>9638</v>
      </c>
      <c r="E1171" t="s">
        <v>8806</v>
      </c>
    </row>
    <row r="1172" spans="1:5" ht="15.6" x14ac:dyDescent="0.3">
      <c r="A1172" s="1" t="s">
        <v>1200</v>
      </c>
      <c r="B1172" s="1" t="s">
        <v>6437</v>
      </c>
      <c r="C1172" t="s">
        <v>6724</v>
      </c>
      <c r="D1172" t="s">
        <v>9639</v>
      </c>
      <c r="E1172" t="s">
        <v>8807</v>
      </c>
    </row>
    <row r="1173" spans="1:5" ht="15.6" x14ac:dyDescent="0.3">
      <c r="A1173" s="1" t="s">
        <v>1199</v>
      </c>
      <c r="B1173" s="1" t="s">
        <v>6725</v>
      </c>
      <c r="C1173" t="s">
        <v>6726</v>
      </c>
      <c r="D1173" t="s">
        <v>9640</v>
      </c>
      <c r="E1173" t="s">
        <v>8808</v>
      </c>
    </row>
    <row r="1174" spans="1:5" ht="15.6" x14ac:dyDescent="0.3">
      <c r="A1174" s="1" t="s">
        <v>1198</v>
      </c>
      <c r="B1174" s="1" t="s">
        <v>6727</v>
      </c>
      <c r="C1174" t="s">
        <v>6728</v>
      </c>
      <c r="D1174" t="s">
        <v>9641</v>
      </c>
      <c r="E1174" t="s">
        <v>8442</v>
      </c>
    </row>
    <row r="1175" spans="1:5" ht="15.6" x14ac:dyDescent="0.3">
      <c r="A1175" s="1" t="s">
        <v>1197</v>
      </c>
      <c r="B1175" s="1" t="s">
        <v>6729</v>
      </c>
      <c r="C1175" t="s">
        <v>6730</v>
      </c>
      <c r="D1175" t="s">
        <v>5884</v>
      </c>
      <c r="E1175" t="s">
        <v>8496</v>
      </c>
    </row>
    <row r="1176" spans="1:5" ht="15.6" x14ac:dyDescent="0.3">
      <c r="A1176" s="1" t="s">
        <v>1196</v>
      </c>
      <c r="B1176" s="1" t="s">
        <v>6731</v>
      </c>
      <c r="C1176" t="s">
        <v>6732</v>
      </c>
      <c r="D1176" t="s">
        <v>9642</v>
      </c>
      <c r="E1176" t="s">
        <v>8809</v>
      </c>
    </row>
    <row r="1177" spans="1:5" ht="15.6" x14ac:dyDescent="0.3">
      <c r="A1177" s="1" t="s">
        <v>1195</v>
      </c>
      <c r="B1177" s="1" t="s">
        <v>6733</v>
      </c>
      <c r="C1177" t="s">
        <v>6734</v>
      </c>
      <c r="D1177" t="s">
        <v>7548</v>
      </c>
      <c r="E1177" t="s">
        <v>8441</v>
      </c>
    </row>
    <row r="1178" spans="1:5" ht="15.6" x14ac:dyDescent="0.3">
      <c r="A1178" s="1" t="s">
        <v>1194</v>
      </c>
      <c r="B1178" s="1" t="s">
        <v>6735</v>
      </c>
      <c r="C1178" t="s">
        <v>6736</v>
      </c>
      <c r="D1178" t="s">
        <v>8474</v>
      </c>
      <c r="E1178" t="s">
        <v>8649</v>
      </c>
    </row>
    <row r="1179" spans="1:5" ht="15.6" x14ac:dyDescent="0.3">
      <c r="A1179" s="1" t="s">
        <v>1193</v>
      </c>
      <c r="B1179" s="1" t="s">
        <v>6737</v>
      </c>
      <c r="C1179" t="s">
        <v>6738</v>
      </c>
      <c r="D1179" t="s">
        <v>9643</v>
      </c>
      <c r="E1179" t="s">
        <v>8446</v>
      </c>
    </row>
    <row r="1180" spans="1:5" ht="15.6" x14ac:dyDescent="0.3">
      <c r="A1180" s="1" t="s">
        <v>1192</v>
      </c>
      <c r="B1180" s="1" t="s">
        <v>6739</v>
      </c>
      <c r="C1180" t="s">
        <v>4859</v>
      </c>
      <c r="D1180" t="s">
        <v>9156</v>
      </c>
      <c r="E1180" t="s">
        <v>8454</v>
      </c>
    </row>
    <row r="1181" spans="1:5" ht="15.6" x14ac:dyDescent="0.3">
      <c r="A1181" s="1" t="s">
        <v>1191</v>
      </c>
      <c r="B1181" s="1" t="s">
        <v>6740</v>
      </c>
      <c r="C1181" t="s">
        <v>5078</v>
      </c>
      <c r="D1181" t="s">
        <v>9231</v>
      </c>
      <c r="E1181" t="s">
        <v>8519</v>
      </c>
    </row>
    <row r="1182" spans="1:5" ht="15.6" x14ac:dyDescent="0.3">
      <c r="A1182" s="1" t="s">
        <v>1190</v>
      </c>
      <c r="B1182" s="1" t="s">
        <v>6741</v>
      </c>
      <c r="C1182" t="s">
        <v>4774</v>
      </c>
      <c r="D1182" t="s">
        <v>9129</v>
      </c>
      <c r="E1182" t="s">
        <v>8432</v>
      </c>
    </row>
    <row r="1183" spans="1:5" ht="15.6" x14ac:dyDescent="0.3">
      <c r="A1183" s="1" t="s">
        <v>1189</v>
      </c>
      <c r="B1183" s="1" t="s">
        <v>4802</v>
      </c>
      <c r="C1183" t="s">
        <v>6742</v>
      </c>
      <c r="D1183" t="s">
        <v>8629</v>
      </c>
      <c r="E1183" t="s">
        <v>8437</v>
      </c>
    </row>
    <row r="1184" spans="1:5" ht="15.6" x14ac:dyDescent="0.3">
      <c r="A1184" s="1" t="s">
        <v>1188</v>
      </c>
      <c r="B1184" s="1" t="s">
        <v>6743</v>
      </c>
      <c r="C1184" t="s">
        <v>6744</v>
      </c>
      <c r="D1184" t="s">
        <v>9111</v>
      </c>
      <c r="E1184" t="s">
        <v>8445</v>
      </c>
    </row>
    <row r="1185" spans="1:5" ht="15.6" x14ac:dyDescent="0.3">
      <c r="A1185" s="1" t="s">
        <v>1187</v>
      </c>
      <c r="B1185" s="1" t="s">
        <v>6745</v>
      </c>
      <c r="C1185" t="s">
        <v>6746</v>
      </c>
      <c r="D1185" t="s">
        <v>8791</v>
      </c>
      <c r="E1185" t="s">
        <v>8456</v>
      </c>
    </row>
    <row r="1186" spans="1:5" ht="15.6" x14ac:dyDescent="0.3">
      <c r="A1186" s="1" t="s">
        <v>1186</v>
      </c>
      <c r="B1186" s="1" t="s">
        <v>6747</v>
      </c>
      <c r="C1186" t="s">
        <v>6748</v>
      </c>
      <c r="D1186" t="s">
        <v>8517</v>
      </c>
      <c r="E1186" t="s">
        <v>8456</v>
      </c>
    </row>
    <row r="1187" spans="1:5" ht="15.6" x14ac:dyDescent="0.3">
      <c r="A1187" s="1" t="s">
        <v>1185</v>
      </c>
      <c r="B1187" s="1" t="s">
        <v>6749</v>
      </c>
      <c r="C1187" t="s">
        <v>4768</v>
      </c>
      <c r="D1187" t="s">
        <v>9122</v>
      </c>
      <c r="E1187" t="s">
        <v>8431</v>
      </c>
    </row>
    <row r="1188" spans="1:5" ht="15.6" x14ac:dyDescent="0.3">
      <c r="A1188" s="1" t="s">
        <v>1184</v>
      </c>
      <c r="B1188" s="1" t="s">
        <v>6750</v>
      </c>
      <c r="C1188" t="s">
        <v>6751</v>
      </c>
      <c r="D1188" t="s">
        <v>9644</v>
      </c>
      <c r="E1188" t="s">
        <v>8810</v>
      </c>
    </row>
    <row r="1189" spans="1:5" ht="15.6" x14ac:dyDescent="0.3">
      <c r="A1189" s="1" t="s">
        <v>1183</v>
      </c>
      <c r="B1189" s="1" t="s">
        <v>5238</v>
      </c>
      <c r="C1189" t="s">
        <v>6752</v>
      </c>
      <c r="D1189" t="s">
        <v>9645</v>
      </c>
      <c r="E1189" t="s">
        <v>7858</v>
      </c>
    </row>
    <row r="1190" spans="1:5" ht="15.6" x14ac:dyDescent="0.3">
      <c r="A1190" s="1" t="s">
        <v>1182</v>
      </c>
      <c r="B1190" s="1" t="s">
        <v>6753</v>
      </c>
      <c r="C1190" t="s">
        <v>6754</v>
      </c>
      <c r="D1190" t="s">
        <v>8453</v>
      </c>
      <c r="E1190" t="s">
        <v>8488</v>
      </c>
    </row>
    <row r="1191" spans="1:5" ht="15.6" x14ac:dyDescent="0.3">
      <c r="A1191" s="1" t="s">
        <v>1181</v>
      </c>
      <c r="B1191" s="1" t="s">
        <v>6755</v>
      </c>
      <c r="C1191" t="s">
        <v>6756</v>
      </c>
      <c r="D1191" t="s">
        <v>8745</v>
      </c>
      <c r="E1191" t="s">
        <v>8430</v>
      </c>
    </row>
    <row r="1192" spans="1:5" ht="15.6" x14ac:dyDescent="0.3">
      <c r="A1192" s="1" t="s">
        <v>1180</v>
      </c>
      <c r="B1192" s="1" t="s">
        <v>6757</v>
      </c>
      <c r="C1192" t="s">
        <v>6758</v>
      </c>
      <c r="D1192" t="s">
        <v>8474</v>
      </c>
      <c r="E1192" t="s">
        <v>8488</v>
      </c>
    </row>
    <row r="1193" spans="1:5" ht="15.6" x14ac:dyDescent="0.3">
      <c r="A1193" s="1" t="s">
        <v>1179</v>
      </c>
      <c r="B1193" s="1" t="s">
        <v>6759</v>
      </c>
      <c r="C1193" t="s">
        <v>5181</v>
      </c>
      <c r="D1193" t="s">
        <v>9261</v>
      </c>
      <c r="E1193" t="s">
        <v>8545</v>
      </c>
    </row>
    <row r="1194" spans="1:5" ht="15.6" x14ac:dyDescent="0.3">
      <c r="A1194" s="1" t="s">
        <v>1178</v>
      </c>
      <c r="B1194" s="1" t="s">
        <v>6760</v>
      </c>
      <c r="C1194" t="s">
        <v>5363</v>
      </c>
      <c r="D1194" t="s">
        <v>9304</v>
      </c>
      <c r="E1194" t="s">
        <v>8575</v>
      </c>
    </row>
    <row r="1195" spans="1:5" ht="15.6" x14ac:dyDescent="0.3">
      <c r="A1195" s="1" t="s">
        <v>1177</v>
      </c>
      <c r="B1195" s="1" t="s">
        <v>6761</v>
      </c>
      <c r="C1195" t="s">
        <v>4932</v>
      </c>
      <c r="D1195" t="s">
        <v>9183</v>
      </c>
      <c r="E1195" t="s">
        <v>8476</v>
      </c>
    </row>
    <row r="1196" spans="1:5" ht="15.6" x14ac:dyDescent="0.3">
      <c r="A1196" s="1" t="s">
        <v>1176</v>
      </c>
      <c r="B1196" s="1" t="s">
        <v>6762</v>
      </c>
      <c r="C1196" t="s">
        <v>6763</v>
      </c>
      <c r="D1196" t="s">
        <v>9646</v>
      </c>
      <c r="E1196" t="s">
        <v>8811</v>
      </c>
    </row>
    <row r="1197" spans="1:5" ht="15.6" x14ac:dyDescent="0.3">
      <c r="A1197" s="1" t="s">
        <v>1175</v>
      </c>
      <c r="B1197" s="1" t="s">
        <v>6764</v>
      </c>
      <c r="C1197" t="s">
        <v>6765</v>
      </c>
      <c r="D1197" t="s">
        <v>9562</v>
      </c>
      <c r="E1197" t="s">
        <v>8496</v>
      </c>
    </row>
    <row r="1198" spans="1:5" ht="15.6" x14ac:dyDescent="0.3">
      <c r="A1198" s="1" t="s">
        <v>1174</v>
      </c>
      <c r="B1198" s="1" t="s">
        <v>6766</v>
      </c>
      <c r="C1198" t="s">
        <v>6767</v>
      </c>
      <c r="D1198" t="s">
        <v>8770</v>
      </c>
      <c r="E1198" t="s">
        <v>8475</v>
      </c>
    </row>
    <row r="1199" spans="1:5" ht="15.6" x14ac:dyDescent="0.3">
      <c r="A1199" s="1" t="s">
        <v>1173</v>
      </c>
      <c r="B1199" s="1" t="s">
        <v>6768</v>
      </c>
      <c r="C1199" t="s">
        <v>6492</v>
      </c>
      <c r="D1199" t="s">
        <v>9584</v>
      </c>
      <c r="E1199" t="s">
        <v>8765</v>
      </c>
    </row>
    <row r="1200" spans="1:5" ht="15.6" x14ac:dyDescent="0.3">
      <c r="A1200" s="1" t="s">
        <v>1172</v>
      </c>
      <c r="B1200" s="1" t="s">
        <v>6769</v>
      </c>
      <c r="C1200" t="s">
        <v>6770</v>
      </c>
      <c r="D1200" t="s">
        <v>9647</v>
      </c>
      <c r="E1200" t="s">
        <v>8812</v>
      </c>
    </row>
    <row r="1201" spans="1:5" ht="15.6" x14ac:dyDescent="0.3">
      <c r="A1201" s="1" t="s">
        <v>1171</v>
      </c>
      <c r="B1201" s="1" t="s">
        <v>6771</v>
      </c>
      <c r="C1201" t="s">
        <v>6339</v>
      </c>
      <c r="D1201" t="s">
        <v>8630</v>
      </c>
      <c r="E1201" t="s">
        <v>8437</v>
      </c>
    </row>
    <row r="1202" spans="1:5" ht="15.6" x14ac:dyDescent="0.3">
      <c r="A1202" s="1" t="s">
        <v>1170</v>
      </c>
      <c r="B1202" s="1" t="s">
        <v>6186</v>
      </c>
      <c r="C1202" t="s">
        <v>4819</v>
      </c>
      <c r="D1202" t="s">
        <v>9142</v>
      </c>
      <c r="E1202" t="s">
        <v>5608</v>
      </c>
    </row>
    <row r="1203" spans="1:5" ht="15.6" x14ac:dyDescent="0.3">
      <c r="A1203" s="1" t="s">
        <v>1169</v>
      </c>
      <c r="B1203" s="1" t="s">
        <v>6772</v>
      </c>
      <c r="C1203" t="s">
        <v>6773</v>
      </c>
      <c r="D1203" t="s">
        <v>9613</v>
      </c>
      <c r="E1203" t="s">
        <v>8437</v>
      </c>
    </row>
    <row r="1204" spans="1:5" ht="15.6" x14ac:dyDescent="0.3">
      <c r="A1204" s="1" t="s">
        <v>1168</v>
      </c>
      <c r="B1204" s="1" t="s">
        <v>6774</v>
      </c>
      <c r="C1204" t="s">
        <v>6775</v>
      </c>
      <c r="D1204" t="s">
        <v>8491</v>
      </c>
      <c r="E1204" t="s">
        <v>8496</v>
      </c>
    </row>
    <row r="1205" spans="1:5" ht="15.6" x14ac:dyDescent="0.3">
      <c r="A1205" s="1" t="s">
        <v>1167</v>
      </c>
      <c r="B1205" s="1" t="s">
        <v>6776</v>
      </c>
      <c r="C1205" t="s">
        <v>5358</v>
      </c>
      <c r="D1205" t="s">
        <v>9302</v>
      </c>
      <c r="E1205" t="s">
        <v>7233</v>
      </c>
    </row>
    <row r="1206" spans="1:5" ht="15.6" x14ac:dyDescent="0.3">
      <c r="A1206" s="1" t="s">
        <v>1166</v>
      </c>
      <c r="B1206" s="1" t="s">
        <v>6777</v>
      </c>
      <c r="C1206" t="s">
        <v>6778</v>
      </c>
      <c r="D1206" t="s">
        <v>9648</v>
      </c>
      <c r="E1206" t="s">
        <v>8813</v>
      </c>
    </row>
    <row r="1207" spans="1:5" ht="15.6" x14ac:dyDescent="0.3">
      <c r="A1207" s="1" t="s">
        <v>1165</v>
      </c>
      <c r="B1207" s="1" t="s">
        <v>6779</v>
      </c>
      <c r="C1207" t="s">
        <v>6780</v>
      </c>
      <c r="D1207" t="s">
        <v>9649</v>
      </c>
      <c r="E1207" t="s">
        <v>8814</v>
      </c>
    </row>
    <row r="1208" spans="1:5" ht="15.6" x14ac:dyDescent="0.3">
      <c r="A1208" s="1" t="s">
        <v>1164</v>
      </c>
      <c r="B1208" s="1" t="s">
        <v>6781</v>
      </c>
      <c r="C1208" t="s">
        <v>6782</v>
      </c>
      <c r="D1208" t="s">
        <v>9650</v>
      </c>
      <c r="E1208" t="s">
        <v>8815</v>
      </c>
    </row>
    <row r="1209" spans="1:5" ht="15.6" x14ac:dyDescent="0.3">
      <c r="A1209" s="1" t="s">
        <v>1163</v>
      </c>
      <c r="B1209" s="1" t="s">
        <v>5729</v>
      </c>
      <c r="C1209" t="s">
        <v>6783</v>
      </c>
      <c r="D1209" t="s">
        <v>9651</v>
      </c>
      <c r="E1209" t="s">
        <v>8456</v>
      </c>
    </row>
    <row r="1210" spans="1:5" ht="15.6" x14ac:dyDescent="0.3">
      <c r="A1210" s="1" t="s">
        <v>1162</v>
      </c>
      <c r="B1210" s="1" t="s">
        <v>6784</v>
      </c>
      <c r="C1210" t="s">
        <v>6785</v>
      </c>
      <c r="D1210" t="s">
        <v>9652</v>
      </c>
      <c r="E1210" t="s">
        <v>8816</v>
      </c>
    </row>
    <row r="1211" spans="1:5" ht="15.6" x14ac:dyDescent="0.3">
      <c r="A1211" s="1" t="s">
        <v>1161</v>
      </c>
      <c r="B1211" s="1" t="s">
        <v>5839</v>
      </c>
      <c r="C1211" t="s">
        <v>5022</v>
      </c>
      <c r="D1211" t="s">
        <v>9213</v>
      </c>
      <c r="E1211" t="s">
        <v>8502</v>
      </c>
    </row>
    <row r="1212" spans="1:5" ht="15.6" x14ac:dyDescent="0.3">
      <c r="A1212" s="1" t="s">
        <v>1160</v>
      </c>
      <c r="B1212" s="1" t="s">
        <v>6786</v>
      </c>
      <c r="C1212" t="s">
        <v>6787</v>
      </c>
      <c r="D1212" t="s">
        <v>9653</v>
      </c>
      <c r="E1212" t="s">
        <v>6205</v>
      </c>
    </row>
    <row r="1213" spans="1:5" ht="15.6" x14ac:dyDescent="0.3">
      <c r="A1213" s="1" t="s">
        <v>1159</v>
      </c>
      <c r="B1213" s="1" t="s">
        <v>6788</v>
      </c>
      <c r="C1213" t="s">
        <v>5020</v>
      </c>
      <c r="D1213" t="s">
        <v>9212</v>
      </c>
      <c r="E1213" t="s">
        <v>8501</v>
      </c>
    </row>
    <row r="1214" spans="1:5" ht="15.6" x14ac:dyDescent="0.3">
      <c r="A1214" s="1" t="s">
        <v>1158</v>
      </c>
      <c r="B1214" s="1" t="s">
        <v>6789</v>
      </c>
      <c r="C1214" t="s">
        <v>6243</v>
      </c>
      <c r="D1214" t="s">
        <v>9350</v>
      </c>
      <c r="E1214" t="s">
        <v>8608</v>
      </c>
    </row>
    <row r="1215" spans="1:5" ht="15.6" x14ac:dyDescent="0.3">
      <c r="A1215" s="1" t="s">
        <v>1157</v>
      </c>
      <c r="B1215" s="1" t="s">
        <v>6790</v>
      </c>
      <c r="C1215" t="s">
        <v>5955</v>
      </c>
      <c r="D1215" t="s">
        <v>9459</v>
      </c>
      <c r="E1215" t="s">
        <v>8687</v>
      </c>
    </row>
    <row r="1216" spans="1:5" ht="15.6" x14ac:dyDescent="0.3">
      <c r="A1216" s="1" t="s">
        <v>1156</v>
      </c>
      <c r="B1216" s="1" t="s">
        <v>6791</v>
      </c>
      <c r="C1216" t="s">
        <v>6792</v>
      </c>
      <c r="D1216" t="s">
        <v>8444</v>
      </c>
      <c r="E1216" t="s">
        <v>8518</v>
      </c>
    </row>
    <row r="1217" spans="1:5" ht="15.6" x14ac:dyDescent="0.3">
      <c r="A1217" s="1" t="s">
        <v>1155</v>
      </c>
      <c r="B1217" s="1" t="s">
        <v>6793</v>
      </c>
      <c r="C1217" t="s">
        <v>6794</v>
      </c>
      <c r="D1217" t="s">
        <v>9654</v>
      </c>
      <c r="E1217" t="s">
        <v>8817</v>
      </c>
    </row>
    <row r="1218" spans="1:5" ht="15.6" x14ac:dyDescent="0.3">
      <c r="A1218" s="1" t="s">
        <v>1154</v>
      </c>
      <c r="B1218" s="1" t="s">
        <v>6047</v>
      </c>
      <c r="C1218" t="s">
        <v>5945</v>
      </c>
      <c r="D1218" t="s">
        <v>8574</v>
      </c>
      <c r="E1218" t="s">
        <v>8437</v>
      </c>
    </row>
    <row r="1219" spans="1:5" ht="15.6" x14ac:dyDescent="0.3">
      <c r="A1219" s="1" t="s">
        <v>1153</v>
      </c>
      <c r="B1219" s="1" t="s">
        <v>6795</v>
      </c>
      <c r="C1219" t="s">
        <v>6796</v>
      </c>
      <c r="D1219" t="s">
        <v>9655</v>
      </c>
      <c r="E1219" t="s">
        <v>8818</v>
      </c>
    </row>
    <row r="1220" spans="1:5" ht="15.6" x14ac:dyDescent="0.3">
      <c r="A1220" s="1" t="s">
        <v>1152</v>
      </c>
      <c r="B1220" s="1" t="s">
        <v>6797</v>
      </c>
      <c r="C1220" t="s">
        <v>4738</v>
      </c>
      <c r="D1220" t="s">
        <v>9113</v>
      </c>
      <c r="E1220" t="s">
        <v>8422</v>
      </c>
    </row>
    <row r="1221" spans="1:5" ht="15.6" x14ac:dyDescent="0.3">
      <c r="A1221" s="1" t="s">
        <v>1151</v>
      </c>
      <c r="B1221" s="1" t="s">
        <v>6798</v>
      </c>
      <c r="C1221" t="s">
        <v>6799</v>
      </c>
      <c r="D1221" t="s">
        <v>8877</v>
      </c>
      <c r="E1221" t="s">
        <v>8437</v>
      </c>
    </row>
    <row r="1222" spans="1:5" ht="15.6" x14ac:dyDescent="0.3">
      <c r="A1222" s="1" t="s">
        <v>1150</v>
      </c>
      <c r="B1222" s="1" t="s">
        <v>6800</v>
      </c>
      <c r="C1222" t="s">
        <v>6801</v>
      </c>
      <c r="D1222" t="s">
        <v>9656</v>
      </c>
      <c r="E1222" t="s">
        <v>8819</v>
      </c>
    </row>
    <row r="1223" spans="1:5" ht="15.6" x14ac:dyDescent="0.3">
      <c r="A1223" s="1" t="s">
        <v>1149</v>
      </c>
      <c r="B1223" s="1" t="s">
        <v>6802</v>
      </c>
      <c r="C1223" t="s">
        <v>6803</v>
      </c>
      <c r="D1223" t="s">
        <v>8452</v>
      </c>
      <c r="E1223" t="s">
        <v>8430</v>
      </c>
    </row>
    <row r="1224" spans="1:5" ht="15.6" x14ac:dyDescent="0.3">
      <c r="A1224" s="1" t="s">
        <v>1148</v>
      </c>
      <c r="B1224" s="1" t="s">
        <v>6804</v>
      </c>
      <c r="C1224" t="s">
        <v>6805</v>
      </c>
      <c r="D1224" t="s">
        <v>8630</v>
      </c>
      <c r="E1224" t="s">
        <v>8475</v>
      </c>
    </row>
    <row r="1225" spans="1:5" ht="15.6" x14ac:dyDescent="0.3">
      <c r="A1225" s="1" t="s">
        <v>1147</v>
      </c>
      <c r="B1225" s="1" t="s">
        <v>5289</v>
      </c>
      <c r="C1225" t="s">
        <v>6806</v>
      </c>
      <c r="D1225" t="s">
        <v>9657</v>
      </c>
      <c r="E1225" t="s">
        <v>8481</v>
      </c>
    </row>
    <row r="1226" spans="1:5" ht="15.6" x14ac:dyDescent="0.3">
      <c r="A1226" s="1" t="s">
        <v>1146</v>
      </c>
      <c r="B1226" s="1" t="s">
        <v>4822</v>
      </c>
      <c r="C1226" t="s">
        <v>6807</v>
      </c>
      <c r="D1226" t="s">
        <v>9658</v>
      </c>
      <c r="E1226" t="s">
        <v>8820</v>
      </c>
    </row>
    <row r="1227" spans="1:5" ht="15.6" x14ac:dyDescent="0.3">
      <c r="A1227" s="1" t="s">
        <v>1145</v>
      </c>
      <c r="B1227" s="1" t="s">
        <v>6808</v>
      </c>
      <c r="C1227" t="s">
        <v>6809</v>
      </c>
      <c r="D1227" t="s">
        <v>9659</v>
      </c>
      <c r="E1227" t="s">
        <v>8821</v>
      </c>
    </row>
    <row r="1228" spans="1:5" ht="15.6" x14ac:dyDescent="0.3">
      <c r="A1228" s="1" t="s">
        <v>1144</v>
      </c>
      <c r="B1228" s="1" t="s">
        <v>6810</v>
      </c>
      <c r="C1228" t="s">
        <v>6811</v>
      </c>
      <c r="D1228" t="s">
        <v>8420</v>
      </c>
      <c r="E1228" t="s">
        <v>8475</v>
      </c>
    </row>
    <row r="1229" spans="1:5" ht="15.6" x14ac:dyDescent="0.3">
      <c r="A1229" s="1" t="s">
        <v>1143</v>
      </c>
      <c r="B1229" s="1" t="s">
        <v>6812</v>
      </c>
      <c r="C1229" t="s">
        <v>6813</v>
      </c>
      <c r="D1229" t="s">
        <v>8422</v>
      </c>
      <c r="E1229" t="s">
        <v>8456</v>
      </c>
    </row>
    <row r="1230" spans="1:5" ht="15.6" x14ac:dyDescent="0.3">
      <c r="A1230" s="1" t="s">
        <v>1142</v>
      </c>
      <c r="B1230" s="1" t="s">
        <v>6814</v>
      </c>
      <c r="C1230" t="s">
        <v>5181</v>
      </c>
      <c r="D1230" t="s">
        <v>9261</v>
      </c>
      <c r="E1230" t="s">
        <v>8545</v>
      </c>
    </row>
    <row r="1231" spans="1:5" ht="15.6" x14ac:dyDescent="0.3">
      <c r="A1231" s="1" t="s">
        <v>1141</v>
      </c>
      <c r="B1231" s="1" t="s">
        <v>6815</v>
      </c>
      <c r="C1231" t="s">
        <v>6816</v>
      </c>
      <c r="D1231" t="s">
        <v>8639</v>
      </c>
      <c r="E1231" t="s">
        <v>8430</v>
      </c>
    </row>
    <row r="1232" spans="1:5" ht="15.6" x14ac:dyDescent="0.3">
      <c r="A1232" s="1" t="s">
        <v>1140</v>
      </c>
      <c r="B1232" s="1" t="s">
        <v>6817</v>
      </c>
      <c r="C1232" t="s">
        <v>6818</v>
      </c>
      <c r="D1232" t="s">
        <v>8601</v>
      </c>
      <c r="E1232" t="s">
        <v>8466</v>
      </c>
    </row>
    <row r="1233" spans="1:5" ht="15.6" x14ac:dyDescent="0.3">
      <c r="A1233" s="1" t="s">
        <v>1139</v>
      </c>
      <c r="B1233" s="1" t="s">
        <v>6819</v>
      </c>
      <c r="C1233" t="s">
        <v>6820</v>
      </c>
      <c r="D1233" t="s">
        <v>8634</v>
      </c>
      <c r="E1233" t="s">
        <v>8531</v>
      </c>
    </row>
    <row r="1234" spans="1:5" ht="15.6" x14ac:dyDescent="0.3">
      <c r="A1234" s="1" t="s">
        <v>1138</v>
      </c>
      <c r="B1234" s="1" t="s">
        <v>6821</v>
      </c>
      <c r="C1234" t="s">
        <v>6822</v>
      </c>
      <c r="D1234" t="s">
        <v>9660</v>
      </c>
      <c r="E1234" t="s">
        <v>8822</v>
      </c>
    </row>
    <row r="1235" spans="1:5" ht="15.6" x14ac:dyDescent="0.3">
      <c r="A1235" s="1" t="s">
        <v>1137</v>
      </c>
      <c r="B1235" s="1" t="s">
        <v>6480</v>
      </c>
      <c r="C1235" t="s">
        <v>6823</v>
      </c>
      <c r="D1235" t="s">
        <v>8428</v>
      </c>
      <c r="E1235" t="s">
        <v>8775</v>
      </c>
    </row>
    <row r="1236" spans="1:5" ht="15.6" x14ac:dyDescent="0.3">
      <c r="A1236" s="1" t="s">
        <v>1136</v>
      </c>
      <c r="B1236" s="1" t="s">
        <v>6824</v>
      </c>
      <c r="C1236" t="s">
        <v>6825</v>
      </c>
      <c r="D1236" t="s">
        <v>8521</v>
      </c>
      <c r="E1236" t="s">
        <v>8437</v>
      </c>
    </row>
    <row r="1237" spans="1:5" ht="15.6" x14ac:dyDescent="0.3">
      <c r="A1237" s="1" t="s">
        <v>1135</v>
      </c>
      <c r="B1237" s="1" t="s">
        <v>6826</v>
      </c>
      <c r="C1237" t="s">
        <v>6827</v>
      </c>
      <c r="D1237" t="s">
        <v>8629</v>
      </c>
      <c r="E1237" t="s">
        <v>8430</v>
      </c>
    </row>
    <row r="1238" spans="1:5" ht="15.6" x14ac:dyDescent="0.3">
      <c r="A1238" s="1" t="s">
        <v>1134</v>
      </c>
      <c r="B1238" s="1" t="s">
        <v>6828</v>
      </c>
      <c r="C1238" t="s">
        <v>6829</v>
      </c>
      <c r="D1238" t="s">
        <v>7281</v>
      </c>
      <c r="E1238" t="s">
        <v>8437</v>
      </c>
    </row>
    <row r="1239" spans="1:5" ht="15.6" x14ac:dyDescent="0.3">
      <c r="A1239" s="1" t="s">
        <v>1133</v>
      </c>
      <c r="B1239" s="1" t="s">
        <v>6830</v>
      </c>
      <c r="C1239" t="s">
        <v>5020</v>
      </c>
      <c r="D1239" t="s">
        <v>9212</v>
      </c>
      <c r="E1239" t="s">
        <v>8501</v>
      </c>
    </row>
    <row r="1240" spans="1:5" ht="15.6" x14ac:dyDescent="0.3">
      <c r="A1240" s="1" t="s">
        <v>1132</v>
      </c>
      <c r="B1240" s="1" t="s">
        <v>6831</v>
      </c>
      <c r="C1240" t="s">
        <v>6832</v>
      </c>
      <c r="D1240" t="s">
        <v>9661</v>
      </c>
      <c r="E1240" t="s">
        <v>8823</v>
      </c>
    </row>
    <row r="1241" spans="1:5" ht="15.6" x14ac:dyDescent="0.3">
      <c r="A1241" s="1" t="s">
        <v>1131</v>
      </c>
      <c r="B1241" s="1" t="s">
        <v>6833</v>
      </c>
      <c r="C1241" t="s">
        <v>6834</v>
      </c>
      <c r="D1241" t="s">
        <v>9337</v>
      </c>
      <c r="E1241" t="s">
        <v>8580</v>
      </c>
    </row>
    <row r="1242" spans="1:5" ht="15.6" x14ac:dyDescent="0.3">
      <c r="A1242" s="1" t="s">
        <v>1130</v>
      </c>
      <c r="B1242" s="1" t="s">
        <v>6835</v>
      </c>
      <c r="C1242" t="s">
        <v>6836</v>
      </c>
      <c r="D1242" t="s">
        <v>8501</v>
      </c>
      <c r="E1242" t="s">
        <v>8466</v>
      </c>
    </row>
    <row r="1243" spans="1:5" ht="15.6" x14ac:dyDescent="0.3">
      <c r="A1243" s="1" t="s">
        <v>1129</v>
      </c>
      <c r="B1243" s="1" t="s">
        <v>6310</v>
      </c>
      <c r="C1243" t="s">
        <v>6837</v>
      </c>
      <c r="D1243" t="s">
        <v>9662</v>
      </c>
      <c r="E1243" t="s">
        <v>8824</v>
      </c>
    </row>
    <row r="1244" spans="1:5" ht="15.6" x14ac:dyDescent="0.3">
      <c r="A1244" s="1" t="s">
        <v>1128</v>
      </c>
      <c r="B1244" s="1" t="s">
        <v>6838</v>
      </c>
      <c r="C1244" t="s">
        <v>6839</v>
      </c>
      <c r="D1244" t="s">
        <v>9663</v>
      </c>
      <c r="E1244" t="s">
        <v>8825</v>
      </c>
    </row>
    <row r="1245" spans="1:5" ht="15.6" x14ac:dyDescent="0.3">
      <c r="A1245" s="1" t="s">
        <v>1127</v>
      </c>
      <c r="B1245" s="1" t="s">
        <v>6840</v>
      </c>
      <c r="C1245" t="s">
        <v>6562</v>
      </c>
      <c r="D1245" t="s">
        <v>9601</v>
      </c>
      <c r="E1245" t="s">
        <v>8619</v>
      </c>
    </row>
    <row r="1246" spans="1:5" ht="15.6" x14ac:dyDescent="0.3">
      <c r="A1246" s="1" t="s">
        <v>1126</v>
      </c>
      <c r="B1246" s="1" t="s">
        <v>6774</v>
      </c>
      <c r="C1246" t="s">
        <v>6841</v>
      </c>
      <c r="D1246" t="s">
        <v>9664</v>
      </c>
      <c r="E1246" t="s">
        <v>8475</v>
      </c>
    </row>
    <row r="1247" spans="1:5" ht="15.6" x14ac:dyDescent="0.3">
      <c r="A1247" s="1" t="s">
        <v>1125</v>
      </c>
      <c r="B1247" s="1" t="s">
        <v>6842</v>
      </c>
      <c r="C1247" t="s">
        <v>6843</v>
      </c>
      <c r="D1247" t="s">
        <v>9665</v>
      </c>
      <c r="E1247" t="s">
        <v>8826</v>
      </c>
    </row>
    <row r="1248" spans="1:5" ht="15.6" x14ac:dyDescent="0.3">
      <c r="A1248" s="1" t="s">
        <v>1124</v>
      </c>
      <c r="B1248" s="1" t="s">
        <v>6844</v>
      </c>
      <c r="C1248" t="s">
        <v>6845</v>
      </c>
      <c r="D1248" t="s">
        <v>9666</v>
      </c>
      <c r="E1248" t="s">
        <v>8827</v>
      </c>
    </row>
    <row r="1249" spans="1:5" ht="15.6" x14ac:dyDescent="0.3">
      <c r="A1249" s="1" t="s">
        <v>1123</v>
      </c>
      <c r="B1249" s="1" t="s">
        <v>6846</v>
      </c>
      <c r="C1249" t="s">
        <v>5458</v>
      </c>
      <c r="D1249" t="s">
        <v>9336</v>
      </c>
      <c r="E1249" t="s">
        <v>8597</v>
      </c>
    </row>
    <row r="1250" spans="1:5" ht="15.6" x14ac:dyDescent="0.3">
      <c r="A1250" s="1" t="s">
        <v>1122</v>
      </c>
      <c r="B1250" s="1" t="s">
        <v>6847</v>
      </c>
      <c r="C1250" t="s">
        <v>5002</v>
      </c>
      <c r="D1250" t="s">
        <v>9205</v>
      </c>
      <c r="E1250" t="s">
        <v>8495</v>
      </c>
    </row>
    <row r="1251" spans="1:5" ht="15.6" x14ac:dyDescent="0.3">
      <c r="A1251" s="1" t="s">
        <v>1121</v>
      </c>
      <c r="B1251" s="1" t="s">
        <v>6848</v>
      </c>
      <c r="C1251" t="s">
        <v>6849</v>
      </c>
      <c r="D1251" t="s">
        <v>8892</v>
      </c>
      <c r="E1251" t="s">
        <v>8437</v>
      </c>
    </row>
    <row r="1252" spans="1:5" ht="15.6" x14ac:dyDescent="0.3">
      <c r="A1252" s="1" t="s">
        <v>1120</v>
      </c>
      <c r="B1252" s="1" t="s">
        <v>6850</v>
      </c>
      <c r="C1252" t="s">
        <v>6851</v>
      </c>
      <c r="D1252" t="s">
        <v>9667</v>
      </c>
      <c r="E1252" t="s">
        <v>8828</v>
      </c>
    </row>
    <row r="1253" spans="1:5" ht="15.6" x14ac:dyDescent="0.3">
      <c r="A1253" s="1" t="s">
        <v>1119</v>
      </c>
      <c r="B1253" s="1" t="s">
        <v>6852</v>
      </c>
      <c r="C1253" t="s">
        <v>5828</v>
      </c>
      <c r="D1253" t="s">
        <v>9432</v>
      </c>
      <c r="E1253" t="s">
        <v>8663</v>
      </c>
    </row>
    <row r="1254" spans="1:5" ht="15.6" x14ac:dyDescent="0.3">
      <c r="A1254" s="1" t="s">
        <v>1118</v>
      </c>
      <c r="B1254" s="1" t="s">
        <v>6853</v>
      </c>
      <c r="C1254" t="s">
        <v>6854</v>
      </c>
      <c r="D1254" t="s">
        <v>8619</v>
      </c>
      <c r="E1254" t="s">
        <v>8437</v>
      </c>
    </row>
    <row r="1255" spans="1:5" ht="15.6" x14ac:dyDescent="0.3">
      <c r="A1255" s="1" t="s">
        <v>1117</v>
      </c>
      <c r="B1255" s="1" t="s">
        <v>6855</v>
      </c>
      <c r="C1255" t="s">
        <v>5909</v>
      </c>
      <c r="D1255" t="s">
        <v>9162</v>
      </c>
      <c r="E1255" t="s">
        <v>8460</v>
      </c>
    </row>
    <row r="1256" spans="1:5" ht="15.6" x14ac:dyDescent="0.3">
      <c r="A1256" s="1" t="s">
        <v>1116</v>
      </c>
      <c r="B1256" s="1" t="s">
        <v>6856</v>
      </c>
      <c r="C1256" t="s">
        <v>6857</v>
      </c>
      <c r="D1256" t="s">
        <v>8787</v>
      </c>
      <c r="E1256" t="s">
        <v>8488</v>
      </c>
    </row>
    <row r="1257" spans="1:5" ht="15.6" x14ac:dyDescent="0.3">
      <c r="A1257" s="1" t="s">
        <v>1115</v>
      </c>
      <c r="B1257" s="1" t="s">
        <v>6858</v>
      </c>
      <c r="C1257" t="s">
        <v>6859</v>
      </c>
      <c r="D1257" t="s">
        <v>8614</v>
      </c>
      <c r="E1257" t="s">
        <v>8446</v>
      </c>
    </row>
    <row r="1258" spans="1:5" ht="15.6" x14ac:dyDescent="0.3">
      <c r="A1258" s="1" t="s">
        <v>1114</v>
      </c>
      <c r="B1258" s="1" t="s">
        <v>6860</v>
      </c>
      <c r="C1258" t="s">
        <v>5018</v>
      </c>
      <c r="D1258" t="s">
        <v>9211</v>
      </c>
      <c r="E1258" t="s">
        <v>8500</v>
      </c>
    </row>
    <row r="1259" spans="1:5" ht="15.6" x14ac:dyDescent="0.3">
      <c r="A1259" s="1" t="s">
        <v>1113</v>
      </c>
      <c r="B1259" s="1" t="s">
        <v>6861</v>
      </c>
      <c r="C1259" t="s">
        <v>6862</v>
      </c>
      <c r="D1259" t="s">
        <v>9668</v>
      </c>
      <c r="E1259" t="s">
        <v>8829</v>
      </c>
    </row>
    <row r="1260" spans="1:5" ht="15.6" x14ac:dyDescent="0.3">
      <c r="A1260" s="1" t="s">
        <v>1112</v>
      </c>
      <c r="B1260" s="1" t="s">
        <v>6863</v>
      </c>
      <c r="C1260" t="s">
        <v>6864</v>
      </c>
      <c r="D1260" t="s">
        <v>9669</v>
      </c>
      <c r="E1260" t="s">
        <v>8830</v>
      </c>
    </row>
    <row r="1261" spans="1:5" ht="15.6" x14ac:dyDescent="0.3">
      <c r="A1261" s="1" t="s">
        <v>1111</v>
      </c>
      <c r="B1261" s="1" t="s">
        <v>6447</v>
      </c>
      <c r="C1261" t="s">
        <v>6865</v>
      </c>
      <c r="D1261" t="s">
        <v>9670</v>
      </c>
      <c r="E1261" t="s">
        <v>8831</v>
      </c>
    </row>
    <row r="1262" spans="1:5" ht="15.6" x14ac:dyDescent="0.3">
      <c r="A1262" s="1" t="s">
        <v>1110</v>
      </c>
      <c r="B1262" s="1" t="s">
        <v>6866</v>
      </c>
      <c r="C1262" t="s">
        <v>5453</v>
      </c>
      <c r="D1262" t="s">
        <v>9335</v>
      </c>
      <c r="E1262" t="s">
        <v>8596</v>
      </c>
    </row>
    <row r="1263" spans="1:5" ht="15.6" x14ac:dyDescent="0.3">
      <c r="A1263" s="1" t="s">
        <v>1109</v>
      </c>
      <c r="B1263" s="1" t="s">
        <v>6867</v>
      </c>
      <c r="C1263" t="s">
        <v>6868</v>
      </c>
      <c r="D1263" t="s">
        <v>9671</v>
      </c>
      <c r="E1263" t="s">
        <v>8832</v>
      </c>
    </row>
    <row r="1264" spans="1:5" ht="15.6" x14ac:dyDescent="0.3">
      <c r="A1264" s="1" t="s">
        <v>1108</v>
      </c>
      <c r="B1264" s="1" t="s">
        <v>6869</v>
      </c>
      <c r="C1264" t="s">
        <v>6870</v>
      </c>
      <c r="D1264" t="s">
        <v>8521</v>
      </c>
      <c r="E1264" t="s">
        <v>8466</v>
      </c>
    </row>
    <row r="1265" spans="1:5" ht="15.6" x14ac:dyDescent="0.3">
      <c r="A1265" s="1" t="s">
        <v>1107</v>
      </c>
      <c r="B1265" s="1" t="s">
        <v>6871</v>
      </c>
      <c r="C1265" t="s">
        <v>6872</v>
      </c>
      <c r="D1265" t="s">
        <v>9672</v>
      </c>
      <c r="E1265" t="s">
        <v>8833</v>
      </c>
    </row>
    <row r="1266" spans="1:5" ht="15.6" x14ac:dyDescent="0.3">
      <c r="A1266" s="1" t="s">
        <v>1106</v>
      </c>
      <c r="B1266" s="1" t="s">
        <v>6873</v>
      </c>
      <c r="C1266" t="s">
        <v>6874</v>
      </c>
      <c r="D1266" t="s">
        <v>9673</v>
      </c>
      <c r="E1266" t="s">
        <v>8834</v>
      </c>
    </row>
    <row r="1267" spans="1:5" ht="15.6" x14ac:dyDescent="0.3">
      <c r="A1267" s="1" t="s">
        <v>1105</v>
      </c>
      <c r="B1267" s="1" t="s">
        <v>6875</v>
      </c>
      <c r="C1267" t="s">
        <v>5113</v>
      </c>
      <c r="D1267" t="s">
        <v>9242</v>
      </c>
      <c r="E1267" t="s">
        <v>8530</v>
      </c>
    </row>
    <row r="1268" spans="1:5" ht="15.6" x14ac:dyDescent="0.3">
      <c r="A1268" s="1" t="s">
        <v>1104</v>
      </c>
      <c r="B1268" s="1" t="s">
        <v>6876</v>
      </c>
      <c r="C1268" t="s">
        <v>6877</v>
      </c>
      <c r="D1268" t="s">
        <v>6296</v>
      </c>
      <c r="E1268" t="s">
        <v>8488</v>
      </c>
    </row>
    <row r="1269" spans="1:5" ht="15.6" x14ac:dyDescent="0.3">
      <c r="A1269" s="1" t="s">
        <v>1103</v>
      </c>
      <c r="B1269" s="1" t="s">
        <v>6878</v>
      </c>
      <c r="C1269" t="s">
        <v>6879</v>
      </c>
      <c r="D1269" t="s">
        <v>9674</v>
      </c>
      <c r="E1269" t="s">
        <v>8835</v>
      </c>
    </row>
    <row r="1270" spans="1:5" ht="15.6" x14ac:dyDescent="0.3">
      <c r="A1270" s="1" t="s">
        <v>1102</v>
      </c>
      <c r="B1270" s="1" t="s">
        <v>6880</v>
      </c>
      <c r="C1270" t="s">
        <v>6868</v>
      </c>
      <c r="D1270" t="s">
        <v>9671</v>
      </c>
      <c r="E1270" t="s">
        <v>8832</v>
      </c>
    </row>
    <row r="1271" spans="1:5" ht="15.6" x14ac:dyDescent="0.3">
      <c r="A1271" s="1" t="s">
        <v>1101</v>
      </c>
      <c r="B1271" s="1" t="s">
        <v>5083</v>
      </c>
      <c r="C1271" t="s">
        <v>6881</v>
      </c>
      <c r="D1271" t="s">
        <v>8460</v>
      </c>
      <c r="E1271" t="s">
        <v>8520</v>
      </c>
    </row>
    <row r="1272" spans="1:5" ht="15.6" x14ac:dyDescent="0.3">
      <c r="A1272" s="1" t="s">
        <v>1100</v>
      </c>
      <c r="B1272" s="1" t="s">
        <v>4999</v>
      </c>
      <c r="C1272" t="s">
        <v>6882</v>
      </c>
      <c r="D1272" t="s">
        <v>8500</v>
      </c>
      <c r="E1272" t="s">
        <v>8441</v>
      </c>
    </row>
    <row r="1273" spans="1:5" ht="15.6" x14ac:dyDescent="0.3">
      <c r="A1273" s="1" t="s">
        <v>1099</v>
      </c>
      <c r="B1273" s="1" t="s">
        <v>6883</v>
      </c>
      <c r="C1273" t="s">
        <v>6884</v>
      </c>
      <c r="D1273" t="s">
        <v>8988</v>
      </c>
      <c r="E1273" t="s">
        <v>8430</v>
      </c>
    </row>
    <row r="1274" spans="1:5" ht="15.6" x14ac:dyDescent="0.3">
      <c r="A1274" s="1" t="s">
        <v>1098</v>
      </c>
      <c r="B1274" s="1" t="s">
        <v>6885</v>
      </c>
      <c r="C1274" t="s">
        <v>6886</v>
      </c>
      <c r="D1274" t="s">
        <v>8695</v>
      </c>
      <c r="E1274" t="s">
        <v>8437</v>
      </c>
    </row>
    <row r="1275" spans="1:5" ht="15.6" x14ac:dyDescent="0.3">
      <c r="A1275" s="1" t="s">
        <v>1097</v>
      </c>
      <c r="B1275" s="1" t="s">
        <v>6887</v>
      </c>
      <c r="C1275" t="s">
        <v>6888</v>
      </c>
      <c r="D1275" t="s">
        <v>8474</v>
      </c>
      <c r="E1275" t="s">
        <v>8418</v>
      </c>
    </row>
    <row r="1276" spans="1:5" ht="15.6" x14ac:dyDescent="0.3">
      <c r="A1276" s="1" t="s">
        <v>1096</v>
      </c>
      <c r="B1276" s="1" t="s">
        <v>6889</v>
      </c>
      <c r="C1276" t="s">
        <v>4774</v>
      </c>
      <c r="D1276" t="s">
        <v>9129</v>
      </c>
      <c r="E1276" t="s">
        <v>8432</v>
      </c>
    </row>
    <row r="1277" spans="1:5" ht="15.6" x14ac:dyDescent="0.3">
      <c r="A1277" s="1" t="s">
        <v>1095</v>
      </c>
      <c r="B1277" s="1" t="s">
        <v>6415</v>
      </c>
      <c r="C1277" t="s">
        <v>6890</v>
      </c>
      <c r="D1277" t="s">
        <v>8662</v>
      </c>
      <c r="E1277" t="s">
        <v>8437</v>
      </c>
    </row>
    <row r="1278" spans="1:5" ht="15.6" x14ac:dyDescent="0.3">
      <c r="A1278" s="1" t="s">
        <v>1094</v>
      </c>
      <c r="B1278" s="1" t="s">
        <v>6891</v>
      </c>
      <c r="C1278" t="s">
        <v>6892</v>
      </c>
      <c r="D1278" t="s">
        <v>9675</v>
      </c>
      <c r="E1278" t="s">
        <v>8520</v>
      </c>
    </row>
    <row r="1279" spans="1:5" ht="15.6" x14ac:dyDescent="0.3">
      <c r="A1279" s="1" t="s">
        <v>1093</v>
      </c>
      <c r="B1279" s="1" t="s">
        <v>6893</v>
      </c>
      <c r="C1279" t="s">
        <v>6894</v>
      </c>
      <c r="D1279" t="s">
        <v>8509</v>
      </c>
      <c r="E1279" t="s">
        <v>8442</v>
      </c>
    </row>
    <row r="1280" spans="1:5" ht="15.6" x14ac:dyDescent="0.3">
      <c r="A1280" s="1" t="s">
        <v>1092</v>
      </c>
      <c r="B1280" s="1" t="s">
        <v>6895</v>
      </c>
      <c r="C1280" t="s">
        <v>6597</v>
      </c>
      <c r="D1280" t="s">
        <v>9609</v>
      </c>
      <c r="E1280" t="s">
        <v>8785</v>
      </c>
    </row>
    <row r="1281" spans="1:5" ht="15.6" x14ac:dyDescent="0.3">
      <c r="A1281" s="1" t="s">
        <v>1091</v>
      </c>
      <c r="B1281" s="1" t="s">
        <v>6896</v>
      </c>
      <c r="C1281" t="s">
        <v>6897</v>
      </c>
      <c r="D1281" t="s">
        <v>9596</v>
      </c>
      <c r="E1281" t="s">
        <v>8775</v>
      </c>
    </row>
    <row r="1282" spans="1:5" ht="15.6" x14ac:dyDescent="0.3">
      <c r="A1282" s="1" t="s">
        <v>1090</v>
      </c>
      <c r="B1282" s="1" t="s">
        <v>6898</v>
      </c>
      <c r="C1282" t="s">
        <v>5016</v>
      </c>
      <c r="D1282" t="s">
        <v>9210</v>
      </c>
      <c r="E1282" t="s">
        <v>6619</v>
      </c>
    </row>
    <row r="1283" spans="1:5" ht="15.6" x14ac:dyDescent="0.3">
      <c r="A1283" s="1" t="s">
        <v>1089</v>
      </c>
      <c r="B1283" s="1" t="s">
        <v>6899</v>
      </c>
      <c r="C1283" t="s">
        <v>6900</v>
      </c>
      <c r="D1283" t="s">
        <v>8460</v>
      </c>
      <c r="E1283" t="s">
        <v>8418</v>
      </c>
    </row>
    <row r="1284" spans="1:5" ht="15.6" x14ac:dyDescent="0.3">
      <c r="A1284" s="1" t="s">
        <v>1088</v>
      </c>
      <c r="B1284" s="1" t="s">
        <v>5182</v>
      </c>
      <c r="C1284" t="s">
        <v>5145</v>
      </c>
      <c r="D1284" t="s">
        <v>9248</v>
      </c>
      <c r="E1284" t="s">
        <v>8537</v>
      </c>
    </row>
    <row r="1285" spans="1:5" ht="15.6" x14ac:dyDescent="0.3">
      <c r="A1285" s="1" t="s">
        <v>1087</v>
      </c>
      <c r="B1285" s="1" t="s">
        <v>6901</v>
      </c>
      <c r="C1285" t="s">
        <v>6902</v>
      </c>
      <c r="D1285" t="s">
        <v>9676</v>
      </c>
      <c r="E1285" t="s">
        <v>8475</v>
      </c>
    </row>
    <row r="1286" spans="1:5" ht="15.6" x14ac:dyDescent="0.3">
      <c r="A1286" s="1" t="s">
        <v>1086</v>
      </c>
      <c r="B1286" s="1" t="s">
        <v>6903</v>
      </c>
      <c r="C1286" t="s">
        <v>6904</v>
      </c>
      <c r="D1286" t="s">
        <v>8465</v>
      </c>
      <c r="E1286" t="s">
        <v>8446</v>
      </c>
    </row>
    <row r="1287" spans="1:5" ht="15.6" x14ac:dyDescent="0.3">
      <c r="A1287" s="1" t="s">
        <v>1085</v>
      </c>
      <c r="B1287" s="1" t="s">
        <v>6905</v>
      </c>
      <c r="C1287" t="s">
        <v>6906</v>
      </c>
      <c r="D1287" t="s">
        <v>8639</v>
      </c>
      <c r="E1287" t="s">
        <v>8437</v>
      </c>
    </row>
    <row r="1288" spans="1:5" ht="15.6" x14ac:dyDescent="0.3">
      <c r="A1288" s="1" t="s">
        <v>1084</v>
      </c>
      <c r="B1288" s="1" t="s">
        <v>4747</v>
      </c>
      <c r="C1288" t="s">
        <v>6907</v>
      </c>
      <c r="D1288" t="s">
        <v>8540</v>
      </c>
      <c r="E1288" t="s">
        <v>8456</v>
      </c>
    </row>
    <row r="1289" spans="1:5" ht="15.6" x14ac:dyDescent="0.3">
      <c r="A1289" s="1" t="s">
        <v>1083</v>
      </c>
      <c r="B1289" s="1" t="s">
        <v>6908</v>
      </c>
      <c r="C1289" t="s">
        <v>5084</v>
      </c>
      <c r="D1289" t="s">
        <v>9233</v>
      </c>
      <c r="E1289" t="s">
        <v>8521</v>
      </c>
    </row>
    <row r="1290" spans="1:5" ht="15.6" x14ac:dyDescent="0.3">
      <c r="A1290" s="1" t="s">
        <v>1082</v>
      </c>
      <c r="B1290" s="1" t="s">
        <v>6909</v>
      </c>
      <c r="C1290" t="s">
        <v>6910</v>
      </c>
      <c r="D1290" t="s">
        <v>8836</v>
      </c>
      <c r="E1290" t="s">
        <v>8475</v>
      </c>
    </row>
    <row r="1291" spans="1:5" ht="15.6" x14ac:dyDescent="0.3">
      <c r="A1291" s="1" t="s">
        <v>1081</v>
      </c>
      <c r="B1291" s="1" t="s">
        <v>6911</v>
      </c>
      <c r="C1291" t="s">
        <v>6912</v>
      </c>
      <c r="D1291" t="s">
        <v>9677</v>
      </c>
      <c r="E1291" t="s">
        <v>8836</v>
      </c>
    </row>
    <row r="1292" spans="1:5" ht="15.6" x14ac:dyDescent="0.3">
      <c r="A1292" s="1" t="s">
        <v>1080</v>
      </c>
      <c r="B1292" s="1" t="s">
        <v>6913</v>
      </c>
      <c r="C1292" t="s">
        <v>4834</v>
      </c>
      <c r="D1292" t="s">
        <v>9146</v>
      </c>
      <c r="E1292" t="s">
        <v>7035</v>
      </c>
    </row>
    <row r="1293" spans="1:5" ht="15.6" x14ac:dyDescent="0.3">
      <c r="A1293" s="1" t="s">
        <v>1079</v>
      </c>
      <c r="B1293" s="1" t="s">
        <v>6914</v>
      </c>
      <c r="C1293" t="s">
        <v>6597</v>
      </c>
      <c r="D1293" t="s">
        <v>9609</v>
      </c>
      <c r="E1293" t="s">
        <v>8785</v>
      </c>
    </row>
    <row r="1294" spans="1:5" ht="15.6" x14ac:dyDescent="0.3">
      <c r="A1294" s="1" t="s">
        <v>1078</v>
      </c>
      <c r="B1294" s="1" t="s">
        <v>6915</v>
      </c>
      <c r="C1294" t="s">
        <v>6916</v>
      </c>
      <c r="D1294" t="s">
        <v>8519</v>
      </c>
      <c r="E1294" t="s">
        <v>8506</v>
      </c>
    </row>
    <row r="1295" spans="1:5" ht="15.6" x14ac:dyDescent="0.3">
      <c r="A1295" s="1" t="s">
        <v>1077</v>
      </c>
      <c r="B1295" s="1" t="s">
        <v>6917</v>
      </c>
      <c r="C1295" t="s">
        <v>6918</v>
      </c>
      <c r="D1295" t="s">
        <v>9678</v>
      </c>
      <c r="E1295" t="s">
        <v>8418</v>
      </c>
    </row>
    <row r="1296" spans="1:5" ht="15.6" x14ac:dyDescent="0.3">
      <c r="A1296" s="1" t="s">
        <v>1076</v>
      </c>
      <c r="B1296" s="1" t="s">
        <v>6919</v>
      </c>
      <c r="C1296" t="s">
        <v>6920</v>
      </c>
      <c r="D1296" t="s">
        <v>9098</v>
      </c>
      <c r="E1296" t="s">
        <v>9098</v>
      </c>
    </row>
    <row r="1297" spans="1:5" ht="15.6" x14ac:dyDescent="0.3">
      <c r="A1297" s="1" t="s">
        <v>1075</v>
      </c>
      <c r="B1297" s="1" t="s">
        <v>6921</v>
      </c>
      <c r="C1297" t="s">
        <v>6922</v>
      </c>
      <c r="D1297" t="s">
        <v>9679</v>
      </c>
      <c r="E1297" t="s">
        <v>8837</v>
      </c>
    </row>
    <row r="1298" spans="1:5" ht="15.6" x14ac:dyDescent="0.3">
      <c r="A1298" s="1" t="s">
        <v>1074</v>
      </c>
      <c r="B1298" s="1" t="s">
        <v>6923</v>
      </c>
      <c r="C1298" t="s">
        <v>6924</v>
      </c>
      <c r="D1298" t="s">
        <v>8953</v>
      </c>
      <c r="E1298" t="s">
        <v>8466</v>
      </c>
    </row>
    <row r="1299" spans="1:5" ht="15.6" x14ac:dyDescent="0.3">
      <c r="A1299" s="1" t="s">
        <v>1073</v>
      </c>
      <c r="B1299" s="1" t="s">
        <v>5861</v>
      </c>
      <c r="C1299" t="s">
        <v>6925</v>
      </c>
      <c r="D1299" t="s">
        <v>9337</v>
      </c>
      <c r="E1299" t="s">
        <v>6345</v>
      </c>
    </row>
    <row r="1300" spans="1:5" ht="15.6" x14ac:dyDescent="0.3">
      <c r="A1300" s="1" t="s">
        <v>1072</v>
      </c>
      <c r="B1300" s="1" t="s">
        <v>6596</v>
      </c>
      <c r="C1300" t="s">
        <v>6926</v>
      </c>
      <c r="D1300" t="s">
        <v>9680</v>
      </c>
      <c r="E1300" t="s">
        <v>8838</v>
      </c>
    </row>
    <row r="1301" spans="1:5" ht="15.6" x14ac:dyDescent="0.3">
      <c r="A1301" s="1" t="s">
        <v>1071</v>
      </c>
      <c r="B1301" s="1" t="s">
        <v>6927</v>
      </c>
      <c r="C1301" t="s">
        <v>4801</v>
      </c>
      <c r="D1301" t="s">
        <v>9137</v>
      </c>
      <c r="E1301" t="s">
        <v>8439</v>
      </c>
    </row>
    <row r="1302" spans="1:5" ht="15.6" x14ac:dyDescent="0.3">
      <c r="A1302" s="1" t="s">
        <v>1070</v>
      </c>
      <c r="B1302" s="1" t="s">
        <v>6928</v>
      </c>
      <c r="C1302" t="s">
        <v>6929</v>
      </c>
      <c r="D1302" t="s">
        <v>9681</v>
      </c>
      <c r="E1302" t="s">
        <v>8839</v>
      </c>
    </row>
    <row r="1303" spans="1:5" ht="15.6" x14ac:dyDescent="0.3">
      <c r="A1303" s="1" t="s">
        <v>1069</v>
      </c>
      <c r="B1303" s="1" t="s">
        <v>6930</v>
      </c>
      <c r="C1303" t="s">
        <v>6931</v>
      </c>
      <c r="D1303" t="s">
        <v>8821</v>
      </c>
      <c r="E1303" t="s">
        <v>8496</v>
      </c>
    </row>
    <row r="1304" spans="1:5" ht="15.6" x14ac:dyDescent="0.3">
      <c r="A1304" s="1" t="s">
        <v>1068</v>
      </c>
      <c r="B1304" s="1" t="s">
        <v>6932</v>
      </c>
      <c r="C1304" t="s">
        <v>6933</v>
      </c>
      <c r="D1304" t="s">
        <v>9682</v>
      </c>
      <c r="E1304" t="s">
        <v>8840</v>
      </c>
    </row>
    <row r="1305" spans="1:5" ht="15.6" x14ac:dyDescent="0.3">
      <c r="A1305" s="1" t="s">
        <v>1067</v>
      </c>
      <c r="B1305" s="1" t="s">
        <v>6934</v>
      </c>
      <c r="C1305" t="s">
        <v>5145</v>
      </c>
      <c r="D1305" t="s">
        <v>9248</v>
      </c>
      <c r="E1305" t="s">
        <v>8537</v>
      </c>
    </row>
    <row r="1306" spans="1:5" ht="15.6" x14ac:dyDescent="0.3">
      <c r="A1306" s="1" t="s">
        <v>1066</v>
      </c>
      <c r="B1306" s="1" t="s">
        <v>6935</v>
      </c>
      <c r="C1306" t="s">
        <v>5480</v>
      </c>
      <c r="D1306" t="s">
        <v>9342</v>
      </c>
      <c r="E1306" t="s">
        <v>8603</v>
      </c>
    </row>
    <row r="1307" spans="1:5" ht="15.6" x14ac:dyDescent="0.3">
      <c r="A1307" s="1" t="s">
        <v>1065</v>
      </c>
      <c r="B1307" s="1" t="s">
        <v>6936</v>
      </c>
      <c r="C1307" t="s">
        <v>6937</v>
      </c>
      <c r="D1307" t="s">
        <v>9683</v>
      </c>
      <c r="E1307" t="s">
        <v>8841</v>
      </c>
    </row>
    <row r="1308" spans="1:5" ht="15.6" x14ac:dyDescent="0.3">
      <c r="A1308" s="1" t="s">
        <v>1064</v>
      </c>
      <c r="B1308" s="1" t="s">
        <v>6938</v>
      </c>
      <c r="C1308" t="s">
        <v>6939</v>
      </c>
      <c r="D1308" t="s">
        <v>9684</v>
      </c>
      <c r="E1308" t="s">
        <v>8842</v>
      </c>
    </row>
    <row r="1309" spans="1:5" ht="15.6" x14ac:dyDescent="0.3">
      <c r="A1309" s="1" t="s">
        <v>1063</v>
      </c>
      <c r="B1309" s="1" t="s">
        <v>6940</v>
      </c>
      <c r="C1309" t="s">
        <v>6237</v>
      </c>
      <c r="D1309" t="s">
        <v>8502</v>
      </c>
      <c r="E1309" t="s">
        <v>8496</v>
      </c>
    </row>
    <row r="1310" spans="1:5" ht="15.6" x14ac:dyDescent="0.3">
      <c r="A1310" s="1" t="s">
        <v>1062</v>
      </c>
      <c r="B1310" s="1" t="s">
        <v>5324</v>
      </c>
      <c r="C1310" t="s">
        <v>6941</v>
      </c>
      <c r="D1310" t="s">
        <v>8453</v>
      </c>
      <c r="E1310" t="s">
        <v>8649</v>
      </c>
    </row>
    <row r="1311" spans="1:5" ht="15.6" x14ac:dyDescent="0.3">
      <c r="A1311" s="1" t="s">
        <v>1061</v>
      </c>
      <c r="B1311" s="1" t="s">
        <v>6942</v>
      </c>
      <c r="C1311" t="s">
        <v>6943</v>
      </c>
      <c r="D1311" t="s">
        <v>9685</v>
      </c>
      <c r="E1311" t="s">
        <v>8843</v>
      </c>
    </row>
    <row r="1312" spans="1:5" ht="15.6" x14ac:dyDescent="0.3">
      <c r="A1312" s="1" t="s">
        <v>1060</v>
      </c>
      <c r="B1312" s="1" t="s">
        <v>6944</v>
      </c>
      <c r="C1312" t="s">
        <v>6945</v>
      </c>
      <c r="D1312" t="s">
        <v>8541</v>
      </c>
      <c r="E1312" t="s">
        <v>8496</v>
      </c>
    </row>
    <row r="1313" spans="1:5" ht="15.6" x14ac:dyDescent="0.3">
      <c r="A1313" s="1" t="s">
        <v>1059</v>
      </c>
      <c r="B1313" s="1" t="s">
        <v>6946</v>
      </c>
      <c r="C1313" t="s">
        <v>5453</v>
      </c>
      <c r="D1313" t="s">
        <v>9335</v>
      </c>
      <c r="E1313" t="s">
        <v>8596</v>
      </c>
    </row>
    <row r="1314" spans="1:5" ht="15.6" x14ac:dyDescent="0.3">
      <c r="A1314" s="1" t="s">
        <v>1058</v>
      </c>
      <c r="B1314" s="1" t="s">
        <v>6947</v>
      </c>
      <c r="C1314" t="s">
        <v>6948</v>
      </c>
      <c r="D1314" t="s">
        <v>8794</v>
      </c>
      <c r="E1314" t="s">
        <v>8456</v>
      </c>
    </row>
    <row r="1315" spans="1:5" ht="15.6" x14ac:dyDescent="0.3">
      <c r="A1315" s="1" t="s">
        <v>1057</v>
      </c>
      <c r="B1315" s="1" t="s">
        <v>6949</v>
      </c>
      <c r="C1315" t="s">
        <v>5226</v>
      </c>
      <c r="D1315" t="s">
        <v>9055</v>
      </c>
      <c r="E1315" t="s">
        <v>8430</v>
      </c>
    </row>
    <row r="1316" spans="1:5" ht="15.6" x14ac:dyDescent="0.3">
      <c r="A1316" s="1" t="s">
        <v>1056</v>
      </c>
      <c r="B1316" s="1" t="s">
        <v>6950</v>
      </c>
      <c r="C1316" t="s">
        <v>6951</v>
      </c>
      <c r="D1316" t="s">
        <v>9686</v>
      </c>
      <c r="E1316" t="s">
        <v>8844</v>
      </c>
    </row>
    <row r="1317" spans="1:5" ht="15.6" x14ac:dyDescent="0.3">
      <c r="A1317" s="1" t="s">
        <v>1055</v>
      </c>
      <c r="B1317" s="1" t="s">
        <v>6952</v>
      </c>
      <c r="C1317" t="s">
        <v>5609</v>
      </c>
      <c r="D1317" t="s">
        <v>9380</v>
      </c>
      <c r="E1317" t="s">
        <v>8630</v>
      </c>
    </row>
    <row r="1318" spans="1:5" ht="15.6" x14ac:dyDescent="0.3">
      <c r="A1318" s="1" t="s">
        <v>1054</v>
      </c>
      <c r="B1318" s="1" t="s">
        <v>6953</v>
      </c>
      <c r="C1318" t="s">
        <v>6954</v>
      </c>
      <c r="D1318" t="s">
        <v>9032</v>
      </c>
      <c r="E1318" t="s">
        <v>8466</v>
      </c>
    </row>
    <row r="1319" spans="1:5" ht="15.6" x14ac:dyDescent="0.3">
      <c r="A1319" s="1" t="s">
        <v>1053</v>
      </c>
      <c r="B1319" s="1" t="s">
        <v>6955</v>
      </c>
      <c r="C1319" t="s">
        <v>6956</v>
      </c>
      <c r="D1319" t="s">
        <v>9687</v>
      </c>
      <c r="E1319" t="s">
        <v>8845</v>
      </c>
    </row>
    <row r="1320" spans="1:5" ht="15.6" x14ac:dyDescent="0.3">
      <c r="A1320" s="1" t="s">
        <v>1052</v>
      </c>
      <c r="B1320" s="1" t="s">
        <v>6957</v>
      </c>
      <c r="C1320" t="s">
        <v>6958</v>
      </c>
      <c r="D1320" t="s">
        <v>9348</v>
      </c>
      <c r="E1320" t="s">
        <v>8475</v>
      </c>
    </row>
    <row r="1321" spans="1:5" ht="15.6" x14ac:dyDescent="0.3">
      <c r="A1321" s="1" t="s">
        <v>1051</v>
      </c>
      <c r="B1321" s="1" t="s">
        <v>6959</v>
      </c>
      <c r="C1321" t="s">
        <v>4730</v>
      </c>
      <c r="D1321" t="s">
        <v>9109</v>
      </c>
      <c r="E1321" t="s">
        <v>8420</v>
      </c>
    </row>
    <row r="1322" spans="1:5" ht="15.6" x14ac:dyDescent="0.3">
      <c r="A1322" s="1" t="s">
        <v>1050</v>
      </c>
      <c r="B1322" s="1" t="s">
        <v>6960</v>
      </c>
      <c r="C1322" t="s">
        <v>6961</v>
      </c>
      <c r="D1322" t="s">
        <v>8453</v>
      </c>
      <c r="E1322" t="s">
        <v>8520</v>
      </c>
    </row>
    <row r="1323" spans="1:5" ht="15.6" x14ac:dyDescent="0.3">
      <c r="A1323" s="1" t="s">
        <v>1049</v>
      </c>
      <c r="B1323" s="1" t="s">
        <v>6962</v>
      </c>
      <c r="C1323" t="s">
        <v>6963</v>
      </c>
      <c r="D1323" t="s">
        <v>9688</v>
      </c>
      <c r="E1323" t="s">
        <v>8846</v>
      </c>
    </row>
    <row r="1324" spans="1:5" ht="15.6" x14ac:dyDescent="0.3">
      <c r="A1324" s="1" t="s">
        <v>1048</v>
      </c>
      <c r="B1324" s="1" t="s">
        <v>6964</v>
      </c>
      <c r="C1324" t="s">
        <v>6965</v>
      </c>
      <c r="D1324" t="s">
        <v>9689</v>
      </c>
      <c r="E1324" t="s">
        <v>8847</v>
      </c>
    </row>
    <row r="1325" spans="1:5" ht="15.6" x14ac:dyDescent="0.3">
      <c r="A1325" s="1" t="s">
        <v>1047</v>
      </c>
      <c r="B1325" s="1" t="s">
        <v>6966</v>
      </c>
      <c r="C1325" t="s">
        <v>6967</v>
      </c>
      <c r="D1325" t="s">
        <v>9690</v>
      </c>
      <c r="E1325" t="s">
        <v>8848</v>
      </c>
    </row>
    <row r="1326" spans="1:5" ht="15.6" x14ac:dyDescent="0.3">
      <c r="A1326" s="1" t="s">
        <v>1046</v>
      </c>
      <c r="B1326" s="1" t="s">
        <v>6968</v>
      </c>
      <c r="C1326" t="s">
        <v>4849</v>
      </c>
      <c r="D1326" t="s">
        <v>9152</v>
      </c>
      <c r="E1326" t="s">
        <v>8452</v>
      </c>
    </row>
    <row r="1327" spans="1:5" ht="15.6" x14ac:dyDescent="0.3">
      <c r="A1327" s="1" t="s">
        <v>1045</v>
      </c>
      <c r="B1327" s="1" t="s">
        <v>6969</v>
      </c>
      <c r="C1327" t="s">
        <v>6970</v>
      </c>
      <c r="D1327" t="s">
        <v>8858</v>
      </c>
      <c r="E1327" t="s">
        <v>8456</v>
      </c>
    </row>
    <row r="1328" spans="1:5" ht="15.6" x14ac:dyDescent="0.3">
      <c r="A1328" s="1" t="s">
        <v>1044</v>
      </c>
      <c r="B1328" s="1" t="s">
        <v>6971</v>
      </c>
      <c r="C1328" t="s">
        <v>5603</v>
      </c>
      <c r="D1328" t="s">
        <v>9378</v>
      </c>
      <c r="E1328" t="s">
        <v>8629</v>
      </c>
    </row>
    <row r="1329" spans="1:5" ht="15.6" x14ac:dyDescent="0.3">
      <c r="A1329" s="1" t="s">
        <v>1043</v>
      </c>
      <c r="B1329" s="1" t="s">
        <v>6972</v>
      </c>
      <c r="C1329" t="s">
        <v>6973</v>
      </c>
      <c r="D1329" t="s">
        <v>8603</v>
      </c>
      <c r="E1329" t="s">
        <v>8496</v>
      </c>
    </row>
    <row r="1330" spans="1:5" ht="15.6" x14ac:dyDescent="0.3">
      <c r="A1330" s="1" t="s">
        <v>1042</v>
      </c>
      <c r="B1330" s="1" t="s">
        <v>6974</v>
      </c>
      <c r="C1330" t="s">
        <v>6975</v>
      </c>
      <c r="D1330" t="s">
        <v>8540</v>
      </c>
      <c r="E1330" t="s">
        <v>8456</v>
      </c>
    </row>
    <row r="1331" spans="1:5" ht="15.6" x14ac:dyDescent="0.3">
      <c r="A1331" s="1" t="s">
        <v>1041</v>
      </c>
      <c r="B1331" s="1" t="s">
        <v>6976</v>
      </c>
      <c r="C1331" t="s">
        <v>5159</v>
      </c>
      <c r="D1331" t="s">
        <v>9254</v>
      </c>
      <c r="E1331" t="s">
        <v>7548</v>
      </c>
    </row>
    <row r="1332" spans="1:5" ht="15.6" x14ac:dyDescent="0.3">
      <c r="A1332" s="1" t="s">
        <v>1040</v>
      </c>
      <c r="B1332" s="1" t="s">
        <v>6977</v>
      </c>
      <c r="C1332" t="s">
        <v>5617</v>
      </c>
      <c r="D1332" t="s">
        <v>9382</v>
      </c>
      <c r="E1332" t="s">
        <v>8437</v>
      </c>
    </row>
    <row r="1333" spans="1:5" ht="15.6" x14ac:dyDescent="0.3">
      <c r="A1333" s="1" t="s">
        <v>1039</v>
      </c>
      <c r="B1333" s="1" t="s">
        <v>6978</v>
      </c>
      <c r="C1333" t="s">
        <v>6979</v>
      </c>
      <c r="D1333" t="s">
        <v>8654</v>
      </c>
      <c r="E1333" t="s">
        <v>8481</v>
      </c>
    </row>
    <row r="1334" spans="1:5" ht="15.6" x14ac:dyDescent="0.3">
      <c r="A1334" s="1" t="s">
        <v>1038</v>
      </c>
      <c r="B1334" s="1" t="s">
        <v>6980</v>
      </c>
      <c r="C1334" t="s">
        <v>6981</v>
      </c>
      <c r="D1334" t="s">
        <v>9691</v>
      </c>
      <c r="E1334" t="s">
        <v>8849</v>
      </c>
    </row>
    <row r="1335" spans="1:5" ht="15.6" x14ac:dyDescent="0.3">
      <c r="A1335" s="1" t="s">
        <v>1037</v>
      </c>
      <c r="B1335" s="1" t="s">
        <v>6982</v>
      </c>
      <c r="C1335" t="s">
        <v>6983</v>
      </c>
      <c r="D1335" t="s">
        <v>9692</v>
      </c>
      <c r="E1335" t="s">
        <v>8850</v>
      </c>
    </row>
    <row r="1336" spans="1:5" ht="15.6" x14ac:dyDescent="0.3">
      <c r="A1336" s="1" t="s">
        <v>1036</v>
      </c>
      <c r="B1336" s="1" t="s">
        <v>6984</v>
      </c>
      <c r="C1336" t="s">
        <v>6985</v>
      </c>
      <c r="D1336" t="s">
        <v>9693</v>
      </c>
      <c r="E1336" t="s">
        <v>8851</v>
      </c>
    </row>
    <row r="1337" spans="1:5" ht="15.6" x14ac:dyDescent="0.3">
      <c r="A1337" s="1" t="s">
        <v>1035</v>
      </c>
      <c r="B1337" s="1" t="s">
        <v>4733</v>
      </c>
      <c r="C1337" t="s">
        <v>6986</v>
      </c>
      <c r="D1337" t="s">
        <v>8654</v>
      </c>
      <c r="E1337" t="s">
        <v>8446</v>
      </c>
    </row>
    <row r="1338" spans="1:5" ht="15.6" x14ac:dyDescent="0.3">
      <c r="A1338" s="1" t="s">
        <v>1034</v>
      </c>
      <c r="B1338" s="1" t="s">
        <v>6987</v>
      </c>
      <c r="C1338" t="s">
        <v>6988</v>
      </c>
      <c r="D1338" t="s">
        <v>8474</v>
      </c>
      <c r="E1338" t="s">
        <v>8456</v>
      </c>
    </row>
    <row r="1339" spans="1:5" ht="15.6" x14ac:dyDescent="0.3">
      <c r="A1339" s="1" t="s">
        <v>1033</v>
      </c>
      <c r="B1339" s="1" t="s">
        <v>4852</v>
      </c>
      <c r="C1339" t="s">
        <v>6989</v>
      </c>
      <c r="D1339" t="s">
        <v>9421</v>
      </c>
      <c r="E1339" t="s">
        <v>8656</v>
      </c>
    </row>
    <row r="1340" spans="1:5" ht="15.6" x14ac:dyDescent="0.3">
      <c r="A1340" s="1" t="s">
        <v>1032</v>
      </c>
      <c r="B1340" s="1" t="s">
        <v>6990</v>
      </c>
      <c r="C1340" t="s">
        <v>5020</v>
      </c>
      <c r="D1340" t="s">
        <v>9212</v>
      </c>
      <c r="E1340" t="s">
        <v>8501</v>
      </c>
    </row>
    <row r="1341" spans="1:5" ht="15.6" x14ac:dyDescent="0.3">
      <c r="A1341" s="1" t="s">
        <v>1031</v>
      </c>
      <c r="B1341" s="1" t="s">
        <v>6991</v>
      </c>
      <c r="C1341" t="s">
        <v>6992</v>
      </c>
      <c r="D1341" t="s">
        <v>9694</v>
      </c>
      <c r="E1341" t="s">
        <v>8475</v>
      </c>
    </row>
    <row r="1342" spans="1:5" ht="15.6" x14ac:dyDescent="0.3">
      <c r="A1342" s="1" t="s">
        <v>1030</v>
      </c>
      <c r="B1342" s="1" t="s">
        <v>6993</v>
      </c>
      <c r="C1342" t="s">
        <v>6994</v>
      </c>
      <c r="D1342" t="s">
        <v>8469</v>
      </c>
      <c r="E1342" t="s">
        <v>8442</v>
      </c>
    </row>
    <row r="1343" spans="1:5" ht="15.6" x14ac:dyDescent="0.3">
      <c r="A1343" s="1" t="s">
        <v>1029</v>
      </c>
      <c r="B1343" s="1" t="s">
        <v>6995</v>
      </c>
      <c r="C1343" t="s">
        <v>6996</v>
      </c>
      <c r="D1343" t="s">
        <v>9695</v>
      </c>
      <c r="E1343" t="s">
        <v>8852</v>
      </c>
    </row>
    <row r="1344" spans="1:5" ht="15.6" x14ac:dyDescent="0.3">
      <c r="A1344" s="1" t="s">
        <v>1028</v>
      </c>
      <c r="B1344" s="1" t="s">
        <v>6997</v>
      </c>
      <c r="C1344" t="s">
        <v>6998</v>
      </c>
      <c r="D1344" t="s">
        <v>9696</v>
      </c>
      <c r="E1344" t="s">
        <v>8853</v>
      </c>
    </row>
    <row r="1345" spans="1:5" ht="15.6" x14ac:dyDescent="0.3">
      <c r="A1345" s="1" t="s">
        <v>1027</v>
      </c>
      <c r="B1345" s="1" t="s">
        <v>6999</v>
      </c>
      <c r="C1345" t="s">
        <v>5497</v>
      </c>
      <c r="D1345" t="s">
        <v>9349</v>
      </c>
      <c r="E1345" t="s">
        <v>8607</v>
      </c>
    </row>
    <row r="1346" spans="1:5" ht="15.6" x14ac:dyDescent="0.3">
      <c r="A1346" s="1" t="s">
        <v>1026</v>
      </c>
      <c r="B1346" s="1" t="s">
        <v>7000</v>
      </c>
      <c r="C1346" t="s">
        <v>4916</v>
      </c>
      <c r="D1346" t="s">
        <v>9177</v>
      </c>
      <c r="E1346" t="s">
        <v>7599</v>
      </c>
    </row>
    <row r="1347" spans="1:5" ht="15.6" x14ac:dyDescent="0.3">
      <c r="A1347" s="1" t="s">
        <v>1025</v>
      </c>
      <c r="B1347" s="1" t="s">
        <v>7001</v>
      </c>
      <c r="C1347" t="s">
        <v>7002</v>
      </c>
      <c r="D1347" t="s">
        <v>9697</v>
      </c>
      <c r="E1347" t="s">
        <v>8854</v>
      </c>
    </row>
    <row r="1348" spans="1:5" ht="15.6" x14ac:dyDescent="0.3">
      <c r="A1348" s="1" t="s">
        <v>1024</v>
      </c>
      <c r="B1348" s="1" t="s">
        <v>7003</v>
      </c>
      <c r="C1348" t="s">
        <v>5070</v>
      </c>
      <c r="D1348" t="s">
        <v>9229</v>
      </c>
      <c r="E1348" t="s">
        <v>8516</v>
      </c>
    </row>
    <row r="1349" spans="1:5" ht="15.6" x14ac:dyDescent="0.3">
      <c r="A1349" s="1" t="s">
        <v>1023</v>
      </c>
      <c r="B1349" s="1" t="s">
        <v>7004</v>
      </c>
      <c r="C1349" t="s">
        <v>7005</v>
      </c>
      <c r="D1349" t="s">
        <v>5543</v>
      </c>
      <c r="E1349" t="s">
        <v>8430</v>
      </c>
    </row>
    <row r="1350" spans="1:5" ht="15.6" x14ac:dyDescent="0.3">
      <c r="A1350" s="1" t="s">
        <v>1022</v>
      </c>
      <c r="B1350" s="1" t="s">
        <v>7006</v>
      </c>
      <c r="C1350" t="s">
        <v>6243</v>
      </c>
      <c r="D1350" t="s">
        <v>9350</v>
      </c>
      <c r="E1350" t="s">
        <v>8608</v>
      </c>
    </row>
    <row r="1351" spans="1:5" ht="15.6" x14ac:dyDescent="0.3">
      <c r="A1351" s="1" t="s">
        <v>1021</v>
      </c>
      <c r="B1351" s="1" t="s">
        <v>7007</v>
      </c>
      <c r="C1351" t="s">
        <v>7008</v>
      </c>
      <c r="D1351" t="s">
        <v>8555</v>
      </c>
      <c r="E1351" t="s">
        <v>8520</v>
      </c>
    </row>
    <row r="1352" spans="1:5" ht="15.6" x14ac:dyDescent="0.3">
      <c r="A1352" s="1" t="s">
        <v>1020</v>
      </c>
      <c r="B1352" s="1" t="s">
        <v>5289</v>
      </c>
      <c r="C1352" t="s">
        <v>7009</v>
      </c>
      <c r="D1352" t="s">
        <v>9698</v>
      </c>
      <c r="E1352" t="s">
        <v>8855</v>
      </c>
    </row>
    <row r="1353" spans="1:5" ht="15.6" x14ac:dyDescent="0.3">
      <c r="A1353" s="1" t="s">
        <v>1019</v>
      </c>
      <c r="B1353" s="1" t="s">
        <v>7010</v>
      </c>
      <c r="C1353" t="s">
        <v>5436</v>
      </c>
      <c r="D1353" t="s">
        <v>8500</v>
      </c>
      <c r="E1353" t="s">
        <v>8475</v>
      </c>
    </row>
    <row r="1354" spans="1:5" ht="15.6" x14ac:dyDescent="0.3">
      <c r="A1354" s="1" t="s">
        <v>1018</v>
      </c>
      <c r="B1354" s="1" t="s">
        <v>7011</v>
      </c>
      <c r="C1354" t="s">
        <v>7012</v>
      </c>
      <c r="D1354" t="s">
        <v>9699</v>
      </c>
      <c r="E1354" t="s">
        <v>8856</v>
      </c>
    </row>
    <row r="1355" spans="1:5" ht="15.6" x14ac:dyDescent="0.3">
      <c r="A1355" s="1" t="s">
        <v>1017</v>
      </c>
      <c r="B1355" s="1" t="s">
        <v>5370</v>
      </c>
      <c r="C1355" t="s">
        <v>7013</v>
      </c>
      <c r="D1355" t="s">
        <v>8519</v>
      </c>
      <c r="E1355" t="s">
        <v>8430</v>
      </c>
    </row>
    <row r="1356" spans="1:5" ht="15.6" x14ac:dyDescent="0.3">
      <c r="A1356" s="1" t="s">
        <v>1016</v>
      </c>
      <c r="B1356" s="1" t="s">
        <v>6735</v>
      </c>
      <c r="C1356" t="s">
        <v>7014</v>
      </c>
      <c r="D1356" t="s">
        <v>8671</v>
      </c>
      <c r="E1356" t="s">
        <v>8857</v>
      </c>
    </row>
    <row r="1357" spans="1:5" ht="15.6" x14ac:dyDescent="0.3">
      <c r="A1357" s="1" t="s">
        <v>1015</v>
      </c>
      <c r="B1357" s="1" t="s">
        <v>7015</v>
      </c>
      <c r="C1357" t="s">
        <v>7016</v>
      </c>
      <c r="D1357" t="s">
        <v>9516</v>
      </c>
      <c r="E1357" t="s">
        <v>8445</v>
      </c>
    </row>
    <row r="1358" spans="1:5" ht="15.6" x14ac:dyDescent="0.3">
      <c r="A1358" s="1" t="s">
        <v>1014</v>
      </c>
      <c r="B1358" s="1" t="s">
        <v>7017</v>
      </c>
      <c r="C1358" t="s">
        <v>7018</v>
      </c>
      <c r="D1358" t="s">
        <v>8968</v>
      </c>
      <c r="E1358" t="s">
        <v>8475</v>
      </c>
    </row>
    <row r="1359" spans="1:5" ht="15.6" x14ac:dyDescent="0.3">
      <c r="A1359" s="1" t="s">
        <v>1013</v>
      </c>
      <c r="B1359" s="1" t="s">
        <v>7019</v>
      </c>
      <c r="C1359" t="s">
        <v>5811</v>
      </c>
      <c r="D1359" t="s">
        <v>9431</v>
      </c>
      <c r="E1359" t="s">
        <v>8662</v>
      </c>
    </row>
    <row r="1360" spans="1:5" ht="15.6" x14ac:dyDescent="0.3">
      <c r="A1360" s="1" t="s">
        <v>1012</v>
      </c>
      <c r="B1360" s="1" t="s">
        <v>7020</v>
      </c>
      <c r="C1360" t="s">
        <v>7021</v>
      </c>
      <c r="D1360" t="s">
        <v>9700</v>
      </c>
      <c r="E1360" t="s">
        <v>8858</v>
      </c>
    </row>
    <row r="1361" spans="1:5" ht="15.6" x14ac:dyDescent="0.3">
      <c r="A1361" s="1" t="s">
        <v>1011</v>
      </c>
      <c r="B1361" s="1" t="s">
        <v>4979</v>
      </c>
      <c r="C1361" t="s">
        <v>7022</v>
      </c>
      <c r="D1361" t="s">
        <v>8950</v>
      </c>
      <c r="E1361" t="s">
        <v>8649</v>
      </c>
    </row>
    <row r="1362" spans="1:5" ht="15.6" x14ac:dyDescent="0.3">
      <c r="A1362" s="1" t="s">
        <v>1010</v>
      </c>
      <c r="B1362" s="1" t="s">
        <v>7023</v>
      </c>
      <c r="C1362" t="s">
        <v>7024</v>
      </c>
      <c r="D1362" t="s">
        <v>9701</v>
      </c>
      <c r="E1362" t="s">
        <v>7310</v>
      </c>
    </row>
    <row r="1363" spans="1:5" ht="15.6" x14ac:dyDescent="0.3">
      <c r="A1363" s="1" t="s">
        <v>1009</v>
      </c>
      <c r="B1363" s="1" t="s">
        <v>7025</v>
      </c>
      <c r="C1363" t="s">
        <v>7026</v>
      </c>
      <c r="D1363" t="s">
        <v>9702</v>
      </c>
      <c r="E1363" t="s">
        <v>8859</v>
      </c>
    </row>
    <row r="1364" spans="1:5" ht="15.6" x14ac:dyDescent="0.3">
      <c r="A1364" s="1" t="s">
        <v>1008</v>
      </c>
      <c r="B1364" s="1" t="s">
        <v>6153</v>
      </c>
      <c r="C1364" t="s">
        <v>7027</v>
      </c>
      <c r="D1364" t="s">
        <v>6824</v>
      </c>
      <c r="E1364" t="s">
        <v>8475</v>
      </c>
    </row>
    <row r="1365" spans="1:5" ht="15.6" x14ac:dyDescent="0.3">
      <c r="A1365" s="1" t="s">
        <v>1007</v>
      </c>
      <c r="B1365" s="1" t="s">
        <v>7028</v>
      </c>
      <c r="C1365" t="s">
        <v>7029</v>
      </c>
      <c r="D1365" t="s">
        <v>9703</v>
      </c>
      <c r="E1365" t="s">
        <v>8860</v>
      </c>
    </row>
    <row r="1366" spans="1:5" ht="15.6" x14ac:dyDescent="0.3">
      <c r="A1366" s="1" t="s">
        <v>1006</v>
      </c>
      <c r="B1366" s="1" t="s">
        <v>7030</v>
      </c>
      <c r="C1366" t="s">
        <v>4768</v>
      </c>
      <c r="D1366" t="s">
        <v>9122</v>
      </c>
      <c r="E1366" t="s">
        <v>8431</v>
      </c>
    </row>
    <row r="1367" spans="1:5" ht="15.6" x14ac:dyDescent="0.3">
      <c r="A1367" s="1" t="s">
        <v>1005</v>
      </c>
      <c r="B1367" s="1" t="s">
        <v>7031</v>
      </c>
      <c r="C1367" t="s">
        <v>7032</v>
      </c>
      <c r="D1367" t="s">
        <v>9704</v>
      </c>
      <c r="E1367" t="s">
        <v>8861</v>
      </c>
    </row>
    <row r="1368" spans="1:5" ht="15.6" x14ac:dyDescent="0.3">
      <c r="A1368" s="1" t="s">
        <v>1004</v>
      </c>
      <c r="B1368" s="1" t="s">
        <v>7033</v>
      </c>
      <c r="C1368" t="s">
        <v>7034</v>
      </c>
      <c r="D1368" t="s">
        <v>9705</v>
      </c>
      <c r="E1368" t="s">
        <v>8466</v>
      </c>
    </row>
    <row r="1369" spans="1:5" ht="15.6" x14ac:dyDescent="0.3">
      <c r="A1369" s="1" t="s">
        <v>1003</v>
      </c>
      <c r="B1369" s="1" t="s">
        <v>7035</v>
      </c>
      <c r="C1369" t="s">
        <v>4916</v>
      </c>
      <c r="D1369" t="s">
        <v>9177</v>
      </c>
      <c r="E1369" t="s">
        <v>7599</v>
      </c>
    </row>
    <row r="1370" spans="1:5" ht="15.6" x14ac:dyDescent="0.3">
      <c r="A1370" s="1" t="s">
        <v>1002</v>
      </c>
      <c r="B1370" s="1" t="s">
        <v>7036</v>
      </c>
      <c r="C1370" t="s">
        <v>7037</v>
      </c>
      <c r="D1370" t="s">
        <v>8851</v>
      </c>
      <c r="E1370" t="s">
        <v>6824</v>
      </c>
    </row>
    <row r="1371" spans="1:5" ht="15.6" x14ac:dyDescent="0.3">
      <c r="A1371" s="1" t="s">
        <v>1001</v>
      </c>
      <c r="B1371" s="1" t="s">
        <v>7038</v>
      </c>
      <c r="C1371" t="s">
        <v>7039</v>
      </c>
      <c r="D1371" t="s">
        <v>8494</v>
      </c>
      <c r="E1371" t="s">
        <v>8475</v>
      </c>
    </row>
    <row r="1372" spans="1:5" ht="15.6" x14ac:dyDescent="0.3">
      <c r="A1372" s="1" t="s">
        <v>1000</v>
      </c>
      <c r="B1372" s="1" t="s">
        <v>7040</v>
      </c>
      <c r="C1372" t="s">
        <v>7041</v>
      </c>
      <c r="D1372" t="s">
        <v>7035</v>
      </c>
      <c r="E1372" t="s">
        <v>8437</v>
      </c>
    </row>
    <row r="1373" spans="1:5" ht="15.6" x14ac:dyDescent="0.3">
      <c r="A1373" s="1" t="s">
        <v>999</v>
      </c>
      <c r="B1373" s="1" t="s">
        <v>7042</v>
      </c>
      <c r="C1373" t="s">
        <v>7043</v>
      </c>
      <c r="D1373" t="s">
        <v>9706</v>
      </c>
      <c r="E1373" t="s">
        <v>8466</v>
      </c>
    </row>
    <row r="1374" spans="1:5" ht="15.6" x14ac:dyDescent="0.3">
      <c r="A1374" s="1" t="s">
        <v>998</v>
      </c>
      <c r="B1374" s="1" t="s">
        <v>5065</v>
      </c>
      <c r="C1374" t="s">
        <v>7044</v>
      </c>
      <c r="D1374" t="s">
        <v>9707</v>
      </c>
      <c r="E1374" t="s">
        <v>8862</v>
      </c>
    </row>
    <row r="1375" spans="1:5" ht="15.6" x14ac:dyDescent="0.3">
      <c r="A1375" s="1" t="s">
        <v>997</v>
      </c>
      <c r="B1375" s="1" t="s">
        <v>7045</v>
      </c>
      <c r="C1375" t="s">
        <v>7046</v>
      </c>
      <c r="D1375" t="s">
        <v>9708</v>
      </c>
      <c r="E1375" t="s">
        <v>8863</v>
      </c>
    </row>
    <row r="1376" spans="1:5" ht="15.6" x14ac:dyDescent="0.3">
      <c r="A1376" s="1" t="s">
        <v>996</v>
      </c>
      <c r="B1376" s="1" t="s">
        <v>5707</v>
      </c>
      <c r="C1376" t="s">
        <v>7047</v>
      </c>
      <c r="D1376" t="s">
        <v>8793</v>
      </c>
      <c r="E1376" t="s">
        <v>8442</v>
      </c>
    </row>
    <row r="1377" spans="1:5" ht="15.6" x14ac:dyDescent="0.3">
      <c r="A1377" s="1" t="s">
        <v>995</v>
      </c>
      <c r="B1377" s="1" t="s">
        <v>7048</v>
      </c>
      <c r="C1377" t="s">
        <v>7049</v>
      </c>
      <c r="D1377" t="s">
        <v>8482</v>
      </c>
      <c r="E1377" t="s">
        <v>8456</v>
      </c>
    </row>
    <row r="1378" spans="1:5" ht="15.6" x14ac:dyDescent="0.3">
      <c r="A1378" s="1" t="s">
        <v>994</v>
      </c>
      <c r="B1378" s="1" t="s">
        <v>7050</v>
      </c>
      <c r="C1378" t="s">
        <v>5387</v>
      </c>
      <c r="D1378" t="s">
        <v>9316</v>
      </c>
      <c r="E1378" t="s">
        <v>8583</v>
      </c>
    </row>
    <row r="1379" spans="1:5" ht="15.6" x14ac:dyDescent="0.3">
      <c r="A1379" s="1" t="s">
        <v>993</v>
      </c>
      <c r="B1379" s="1" t="s">
        <v>7051</v>
      </c>
      <c r="C1379" t="s">
        <v>7052</v>
      </c>
      <c r="D1379" t="s">
        <v>8616</v>
      </c>
      <c r="E1379" t="s">
        <v>8430</v>
      </c>
    </row>
    <row r="1380" spans="1:5" ht="15.6" x14ac:dyDescent="0.3">
      <c r="A1380" s="1" t="s">
        <v>992</v>
      </c>
      <c r="B1380" s="1" t="s">
        <v>7053</v>
      </c>
      <c r="C1380" t="s">
        <v>4851</v>
      </c>
      <c r="D1380" t="s">
        <v>9153</v>
      </c>
      <c r="E1380" t="s">
        <v>8453</v>
      </c>
    </row>
    <row r="1381" spans="1:5" ht="15.6" x14ac:dyDescent="0.3">
      <c r="A1381" s="1" t="s">
        <v>991</v>
      </c>
      <c r="B1381" s="1" t="s">
        <v>7054</v>
      </c>
      <c r="C1381" t="s">
        <v>5119</v>
      </c>
      <c r="D1381" t="s">
        <v>9244</v>
      </c>
      <c r="E1381" t="s">
        <v>8533</v>
      </c>
    </row>
    <row r="1382" spans="1:5" ht="15.6" x14ac:dyDescent="0.3">
      <c r="A1382" s="1" t="s">
        <v>990</v>
      </c>
      <c r="B1382" s="1" t="s">
        <v>7055</v>
      </c>
      <c r="C1382" t="s">
        <v>7056</v>
      </c>
      <c r="D1382" t="s">
        <v>8537</v>
      </c>
      <c r="E1382" t="s">
        <v>8496</v>
      </c>
    </row>
    <row r="1383" spans="1:5" ht="15.6" x14ac:dyDescent="0.3">
      <c r="A1383" s="1" t="s">
        <v>989</v>
      </c>
      <c r="B1383" s="1" t="s">
        <v>7057</v>
      </c>
      <c r="C1383" t="s">
        <v>5671</v>
      </c>
      <c r="D1383" t="s">
        <v>9396</v>
      </c>
      <c r="E1383" t="s">
        <v>8639</v>
      </c>
    </row>
    <row r="1384" spans="1:5" ht="15.6" x14ac:dyDescent="0.3">
      <c r="A1384" s="1" t="s">
        <v>988</v>
      </c>
      <c r="B1384" s="1" t="s">
        <v>5865</v>
      </c>
      <c r="C1384" t="s">
        <v>7058</v>
      </c>
      <c r="D1384" t="s">
        <v>6296</v>
      </c>
      <c r="E1384" t="s">
        <v>8456</v>
      </c>
    </row>
    <row r="1385" spans="1:5" ht="15.6" x14ac:dyDescent="0.3">
      <c r="A1385" s="1" t="s">
        <v>987</v>
      </c>
      <c r="B1385" s="1" t="s">
        <v>7059</v>
      </c>
      <c r="C1385" t="s">
        <v>7060</v>
      </c>
      <c r="D1385" t="s">
        <v>6911</v>
      </c>
      <c r="E1385" t="s">
        <v>8745</v>
      </c>
    </row>
    <row r="1386" spans="1:5" ht="15.6" x14ac:dyDescent="0.3">
      <c r="A1386" s="1" t="s">
        <v>986</v>
      </c>
      <c r="B1386" s="1" t="s">
        <v>5251</v>
      </c>
      <c r="C1386" t="s">
        <v>7061</v>
      </c>
      <c r="D1386" t="s">
        <v>8858</v>
      </c>
      <c r="E1386" t="s">
        <v>8442</v>
      </c>
    </row>
    <row r="1387" spans="1:5" ht="15.6" x14ac:dyDescent="0.3">
      <c r="A1387" s="1" t="s">
        <v>985</v>
      </c>
      <c r="B1387" s="1" t="s">
        <v>7062</v>
      </c>
      <c r="C1387" t="s">
        <v>7063</v>
      </c>
      <c r="D1387" t="s">
        <v>9709</v>
      </c>
      <c r="E1387" t="s">
        <v>8864</v>
      </c>
    </row>
    <row r="1388" spans="1:5" ht="15.6" x14ac:dyDescent="0.3">
      <c r="A1388" s="1" t="s">
        <v>984</v>
      </c>
      <c r="B1388" s="1" t="s">
        <v>6452</v>
      </c>
      <c r="C1388" t="s">
        <v>7064</v>
      </c>
      <c r="D1388" t="s">
        <v>8662</v>
      </c>
      <c r="E1388" t="s">
        <v>8481</v>
      </c>
    </row>
    <row r="1389" spans="1:5" ht="15.6" x14ac:dyDescent="0.3">
      <c r="A1389" s="1" t="s">
        <v>983</v>
      </c>
      <c r="B1389" s="1" t="s">
        <v>7065</v>
      </c>
      <c r="C1389" t="s">
        <v>7066</v>
      </c>
      <c r="D1389" t="s">
        <v>8928</v>
      </c>
      <c r="E1389" t="s">
        <v>8446</v>
      </c>
    </row>
    <row r="1390" spans="1:5" ht="15.6" x14ac:dyDescent="0.3">
      <c r="A1390" s="1" t="s">
        <v>982</v>
      </c>
      <c r="B1390" s="1" t="s">
        <v>7067</v>
      </c>
      <c r="C1390" t="s">
        <v>4746</v>
      </c>
      <c r="D1390" t="s">
        <v>9115</v>
      </c>
      <c r="E1390" t="s">
        <v>8424</v>
      </c>
    </row>
    <row r="1391" spans="1:5" ht="15.6" x14ac:dyDescent="0.3">
      <c r="A1391" s="1" t="s">
        <v>981</v>
      </c>
      <c r="B1391" s="1" t="s">
        <v>7068</v>
      </c>
      <c r="C1391" t="s">
        <v>5568</v>
      </c>
      <c r="D1391" t="s">
        <v>9369</v>
      </c>
      <c r="E1391" t="s">
        <v>8622</v>
      </c>
    </row>
    <row r="1392" spans="1:5" ht="15.6" x14ac:dyDescent="0.3">
      <c r="A1392" s="1" t="s">
        <v>980</v>
      </c>
      <c r="B1392" s="1" t="s">
        <v>5543</v>
      </c>
      <c r="C1392" t="s">
        <v>7069</v>
      </c>
      <c r="D1392" t="s">
        <v>8638</v>
      </c>
      <c r="E1392" t="s">
        <v>8481</v>
      </c>
    </row>
    <row r="1393" spans="1:5" ht="15.6" x14ac:dyDescent="0.3">
      <c r="A1393" s="1" t="s">
        <v>979</v>
      </c>
      <c r="B1393" s="1" t="s">
        <v>7070</v>
      </c>
      <c r="C1393" t="s">
        <v>5018</v>
      </c>
      <c r="D1393" t="s">
        <v>9211</v>
      </c>
      <c r="E1393" t="s">
        <v>8500</v>
      </c>
    </row>
    <row r="1394" spans="1:5" ht="15.6" x14ac:dyDescent="0.3">
      <c r="A1394" s="1" t="s">
        <v>978</v>
      </c>
      <c r="B1394" s="1" t="s">
        <v>7071</v>
      </c>
      <c r="C1394" t="s">
        <v>7072</v>
      </c>
      <c r="D1394" t="s">
        <v>8849</v>
      </c>
      <c r="E1394" t="s">
        <v>8437</v>
      </c>
    </row>
    <row r="1395" spans="1:5" ht="15.6" x14ac:dyDescent="0.3">
      <c r="A1395" s="1" t="s">
        <v>977</v>
      </c>
      <c r="B1395" s="1" t="s">
        <v>7073</v>
      </c>
      <c r="C1395" t="s">
        <v>7074</v>
      </c>
      <c r="D1395" t="s">
        <v>9710</v>
      </c>
      <c r="E1395" t="s">
        <v>8430</v>
      </c>
    </row>
    <row r="1396" spans="1:5" ht="15.6" x14ac:dyDescent="0.3">
      <c r="A1396" s="1" t="s">
        <v>976</v>
      </c>
      <c r="B1396" s="1" t="s">
        <v>7075</v>
      </c>
      <c r="C1396" t="s">
        <v>4916</v>
      </c>
      <c r="D1396" t="s">
        <v>9177</v>
      </c>
      <c r="E1396" t="s">
        <v>7599</v>
      </c>
    </row>
    <row r="1397" spans="1:5" ht="15.6" x14ac:dyDescent="0.3">
      <c r="A1397" s="1" t="s">
        <v>975</v>
      </c>
      <c r="B1397" s="1" t="s">
        <v>7076</v>
      </c>
      <c r="C1397" t="s">
        <v>4916</v>
      </c>
      <c r="D1397" t="s">
        <v>9177</v>
      </c>
      <c r="E1397" t="s">
        <v>7599</v>
      </c>
    </row>
    <row r="1398" spans="1:5" ht="15.6" x14ac:dyDescent="0.3">
      <c r="A1398" s="1" t="s">
        <v>974</v>
      </c>
      <c r="B1398" s="1" t="s">
        <v>7077</v>
      </c>
      <c r="C1398" t="s">
        <v>7078</v>
      </c>
      <c r="D1398" t="s">
        <v>8469</v>
      </c>
      <c r="E1398" t="s">
        <v>8496</v>
      </c>
    </row>
    <row r="1399" spans="1:5" ht="15.6" x14ac:dyDescent="0.3">
      <c r="A1399" s="1" t="s">
        <v>973</v>
      </c>
      <c r="B1399" s="1" t="s">
        <v>7079</v>
      </c>
      <c r="C1399" t="s">
        <v>7080</v>
      </c>
      <c r="D1399" t="s">
        <v>9711</v>
      </c>
      <c r="E1399" t="s">
        <v>8865</v>
      </c>
    </row>
    <row r="1400" spans="1:5" ht="15.6" x14ac:dyDescent="0.3">
      <c r="A1400" s="1" t="s">
        <v>972</v>
      </c>
      <c r="B1400" s="1" t="s">
        <v>7081</v>
      </c>
      <c r="C1400" t="s">
        <v>5193</v>
      </c>
      <c r="D1400" t="s">
        <v>9264</v>
      </c>
      <c r="E1400" t="s">
        <v>5286</v>
      </c>
    </row>
    <row r="1401" spans="1:5" ht="15.6" x14ac:dyDescent="0.3">
      <c r="A1401" s="1" t="s">
        <v>971</v>
      </c>
      <c r="B1401" s="1" t="s">
        <v>7082</v>
      </c>
      <c r="C1401" t="s">
        <v>6015</v>
      </c>
      <c r="D1401" t="s">
        <v>9475</v>
      </c>
      <c r="E1401" t="s">
        <v>8697</v>
      </c>
    </row>
    <row r="1402" spans="1:5" ht="15.6" x14ac:dyDescent="0.3">
      <c r="A1402" s="1" t="s">
        <v>970</v>
      </c>
      <c r="B1402" s="1" t="s">
        <v>6766</v>
      </c>
      <c r="C1402" t="s">
        <v>7083</v>
      </c>
      <c r="D1402" t="s">
        <v>8469</v>
      </c>
      <c r="E1402" t="s">
        <v>8518</v>
      </c>
    </row>
    <row r="1403" spans="1:5" ht="15.6" x14ac:dyDescent="0.3">
      <c r="A1403" s="1" t="s">
        <v>969</v>
      </c>
      <c r="B1403" s="1" t="s">
        <v>7084</v>
      </c>
      <c r="C1403" t="s">
        <v>4834</v>
      </c>
      <c r="D1403" t="s">
        <v>9146</v>
      </c>
      <c r="E1403" t="s">
        <v>7035</v>
      </c>
    </row>
    <row r="1404" spans="1:5" ht="15.6" x14ac:dyDescent="0.3">
      <c r="A1404" s="1" t="s">
        <v>968</v>
      </c>
      <c r="B1404" s="1" t="s">
        <v>7085</v>
      </c>
      <c r="C1404" t="s">
        <v>7086</v>
      </c>
      <c r="D1404" t="s">
        <v>5543</v>
      </c>
      <c r="E1404" t="s">
        <v>8456</v>
      </c>
    </row>
    <row r="1405" spans="1:5" ht="15.6" x14ac:dyDescent="0.3">
      <c r="A1405" s="1" t="s">
        <v>967</v>
      </c>
      <c r="B1405" s="1" t="s">
        <v>7087</v>
      </c>
      <c r="C1405" t="s">
        <v>7088</v>
      </c>
      <c r="D1405" t="s">
        <v>9042</v>
      </c>
      <c r="E1405" t="s">
        <v>8446</v>
      </c>
    </row>
    <row r="1406" spans="1:5" ht="15.6" x14ac:dyDescent="0.3">
      <c r="A1406" s="1" t="s">
        <v>966</v>
      </c>
      <c r="B1406" s="1" t="s">
        <v>7089</v>
      </c>
      <c r="C1406" t="s">
        <v>7090</v>
      </c>
      <c r="D1406" t="s">
        <v>9712</v>
      </c>
      <c r="E1406" t="s">
        <v>8446</v>
      </c>
    </row>
    <row r="1407" spans="1:5" ht="15.6" x14ac:dyDescent="0.3">
      <c r="A1407" s="1" t="s">
        <v>965</v>
      </c>
      <c r="B1407" s="1" t="s">
        <v>7091</v>
      </c>
      <c r="C1407" t="s">
        <v>4774</v>
      </c>
      <c r="D1407" t="s">
        <v>9129</v>
      </c>
      <c r="E1407" t="s">
        <v>8432</v>
      </c>
    </row>
    <row r="1408" spans="1:5" ht="15.6" x14ac:dyDescent="0.3">
      <c r="A1408" s="1" t="s">
        <v>964</v>
      </c>
      <c r="B1408" s="1" t="s">
        <v>7092</v>
      </c>
      <c r="C1408" t="s">
        <v>6015</v>
      </c>
      <c r="D1408" t="s">
        <v>9475</v>
      </c>
      <c r="E1408" t="s">
        <v>8697</v>
      </c>
    </row>
    <row r="1409" spans="1:5" ht="15.6" x14ac:dyDescent="0.3">
      <c r="A1409" s="1" t="s">
        <v>963</v>
      </c>
      <c r="B1409" s="1" t="s">
        <v>7093</v>
      </c>
      <c r="C1409" t="s">
        <v>4810</v>
      </c>
      <c r="D1409" t="s">
        <v>8495</v>
      </c>
      <c r="E1409" t="s">
        <v>8441</v>
      </c>
    </row>
    <row r="1410" spans="1:5" ht="15.6" x14ac:dyDescent="0.3">
      <c r="A1410" s="1" t="s">
        <v>962</v>
      </c>
      <c r="B1410" s="1" t="s">
        <v>7094</v>
      </c>
      <c r="C1410" t="s">
        <v>4726</v>
      </c>
      <c r="D1410" t="s">
        <v>8502</v>
      </c>
      <c r="E1410" t="s">
        <v>8418</v>
      </c>
    </row>
    <row r="1411" spans="1:5" ht="15.6" x14ac:dyDescent="0.3">
      <c r="A1411" s="1" t="s">
        <v>961</v>
      </c>
      <c r="B1411" s="1" t="s">
        <v>7095</v>
      </c>
      <c r="C1411" t="s">
        <v>7096</v>
      </c>
      <c r="D1411" t="s">
        <v>9713</v>
      </c>
      <c r="E1411" t="s">
        <v>8866</v>
      </c>
    </row>
    <row r="1412" spans="1:5" ht="15.6" x14ac:dyDescent="0.3">
      <c r="A1412" s="1" t="s">
        <v>960</v>
      </c>
      <c r="B1412" s="1" t="s">
        <v>6627</v>
      </c>
      <c r="C1412" t="s">
        <v>7097</v>
      </c>
      <c r="D1412" t="s">
        <v>8985</v>
      </c>
      <c r="E1412" t="s">
        <v>8441</v>
      </c>
    </row>
    <row r="1413" spans="1:5" ht="15.6" x14ac:dyDescent="0.3">
      <c r="A1413" s="1" t="s">
        <v>959</v>
      </c>
      <c r="B1413" s="1" t="s">
        <v>7098</v>
      </c>
      <c r="C1413" t="s">
        <v>7099</v>
      </c>
      <c r="D1413" t="s">
        <v>7035</v>
      </c>
      <c r="E1413" t="s">
        <v>8437</v>
      </c>
    </row>
    <row r="1414" spans="1:5" ht="15.6" x14ac:dyDescent="0.3">
      <c r="A1414" s="1" t="s">
        <v>958</v>
      </c>
      <c r="B1414" s="1" t="s">
        <v>6812</v>
      </c>
      <c r="C1414" t="s">
        <v>7100</v>
      </c>
      <c r="D1414" t="s">
        <v>9714</v>
      </c>
      <c r="E1414" t="s">
        <v>8867</v>
      </c>
    </row>
    <row r="1415" spans="1:5" ht="15.6" x14ac:dyDescent="0.3">
      <c r="A1415" s="1" t="s">
        <v>957</v>
      </c>
      <c r="B1415" s="1" t="s">
        <v>7101</v>
      </c>
      <c r="C1415" t="s">
        <v>5022</v>
      </c>
      <c r="D1415" t="s">
        <v>9213</v>
      </c>
      <c r="E1415" t="s">
        <v>8502</v>
      </c>
    </row>
    <row r="1416" spans="1:5" ht="15.6" x14ac:dyDescent="0.3">
      <c r="A1416" s="1" t="s">
        <v>956</v>
      </c>
      <c r="B1416" s="1" t="s">
        <v>7102</v>
      </c>
      <c r="C1416" t="s">
        <v>7103</v>
      </c>
      <c r="D1416" t="s">
        <v>8911</v>
      </c>
      <c r="E1416" t="s">
        <v>8868</v>
      </c>
    </row>
    <row r="1417" spans="1:5" ht="15.6" x14ac:dyDescent="0.3">
      <c r="A1417" s="1" t="s">
        <v>955</v>
      </c>
      <c r="B1417" s="1" t="s">
        <v>7104</v>
      </c>
      <c r="C1417" t="s">
        <v>4885</v>
      </c>
      <c r="D1417" t="s">
        <v>9166</v>
      </c>
      <c r="E1417" t="s">
        <v>8462</v>
      </c>
    </row>
    <row r="1418" spans="1:5" ht="15.6" x14ac:dyDescent="0.3">
      <c r="A1418" s="1" t="s">
        <v>954</v>
      </c>
      <c r="B1418" s="1" t="s">
        <v>7105</v>
      </c>
      <c r="C1418" t="s">
        <v>7106</v>
      </c>
      <c r="D1418" t="s">
        <v>5218</v>
      </c>
      <c r="E1418" t="s">
        <v>8437</v>
      </c>
    </row>
    <row r="1419" spans="1:5" ht="15.6" x14ac:dyDescent="0.3">
      <c r="A1419" s="1" t="s">
        <v>953</v>
      </c>
      <c r="B1419" s="1" t="s">
        <v>7107</v>
      </c>
      <c r="C1419" t="s">
        <v>7108</v>
      </c>
      <c r="D1419" t="s">
        <v>9183</v>
      </c>
      <c r="E1419" t="s">
        <v>8476</v>
      </c>
    </row>
    <row r="1420" spans="1:5" ht="15.6" x14ac:dyDescent="0.3">
      <c r="A1420" s="1" t="s">
        <v>952</v>
      </c>
      <c r="B1420" s="1" t="s">
        <v>7109</v>
      </c>
      <c r="C1420" t="s">
        <v>5237</v>
      </c>
      <c r="D1420" t="s">
        <v>9274</v>
      </c>
      <c r="E1420" t="s">
        <v>8555</v>
      </c>
    </row>
    <row r="1421" spans="1:5" ht="15.6" x14ac:dyDescent="0.3">
      <c r="A1421" s="1" t="s">
        <v>951</v>
      </c>
      <c r="B1421" s="1" t="s">
        <v>7110</v>
      </c>
      <c r="C1421" t="s">
        <v>7111</v>
      </c>
      <c r="D1421" t="s">
        <v>8501</v>
      </c>
      <c r="E1421" t="s">
        <v>8531</v>
      </c>
    </row>
    <row r="1422" spans="1:5" ht="15.6" x14ac:dyDescent="0.3">
      <c r="A1422" s="1" t="s">
        <v>950</v>
      </c>
      <c r="B1422" s="1" t="s">
        <v>7112</v>
      </c>
      <c r="C1422" t="s">
        <v>7113</v>
      </c>
      <c r="D1422" t="s">
        <v>9715</v>
      </c>
      <c r="E1422" t="s">
        <v>8869</v>
      </c>
    </row>
    <row r="1423" spans="1:5" ht="15.6" x14ac:dyDescent="0.3">
      <c r="A1423" s="1" t="s">
        <v>949</v>
      </c>
      <c r="B1423" s="1" t="s">
        <v>7114</v>
      </c>
      <c r="C1423" t="s">
        <v>7115</v>
      </c>
      <c r="D1423" t="s">
        <v>9716</v>
      </c>
      <c r="E1423" t="s">
        <v>8518</v>
      </c>
    </row>
    <row r="1424" spans="1:5" ht="15.6" x14ac:dyDescent="0.3">
      <c r="A1424" s="1" t="s">
        <v>948</v>
      </c>
      <c r="B1424" s="1" t="s">
        <v>7116</v>
      </c>
      <c r="C1424" t="s">
        <v>7117</v>
      </c>
      <c r="D1424" t="s">
        <v>9717</v>
      </c>
      <c r="E1424" t="s">
        <v>8870</v>
      </c>
    </row>
    <row r="1425" spans="1:5" ht="15.6" x14ac:dyDescent="0.3">
      <c r="A1425" s="1" t="s">
        <v>947</v>
      </c>
      <c r="B1425" s="1" t="s">
        <v>7118</v>
      </c>
      <c r="C1425" t="s">
        <v>7119</v>
      </c>
      <c r="D1425" t="s">
        <v>8576</v>
      </c>
      <c r="E1425" t="s">
        <v>8446</v>
      </c>
    </row>
    <row r="1426" spans="1:5" ht="15.6" x14ac:dyDescent="0.3">
      <c r="A1426" s="1" t="s">
        <v>946</v>
      </c>
      <c r="B1426" s="1" t="s">
        <v>7120</v>
      </c>
      <c r="C1426" t="s">
        <v>7121</v>
      </c>
      <c r="E1426" t="s">
        <v>8871</v>
      </c>
    </row>
    <row r="1427" spans="1:5" ht="15.6" x14ac:dyDescent="0.3">
      <c r="A1427" s="1" t="s">
        <v>945</v>
      </c>
      <c r="B1427" s="1" t="s">
        <v>7122</v>
      </c>
      <c r="C1427" t="s">
        <v>4736</v>
      </c>
      <c r="D1427" t="s">
        <v>9112</v>
      </c>
      <c r="E1427" t="s">
        <v>5794</v>
      </c>
    </row>
    <row r="1428" spans="1:5" ht="15.6" x14ac:dyDescent="0.3">
      <c r="A1428" s="1" t="s">
        <v>944</v>
      </c>
      <c r="B1428" s="1" t="s">
        <v>5273</v>
      </c>
      <c r="C1428" t="s">
        <v>7123</v>
      </c>
      <c r="D1428" t="s">
        <v>9042</v>
      </c>
      <c r="E1428" t="s">
        <v>8488</v>
      </c>
    </row>
    <row r="1429" spans="1:5" ht="15.6" x14ac:dyDescent="0.3">
      <c r="A1429" s="1" t="s">
        <v>943</v>
      </c>
      <c r="B1429" s="1" t="s">
        <v>7124</v>
      </c>
      <c r="C1429" t="s">
        <v>7125</v>
      </c>
      <c r="D1429" t="s">
        <v>9718</v>
      </c>
      <c r="E1429" t="s">
        <v>8456</v>
      </c>
    </row>
    <row r="1430" spans="1:5" ht="15.6" x14ac:dyDescent="0.3">
      <c r="A1430" s="1" t="s">
        <v>942</v>
      </c>
      <c r="B1430" s="1" t="s">
        <v>4846</v>
      </c>
      <c r="C1430" t="s">
        <v>5561</v>
      </c>
      <c r="D1430" t="s">
        <v>9367</v>
      </c>
      <c r="E1430" t="s">
        <v>8620</v>
      </c>
    </row>
    <row r="1431" spans="1:5" ht="15.6" x14ac:dyDescent="0.3">
      <c r="A1431" s="1" t="s">
        <v>941</v>
      </c>
      <c r="B1431" s="1" t="s">
        <v>7126</v>
      </c>
      <c r="C1431" t="s">
        <v>7127</v>
      </c>
      <c r="D1431" t="s">
        <v>8453</v>
      </c>
      <c r="E1431" t="s">
        <v>8430</v>
      </c>
    </row>
    <row r="1432" spans="1:5" ht="15.6" x14ac:dyDescent="0.3">
      <c r="A1432" s="1" t="s">
        <v>940</v>
      </c>
      <c r="B1432" s="1" t="s">
        <v>7128</v>
      </c>
      <c r="C1432" t="s">
        <v>7129</v>
      </c>
      <c r="D1432" t="s">
        <v>5522</v>
      </c>
      <c r="E1432" t="s">
        <v>8456</v>
      </c>
    </row>
    <row r="1433" spans="1:5" ht="15.6" x14ac:dyDescent="0.3">
      <c r="A1433" s="1" t="s">
        <v>939</v>
      </c>
      <c r="B1433" s="1" t="s">
        <v>7130</v>
      </c>
      <c r="C1433" t="s">
        <v>4768</v>
      </c>
      <c r="D1433" t="s">
        <v>9122</v>
      </c>
      <c r="E1433" t="s">
        <v>8431</v>
      </c>
    </row>
    <row r="1434" spans="1:5" ht="15.6" x14ac:dyDescent="0.3">
      <c r="A1434" s="1" t="s">
        <v>938</v>
      </c>
      <c r="B1434" s="1" t="s">
        <v>7131</v>
      </c>
      <c r="C1434" t="s">
        <v>7132</v>
      </c>
      <c r="D1434" t="s">
        <v>9719</v>
      </c>
      <c r="E1434" t="s">
        <v>8872</v>
      </c>
    </row>
    <row r="1435" spans="1:5" ht="15.6" x14ac:dyDescent="0.3">
      <c r="A1435" s="1" t="s">
        <v>937</v>
      </c>
      <c r="B1435" s="1" t="s">
        <v>7133</v>
      </c>
      <c r="C1435" t="s">
        <v>5360</v>
      </c>
      <c r="D1435" t="s">
        <v>9303</v>
      </c>
      <c r="E1435" t="s">
        <v>8574</v>
      </c>
    </row>
    <row r="1436" spans="1:5" ht="15.6" x14ac:dyDescent="0.3">
      <c r="A1436" s="1" t="s">
        <v>936</v>
      </c>
      <c r="B1436" s="1" t="s">
        <v>5297</v>
      </c>
      <c r="C1436" t="s">
        <v>7134</v>
      </c>
      <c r="D1436" t="s">
        <v>9720</v>
      </c>
      <c r="E1436" t="s">
        <v>8873</v>
      </c>
    </row>
    <row r="1437" spans="1:5" ht="15.6" x14ac:dyDescent="0.3">
      <c r="A1437" s="1" t="s">
        <v>935</v>
      </c>
      <c r="B1437" s="1" t="s">
        <v>7135</v>
      </c>
      <c r="C1437" t="s">
        <v>7136</v>
      </c>
      <c r="D1437" t="s">
        <v>8428</v>
      </c>
      <c r="E1437" t="s">
        <v>8488</v>
      </c>
    </row>
    <row r="1438" spans="1:5" ht="15.6" x14ac:dyDescent="0.3">
      <c r="A1438" s="1" t="s">
        <v>934</v>
      </c>
      <c r="B1438" s="1" t="s">
        <v>7137</v>
      </c>
      <c r="C1438" t="s">
        <v>6289</v>
      </c>
      <c r="D1438" t="s">
        <v>9539</v>
      </c>
      <c r="E1438" t="s">
        <v>8358</v>
      </c>
    </row>
    <row r="1439" spans="1:5" ht="15.6" x14ac:dyDescent="0.3">
      <c r="A1439" s="1" t="s">
        <v>933</v>
      </c>
      <c r="B1439" s="1" t="s">
        <v>7138</v>
      </c>
      <c r="C1439" t="s">
        <v>7139</v>
      </c>
      <c r="D1439" t="s">
        <v>5286</v>
      </c>
      <c r="E1439" t="s">
        <v>8470</v>
      </c>
    </row>
    <row r="1440" spans="1:5" ht="15.6" x14ac:dyDescent="0.3">
      <c r="A1440" s="1" t="s">
        <v>932</v>
      </c>
      <c r="B1440" s="1" t="s">
        <v>7140</v>
      </c>
      <c r="C1440" t="s">
        <v>6078</v>
      </c>
      <c r="D1440" t="s">
        <v>9487</v>
      </c>
      <c r="E1440" t="s">
        <v>8706</v>
      </c>
    </row>
    <row r="1441" spans="1:5" ht="15.6" x14ac:dyDescent="0.3">
      <c r="A1441" s="1" t="s">
        <v>931</v>
      </c>
      <c r="B1441" s="1" t="s">
        <v>7141</v>
      </c>
      <c r="C1441" t="s">
        <v>7142</v>
      </c>
      <c r="D1441" t="s">
        <v>9721</v>
      </c>
      <c r="E1441" t="s">
        <v>8488</v>
      </c>
    </row>
    <row r="1442" spans="1:5" ht="15.6" x14ac:dyDescent="0.3">
      <c r="A1442" s="1" t="s">
        <v>930</v>
      </c>
      <c r="B1442" s="1" t="s">
        <v>4999</v>
      </c>
      <c r="C1442" t="s">
        <v>7143</v>
      </c>
      <c r="D1442" t="s">
        <v>8484</v>
      </c>
      <c r="E1442" t="s">
        <v>8488</v>
      </c>
    </row>
    <row r="1443" spans="1:5" ht="15.6" x14ac:dyDescent="0.3">
      <c r="A1443" s="1" t="s">
        <v>929</v>
      </c>
      <c r="B1443" s="1" t="s">
        <v>7144</v>
      </c>
      <c r="C1443" t="s">
        <v>4885</v>
      </c>
      <c r="D1443" t="s">
        <v>9166</v>
      </c>
      <c r="E1443" t="s">
        <v>8462</v>
      </c>
    </row>
    <row r="1444" spans="1:5" ht="15.6" x14ac:dyDescent="0.3">
      <c r="A1444" s="1" t="s">
        <v>928</v>
      </c>
      <c r="B1444" s="1" t="s">
        <v>7145</v>
      </c>
      <c r="C1444" t="s">
        <v>5609</v>
      </c>
      <c r="D1444" t="s">
        <v>9380</v>
      </c>
      <c r="E1444" t="s">
        <v>8630</v>
      </c>
    </row>
    <row r="1445" spans="1:5" ht="15.6" x14ac:dyDescent="0.3">
      <c r="A1445" s="1" t="s">
        <v>927</v>
      </c>
      <c r="B1445" s="1" t="s">
        <v>4733</v>
      </c>
      <c r="C1445" t="s">
        <v>7146</v>
      </c>
      <c r="D1445" t="s">
        <v>8614</v>
      </c>
      <c r="E1445" t="s">
        <v>8456</v>
      </c>
    </row>
    <row r="1446" spans="1:5" ht="15.6" x14ac:dyDescent="0.3">
      <c r="A1446" s="1" t="s">
        <v>926</v>
      </c>
      <c r="B1446" s="1" t="s">
        <v>7147</v>
      </c>
      <c r="C1446" t="s">
        <v>7148</v>
      </c>
      <c r="D1446" t="s">
        <v>9722</v>
      </c>
      <c r="E1446" t="s">
        <v>8874</v>
      </c>
    </row>
    <row r="1447" spans="1:5" ht="15.6" x14ac:dyDescent="0.3">
      <c r="A1447" s="1" t="s">
        <v>925</v>
      </c>
      <c r="B1447" s="1" t="s">
        <v>4852</v>
      </c>
      <c r="C1447" t="s">
        <v>7149</v>
      </c>
      <c r="D1447" t="s">
        <v>8461</v>
      </c>
      <c r="E1447" t="s">
        <v>8442</v>
      </c>
    </row>
    <row r="1448" spans="1:5" ht="15.6" x14ac:dyDescent="0.3">
      <c r="A1448" s="1" t="s">
        <v>924</v>
      </c>
      <c r="B1448" s="1" t="s">
        <v>7150</v>
      </c>
      <c r="C1448" t="s">
        <v>6204</v>
      </c>
      <c r="D1448" t="s">
        <v>9520</v>
      </c>
      <c r="E1448" t="s">
        <v>8729</v>
      </c>
    </row>
    <row r="1449" spans="1:5" ht="15.6" x14ac:dyDescent="0.3">
      <c r="A1449" s="1" t="s">
        <v>923</v>
      </c>
      <c r="B1449" s="1" t="s">
        <v>7151</v>
      </c>
      <c r="C1449" t="s">
        <v>7152</v>
      </c>
      <c r="D1449" t="s">
        <v>9723</v>
      </c>
      <c r="E1449" t="s">
        <v>8875</v>
      </c>
    </row>
    <row r="1450" spans="1:5" ht="15.6" x14ac:dyDescent="0.3">
      <c r="A1450" s="1" t="s">
        <v>922</v>
      </c>
      <c r="B1450" s="1" t="s">
        <v>7153</v>
      </c>
      <c r="C1450" t="s">
        <v>7154</v>
      </c>
      <c r="D1450" t="s">
        <v>8525</v>
      </c>
      <c r="E1450" t="s">
        <v>8442</v>
      </c>
    </row>
    <row r="1451" spans="1:5" ht="15.6" x14ac:dyDescent="0.3">
      <c r="A1451" s="1" t="s">
        <v>921</v>
      </c>
      <c r="B1451" s="1" t="s">
        <v>7155</v>
      </c>
      <c r="C1451" t="s">
        <v>7156</v>
      </c>
      <c r="D1451" t="s">
        <v>9724</v>
      </c>
      <c r="E1451" t="s">
        <v>8876</v>
      </c>
    </row>
    <row r="1452" spans="1:5" ht="15.6" x14ac:dyDescent="0.3">
      <c r="A1452" s="1" t="s">
        <v>920</v>
      </c>
      <c r="B1452" s="1" t="s">
        <v>7157</v>
      </c>
      <c r="C1452" t="s">
        <v>7158</v>
      </c>
      <c r="D1452" t="s">
        <v>8596</v>
      </c>
      <c r="E1452" t="s">
        <v>8445</v>
      </c>
    </row>
    <row r="1453" spans="1:5" ht="15.6" x14ac:dyDescent="0.3">
      <c r="A1453" s="1" t="s">
        <v>919</v>
      </c>
      <c r="B1453" s="1" t="s">
        <v>7159</v>
      </c>
      <c r="C1453" t="s">
        <v>4774</v>
      </c>
      <c r="D1453" t="s">
        <v>9129</v>
      </c>
      <c r="E1453" t="s">
        <v>8432</v>
      </c>
    </row>
    <row r="1454" spans="1:5" ht="15.6" x14ac:dyDescent="0.3">
      <c r="A1454" s="1" t="s">
        <v>918</v>
      </c>
      <c r="B1454" s="1" t="s">
        <v>7160</v>
      </c>
      <c r="C1454" t="s">
        <v>6087</v>
      </c>
      <c r="D1454" t="s">
        <v>8539</v>
      </c>
      <c r="E1454" t="s">
        <v>8475</v>
      </c>
    </row>
    <row r="1455" spans="1:5" ht="15.6" x14ac:dyDescent="0.3">
      <c r="A1455" s="1" t="s">
        <v>917</v>
      </c>
      <c r="B1455" s="1" t="s">
        <v>7161</v>
      </c>
      <c r="C1455" t="s">
        <v>7162</v>
      </c>
      <c r="D1455" t="s">
        <v>8432</v>
      </c>
      <c r="E1455" t="s">
        <v>8430</v>
      </c>
    </row>
    <row r="1456" spans="1:5" ht="15.6" x14ac:dyDescent="0.3">
      <c r="A1456" s="1" t="s">
        <v>916</v>
      </c>
      <c r="B1456" s="1" t="s">
        <v>7163</v>
      </c>
      <c r="C1456" t="s">
        <v>7164</v>
      </c>
      <c r="D1456" t="s">
        <v>9725</v>
      </c>
      <c r="E1456" t="s">
        <v>8877</v>
      </c>
    </row>
    <row r="1457" spans="1:5" ht="15.6" x14ac:dyDescent="0.3">
      <c r="A1457" s="1" t="s">
        <v>915</v>
      </c>
      <c r="B1457" s="1" t="s">
        <v>5379</v>
      </c>
      <c r="C1457" t="s">
        <v>7165</v>
      </c>
      <c r="D1457" t="s">
        <v>8801</v>
      </c>
      <c r="E1457" t="s">
        <v>8475</v>
      </c>
    </row>
    <row r="1458" spans="1:5" ht="15.6" x14ac:dyDescent="0.3">
      <c r="A1458" s="1" t="s">
        <v>914</v>
      </c>
      <c r="B1458" s="1" t="s">
        <v>7166</v>
      </c>
      <c r="C1458" t="s">
        <v>7167</v>
      </c>
      <c r="D1458" t="s">
        <v>8469</v>
      </c>
      <c r="E1458" t="s">
        <v>8481</v>
      </c>
    </row>
    <row r="1459" spans="1:5" ht="15.6" x14ac:dyDescent="0.3">
      <c r="A1459" s="1" t="s">
        <v>913</v>
      </c>
      <c r="B1459" s="1" t="s">
        <v>7168</v>
      </c>
      <c r="C1459" t="s">
        <v>5193</v>
      </c>
      <c r="D1459" t="s">
        <v>9264</v>
      </c>
      <c r="E1459" t="s">
        <v>5286</v>
      </c>
    </row>
    <row r="1460" spans="1:5" ht="15.6" x14ac:dyDescent="0.3">
      <c r="A1460" s="1" t="s">
        <v>912</v>
      </c>
      <c r="B1460" s="1" t="s">
        <v>7169</v>
      </c>
      <c r="C1460" t="s">
        <v>7170</v>
      </c>
      <c r="D1460" t="s">
        <v>8896</v>
      </c>
      <c r="E1460" t="s">
        <v>8531</v>
      </c>
    </row>
    <row r="1461" spans="1:5" ht="15.6" x14ac:dyDescent="0.3">
      <c r="A1461" s="1" t="s">
        <v>911</v>
      </c>
      <c r="B1461" s="1" t="s">
        <v>6128</v>
      </c>
      <c r="C1461" t="s">
        <v>7171</v>
      </c>
      <c r="D1461" t="s">
        <v>9726</v>
      </c>
      <c r="E1461" t="s">
        <v>8878</v>
      </c>
    </row>
    <row r="1462" spans="1:5" ht="15.6" x14ac:dyDescent="0.3">
      <c r="A1462" s="1" t="s">
        <v>910</v>
      </c>
      <c r="B1462" s="1" t="s">
        <v>5267</v>
      </c>
      <c r="C1462" t="s">
        <v>5671</v>
      </c>
      <c r="D1462" t="s">
        <v>9396</v>
      </c>
      <c r="E1462" t="s">
        <v>8639</v>
      </c>
    </row>
    <row r="1463" spans="1:5" ht="15.6" x14ac:dyDescent="0.3">
      <c r="A1463" s="1" t="s">
        <v>909</v>
      </c>
      <c r="B1463" s="1" t="s">
        <v>5150</v>
      </c>
      <c r="C1463" t="s">
        <v>7172</v>
      </c>
      <c r="D1463" t="s">
        <v>9727</v>
      </c>
      <c r="E1463" t="s">
        <v>8879</v>
      </c>
    </row>
    <row r="1464" spans="1:5" ht="15.6" x14ac:dyDescent="0.3">
      <c r="A1464" s="1" t="s">
        <v>908</v>
      </c>
      <c r="B1464" s="1" t="s">
        <v>7173</v>
      </c>
      <c r="C1464" t="s">
        <v>5205</v>
      </c>
      <c r="D1464" t="s">
        <v>9267</v>
      </c>
      <c r="E1464" t="s">
        <v>8550</v>
      </c>
    </row>
    <row r="1465" spans="1:5" ht="15.6" x14ac:dyDescent="0.3">
      <c r="A1465" s="1" t="s">
        <v>907</v>
      </c>
      <c r="B1465" s="1" t="s">
        <v>7174</v>
      </c>
      <c r="C1465" t="s">
        <v>7175</v>
      </c>
      <c r="D1465" t="s">
        <v>9119</v>
      </c>
      <c r="E1465" t="s">
        <v>9096</v>
      </c>
    </row>
    <row r="1466" spans="1:5" ht="15.6" x14ac:dyDescent="0.3">
      <c r="A1466" s="1" t="s">
        <v>906</v>
      </c>
      <c r="B1466" s="1" t="s">
        <v>5231</v>
      </c>
      <c r="C1466" t="s">
        <v>7176</v>
      </c>
      <c r="D1466" t="s">
        <v>9728</v>
      </c>
      <c r="E1466" t="s">
        <v>8880</v>
      </c>
    </row>
    <row r="1467" spans="1:5" ht="15.6" x14ac:dyDescent="0.3">
      <c r="A1467" s="1" t="s">
        <v>905</v>
      </c>
      <c r="B1467" s="1" t="s">
        <v>5543</v>
      </c>
      <c r="C1467" t="s">
        <v>7177</v>
      </c>
      <c r="D1467" t="s">
        <v>9729</v>
      </c>
      <c r="E1467" t="s">
        <v>8881</v>
      </c>
    </row>
    <row r="1468" spans="1:5" ht="15.6" x14ac:dyDescent="0.3">
      <c r="A1468" s="1" t="s">
        <v>904</v>
      </c>
      <c r="B1468" s="1" t="s">
        <v>7178</v>
      </c>
      <c r="C1468" t="s">
        <v>7179</v>
      </c>
      <c r="D1468" t="s">
        <v>9730</v>
      </c>
      <c r="E1468" t="s">
        <v>8496</v>
      </c>
    </row>
    <row r="1469" spans="1:5" ht="15.6" x14ac:dyDescent="0.3">
      <c r="A1469" s="1" t="s">
        <v>903</v>
      </c>
      <c r="B1469" s="1" t="s">
        <v>7180</v>
      </c>
      <c r="C1469" t="s">
        <v>7181</v>
      </c>
      <c r="D1469" t="s">
        <v>9731</v>
      </c>
      <c r="E1469" t="s">
        <v>8882</v>
      </c>
    </row>
    <row r="1470" spans="1:5" ht="15.6" x14ac:dyDescent="0.3">
      <c r="A1470" s="1" t="s">
        <v>902</v>
      </c>
      <c r="B1470" s="1" t="s">
        <v>7182</v>
      </c>
      <c r="C1470" t="s">
        <v>5159</v>
      </c>
      <c r="D1470" t="s">
        <v>9254</v>
      </c>
      <c r="E1470" t="s">
        <v>7548</v>
      </c>
    </row>
    <row r="1471" spans="1:5" ht="15.6" x14ac:dyDescent="0.3">
      <c r="A1471" s="1" t="s">
        <v>901</v>
      </c>
      <c r="B1471" s="1" t="s">
        <v>7183</v>
      </c>
      <c r="C1471" t="s">
        <v>7184</v>
      </c>
      <c r="D1471" t="s">
        <v>9732</v>
      </c>
      <c r="E1471" t="s">
        <v>8883</v>
      </c>
    </row>
    <row r="1472" spans="1:5" ht="15.6" x14ac:dyDescent="0.3">
      <c r="A1472" s="1" t="s">
        <v>900</v>
      </c>
      <c r="B1472" s="1" t="s">
        <v>7185</v>
      </c>
      <c r="C1472" t="s">
        <v>7186</v>
      </c>
      <c r="D1472" t="s">
        <v>9275</v>
      </c>
      <c r="E1472" t="s">
        <v>8446</v>
      </c>
    </row>
    <row r="1473" spans="1:5" ht="15.6" x14ac:dyDescent="0.3">
      <c r="A1473" s="1" t="s">
        <v>899</v>
      </c>
      <c r="B1473" s="1" t="s">
        <v>7187</v>
      </c>
      <c r="C1473" t="s">
        <v>6129</v>
      </c>
      <c r="D1473" t="s">
        <v>8521</v>
      </c>
      <c r="E1473" t="s">
        <v>8446</v>
      </c>
    </row>
    <row r="1474" spans="1:5" ht="15.6" x14ac:dyDescent="0.3">
      <c r="A1474" s="1" t="s">
        <v>898</v>
      </c>
      <c r="B1474" s="1" t="s">
        <v>7188</v>
      </c>
      <c r="C1474" t="s">
        <v>5999</v>
      </c>
      <c r="D1474" t="s">
        <v>9471</v>
      </c>
      <c r="E1474" t="s">
        <v>8694</v>
      </c>
    </row>
    <row r="1475" spans="1:5" ht="15.6" x14ac:dyDescent="0.3">
      <c r="A1475" s="1" t="s">
        <v>897</v>
      </c>
      <c r="B1475" s="1" t="s">
        <v>7189</v>
      </c>
      <c r="C1475" t="s">
        <v>7190</v>
      </c>
      <c r="D1475" t="s">
        <v>9733</v>
      </c>
      <c r="E1475" t="s">
        <v>8456</v>
      </c>
    </row>
    <row r="1476" spans="1:5" ht="15.6" x14ac:dyDescent="0.3">
      <c r="A1476" s="1" t="s">
        <v>896</v>
      </c>
      <c r="B1476" s="1" t="s">
        <v>7191</v>
      </c>
      <c r="C1476" t="s">
        <v>7192</v>
      </c>
      <c r="D1476" t="s">
        <v>8986</v>
      </c>
      <c r="E1476" t="s">
        <v>8437</v>
      </c>
    </row>
    <row r="1477" spans="1:5" ht="15.6" x14ac:dyDescent="0.3">
      <c r="A1477" s="1" t="s">
        <v>895</v>
      </c>
      <c r="B1477" s="1" t="s">
        <v>7193</v>
      </c>
      <c r="C1477" t="s">
        <v>7194</v>
      </c>
      <c r="D1477" t="s">
        <v>8282</v>
      </c>
      <c r="E1477" t="s">
        <v>8466</v>
      </c>
    </row>
    <row r="1478" spans="1:5" ht="15.6" x14ac:dyDescent="0.3">
      <c r="A1478" s="1" t="s">
        <v>894</v>
      </c>
      <c r="B1478" s="1" t="s">
        <v>7195</v>
      </c>
      <c r="C1478" t="s">
        <v>6922</v>
      </c>
      <c r="D1478" t="s">
        <v>9679</v>
      </c>
      <c r="E1478" t="s">
        <v>8837</v>
      </c>
    </row>
    <row r="1479" spans="1:5" ht="15.6" x14ac:dyDescent="0.3">
      <c r="A1479" s="1" t="s">
        <v>893</v>
      </c>
      <c r="B1479" s="1" t="s">
        <v>7196</v>
      </c>
      <c r="C1479" t="s">
        <v>7197</v>
      </c>
      <c r="D1479" t="s">
        <v>8500</v>
      </c>
      <c r="E1479" t="s">
        <v>8456</v>
      </c>
    </row>
    <row r="1480" spans="1:5" ht="15.6" x14ac:dyDescent="0.3">
      <c r="A1480" s="1" t="s">
        <v>892</v>
      </c>
      <c r="B1480" s="1" t="s">
        <v>7198</v>
      </c>
      <c r="C1480" t="s">
        <v>7199</v>
      </c>
      <c r="D1480" t="s">
        <v>9734</v>
      </c>
      <c r="E1480" t="s">
        <v>8456</v>
      </c>
    </row>
    <row r="1481" spans="1:5" ht="15.6" x14ac:dyDescent="0.3">
      <c r="A1481" s="1" t="s">
        <v>891</v>
      </c>
      <c r="B1481" s="1" t="s">
        <v>7200</v>
      </c>
      <c r="C1481" t="s">
        <v>7201</v>
      </c>
      <c r="D1481" t="s">
        <v>9735</v>
      </c>
      <c r="E1481" t="s">
        <v>8456</v>
      </c>
    </row>
    <row r="1482" spans="1:5" ht="15.6" x14ac:dyDescent="0.3">
      <c r="A1482" s="1" t="s">
        <v>890</v>
      </c>
      <c r="B1482" s="1" t="s">
        <v>7202</v>
      </c>
      <c r="C1482" t="s">
        <v>5242</v>
      </c>
      <c r="D1482" t="s">
        <v>9276</v>
      </c>
      <c r="E1482" t="s">
        <v>8556</v>
      </c>
    </row>
    <row r="1483" spans="1:5" ht="15.6" x14ac:dyDescent="0.3">
      <c r="A1483" s="1" t="s">
        <v>889</v>
      </c>
      <c r="B1483" s="1" t="s">
        <v>7004</v>
      </c>
      <c r="C1483" t="s">
        <v>7203</v>
      </c>
      <c r="D1483" t="s">
        <v>5218</v>
      </c>
      <c r="E1483" t="s">
        <v>8456</v>
      </c>
    </row>
    <row r="1484" spans="1:5" ht="15.6" x14ac:dyDescent="0.3">
      <c r="A1484" s="1" t="s">
        <v>888</v>
      </c>
      <c r="B1484" s="1" t="s">
        <v>7204</v>
      </c>
      <c r="C1484" t="s">
        <v>7205</v>
      </c>
      <c r="D1484" t="s">
        <v>8662</v>
      </c>
      <c r="E1484" t="s">
        <v>8496</v>
      </c>
    </row>
    <row r="1485" spans="1:5" ht="15.6" x14ac:dyDescent="0.3">
      <c r="A1485" s="1" t="s">
        <v>887</v>
      </c>
      <c r="B1485" s="1" t="s">
        <v>7206</v>
      </c>
      <c r="C1485" t="s">
        <v>4844</v>
      </c>
      <c r="D1485" t="s">
        <v>9150</v>
      </c>
      <c r="E1485" t="s">
        <v>7281</v>
      </c>
    </row>
    <row r="1486" spans="1:5" ht="15.6" x14ac:dyDescent="0.3">
      <c r="A1486" s="1" t="s">
        <v>886</v>
      </c>
      <c r="B1486" s="1" t="s">
        <v>7207</v>
      </c>
      <c r="C1486" t="s">
        <v>7208</v>
      </c>
      <c r="D1486" t="s">
        <v>8476</v>
      </c>
      <c r="E1486" t="s">
        <v>8442</v>
      </c>
    </row>
    <row r="1487" spans="1:5" ht="15.6" x14ac:dyDescent="0.3">
      <c r="A1487" s="1" t="s">
        <v>885</v>
      </c>
      <c r="B1487" s="1" t="s">
        <v>7209</v>
      </c>
      <c r="C1487" t="s">
        <v>7210</v>
      </c>
      <c r="D1487" t="s">
        <v>9736</v>
      </c>
      <c r="E1487" t="s">
        <v>8470</v>
      </c>
    </row>
    <row r="1488" spans="1:5" ht="15.6" x14ac:dyDescent="0.3">
      <c r="A1488" s="1" t="s">
        <v>884</v>
      </c>
      <c r="B1488" s="1" t="s">
        <v>7211</v>
      </c>
      <c r="C1488" t="s">
        <v>7212</v>
      </c>
      <c r="D1488" t="s">
        <v>9737</v>
      </c>
      <c r="E1488" t="s">
        <v>8884</v>
      </c>
    </row>
    <row r="1489" spans="1:5" ht="15.6" x14ac:dyDescent="0.3">
      <c r="A1489" s="1" t="s">
        <v>883</v>
      </c>
      <c r="B1489" s="1" t="s">
        <v>6418</v>
      </c>
      <c r="C1489" t="s">
        <v>7213</v>
      </c>
      <c r="D1489" t="s">
        <v>8422</v>
      </c>
      <c r="E1489" t="s">
        <v>8437</v>
      </c>
    </row>
    <row r="1490" spans="1:5" ht="15.6" x14ac:dyDescent="0.3">
      <c r="A1490" s="1" t="s">
        <v>882</v>
      </c>
      <c r="B1490" s="1" t="s">
        <v>7214</v>
      </c>
      <c r="C1490" t="s">
        <v>7215</v>
      </c>
      <c r="D1490" t="s">
        <v>9738</v>
      </c>
      <c r="E1490" t="s">
        <v>8456</v>
      </c>
    </row>
    <row r="1491" spans="1:5" ht="15.6" x14ac:dyDescent="0.3">
      <c r="A1491" s="1" t="s">
        <v>881</v>
      </c>
      <c r="B1491" s="1" t="s">
        <v>7216</v>
      </c>
      <c r="C1491" t="s">
        <v>7217</v>
      </c>
      <c r="D1491" t="s">
        <v>5286</v>
      </c>
      <c r="E1491" t="s">
        <v>8496</v>
      </c>
    </row>
    <row r="1492" spans="1:5" ht="15.6" x14ac:dyDescent="0.3">
      <c r="A1492" s="1" t="s">
        <v>880</v>
      </c>
      <c r="B1492" s="1" t="s">
        <v>7218</v>
      </c>
      <c r="C1492" t="s">
        <v>7219</v>
      </c>
      <c r="D1492" t="s">
        <v>8544</v>
      </c>
      <c r="E1492" t="s">
        <v>8456</v>
      </c>
    </row>
    <row r="1493" spans="1:5" ht="15.6" x14ac:dyDescent="0.3">
      <c r="A1493" s="1" t="s">
        <v>879</v>
      </c>
      <c r="B1493" s="1" t="s">
        <v>7220</v>
      </c>
      <c r="C1493" t="s">
        <v>7221</v>
      </c>
      <c r="D1493" t="s">
        <v>9119</v>
      </c>
      <c r="E1493" t="s">
        <v>9096</v>
      </c>
    </row>
    <row r="1494" spans="1:5" ht="15.6" x14ac:dyDescent="0.3">
      <c r="A1494" s="1" t="s">
        <v>878</v>
      </c>
      <c r="B1494" s="1" t="s">
        <v>7222</v>
      </c>
      <c r="C1494" t="s">
        <v>7223</v>
      </c>
      <c r="D1494" t="s">
        <v>9739</v>
      </c>
      <c r="E1494" t="s">
        <v>8885</v>
      </c>
    </row>
    <row r="1495" spans="1:5" ht="15.6" x14ac:dyDescent="0.3">
      <c r="A1495" s="1" t="s">
        <v>877</v>
      </c>
      <c r="B1495" s="1" t="s">
        <v>7224</v>
      </c>
      <c r="C1495" t="s">
        <v>7225</v>
      </c>
      <c r="D1495" t="s">
        <v>8540</v>
      </c>
      <c r="E1495" t="s">
        <v>8456</v>
      </c>
    </row>
    <row r="1496" spans="1:5" ht="15.6" x14ac:dyDescent="0.3">
      <c r="A1496" s="1" t="s">
        <v>876</v>
      </c>
      <c r="B1496" s="1" t="s">
        <v>7226</v>
      </c>
      <c r="C1496" t="s">
        <v>7227</v>
      </c>
      <c r="D1496" t="s">
        <v>9740</v>
      </c>
      <c r="E1496" t="s">
        <v>8437</v>
      </c>
    </row>
    <row r="1497" spans="1:5" ht="15.6" x14ac:dyDescent="0.3">
      <c r="A1497" s="1" t="s">
        <v>875</v>
      </c>
      <c r="B1497" s="1" t="s">
        <v>7228</v>
      </c>
      <c r="C1497" t="s">
        <v>7229</v>
      </c>
      <c r="D1497" t="s">
        <v>9741</v>
      </c>
      <c r="E1497" t="s">
        <v>8886</v>
      </c>
    </row>
    <row r="1498" spans="1:5" ht="15.6" x14ac:dyDescent="0.3">
      <c r="A1498" s="1" t="s">
        <v>874</v>
      </c>
      <c r="B1498" s="1" t="s">
        <v>7230</v>
      </c>
      <c r="C1498" t="s">
        <v>7231</v>
      </c>
      <c r="D1498" t="s">
        <v>9119</v>
      </c>
      <c r="E1498" t="s">
        <v>9096</v>
      </c>
    </row>
    <row r="1499" spans="1:5" ht="15.6" x14ac:dyDescent="0.3">
      <c r="A1499" s="1" t="s">
        <v>873</v>
      </c>
      <c r="B1499" s="1" t="s">
        <v>7232</v>
      </c>
      <c r="C1499" t="s">
        <v>4916</v>
      </c>
      <c r="D1499" t="s">
        <v>9177</v>
      </c>
      <c r="E1499" t="s">
        <v>7599</v>
      </c>
    </row>
    <row r="1500" spans="1:5" ht="15.6" x14ac:dyDescent="0.3">
      <c r="A1500" s="1" t="s">
        <v>872</v>
      </c>
      <c r="B1500" s="1" t="s">
        <v>7233</v>
      </c>
      <c r="C1500" t="s">
        <v>7234</v>
      </c>
      <c r="D1500" t="s">
        <v>9742</v>
      </c>
      <c r="E1500" t="s">
        <v>8887</v>
      </c>
    </row>
    <row r="1501" spans="1:5" ht="15.6" x14ac:dyDescent="0.3">
      <c r="A1501" s="1" t="s">
        <v>871</v>
      </c>
      <c r="B1501" s="1" t="s">
        <v>7235</v>
      </c>
      <c r="C1501" t="s">
        <v>5919</v>
      </c>
      <c r="D1501" t="s">
        <v>8484</v>
      </c>
      <c r="E1501" t="s">
        <v>8442</v>
      </c>
    </row>
    <row r="1502" spans="1:5" ht="15.6" x14ac:dyDescent="0.3">
      <c r="A1502" s="1" t="s">
        <v>870</v>
      </c>
      <c r="B1502" s="1" t="s">
        <v>7236</v>
      </c>
      <c r="C1502" t="s">
        <v>7237</v>
      </c>
      <c r="D1502" t="s">
        <v>9743</v>
      </c>
      <c r="E1502" t="s">
        <v>8437</v>
      </c>
    </row>
    <row r="1503" spans="1:5" ht="15.6" x14ac:dyDescent="0.3">
      <c r="A1503" s="1" t="s">
        <v>869</v>
      </c>
      <c r="B1503" s="1" t="s">
        <v>7238</v>
      </c>
      <c r="C1503" t="s">
        <v>5891</v>
      </c>
      <c r="D1503" t="s">
        <v>9446</v>
      </c>
      <c r="E1503" t="s">
        <v>8676</v>
      </c>
    </row>
    <row r="1504" spans="1:5" ht="15.6" x14ac:dyDescent="0.3">
      <c r="A1504" s="1" t="s">
        <v>868</v>
      </c>
      <c r="B1504" s="1" t="s">
        <v>7239</v>
      </c>
      <c r="C1504" t="s">
        <v>7240</v>
      </c>
      <c r="D1504" t="s">
        <v>8707</v>
      </c>
      <c r="E1504" t="s">
        <v>8466</v>
      </c>
    </row>
    <row r="1505" spans="1:5" ht="15.6" x14ac:dyDescent="0.3">
      <c r="A1505" s="1" t="s">
        <v>867</v>
      </c>
      <c r="B1505" s="1" t="s">
        <v>6296</v>
      </c>
      <c r="C1505" t="s">
        <v>7241</v>
      </c>
      <c r="D1505" t="s">
        <v>8662</v>
      </c>
      <c r="E1505" t="s">
        <v>8430</v>
      </c>
    </row>
    <row r="1506" spans="1:5" ht="15.6" x14ac:dyDescent="0.3">
      <c r="A1506" s="1" t="s">
        <v>866</v>
      </c>
      <c r="B1506" s="1" t="s">
        <v>7242</v>
      </c>
      <c r="C1506" t="s">
        <v>7243</v>
      </c>
      <c r="D1506" t="s">
        <v>9571</v>
      </c>
      <c r="E1506" t="s">
        <v>8481</v>
      </c>
    </row>
    <row r="1507" spans="1:5" ht="15.6" x14ac:dyDescent="0.3">
      <c r="A1507" s="1" t="s">
        <v>865</v>
      </c>
      <c r="B1507" s="1" t="s">
        <v>7244</v>
      </c>
      <c r="C1507" t="s">
        <v>7245</v>
      </c>
      <c r="D1507" t="s">
        <v>9744</v>
      </c>
      <c r="E1507" t="s">
        <v>8456</v>
      </c>
    </row>
    <row r="1508" spans="1:5" ht="15.6" x14ac:dyDescent="0.3">
      <c r="A1508" s="1" t="s">
        <v>864</v>
      </c>
      <c r="B1508" s="1" t="s">
        <v>7246</v>
      </c>
      <c r="C1508" t="s">
        <v>7064</v>
      </c>
      <c r="D1508" t="s">
        <v>8662</v>
      </c>
      <c r="E1508" t="s">
        <v>8481</v>
      </c>
    </row>
    <row r="1509" spans="1:5" ht="15.6" x14ac:dyDescent="0.3">
      <c r="A1509" s="1" t="s">
        <v>863</v>
      </c>
      <c r="B1509" s="1" t="s">
        <v>6160</v>
      </c>
      <c r="C1509" t="s">
        <v>7247</v>
      </c>
      <c r="D1509" t="s">
        <v>9745</v>
      </c>
      <c r="E1509" t="s">
        <v>8437</v>
      </c>
    </row>
    <row r="1510" spans="1:5" ht="15.6" x14ac:dyDescent="0.3">
      <c r="A1510" s="1" t="s">
        <v>862</v>
      </c>
      <c r="B1510" s="1" t="s">
        <v>5042</v>
      </c>
      <c r="C1510" t="s">
        <v>5088</v>
      </c>
      <c r="D1510" t="s">
        <v>9235</v>
      </c>
      <c r="E1510" t="s">
        <v>8523</v>
      </c>
    </row>
    <row r="1511" spans="1:5" ht="15.6" x14ac:dyDescent="0.3">
      <c r="A1511" s="1" t="s">
        <v>861</v>
      </c>
      <c r="B1511" s="1" t="s">
        <v>7248</v>
      </c>
      <c r="C1511" t="s">
        <v>7249</v>
      </c>
      <c r="D1511" t="s">
        <v>8687</v>
      </c>
      <c r="E1511" t="s">
        <v>8456</v>
      </c>
    </row>
    <row r="1512" spans="1:5" ht="15.6" x14ac:dyDescent="0.3">
      <c r="A1512" s="1" t="s">
        <v>860</v>
      </c>
      <c r="B1512" s="1" t="s">
        <v>7250</v>
      </c>
      <c r="C1512" t="s">
        <v>5022</v>
      </c>
      <c r="D1512" t="s">
        <v>9213</v>
      </c>
      <c r="E1512" t="s">
        <v>8502</v>
      </c>
    </row>
    <row r="1513" spans="1:5" ht="15.6" x14ac:dyDescent="0.3">
      <c r="A1513" s="1" t="s">
        <v>859</v>
      </c>
      <c r="B1513" s="1" t="s">
        <v>7251</v>
      </c>
      <c r="C1513" t="s">
        <v>7252</v>
      </c>
      <c r="D1513" t="s">
        <v>9746</v>
      </c>
      <c r="E1513" t="s">
        <v>8888</v>
      </c>
    </row>
    <row r="1514" spans="1:5" ht="15.6" x14ac:dyDescent="0.3">
      <c r="A1514" s="1" t="s">
        <v>858</v>
      </c>
      <c r="B1514" s="1" t="s">
        <v>7253</v>
      </c>
      <c r="C1514" t="s">
        <v>7254</v>
      </c>
      <c r="D1514" t="s">
        <v>9747</v>
      </c>
      <c r="E1514" t="s">
        <v>8889</v>
      </c>
    </row>
    <row r="1515" spans="1:5" ht="15.6" x14ac:dyDescent="0.3">
      <c r="A1515" s="1" t="s">
        <v>857</v>
      </c>
      <c r="B1515" s="1" t="s">
        <v>7255</v>
      </c>
      <c r="C1515" t="s">
        <v>7256</v>
      </c>
      <c r="D1515" t="s">
        <v>9748</v>
      </c>
      <c r="E1515" t="s">
        <v>8890</v>
      </c>
    </row>
    <row r="1516" spans="1:5" ht="15.6" x14ac:dyDescent="0.3">
      <c r="A1516" s="1" t="s">
        <v>856</v>
      </c>
      <c r="B1516" s="1" t="s">
        <v>7257</v>
      </c>
      <c r="C1516" t="s">
        <v>5022</v>
      </c>
      <c r="D1516" t="s">
        <v>9213</v>
      </c>
      <c r="E1516" t="s">
        <v>8502</v>
      </c>
    </row>
    <row r="1517" spans="1:5" ht="15.6" x14ac:dyDescent="0.3">
      <c r="A1517" s="1" t="s">
        <v>855</v>
      </c>
      <c r="B1517" s="1" t="s">
        <v>7258</v>
      </c>
      <c r="C1517" t="s">
        <v>6752</v>
      </c>
      <c r="D1517" t="s">
        <v>9645</v>
      </c>
      <c r="E1517" t="s">
        <v>7858</v>
      </c>
    </row>
    <row r="1518" spans="1:5" ht="15.6" x14ac:dyDescent="0.3">
      <c r="A1518" s="1" t="s">
        <v>854</v>
      </c>
      <c r="B1518" s="1" t="s">
        <v>7259</v>
      </c>
      <c r="C1518" t="s">
        <v>7260</v>
      </c>
      <c r="D1518" t="s">
        <v>9749</v>
      </c>
      <c r="E1518" t="s">
        <v>8891</v>
      </c>
    </row>
    <row r="1519" spans="1:5" ht="15.6" x14ac:dyDescent="0.3">
      <c r="A1519" s="1" t="s">
        <v>853</v>
      </c>
      <c r="B1519" s="1" t="s">
        <v>7261</v>
      </c>
      <c r="C1519" t="s">
        <v>5546</v>
      </c>
      <c r="D1519" t="s">
        <v>9362</v>
      </c>
      <c r="E1519" t="s">
        <v>8616</v>
      </c>
    </row>
    <row r="1520" spans="1:5" ht="15.6" x14ac:dyDescent="0.3">
      <c r="A1520" s="1" t="s">
        <v>852</v>
      </c>
      <c r="B1520" s="1" t="s">
        <v>7262</v>
      </c>
      <c r="C1520" t="s">
        <v>7263</v>
      </c>
      <c r="D1520" t="s">
        <v>9750</v>
      </c>
      <c r="E1520" t="s">
        <v>8430</v>
      </c>
    </row>
    <row r="1521" spans="1:5" ht="15.6" x14ac:dyDescent="0.3">
      <c r="A1521" s="1" t="s">
        <v>851</v>
      </c>
      <c r="B1521" s="1" t="s">
        <v>7264</v>
      </c>
      <c r="C1521" t="s">
        <v>7265</v>
      </c>
      <c r="D1521" t="s">
        <v>8606</v>
      </c>
      <c r="E1521" t="s">
        <v>8475</v>
      </c>
    </row>
    <row r="1522" spans="1:5" ht="15.6" x14ac:dyDescent="0.3">
      <c r="A1522" s="1" t="s">
        <v>850</v>
      </c>
      <c r="B1522" s="1" t="s">
        <v>7266</v>
      </c>
      <c r="C1522" t="s">
        <v>7267</v>
      </c>
      <c r="D1522" t="s">
        <v>8654</v>
      </c>
      <c r="E1522" t="s">
        <v>8418</v>
      </c>
    </row>
    <row r="1523" spans="1:5" ht="15.6" x14ac:dyDescent="0.3">
      <c r="A1523" s="1" t="s">
        <v>849</v>
      </c>
      <c r="B1523" s="1" t="s">
        <v>7268</v>
      </c>
      <c r="C1523" t="s">
        <v>5876</v>
      </c>
      <c r="D1523" t="s">
        <v>9441</v>
      </c>
      <c r="E1523" t="s">
        <v>8671</v>
      </c>
    </row>
    <row r="1524" spans="1:5" ht="15.6" x14ac:dyDescent="0.3">
      <c r="A1524" s="1" t="s">
        <v>848</v>
      </c>
      <c r="B1524" s="1" t="s">
        <v>7269</v>
      </c>
      <c r="C1524" t="s">
        <v>7270</v>
      </c>
      <c r="D1524" t="s">
        <v>8882</v>
      </c>
      <c r="E1524" t="s">
        <v>8496</v>
      </c>
    </row>
    <row r="1525" spans="1:5" ht="15.6" x14ac:dyDescent="0.3">
      <c r="A1525" s="1" t="s">
        <v>847</v>
      </c>
      <c r="B1525" s="1" t="s">
        <v>7271</v>
      </c>
      <c r="C1525" t="s">
        <v>5159</v>
      </c>
      <c r="D1525" t="s">
        <v>9254</v>
      </c>
      <c r="E1525" t="s">
        <v>7548</v>
      </c>
    </row>
    <row r="1526" spans="1:5" ht="15.6" x14ac:dyDescent="0.3">
      <c r="A1526" s="1" t="s">
        <v>846</v>
      </c>
      <c r="B1526" s="1" t="s">
        <v>6250</v>
      </c>
      <c r="C1526" t="s">
        <v>7272</v>
      </c>
      <c r="D1526" t="s">
        <v>8552</v>
      </c>
      <c r="E1526" t="s">
        <v>8456</v>
      </c>
    </row>
    <row r="1527" spans="1:5" ht="15.6" x14ac:dyDescent="0.3">
      <c r="A1527" s="1" t="s">
        <v>845</v>
      </c>
      <c r="B1527" s="1" t="s">
        <v>7273</v>
      </c>
      <c r="C1527" t="s">
        <v>7274</v>
      </c>
      <c r="D1527" t="s">
        <v>9751</v>
      </c>
      <c r="E1527" t="s">
        <v>8892</v>
      </c>
    </row>
    <row r="1528" spans="1:5" ht="15.6" x14ac:dyDescent="0.3">
      <c r="A1528" s="1" t="s">
        <v>844</v>
      </c>
      <c r="B1528" s="1" t="s">
        <v>7275</v>
      </c>
      <c r="C1528" t="s">
        <v>7276</v>
      </c>
      <c r="D1528" t="s">
        <v>9752</v>
      </c>
      <c r="E1528" t="s">
        <v>8893</v>
      </c>
    </row>
    <row r="1529" spans="1:5" ht="15.6" x14ac:dyDescent="0.3">
      <c r="A1529" s="1" t="s">
        <v>843</v>
      </c>
      <c r="B1529" s="1" t="s">
        <v>7277</v>
      </c>
      <c r="C1529" t="s">
        <v>7278</v>
      </c>
      <c r="D1529" t="s">
        <v>8451</v>
      </c>
      <c r="E1529" t="s">
        <v>8437</v>
      </c>
    </row>
    <row r="1530" spans="1:5" ht="15.6" x14ac:dyDescent="0.3">
      <c r="A1530" s="1" t="s">
        <v>842</v>
      </c>
      <c r="B1530" s="1" t="s">
        <v>7279</v>
      </c>
      <c r="C1530" t="s">
        <v>7280</v>
      </c>
      <c r="D1530" t="s">
        <v>9583</v>
      </c>
      <c r="E1530" t="s">
        <v>8456</v>
      </c>
    </row>
    <row r="1531" spans="1:5" ht="15.6" x14ac:dyDescent="0.3">
      <c r="A1531" s="1" t="s">
        <v>841</v>
      </c>
      <c r="B1531" s="1" t="s">
        <v>5273</v>
      </c>
      <c r="C1531" t="s">
        <v>4883</v>
      </c>
      <c r="D1531" t="s">
        <v>9165</v>
      </c>
      <c r="E1531" t="s">
        <v>8461</v>
      </c>
    </row>
    <row r="1532" spans="1:5" ht="15.6" x14ac:dyDescent="0.3">
      <c r="A1532" s="1" t="s">
        <v>840</v>
      </c>
      <c r="B1532" s="1" t="s">
        <v>7281</v>
      </c>
      <c r="C1532" t="s">
        <v>7282</v>
      </c>
      <c r="D1532" t="s">
        <v>8431</v>
      </c>
      <c r="E1532" t="s">
        <v>8437</v>
      </c>
    </row>
    <row r="1533" spans="1:5" ht="15.6" x14ac:dyDescent="0.3">
      <c r="A1533" s="1" t="s">
        <v>839</v>
      </c>
      <c r="B1533" s="1" t="s">
        <v>7283</v>
      </c>
      <c r="C1533" t="s">
        <v>7284</v>
      </c>
      <c r="D1533" t="s">
        <v>9753</v>
      </c>
      <c r="E1533" t="s">
        <v>8894</v>
      </c>
    </row>
    <row r="1534" spans="1:5" ht="15.6" x14ac:dyDescent="0.3">
      <c r="A1534" s="1" t="s">
        <v>838</v>
      </c>
      <c r="B1534" s="1" t="s">
        <v>7285</v>
      </c>
      <c r="C1534" t="s">
        <v>5458</v>
      </c>
      <c r="D1534" t="s">
        <v>9336</v>
      </c>
      <c r="E1534" t="s">
        <v>8597</v>
      </c>
    </row>
    <row r="1535" spans="1:5" ht="15.6" x14ac:dyDescent="0.3">
      <c r="A1535" s="1" t="s">
        <v>837</v>
      </c>
      <c r="B1535" s="1" t="s">
        <v>7286</v>
      </c>
      <c r="C1535" t="s">
        <v>4893</v>
      </c>
      <c r="D1535" t="s">
        <v>9168</v>
      </c>
      <c r="E1535" t="s">
        <v>8465</v>
      </c>
    </row>
    <row r="1536" spans="1:5" ht="15.6" x14ac:dyDescent="0.3">
      <c r="A1536" s="1" t="s">
        <v>836</v>
      </c>
      <c r="B1536" s="1" t="s">
        <v>7287</v>
      </c>
      <c r="C1536" t="s">
        <v>4774</v>
      </c>
      <c r="D1536" t="s">
        <v>9129</v>
      </c>
      <c r="E1536" t="s">
        <v>8432</v>
      </c>
    </row>
    <row r="1537" spans="1:5" ht="15.6" x14ac:dyDescent="0.3">
      <c r="A1537" s="1" t="s">
        <v>835</v>
      </c>
      <c r="B1537" s="1" t="s">
        <v>7288</v>
      </c>
      <c r="C1537" t="s">
        <v>4819</v>
      </c>
      <c r="D1537" t="s">
        <v>9142</v>
      </c>
      <c r="E1537" t="s">
        <v>5608</v>
      </c>
    </row>
    <row r="1538" spans="1:5" ht="15.6" x14ac:dyDescent="0.3">
      <c r="A1538" s="1" t="s">
        <v>834</v>
      </c>
      <c r="B1538" s="1" t="s">
        <v>7289</v>
      </c>
      <c r="C1538" t="s">
        <v>7290</v>
      </c>
      <c r="D1538" t="s">
        <v>8968</v>
      </c>
      <c r="E1538" t="s">
        <v>8466</v>
      </c>
    </row>
    <row r="1539" spans="1:5" ht="15.6" x14ac:dyDescent="0.3">
      <c r="A1539" s="1" t="s">
        <v>833</v>
      </c>
      <c r="B1539" s="1" t="s">
        <v>7291</v>
      </c>
      <c r="C1539" t="s">
        <v>5149</v>
      </c>
      <c r="D1539" t="s">
        <v>9250</v>
      </c>
      <c r="E1539" t="s">
        <v>8538</v>
      </c>
    </row>
    <row r="1540" spans="1:5" ht="15.6" x14ac:dyDescent="0.3">
      <c r="A1540" s="1" t="s">
        <v>832</v>
      </c>
      <c r="B1540" s="1" t="s">
        <v>7292</v>
      </c>
      <c r="C1540" t="s">
        <v>7293</v>
      </c>
      <c r="D1540" t="s">
        <v>8516</v>
      </c>
      <c r="E1540" t="s">
        <v>8430</v>
      </c>
    </row>
    <row r="1541" spans="1:5" ht="15.6" x14ac:dyDescent="0.3">
      <c r="A1541" s="1" t="s">
        <v>831</v>
      </c>
      <c r="B1541" s="1" t="s">
        <v>7294</v>
      </c>
      <c r="C1541" t="s">
        <v>7295</v>
      </c>
      <c r="D1541" t="s">
        <v>9754</v>
      </c>
      <c r="E1541" t="s">
        <v>8895</v>
      </c>
    </row>
    <row r="1542" spans="1:5" ht="15.6" x14ac:dyDescent="0.3">
      <c r="A1542" s="1" t="s">
        <v>830</v>
      </c>
      <c r="B1542" s="1" t="s">
        <v>7296</v>
      </c>
      <c r="C1542" t="s">
        <v>7297</v>
      </c>
      <c r="D1542" t="s">
        <v>8616</v>
      </c>
      <c r="E1542" t="s">
        <v>8456</v>
      </c>
    </row>
    <row r="1543" spans="1:5" ht="15.6" x14ac:dyDescent="0.3">
      <c r="A1543" s="1" t="s">
        <v>829</v>
      </c>
      <c r="B1543" s="1" t="s">
        <v>7298</v>
      </c>
      <c r="C1543" t="s">
        <v>7299</v>
      </c>
      <c r="D1543" t="s">
        <v>5764</v>
      </c>
      <c r="E1543" t="s">
        <v>8418</v>
      </c>
    </row>
    <row r="1544" spans="1:5" ht="15.6" x14ac:dyDescent="0.3">
      <c r="A1544" s="1" t="s">
        <v>828</v>
      </c>
      <c r="B1544" s="1" t="s">
        <v>7300</v>
      </c>
      <c r="C1544" t="s">
        <v>4819</v>
      </c>
      <c r="D1544" t="s">
        <v>9142</v>
      </c>
      <c r="E1544" t="s">
        <v>5608</v>
      </c>
    </row>
    <row r="1545" spans="1:5" ht="15.6" x14ac:dyDescent="0.3">
      <c r="A1545" s="1" t="s">
        <v>827</v>
      </c>
      <c r="B1545" s="1" t="s">
        <v>7301</v>
      </c>
      <c r="C1545" t="s">
        <v>7302</v>
      </c>
      <c r="D1545" t="s">
        <v>9755</v>
      </c>
      <c r="E1545" t="s">
        <v>8896</v>
      </c>
    </row>
    <row r="1546" spans="1:5" ht="15.6" x14ac:dyDescent="0.3">
      <c r="A1546" s="1" t="s">
        <v>826</v>
      </c>
      <c r="B1546" s="1" t="s">
        <v>7303</v>
      </c>
      <c r="C1546" t="s">
        <v>7304</v>
      </c>
      <c r="D1546" t="s">
        <v>9756</v>
      </c>
      <c r="E1546" t="s">
        <v>8897</v>
      </c>
    </row>
    <row r="1547" spans="1:5" ht="15.6" x14ac:dyDescent="0.3">
      <c r="A1547" s="1" t="s">
        <v>825</v>
      </c>
      <c r="B1547" s="1" t="s">
        <v>7305</v>
      </c>
      <c r="C1547" t="s">
        <v>6129</v>
      </c>
      <c r="D1547" t="s">
        <v>8521</v>
      </c>
      <c r="E1547" t="s">
        <v>8446</v>
      </c>
    </row>
    <row r="1548" spans="1:5" ht="15.6" x14ac:dyDescent="0.3">
      <c r="A1548" s="1" t="s">
        <v>824</v>
      </c>
      <c r="B1548" s="1" t="s">
        <v>7306</v>
      </c>
      <c r="C1548" t="s">
        <v>7307</v>
      </c>
      <c r="D1548" t="s">
        <v>8837</v>
      </c>
      <c r="E1548" t="s">
        <v>8442</v>
      </c>
    </row>
    <row r="1549" spans="1:5" ht="15.6" x14ac:dyDescent="0.3">
      <c r="A1549" s="1" t="s">
        <v>823</v>
      </c>
      <c r="B1549" s="1" t="s">
        <v>7308</v>
      </c>
      <c r="C1549" t="s">
        <v>7309</v>
      </c>
      <c r="D1549" t="s">
        <v>8632</v>
      </c>
      <c r="E1549" t="s">
        <v>8456</v>
      </c>
    </row>
    <row r="1550" spans="1:5" ht="15.6" x14ac:dyDescent="0.3">
      <c r="A1550" s="1" t="s">
        <v>822</v>
      </c>
      <c r="B1550" s="1" t="s">
        <v>7310</v>
      </c>
      <c r="C1550" t="s">
        <v>7311</v>
      </c>
      <c r="D1550" t="s">
        <v>9473</v>
      </c>
      <c r="E1550" t="s">
        <v>9097</v>
      </c>
    </row>
    <row r="1551" spans="1:5" ht="15.6" x14ac:dyDescent="0.3">
      <c r="A1551" s="1" t="s">
        <v>821</v>
      </c>
      <c r="B1551" s="1" t="s">
        <v>7312</v>
      </c>
      <c r="C1551" t="s">
        <v>4778</v>
      </c>
      <c r="D1551" t="s">
        <v>8546</v>
      </c>
      <c r="E1551" t="s">
        <v>8441</v>
      </c>
    </row>
    <row r="1552" spans="1:5" ht="15.6" x14ac:dyDescent="0.3">
      <c r="A1552" s="1" t="s">
        <v>820</v>
      </c>
      <c r="B1552" s="1" t="s">
        <v>7313</v>
      </c>
      <c r="C1552" t="s">
        <v>7314</v>
      </c>
      <c r="D1552" t="s">
        <v>9757</v>
      </c>
      <c r="E1552" t="s">
        <v>8898</v>
      </c>
    </row>
    <row r="1553" spans="1:5" ht="15.6" x14ac:dyDescent="0.3">
      <c r="A1553" s="1" t="s">
        <v>819</v>
      </c>
      <c r="B1553" s="1" t="s">
        <v>6858</v>
      </c>
      <c r="C1553" t="s">
        <v>5568</v>
      </c>
      <c r="D1553" t="s">
        <v>9369</v>
      </c>
      <c r="E1553" t="s">
        <v>8622</v>
      </c>
    </row>
    <row r="1554" spans="1:5" ht="15.6" x14ac:dyDescent="0.3">
      <c r="A1554" s="1" t="s">
        <v>818</v>
      </c>
      <c r="B1554" s="1" t="s">
        <v>7315</v>
      </c>
      <c r="C1554" t="s">
        <v>7316</v>
      </c>
      <c r="D1554" t="s">
        <v>8448</v>
      </c>
      <c r="E1554" t="s">
        <v>8442</v>
      </c>
    </row>
    <row r="1555" spans="1:5" ht="15.6" x14ac:dyDescent="0.3">
      <c r="A1555" s="1" t="s">
        <v>817</v>
      </c>
      <c r="B1555" s="1" t="s">
        <v>7317</v>
      </c>
      <c r="C1555" t="s">
        <v>7318</v>
      </c>
      <c r="D1555" t="s">
        <v>9758</v>
      </c>
      <c r="E1555" t="s">
        <v>8899</v>
      </c>
    </row>
    <row r="1556" spans="1:5" ht="15.6" x14ac:dyDescent="0.3">
      <c r="A1556" s="1" t="s">
        <v>816</v>
      </c>
      <c r="B1556" s="1" t="s">
        <v>7319</v>
      </c>
      <c r="C1556" t="s">
        <v>5092</v>
      </c>
      <c r="D1556" t="s">
        <v>9237</v>
      </c>
      <c r="E1556" t="s">
        <v>8525</v>
      </c>
    </row>
    <row r="1557" spans="1:5" ht="15.6" x14ac:dyDescent="0.3">
      <c r="A1557" s="1" t="s">
        <v>815</v>
      </c>
      <c r="B1557" s="1" t="s">
        <v>6592</v>
      </c>
      <c r="C1557" t="s">
        <v>7320</v>
      </c>
      <c r="D1557" t="s">
        <v>9119</v>
      </c>
      <c r="E1557" t="s">
        <v>9096</v>
      </c>
    </row>
    <row r="1558" spans="1:5" ht="15.6" x14ac:dyDescent="0.3">
      <c r="A1558" s="1" t="s">
        <v>814</v>
      </c>
      <c r="B1558" s="1" t="s">
        <v>7321</v>
      </c>
      <c r="C1558" t="s">
        <v>7322</v>
      </c>
      <c r="D1558" t="s">
        <v>8960</v>
      </c>
      <c r="E1558" t="s">
        <v>8456</v>
      </c>
    </row>
    <row r="1559" spans="1:5" ht="15.6" x14ac:dyDescent="0.3">
      <c r="A1559" s="1" t="s">
        <v>813</v>
      </c>
      <c r="B1559" s="1" t="s">
        <v>7323</v>
      </c>
      <c r="C1559" t="s">
        <v>7086</v>
      </c>
      <c r="D1559" t="s">
        <v>5543</v>
      </c>
      <c r="E1559" t="s">
        <v>8456</v>
      </c>
    </row>
    <row r="1560" spans="1:5" ht="15.6" x14ac:dyDescent="0.3">
      <c r="A1560" s="1" t="s">
        <v>812</v>
      </c>
      <c r="B1560" s="1" t="s">
        <v>7324</v>
      </c>
      <c r="C1560" t="s">
        <v>7325</v>
      </c>
      <c r="D1560" t="s">
        <v>9759</v>
      </c>
      <c r="E1560" t="s">
        <v>8470</v>
      </c>
    </row>
    <row r="1561" spans="1:5" ht="15.6" x14ac:dyDescent="0.3">
      <c r="A1561" s="1" t="s">
        <v>811</v>
      </c>
      <c r="B1561" s="1" t="s">
        <v>7326</v>
      </c>
      <c r="C1561" t="s">
        <v>7327</v>
      </c>
      <c r="D1561" t="s">
        <v>9760</v>
      </c>
      <c r="E1561" t="s">
        <v>8900</v>
      </c>
    </row>
    <row r="1562" spans="1:5" ht="15.6" x14ac:dyDescent="0.3">
      <c r="A1562" s="1" t="s">
        <v>810</v>
      </c>
      <c r="B1562" s="1" t="s">
        <v>7328</v>
      </c>
      <c r="C1562" t="s">
        <v>7329</v>
      </c>
      <c r="D1562" t="s">
        <v>8588</v>
      </c>
      <c r="E1562" t="s">
        <v>8496</v>
      </c>
    </row>
    <row r="1563" spans="1:5" ht="15.6" x14ac:dyDescent="0.3">
      <c r="A1563" s="1" t="s">
        <v>809</v>
      </c>
      <c r="B1563" s="1" t="s">
        <v>7330</v>
      </c>
      <c r="C1563" t="s">
        <v>7331</v>
      </c>
      <c r="D1563" t="s">
        <v>8529</v>
      </c>
      <c r="E1563" t="s">
        <v>9096</v>
      </c>
    </row>
    <row r="1564" spans="1:5" ht="15.6" x14ac:dyDescent="0.3">
      <c r="A1564" s="1" t="s">
        <v>808</v>
      </c>
      <c r="B1564" s="1" t="s">
        <v>7332</v>
      </c>
      <c r="C1564" t="s">
        <v>7333</v>
      </c>
      <c r="D1564" t="s">
        <v>8468</v>
      </c>
      <c r="E1564" t="s">
        <v>8496</v>
      </c>
    </row>
    <row r="1565" spans="1:5" ht="15.6" x14ac:dyDescent="0.3">
      <c r="A1565" s="1" t="s">
        <v>807</v>
      </c>
      <c r="B1565" s="1" t="s">
        <v>5608</v>
      </c>
      <c r="C1565" t="s">
        <v>5016</v>
      </c>
      <c r="D1565" t="s">
        <v>9210</v>
      </c>
      <c r="E1565" t="s">
        <v>6619</v>
      </c>
    </row>
    <row r="1566" spans="1:5" ht="15.6" x14ac:dyDescent="0.3">
      <c r="A1566" s="1" t="s">
        <v>806</v>
      </c>
      <c r="B1566" s="1" t="s">
        <v>6265</v>
      </c>
      <c r="C1566" t="s">
        <v>7334</v>
      </c>
      <c r="D1566" t="s">
        <v>8500</v>
      </c>
      <c r="E1566" t="s">
        <v>8418</v>
      </c>
    </row>
    <row r="1567" spans="1:5" ht="15.6" x14ac:dyDescent="0.3">
      <c r="A1567" s="1" t="s">
        <v>805</v>
      </c>
      <c r="B1567" s="1" t="s">
        <v>7335</v>
      </c>
      <c r="C1567" t="s">
        <v>7336</v>
      </c>
      <c r="D1567" t="s">
        <v>9761</v>
      </c>
      <c r="E1567" t="s">
        <v>8901</v>
      </c>
    </row>
    <row r="1568" spans="1:5" ht="15.6" x14ac:dyDescent="0.3">
      <c r="A1568" s="1" t="s">
        <v>804</v>
      </c>
      <c r="B1568" s="1" t="s">
        <v>7337</v>
      </c>
      <c r="C1568" t="s">
        <v>5396</v>
      </c>
      <c r="D1568" t="s">
        <v>9317</v>
      </c>
      <c r="E1568" t="s">
        <v>8585</v>
      </c>
    </row>
    <row r="1569" spans="1:5" ht="15.6" x14ac:dyDescent="0.3">
      <c r="A1569" s="1" t="s">
        <v>803</v>
      </c>
      <c r="B1569" s="1" t="s">
        <v>5681</v>
      </c>
      <c r="C1569" t="s">
        <v>7338</v>
      </c>
      <c r="D1569" t="s">
        <v>9762</v>
      </c>
      <c r="E1569" t="s">
        <v>8481</v>
      </c>
    </row>
    <row r="1570" spans="1:5" ht="15.6" x14ac:dyDescent="0.3">
      <c r="A1570" s="1" t="s">
        <v>802</v>
      </c>
      <c r="B1570" s="1" t="s">
        <v>7339</v>
      </c>
      <c r="C1570" t="s">
        <v>7340</v>
      </c>
      <c r="D1570" t="s">
        <v>9763</v>
      </c>
      <c r="E1570" t="s">
        <v>8902</v>
      </c>
    </row>
    <row r="1571" spans="1:5" ht="15.6" x14ac:dyDescent="0.3">
      <c r="A1571" s="1" t="s">
        <v>801</v>
      </c>
      <c r="B1571" s="1" t="s">
        <v>7341</v>
      </c>
      <c r="C1571" t="s">
        <v>6524</v>
      </c>
      <c r="D1571" t="s">
        <v>9592</v>
      </c>
      <c r="E1571" t="s">
        <v>8772</v>
      </c>
    </row>
    <row r="1572" spans="1:5" ht="15.6" x14ac:dyDescent="0.3">
      <c r="A1572" s="1" t="s">
        <v>800</v>
      </c>
      <c r="B1572" s="1" t="s">
        <v>7342</v>
      </c>
      <c r="C1572" t="s">
        <v>7343</v>
      </c>
      <c r="D1572" t="s">
        <v>8465</v>
      </c>
      <c r="E1572" t="s">
        <v>8475</v>
      </c>
    </row>
    <row r="1573" spans="1:5" ht="15.6" x14ac:dyDescent="0.3">
      <c r="A1573" s="1" t="s">
        <v>799</v>
      </c>
      <c r="B1573" s="1" t="s">
        <v>5593</v>
      </c>
      <c r="C1573" t="s">
        <v>7344</v>
      </c>
      <c r="D1573" t="s">
        <v>5985</v>
      </c>
      <c r="E1573" t="s">
        <v>8481</v>
      </c>
    </row>
    <row r="1574" spans="1:5" ht="15.6" x14ac:dyDescent="0.3">
      <c r="A1574" s="1" t="s">
        <v>798</v>
      </c>
      <c r="B1574" s="1" t="s">
        <v>7345</v>
      </c>
      <c r="C1574" t="s">
        <v>7346</v>
      </c>
      <c r="D1574" t="s">
        <v>9764</v>
      </c>
      <c r="E1574" t="s">
        <v>8903</v>
      </c>
    </row>
    <row r="1575" spans="1:5" ht="15.6" x14ac:dyDescent="0.3">
      <c r="A1575" s="1" t="s">
        <v>797</v>
      </c>
      <c r="B1575" s="1" t="s">
        <v>7347</v>
      </c>
      <c r="C1575" t="s">
        <v>7348</v>
      </c>
      <c r="D1575" t="s">
        <v>9765</v>
      </c>
      <c r="E1575" t="s">
        <v>8418</v>
      </c>
    </row>
    <row r="1576" spans="1:5" ht="15.6" x14ac:dyDescent="0.3">
      <c r="A1576" s="1" t="s">
        <v>796</v>
      </c>
      <c r="B1576" s="1" t="s">
        <v>7349</v>
      </c>
      <c r="C1576" t="s">
        <v>4770</v>
      </c>
      <c r="D1576" t="s">
        <v>8495</v>
      </c>
      <c r="E1576" t="s">
        <v>8456</v>
      </c>
    </row>
    <row r="1577" spans="1:5" ht="15.6" x14ac:dyDescent="0.3">
      <c r="A1577" s="1" t="s">
        <v>795</v>
      </c>
      <c r="B1577" s="1" t="s">
        <v>5707</v>
      </c>
      <c r="C1577" t="s">
        <v>7350</v>
      </c>
      <c r="D1577" t="s">
        <v>9766</v>
      </c>
      <c r="E1577" t="s">
        <v>8904</v>
      </c>
    </row>
    <row r="1578" spans="1:5" ht="15.6" x14ac:dyDescent="0.3">
      <c r="A1578" s="1" t="s">
        <v>794</v>
      </c>
      <c r="B1578" s="1" t="s">
        <v>7351</v>
      </c>
      <c r="C1578" t="s">
        <v>7352</v>
      </c>
      <c r="D1578" t="s">
        <v>8444</v>
      </c>
      <c r="E1578" t="s">
        <v>8437</v>
      </c>
    </row>
    <row r="1579" spans="1:5" ht="15.6" x14ac:dyDescent="0.3">
      <c r="A1579" s="1" t="s">
        <v>793</v>
      </c>
      <c r="B1579" s="1" t="s">
        <v>7353</v>
      </c>
      <c r="C1579" t="s">
        <v>7354</v>
      </c>
      <c r="D1579" t="s">
        <v>9767</v>
      </c>
      <c r="E1579" t="s">
        <v>8905</v>
      </c>
    </row>
    <row r="1580" spans="1:5" ht="15.6" x14ac:dyDescent="0.3">
      <c r="A1580" s="1" t="s">
        <v>792</v>
      </c>
      <c r="B1580" s="1" t="s">
        <v>5882</v>
      </c>
      <c r="C1580" t="s">
        <v>7355</v>
      </c>
      <c r="D1580" t="s">
        <v>9768</v>
      </c>
      <c r="E1580" t="s">
        <v>8906</v>
      </c>
    </row>
    <row r="1581" spans="1:5" ht="15.6" x14ac:dyDescent="0.3">
      <c r="A1581" s="1" t="s">
        <v>791</v>
      </c>
      <c r="B1581" s="1" t="s">
        <v>7356</v>
      </c>
      <c r="C1581" t="s">
        <v>5018</v>
      </c>
      <c r="D1581" t="s">
        <v>9211</v>
      </c>
      <c r="E1581" t="s">
        <v>8500</v>
      </c>
    </row>
    <row r="1582" spans="1:5" ht="15.6" x14ac:dyDescent="0.3">
      <c r="A1582" s="1" t="s">
        <v>790</v>
      </c>
      <c r="B1582" s="1" t="s">
        <v>7357</v>
      </c>
      <c r="C1582" t="s">
        <v>7358</v>
      </c>
      <c r="D1582" t="s">
        <v>8501</v>
      </c>
      <c r="E1582" t="s">
        <v>8442</v>
      </c>
    </row>
    <row r="1583" spans="1:5" ht="15.6" x14ac:dyDescent="0.3">
      <c r="A1583" s="1" t="s">
        <v>789</v>
      </c>
      <c r="B1583" s="1" t="s">
        <v>5347</v>
      </c>
      <c r="C1583" t="s">
        <v>7359</v>
      </c>
      <c r="D1583" t="s">
        <v>5341</v>
      </c>
      <c r="E1583" t="s">
        <v>8456</v>
      </c>
    </row>
    <row r="1584" spans="1:5" ht="15.6" x14ac:dyDescent="0.3">
      <c r="A1584" s="1" t="s">
        <v>788</v>
      </c>
      <c r="B1584" s="1" t="s">
        <v>7360</v>
      </c>
      <c r="C1584" t="s">
        <v>7361</v>
      </c>
      <c r="D1584" t="s">
        <v>9769</v>
      </c>
      <c r="E1584" t="s">
        <v>8907</v>
      </c>
    </row>
    <row r="1585" spans="1:5" ht="15.6" x14ac:dyDescent="0.3">
      <c r="A1585" s="1" t="s">
        <v>787</v>
      </c>
      <c r="B1585" s="1" t="s">
        <v>7362</v>
      </c>
      <c r="C1585" t="s">
        <v>7363</v>
      </c>
      <c r="D1585" t="s">
        <v>9770</v>
      </c>
      <c r="E1585" t="s">
        <v>8908</v>
      </c>
    </row>
    <row r="1586" spans="1:5" ht="15.6" x14ac:dyDescent="0.3">
      <c r="A1586" s="1" t="s">
        <v>786</v>
      </c>
      <c r="B1586" s="1" t="s">
        <v>7364</v>
      </c>
      <c r="C1586" t="s">
        <v>7365</v>
      </c>
      <c r="D1586" t="s">
        <v>9771</v>
      </c>
      <c r="E1586" t="s">
        <v>8446</v>
      </c>
    </row>
    <row r="1587" spans="1:5" ht="15.6" x14ac:dyDescent="0.3">
      <c r="A1587" s="1" t="s">
        <v>785</v>
      </c>
      <c r="B1587" s="1" t="s">
        <v>7366</v>
      </c>
      <c r="C1587" t="s">
        <v>7367</v>
      </c>
      <c r="D1587" t="s">
        <v>8787</v>
      </c>
      <c r="E1587" t="s">
        <v>8909</v>
      </c>
    </row>
    <row r="1588" spans="1:5" ht="15.6" x14ac:dyDescent="0.3">
      <c r="A1588" s="1" t="s">
        <v>784</v>
      </c>
      <c r="B1588" s="1" t="s">
        <v>7368</v>
      </c>
      <c r="C1588" t="s">
        <v>7369</v>
      </c>
      <c r="D1588" t="s">
        <v>9064</v>
      </c>
      <c r="E1588" t="s">
        <v>8437</v>
      </c>
    </row>
    <row r="1589" spans="1:5" ht="15.6" x14ac:dyDescent="0.3">
      <c r="A1589" s="1" t="s">
        <v>783</v>
      </c>
      <c r="B1589" s="1" t="s">
        <v>7370</v>
      </c>
      <c r="C1589" t="s">
        <v>7371</v>
      </c>
      <c r="D1589" t="s">
        <v>8638</v>
      </c>
      <c r="E1589" t="s">
        <v>8496</v>
      </c>
    </row>
    <row r="1590" spans="1:5" ht="15.6" x14ac:dyDescent="0.3">
      <c r="A1590" s="1" t="s">
        <v>782</v>
      </c>
      <c r="B1590" s="1" t="s">
        <v>7372</v>
      </c>
      <c r="C1590" t="s">
        <v>7373</v>
      </c>
      <c r="D1590" t="s">
        <v>9772</v>
      </c>
      <c r="E1590" t="s">
        <v>8910</v>
      </c>
    </row>
    <row r="1591" spans="1:5" ht="15.6" x14ac:dyDescent="0.3">
      <c r="A1591" s="1" t="s">
        <v>781</v>
      </c>
      <c r="B1591" s="1" t="s">
        <v>5281</v>
      </c>
      <c r="C1591" t="s">
        <v>5480</v>
      </c>
      <c r="D1591" t="s">
        <v>9342</v>
      </c>
      <c r="E1591" t="s">
        <v>8603</v>
      </c>
    </row>
    <row r="1592" spans="1:5" ht="15.6" x14ac:dyDescent="0.3">
      <c r="A1592" s="1" t="s">
        <v>780</v>
      </c>
      <c r="B1592" s="1" t="s">
        <v>7374</v>
      </c>
      <c r="C1592" t="s">
        <v>5655</v>
      </c>
      <c r="D1592" t="s">
        <v>9393</v>
      </c>
      <c r="E1592" t="s">
        <v>8638</v>
      </c>
    </row>
    <row r="1593" spans="1:5" ht="15.6" x14ac:dyDescent="0.3">
      <c r="A1593" s="1" t="s">
        <v>779</v>
      </c>
      <c r="B1593" s="1" t="s">
        <v>7375</v>
      </c>
      <c r="C1593" t="s">
        <v>5133</v>
      </c>
      <c r="D1593" t="s">
        <v>9247</v>
      </c>
      <c r="E1593" t="s">
        <v>8536</v>
      </c>
    </row>
    <row r="1594" spans="1:5" ht="15.6" x14ac:dyDescent="0.3">
      <c r="A1594" s="1" t="s">
        <v>778</v>
      </c>
      <c r="B1594" s="1" t="s">
        <v>7376</v>
      </c>
      <c r="C1594" t="s">
        <v>5728</v>
      </c>
      <c r="D1594" t="s">
        <v>9396</v>
      </c>
      <c r="E1594" t="s">
        <v>8639</v>
      </c>
    </row>
    <row r="1595" spans="1:5" ht="15.6" x14ac:dyDescent="0.3">
      <c r="A1595" s="1" t="s">
        <v>777</v>
      </c>
      <c r="B1595" s="1" t="s">
        <v>7377</v>
      </c>
      <c r="C1595" t="s">
        <v>7378</v>
      </c>
      <c r="D1595" t="s">
        <v>9773</v>
      </c>
      <c r="E1595" t="s">
        <v>8911</v>
      </c>
    </row>
    <row r="1596" spans="1:5" ht="15.6" x14ac:dyDescent="0.3">
      <c r="A1596" s="1" t="s">
        <v>776</v>
      </c>
      <c r="B1596" s="1" t="s">
        <v>7379</v>
      </c>
      <c r="C1596" t="s">
        <v>5084</v>
      </c>
      <c r="D1596" t="s">
        <v>9233</v>
      </c>
      <c r="E1596" t="s">
        <v>8521</v>
      </c>
    </row>
    <row r="1597" spans="1:5" ht="15.6" x14ac:dyDescent="0.3">
      <c r="A1597" s="1" t="s">
        <v>775</v>
      </c>
      <c r="B1597" s="1" t="s">
        <v>7380</v>
      </c>
      <c r="C1597" t="s">
        <v>7381</v>
      </c>
      <c r="D1597" t="s">
        <v>8606</v>
      </c>
      <c r="E1597" t="s">
        <v>8496</v>
      </c>
    </row>
    <row r="1598" spans="1:5" ht="15.6" x14ac:dyDescent="0.3">
      <c r="A1598" s="1" t="s">
        <v>774</v>
      </c>
      <c r="B1598" s="1" t="s">
        <v>7382</v>
      </c>
      <c r="C1598" t="s">
        <v>7383</v>
      </c>
      <c r="D1598" t="s">
        <v>9774</v>
      </c>
      <c r="E1598" t="s">
        <v>8912</v>
      </c>
    </row>
    <row r="1599" spans="1:5" ht="15.6" x14ac:dyDescent="0.3">
      <c r="A1599" s="1" t="s">
        <v>773</v>
      </c>
      <c r="B1599" s="1" t="s">
        <v>7384</v>
      </c>
      <c r="C1599" t="s">
        <v>7385</v>
      </c>
      <c r="D1599" t="s">
        <v>9775</v>
      </c>
      <c r="E1599" t="s">
        <v>8913</v>
      </c>
    </row>
    <row r="1600" spans="1:5" ht="15.6" x14ac:dyDescent="0.3">
      <c r="A1600" s="1" t="s">
        <v>772</v>
      </c>
      <c r="B1600" s="1" t="s">
        <v>6334</v>
      </c>
      <c r="C1600" t="s">
        <v>7386</v>
      </c>
      <c r="D1600" t="s">
        <v>9776</v>
      </c>
      <c r="E1600" t="s">
        <v>8475</v>
      </c>
    </row>
    <row r="1601" spans="1:5" ht="15.6" x14ac:dyDescent="0.3">
      <c r="A1601" s="1" t="s">
        <v>771</v>
      </c>
      <c r="B1601" s="1" t="s">
        <v>7387</v>
      </c>
      <c r="C1601" t="s">
        <v>5445</v>
      </c>
      <c r="D1601" t="s">
        <v>9332</v>
      </c>
      <c r="E1601" t="s">
        <v>8593</v>
      </c>
    </row>
    <row r="1602" spans="1:5" ht="15.6" x14ac:dyDescent="0.3">
      <c r="A1602" s="1" t="s">
        <v>770</v>
      </c>
      <c r="B1602" s="1" t="s">
        <v>7388</v>
      </c>
      <c r="C1602" t="s">
        <v>7389</v>
      </c>
      <c r="D1602" t="s">
        <v>9777</v>
      </c>
      <c r="E1602" t="s">
        <v>8649</v>
      </c>
    </row>
    <row r="1603" spans="1:5" ht="15.6" x14ac:dyDescent="0.3">
      <c r="A1603" s="1" t="s">
        <v>769</v>
      </c>
      <c r="B1603" s="1" t="s">
        <v>7390</v>
      </c>
      <c r="C1603" t="s">
        <v>7391</v>
      </c>
      <c r="D1603" t="s">
        <v>9529</v>
      </c>
      <c r="E1603" t="s">
        <v>8735</v>
      </c>
    </row>
    <row r="1604" spans="1:5" ht="15.6" x14ac:dyDescent="0.3">
      <c r="A1604" s="1" t="s">
        <v>768</v>
      </c>
      <c r="B1604" s="1" t="s">
        <v>7392</v>
      </c>
      <c r="C1604" t="s">
        <v>4978</v>
      </c>
      <c r="D1604" t="s">
        <v>9197</v>
      </c>
      <c r="E1604" t="s">
        <v>8489</v>
      </c>
    </row>
    <row r="1605" spans="1:5" ht="15.6" x14ac:dyDescent="0.3">
      <c r="A1605" s="1" t="s">
        <v>767</v>
      </c>
      <c r="B1605" s="1" t="s">
        <v>6125</v>
      </c>
      <c r="C1605" t="s">
        <v>7393</v>
      </c>
      <c r="D1605" t="s">
        <v>9778</v>
      </c>
      <c r="E1605" t="s">
        <v>8488</v>
      </c>
    </row>
    <row r="1606" spans="1:5" ht="15.6" x14ac:dyDescent="0.3">
      <c r="A1606" s="1" t="s">
        <v>766</v>
      </c>
      <c r="B1606" s="1" t="s">
        <v>7394</v>
      </c>
      <c r="C1606" t="s">
        <v>7395</v>
      </c>
      <c r="D1606" t="s">
        <v>9337</v>
      </c>
      <c r="E1606" t="s">
        <v>8580</v>
      </c>
    </row>
    <row r="1607" spans="1:5" ht="15.6" x14ac:dyDescent="0.3">
      <c r="A1607" s="1" t="s">
        <v>765</v>
      </c>
      <c r="B1607" s="1" t="s">
        <v>7396</v>
      </c>
      <c r="C1607" t="s">
        <v>4903</v>
      </c>
      <c r="D1607" t="s">
        <v>9173</v>
      </c>
      <c r="E1607" t="s">
        <v>8468</v>
      </c>
    </row>
    <row r="1608" spans="1:5" ht="15.6" x14ac:dyDescent="0.3">
      <c r="A1608" s="1" t="s">
        <v>764</v>
      </c>
      <c r="B1608" s="1" t="s">
        <v>5608</v>
      </c>
      <c r="C1608" t="s">
        <v>7397</v>
      </c>
      <c r="D1608" t="s">
        <v>5794</v>
      </c>
      <c r="E1608" t="s">
        <v>8437</v>
      </c>
    </row>
    <row r="1609" spans="1:5" ht="15.6" x14ac:dyDescent="0.3">
      <c r="A1609" s="1" t="s">
        <v>763</v>
      </c>
      <c r="B1609" s="1" t="s">
        <v>7398</v>
      </c>
      <c r="C1609" t="s">
        <v>7399</v>
      </c>
      <c r="D1609" t="s">
        <v>9779</v>
      </c>
      <c r="E1609" t="s">
        <v>8456</v>
      </c>
    </row>
    <row r="1610" spans="1:5" ht="15.6" x14ac:dyDescent="0.3">
      <c r="A1610" s="1" t="s">
        <v>762</v>
      </c>
      <c r="B1610" s="1" t="s">
        <v>7400</v>
      </c>
      <c r="C1610" t="s">
        <v>5671</v>
      </c>
      <c r="D1610" t="s">
        <v>9396</v>
      </c>
      <c r="E1610" t="s">
        <v>8639</v>
      </c>
    </row>
    <row r="1611" spans="1:5" ht="15.6" x14ac:dyDescent="0.3">
      <c r="A1611" s="1" t="s">
        <v>761</v>
      </c>
      <c r="B1611" s="1" t="s">
        <v>7401</v>
      </c>
      <c r="C1611" t="s">
        <v>7402</v>
      </c>
      <c r="D1611" t="s">
        <v>8519</v>
      </c>
      <c r="E1611" t="s">
        <v>8442</v>
      </c>
    </row>
    <row r="1612" spans="1:5" ht="15.6" x14ac:dyDescent="0.3">
      <c r="A1612" s="1" t="s">
        <v>760</v>
      </c>
      <c r="B1612" s="1" t="s">
        <v>7403</v>
      </c>
      <c r="C1612" t="s">
        <v>7404</v>
      </c>
      <c r="D1612" t="s">
        <v>9154</v>
      </c>
      <c r="E1612" t="s">
        <v>8437</v>
      </c>
    </row>
    <row r="1613" spans="1:5" ht="15.6" x14ac:dyDescent="0.3">
      <c r="A1613" s="1" t="s">
        <v>759</v>
      </c>
      <c r="B1613" s="1" t="s">
        <v>7405</v>
      </c>
      <c r="C1613" t="s">
        <v>5456</v>
      </c>
      <c r="D1613" t="s">
        <v>8540</v>
      </c>
      <c r="E1613" t="s">
        <v>8437</v>
      </c>
    </row>
    <row r="1614" spans="1:5" ht="15.6" x14ac:dyDescent="0.3">
      <c r="A1614" s="1" t="s">
        <v>758</v>
      </c>
      <c r="B1614" s="1" t="s">
        <v>7406</v>
      </c>
      <c r="C1614" t="s">
        <v>7407</v>
      </c>
      <c r="D1614" t="s">
        <v>9780</v>
      </c>
      <c r="E1614" t="s">
        <v>8914</v>
      </c>
    </row>
    <row r="1615" spans="1:5" ht="15.6" x14ac:dyDescent="0.3">
      <c r="A1615" s="1" t="s">
        <v>757</v>
      </c>
      <c r="B1615" s="1" t="s">
        <v>7408</v>
      </c>
      <c r="C1615" t="s">
        <v>7409</v>
      </c>
      <c r="D1615" t="s">
        <v>7035</v>
      </c>
      <c r="E1615" t="s">
        <v>8456</v>
      </c>
    </row>
    <row r="1616" spans="1:5" ht="15.6" x14ac:dyDescent="0.3">
      <c r="A1616" s="1" t="s">
        <v>756</v>
      </c>
      <c r="B1616" s="1" t="s">
        <v>7410</v>
      </c>
      <c r="C1616" t="s">
        <v>5149</v>
      </c>
      <c r="D1616" t="s">
        <v>9250</v>
      </c>
      <c r="E1616" t="s">
        <v>8538</v>
      </c>
    </row>
    <row r="1617" spans="1:5" ht="15.6" x14ac:dyDescent="0.3">
      <c r="A1617" s="1" t="s">
        <v>755</v>
      </c>
      <c r="B1617" s="1" t="s">
        <v>7411</v>
      </c>
      <c r="C1617" t="s">
        <v>7412</v>
      </c>
      <c r="D1617" t="s">
        <v>8460</v>
      </c>
      <c r="E1617" t="s">
        <v>8456</v>
      </c>
    </row>
    <row r="1618" spans="1:5" ht="15.6" x14ac:dyDescent="0.3">
      <c r="A1618" s="1" t="s">
        <v>754</v>
      </c>
      <c r="B1618" s="1" t="s">
        <v>7413</v>
      </c>
      <c r="C1618" t="s">
        <v>7414</v>
      </c>
      <c r="D1618" t="s">
        <v>9781</v>
      </c>
      <c r="E1618" t="s">
        <v>8488</v>
      </c>
    </row>
    <row r="1619" spans="1:5" ht="15.6" x14ac:dyDescent="0.3">
      <c r="A1619" s="1" t="s">
        <v>753</v>
      </c>
      <c r="B1619" s="1" t="s">
        <v>7415</v>
      </c>
      <c r="C1619" t="s">
        <v>7416</v>
      </c>
      <c r="D1619" t="s">
        <v>8546</v>
      </c>
      <c r="E1619" t="s">
        <v>8456</v>
      </c>
    </row>
    <row r="1620" spans="1:5" ht="15.6" x14ac:dyDescent="0.3">
      <c r="A1620" s="1" t="s">
        <v>752</v>
      </c>
      <c r="B1620" s="1" t="s">
        <v>4822</v>
      </c>
      <c r="C1620" t="s">
        <v>7417</v>
      </c>
      <c r="D1620" t="s">
        <v>9782</v>
      </c>
      <c r="E1620" t="s">
        <v>8915</v>
      </c>
    </row>
    <row r="1621" spans="1:5" ht="15.6" x14ac:dyDescent="0.3">
      <c r="A1621" s="1" t="s">
        <v>751</v>
      </c>
      <c r="B1621" s="1" t="s">
        <v>7418</v>
      </c>
      <c r="C1621" t="s">
        <v>7419</v>
      </c>
      <c r="D1621" t="s">
        <v>9783</v>
      </c>
      <c r="E1621" t="s">
        <v>8916</v>
      </c>
    </row>
    <row r="1622" spans="1:5" ht="15.6" x14ac:dyDescent="0.3">
      <c r="A1622" s="1" t="s">
        <v>750</v>
      </c>
      <c r="B1622" s="1" t="s">
        <v>7420</v>
      </c>
      <c r="C1622" t="s">
        <v>7421</v>
      </c>
      <c r="D1622" t="s">
        <v>8634</v>
      </c>
      <c r="E1622" t="s">
        <v>8917</v>
      </c>
    </row>
    <row r="1623" spans="1:5" ht="15.6" x14ac:dyDescent="0.3">
      <c r="A1623" s="1" t="s">
        <v>749</v>
      </c>
      <c r="B1623" s="1" t="s">
        <v>7422</v>
      </c>
      <c r="C1623" t="s">
        <v>5072</v>
      </c>
      <c r="D1623" t="s">
        <v>9230</v>
      </c>
      <c r="E1623" t="s">
        <v>8517</v>
      </c>
    </row>
    <row r="1624" spans="1:5" ht="15.6" x14ac:dyDescent="0.3">
      <c r="A1624" s="1" t="s">
        <v>748</v>
      </c>
      <c r="B1624" s="1" t="s">
        <v>7423</v>
      </c>
      <c r="C1624" t="s">
        <v>5811</v>
      </c>
      <c r="D1624" t="s">
        <v>9431</v>
      </c>
      <c r="E1624" t="s">
        <v>8662</v>
      </c>
    </row>
    <row r="1625" spans="1:5" ht="15.6" x14ac:dyDescent="0.3">
      <c r="A1625" s="1" t="s">
        <v>747</v>
      </c>
      <c r="B1625" s="1" t="s">
        <v>7424</v>
      </c>
      <c r="C1625" t="s">
        <v>5499</v>
      </c>
      <c r="D1625" t="s">
        <v>9350</v>
      </c>
      <c r="E1625" t="s">
        <v>8608</v>
      </c>
    </row>
    <row r="1626" spans="1:5" ht="15.6" x14ac:dyDescent="0.3">
      <c r="A1626" s="1" t="s">
        <v>746</v>
      </c>
      <c r="B1626" s="1" t="s">
        <v>7425</v>
      </c>
      <c r="C1626" t="s">
        <v>4893</v>
      </c>
      <c r="D1626" t="s">
        <v>9168</v>
      </c>
      <c r="E1626" t="s">
        <v>8465</v>
      </c>
    </row>
    <row r="1627" spans="1:5" ht="15.6" x14ac:dyDescent="0.3">
      <c r="A1627" s="1" t="s">
        <v>745</v>
      </c>
      <c r="B1627" s="1" t="s">
        <v>6507</v>
      </c>
      <c r="C1627" t="s">
        <v>7426</v>
      </c>
      <c r="D1627" t="s">
        <v>9784</v>
      </c>
      <c r="E1627" t="s">
        <v>8918</v>
      </c>
    </row>
    <row r="1628" spans="1:5" ht="15.6" x14ac:dyDescent="0.3">
      <c r="A1628" s="1" t="s">
        <v>744</v>
      </c>
      <c r="B1628" s="1" t="s">
        <v>7427</v>
      </c>
      <c r="C1628" t="s">
        <v>7428</v>
      </c>
      <c r="D1628" t="s">
        <v>9785</v>
      </c>
      <c r="E1628" t="s">
        <v>8919</v>
      </c>
    </row>
    <row r="1629" spans="1:5" ht="15.6" x14ac:dyDescent="0.3">
      <c r="A1629" s="1" t="s">
        <v>743</v>
      </c>
      <c r="B1629" s="1" t="s">
        <v>7429</v>
      </c>
      <c r="C1629" t="s">
        <v>4885</v>
      </c>
      <c r="D1629" t="s">
        <v>9166</v>
      </c>
      <c r="E1629" t="s">
        <v>8462</v>
      </c>
    </row>
    <row r="1630" spans="1:5" ht="15.6" x14ac:dyDescent="0.3">
      <c r="A1630" s="1" t="s">
        <v>742</v>
      </c>
      <c r="B1630" s="1" t="s">
        <v>7430</v>
      </c>
      <c r="C1630" t="s">
        <v>7431</v>
      </c>
      <c r="D1630" t="s">
        <v>9786</v>
      </c>
      <c r="E1630" t="s">
        <v>8920</v>
      </c>
    </row>
    <row r="1631" spans="1:5" ht="15.6" x14ac:dyDescent="0.3">
      <c r="A1631" s="1" t="s">
        <v>741</v>
      </c>
      <c r="B1631" s="1" t="s">
        <v>7432</v>
      </c>
      <c r="C1631" t="s">
        <v>7433</v>
      </c>
      <c r="D1631" t="s">
        <v>9787</v>
      </c>
      <c r="E1631" t="s">
        <v>8921</v>
      </c>
    </row>
    <row r="1632" spans="1:5" ht="15.6" x14ac:dyDescent="0.3">
      <c r="A1632" s="1" t="s">
        <v>740</v>
      </c>
      <c r="B1632" s="1" t="s">
        <v>6497</v>
      </c>
      <c r="C1632" t="s">
        <v>5149</v>
      </c>
      <c r="D1632" t="s">
        <v>9250</v>
      </c>
      <c r="E1632" t="s">
        <v>8538</v>
      </c>
    </row>
    <row r="1633" spans="1:5" ht="15.6" x14ac:dyDescent="0.3">
      <c r="A1633" s="1" t="s">
        <v>739</v>
      </c>
      <c r="B1633" s="1" t="s">
        <v>7289</v>
      </c>
      <c r="C1633" t="s">
        <v>7434</v>
      </c>
      <c r="D1633" t="s">
        <v>9318</v>
      </c>
      <c r="E1633" t="s">
        <v>8442</v>
      </c>
    </row>
    <row r="1634" spans="1:5" ht="15.6" x14ac:dyDescent="0.3">
      <c r="A1634" s="1" t="s">
        <v>738</v>
      </c>
      <c r="B1634" s="1" t="s">
        <v>7435</v>
      </c>
      <c r="C1634" t="s">
        <v>6726</v>
      </c>
      <c r="D1634" t="s">
        <v>9640</v>
      </c>
      <c r="E1634" t="s">
        <v>8808</v>
      </c>
    </row>
    <row r="1635" spans="1:5" ht="15.6" x14ac:dyDescent="0.3">
      <c r="A1635" s="1" t="s">
        <v>737</v>
      </c>
      <c r="B1635" s="1" t="s">
        <v>7436</v>
      </c>
      <c r="C1635" t="s">
        <v>7437</v>
      </c>
      <c r="D1635" t="s">
        <v>7777</v>
      </c>
      <c r="E1635" t="s">
        <v>8649</v>
      </c>
    </row>
    <row r="1636" spans="1:5" ht="15.6" x14ac:dyDescent="0.3">
      <c r="A1636" s="1" t="s">
        <v>736</v>
      </c>
      <c r="B1636" s="1" t="s">
        <v>7438</v>
      </c>
      <c r="C1636" t="s">
        <v>7439</v>
      </c>
      <c r="D1636" t="s">
        <v>9788</v>
      </c>
      <c r="E1636" t="s">
        <v>8922</v>
      </c>
    </row>
    <row r="1637" spans="1:5" ht="15.6" x14ac:dyDescent="0.3">
      <c r="A1637" s="1" t="s">
        <v>735</v>
      </c>
      <c r="B1637" s="1" t="s">
        <v>7440</v>
      </c>
      <c r="C1637" t="s">
        <v>5603</v>
      </c>
      <c r="D1637" t="s">
        <v>9378</v>
      </c>
      <c r="E1637" t="s">
        <v>8629</v>
      </c>
    </row>
    <row r="1638" spans="1:5" ht="15.6" x14ac:dyDescent="0.3">
      <c r="A1638" s="1" t="s">
        <v>734</v>
      </c>
      <c r="B1638" s="1" t="s">
        <v>7441</v>
      </c>
      <c r="C1638" t="s">
        <v>7442</v>
      </c>
      <c r="D1638" t="s">
        <v>8423</v>
      </c>
      <c r="E1638" t="s">
        <v>8466</v>
      </c>
    </row>
    <row r="1639" spans="1:5" ht="15.6" x14ac:dyDescent="0.3">
      <c r="A1639" s="1" t="s">
        <v>733</v>
      </c>
      <c r="B1639" s="1" t="s">
        <v>7001</v>
      </c>
      <c r="C1639" t="s">
        <v>7443</v>
      </c>
      <c r="D1639" t="s">
        <v>9789</v>
      </c>
      <c r="E1639" t="s">
        <v>8923</v>
      </c>
    </row>
    <row r="1640" spans="1:5" ht="15.6" x14ac:dyDescent="0.3">
      <c r="A1640" s="1" t="s">
        <v>732</v>
      </c>
      <c r="B1640" s="1" t="s">
        <v>5180</v>
      </c>
      <c r="C1640" t="s">
        <v>7444</v>
      </c>
      <c r="D1640" t="s">
        <v>9790</v>
      </c>
      <c r="E1640" t="s">
        <v>8441</v>
      </c>
    </row>
    <row r="1641" spans="1:5" ht="15.6" x14ac:dyDescent="0.3">
      <c r="A1641" s="1" t="s">
        <v>731</v>
      </c>
      <c r="B1641" s="1" t="s">
        <v>7445</v>
      </c>
      <c r="C1641" t="s">
        <v>7446</v>
      </c>
      <c r="D1641" t="s">
        <v>8738</v>
      </c>
      <c r="E1641" t="s">
        <v>8437</v>
      </c>
    </row>
    <row r="1642" spans="1:5" ht="15.6" x14ac:dyDescent="0.3">
      <c r="A1642" s="1" t="s">
        <v>730</v>
      </c>
      <c r="B1642" s="1" t="s">
        <v>7447</v>
      </c>
      <c r="C1642" t="s">
        <v>7448</v>
      </c>
      <c r="D1642" t="s">
        <v>8704</v>
      </c>
      <c r="E1642" t="s">
        <v>9099</v>
      </c>
    </row>
    <row r="1643" spans="1:5" ht="15.6" x14ac:dyDescent="0.3">
      <c r="A1643" s="1" t="s">
        <v>729</v>
      </c>
      <c r="B1643" s="1" t="s">
        <v>5556</v>
      </c>
      <c r="C1643" t="s">
        <v>5561</v>
      </c>
      <c r="D1643" t="s">
        <v>9367</v>
      </c>
      <c r="E1643" t="s">
        <v>8620</v>
      </c>
    </row>
    <row r="1644" spans="1:5" ht="15.6" x14ac:dyDescent="0.3">
      <c r="A1644" s="1" t="s">
        <v>728</v>
      </c>
      <c r="B1644" s="1" t="s">
        <v>7449</v>
      </c>
      <c r="C1644" t="s">
        <v>5653</v>
      </c>
      <c r="D1644" t="s">
        <v>9392</v>
      </c>
      <c r="E1644" t="s">
        <v>8637</v>
      </c>
    </row>
    <row r="1645" spans="1:5" ht="15.6" x14ac:dyDescent="0.3">
      <c r="A1645" s="1" t="s">
        <v>727</v>
      </c>
      <c r="B1645" s="1" t="s">
        <v>5709</v>
      </c>
      <c r="C1645" t="s">
        <v>5049</v>
      </c>
      <c r="D1645" t="s">
        <v>9222</v>
      </c>
      <c r="E1645" t="s">
        <v>8511</v>
      </c>
    </row>
    <row r="1646" spans="1:5" ht="15.6" x14ac:dyDescent="0.3">
      <c r="A1646" s="1" t="s">
        <v>726</v>
      </c>
      <c r="B1646" s="1" t="s">
        <v>6109</v>
      </c>
      <c r="C1646" t="s">
        <v>7450</v>
      </c>
      <c r="D1646" t="s">
        <v>9791</v>
      </c>
      <c r="E1646" t="s">
        <v>8924</v>
      </c>
    </row>
    <row r="1647" spans="1:5" ht="15.6" x14ac:dyDescent="0.3">
      <c r="A1647" s="1" t="s">
        <v>725</v>
      </c>
      <c r="B1647" s="1" t="s">
        <v>7451</v>
      </c>
      <c r="C1647" t="s">
        <v>7452</v>
      </c>
      <c r="D1647" t="s">
        <v>8892</v>
      </c>
      <c r="E1647" t="s">
        <v>8437</v>
      </c>
    </row>
    <row r="1648" spans="1:5" ht="15.6" x14ac:dyDescent="0.3">
      <c r="A1648" s="1" t="s">
        <v>724</v>
      </c>
      <c r="B1648" s="1" t="s">
        <v>7453</v>
      </c>
      <c r="C1648" t="s">
        <v>5057</v>
      </c>
      <c r="D1648" t="s">
        <v>9225</v>
      </c>
      <c r="E1648" t="s">
        <v>8514</v>
      </c>
    </row>
    <row r="1649" spans="1:5" ht="15.6" x14ac:dyDescent="0.3">
      <c r="A1649" s="1" t="s">
        <v>723</v>
      </c>
      <c r="B1649" s="1" t="s">
        <v>7454</v>
      </c>
      <c r="C1649" t="s">
        <v>5181</v>
      </c>
      <c r="D1649" t="s">
        <v>9261</v>
      </c>
      <c r="E1649" t="s">
        <v>8545</v>
      </c>
    </row>
    <row r="1650" spans="1:5" ht="15.6" x14ac:dyDescent="0.3">
      <c r="A1650" s="1" t="s">
        <v>722</v>
      </c>
      <c r="B1650" s="1" t="s">
        <v>5180</v>
      </c>
      <c r="C1650" t="s">
        <v>7412</v>
      </c>
      <c r="D1650" t="s">
        <v>8460</v>
      </c>
      <c r="E1650" t="s">
        <v>8456</v>
      </c>
    </row>
    <row r="1651" spans="1:5" ht="15.6" x14ac:dyDescent="0.3">
      <c r="A1651" s="1" t="s">
        <v>721</v>
      </c>
      <c r="B1651" s="1" t="s">
        <v>7455</v>
      </c>
      <c r="C1651" t="s">
        <v>5615</v>
      </c>
      <c r="D1651" t="s">
        <v>9175</v>
      </c>
      <c r="E1651" t="s">
        <v>8469</v>
      </c>
    </row>
    <row r="1652" spans="1:5" ht="15.6" x14ac:dyDescent="0.3">
      <c r="A1652" s="1" t="s">
        <v>720</v>
      </c>
      <c r="B1652" s="1" t="s">
        <v>7456</v>
      </c>
      <c r="C1652" t="s">
        <v>7457</v>
      </c>
      <c r="D1652" t="s">
        <v>9792</v>
      </c>
      <c r="E1652" t="s">
        <v>8925</v>
      </c>
    </row>
    <row r="1653" spans="1:5" ht="15.6" x14ac:dyDescent="0.3">
      <c r="A1653" s="1" t="s">
        <v>719</v>
      </c>
      <c r="B1653" s="1" t="s">
        <v>7458</v>
      </c>
      <c r="C1653" t="s">
        <v>7459</v>
      </c>
      <c r="D1653" t="s">
        <v>9793</v>
      </c>
      <c r="E1653" t="s">
        <v>8926</v>
      </c>
    </row>
    <row r="1654" spans="1:5" ht="15.6" x14ac:dyDescent="0.3">
      <c r="A1654" s="1" t="s">
        <v>718</v>
      </c>
      <c r="B1654" s="1" t="s">
        <v>7460</v>
      </c>
      <c r="C1654" t="s">
        <v>5609</v>
      </c>
      <c r="D1654" t="s">
        <v>9380</v>
      </c>
      <c r="E1654" t="s">
        <v>8630</v>
      </c>
    </row>
    <row r="1655" spans="1:5" ht="15.6" x14ac:dyDescent="0.3">
      <c r="A1655" s="1" t="s">
        <v>717</v>
      </c>
      <c r="B1655" s="1" t="s">
        <v>7461</v>
      </c>
      <c r="C1655" t="s">
        <v>7462</v>
      </c>
      <c r="D1655" t="s">
        <v>8468</v>
      </c>
      <c r="E1655" t="s">
        <v>8649</v>
      </c>
    </row>
    <row r="1656" spans="1:5" ht="15.6" x14ac:dyDescent="0.3">
      <c r="A1656" s="1" t="s">
        <v>716</v>
      </c>
      <c r="B1656" s="1" t="s">
        <v>7463</v>
      </c>
      <c r="C1656" t="s">
        <v>7464</v>
      </c>
      <c r="D1656" t="s">
        <v>9794</v>
      </c>
      <c r="E1656" t="s">
        <v>8488</v>
      </c>
    </row>
    <row r="1657" spans="1:5" ht="15.6" x14ac:dyDescent="0.3">
      <c r="A1657" s="1" t="s">
        <v>715</v>
      </c>
      <c r="B1657" s="1" t="s">
        <v>7465</v>
      </c>
      <c r="C1657" t="s">
        <v>5005</v>
      </c>
      <c r="D1657" t="s">
        <v>8500</v>
      </c>
      <c r="E1657" t="s">
        <v>8481</v>
      </c>
    </row>
    <row r="1658" spans="1:5" ht="15.6" x14ac:dyDescent="0.3">
      <c r="A1658" s="1" t="s">
        <v>714</v>
      </c>
      <c r="B1658" s="1" t="s">
        <v>5985</v>
      </c>
      <c r="C1658" t="s">
        <v>7466</v>
      </c>
      <c r="D1658" t="s">
        <v>8793</v>
      </c>
      <c r="E1658" t="s">
        <v>8430</v>
      </c>
    </row>
    <row r="1659" spans="1:5" ht="15.6" x14ac:dyDescent="0.3">
      <c r="A1659" s="1" t="s">
        <v>713</v>
      </c>
      <c r="B1659" s="1" t="s">
        <v>7467</v>
      </c>
      <c r="C1659" t="s">
        <v>7468</v>
      </c>
      <c r="D1659" t="s">
        <v>9795</v>
      </c>
      <c r="E1659" t="s">
        <v>8927</v>
      </c>
    </row>
    <row r="1660" spans="1:5" ht="15.6" x14ac:dyDescent="0.3">
      <c r="A1660" s="1" t="s">
        <v>712</v>
      </c>
      <c r="B1660" s="1" t="s">
        <v>6320</v>
      </c>
      <c r="C1660" t="s">
        <v>4724</v>
      </c>
      <c r="D1660" t="s">
        <v>9107</v>
      </c>
      <c r="E1660" t="s">
        <v>5543</v>
      </c>
    </row>
    <row r="1661" spans="1:5" ht="15.6" x14ac:dyDescent="0.3">
      <c r="A1661" s="1" t="s">
        <v>711</v>
      </c>
      <c r="B1661" s="1" t="s">
        <v>7469</v>
      </c>
      <c r="C1661" t="s">
        <v>7470</v>
      </c>
      <c r="D1661" t="s">
        <v>8468</v>
      </c>
      <c r="E1661" t="s">
        <v>8430</v>
      </c>
    </row>
    <row r="1662" spans="1:5" ht="15.6" x14ac:dyDescent="0.3">
      <c r="A1662" s="1" t="s">
        <v>710</v>
      </c>
      <c r="B1662" s="1" t="s">
        <v>7471</v>
      </c>
      <c r="C1662" t="s">
        <v>7472</v>
      </c>
      <c r="D1662" t="s">
        <v>5543</v>
      </c>
      <c r="E1662" t="s">
        <v>8466</v>
      </c>
    </row>
    <row r="1663" spans="1:5" ht="15.6" x14ac:dyDescent="0.3">
      <c r="A1663" s="1" t="s">
        <v>709</v>
      </c>
      <c r="B1663" s="1" t="s">
        <v>7473</v>
      </c>
      <c r="C1663" t="s">
        <v>5159</v>
      </c>
      <c r="D1663" t="s">
        <v>9254</v>
      </c>
      <c r="E1663" t="s">
        <v>7548</v>
      </c>
    </row>
    <row r="1664" spans="1:5" ht="15.6" x14ac:dyDescent="0.3">
      <c r="A1664" s="1" t="s">
        <v>708</v>
      </c>
      <c r="B1664" s="1" t="s">
        <v>7474</v>
      </c>
      <c r="C1664" t="s">
        <v>7475</v>
      </c>
      <c r="D1664" t="s">
        <v>9796</v>
      </c>
      <c r="E1664" t="s">
        <v>8928</v>
      </c>
    </row>
    <row r="1665" spans="1:5" ht="15.6" x14ac:dyDescent="0.3">
      <c r="A1665" s="1" t="s">
        <v>707</v>
      </c>
      <c r="B1665" s="1" t="s">
        <v>7476</v>
      </c>
      <c r="C1665" t="s">
        <v>7477</v>
      </c>
      <c r="D1665" t="s">
        <v>9797</v>
      </c>
      <c r="E1665" t="s">
        <v>9096</v>
      </c>
    </row>
    <row r="1666" spans="1:5" ht="15.6" x14ac:dyDescent="0.3">
      <c r="A1666" s="1" t="s">
        <v>706</v>
      </c>
      <c r="B1666" s="1" t="s">
        <v>7478</v>
      </c>
      <c r="C1666" t="s">
        <v>7479</v>
      </c>
      <c r="D1666" t="s">
        <v>8439</v>
      </c>
      <c r="E1666" t="s">
        <v>8445</v>
      </c>
    </row>
    <row r="1667" spans="1:5" ht="15.6" x14ac:dyDescent="0.3">
      <c r="A1667" s="1" t="s">
        <v>705</v>
      </c>
      <c r="B1667" s="1" t="s">
        <v>4852</v>
      </c>
      <c r="C1667" t="s">
        <v>7480</v>
      </c>
      <c r="D1667" t="s">
        <v>8698</v>
      </c>
      <c r="E1667" t="s">
        <v>8437</v>
      </c>
    </row>
    <row r="1668" spans="1:5" ht="15.6" x14ac:dyDescent="0.3">
      <c r="A1668" s="1" t="s">
        <v>704</v>
      </c>
      <c r="B1668" s="1" t="s">
        <v>7481</v>
      </c>
      <c r="C1668" t="s">
        <v>4801</v>
      </c>
      <c r="D1668" t="s">
        <v>9137</v>
      </c>
      <c r="E1668" t="s">
        <v>8439</v>
      </c>
    </row>
    <row r="1669" spans="1:5" ht="15.6" x14ac:dyDescent="0.3">
      <c r="A1669" s="1" t="s">
        <v>703</v>
      </c>
      <c r="B1669" s="1" t="s">
        <v>7482</v>
      </c>
      <c r="C1669" t="s">
        <v>7483</v>
      </c>
      <c r="D1669" t="s">
        <v>8495</v>
      </c>
      <c r="E1669" t="s">
        <v>8496</v>
      </c>
    </row>
    <row r="1670" spans="1:5" ht="15.6" x14ac:dyDescent="0.3">
      <c r="A1670" s="1" t="s">
        <v>702</v>
      </c>
      <c r="B1670" s="1" t="s">
        <v>5487</v>
      </c>
      <c r="C1670" t="s">
        <v>5022</v>
      </c>
      <c r="D1670" t="s">
        <v>9213</v>
      </c>
      <c r="E1670" t="s">
        <v>8502</v>
      </c>
    </row>
    <row r="1671" spans="1:5" ht="15.6" x14ac:dyDescent="0.3">
      <c r="A1671" s="1" t="s">
        <v>701</v>
      </c>
      <c r="B1671" s="1" t="s">
        <v>7484</v>
      </c>
      <c r="C1671" t="s">
        <v>7485</v>
      </c>
      <c r="D1671" t="s">
        <v>9798</v>
      </c>
      <c r="E1671" t="s">
        <v>8496</v>
      </c>
    </row>
    <row r="1672" spans="1:5" ht="15.6" x14ac:dyDescent="0.3">
      <c r="A1672" s="1" t="s">
        <v>700</v>
      </c>
      <c r="B1672" s="1" t="s">
        <v>6766</v>
      </c>
      <c r="C1672" t="s">
        <v>7486</v>
      </c>
      <c r="D1672" t="s">
        <v>8546</v>
      </c>
      <c r="E1672" t="s">
        <v>8475</v>
      </c>
    </row>
    <row r="1673" spans="1:5" ht="15.6" x14ac:dyDescent="0.3">
      <c r="A1673" s="1" t="s">
        <v>699</v>
      </c>
      <c r="B1673" s="1" t="s">
        <v>7487</v>
      </c>
      <c r="C1673" t="s">
        <v>7304</v>
      </c>
      <c r="D1673" t="s">
        <v>9756</v>
      </c>
      <c r="E1673" t="s">
        <v>8897</v>
      </c>
    </row>
    <row r="1674" spans="1:5" ht="15.6" x14ac:dyDescent="0.3">
      <c r="A1674" s="1" t="s">
        <v>698</v>
      </c>
      <c r="B1674" s="1" t="s">
        <v>7488</v>
      </c>
      <c r="C1674" t="s">
        <v>7307</v>
      </c>
      <c r="D1674" t="s">
        <v>8837</v>
      </c>
      <c r="E1674" t="s">
        <v>8442</v>
      </c>
    </row>
    <row r="1675" spans="1:5" ht="15.6" x14ac:dyDescent="0.3">
      <c r="A1675" s="1" t="s">
        <v>697</v>
      </c>
      <c r="B1675" s="1" t="s">
        <v>7489</v>
      </c>
      <c r="C1675" t="s">
        <v>7106</v>
      </c>
      <c r="D1675" t="s">
        <v>5218</v>
      </c>
      <c r="E1675" t="s">
        <v>8437</v>
      </c>
    </row>
    <row r="1676" spans="1:5" ht="15.6" x14ac:dyDescent="0.3">
      <c r="A1676" s="1" t="s">
        <v>696</v>
      </c>
      <c r="B1676" s="1" t="s">
        <v>7490</v>
      </c>
      <c r="C1676" t="s">
        <v>7491</v>
      </c>
      <c r="D1676" t="s">
        <v>9799</v>
      </c>
      <c r="E1676" t="s">
        <v>8929</v>
      </c>
    </row>
    <row r="1677" spans="1:5" ht="15.6" x14ac:dyDescent="0.3">
      <c r="A1677" s="1" t="s">
        <v>695</v>
      </c>
      <c r="B1677" s="1" t="s">
        <v>7492</v>
      </c>
      <c r="C1677" t="s">
        <v>7493</v>
      </c>
      <c r="D1677" t="s">
        <v>9800</v>
      </c>
      <c r="E1677" t="s">
        <v>8930</v>
      </c>
    </row>
    <row r="1678" spans="1:5" ht="15.6" x14ac:dyDescent="0.3">
      <c r="A1678" s="1" t="s">
        <v>694</v>
      </c>
      <c r="B1678" s="1" t="s">
        <v>7494</v>
      </c>
      <c r="C1678" t="s">
        <v>7495</v>
      </c>
      <c r="D1678" t="s">
        <v>9801</v>
      </c>
      <c r="E1678" t="s">
        <v>8931</v>
      </c>
    </row>
    <row r="1679" spans="1:5" ht="15.6" x14ac:dyDescent="0.3">
      <c r="A1679" s="1" t="s">
        <v>693</v>
      </c>
      <c r="B1679" s="1" t="s">
        <v>7496</v>
      </c>
      <c r="C1679" t="s">
        <v>7497</v>
      </c>
      <c r="D1679" t="s">
        <v>8862</v>
      </c>
      <c r="E1679" t="s">
        <v>8649</v>
      </c>
    </row>
    <row r="1680" spans="1:5" ht="15.6" x14ac:dyDescent="0.3">
      <c r="A1680" s="1" t="s">
        <v>692</v>
      </c>
      <c r="B1680" s="1" t="s">
        <v>6717</v>
      </c>
      <c r="C1680" t="s">
        <v>7498</v>
      </c>
      <c r="D1680" t="s">
        <v>8571</v>
      </c>
      <c r="E1680" t="s">
        <v>8442</v>
      </c>
    </row>
    <row r="1681" spans="1:5" ht="15.6" x14ac:dyDescent="0.3">
      <c r="A1681" s="1" t="s">
        <v>691</v>
      </c>
      <c r="B1681" s="1" t="s">
        <v>7499</v>
      </c>
      <c r="C1681" t="s">
        <v>7500</v>
      </c>
      <c r="D1681" t="s">
        <v>9802</v>
      </c>
      <c r="E1681" t="s">
        <v>8932</v>
      </c>
    </row>
    <row r="1682" spans="1:5" ht="15.6" x14ac:dyDescent="0.3">
      <c r="A1682" s="1" t="s">
        <v>690</v>
      </c>
      <c r="B1682" s="1" t="s">
        <v>5735</v>
      </c>
      <c r="C1682" t="s">
        <v>7501</v>
      </c>
      <c r="D1682" t="s">
        <v>9803</v>
      </c>
      <c r="E1682" t="s">
        <v>8496</v>
      </c>
    </row>
    <row r="1683" spans="1:5" ht="15.6" x14ac:dyDescent="0.3">
      <c r="A1683" s="1" t="s">
        <v>689</v>
      </c>
      <c r="B1683" s="1" t="s">
        <v>7502</v>
      </c>
      <c r="C1683" t="s">
        <v>6752</v>
      </c>
      <c r="D1683" t="s">
        <v>9645</v>
      </c>
      <c r="E1683" t="s">
        <v>7858</v>
      </c>
    </row>
    <row r="1684" spans="1:5" ht="15.6" x14ac:dyDescent="0.3">
      <c r="A1684" s="1" t="s">
        <v>688</v>
      </c>
      <c r="B1684" s="1" t="s">
        <v>5368</v>
      </c>
      <c r="C1684" t="s">
        <v>7503</v>
      </c>
      <c r="D1684" t="s">
        <v>9804</v>
      </c>
      <c r="E1684" t="s">
        <v>8933</v>
      </c>
    </row>
    <row r="1685" spans="1:5" ht="15.6" x14ac:dyDescent="0.3">
      <c r="A1685" s="1" t="s">
        <v>687</v>
      </c>
      <c r="B1685" s="1" t="s">
        <v>6999</v>
      </c>
      <c r="C1685" t="s">
        <v>7504</v>
      </c>
      <c r="D1685" t="s">
        <v>9805</v>
      </c>
      <c r="E1685" t="s">
        <v>8934</v>
      </c>
    </row>
    <row r="1686" spans="1:5" ht="15.6" x14ac:dyDescent="0.3">
      <c r="A1686" s="1" t="s">
        <v>686</v>
      </c>
      <c r="B1686" s="1" t="s">
        <v>7505</v>
      </c>
      <c r="C1686" t="s">
        <v>6416</v>
      </c>
      <c r="D1686" t="s">
        <v>6296</v>
      </c>
      <c r="E1686" t="s">
        <v>8475</v>
      </c>
    </row>
    <row r="1687" spans="1:5" ht="15.6" x14ac:dyDescent="0.3">
      <c r="A1687" s="1" t="s">
        <v>685</v>
      </c>
      <c r="B1687" s="1" t="s">
        <v>5587</v>
      </c>
      <c r="C1687" t="s">
        <v>7506</v>
      </c>
      <c r="D1687" t="s">
        <v>9806</v>
      </c>
      <c r="E1687" t="s">
        <v>8935</v>
      </c>
    </row>
    <row r="1688" spans="1:5" ht="15.6" x14ac:dyDescent="0.3">
      <c r="A1688" s="1" t="s">
        <v>684</v>
      </c>
      <c r="B1688" s="1" t="s">
        <v>7507</v>
      </c>
      <c r="C1688" t="s">
        <v>7508</v>
      </c>
      <c r="D1688" t="s">
        <v>8836</v>
      </c>
      <c r="E1688" t="s">
        <v>8446</v>
      </c>
    </row>
    <row r="1689" spans="1:5" ht="15.6" x14ac:dyDescent="0.3">
      <c r="A1689" s="1" t="s">
        <v>683</v>
      </c>
      <c r="B1689" s="1" t="s">
        <v>7509</v>
      </c>
      <c r="C1689" t="s">
        <v>7510</v>
      </c>
      <c r="D1689" t="s">
        <v>9807</v>
      </c>
      <c r="E1689" t="s">
        <v>8466</v>
      </c>
    </row>
    <row r="1690" spans="1:5" ht="15.6" x14ac:dyDescent="0.3">
      <c r="A1690" s="1" t="s">
        <v>682</v>
      </c>
      <c r="B1690" s="1" t="s">
        <v>7511</v>
      </c>
      <c r="C1690" t="s">
        <v>6758</v>
      </c>
      <c r="D1690" t="s">
        <v>8474</v>
      </c>
      <c r="E1690" t="s">
        <v>8488</v>
      </c>
    </row>
    <row r="1691" spans="1:5" ht="15.6" x14ac:dyDescent="0.3">
      <c r="A1691" s="1" t="s">
        <v>681</v>
      </c>
      <c r="B1691" s="1" t="s">
        <v>7512</v>
      </c>
      <c r="C1691" t="s">
        <v>7513</v>
      </c>
      <c r="D1691" t="s">
        <v>9808</v>
      </c>
      <c r="E1691" t="s">
        <v>8936</v>
      </c>
    </row>
    <row r="1692" spans="1:5" ht="15.6" x14ac:dyDescent="0.3">
      <c r="A1692" s="1" t="s">
        <v>680</v>
      </c>
      <c r="B1692" s="1" t="s">
        <v>7514</v>
      </c>
      <c r="C1692" t="s">
        <v>7515</v>
      </c>
      <c r="D1692" t="s">
        <v>8985</v>
      </c>
      <c r="E1692" t="s">
        <v>8442</v>
      </c>
    </row>
    <row r="1693" spans="1:5" ht="15.6" x14ac:dyDescent="0.3">
      <c r="A1693" s="1" t="s">
        <v>679</v>
      </c>
      <c r="B1693" s="1" t="s">
        <v>7516</v>
      </c>
      <c r="C1693" t="s">
        <v>7517</v>
      </c>
      <c r="D1693" t="s">
        <v>7548</v>
      </c>
      <c r="E1693" t="s">
        <v>8441</v>
      </c>
    </row>
    <row r="1694" spans="1:5" ht="15.6" x14ac:dyDescent="0.3">
      <c r="A1694" s="1" t="s">
        <v>678</v>
      </c>
      <c r="B1694" s="1" t="s">
        <v>5605</v>
      </c>
      <c r="C1694" t="s">
        <v>7518</v>
      </c>
      <c r="D1694" t="s">
        <v>9809</v>
      </c>
      <c r="E1694" t="s">
        <v>7283</v>
      </c>
    </row>
    <row r="1695" spans="1:5" ht="15.6" x14ac:dyDescent="0.3">
      <c r="A1695" s="1" t="s">
        <v>677</v>
      </c>
      <c r="B1695" s="1" t="s">
        <v>7519</v>
      </c>
      <c r="C1695" t="s">
        <v>5793</v>
      </c>
      <c r="D1695" t="s">
        <v>8700</v>
      </c>
      <c r="E1695" t="s">
        <v>8442</v>
      </c>
    </row>
    <row r="1696" spans="1:5" ht="15.6" x14ac:dyDescent="0.3">
      <c r="A1696" s="1" t="s">
        <v>676</v>
      </c>
      <c r="B1696" s="1" t="s">
        <v>7520</v>
      </c>
      <c r="C1696" t="s">
        <v>7521</v>
      </c>
      <c r="D1696" t="s">
        <v>9810</v>
      </c>
      <c r="E1696" t="s">
        <v>8937</v>
      </c>
    </row>
    <row r="1697" spans="1:5" ht="15.6" x14ac:dyDescent="0.3">
      <c r="A1697" s="1" t="s">
        <v>675</v>
      </c>
      <c r="B1697" s="1" t="s">
        <v>7522</v>
      </c>
      <c r="C1697" t="s">
        <v>7523</v>
      </c>
      <c r="D1697" t="s">
        <v>8854</v>
      </c>
      <c r="E1697" t="s">
        <v>8437</v>
      </c>
    </row>
    <row r="1698" spans="1:5" ht="15.6" x14ac:dyDescent="0.3">
      <c r="A1698" s="1" t="s">
        <v>674</v>
      </c>
      <c r="B1698" s="1" t="s">
        <v>7053</v>
      </c>
      <c r="C1698" t="s">
        <v>7524</v>
      </c>
      <c r="D1698" t="s">
        <v>9678</v>
      </c>
      <c r="E1698" t="s">
        <v>8466</v>
      </c>
    </row>
    <row r="1699" spans="1:5" ht="15.6" x14ac:dyDescent="0.3">
      <c r="A1699" s="1" t="s">
        <v>673</v>
      </c>
      <c r="B1699" s="1" t="s">
        <v>7525</v>
      </c>
      <c r="C1699" t="s">
        <v>6527</v>
      </c>
      <c r="D1699" t="s">
        <v>8791</v>
      </c>
      <c r="E1699" t="s">
        <v>8442</v>
      </c>
    </row>
    <row r="1700" spans="1:5" ht="15.6" x14ac:dyDescent="0.3">
      <c r="A1700" s="1" t="s">
        <v>672</v>
      </c>
      <c r="B1700" s="1" t="s">
        <v>7526</v>
      </c>
      <c r="C1700" t="s">
        <v>4916</v>
      </c>
      <c r="D1700" t="s">
        <v>9177</v>
      </c>
      <c r="E1700" t="s">
        <v>7599</v>
      </c>
    </row>
    <row r="1701" spans="1:5" ht="15.6" x14ac:dyDescent="0.3">
      <c r="A1701" s="1" t="s">
        <v>671</v>
      </c>
      <c r="B1701" s="1" t="s">
        <v>7527</v>
      </c>
      <c r="C1701" t="s">
        <v>7528</v>
      </c>
      <c r="D1701" t="s">
        <v>8563</v>
      </c>
      <c r="E1701" t="s">
        <v>8442</v>
      </c>
    </row>
    <row r="1702" spans="1:5" ht="15.6" x14ac:dyDescent="0.3">
      <c r="A1702" s="1" t="s">
        <v>670</v>
      </c>
      <c r="B1702" s="1" t="s">
        <v>7529</v>
      </c>
      <c r="C1702" t="s">
        <v>4738</v>
      </c>
      <c r="D1702" t="s">
        <v>9113</v>
      </c>
      <c r="E1702" t="s">
        <v>8422</v>
      </c>
    </row>
    <row r="1703" spans="1:5" ht="15.6" x14ac:dyDescent="0.3">
      <c r="A1703" s="1" t="s">
        <v>669</v>
      </c>
      <c r="B1703" s="1" t="s">
        <v>7530</v>
      </c>
      <c r="C1703" t="s">
        <v>4875</v>
      </c>
      <c r="D1703" t="s">
        <v>9161</v>
      </c>
      <c r="E1703" t="s">
        <v>8459</v>
      </c>
    </row>
    <row r="1704" spans="1:5" ht="15.6" x14ac:dyDescent="0.3">
      <c r="A1704" s="1" t="s">
        <v>668</v>
      </c>
      <c r="B1704" s="1" t="s">
        <v>7531</v>
      </c>
      <c r="C1704" t="s">
        <v>5999</v>
      </c>
      <c r="D1704" t="s">
        <v>9471</v>
      </c>
      <c r="E1704" t="s">
        <v>8694</v>
      </c>
    </row>
    <row r="1705" spans="1:5" ht="15.6" x14ac:dyDescent="0.3">
      <c r="A1705" s="1" t="s">
        <v>667</v>
      </c>
      <c r="B1705" s="1" t="s">
        <v>7532</v>
      </c>
      <c r="C1705" t="s">
        <v>5092</v>
      </c>
      <c r="D1705" t="s">
        <v>9237</v>
      </c>
      <c r="E1705" t="s">
        <v>8525</v>
      </c>
    </row>
    <row r="1706" spans="1:5" ht="15.6" x14ac:dyDescent="0.3">
      <c r="A1706" s="1" t="s">
        <v>666</v>
      </c>
      <c r="B1706" s="1" t="s">
        <v>6079</v>
      </c>
      <c r="C1706" t="s">
        <v>7533</v>
      </c>
      <c r="D1706" t="s">
        <v>8555</v>
      </c>
      <c r="E1706" t="s">
        <v>8430</v>
      </c>
    </row>
    <row r="1707" spans="1:5" ht="15.6" x14ac:dyDescent="0.3">
      <c r="A1707" s="1" t="s">
        <v>665</v>
      </c>
      <c r="B1707" s="1" t="s">
        <v>7534</v>
      </c>
      <c r="C1707" t="s">
        <v>7535</v>
      </c>
      <c r="D1707" t="s">
        <v>9811</v>
      </c>
      <c r="E1707" t="s">
        <v>8938</v>
      </c>
    </row>
    <row r="1708" spans="1:5" ht="15.6" x14ac:dyDescent="0.3">
      <c r="A1708" s="1" t="s">
        <v>664</v>
      </c>
      <c r="B1708" s="1" t="s">
        <v>6673</v>
      </c>
      <c r="C1708" t="s">
        <v>5726</v>
      </c>
      <c r="D1708" t="s">
        <v>8580</v>
      </c>
      <c r="E1708" t="s">
        <v>8446</v>
      </c>
    </row>
    <row r="1709" spans="1:5" ht="15.6" x14ac:dyDescent="0.3">
      <c r="A1709" s="1" t="s">
        <v>663</v>
      </c>
      <c r="B1709" s="1" t="s">
        <v>7536</v>
      </c>
      <c r="C1709" t="s">
        <v>7537</v>
      </c>
      <c r="D1709" t="s">
        <v>9812</v>
      </c>
      <c r="E1709" t="s">
        <v>8939</v>
      </c>
    </row>
    <row r="1710" spans="1:5" ht="15.6" x14ac:dyDescent="0.3">
      <c r="A1710" s="1" t="s">
        <v>662</v>
      </c>
      <c r="B1710" s="1" t="s">
        <v>7053</v>
      </c>
      <c r="C1710" t="s">
        <v>6292</v>
      </c>
      <c r="D1710" t="s">
        <v>8469</v>
      </c>
      <c r="E1710" t="s">
        <v>8446</v>
      </c>
    </row>
    <row r="1711" spans="1:5" ht="15.6" x14ac:dyDescent="0.3">
      <c r="A1711" s="1" t="s">
        <v>661</v>
      </c>
      <c r="B1711" s="1" t="s">
        <v>7538</v>
      </c>
      <c r="C1711" t="s">
        <v>7539</v>
      </c>
      <c r="D1711" t="s">
        <v>9813</v>
      </c>
      <c r="E1711" t="s">
        <v>8940</v>
      </c>
    </row>
    <row r="1712" spans="1:5" ht="15.6" x14ac:dyDescent="0.3">
      <c r="A1712" s="1" t="s">
        <v>660</v>
      </c>
      <c r="B1712" s="1" t="s">
        <v>7540</v>
      </c>
      <c r="C1712" t="s">
        <v>7541</v>
      </c>
      <c r="D1712" t="s">
        <v>9119</v>
      </c>
      <c r="E1712" t="s">
        <v>9096</v>
      </c>
    </row>
    <row r="1713" spans="1:5" ht="15.6" x14ac:dyDescent="0.3">
      <c r="A1713" s="1" t="s">
        <v>659</v>
      </c>
      <c r="B1713" s="1" t="s">
        <v>7542</v>
      </c>
      <c r="C1713" t="s">
        <v>5355</v>
      </c>
      <c r="D1713" t="s">
        <v>9301</v>
      </c>
      <c r="E1713" t="s">
        <v>8573</v>
      </c>
    </row>
    <row r="1714" spans="1:5" ht="15.6" x14ac:dyDescent="0.3">
      <c r="A1714" s="1" t="s">
        <v>658</v>
      </c>
      <c r="B1714" s="1" t="s">
        <v>7543</v>
      </c>
      <c r="C1714" t="s">
        <v>5070</v>
      </c>
      <c r="D1714" t="s">
        <v>9229</v>
      </c>
      <c r="E1714" t="s">
        <v>8516</v>
      </c>
    </row>
    <row r="1715" spans="1:5" ht="15.6" x14ac:dyDescent="0.3">
      <c r="A1715" s="1" t="s">
        <v>657</v>
      </c>
      <c r="B1715" s="1" t="s">
        <v>7544</v>
      </c>
      <c r="C1715" t="s">
        <v>7545</v>
      </c>
      <c r="D1715" t="s">
        <v>9093</v>
      </c>
      <c r="E1715" t="s">
        <v>8475</v>
      </c>
    </row>
    <row r="1716" spans="1:5" ht="15.6" x14ac:dyDescent="0.3">
      <c r="A1716" s="1" t="s">
        <v>656</v>
      </c>
      <c r="B1716" s="1" t="s">
        <v>7546</v>
      </c>
      <c r="C1716" t="s">
        <v>7539</v>
      </c>
      <c r="D1716" t="s">
        <v>9813</v>
      </c>
      <c r="E1716" t="s">
        <v>8940</v>
      </c>
    </row>
    <row r="1717" spans="1:5" ht="15.6" x14ac:dyDescent="0.3">
      <c r="A1717" s="1" t="s">
        <v>655</v>
      </c>
      <c r="B1717" s="1" t="s">
        <v>7547</v>
      </c>
      <c r="C1717" t="s">
        <v>4907</v>
      </c>
      <c r="D1717" t="s">
        <v>9174</v>
      </c>
      <c r="E1717" t="s">
        <v>6296</v>
      </c>
    </row>
    <row r="1718" spans="1:5" ht="15.6" x14ac:dyDescent="0.3">
      <c r="A1718" s="1" t="s">
        <v>654</v>
      </c>
      <c r="B1718" s="1" t="s">
        <v>7548</v>
      </c>
      <c r="C1718" t="s">
        <v>7549</v>
      </c>
      <c r="D1718" t="s">
        <v>9814</v>
      </c>
      <c r="E1718" t="s">
        <v>8437</v>
      </c>
    </row>
    <row r="1719" spans="1:5" ht="15.6" x14ac:dyDescent="0.3">
      <c r="A1719" s="1" t="s">
        <v>653</v>
      </c>
      <c r="B1719" s="1" t="s">
        <v>7550</v>
      </c>
      <c r="C1719" t="s">
        <v>7551</v>
      </c>
      <c r="D1719" t="s">
        <v>8521</v>
      </c>
      <c r="E1719" t="s">
        <v>8456</v>
      </c>
    </row>
    <row r="1720" spans="1:5" ht="15.6" x14ac:dyDescent="0.3">
      <c r="A1720" s="1" t="s">
        <v>652</v>
      </c>
      <c r="B1720" s="1" t="s">
        <v>7552</v>
      </c>
      <c r="C1720" t="s">
        <v>7553</v>
      </c>
      <c r="D1720" t="s">
        <v>8630</v>
      </c>
      <c r="E1720" t="s">
        <v>8437</v>
      </c>
    </row>
    <row r="1721" spans="1:5" ht="15.6" x14ac:dyDescent="0.3">
      <c r="A1721" s="1" t="s">
        <v>651</v>
      </c>
      <c r="B1721" s="1" t="s">
        <v>5114</v>
      </c>
      <c r="C1721" t="s">
        <v>7554</v>
      </c>
      <c r="D1721" t="s">
        <v>8700</v>
      </c>
      <c r="E1721" t="s">
        <v>8456</v>
      </c>
    </row>
    <row r="1722" spans="1:5" ht="15.6" x14ac:dyDescent="0.3">
      <c r="A1722" s="1" t="s">
        <v>650</v>
      </c>
      <c r="B1722" s="1" t="s">
        <v>7555</v>
      </c>
      <c r="C1722" t="s">
        <v>4881</v>
      </c>
      <c r="D1722" t="s">
        <v>9164</v>
      </c>
      <c r="E1722" t="s">
        <v>6824</v>
      </c>
    </row>
    <row r="1723" spans="1:5" ht="15.6" x14ac:dyDescent="0.3">
      <c r="A1723" s="1" t="s">
        <v>649</v>
      </c>
      <c r="B1723" s="1" t="s">
        <v>7556</v>
      </c>
      <c r="C1723" t="s">
        <v>7557</v>
      </c>
      <c r="D1723" t="s">
        <v>9815</v>
      </c>
      <c r="E1723" t="s">
        <v>8941</v>
      </c>
    </row>
    <row r="1724" spans="1:5" ht="15.6" x14ac:dyDescent="0.3">
      <c r="A1724" s="1" t="s">
        <v>648</v>
      </c>
      <c r="B1724" s="1" t="s">
        <v>7558</v>
      </c>
      <c r="C1724" t="s">
        <v>7559</v>
      </c>
      <c r="D1724" t="s">
        <v>9816</v>
      </c>
      <c r="E1724" t="s">
        <v>8942</v>
      </c>
    </row>
    <row r="1725" spans="1:5" ht="15.6" x14ac:dyDescent="0.3">
      <c r="A1725" s="1" t="s">
        <v>647</v>
      </c>
      <c r="B1725" s="1" t="s">
        <v>7560</v>
      </c>
      <c r="C1725" t="s">
        <v>7561</v>
      </c>
      <c r="D1725" t="s">
        <v>9817</v>
      </c>
      <c r="E1725" t="s">
        <v>8943</v>
      </c>
    </row>
    <row r="1726" spans="1:5" ht="15.6" x14ac:dyDescent="0.3">
      <c r="A1726" s="1" t="s">
        <v>646</v>
      </c>
      <c r="B1726" s="1" t="s">
        <v>7153</v>
      </c>
      <c r="C1726" t="s">
        <v>7562</v>
      </c>
      <c r="D1726" t="s">
        <v>9818</v>
      </c>
      <c r="E1726" t="s">
        <v>8944</v>
      </c>
    </row>
    <row r="1727" spans="1:5" ht="15.6" x14ac:dyDescent="0.3">
      <c r="A1727" s="1" t="s">
        <v>645</v>
      </c>
      <c r="B1727" s="1" t="s">
        <v>7563</v>
      </c>
      <c r="C1727" t="s">
        <v>7564</v>
      </c>
      <c r="D1727" t="s">
        <v>5543</v>
      </c>
      <c r="E1727" t="s">
        <v>8531</v>
      </c>
    </row>
    <row r="1728" spans="1:5" ht="15.6" x14ac:dyDescent="0.3">
      <c r="A1728" s="1" t="s">
        <v>644</v>
      </c>
      <c r="B1728" s="1" t="s">
        <v>7565</v>
      </c>
      <c r="C1728" t="s">
        <v>7566</v>
      </c>
      <c r="D1728" t="s">
        <v>5218</v>
      </c>
      <c r="E1728" t="s">
        <v>8437</v>
      </c>
    </row>
    <row r="1729" spans="1:5" ht="15.6" x14ac:dyDescent="0.3">
      <c r="A1729" s="1" t="s">
        <v>643</v>
      </c>
      <c r="B1729" s="1" t="s">
        <v>5908</v>
      </c>
      <c r="C1729" t="s">
        <v>7567</v>
      </c>
      <c r="D1729" t="s">
        <v>9819</v>
      </c>
      <c r="E1729" t="s">
        <v>8649</v>
      </c>
    </row>
    <row r="1730" spans="1:5" ht="15.6" x14ac:dyDescent="0.3">
      <c r="A1730" s="1" t="s">
        <v>642</v>
      </c>
      <c r="B1730" s="1" t="s">
        <v>7568</v>
      </c>
      <c r="C1730" t="s">
        <v>7569</v>
      </c>
      <c r="D1730" t="s">
        <v>9820</v>
      </c>
      <c r="E1730" t="s">
        <v>8475</v>
      </c>
    </row>
    <row r="1731" spans="1:5" ht="15.6" x14ac:dyDescent="0.3">
      <c r="A1731" s="1" t="s">
        <v>641</v>
      </c>
      <c r="B1731" s="1" t="s">
        <v>7379</v>
      </c>
      <c r="C1731" t="s">
        <v>7570</v>
      </c>
      <c r="D1731" t="s">
        <v>8439</v>
      </c>
      <c r="E1731" t="s">
        <v>8475</v>
      </c>
    </row>
    <row r="1732" spans="1:5" ht="15.6" x14ac:dyDescent="0.3">
      <c r="A1732" s="1" t="s">
        <v>640</v>
      </c>
      <c r="B1732" s="1" t="s">
        <v>5774</v>
      </c>
      <c r="C1732" t="s">
        <v>7571</v>
      </c>
      <c r="D1732" t="s">
        <v>9821</v>
      </c>
      <c r="E1732" t="s">
        <v>8945</v>
      </c>
    </row>
    <row r="1733" spans="1:5" ht="15.6" x14ac:dyDescent="0.3">
      <c r="A1733" s="1" t="s">
        <v>639</v>
      </c>
      <c r="B1733" s="1" t="s">
        <v>7572</v>
      </c>
      <c r="C1733" t="s">
        <v>4883</v>
      </c>
      <c r="D1733" t="s">
        <v>9165</v>
      </c>
      <c r="E1733" t="s">
        <v>8461</v>
      </c>
    </row>
    <row r="1734" spans="1:5" ht="15.6" x14ac:dyDescent="0.3">
      <c r="A1734" s="1" t="s">
        <v>638</v>
      </c>
      <c r="B1734" s="1" t="s">
        <v>7573</v>
      </c>
      <c r="C1734" t="s">
        <v>7574</v>
      </c>
      <c r="D1734" t="s">
        <v>9822</v>
      </c>
      <c r="E1734" t="s">
        <v>8946</v>
      </c>
    </row>
    <row r="1735" spans="1:5" ht="15.6" x14ac:dyDescent="0.3">
      <c r="A1735" s="1" t="s">
        <v>637</v>
      </c>
      <c r="B1735" s="1" t="s">
        <v>7575</v>
      </c>
      <c r="C1735" t="s">
        <v>7576</v>
      </c>
      <c r="D1735" t="s">
        <v>9823</v>
      </c>
      <c r="E1735" t="s">
        <v>8947</v>
      </c>
    </row>
    <row r="1736" spans="1:5" ht="15.6" x14ac:dyDescent="0.3">
      <c r="A1736" s="1" t="s">
        <v>636</v>
      </c>
      <c r="B1736" s="1" t="s">
        <v>7577</v>
      </c>
      <c r="C1736" t="s">
        <v>7578</v>
      </c>
      <c r="D1736" t="s">
        <v>8521</v>
      </c>
      <c r="E1736" t="s">
        <v>8481</v>
      </c>
    </row>
    <row r="1737" spans="1:5" ht="15.6" x14ac:dyDescent="0.3">
      <c r="A1737" s="1" t="s">
        <v>635</v>
      </c>
      <c r="B1737" s="1" t="s">
        <v>7579</v>
      </c>
      <c r="C1737" t="s">
        <v>7580</v>
      </c>
      <c r="D1737" t="s">
        <v>9824</v>
      </c>
      <c r="E1737" t="s">
        <v>8948</v>
      </c>
    </row>
    <row r="1738" spans="1:5" ht="15.6" x14ac:dyDescent="0.3">
      <c r="A1738" s="1" t="s">
        <v>634</v>
      </c>
      <c r="B1738" s="1" t="s">
        <v>6296</v>
      </c>
      <c r="C1738" t="s">
        <v>7581</v>
      </c>
      <c r="D1738" t="s">
        <v>9825</v>
      </c>
      <c r="E1738" t="s">
        <v>8949</v>
      </c>
    </row>
    <row r="1739" spans="1:5" ht="15.6" x14ac:dyDescent="0.3">
      <c r="A1739" s="1" t="s">
        <v>633</v>
      </c>
      <c r="B1739" s="1" t="s">
        <v>7582</v>
      </c>
      <c r="C1739" t="s">
        <v>5135</v>
      </c>
      <c r="D1739" t="s">
        <v>9143</v>
      </c>
      <c r="E1739" t="s">
        <v>8444</v>
      </c>
    </row>
    <row r="1740" spans="1:5" ht="15.6" x14ac:dyDescent="0.3">
      <c r="A1740" s="1" t="s">
        <v>631</v>
      </c>
      <c r="B1740" s="1" t="s">
        <v>7583</v>
      </c>
      <c r="C1740" t="s">
        <v>7584</v>
      </c>
      <c r="D1740" t="s">
        <v>8505</v>
      </c>
      <c r="E1740" t="s">
        <v>8475</v>
      </c>
    </row>
    <row r="1741" spans="1:5" ht="15.6" x14ac:dyDescent="0.3">
      <c r="A1741" s="1" t="s">
        <v>630</v>
      </c>
      <c r="B1741" s="1" t="s">
        <v>7585</v>
      </c>
      <c r="C1741" t="s">
        <v>7586</v>
      </c>
      <c r="D1741" t="s">
        <v>8933</v>
      </c>
      <c r="E1741" t="s">
        <v>8470</v>
      </c>
    </row>
    <row r="1742" spans="1:5" ht="15.6" x14ac:dyDescent="0.3">
      <c r="A1742" s="1" t="s">
        <v>629</v>
      </c>
      <c r="B1742" s="1" t="s">
        <v>7587</v>
      </c>
      <c r="C1742" t="s">
        <v>7588</v>
      </c>
      <c r="D1742" t="s">
        <v>9826</v>
      </c>
      <c r="E1742" t="s">
        <v>8950</v>
      </c>
    </row>
    <row r="1743" spans="1:5" ht="15.6" x14ac:dyDescent="0.3">
      <c r="A1743" s="1" t="s">
        <v>628</v>
      </c>
      <c r="B1743" s="1" t="s">
        <v>7589</v>
      </c>
      <c r="C1743" t="s">
        <v>7590</v>
      </c>
      <c r="D1743" t="s">
        <v>9827</v>
      </c>
      <c r="E1743" t="s">
        <v>8951</v>
      </c>
    </row>
    <row r="1744" spans="1:5" ht="15.6" x14ac:dyDescent="0.3">
      <c r="A1744" s="1" t="s">
        <v>627</v>
      </c>
      <c r="B1744" s="1" t="s">
        <v>7591</v>
      </c>
      <c r="C1744" t="s">
        <v>7592</v>
      </c>
      <c r="D1744" t="s">
        <v>8438</v>
      </c>
      <c r="E1744" t="s">
        <v>8496</v>
      </c>
    </row>
    <row r="1745" spans="1:5" ht="15.6" x14ac:dyDescent="0.3">
      <c r="A1745" s="1" t="s">
        <v>626</v>
      </c>
      <c r="B1745" s="1" t="s">
        <v>7593</v>
      </c>
      <c r="C1745" t="s">
        <v>5671</v>
      </c>
      <c r="D1745" t="s">
        <v>9396</v>
      </c>
      <c r="E1745" t="s">
        <v>8639</v>
      </c>
    </row>
    <row r="1746" spans="1:5" ht="15.6" x14ac:dyDescent="0.3">
      <c r="A1746" s="1" t="s">
        <v>625</v>
      </c>
      <c r="B1746" s="1" t="s">
        <v>6027</v>
      </c>
      <c r="C1746" t="s">
        <v>7594</v>
      </c>
      <c r="D1746" t="s">
        <v>8428</v>
      </c>
      <c r="E1746" t="s">
        <v>8481</v>
      </c>
    </row>
    <row r="1747" spans="1:5" ht="15.6" x14ac:dyDescent="0.3">
      <c r="A1747" s="1" t="s">
        <v>624</v>
      </c>
      <c r="B1747" s="1" t="s">
        <v>7595</v>
      </c>
      <c r="C1747" t="s">
        <v>7274</v>
      </c>
      <c r="D1747" t="s">
        <v>9751</v>
      </c>
      <c r="E1747" t="s">
        <v>8892</v>
      </c>
    </row>
    <row r="1748" spans="1:5" ht="15.6" x14ac:dyDescent="0.3">
      <c r="A1748" s="1" t="s">
        <v>623</v>
      </c>
      <c r="B1748" s="1" t="s">
        <v>7596</v>
      </c>
      <c r="C1748" t="s">
        <v>7597</v>
      </c>
      <c r="D1748" t="s">
        <v>9828</v>
      </c>
      <c r="E1748" t="s">
        <v>8952</v>
      </c>
    </row>
    <row r="1749" spans="1:5" ht="15.6" x14ac:dyDescent="0.3">
      <c r="A1749" s="1" t="s">
        <v>622</v>
      </c>
      <c r="B1749" s="1" t="s">
        <v>7579</v>
      </c>
      <c r="C1749" t="s">
        <v>7598</v>
      </c>
      <c r="D1749" t="s">
        <v>9829</v>
      </c>
      <c r="E1749" t="s">
        <v>8953</v>
      </c>
    </row>
    <row r="1750" spans="1:5" ht="15.6" x14ac:dyDescent="0.3">
      <c r="A1750" s="1" t="s">
        <v>621</v>
      </c>
      <c r="B1750" s="1" t="s">
        <v>7599</v>
      </c>
      <c r="C1750" t="s">
        <v>6147</v>
      </c>
      <c r="D1750" t="s">
        <v>9505</v>
      </c>
      <c r="E1750" t="s">
        <v>8721</v>
      </c>
    </row>
    <row r="1751" spans="1:5" ht="15.6" x14ac:dyDescent="0.3">
      <c r="A1751" s="1" t="s">
        <v>620</v>
      </c>
      <c r="B1751" s="1" t="s">
        <v>6610</v>
      </c>
      <c r="C1751" t="s">
        <v>7600</v>
      </c>
      <c r="D1751" t="s">
        <v>9830</v>
      </c>
      <c r="E1751" t="s">
        <v>8954</v>
      </c>
    </row>
    <row r="1752" spans="1:5" ht="15.6" x14ac:dyDescent="0.3">
      <c r="A1752" s="1" t="s">
        <v>619</v>
      </c>
      <c r="B1752" s="1" t="s">
        <v>7601</v>
      </c>
      <c r="C1752" t="s">
        <v>7602</v>
      </c>
      <c r="D1752" t="s">
        <v>8725</v>
      </c>
      <c r="E1752" t="s">
        <v>8470</v>
      </c>
    </row>
    <row r="1753" spans="1:5" ht="15.6" x14ac:dyDescent="0.3">
      <c r="A1753" s="1" t="s">
        <v>618</v>
      </c>
      <c r="B1753" s="1" t="s">
        <v>7603</v>
      </c>
      <c r="C1753" t="s">
        <v>7397</v>
      </c>
      <c r="D1753" t="s">
        <v>5794</v>
      </c>
      <c r="E1753" t="s">
        <v>8437</v>
      </c>
    </row>
    <row r="1754" spans="1:5" ht="15.6" x14ac:dyDescent="0.3">
      <c r="A1754" s="1" t="s">
        <v>617</v>
      </c>
      <c r="B1754" s="1" t="s">
        <v>7604</v>
      </c>
      <c r="C1754" t="s">
        <v>7605</v>
      </c>
      <c r="D1754" t="s">
        <v>8806</v>
      </c>
      <c r="E1754" t="s">
        <v>8456</v>
      </c>
    </row>
    <row r="1755" spans="1:5" ht="15.6" x14ac:dyDescent="0.3">
      <c r="A1755" s="1" t="s">
        <v>616</v>
      </c>
      <c r="B1755" s="1" t="s">
        <v>5794</v>
      </c>
      <c r="C1755" t="s">
        <v>7606</v>
      </c>
      <c r="D1755" t="s">
        <v>8654</v>
      </c>
      <c r="E1755" t="s">
        <v>8430</v>
      </c>
    </row>
    <row r="1756" spans="1:5" ht="15.6" x14ac:dyDescent="0.3">
      <c r="A1756" s="1" t="s">
        <v>615</v>
      </c>
      <c r="B1756" s="1" t="s">
        <v>7607</v>
      </c>
      <c r="C1756" t="s">
        <v>7608</v>
      </c>
      <c r="D1756" t="s">
        <v>8578</v>
      </c>
      <c r="E1756" t="s">
        <v>8437</v>
      </c>
    </row>
    <row r="1757" spans="1:5" ht="15.6" x14ac:dyDescent="0.3">
      <c r="A1757" s="1" t="s">
        <v>614</v>
      </c>
      <c r="B1757" s="1" t="s">
        <v>7609</v>
      </c>
      <c r="C1757" t="s">
        <v>7610</v>
      </c>
      <c r="D1757" t="s">
        <v>9831</v>
      </c>
      <c r="E1757" t="s">
        <v>8955</v>
      </c>
    </row>
    <row r="1758" spans="1:5" ht="15.6" x14ac:dyDescent="0.3">
      <c r="A1758" s="1" t="s">
        <v>613</v>
      </c>
      <c r="B1758" s="1" t="s">
        <v>5180</v>
      </c>
      <c r="C1758" t="s">
        <v>7611</v>
      </c>
      <c r="D1758" t="s">
        <v>8282</v>
      </c>
      <c r="E1758" t="s">
        <v>8437</v>
      </c>
    </row>
    <row r="1759" spans="1:5" ht="15.6" x14ac:dyDescent="0.3">
      <c r="A1759" s="1" t="s">
        <v>612</v>
      </c>
      <c r="B1759" s="1" t="s">
        <v>7612</v>
      </c>
      <c r="C1759" t="s">
        <v>7613</v>
      </c>
      <c r="D1759" t="s">
        <v>9832</v>
      </c>
      <c r="E1759" t="s">
        <v>8956</v>
      </c>
    </row>
    <row r="1760" spans="1:5" ht="15.6" x14ac:dyDescent="0.3">
      <c r="A1760" s="1" t="s">
        <v>611</v>
      </c>
      <c r="B1760" s="1" t="s">
        <v>7614</v>
      </c>
      <c r="C1760" t="s">
        <v>7615</v>
      </c>
      <c r="D1760" t="s">
        <v>8424</v>
      </c>
      <c r="E1760" t="s">
        <v>8456</v>
      </c>
    </row>
    <row r="1761" spans="1:5" ht="15.6" x14ac:dyDescent="0.3">
      <c r="A1761" s="1" t="s">
        <v>610</v>
      </c>
      <c r="B1761" s="1" t="s">
        <v>7616</v>
      </c>
      <c r="C1761" t="s">
        <v>7617</v>
      </c>
      <c r="D1761" t="s">
        <v>9833</v>
      </c>
      <c r="E1761" t="s">
        <v>8957</v>
      </c>
    </row>
    <row r="1762" spans="1:5" ht="15.6" x14ac:dyDescent="0.3">
      <c r="A1762" s="1" t="s">
        <v>609</v>
      </c>
      <c r="B1762" s="1" t="s">
        <v>7618</v>
      </c>
      <c r="C1762" t="s">
        <v>7619</v>
      </c>
      <c r="D1762" t="s">
        <v>9745</v>
      </c>
      <c r="E1762" t="s">
        <v>8445</v>
      </c>
    </row>
    <row r="1763" spans="1:5" ht="15.6" x14ac:dyDescent="0.3">
      <c r="A1763" s="1" t="s">
        <v>608</v>
      </c>
      <c r="B1763" s="1" t="s">
        <v>7620</v>
      </c>
      <c r="C1763" t="s">
        <v>7621</v>
      </c>
      <c r="D1763" t="s">
        <v>8546</v>
      </c>
      <c r="E1763" t="s">
        <v>8442</v>
      </c>
    </row>
    <row r="1764" spans="1:5" ht="15.6" x14ac:dyDescent="0.3">
      <c r="A1764" s="1" t="s">
        <v>607</v>
      </c>
      <c r="B1764" s="1" t="s">
        <v>7622</v>
      </c>
      <c r="C1764" t="s">
        <v>7623</v>
      </c>
      <c r="D1764" t="s">
        <v>8606</v>
      </c>
      <c r="E1764" t="s">
        <v>8531</v>
      </c>
    </row>
    <row r="1765" spans="1:5" ht="15.6" x14ac:dyDescent="0.3">
      <c r="A1765" s="1" t="s">
        <v>606</v>
      </c>
      <c r="B1765" s="1" t="s">
        <v>5160</v>
      </c>
      <c r="C1765" t="s">
        <v>7624</v>
      </c>
      <c r="D1765" t="s">
        <v>9834</v>
      </c>
      <c r="E1765" t="s">
        <v>8466</v>
      </c>
    </row>
    <row r="1766" spans="1:5" ht="15.6" x14ac:dyDescent="0.3">
      <c r="A1766" s="1" t="s">
        <v>605</v>
      </c>
      <c r="B1766" s="1" t="s">
        <v>6707</v>
      </c>
      <c r="C1766" t="s">
        <v>7625</v>
      </c>
      <c r="D1766" t="s">
        <v>8989</v>
      </c>
      <c r="E1766" t="s">
        <v>8496</v>
      </c>
    </row>
    <row r="1767" spans="1:5" ht="15.6" x14ac:dyDescent="0.3">
      <c r="A1767" s="1" t="s">
        <v>604</v>
      </c>
      <c r="B1767" s="1" t="s">
        <v>7626</v>
      </c>
      <c r="C1767" t="s">
        <v>5037</v>
      </c>
      <c r="D1767" t="s">
        <v>9219</v>
      </c>
      <c r="E1767" t="s">
        <v>8508</v>
      </c>
    </row>
    <row r="1768" spans="1:5" ht="15.6" x14ac:dyDescent="0.3">
      <c r="A1768" s="1" t="s">
        <v>603</v>
      </c>
      <c r="B1768" s="1" t="s">
        <v>7627</v>
      </c>
      <c r="C1768" t="s">
        <v>7628</v>
      </c>
      <c r="D1768" t="s">
        <v>8521</v>
      </c>
      <c r="E1768" t="s">
        <v>8437</v>
      </c>
    </row>
    <row r="1769" spans="1:5" ht="15.6" x14ac:dyDescent="0.3">
      <c r="A1769" s="1" t="s">
        <v>602</v>
      </c>
      <c r="B1769" s="1" t="s">
        <v>7629</v>
      </c>
      <c r="C1769" t="s">
        <v>5084</v>
      </c>
      <c r="D1769" t="s">
        <v>9233</v>
      </c>
      <c r="E1769" t="s">
        <v>8521</v>
      </c>
    </row>
    <row r="1770" spans="1:5" ht="15.6" x14ac:dyDescent="0.3">
      <c r="A1770" s="1" t="s">
        <v>601</v>
      </c>
      <c r="B1770" s="1" t="s">
        <v>7630</v>
      </c>
      <c r="C1770" t="s">
        <v>5671</v>
      </c>
      <c r="D1770" t="s">
        <v>9396</v>
      </c>
      <c r="E1770" t="s">
        <v>8639</v>
      </c>
    </row>
    <row r="1771" spans="1:5" ht="15.6" x14ac:dyDescent="0.3">
      <c r="A1771" s="1" t="s">
        <v>600</v>
      </c>
      <c r="B1771" s="1" t="s">
        <v>7631</v>
      </c>
      <c r="C1771" t="s">
        <v>7632</v>
      </c>
      <c r="D1771" t="s">
        <v>9835</v>
      </c>
      <c r="E1771" t="s">
        <v>8442</v>
      </c>
    </row>
    <row r="1772" spans="1:5" ht="15.6" x14ac:dyDescent="0.3">
      <c r="A1772" s="1" t="s">
        <v>599</v>
      </c>
      <c r="B1772" s="1" t="s">
        <v>7633</v>
      </c>
      <c r="C1772" t="s">
        <v>7634</v>
      </c>
      <c r="D1772" t="s">
        <v>9836</v>
      </c>
      <c r="E1772" t="s">
        <v>8958</v>
      </c>
    </row>
    <row r="1773" spans="1:5" ht="15.6" x14ac:dyDescent="0.3">
      <c r="A1773" s="1" t="s">
        <v>598</v>
      </c>
      <c r="B1773" s="1" t="s">
        <v>7635</v>
      </c>
      <c r="C1773" t="s">
        <v>5620</v>
      </c>
      <c r="D1773" t="s">
        <v>9383</v>
      </c>
      <c r="E1773" t="s">
        <v>8632</v>
      </c>
    </row>
    <row r="1774" spans="1:5" ht="15.6" x14ac:dyDescent="0.3">
      <c r="A1774" s="1" t="s">
        <v>597</v>
      </c>
      <c r="B1774" s="1" t="s">
        <v>7636</v>
      </c>
      <c r="C1774" t="s">
        <v>7637</v>
      </c>
      <c r="D1774" t="s">
        <v>9837</v>
      </c>
      <c r="E1774" t="s">
        <v>8959</v>
      </c>
    </row>
    <row r="1775" spans="1:5" ht="15.6" x14ac:dyDescent="0.3">
      <c r="A1775" s="1" t="s">
        <v>596</v>
      </c>
      <c r="B1775" s="1" t="s">
        <v>7638</v>
      </c>
      <c r="C1775" t="s">
        <v>7639</v>
      </c>
      <c r="D1775" t="s">
        <v>8453</v>
      </c>
      <c r="E1775" t="s">
        <v>8475</v>
      </c>
    </row>
    <row r="1776" spans="1:5" ht="15.6" x14ac:dyDescent="0.3">
      <c r="A1776" s="1" t="s">
        <v>595</v>
      </c>
      <c r="B1776" s="1" t="s">
        <v>7640</v>
      </c>
      <c r="C1776" t="s">
        <v>6529</v>
      </c>
      <c r="D1776" t="s">
        <v>9593</v>
      </c>
      <c r="E1776" t="s">
        <v>8773</v>
      </c>
    </row>
    <row r="1777" spans="1:5" ht="15.6" x14ac:dyDescent="0.3">
      <c r="A1777" s="1" t="s">
        <v>594</v>
      </c>
      <c r="B1777" s="1" t="s">
        <v>7641</v>
      </c>
      <c r="C1777" t="s">
        <v>4911</v>
      </c>
      <c r="D1777" t="s">
        <v>9175</v>
      </c>
      <c r="E1777" t="s">
        <v>8469</v>
      </c>
    </row>
    <row r="1778" spans="1:5" ht="15.6" x14ac:dyDescent="0.3">
      <c r="A1778" s="1" t="s">
        <v>593</v>
      </c>
      <c r="B1778" s="1" t="s">
        <v>7642</v>
      </c>
      <c r="C1778" t="s">
        <v>7643</v>
      </c>
      <c r="D1778" t="s">
        <v>8502</v>
      </c>
      <c r="E1778" t="s">
        <v>8437</v>
      </c>
    </row>
    <row r="1779" spans="1:5" ht="15.6" x14ac:dyDescent="0.3">
      <c r="A1779" s="1" t="s">
        <v>592</v>
      </c>
      <c r="B1779" s="1" t="s">
        <v>6612</v>
      </c>
      <c r="C1779" t="s">
        <v>7644</v>
      </c>
      <c r="D1779" t="s">
        <v>9838</v>
      </c>
      <c r="E1779" t="s">
        <v>8456</v>
      </c>
    </row>
    <row r="1780" spans="1:5" ht="15.6" x14ac:dyDescent="0.3">
      <c r="A1780" s="1" t="s">
        <v>591</v>
      </c>
      <c r="B1780" s="1" t="s">
        <v>7645</v>
      </c>
      <c r="C1780" t="s">
        <v>7646</v>
      </c>
      <c r="D1780" t="s">
        <v>9473</v>
      </c>
      <c r="E1780" t="s">
        <v>9097</v>
      </c>
    </row>
    <row r="1781" spans="1:5" ht="15.6" x14ac:dyDescent="0.3">
      <c r="A1781" s="1" t="s">
        <v>590</v>
      </c>
      <c r="B1781" s="1" t="s">
        <v>7647</v>
      </c>
      <c r="C1781" t="s">
        <v>7648</v>
      </c>
      <c r="D1781" t="s">
        <v>8793</v>
      </c>
      <c r="E1781" t="s">
        <v>8437</v>
      </c>
    </row>
    <row r="1782" spans="1:5" ht="15.6" x14ac:dyDescent="0.3">
      <c r="A1782" s="1" t="s">
        <v>589</v>
      </c>
      <c r="B1782" s="1" t="s">
        <v>7649</v>
      </c>
      <c r="C1782" t="s">
        <v>6245</v>
      </c>
      <c r="D1782" t="s">
        <v>8942</v>
      </c>
      <c r="E1782" t="s">
        <v>8456</v>
      </c>
    </row>
    <row r="1783" spans="1:5" ht="15.6" x14ac:dyDescent="0.3">
      <c r="A1783" s="1" t="s">
        <v>588</v>
      </c>
      <c r="B1783" s="1" t="s">
        <v>7390</v>
      </c>
      <c r="C1783" t="s">
        <v>7650</v>
      </c>
      <c r="D1783" t="s">
        <v>7144</v>
      </c>
      <c r="E1783" t="s">
        <v>8441</v>
      </c>
    </row>
    <row r="1784" spans="1:5" ht="15.6" x14ac:dyDescent="0.3">
      <c r="A1784" s="1" t="s">
        <v>587</v>
      </c>
      <c r="B1784" s="1" t="s">
        <v>4773</v>
      </c>
      <c r="C1784" t="s">
        <v>7651</v>
      </c>
      <c r="D1784" t="s">
        <v>9839</v>
      </c>
      <c r="E1784" t="s">
        <v>8960</v>
      </c>
    </row>
    <row r="1785" spans="1:5" ht="15.6" x14ac:dyDescent="0.3">
      <c r="A1785" s="1" t="s">
        <v>586</v>
      </c>
      <c r="B1785" s="1" t="s">
        <v>5769</v>
      </c>
      <c r="C1785" t="s">
        <v>6108</v>
      </c>
      <c r="D1785" t="s">
        <v>8555</v>
      </c>
      <c r="E1785" t="s">
        <v>8456</v>
      </c>
    </row>
    <row r="1786" spans="1:5" ht="15.6" x14ac:dyDescent="0.3">
      <c r="A1786" s="1" t="s">
        <v>585</v>
      </c>
      <c r="B1786" s="1" t="s">
        <v>7652</v>
      </c>
      <c r="C1786" t="s">
        <v>7653</v>
      </c>
      <c r="D1786" t="s">
        <v>9840</v>
      </c>
      <c r="E1786" t="s">
        <v>8961</v>
      </c>
    </row>
    <row r="1787" spans="1:5" ht="15.6" x14ac:dyDescent="0.3">
      <c r="A1787" s="1" t="s">
        <v>584</v>
      </c>
      <c r="B1787" s="1" t="s">
        <v>7654</v>
      </c>
      <c r="C1787" t="s">
        <v>4762</v>
      </c>
      <c r="D1787" t="s">
        <v>9120</v>
      </c>
      <c r="E1787" t="s">
        <v>8428</v>
      </c>
    </row>
    <row r="1788" spans="1:5" ht="15.6" x14ac:dyDescent="0.3">
      <c r="A1788" s="1" t="s">
        <v>583</v>
      </c>
      <c r="B1788" s="1" t="s">
        <v>7655</v>
      </c>
      <c r="C1788" t="s">
        <v>7656</v>
      </c>
      <c r="D1788" t="s">
        <v>5509</v>
      </c>
      <c r="E1788" t="s">
        <v>8488</v>
      </c>
    </row>
    <row r="1789" spans="1:5" ht="15.6" x14ac:dyDescent="0.3">
      <c r="A1789" s="1" t="s">
        <v>582</v>
      </c>
      <c r="B1789" s="1" t="s">
        <v>6647</v>
      </c>
      <c r="C1789" t="s">
        <v>7657</v>
      </c>
      <c r="D1789" t="s">
        <v>8541</v>
      </c>
      <c r="E1789" t="s">
        <v>8481</v>
      </c>
    </row>
    <row r="1790" spans="1:5" ht="15.6" x14ac:dyDescent="0.3">
      <c r="A1790" s="1" t="s">
        <v>581</v>
      </c>
      <c r="B1790" s="1" t="s">
        <v>7658</v>
      </c>
      <c r="C1790" t="s">
        <v>4736</v>
      </c>
      <c r="D1790" t="s">
        <v>9112</v>
      </c>
      <c r="E1790" t="s">
        <v>5794</v>
      </c>
    </row>
    <row r="1791" spans="1:5" ht="15.6" x14ac:dyDescent="0.3">
      <c r="A1791" s="1" t="s">
        <v>580</v>
      </c>
      <c r="B1791" s="1" t="s">
        <v>7659</v>
      </c>
      <c r="C1791" t="s">
        <v>7660</v>
      </c>
      <c r="D1791" t="s">
        <v>9841</v>
      </c>
      <c r="E1791" t="s">
        <v>8962</v>
      </c>
    </row>
    <row r="1792" spans="1:5" ht="15.6" x14ac:dyDescent="0.3">
      <c r="A1792" s="1" t="s">
        <v>579</v>
      </c>
      <c r="B1792" s="1" t="s">
        <v>5473</v>
      </c>
      <c r="C1792" t="s">
        <v>7661</v>
      </c>
      <c r="D1792" t="s">
        <v>9473</v>
      </c>
      <c r="E1792" t="s">
        <v>9097</v>
      </c>
    </row>
    <row r="1793" spans="1:5" ht="15.6" x14ac:dyDescent="0.3">
      <c r="A1793" s="1" t="s">
        <v>578</v>
      </c>
      <c r="B1793" s="1" t="s">
        <v>7662</v>
      </c>
      <c r="C1793" t="s">
        <v>5092</v>
      </c>
      <c r="D1793" t="s">
        <v>9237</v>
      </c>
      <c r="E1793" t="s">
        <v>8525</v>
      </c>
    </row>
    <row r="1794" spans="1:5" ht="15.6" x14ac:dyDescent="0.3">
      <c r="A1794" s="1" t="s">
        <v>577</v>
      </c>
      <c r="B1794" s="1" t="s">
        <v>7663</v>
      </c>
      <c r="C1794" t="s">
        <v>5018</v>
      </c>
      <c r="D1794" t="s">
        <v>9211</v>
      </c>
      <c r="E1794" t="s">
        <v>8500</v>
      </c>
    </row>
    <row r="1795" spans="1:5" ht="15.6" x14ac:dyDescent="0.3">
      <c r="A1795" s="1" t="s">
        <v>576</v>
      </c>
      <c r="B1795" s="1" t="s">
        <v>7664</v>
      </c>
      <c r="C1795" t="s">
        <v>5891</v>
      </c>
      <c r="D1795" t="s">
        <v>9446</v>
      </c>
      <c r="E1795" t="s">
        <v>8676</v>
      </c>
    </row>
    <row r="1796" spans="1:5" ht="15.6" x14ac:dyDescent="0.3">
      <c r="A1796" s="1" t="s">
        <v>575</v>
      </c>
      <c r="B1796" s="1" t="s">
        <v>7131</v>
      </c>
      <c r="C1796" t="s">
        <v>4795</v>
      </c>
      <c r="D1796" t="s">
        <v>5608</v>
      </c>
      <c r="E1796" t="s">
        <v>8437</v>
      </c>
    </row>
    <row r="1797" spans="1:5" ht="15.6" x14ac:dyDescent="0.3">
      <c r="A1797" s="1" t="s">
        <v>574</v>
      </c>
      <c r="B1797" s="1" t="s">
        <v>7665</v>
      </c>
      <c r="C1797" t="s">
        <v>6668</v>
      </c>
      <c r="D1797" t="s">
        <v>9623</v>
      </c>
      <c r="E1797" t="s">
        <v>8794</v>
      </c>
    </row>
    <row r="1798" spans="1:5" ht="15.6" x14ac:dyDescent="0.3">
      <c r="A1798" s="1" t="s">
        <v>573</v>
      </c>
      <c r="B1798" s="1" t="s">
        <v>7666</v>
      </c>
      <c r="C1798" t="s">
        <v>7667</v>
      </c>
      <c r="D1798" t="s">
        <v>9842</v>
      </c>
      <c r="E1798" t="s">
        <v>8963</v>
      </c>
    </row>
    <row r="1799" spans="1:5" ht="15.6" x14ac:dyDescent="0.3">
      <c r="A1799" s="1" t="s">
        <v>572</v>
      </c>
      <c r="B1799" s="1" t="s">
        <v>7668</v>
      </c>
      <c r="C1799" t="s">
        <v>7669</v>
      </c>
      <c r="D1799" t="s">
        <v>9470</v>
      </c>
      <c r="E1799" t="s">
        <v>8442</v>
      </c>
    </row>
    <row r="1800" spans="1:5" ht="15.6" x14ac:dyDescent="0.3">
      <c r="A1800" s="1" t="s">
        <v>571</v>
      </c>
      <c r="B1800" s="1" t="s">
        <v>5719</v>
      </c>
      <c r="C1800" t="s">
        <v>7670</v>
      </c>
      <c r="D1800" t="s">
        <v>9613</v>
      </c>
      <c r="E1800" t="s">
        <v>8437</v>
      </c>
    </row>
    <row r="1801" spans="1:5" ht="15.6" x14ac:dyDescent="0.3">
      <c r="A1801" s="1" t="s">
        <v>570</v>
      </c>
      <c r="B1801" s="1" t="s">
        <v>7671</v>
      </c>
      <c r="C1801" t="s">
        <v>7672</v>
      </c>
      <c r="D1801" t="s">
        <v>9843</v>
      </c>
      <c r="E1801" t="s">
        <v>8964</v>
      </c>
    </row>
    <row r="1802" spans="1:5" ht="15.6" x14ac:dyDescent="0.3">
      <c r="A1802" s="1" t="s">
        <v>569</v>
      </c>
      <c r="B1802" s="1" t="s">
        <v>7673</v>
      </c>
      <c r="C1802" t="s">
        <v>7539</v>
      </c>
      <c r="D1802" t="s">
        <v>9813</v>
      </c>
      <c r="E1802" t="s">
        <v>8940</v>
      </c>
    </row>
    <row r="1803" spans="1:5" ht="15.6" x14ac:dyDescent="0.3">
      <c r="A1803" s="1" t="s">
        <v>568</v>
      </c>
      <c r="B1803" s="1" t="s">
        <v>7674</v>
      </c>
      <c r="C1803" t="s">
        <v>4851</v>
      </c>
      <c r="D1803" t="s">
        <v>9153</v>
      </c>
      <c r="E1803" t="s">
        <v>8453</v>
      </c>
    </row>
    <row r="1804" spans="1:5" ht="15.6" x14ac:dyDescent="0.3">
      <c r="A1804" s="1" t="s">
        <v>567</v>
      </c>
      <c r="B1804" s="1" t="s">
        <v>5109</v>
      </c>
      <c r="C1804" t="s">
        <v>5759</v>
      </c>
      <c r="D1804" t="s">
        <v>9415</v>
      </c>
      <c r="E1804" t="s">
        <v>8654</v>
      </c>
    </row>
    <row r="1805" spans="1:5" ht="15.6" x14ac:dyDescent="0.3">
      <c r="A1805" s="1" t="s">
        <v>566</v>
      </c>
      <c r="B1805" s="1" t="s">
        <v>4779</v>
      </c>
      <c r="C1805" t="s">
        <v>7675</v>
      </c>
      <c r="D1805" t="s">
        <v>9844</v>
      </c>
      <c r="E1805" t="s">
        <v>8965</v>
      </c>
    </row>
    <row r="1806" spans="1:5" ht="15.6" x14ac:dyDescent="0.3">
      <c r="A1806" s="1" t="s">
        <v>565</v>
      </c>
      <c r="B1806" s="1" t="s">
        <v>7676</v>
      </c>
      <c r="C1806" t="s">
        <v>7677</v>
      </c>
      <c r="D1806" t="s">
        <v>8453</v>
      </c>
      <c r="E1806" t="s">
        <v>8430</v>
      </c>
    </row>
    <row r="1807" spans="1:5" ht="15.6" x14ac:dyDescent="0.3">
      <c r="A1807" s="1" t="s">
        <v>564</v>
      </c>
      <c r="B1807" s="1" t="s">
        <v>7678</v>
      </c>
      <c r="C1807" t="s">
        <v>5546</v>
      </c>
      <c r="D1807" t="s">
        <v>9362</v>
      </c>
      <c r="E1807" t="s">
        <v>8616</v>
      </c>
    </row>
    <row r="1808" spans="1:5" ht="15.6" x14ac:dyDescent="0.3">
      <c r="A1808" s="1" t="s">
        <v>563</v>
      </c>
      <c r="B1808" s="1" t="s">
        <v>7679</v>
      </c>
      <c r="C1808" t="s">
        <v>7680</v>
      </c>
      <c r="D1808" t="s">
        <v>9845</v>
      </c>
      <c r="E1808" t="s">
        <v>8966</v>
      </c>
    </row>
    <row r="1809" spans="1:5" ht="15.6" x14ac:dyDescent="0.3">
      <c r="A1809" s="1" t="s">
        <v>562</v>
      </c>
      <c r="B1809" s="1" t="s">
        <v>7681</v>
      </c>
      <c r="C1809" t="s">
        <v>7682</v>
      </c>
      <c r="D1809" t="s">
        <v>9846</v>
      </c>
      <c r="E1809" t="s">
        <v>8442</v>
      </c>
    </row>
    <row r="1810" spans="1:5" ht="15.6" x14ac:dyDescent="0.3">
      <c r="A1810" s="1" t="s">
        <v>561</v>
      </c>
      <c r="B1810" s="1" t="s">
        <v>7683</v>
      </c>
      <c r="C1810" t="s">
        <v>5193</v>
      </c>
      <c r="D1810" t="s">
        <v>9264</v>
      </c>
      <c r="E1810" t="s">
        <v>5286</v>
      </c>
    </row>
    <row r="1811" spans="1:5" ht="15.6" x14ac:dyDescent="0.3">
      <c r="A1811" s="1" t="s">
        <v>560</v>
      </c>
      <c r="B1811" s="1" t="s">
        <v>7684</v>
      </c>
      <c r="C1811" t="s">
        <v>7588</v>
      </c>
      <c r="D1811" t="s">
        <v>9826</v>
      </c>
      <c r="E1811" t="s">
        <v>8950</v>
      </c>
    </row>
    <row r="1812" spans="1:5" ht="15.6" x14ac:dyDescent="0.3">
      <c r="A1812" s="1" t="s">
        <v>559</v>
      </c>
      <c r="B1812" s="1" t="s">
        <v>7685</v>
      </c>
      <c r="C1812" t="s">
        <v>7686</v>
      </c>
      <c r="D1812" t="s">
        <v>9847</v>
      </c>
      <c r="E1812" t="s">
        <v>8967</v>
      </c>
    </row>
    <row r="1813" spans="1:5" ht="15.6" x14ac:dyDescent="0.3">
      <c r="A1813" s="1" t="s">
        <v>558</v>
      </c>
      <c r="B1813" s="1" t="s">
        <v>7687</v>
      </c>
      <c r="C1813" t="s">
        <v>7688</v>
      </c>
      <c r="D1813" t="s">
        <v>9848</v>
      </c>
      <c r="E1813" t="s">
        <v>8968</v>
      </c>
    </row>
    <row r="1814" spans="1:5" ht="15.6" x14ac:dyDescent="0.3">
      <c r="A1814" s="1" t="s">
        <v>557</v>
      </c>
      <c r="B1814" s="1" t="s">
        <v>7689</v>
      </c>
      <c r="C1814" t="s">
        <v>7690</v>
      </c>
      <c r="D1814" t="s">
        <v>8490</v>
      </c>
      <c r="E1814" t="s">
        <v>8481</v>
      </c>
    </row>
    <row r="1815" spans="1:5" ht="15.6" x14ac:dyDescent="0.3">
      <c r="A1815" s="1" t="s">
        <v>556</v>
      </c>
      <c r="B1815" s="1" t="s">
        <v>7691</v>
      </c>
      <c r="C1815" t="s">
        <v>5546</v>
      </c>
      <c r="D1815" t="s">
        <v>9362</v>
      </c>
      <c r="E1815" t="s">
        <v>8616</v>
      </c>
    </row>
    <row r="1816" spans="1:5" ht="15.6" x14ac:dyDescent="0.3">
      <c r="A1816" s="1" t="s">
        <v>555</v>
      </c>
      <c r="B1816" s="1" t="s">
        <v>7692</v>
      </c>
      <c r="C1816" t="s">
        <v>6018</v>
      </c>
      <c r="D1816" t="s">
        <v>9476</v>
      </c>
      <c r="E1816" t="s">
        <v>8698</v>
      </c>
    </row>
    <row r="1817" spans="1:5" ht="15.6" x14ac:dyDescent="0.3">
      <c r="A1817" s="1" t="s">
        <v>554</v>
      </c>
      <c r="B1817" s="1" t="s">
        <v>7693</v>
      </c>
      <c r="C1817" t="s">
        <v>7694</v>
      </c>
      <c r="D1817" t="s">
        <v>9849</v>
      </c>
      <c r="E1817" t="s">
        <v>8437</v>
      </c>
    </row>
    <row r="1818" spans="1:5" ht="15.6" x14ac:dyDescent="0.3">
      <c r="A1818" s="1" t="s">
        <v>553</v>
      </c>
      <c r="B1818" s="1" t="s">
        <v>7695</v>
      </c>
      <c r="C1818" t="s">
        <v>7696</v>
      </c>
      <c r="D1818" t="s">
        <v>9473</v>
      </c>
      <c r="E1818" t="s">
        <v>9097</v>
      </c>
    </row>
    <row r="1819" spans="1:5" ht="15.6" x14ac:dyDescent="0.3">
      <c r="A1819" s="1" t="s">
        <v>552</v>
      </c>
      <c r="B1819" s="1" t="s">
        <v>7697</v>
      </c>
      <c r="C1819" t="s">
        <v>7205</v>
      </c>
      <c r="D1819" t="s">
        <v>8662</v>
      </c>
      <c r="E1819" t="s">
        <v>8496</v>
      </c>
    </row>
    <row r="1820" spans="1:5" ht="15.6" x14ac:dyDescent="0.3">
      <c r="A1820" s="1" t="s">
        <v>551</v>
      </c>
      <c r="B1820" s="1" t="s">
        <v>6496</v>
      </c>
      <c r="C1820" t="s">
        <v>5374</v>
      </c>
      <c r="D1820" t="s">
        <v>9309</v>
      </c>
      <c r="E1820" t="s">
        <v>8577</v>
      </c>
    </row>
    <row r="1821" spans="1:5" ht="15.6" x14ac:dyDescent="0.3">
      <c r="A1821" s="1" t="s">
        <v>550</v>
      </c>
      <c r="B1821" s="1" t="s">
        <v>7698</v>
      </c>
      <c r="C1821" t="s">
        <v>7699</v>
      </c>
      <c r="D1821" t="s">
        <v>9850</v>
      </c>
      <c r="E1821" t="s">
        <v>8969</v>
      </c>
    </row>
    <row r="1822" spans="1:5" ht="15.6" x14ac:dyDescent="0.3">
      <c r="A1822" s="1" t="s">
        <v>549</v>
      </c>
      <c r="B1822" s="1" t="s">
        <v>7700</v>
      </c>
      <c r="C1822" t="s">
        <v>4881</v>
      </c>
      <c r="D1822" t="s">
        <v>9164</v>
      </c>
      <c r="E1822" t="s">
        <v>6824</v>
      </c>
    </row>
    <row r="1823" spans="1:5" ht="15.6" x14ac:dyDescent="0.3">
      <c r="A1823" s="1" t="s">
        <v>548</v>
      </c>
      <c r="B1823" s="1" t="s">
        <v>7701</v>
      </c>
      <c r="C1823" t="s">
        <v>7702</v>
      </c>
      <c r="D1823" t="s">
        <v>9319</v>
      </c>
      <c r="E1823" t="s">
        <v>8418</v>
      </c>
    </row>
    <row r="1824" spans="1:5" ht="15.6" x14ac:dyDescent="0.3">
      <c r="A1824" s="1" t="s">
        <v>547</v>
      </c>
      <c r="B1824" s="1" t="s">
        <v>7703</v>
      </c>
      <c r="C1824" t="s">
        <v>7704</v>
      </c>
      <c r="D1824" t="s">
        <v>9851</v>
      </c>
      <c r="E1824" t="s">
        <v>8970</v>
      </c>
    </row>
    <row r="1825" spans="1:5" ht="15.6" x14ac:dyDescent="0.3">
      <c r="A1825" s="1" t="s">
        <v>546</v>
      </c>
      <c r="B1825" s="1" t="s">
        <v>6057</v>
      </c>
      <c r="C1825" t="s">
        <v>5569</v>
      </c>
      <c r="D1825" t="s">
        <v>8502</v>
      </c>
      <c r="E1825" t="s">
        <v>8506</v>
      </c>
    </row>
    <row r="1826" spans="1:5" ht="15.6" x14ac:dyDescent="0.3">
      <c r="A1826" s="1" t="s">
        <v>545</v>
      </c>
      <c r="B1826" s="1" t="s">
        <v>7705</v>
      </c>
      <c r="C1826" t="s">
        <v>7706</v>
      </c>
      <c r="D1826" t="s">
        <v>9199</v>
      </c>
      <c r="E1826" t="s">
        <v>8649</v>
      </c>
    </row>
    <row r="1827" spans="1:5" ht="15.6" x14ac:dyDescent="0.3">
      <c r="A1827" s="1" t="s">
        <v>544</v>
      </c>
      <c r="B1827" s="1" t="s">
        <v>7707</v>
      </c>
      <c r="C1827" t="s">
        <v>7708</v>
      </c>
      <c r="D1827" t="s">
        <v>9852</v>
      </c>
      <c r="E1827" t="s">
        <v>8971</v>
      </c>
    </row>
    <row r="1828" spans="1:5" ht="15.6" x14ac:dyDescent="0.3">
      <c r="A1828" s="1" t="s">
        <v>543</v>
      </c>
      <c r="B1828" s="1" t="s">
        <v>7709</v>
      </c>
      <c r="C1828" t="s">
        <v>7710</v>
      </c>
      <c r="D1828" t="s">
        <v>8574</v>
      </c>
      <c r="E1828" t="s">
        <v>8456</v>
      </c>
    </row>
    <row r="1829" spans="1:5" ht="15.6" x14ac:dyDescent="0.3">
      <c r="A1829" s="1" t="s">
        <v>542</v>
      </c>
      <c r="B1829" s="1" t="s">
        <v>7711</v>
      </c>
      <c r="C1829" t="s">
        <v>7559</v>
      </c>
      <c r="D1829" t="s">
        <v>9816</v>
      </c>
      <c r="E1829" t="s">
        <v>8942</v>
      </c>
    </row>
    <row r="1830" spans="1:5" ht="15.6" x14ac:dyDescent="0.3">
      <c r="A1830" s="1" t="s">
        <v>541</v>
      </c>
      <c r="B1830" s="1" t="s">
        <v>7712</v>
      </c>
      <c r="C1830" t="s">
        <v>5535</v>
      </c>
      <c r="D1830" t="s">
        <v>9359</v>
      </c>
      <c r="E1830" t="s">
        <v>8614</v>
      </c>
    </row>
    <row r="1831" spans="1:5" ht="15.6" x14ac:dyDescent="0.3">
      <c r="A1831" s="1" t="s">
        <v>540</v>
      </c>
      <c r="B1831" s="1" t="s">
        <v>5085</v>
      </c>
      <c r="C1831" t="s">
        <v>7713</v>
      </c>
      <c r="D1831" t="s">
        <v>9853</v>
      </c>
      <c r="E1831" t="s">
        <v>8972</v>
      </c>
    </row>
    <row r="1832" spans="1:5" ht="15.6" x14ac:dyDescent="0.3">
      <c r="A1832" s="1" t="s">
        <v>539</v>
      </c>
      <c r="B1832" s="1" t="s">
        <v>6497</v>
      </c>
      <c r="C1832" t="s">
        <v>7714</v>
      </c>
      <c r="D1832" t="s">
        <v>9244</v>
      </c>
      <c r="E1832" t="s">
        <v>8533</v>
      </c>
    </row>
    <row r="1833" spans="1:5" ht="15.6" x14ac:dyDescent="0.3">
      <c r="A1833" s="1" t="s">
        <v>538</v>
      </c>
      <c r="B1833" s="1" t="s">
        <v>5448</v>
      </c>
      <c r="C1833" t="s">
        <v>7475</v>
      </c>
      <c r="D1833" t="s">
        <v>9796</v>
      </c>
      <c r="E1833" t="s">
        <v>8928</v>
      </c>
    </row>
    <row r="1834" spans="1:5" ht="15.6" x14ac:dyDescent="0.3">
      <c r="A1834" s="1" t="s">
        <v>537</v>
      </c>
      <c r="B1834" s="1" t="s">
        <v>7715</v>
      </c>
      <c r="C1834" t="s">
        <v>7716</v>
      </c>
      <c r="D1834" t="s">
        <v>9854</v>
      </c>
      <c r="E1834" t="s">
        <v>8973</v>
      </c>
    </row>
    <row r="1835" spans="1:5" ht="15.6" x14ac:dyDescent="0.3">
      <c r="A1835" s="1" t="s">
        <v>536</v>
      </c>
      <c r="B1835" s="1" t="s">
        <v>7717</v>
      </c>
      <c r="C1835" t="s">
        <v>7718</v>
      </c>
      <c r="D1835" t="s">
        <v>8835</v>
      </c>
      <c r="E1835" t="s">
        <v>8456</v>
      </c>
    </row>
    <row r="1836" spans="1:5" ht="15.6" x14ac:dyDescent="0.3">
      <c r="A1836" s="1" t="s">
        <v>534</v>
      </c>
      <c r="B1836" s="1" t="s">
        <v>7719</v>
      </c>
      <c r="C1836" t="s">
        <v>7720</v>
      </c>
      <c r="D1836" t="s">
        <v>8540</v>
      </c>
      <c r="E1836" t="s">
        <v>8456</v>
      </c>
    </row>
    <row r="1837" spans="1:5" ht="15.6" x14ac:dyDescent="0.3">
      <c r="A1837" s="1" t="s">
        <v>533</v>
      </c>
      <c r="B1837" s="1" t="s">
        <v>7721</v>
      </c>
      <c r="C1837" t="s">
        <v>6018</v>
      </c>
      <c r="D1837" t="s">
        <v>9476</v>
      </c>
      <c r="E1837" t="s">
        <v>8698</v>
      </c>
    </row>
    <row r="1838" spans="1:5" ht="15.6" x14ac:dyDescent="0.3">
      <c r="A1838" s="1" t="s">
        <v>532</v>
      </c>
      <c r="B1838" s="1" t="s">
        <v>7722</v>
      </c>
      <c r="C1838" t="s">
        <v>7723</v>
      </c>
      <c r="D1838" t="s">
        <v>9855</v>
      </c>
      <c r="E1838" t="s">
        <v>8974</v>
      </c>
    </row>
    <row r="1839" spans="1:5" ht="15.6" x14ac:dyDescent="0.3">
      <c r="A1839" s="1" t="s">
        <v>531</v>
      </c>
      <c r="B1839" s="1" t="s">
        <v>7724</v>
      </c>
      <c r="C1839" t="s">
        <v>7725</v>
      </c>
      <c r="D1839" t="s">
        <v>9856</v>
      </c>
      <c r="E1839" t="s">
        <v>8975</v>
      </c>
    </row>
    <row r="1840" spans="1:5" ht="15.6" x14ac:dyDescent="0.3">
      <c r="A1840" s="1" t="s">
        <v>530</v>
      </c>
      <c r="B1840" s="1" t="s">
        <v>6729</v>
      </c>
      <c r="C1840" t="s">
        <v>7726</v>
      </c>
      <c r="D1840" t="s">
        <v>6296</v>
      </c>
      <c r="E1840" t="s">
        <v>8976</v>
      </c>
    </row>
    <row r="1841" spans="1:5" ht="15.6" x14ac:dyDescent="0.3">
      <c r="A1841" s="1" t="s">
        <v>529</v>
      </c>
      <c r="B1841" s="1" t="s">
        <v>6812</v>
      </c>
      <c r="C1841" t="s">
        <v>7727</v>
      </c>
      <c r="D1841" t="s">
        <v>8558</v>
      </c>
      <c r="E1841" t="s">
        <v>8446</v>
      </c>
    </row>
    <row r="1842" spans="1:5" ht="15.6" x14ac:dyDescent="0.3">
      <c r="A1842" s="1" t="s">
        <v>528</v>
      </c>
      <c r="B1842" s="1" t="s">
        <v>7728</v>
      </c>
      <c r="C1842" t="s">
        <v>4849</v>
      </c>
      <c r="D1842" t="s">
        <v>9152</v>
      </c>
      <c r="E1842" t="s">
        <v>8452</v>
      </c>
    </row>
    <row r="1843" spans="1:5" ht="15.6" x14ac:dyDescent="0.3">
      <c r="A1843" s="1" t="s">
        <v>527</v>
      </c>
      <c r="B1843" s="1" t="s">
        <v>7729</v>
      </c>
      <c r="C1843" t="s">
        <v>7730</v>
      </c>
      <c r="D1843" t="s">
        <v>9857</v>
      </c>
      <c r="E1843" t="s">
        <v>8475</v>
      </c>
    </row>
    <row r="1844" spans="1:5" ht="15.6" x14ac:dyDescent="0.3">
      <c r="A1844" s="1" t="s">
        <v>526</v>
      </c>
      <c r="B1844" s="1" t="s">
        <v>4852</v>
      </c>
      <c r="C1844" t="s">
        <v>7731</v>
      </c>
      <c r="D1844" t="s">
        <v>9858</v>
      </c>
      <c r="E1844" t="s">
        <v>8977</v>
      </c>
    </row>
    <row r="1845" spans="1:5" ht="15.6" x14ac:dyDescent="0.3">
      <c r="A1845" s="1" t="s">
        <v>525</v>
      </c>
      <c r="B1845" s="1" t="s">
        <v>7732</v>
      </c>
      <c r="C1845" t="s">
        <v>7733</v>
      </c>
      <c r="D1845" t="s">
        <v>8439</v>
      </c>
      <c r="E1845" t="s">
        <v>8456</v>
      </c>
    </row>
    <row r="1846" spans="1:5" ht="15.6" x14ac:dyDescent="0.3">
      <c r="A1846" s="1" t="s">
        <v>524</v>
      </c>
      <c r="B1846" s="1" t="s">
        <v>7734</v>
      </c>
      <c r="C1846" t="s">
        <v>4774</v>
      </c>
      <c r="D1846" t="s">
        <v>9129</v>
      </c>
      <c r="E1846" t="s">
        <v>8432</v>
      </c>
    </row>
    <row r="1847" spans="1:5" ht="15.6" x14ac:dyDescent="0.3">
      <c r="A1847" s="1" t="s">
        <v>523</v>
      </c>
      <c r="B1847" s="1" t="s">
        <v>7735</v>
      </c>
      <c r="C1847" t="s">
        <v>7736</v>
      </c>
      <c r="D1847" t="s">
        <v>9859</v>
      </c>
      <c r="E1847" t="s">
        <v>8978</v>
      </c>
    </row>
    <row r="1848" spans="1:5" ht="15.6" x14ac:dyDescent="0.3">
      <c r="A1848" s="1" t="s">
        <v>522</v>
      </c>
      <c r="B1848" s="1" t="s">
        <v>7737</v>
      </c>
      <c r="C1848" t="s">
        <v>7738</v>
      </c>
      <c r="D1848" t="s">
        <v>8494</v>
      </c>
      <c r="E1848" t="s">
        <v>8456</v>
      </c>
    </row>
    <row r="1849" spans="1:5" ht="15.6" x14ac:dyDescent="0.3">
      <c r="A1849" s="1" t="s">
        <v>521</v>
      </c>
      <c r="B1849" s="1" t="s">
        <v>7739</v>
      </c>
      <c r="C1849" t="s">
        <v>7740</v>
      </c>
      <c r="D1849" t="s">
        <v>9860</v>
      </c>
      <c r="E1849" t="s">
        <v>8979</v>
      </c>
    </row>
    <row r="1850" spans="1:5" ht="15.6" x14ac:dyDescent="0.3">
      <c r="A1850" s="1" t="s">
        <v>520</v>
      </c>
      <c r="B1850" s="1" t="s">
        <v>7741</v>
      </c>
      <c r="C1850" t="s">
        <v>7742</v>
      </c>
      <c r="D1850" t="s">
        <v>6824</v>
      </c>
      <c r="E1850" t="s">
        <v>8437</v>
      </c>
    </row>
    <row r="1851" spans="1:5" ht="15.6" x14ac:dyDescent="0.3">
      <c r="A1851" s="1" t="s">
        <v>519</v>
      </c>
      <c r="B1851" s="1" t="s">
        <v>7743</v>
      </c>
      <c r="C1851" t="s">
        <v>5285</v>
      </c>
      <c r="D1851" t="s">
        <v>9286</v>
      </c>
      <c r="E1851" t="s">
        <v>8282</v>
      </c>
    </row>
    <row r="1852" spans="1:5" ht="15.6" x14ac:dyDescent="0.3">
      <c r="A1852" s="1" t="s">
        <v>518</v>
      </c>
      <c r="B1852" s="1" t="s">
        <v>7744</v>
      </c>
      <c r="C1852" t="s">
        <v>4819</v>
      </c>
      <c r="D1852" t="s">
        <v>9142</v>
      </c>
      <c r="E1852" t="s">
        <v>5608</v>
      </c>
    </row>
    <row r="1853" spans="1:5" ht="15.6" x14ac:dyDescent="0.3">
      <c r="A1853" s="1" t="s">
        <v>517</v>
      </c>
      <c r="B1853" s="1" t="s">
        <v>7745</v>
      </c>
      <c r="C1853" t="s">
        <v>7746</v>
      </c>
      <c r="D1853" t="s">
        <v>9861</v>
      </c>
      <c r="E1853" t="s">
        <v>8980</v>
      </c>
    </row>
    <row r="1854" spans="1:5" ht="15.6" x14ac:dyDescent="0.3">
      <c r="A1854" s="1" t="s">
        <v>515</v>
      </c>
      <c r="B1854" s="1" t="s">
        <v>7747</v>
      </c>
      <c r="C1854" t="s">
        <v>4819</v>
      </c>
      <c r="D1854" t="s">
        <v>9142</v>
      </c>
      <c r="E1854" t="s">
        <v>5608</v>
      </c>
    </row>
    <row r="1855" spans="1:5" ht="15.6" x14ac:dyDescent="0.3">
      <c r="A1855" s="1" t="s">
        <v>514</v>
      </c>
      <c r="B1855" s="1" t="s">
        <v>7436</v>
      </c>
      <c r="C1855" t="s">
        <v>7748</v>
      </c>
      <c r="D1855" t="s">
        <v>9862</v>
      </c>
      <c r="E1855" t="s">
        <v>8981</v>
      </c>
    </row>
    <row r="1856" spans="1:5" ht="15.6" x14ac:dyDescent="0.3">
      <c r="A1856" s="1" t="s">
        <v>513</v>
      </c>
      <c r="B1856" s="1" t="s">
        <v>5944</v>
      </c>
      <c r="C1856" t="s">
        <v>6888</v>
      </c>
      <c r="D1856" t="s">
        <v>8474</v>
      </c>
      <c r="E1856" t="s">
        <v>8418</v>
      </c>
    </row>
    <row r="1857" spans="1:5" ht="15.6" x14ac:dyDescent="0.3">
      <c r="A1857" s="1" t="s">
        <v>512</v>
      </c>
      <c r="B1857" s="1" t="s">
        <v>7749</v>
      </c>
      <c r="C1857" t="s">
        <v>5480</v>
      </c>
      <c r="D1857" t="s">
        <v>9342</v>
      </c>
      <c r="E1857" t="s">
        <v>8603</v>
      </c>
    </row>
    <row r="1858" spans="1:5" ht="15.6" x14ac:dyDescent="0.3">
      <c r="A1858" s="1" t="s">
        <v>511</v>
      </c>
      <c r="B1858" s="1" t="s">
        <v>7750</v>
      </c>
      <c r="C1858" t="s">
        <v>7751</v>
      </c>
      <c r="D1858" t="s">
        <v>9863</v>
      </c>
      <c r="E1858" t="s">
        <v>8442</v>
      </c>
    </row>
    <row r="1859" spans="1:5" ht="15.6" x14ac:dyDescent="0.3">
      <c r="A1859" s="1" t="s">
        <v>510</v>
      </c>
      <c r="B1859" s="1" t="s">
        <v>7752</v>
      </c>
      <c r="C1859" t="s">
        <v>7753</v>
      </c>
      <c r="D1859" t="s">
        <v>9864</v>
      </c>
      <c r="E1859" t="s">
        <v>8982</v>
      </c>
    </row>
    <row r="1860" spans="1:5" ht="15.6" x14ac:dyDescent="0.3">
      <c r="A1860" s="1" t="s">
        <v>509</v>
      </c>
      <c r="B1860" s="1" t="s">
        <v>6588</v>
      </c>
      <c r="C1860" t="s">
        <v>6956</v>
      </c>
      <c r="D1860" t="s">
        <v>9687</v>
      </c>
      <c r="E1860" t="s">
        <v>8845</v>
      </c>
    </row>
    <row r="1861" spans="1:5" ht="15.6" x14ac:dyDescent="0.3">
      <c r="A1861" s="1" t="s">
        <v>508</v>
      </c>
      <c r="B1861" s="1" t="s">
        <v>6296</v>
      </c>
      <c r="C1861" t="s">
        <v>7754</v>
      </c>
      <c r="D1861" t="s">
        <v>8540</v>
      </c>
      <c r="E1861" t="s">
        <v>8442</v>
      </c>
    </row>
    <row r="1862" spans="1:5" ht="15.6" x14ac:dyDescent="0.3">
      <c r="A1862" s="1" t="s">
        <v>507</v>
      </c>
      <c r="B1862" s="1" t="s">
        <v>7755</v>
      </c>
      <c r="C1862" t="s">
        <v>7756</v>
      </c>
      <c r="D1862" t="s">
        <v>8546</v>
      </c>
      <c r="E1862" t="s">
        <v>8430</v>
      </c>
    </row>
    <row r="1863" spans="1:5" ht="15.6" x14ac:dyDescent="0.3">
      <c r="A1863" s="1" t="s">
        <v>506</v>
      </c>
      <c r="B1863" s="1" t="s">
        <v>5455</v>
      </c>
      <c r="C1863" t="s">
        <v>5671</v>
      </c>
      <c r="D1863" t="s">
        <v>9396</v>
      </c>
      <c r="E1863" t="s">
        <v>8639</v>
      </c>
    </row>
    <row r="1864" spans="1:5" ht="15.6" x14ac:dyDescent="0.3">
      <c r="A1864" s="1" t="s">
        <v>505</v>
      </c>
      <c r="B1864" s="1" t="s">
        <v>7757</v>
      </c>
      <c r="C1864" t="s">
        <v>7758</v>
      </c>
      <c r="D1864" t="s">
        <v>9865</v>
      </c>
      <c r="E1864" t="s">
        <v>8983</v>
      </c>
    </row>
    <row r="1865" spans="1:5" ht="15.6" x14ac:dyDescent="0.3">
      <c r="A1865" s="1" t="s">
        <v>504</v>
      </c>
      <c r="B1865" s="1" t="s">
        <v>7759</v>
      </c>
      <c r="C1865" t="s">
        <v>4830</v>
      </c>
      <c r="D1865" t="s">
        <v>9144</v>
      </c>
      <c r="E1865" t="s">
        <v>8447</v>
      </c>
    </row>
    <row r="1866" spans="1:5" ht="15.6" x14ac:dyDescent="0.3">
      <c r="A1866" s="1" t="s">
        <v>503</v>
      </c>
      <c r="B1866" s="1" t="s">
        <v>5543</v>
      </c>
      <c r="C1866" t="s">
        <v>7760</v>
      </c>
      <c r="D1866" t="s">
        <v>8656</v>
      </c>
      <c r="E1866" t="s">
        <v>8466</v>
      </c>
    </row>
    <row r="1867" spans="1:5" ht="15.6" x14ac:dyDescent="0.3">
      <c r="A1867" s="1" t="s">
        <v>502</v>
      </c>
      <c r="B1867" s="1" t="s">
        <v>7761</v>
      </c>
      <c r="C1867" t="s">
        <v>7762</v>
      </c>
      <c r="D1867" t="s">
        <v>8501</v>
      </c>
      <c r="E1867" t="s">
        <v>8437</v>
      </c>
    </row>
    <row r="1868" spans="1:5" ht="15.6" x14ac:dyDescent="0.3">
      <c r="A1868" s="1" t="s">
        <v>501</v>
      </c>
      <c r="B1868" s="1" t="s">
        <v>6153</v>
      </c>
      <c r="C1868" t="s">
        <v>6081</v>
      </c>
      <c r="D1868" t="s">
        <v>9488</v>
      </c>
      <c r="E1868" t="s">
        <v>8707</v>
      </c>
    </row>
    <row r="1869" spans="1:5" ht="15.6" x14ac:dyDescent="0.3">
      <c r="A1869" s="1" t="s">
        <v>500</v>
      </c>
      <c r="B1869" s="1" t="s">
        <v>5985</v>
      </c>
      <c r="C1869" t="s">
        <v>7763</v>
      </c>
      <c r="D1869" t="s">
        <v>8721</v>
      </c>
      <c r="E1869" t="s">
        <v>8475</v>
      </c>
    </row>
    <row r="1870" spans="1:5" ht="15.6" x14ac:dyDescent="0.3">
      <c r="A1870" s="1" t="s">
        <v>499</v>
      </c>
      <c r="B1870" s="1" t="s">
        <v>7764</v>
      </c>
      <c r="C1870" t="s">
        <v>5417</v>
      </c>
      <c r="D1870" t="s">
        <v>9326</v>
      </c>
      <c r="E1870" t="s">
        <v>8588</v>
      </c>
    </row>
    <row r="1871" spans="1:5" ht="15.6" x14ac:dyDescent="0.3">
      <c r="A1871" s="1" t="s">
        <v>498</v>
      </c>
      <c r="B1871" s="1" t="s">
        <v>5116</v>
      </c>
      <c r="C1871" t="s">
        <v>4970</v>
      </c>
      <c r="D1871" t="s">
        <v>9195</v>
      </c>
      <c r="E1871" t="s">
        <v>8486</v>
      </c>
    </row>
    <row r="1872" spans="1:5" ht="15.6" x14ac:dyDescent="0.3">
      <c r="A1872" s="1" t="s">
        <v>497</v>
      </c>
      <c r="B1872" s="1" t="s">
        <v>7765</v>
      </c>
      <c r="C1872" t="s">
        <v>7766</v>
      </c>
      <c r="D1872" t="s">
        <v>9866</v>
      </c>
      <c r="E1872" t="s">
        <v>8475</v>
      </c>
    </row>
    <row r="1873" spans="1:5" ht="15.6" x14ac:dyDescent="0.3">
      <c r="A1873" s="1" t="s">
        <v>496</v>
      </c>
      <c r="B1873" s="1" t="s">
        <v>7767</v>
      </c>
      <c r="C1873" t="s">
        <v>7768</v>
      </c>
      <c r="D1873" t="s">
        <v>9867</v>
      </c>
      <c r="E1873" t="s">
        <v>8531</v>
      </c>
    </row>
    <row r="1874" spans="1:5" ht="15.6" x14ac:dyDescent="0.3">
      <c r="A1874" s="1" t="s">
        <v>495</v>
      </c>
      <c r="B1874" s="1" t="s">
        <v>7769</v>
      </c>
      <c r="C1874" t="s">
        <v>7770</v>
      </c>
      <c r="D1874" t="s">
        <v>5286</v>
      </c>
      <c r="E1874" t="s">
        <v>8475</v>
      </c>
    </row>
    <row r="1875" spans="1:5" ht="15.6" x14ac:dyDescent="0.3">
      <c r="A1875" s="1" t="s">
        <v>494</v>
      </c>
      <c r="B1875" s="1" t="s">
        <v>7771</v>
      </c>
      <c r="C1875" t="s">
        <v>7772</v>
      </c>
      <c r="D1875" t="s">
        <v>4858</v>
      </c>
      <c r="E1875" t="s">
        <v>8475</v>
      </c>
    </row>
    <row r="1876" spans="1:5" ht="15.6" x14ac:dyDescent="0.3">
      <c r="A1876" s="1" t="s">
        <v>493</v>
      </c>
      <c r="B1876" s="1" t="s">
        <v>7773</v>
      </c>
      <c r="C1876" t="s">
        <v>7774</v>
      </c>
      <c r="D1876" t="s">
        <v>9868</v>
      </c>
      <c r="E1876" t="s">
        <v>8984</v>
      </c>
    </row>
    <row r="1877" spans="1:5" ht="15.6" x14ac:dyDescent="0.3">
      <c r="A1877" s="1" t="s">
        <v>492</v>
      </c>
      <c r="B1877" s="1" t="s">
        <v>6647</v>
      </c>
      <c r="C1877" t="s">
        <v>7775</v>
      </c>
      <c r="D1877" t="s">
        <v>9869</v>
      </c>
      <c r="E1877" t="s">
        <v>8985</v>
      </c>
    </row>
    <row r="1878" spans="1:5" ht="15.6" x14ac:dyDescent="0.3">
      <c r="A1878" s="1" t="s">
        <v>491</v>
      </c>
      <c r="B1878" s="1" t="s">
        <v>7776</v>
      </c>
      <c r="C1878" t="s">
        <v>5945</v>
      </c>
      <c r="D1878" t="s">
        <v>8574</v>
      </c>
      <c r="E1878" t="s">
        <v>8437</v>
      </c>
    </row>
    <row r="1879" spans="1:5" ht="15.6" x14ac:dyDescent="0.3">
      <c r="A1879" s="1" t="s">
        <v>490</v>
      </c>
      <c r="B1879" s="1" t="s">
        <v>7777</v>
      </c>
      <c r="C1879" t="s">
        <v>7778</v>
      </c>
      <c r="D1879" t="s">
        <v>8614</v>
      </c>
      <c r="E1879" t="s">
        <v>8531</v>
      </c>
    </row>
    <row r="1880" spans="1:5" ht="15.6" x14ac:dyDescent="0.3">
      <c r="A1880" s="1" t="s">
        <v>489</v>
      </c>
      <c r="B1880" s="1" t="s">
        <v>7779</v>
      </c>
      <c r="C1880" t="s">
        <v>7780</v>
      </c>
      <c r="D1880" t="s">
        <v>9870</v>
      </c>
      <c r="E1880" t="s">
        <v>8986</v>
      </c>
    </row>
    <row r="1881" spans="1:5" ht="15.6" x14ac:dyDescent="0.3">
      <c r="A1881" s="1" t="s">
        <v>488</v>
      </c>
      <c r="B1881" s="1" t="s">
        <v>7781</v>
      </c>
      <c r="C1881" t="s">
        <v>7782</v>
      </c>
      <c r="D1881" t="s">
        <v>9871</v>
      </c>
      <c r="E1881" t="s">
        <v>8987</v>
      </c>
    </row>
    <row r="1882" spans="1:5" ht="15.6" x14ac:dyDescent="0.3">
      <c r="A1882" s="1" t="s">
        <v>487</v>
      </c>
      <c r="B1882" s="1" t="s">
        <v>5737</v>
      </c>
      <c r="C1882" t="s">
        <v>7783</v>
      </c>
      <c r="D1882" t="s">
        <v>9872</v>
      </c>
      <c r="E1882" t="s">
        <v>8988</v>
      </c>
    </row>
    <row r="1883" spans="1:5" ht="15.6" x14ac:dyDescent="0.3">
      <c r="A1883" s="1" t="s">
        <v>486</v>
      </c>
      <c r="B1883" s="1" t="s">
        <v>7784</v>
      </c>
      <c r="C1883" t="s">
        <v>7775</v>
      </c>
      <c r="D1883" t="s">
        <v>9869</v>
      </c>
      <c r="E1883" t="s">
        <v>8985</v>
      </c>
    </row>
    <row r="1884" spans="1:5" ht="15.6" x14ac:dyDescent="0.3">
      <c r="A1884" s="1" t="s">
        <v>485</v>
      </c>
      <c r="B1884" s="1" t="s">
        <v>7785</v>
      </c>
      <c r="C1884" t="s">
        <v>7786</v>
      </c>
      <c r="D1884" t="s">
        <v>9873</v>
      </c>
      <c r="E1884" t="s">
        <v>8989</v>
      </c>
    </row>
    <row r="1885" spans="1:5" ht="15.6" x14ac:dyDescent="0.3">
      <c r="A1885" s="1" t="s">
        <v>484</v>
      </c>
      <c r="B1885" s="1" t="s">
        <v>7787</v>
      </c>
      <c r="C1885" t="s">
        <v>7788</v>
      </c>
      <c r="D1885" t="s">
        <v>8837</v>
      </c>
      <c r="E1885" t="s">
        <v>8441</v>
      </c>
    </row>
    <row r="1886" spans="1:5" ht="15.6" x14ac:dyDescent="0.3">
      <c r="A1886" s="1" t="s">
        <v>483</v>
      </c>
      <c r="B1886" s="1" t="s">
        <v>7789</v>
      </c>
      <c r="C1886" t="s">
        <v>7790</v>
      </c>
      <c r="D1886" t="s">
        <v>9874</v>
      </c>
      <c r="E1886" t="s">
        <v>8430</v>
      </c>
    </row>
    <row r="1887" spans="1:5" ht="15.6" x14ac:dyDescent="0.3">
      <c r="A1887" s="1" t="s">
        <v>482</v>
      </c>
      <c r="B1887" s="1" t="s">
        <v>7791</v>
      </c>
      <c r="C1887" t="s">
        <v>7792</v>
      </c>
      <c r="D1887" t="s">
        <v>9875</v>
      </c>
      <c r="E1887" t="s">
        <v>8990</v>
      </c>
    </row>
    <row r="1888" spans="1:5" ht="15.6" x14ac:dyDescent="0.3">
      <c r="A1888" s="1" t="s">
        <v>481</v>
      </c>
      <c r="B1888" s="1" t="s">
        <v>7793</v>
      </c>
      <c r="C1888" t="s">
        <v>7794</v>
      </c>
      <c r="D1888" t="s">
        <v>9119</v>
      </c>
      <c r="E1888" t="s">
        <v>9096</v>
      </c>
    </row>
    <row r="1889" spans="1:5" ht="15.6" x14ac:dyDescent="0.3">
      <c r="A1889" s="1" t="s">
        <v>480</v>
      </c>
      <c r="B1889" s="1" t="s">
        <v>7795</v>
      </c>
      <c r="C1889" t="s">
        <v>5453</v>
      </c>
      <c r="D1889" t="s">
        <v>9335</v>
      </c>
      <c r="E1889" t="s">
        <v>8596</v>
      </c>
    </row>
    <row r="1890" spans="1:5" ht="15.6" x14ac:dyDescent="0.3">
      <c r="A1890" s="1" t="s">
        <v>479</v>
      </c>
      <c r="B1890" s="1" t="s">
        <v>5764</v>
      </c>
      <c r="C1890" t="s">
        <v>7796</v>
      </c>
      <c r="D1890" t="s">
        <v>9876</v>
      </c>
      <c r="E1890" t="s">
        <v>8991</v>
      </c>
    </row>
    <row r="1891" spans="1:5" ht="15.6" x14ac:dyDescent="0.3">
      <c r="A1891" s="1" t="s">
        <v>478</v>
      </c>
      <c r="B1891" s="1" t="s">
        <v>7797</v>
      </c>
      <c r="C1891" t="s">
        <v>6726</v>
      </c>
      <c r="D1891" t="s">
        <v>9640</v>
      </c>
      <c r="E1891" t="s">
        <v>8808</v>
      </c>
    </row>
    <row r="1892" spans="1:5" ht="15.6" x14ac:dyDescent="0.3">
      <c r="A1892" s="1" t="s">
        <v>477</v>
      </c>
      <c r="B1892" s="1" t="s">
        <v>7798</v>
      </c>
      <c r="C1892" t="s">
        <v>4762</v>
      </c>
      <c r="D1892" t="s">
        <v>9120</v>
      </c>
      <c r="E1892" t="s">
        <v>8428</v>
      </c>
    </row>
    <row r="1893" spans="1:5" ht="15.6" x14ac:dyDescent="0.3">
      <c r="A1893" s="1" t="s">
        <v>476</v>
      </c>
      <c r="B1893" s="1" t="s">
        <v>7799</v>
      </c>
      <c r="C1893" t="s">
        <v>7800</v>
      </c>
      <c r="D1893" t="s">
        <v>9877</v>
      </c>
      <c r="E1893" t="s">
        <v>8992</v>
      </c>
    </row>
    <row r="1894" spans="1:5" ht="15.6" x14ac:dyDescent="0.3">
      <c r="A1894" s="1" t="s">
        <v>475</v>
      </c>
      <c r="B1894" s="1" t="s">
        <v>7801</v>
      </c>
      <c r="C1894" t="s">
        <v>7802</v>
      </c>
      <c r="D1894" t="s">
        <v>8785</v>
      </c>
      <c r="E1894" t="s">
        <v>8437</v>
      </c>
    </row>
    <row r="1895" spans="1:5" ht="15.6" x14ac:dyDescent="0.3">
      <c r="A1895" s="1" t="s">
        <v>474</v>
      </c>
      <c r="B1895" s="1" t="s">
        <v>7803</v>
      </c>
      <c r="C1895" t="s">
        <v>4950</v>
      </c>
      <c r="D1895" t="s">
        <v>9189</v>
      </c>
      <c r="E1895" t="s">
        <v>8482</v>
      </c>
    </row>
    <row r="1896" spans="1:5" ht="15.6" x14ac:dyDescent="0.3">
      <c r="A1896" s="1" t="s">
        <v>473</v>
      </c>
      <c r="B1896" s="1" t="s">
        <v>7804</v>
      </c>
      <c r="C1896" t="s">
        <v>7805</v>
      </c>
      <c r="D1896" t="s">
        <v>8601</v>
      </c>
      <c r="E1896" t="s">
        <v>8418</v>
      </c>
    </row>
    <row r="1897" spans="1:5" ht="15.6" x14ac:dyDescent="0.3">
      <c r="A1897" s="1" t="s">
        <v>472</v>
      </c>
      <c r="B1897" s="1" t="s">
        <v>5178</v>
      </c>
      <c r="C1897" t="s">
        <v>7806</v>
      </c>
      <c r="D1897" t="s">
        <v>9473</v>
      </c>
      <c r="E1897" t="s">
        <v>9097</v>
      </c>
    </row>
    <row r="1898" spans="1:5" ht="15.6" x14ac:dyDescent="0.3">
      <c r="A1898" s="1" t="s">
        <v>471</v>
      </c>
      <c r="B1898" s="1" t="s">
        <v>7807</v>
      </c>
      <c r="C1898" t="s">
        <v>5022</v>
      </c>
      <c r="D1898" t="s">
        <v>9213</v>
      </c>
      <c r="E1898" t="s">
        <v>8502</v>
      </c>
    </row>
    <row r="1899" spans="1:5" ht="15.6" x14ac:dyDescent="0.3">
      <c r="A1899" s="1" t="s">
        <v>470</v>
      </c>
      <c r="B1899" s="1" t="s">
        <v>4858</v>
      </c>
      <c r="C1899" t="s">
        <v>7808</v>
      </c>
      <c r="D1899" t="s">
        <v>8772</v>
      </c>
      <c r="E1899" t="s">
        <v>8430</v>
      </c>
    </row>
    <row r="1900" spans="1:5" ht="15.6" x14ac:dyDescent="0.3">
      <c r="A1900" s="1" t="s">
        <v>469</v>
      </c>
      <c r="B1900" s="1" t="s">
        <v>4915</v>
      </c>
      <c r="C1900" t="s">
        <v>5480</v>
      </c>
      <c r="D1900" t="s">
        <v>9342</v>
      </c>
      <c r="E1900" t="s">
        <v>8603</v>
      </c>
    </row>
    <row r="1901" spans="1:5" ht="15.6" x14ac:dyDescent="0.3">
      <c r="A1901" s="1" t="s">
        <v>468</v>
      </c>
      <c r="B1901" s="1" t="s">
        <v>7809</v>
      </c>
      <c r="C1901" t="s">
        <v>4911</v>
      </c>
      <c r="D1901" t="s">
        <v>9175</v>
      </c>
      <c r="E1901" t="s">
        <v>8469</v>
      </c>
    </row>
    <row r="1902" spans="1:5" ht="15.6" x14ac:dyDescent="0.3">
      <c r="A1902" s="1" t="s">
        <v>467</v>
      </c>
      <c r="B1902" s="1" t="s">
        <v>7642</v>
      </c>
      <c r="C1902" t="s">
        <v>7810</v>
      </c>
      <c r="D1902" t="s">
        <v>9878</v>
      </c>
      <c r="E1902" t="s">
        <v>8993</v>
      </c>
    </row>
    <row r="1903" spans="1:5" ht="15.6" x14ac:dyDescent="0.3">
      <c r="A1903" s="1" t="s">
        <v>466</v>
      </c>
      <c r="B1903" s="1" t="s">
        <v>7811</v>
      </c>
      <c r="C1903" t="s">
        <v>6668</v>
      </c>
      <c r="D1903" t="s">
        <v>9623</v>
      </c>
      <c r="E1903" t="s">
        <v>8794</v>
      </c>
    </row>
    <row r="1904" spans="1:5" ht="15.6" x14ac:dyDescent="0.3">
      <c r="A1904" s="1" t="s">
        <v>465</v>
      </c>
      <c r="B1904" s="1" t="s">
        <v>7812</v>
      </c>
      <c r="C1904" t="s">
        <v>5157</v>
      </c>
      <c r="D1904" t="s">
        <v>9253</v>
      </c>
      <c r="E1904" t="s">
        <v>8540</v>
      </c>
    </row>
    <row r="1905" spans="1:5" ht="15.6" x14ac:dyDescent="0.3">
      <c r="A1905" s="1" t="s">
        <v>464</v>
      </c>
      <c r="B1905" s="1" t="s">
        <v>7813</v>
      </c>
      <c r="C1905" t="s">
        <v>7814</v>
      </c>
      <c r="D1905" t="s">
        <v>9376</v>
      </c>
      <c r="E1905" t="s">
        <v>8481</v>
      </c>
    </row>
    <row r="1906" spans="1:5" ht="15.6" x14ac:dyDescent="0.3">
      <c r="A1906" s="1" t="s">
        <v>463</v>
      </c>
      <c r="B1906" s="1" t="s">
        <v>7815</v>
      </c>
      <c r="C1906" t="s">
        <v>7816</v>
      </c>
      <c r="D1906" t="s">
        <v>8687</v>
      </c>
      <c r="E1906" t="s">
        <v>8466</v>
      </c>
    </row>
    <row r="1907" spans="1:5" ht="15.6" x14ac:dyDescent="0.3">
      <c r="A1907" s="1" t="s">
        <v>462</v>
      </c>
      <c r="B1907" s="1" t="s">
        <v>7817</v>
      </c>
      <c r="C1907" t="s">
        <v>7818</v>
      </c>
      <c r="D1907" t="s">
        <v>8424</v>
      </c>
      <c r="E1907" t="s">
        <v>8437</v>
      </c>
    </row>
    <row r="1908" spans="1:5" ht="15.6" x14ac:dyDescent="0.3">
      <c r="A1908" s="1" t="s">
        <v>461</v>
      </c>
      <c r="B1908" s="1" t="s">
        <v>5271</v>
      </c>
      <c r="C1908" t="s">
        <v>7819</v>
      </c>
      <c r="D1908" t="s">
        <v>8564</v>
      </c>
      <c r="E1908" t="s">
        <v>8446</v>
      </c>
    </row>
    <row r="1909" spans="1:5" ht="15.6" x14ac:dyDescent="0.3">
      <c r="A1909" s="1" t="s">
        <v>460</v>
      </c>
      <c r="B1909" s="1" t="s">
        <v>7820</v>
      </c>
      <c r="C1909" t="s">
        <v>7821</v>
      </c>
      <c r="D1909" t="s">
        <v>9879</v>
      </c>
      <c r="E1909" t="s">
        <v>8994</v>
      </c>
    </row>
    <row r="1910" spans="1:5" ht="15.6" x14ac:dyDescent="0.3">
      <c r="A1910" s="1" t="s">
        <v>459</v>
      </c>
      <c r="B1910" s="1" t="s">
        <v>7822</v>
      </c>
      <c r="C1910" t="s">
        <v>7823</v>
      </c>
      <c r="D1910" t="s">
        <v>9880</v>
      </c>
      <c r="E1910" t="s">
        <v>8995</v>
      </c>
    </row>
    <row r="1911" spans="1:5" ht="15.6" x14ac:dyDescent="0.3">
      <c r="A1911" s="1" t="s">
        <v>458</v>
      </c>
      <c r="B1911" s="1" t="s">
        <v>5543</v>
      </c>
      <c r="C1911" t="s">
        <v>7824</v>
      </c>
      <c r="D1911" t="s">
        <v>9881</v>
      </c>
      <c r="E1911" t="s">
        <v>8996</v>
      </c>
    </row>
    <row r="1912" spans="1:5" ht="15.6" x14ac:dyDescent="0.3">
      <c r="A1912" s="1" t="s">
        <v>457</v>
      </c>
      <c r="B1912" s="1" t="s">
        <v>7825</v>
      </c>
      <c r="C1912" t="s">
        <v>7826</v>
      </c>
      <c r="D1912" t="s">
        <v>9882</v>
      </c>
      <c r="E1912" t="s">
        <v>8997</v>
      </c>
    </row>
    <row r="1913" spans="1:5" ht="15.6" x14ac:dyDescent="0.3">
      <c r="A1913" s="1" t="s">
        <v>456</v>
      </c>
      <c r="B1913" s="1" t="s">
        <v>5435</v>
      </c>
      <c r="C1913" t="s">
        <v>7827</v>
      </c>
      <c r="D1913" t="s">
        <v>9883</v>
      </c>
      <c r="E1913" t="s">
        <v>8456</v>
      </c>
    </row>
    <row r="1914" spans="1:5" ht="15.6" x14ac:dyDescent="0.3">
      <c r="A1914" s="1" t="s">
        <v>455</v>
      </c>
      <c r="B1914" s="1" t="s">
        <v>7828</v>
      </c>
      <c r="C1914" t="s">
        <v>7829</v>
      </c>
      <c r="D1914" t="s">
        <v>9884</v>
      </c>
      <c r="E1914" t="s">
        <v>8998</v>
      </c>
    </row>
    <row r="1915" spans="1:5" ht="15.6" x14ac:dyDescent="0.3">
      <c r="A1915" s="1" t="s">
        <v>454</v>
      </c>
      <c r="B1915" s="1" t="s">
        <v>5774</v>
      </c>
      <c r="C1915" t="s">
        <v>7830</v>
      </c>
      <c r="D1915" t="s">
        <v>6619</v>
      </c>
      <c r="E1915" t="s">
        <v>8437</v>
      </c>
    </row>
    <row r="1916" spans="1:5" ht="15.6" x14ac:dyDescent="0.3">
      <c r="A1916" s="1" t="s">
        <v>453</v>
      </c>
      <c r="B1916" s="1" t="s">
        <v>7831</v>
      </c>
      <c r="C1916" t="s">
        <v>7832</v>
      </c>
      <c r="D1916" t="s">
        <v>8770</v>
      </c>
      <c r="E1916" t="s">
        <v>8437</v>
      </c>
    </row>
    <row r="1917" spans="1:5" ht="15.6" x14ac:dyDescent="0.3">
      <c r="A1917" s="1" t="s">
        <v>452</v>
      </c>
      <c r="B1917" s="1" t="s">
        <v>7833</v>
      </c>
      <c r="C1917" t="s">
        <v>7834</v>
      </c>
      <c r="D1917" t="s">
        <v>8454</v>
      </c>
      <c r="E1917" t="s">
        <v>8531</v>
      </c>
    </row>
    <row r="1918" spans="1:5" ht="15.6" x14ac:dyDescent="0.3">
      <c r="A1918" s="1" t="s">
        <v>451</v>
      </c>
      <c r="B1918" s="1" t="s">
        <v>7835</v>
      </c>
      <c r="C1918" t="s">
        <v>5018</v>
      </c>
      <c r="D1918" t="s">
        <v>9211</v>
      </c>
      <c r="E1918" t="s">
        <v>8500</v>
      </c>
    </row>
    <row r="1919" spans="1:5" ht="15.6" x14ac:dyDescent="0.3">
      <c r="A1919" s="1" t="s">
        <v>450</v>
      </c>
      <c r="B1919" s="1" t="s">
        <v>7836</v>
      </c>
      <c r="C1919" t="s">
        <v>6985</v>
      </c>
      <c r="D1919" t="s">
        <v>9693</v>
      </c>
      <c r="E1919" t="s">
        <v>8851</v>
      </c>
    </row>
    <row r="1920" spans="1:5" ht="15.6" x14ac:dyDescent="0.3">
      <c r="A1920" s="1" t="s">
        <v>449</v>
      </c>
      <c r="B1920" s="1" t="s">
        <v>7837</v>
      </c>
      <c r="C1920" t="s">
        <v>7838</v>
      </c>
      <c r="D1920" t="s">
        <v>9885</v>
      </c>
      <c r="E1920" t="s">
        <v>8999</v>
      </c>
    </row>
    <row r="1921" spans="1:5" ht="15.6" x14ac:dyDescent="0.3">
      <c r="A1921" s="1" t="s">
        <v>448</v>
      </c>
      <c r="B1921" s="1" t="s">
        <v>7839</v>
      </c>
      <c r="C1921" t="s">
        <v>4943</v>
      </c>
      <c r="D1921" t="s">
        <v>9187</v>
      </c>
      <c r="E1921" t="s">
        <v>5684</v>
      </c>
    </row>
    <row r="1922" spans="1:5" ht="15.6" x14ac:dyDescent="0.3">
      <c r="A1922" s="1" t="s">
        <v>447</v>
      </c>
      <c r="B1922" s="1" t="s">
        <v>7840</v>
      </c>
      <c r="C1922" t="s">
        <v>7841</v>
      </c>
      <c r="D1922" t="s">
        <v>9886</v>
      </c>
      <c r="E1922" t="s">
        <v>9000</v>
      </c>
    </row>
    <row r="1923" spans="1:5" ht="15.6" x14ac:dyDescent="0.3">
      <c r="A1923" s="1" t="s">
        <v>446</v>
      </c>
      <c r="B1923" s="1" t="s">
        <v>7842</v>
      </c>
      <c r="C1923" t="s">
        <v>5018</v>
      </c>
      <c r="D1923" t="s">
        <v>9211</v>
      </c>
      <c r="E1923" t="s">
        <v>8500</v>
      </c>
    </row>
    <row r="1924" spans="1:5" ht="15.6" x14ac:dyDescent="0.3">
      <c r="A1924" s="1" t="s">
        <v>445</v>
      </c>
      <c r="B1924" s="1" t="s">
        <v>7843</v>
      </c>
      <c r="C1924" t="s">
        <v>6018</v>
      </c>
      <c r="D1924" t="s">
        <v>9476</v>
      </c>
      <c r="E1924" t="s">
        <v>8698</v>
      </c>
    </row>
    <row r="1925" spans="1:5" ht="15.6" x14ac:dyDescent="0.3">
      <c r="A1925" s="1" t="s">
        <v>444</v>
      </c>
      <c r="B1925" s="1" t="s">
        <v>7844</v>
      </c>
      <c r="C1925" t="s">
        <v>7845</v>
      </c>
      <c r="D1925" t="s">
        <v>9887</v>
      </c>
      <c r="E1925" t="s">
        <v>9001</v>
      </c>
    </row>
    <row r="1926" spans="1:5" ht="15.6" x14ac:dyDescent="0.3">
      <c r="A1926" s="1" t="s">
        <v>443</v>
      </c>
      <c r="B1926" s="1" t="s">
        <v>7846</v>
      </c>
      <c r="C1926" t="s">
        <v>4990</v>
      </c>
      <c r="D1926" t="s">
        <v>9200</v>
      </c>
      <c r="E1926" t="s">
        <v>8491</v>
      </c>
    </row>
    <row r="1927" spans="1:5" ht="15.6" x14ac:dyDescent="0.3">
      <c r="A1927" s="1" t="s">
        <v>442</v>
      </c>
      <c r="B1927" s="1" t="s">
        <v>6224</v>
      </c>
      <c r="C1927" t="s">
        <v>7847</v>
      </c>
      <c r="D1927" t="s">
        <v>9888</v>
      </c>
      <c r="E1927" t="s">
        <v>9002</v>
      </c>
    </row>
    <row r="1928" spans="1:5" ht="15.6" x14ac:dyDescent="0.3">
      <c r="A1928" s="1" t="s">
        <v>441</v>
      </c>
      <c r="B1928" s="1" t="s">
        <v>7848</v>
      </c>
      <c r="C1928" t="s">
        <v>7849</v>
      </c>
      <c r="D1928" t="s">
        <v>9889</v>
      </c>
      <c r="E1928" t="s">
        <v>9003</v>
      </c>
    </row>
    <row r="1929" spans="1:5" ht="15.6" x14ac:dyDescent="0.3">
      <c r="A1929" s="1" t="s">
        <v>440</v>
      </c>
      <c r="B1929" s="1" t="s">
        <v>7850</v>
      </c>
      <c r="C1929" t="s">
        <v>4851</v>
      </c>
      <c r="D1929" t="s">
        <v>9153</v>
      </c>
      <c r="E1929" t="s">
        <v>8453</v>
      </c>
    </row>
    <row r="1930" spans="1:5" ht="15.6" x14ac:dyDescent="0.3">
      <c r="A1930" s="1" t="s">
        <v>439</v>
      </c>
      <c r="B1930" s="1" t="s">
        <v>6596</v>
      </c>
      <c r="C1930" t="s">
        <v>7851</v>
      </c>
      <c r="D1930" t="s">
        <v>9890</v>
      </c>
      <c r="E1930" t="s">
        <v>9004</v>
      </c>
    </row>
    <row r="1931" spans="1:5" ht="15.6" x14ac:dyDescent="0.3">
      <c r="A1931" s="1" t="s">
        <v>438</v>
      </c>
      <c r="B1931" s="1" t="s">
        <v>5608</v>
      </c>
      <c r="C1931" t="s">
        <v>6662</v>
      </c>
      <c r="D1931" t="s">
        <v>9622</v>
      </c>
      <c r="E1931" t="s">
        <v>8793</v>
      </c>
    </row>
    <row r="1932" spans="1:5" ht="15.6" x14ac:dyDescent="0.3">
      <c r="A1932" s="1" t="s">
        <v>437</v>
      </c>
      <c r="B1932" s="1" t="s">
        <v>7852</v>
      </c>
      <c r="C1932" t="s">
        <v>7853</v>
      </c>
      <c r="D1932" t="s">
        <v>9891</v>
      </c>
      <c r="E1932" t="s">
        <v>8466</v>
      </c>
    </row>
    <row r="1933" spans="1:5" ht="15.6" x14ac:dyDescent="0.3">
      <c r="A1933" s="1" t="s">
        <v>436</v>
      </c>
      <c r="B1933" s="1" t="s">
        <v>7854</v>
      </c>
      <c r="C1933" t="s">
        <v>7855</v>
      </c>
      <c r="D1933" t="s">
        <v>9892</v>
      </c>
      <c r="E1933" t="s">
        <v>9005</v>
      </c>
    </row>
    <row r="1934" spans="1:5" ht="15.6" x14ac:dyDescent="0.3">
      <c r="A1934" s="1" t="s">
        <v>435</v>
      </c>
      <c r="B1934" s="1" t="s">
        <v>7856</v>
      </c>
      <c r="C1934" t="s">
        <v>4885</v>
      </c>
      <c r="D1934" t="s">
        <v>9166</v>
      </c>
      <c r="E1934" t="s">
        <v>8462</v>
      </c>
    </row>
    <row r="1935" spans="1:5" ht="15.6" x14ac:dyDescent="0.3">
      <c r="A1935" s="1" t="s">
        <v>434</v>
      </c>
      <c r="B1935" s="1" t="s">
        <v>7857</v>
      </c>
      <c r="C1935" t="s">
        <v>4911</v>
      </c>
      <c r="D1935" t="s">
        <v>9175</v>
      </c>
      <c r="E1935" t="s">
        <v>8469</v>
      </c>
    </row>
    <row r="1936" spans="1:5" ht="15.6" x14ac:dyDescent="0.3">
      <c r="A1936" s="1" t="s">
        <v>433</v>
      </c>
      <c r="B1936" s="1" t="s">
        <v>7858</v>
      </c>
      <c r="C1936" t="s">
        <v>7859</v>
      </c>
      <c r="D1936" t="s">
        <v>8476</v>
      </c>
      <c r="E1936" t="s">
        <v>8496</v>
      </c>
    </row>
    <row r="1937" spans="1:5" ht="15.6" x14ac:dyDescent="0.3">
      <c r="A1937" s="1" t="s">
        <v>432</v>
      </c>
      <c r="B1937" s="1" t="s">
        <v>7860</v>
      </c>
      <c r="C1937" t="s">
        <v>7861</v>
      </c>
      <c r="D1937" t="s">
        <v>7438</v>
      </c>
      <c r="E1937" t="s">
        <v>8441</v>
      </c>
    </row>
    <row r="1938" spans="1:5" ht="15.6" x14ac:dyDescent="0.3">
      <c r="A1938" s="1" t="s">
        <v>431</v>
      </c>
      <c r="B1938" s="1" t="s">
        <v>7862</v>
      </c>
      <c r="C1938" t="s">
        <v>7863</v>
      </c>
      <c r="D1938" t="s">
        <v>8887</v>
      </c>
      <c r="E1938" t="s">
        <v>8481</v>
      </c>
    </row>
    <row r="1939" spans="1:5" ht="15.6" x14ac:dyDescent="0.3">
      <c r="A1939" s="1" t="s">
        <v>430</v>
      </c>
      <c r="B1939" s="1" t="s">
        <v>7530</v>
      </c>
      <c r="C1939" t="s">
        <v>4746</v>
      </c>
      <c r="D1939" t="s">
        <v>9115</v>
      </c>
      <c r="E1939" t="s">
        <v>8424</v>
      </c>
    </row>
    <row r="1940" spans="1:5" ht="15.6" x14ac:dyDescent="0.3">
      <c r="A1940" s="1" t="s">
        <v>429</v>
      </c>
      <c r="B1940" s="1" t="s">
        <v>7864</v>
      </c>
      <c r="C1940" t="s">
        <v>7865</v>
      </c>
      <c r="D1940" t="s">
        <v>9893</v>
      </c>
      <c r="E1940" t="s">
        <v>9006</v>
      </c>
    </row>
    <row r="1941" spans="1:5" ht="15.6" x14ac:dyDescent="0.3">
      <c r="A1941" s="1" t="s">
        <v>428</v>
      </c>
      <c r="B1941" s="1" t="s">
        <v>7866</v>
      </c>
      <c r="C1941" t="s">
        <v>7867</v>
      </c>
      <c r="D1941" t="s">
        <v>8500</v>
      </c>
      <c r="E1941" t="s">
        <v>8481</v>
      </c>
    </row>
    <row r="1942" spans="1:5" ht="15.6" x14ac:dyDescent="0.3">
      <c r="A1942" s="1" t="s">
        <v>427</v>
      </c>
      <c r="B1942" s="1" t="s">
        <v>6160</v>
      </c>
      <c r="C1942" t="s">
        <v>7868</v>
      </c>
      <c r="D1942" t="s">
        <v>9123</v>
      </c>
      <c r="E1942" t="s">
        <v>8437</v>
      </c>
    </row>
    <row r="1943" spans="1:5" ht="15.6" x14ac:dyDescent="0.3">
      <c r="A1943" s="1" t="s">
        <v>426</v>
      </c>
      <c r="B1943" s="1" t="s">
        <v>7869</v>
      </c>
      <c r="C1943" t="s">
        <v>7870</v>
      </c>
      <c r="D1943" t="s">
        <v>9894</v>
      </c>
      <c r="E1943" t="s">
        <v>5473</v>
      </c>
    </row>
    <row r="1944" spans="1:5" ht="15.6" x14ac:dyDescent="0.3">
      <c r="A1944" s="1" t="s">
        <v>425</v>
      </c>
      <c r="B1944" s="1" t="s">
        <v>7871</v>
      </c>
      <c r="C1944" t="s">
        <v>5018</v>
      </c>
      <c r="D1944" t="s">
        <v>9211</v>
      </c>
      <c r="E1944" t="s">
        <v>8500</v>
      </c>
    </row>
    <row r="1945" spans="1:5" ht="15.6" x14ac:dyDescent="0.3">
      <c r="A1945" s="1" t="s">
        <v>424</v>
      </c>
      <c r="B1945" s="1" t="s">
        <v>6026</v>
      </c>
      <c r="C1945" t="s">
        <v>7872</v>
      </c>
      <c r="D1945" t="s">
        <v>9895</v>
      </c>
      <c r="E1945" t="s">
        <v>7769</v>
      </c>
    </row>
    <row r="1946" spans="1:5" ht="15.6" x14ac:dyDescent="0.3">
      <c r="A1946" s="1" t="s">
        <v>423</v>
      </c>
      <c r="B1946" s="1" t="s">
        <v>7873</v>
      </c>
      <c r="C1946" t="s">
        <v>4932</v>
      </c>
      <c r="D1946" t="s">
        <v>9183</v>
      </c>
      <c r="E1946" t="s">
        <v>8476</v>
      </c>
    </row>
    <row r="1947" spans="1:5" ht="15.6" x14ac:dyDescent="0.3">
      <c r="A1947" s="1" t="s">
        <v>422</v>
      </c>
      <c r="B1947" s="1" t="s">
        <v>7874</v>
      </c>
      <c r="C1947" t="s">
        <v>7774</v>
      </c>
      <c r="D1947" t="s">
        <v>9868</v>
      </c>
      <c r="E1947" t="s">
        <v>8984</v>
      </c>
    </row>
    <row r="1948" spans="1:5" ht="15.6" x14ac:dyDescent="0.3">
      <c r="A1948" s="1" t="s">
        <v>421</v>
      </c>
      <c r="B1948" s="1" t="s">
        <v>7875</v>
      </c>
      <c r="C1948" t="s">
        <v>7876</v>
      </c>
      <c r="D1948" t="s">
        <v>6392</v>
      </c>
      <c r="E1948" t="s">
        <v>8475</v>
      </c>
    </row>
    <row r="1949" spans="1:5" ht="15.6" x14ac:dyDescent="0.3">
      <c r="A1949" s="1" t="s">
        <v>420</v>
      </c>
      <c r="B1949" s="1" t="s">
        <v>7877</v>
      </c>
      <c r="C1949" t="s">
        <v>7878</v>
      </c>
      <c r="D1949" t="s">
        <v>8422</v>
      </c>
      <c r="E1949" t="s">
        <v>8518</v>
      </c>
    </row>
    <row r="1950" spans="1:5" ht="15.6" x14ac:dyDescent="0.3">
      <c r="A1950" s="1" t="s">
        <v>419</v>
      </c>
      <c r="B1950" s="1" t="s">
        <v>7879</v>
      </c>
      <c r="C1950" t="s">
        <v>7880</v>
      </c>
      <c r="D1950" t="s">
        <v>9896</v>
      </c>
      <c r="E1950" t="s">
        <v>9007</v>
      </c>
    </row>
    <row r="1951" spans="1:5" ht="15.6" x14ac:dyDescent="0.3">
      <c r="A1951" s="1" t="s">
        <v>418</v>
      </c>
      <c r="B1951" s="1" t="s">
        <v>5786</v>
      </c>
      <c r="C1951" t="s">
        <v>4990</v>
      </c>
      <c r="D1951" t="s">
        <v>9200</v>
      </c>
      <c r="E1951" t="s">
        <v>8491</v>
      </c>
    </row>
    <row r="1952" spans="1:5" ht="15.6" x14ac:dyDescent="0.3">
      <c r="A1952" s="1" t="s">
        <v>417</v>
      </c>
      <c r="B1952" s="1" t="s">
        <v>7881</v>
      </c>
      <c r="C1952" t="s">
        <v>7882</v>
      </c>
      <c r="D1952" t="s">
        <v>8616</v>
      </c>
      <c r="E1952" t="s">
        <v>8437</v>
      </c>
    </row>
    <row r="1953" spans="1:5" ht="15.6" x14ac:dyDescent="0.3">
      <c r="A1953" s="1" t="s">
        <v>416</v>
      </c>
      <c r="B1953" s="1" t="s">
        <v>7883</v>
      </c>
      <c r="C1953" t="s">
        <v>7884</v>
      </c>
      <c r="D1953" t="s">
        <v>9897</v>
      </c>
      <c r="E1953" t="s">
        <v>8857</v>
      </c>
    </row>
    <row r="1954" spans="1:5" ht="15.6" x14ac:dyDescent="0.3">
      <c r="A1954" s="1" t="s">
        <v>415</v>
      </c>
      <c r="B1954" s="1" t="s">
        <v>7885</v>
      </c>
      <c r="C1954" t="s">
        <v>7886</v>
      </c>
      <c r="D1954" t="s">
        <v>9898</v>
      </c>
      <c r="E1954" t="s">
        <v>9008</v>
      </c>
    </row>
    <row r="1955" spans="1:5" ht="15.6" x14ac:dyDescent="0.3">
      <c r="A1955" s="1" t="s">
        <v>414</v>
      </c>
      <c r="B1955" s="1" t="s">
        <v>7887</v>
      </c>
      <c r="C1955" t="s">
        <v>7888</v>
      </c>
      <c r="D1955" t="s">
        <v>9899</v>
      </c>
      <c r="E1955" t="s">
        <v>9009</v>
      </c>
    </row>
    <row r="1956" spans="1:5" ht="15.6" x14ac:dyDescent="0.3">
      <c r="A1956" s="1" t="s">
        <v>413</v>
      </c>
      <c r="B1956" s="1" t="s">
        <v>7889</v>
      </c>
      <c r="C1956" t="s">
        <v>7890</v>
      </c>
      <c r="D1956" t="s">
        <v>8916</v>
      </c>
      <c r="E1956" t="s">
        <v>8430</v>
      </c>
    </row>
    <row r="1957" spans="1:5" ht="15.6" x14ac:dyDescent="0.3">
      <c r="A1957" s="1" t="s">
        <v>412</v>
      </c>
      <c r="B1957" s="1" t="s">
        <v>7891</v>
      </c>
      <c r="C1957" t="s">
        <v>7892</v>
      </c>
      <c r="D1957" t="s">
        <v>9900</v>
      </c>
      <c r="E1957" t="s">
        <v>9010</v>
      </c>
    </row>
    <row r="1958" spans="1:5" ht="15.6" x14ac:dyDescent="0.3">
      <c r="A1958" s="1" t="s">
        <v>411</v>
      </c>
      <c r="B1958" s="1" t="s">
        <v>7893</v>
      </c>
      <c r="C1958" t="s">
        <v>7894</v>
      </c>
      <c r="D1958" t="s">
        <v>9901</v>
      </c>
      <c r="E1958" t="s">
        <v>9011</v>
      </c>
    </row>
    <row r="1959" spans="1:5" ht="15.6" x14ac:dyDescent="0.3">
      <c r="A1959" s="1" t="s">
        <v>410</v>
      </c>
      <c r="B1959" s="1" t="s">
        <v>5354</v>
      </c>
      <c r="C1959" t="s">
        <v>5546</v>
      </c>
      <c r="D1959" t="s">
        <v>9362</v>
      </c>
      <c r="E1959" t="s">
        <v>8616</v>
      </c>
    </row>
    <row r="1960" spans="1:5" ht="15.6" x14ac:dyDescent="0.3">
      <c r="A1960" s="1" t="s">
        <v>409</v>
      </c>
      <c r="B1960" s="1" t="s">
        <v>7895</v>
      </c>
      <c r="C1960" t="s">
        <v>4789</v>
      </c>
      <c r="D1960" t="s">
        <v>9133</v>
      </c>
      <c r="E1960" t="s">
        <v>8435</v>
      </c>
    </row>
    <row r="1961" spans="1:5" ht="15.6" x14ac:dyDescent="0.3">
      <c r="A1961" s="1" t="s">
        <v>408</v>
      </c>
      <c r="B1961" s="1" t="s">
        <v>5608</v>
      </c>
      <c r="C1961" t="s">
        <v>5157</v>
      </c>
      <c r="D1961" t="s">
        <v>9253</v>
      </c>
      <c r="E1961" t="s">
        <v>8540</v>
      </c>
    </row>
    <row r="1962" spans="1:5" ht="15.6" x14ac:dyDescent="0.3">
      <c r="A1962" s="1" t="s">
        <v>407</v>
      </c>
      <c r="B1962" s="1" t="s">
        <v>7896</v>
      </c>
      <c r="C1962" t="s">
        <v>7897</v>
      </c>
      <c r="D1962" t="s">
        <v>9902</v>
      </c>
      <c r="E1962" t="s">
        <v>9012</v>
      </c>
    </row>
    <row r="1963" spans="1:5" ht="15.6" x14ac:dyDescent="0.3">
      <c r="A1963" s="1" t="s">
        <v>406</v>
      </c>
      <c r="B1963" s="1" t="s">
        <v>7642</v>
      </c>
      <c r="C1963" t="s">
        <v>4726</v>
      </c>
      <c r="D1963" t="s">
        <v>8502</v>
      </c>
      <c r="E1963" t="s">
        <v>8418</v>
      </c>
    </row>
    <row r="1964" spans="1:5" ht="15.6" x14ac:dyDescent="0.3">
      <c r="A1964" s="1" t="s">
        <v>405</v>
      </c>
      <c r="B1964" s="1" t="s">
        <v>7898</v>
      </c>
      <c r="C1964" t="s">
        <v>7899</v>
      </c>
      <c r="D1964" t="s">
        <v>9374</v>
      </c>
      <c r="E1964" t="s">
        <v>8463</v>
      </c>
    </row>
    <row r="1965" spans="1:5" ht="15.6" x14ac:dyDescent="0.3">
      <c r="A1965" s="1" t="s">
        <v>404</v>
      </c>
      <c r="B1965" s="1" t="s">
        <v>5297</v>
      </c>
      <c r="C1965" t="s">
        <v>7900</v>
      </c>
      <c r="D1965" t="s">
        <v>9903</v>
      </c>
      <c r="E1965" t="s">
        <v>7261</v>
      </c>
    </row>
    <row r="1966" spans="1:5" ht="15.6" x14ac:dyDescent="0.3">
      <c r="A1966" s="1" t="s">
        <v>403</v>
      </c>
      <c r="B1966" s="1" t="s">
        <v>7901</v>
      </c>
      <c r="C1966" t="s">
        <v>7902</v>
      </c>
      <c r="D1966" t="s">
        <v>9904</v>
      </c>
      <c r="E1966" t="s">
        <v>8481</v>
      </c>
    </row>
    <row r="1967" spans="1:5" ht="15.6" x14ac:dyDescent="0.3">
      <c r="A1967" s="1" t="s">
        <v>402</v>
      </c>
      <c r="B1967" s="1" t="s">
        <v>4825</v>
      </c>
      <c r="C1967" t="s">
        <v>7903</v>
      </c>
      <c r="D1967" t="s">
        <v>6296</v>
      </c>
      <c r="E1967" t="s">
        <v>8649</v>
      </c>
    </row>
    <row r="1968" spans="1:5" ht="15.6" x14ac:dyDescent="0.3">
      <c r="A1968" s="1" t="s">
        <v>401</v>
      </c>
      <c r="B1968" s="1" t="s">
        <v>7904</v>
      </c>
      <c r="C1968" t="s">
        <v>7905</v>
      </c>
      <c r="D1968" t="s">
        <v>8282</v>
      </c>
      <c r="E1968" t="s">
        <v>8488</v>
      </c>
    </row>
    <row r="1969" spans="1:5" ht="15.6" x14ac:dyDescent="0.3">
      <c r="A1969" s="1" t="s">
        <v>400</v>
      </c>
      <c r="B1969" s="1" t="s">
        <v>7031</v>
      </c>
      <c r="C1969" t="s">
        <v>7906</v>
      </c>
      <c r="D1969" t="s">
        <v>7777</v>
      </c>
      <c r="E1969" t="s">
        <v>8475</v>
      </c>
    </row>
    <row r="1970" spans="1:5" ht="15.6" x14ac:dyDescent="0.3">
      <c r="A1970" s="1" t="s">
        <v>399</v>
      </c>
      <c r="B1970" s="1" t="s">
        <v>6639</v>
      </c>
      <c r="C1970" t="s">
        <v>7907</v>
      </c>
      <c r="D1970" t="s">
        <v>9348</v>
      </c>
      <c r="E1970" t="s">
        <v>8442</v>
      </c>
    </row>
    <row r="1971" spans="1:5" ht="15.6" x14ac:dyDescent="0.3">
      <c r="A1971" s="1" t="s">
        <v>398</v>
      </c>
      <c r="B1971" s="1" t="s">
        <v>7908</v>
      </c>
      <c r="C1971" t="s">
        <v>7909</v>
      </c>
      <c r="D1971" t="s">
        <v>9905</v>
      </c>
      <c r="E1971" t="s">
        <v>9013</v>
      </c>
    </row>
    <row r="1972" spans="1:5" ht="15.6" x14ac:dyDescent="0.3">
      <c r="A1972" s="1" t="s">
        <v>397</v>
      </c>
      <c r="B1972" s="1" t="s">
        <v>7910</v>
      </c>
      <c r="C1972" t="s">
        <v>7911</v>
      </c>
      <c r="D1972" t="s">
        <v>9906</v>
      </c>
      <c r="E1972" t="s">
        <v>9014</v>
      </c>
    </row>
    <row r="1973" spans="1:5" ht="15.6" x14ac:dyDescent="0.3">
      <c r="A1973" s="1" t="s">
        <v>396</v>
      </c>
      <c r="B1973" s="1" t="s">
        <v>7912</v>
      </c>
      <c r="C1973" t="s">
        <v>4875</v>
      </c>
      <c r="D1973" t="s">
        <v>9161</v>
      </c>
      <c r="E1973" t="s">
        <v>8459</v>
      </c>
    </row>
    <row r="1974" spans="1:5" ht="15.6" x14ac:dyDescent="0.3">
      <c r="A1974" s="1" t="s">
        <v>395</v>
      </c>
      <c r="B1974" s="1" t="s">
        <v>7913</v>
      </c>
      <c r="C1974" t="s">
        <v>7914</v>
      </c>
      <c r="D1974" t="s">
        <v>9907</v>
      </c>
      <c r="E1974" t="s">
        <v>9015</v>
      </c>
    </row>
    <row r="1975" spans="1:5" ht="15.6" x14ac:dyDescent="0.3">
      <c r="A1975" s="1" t="s">
        <v>394</v>
      </c>
      <c r="B1975" s="1" t="s">
        <v>7915</v>
      </c>
      <c r="C1975" t="s">
        <v>7916</v>
      </c>
      <c r="D1975" t="s">
        <v>5522</v>
      </c>
      <c r="E1975" t="s">
        <v>8445</v>
      </c>
    </row>
    <row r="1976" spans="1:5" ht="15.6" x14ac:dyDescent="0.3">
      <c r="A1976" s="1" t="s">
        <v>393</v>
      </c>
      <c r="B1976" s="1" t="s">
        <v>7917</v>
      </c>
      <c r="C1976" t="s">
        <v>7918</v>
      </c>
      <c r="D1976" t="s">
        <v>8892</v>
      </c>
      <c r="E1976" t="s">
        <v>8445</v>
      </c>
    </row>
    <row r="1977" spans="1:5" ht="15.6" x14ac:dyDescent="0.3">
      <c r="A1977" s="1" t="s">
        <v>392</v>
      </c>
      <c r="B1977" s="1" t="s">
        <v>7919</v>
      </c>
      <c r="C1977" t="s">
        <v>7920</v>
      </c>
      <c r="D1977" t="s">
        <v>9908</v>
      </c>
      <c r="E1977" t="s">
        <v>9016</v>
      </c>
    </row>
    <row r="1978" spans="1:5" ht="15.6" x14ac:dyDescent="0.3">
      <c r="A1978" s="1" t="s">
        <v>391</v>
      </c>
      <c r="B1978" s="1" t="s">
        <v>7921</v>
      </c>
      <c r="C1978" t="s">
        <v>4834</v>
      </c>
      <c r="D1978" t="s">
        <v>9146</v>
      </c>
      <c r="E1978" t="s">
        <v>7035</v>
      </c>
    </row>
    <row r="1979" spans="1:5" ht="15.6" x14ac:dyDescent="0.3">
      <c r="A1979" s="1" t="s">
        <v>390</v>
      </c>
      <c r="B1979" s="1" t="s">
        <v>5134</v>
      </c>
      <c r="C1979" t="s">
        <v>7922</v>
      </c>
      <c r="D1979" t="s">
        <v>5218</v>
      </c>
      <c r="E1979" t="s">
        <v>8446</v>
      </c>
    </row>
    <row r="1980" spans="1:5" ht="15.6" x14ac:dyDescent="0.3">
      <c r="A1980" s="1" t="s">
        <v>389</v>
      </c>
      <c r="B1980" s="1" t="s">
        <v>7923</v>
      </c>
      <c r="C1980" t="s">
        <v>7924</v>
      </c>
      <c r="D1980" t="s">
        <v>8676</v>
      </c>
      <c r="E1980" t="s">
        <v>8437</v>
      </c>
    </row>
    <row r="1981" spans="1:5" ht="15.6" x14ac:dyDescent="0.3">
      <c r="A1981" s="1" t="s">
        <v>388</v>
      </c>
      <c r="B1981" s="1" t="s">
        <v>7925</v>
      </c>
      <c r="C1981" t="s">
        <v>7926</v>
      </c>
      <c r="D1981" t="s">
        <v>9909</v>
      </c>
      <c r="E1981" t="s">
        <v>9017</v>
      </c>
    </row>
    <row r="1982" spans="1:5" ht="15.6" x14ac:dyDescent="0.3">
      <c r="A1982" s="1" t="s">
        <v>387</v>
      </c>
      <c r="B1982" s="1" t="s">
        <v>7927</v>
      </c>
      <c r="C1982" t="s">
        <v>7928</v>
      </c>
      <c r="D1982" t="s">
        <v>8620</v>
      </c>
      <c r="E1982" t="s">
        <v>8496</v>
      </c>
    </row>
    <row r="1983" spans="1:5" ht="15.6" x14ac:dyDescent="0.3">
      <c r="A1983" s="1" t="s">
        <v>386</v>
      </c>
      <c r="B1983" s="1" t="s">
        <v>7929</v>
      </c>
      <c r="C1983" t="s">
        <v>7930</v>
      </c>
      <c r="D1983" t="s">
        <v>9910</v>
      </c>
      <c r="E1983" t="s">
        <v>9018</v>
      </c>
    </row>
    <row r="1984" spans="1:5" ht="15.6" x14ac:dyDescent="0.3">
      <c r="A1984" s="1" t="s">
        <v>385</v>
      </c>
      <c r="B1984" s="1" t="s">
        <v>7931</v>
      </c>
      <c r="C1984" t="s">
        <v>7932</v>
      </c>
      <c r="D1984" t="s">
        <v>9093</v>
      </c>
      <c r="E1984" t="s">
        <v>8456</v>
      </c>
    </row>
    <row r="1985" spans="1:5" ht="15.6" x14ac:dyDescent="0.3">
      <c r="A1985" s="1" t="s">
        <v>384</v>
      </c>
      <c r="B1985" s="1" t="s">
        <v>7933</v>
      </c>
      <c r="C1985" t="s">
        <v>7934</v>
      </c>
      <c r="D1985" t="s">
        <v>9911</v>
      </c>
      <c r="E1985" t="s">
        <v>9019</v>
      </c>
    </row>
    <row r="1986" spans="1:5" ht="15.6" x14ac:dyDescent="0.3">
      <c r="A1986" s="1" t="s">
        <v>383</v>
      </c>
      <c r="B1986" s="1" t="s">
        <v>7935</v>
      </c>
      <c r="C1986" t="s">
        <v>6492</v>
      </c>
      <c r="D1986" t="s">
        <v>9584</v>
      </c>
      <c r="E1986" t="s">
        <v>8765</v>
      </c>
    </row>
    <row r="1987" spans="1:5" ht="15.6" x14ac:dyDescent="0.3">
      <c r="A1987" s="1" t="s">
        <v>382</v>
      </c>
      <c r="B1987" s="1" t="s">
        <v>7936</v>
      </c>
      <c r="C1987" t="s">
        <v>4762</v>
      </c>
      <c r="D1987" t="s">
        <v>9120</v>
      </c>
      <c r="E1987" t="s">
        <v>8428</v>
      </c>
    </row>
    <row r="1988" spans="1:5" ht="15.6" x14ac:dyDescent="0.3">
      <c r="A1988" s="1" t="s">
        <v>381</v>
      </c>
      <c r="B1988" s="1" t="s">
        <v>7937</v>
      </c>
      <c r="C1988" t="s">
        <v>7938</v>
      </c>
      <c r="D1988" t="s">
        <v>9301</v>
      </c>
      <c r="E1988" t="s">
        <v>8573</v>
      </c>
    </row>
    <row r="1989" spans="1:5" ht="15.6" x14ac:dyDescent="0.3">
      <c r="A1989" s="1" t="s">
        <v>380</v>
      </c>
      <c r="B1989" s="1" t="s">
        <v>7939</v>
      </c>
      <c r="C1989" t="s">
        <v>7940</v>
      </c>
      <c r="D1989" t="s">
        <v>9912</v>
      </c>
      <c r="E1989" t="s">
        <v>9020</v>
      </c>
    </row>
    <row r="1990" spans="1:5" ht="15.6" x14ac:dyDescent="0.3">
      <c r="A1990" s="1" t="s">
        <v>379</v>
      </c>
      <c r="B1990" s="1" t="s">
        <v>7941</v>
      </c>
      <c r="C1990" t="s">
        <v>4883</v>
      </c>
      <c r="D1990" t="s">
        <v>9165</v>
      </c>
      <c r="E1990" t="s">
        <v>8461</v>
      </c>
    </row>
    <row r="1991" spans="1:5" ht="15.6" x14ac:dyDescent="0.3">
      <c r="A1991" s="1" t="s">
        <v>378</v>
      </c>
      <c r="B1991" s="1" t="s">
        <v>7942</v>
      </c>
      <c r="C1991" t="s">
        <v>7943</v>
      </c>
      <c r="D1991" t="s">
        <v>8603</v>
      </c>
      <c r="E1991" t="s">
        <v>8442</v>
      </c>
    </row>
    <row r="1992" spans="1:5" ht="15.6" x14ac:dyDescent="0.3">
      <c r="A1992" s="1" t="s">
        <v>377</v>
      </c>
      <c r="B1992" s="1" t="s">
        <v>7944</v>
      </c>
      <c r="C1992" t="s">
        <v>7945</v>
      </c>
      <c r="D1992" t="s">
        <v>8603</v>
      </c>
      <c r="E1992" t="s">
        <v>8481</v>
      </c>
    </row>
    <row r="1993" spans="1:5" ht="15.6" x14ac:dyDescent="0.3">
      <c r="A1993" s="1" t="s">
        <v>376</v>
      </c>
      <c r="B1993" s="1" t="s">
        <v>7946</v>
      </c>
      <c r="C1993" t="s">
        <v>7947</v>
      </c>
      <c r="D1993" t="s">
        <v>8603</v>
      </c>
      <c r="E1993" t="s">
        <v>8441</v>
      </c>
    </row>
    <row r="1994" spans="1:5" ht="15.6" x14ac:dyDescent="0.3">
      <c r="A1994" s="1" t="s">
        <v>375</v>
      </c>
      <c r="B1994" s="1" t="s">
        <v>7948</v>
      </c>
      <c r="C1994" t="s">
        <v>7949</v>
      </c>
      <c r="D1994" t="s">
        <v>9913</v>
      </c>
      <c r="E1994" t="s">
        <v>8531</v>
      </c>
    </row>
    <row r="1995" spans="1:5" ht="15.6" x14ac:dyDescent="0.3">
      <c r="A1995" s="1" t="s">
        <v>374</v>
      </c>
      <c r="B1995" s="1" t="s">
        <v>7950</v>
      </c>
      <c r="C1995" t="s">
        <v>7276</v>
      </c>
      <c r="D1995" t="s">
        <v>9752</v>
      </c>
      <c r="E1995" t="s">
        <v>8893</v>
      </c>
    </row>
    <row r="1996" spans="1:5" ht="15.6" x14ac:dyDescent="0.3">
      <c r="A1996" s="1" t="s">
        <v>373</v>
      </c>
      <c r="B1996" s="1" t="s">
        <v>7951</v>
      </c>
      <c r="C1996" t="s">
        <v>7952</v>
      </c>
      <c r="D1996" t="s">
        <v>9914</v>
      </c>
      <c r="E1996" t="s">
        <v>8466</v>
      </c>
    </row>
    <row r="1997" spans="1:5" ht="15.6" x14ac:dyDescent="0.3">
      <c r="A1997" s="1" t="s">
        <v>372</v>
      </c>
      <c r="B1997" s="1" t="s">
        <v>5428</v>
      </c>
      <c r="C1997" t="s">
        <v>7953</v>
      </c>
      <c r="D1997" t="s">
        <v>9915</v>
      </c>
      <c r="E1997" t="s">
        <v>9021</v>
      </c>
    </row>
    <row r="1998" spans="1:5" ht="15.6" x14ac:dyDescent="0.3">
      <c r="A1998" s="1" t="s">
        <v>371</v>
      </c>
      <c r="B1998" s="1" t="s">
        <v>4906</v>
      </c>
      <c r="C1998" t="s">
        <v>5200</v>
      </c>
      <c r="D1998" t="s">
        <v>9266</v>
      </c>
      <c r="E1998" t="s">
        <v>8549</v>
      </c>
    </row>
    <row r="1999" spans="1:5" ht="15.6" x14ac:dyDescent="0.3">
      <c r="A1999" s="1" t="s">
        <v>370</v>
      </c>
      <c r="B1999" s="1" t="s">
        <v>7954</v>
      </c>
      <c r="C1999" t="s">
        <v>7955</v>
      </c>
      <c r="D1999" t="s">
        <v>9916</v>
      </c>
      <c r="E1999" t="s">
        <v>9022</v>
      </c>
    </row>
    <row r="2000" spans="1:5" ht="15.6" x14ac:dyDescent="0.3">
      <c r="A2000" s="1" t="s">
        <v>369</v>
      </c>
      <c r="B2000" s="1" t="s">
        <v>5271</v>
      </c>
      <c r="C2000" t="s">
        <v>5561</v>
      </c>
      <c r="D2000" t="s">
        <v>9367</v>
      </c>
      <c r="E2000" t="s">
        <v>8620</v>
      </c>
    </row>
    <row r="2001" spans="1:5" ht="15.6" x14ac:dyDescent="0.3">
      <c r="A2001" s="1" t="s">
        <v>368</v>
      </c>
      <c r="B2001" s="1" t="s">
        <v>7956</v>
      </c>
      <c r="C2001" t="s">
        <v>7957</v>
      </c>
      <c r="D2001" t="s">
        <v>8651</v>
      </c>
      <c r="E2001" t="s">
        <v>8418</v>
      </c>
    </row>
    <row r="2002" spans="1:5" ht="15.6" x14ac:dyDescent="0.3">
      <c r="A2002" s="1" t="s">
        <v>367</v>
      </c>
      <c r="B2002" s="1" t="s">
        <v>7958</v>
      </c>
      <c r="C2002" t="s">
        <v>7959</v>
      </c>
      <c r="D2002" t="s">
        <v>9917</v>
      </c>
      <c r="E2002" t="s">
        <v>8437</v>
      </c>
    </row>
    <row r="2003" spans="1:5" ht="15.6" x14ac:dyDescent="0.3">
      <c r="A2003" s="1" t="s">
        <v>366</v>
      </c>
      <c r="B2003" s="1" t="s">
        <v>7960</v>
      </c>
      <c r="C2003" t="s">
        <v>7961</v>
      </c>
      <c r="D2003" t="s">
        <v>9918</v>
      </c>
      <c r="E2003" t="s">
        <v>9023</v>
      </c>
    </row>
    <row r="2004" spans="1:5" ht="15.6" x14ac:dyDescent="0.3">
      <c r="A2004" s="1" t="s">
        <v>365</v>
      </c>
      <c r="B2004" s="1" t="s">
        <v>7962</v>
      </c>
      <c r="C2004" t="s">
        <v>5609</v>
      </c>
      <c r="D2004" t="s">
        <v>9380</v>
      </c>
      <c r="E2004" t="s">
        <v>8630</v>
      </c>
    </row>
    <row r="2005" spans="1:5" ht="15.6" x14ac:dyDescent="0.3">
      <c r="A2005" s="1" t="s">
        <v>364</v>
      </c>
      <c r="B2005" s="1" t="s">
        <v>7963</v>
      </c>
      <c r="C2005" t="s">
        <v>7964</v>
      </c>
      <c r="D2005" t="s">
        <v>9919</v>
      </c>
      <c r="E2005" t="s">
        <v>9024</v>
      </c>
    </row>
    <row r="2006" spans="1:5" ht="15.6" x14ac:dyDescent="0.3">
      <c r="A2006" s="1" t="s">
        <v>363</v>
      </c>
      <c r="B2006" s="1" t="s">
        <v>6913</v>
      </c>
      <c r="C2006" t="s">
        <v>7965</v>
      </c>
      <c r="D2006" t="s">
        <v>8685</v>
      </c>
      <c r="E2006" t="s">
        <v>8488</v>
      </c>
    </row>
    <row r="2007" spans="1:5" ht="15.6" x14ac:dyDescent="0.3">
      <c r="A2007" s="1" t="s">
        <v>362</v>
      </c>
      <c r="B2007" s="1" t="s">
        <v>7966</v>
      </c>
      <c r="C2007" t="s">
        <v>4849</v>
      </c>
      <c r="D2007" t="s">
        <v>9152</v>
      </c>
      <c r="E2007" t="s">
        <v>8452</v>
      </c>
    </row>
    <row r="2008" spans="1:5" ht="15.6" x14ac:dyDescent="0.3">
      <c r="A2008" s="1" t="s">
        <v>361</v>
      </c>
      <c r="B2008" s="1" t="s">
        <v>5473</v>
      </c>
      <c r="C2008" t="s">
        <v>7967</v>
      </c>
      <c r="D2008" t="s">
        <v>8940</v>
      </c>
      <c r="E2008" t="s">
        <v>8437</v>
      </c>
    </row>
    <row r="2009" spans="1:5" ht="15.6" x14ac:dyDescent="0.3">
      <c r="A2009" s="1" t="s">
        <v>360</v>
      </c>
      <c r="B2009" s="1" t="s">
        <v>7968</v>
      </c>
      <c r="C2009" t="s">
        <v>7969</v>
      </c>
      <c r="D2009" t="s">
        <v>9920</v>
      </c>
      <c r="E2009" t="s">
        <v>9025</v>
      </c>
    </row>
    <row r="2010" spans="1:5" ht="15.6" x14ac:dyDescent="0.3">
      <c r="A2010" s="1" t="s">
        <v>359</v>
      </c>
      <c r="B2010" s="1" t="s">
        <v>7970</v>
      </c>
      <c r="C2010" t="s">
        <v>7971</v>
      </c>
      <c r="D2010" t="s">
        <v>9921</v>
      </c>
      <c r="E2010" t="s">
        <v>9026</v>
      </c>
    </row>
    <row r="2011" spans="1:5" ht="15.6" x14ac:dyDescent="0.3">
      <c r="A2011" s="1" t="s">
        <v>358</v>
      </c>
      <c r="B2011" s="1" t="s">
        <v>7972</v>
      </c>
      <c r="C2011" t="s">
        <v>7973</v>
      </c>
      <c r="D2011" t="s">
        <v>8500</v>
      </c>
      <c r="E2011" t="s">
        <v>8475</v>
      </c>
    </row>
    <row r="2012" spans="1:5" ht="15.6" x14ac:dyDescent="0.3">
      <c r="A2012" s="1" t="s">
        <v>357</v>
      </c>
      <c r="B2012" s="1" t="s">
        <v>7974</v>
      </c>
      <c r="C2012" t="s">
        <v>5256</v>
      </c>
      <c r="D2012" t="s">
        <v>9280</v>
      </c>
      <c r="E2012" t="s">
        <v>8558</v>
      </c>
    </row>
    <row r="2013" spans="1:5" ht="15.6" x14ac:dyDescent="0.3">
      <c r="A2013" s="1" t="s">
        <v>355</v>
      </c>
      <c r="B2013" s="1" t="s">
        <v>7975</v>
      </c>
      <c r="C2013" t="s">
        <v>5113</v>
      </c>
      <c r="D2013" t="s">
        <v>9242</v>
      </c>
      <c r="E2013" t="s">
        <v>8530</v>
      </c>
    </row>
    <row r="2014" spans="1:5" ht="15.6" x14ac:dyDescent="0.3">
      <c r="A2014" s="1" t="s">
        <v>354</v>
      </c>
      <c r="B2014" s="1" t="s">
        <v>6496</v>
      </c>
      <c r="C2014" t="s">
        <v>7976</v>
      </c>
      <c r="D2014" t="s">
        <v>8476</v>
      </c>
      <c r="E2014" t="s">
        <v>8430</v>
      </c>
    </row>
    <row r="2015" spans="1:5" ht="15.6" x14ac:dyDescent="0.3">
      <c r="A2015" s="1" t="s">
        <v>353</v>
      </c>
      <c r="B2015" s="1" t="s">
        <v>7977</v>
      </c>
      <c r="C2015" t="s">
        <v>7978</v>
      </c>
      <c r="D2015" t="s">
        <v>9922</v>
      </c>
      <c r="E2015" t="s">
        <v>9027</v>
      </c>
    </row>
    <row r="2016" spans="1:5" ht="15.6" x14ac:dyDescent="0.3">
      <c r="A2016" s="1" t="s">
        <v>352</v>
      </c>
      <c r="B2016" s="1" t="s">
        <v>7979</v>
      </c>
      <c r="C2016" t="s">
        <v>7980</v>
      </c>
      <c r="D2016" t="s">
        <v>9271</v>
      </c>
      <c r="E2016" t="s">
        <v>8475</v>
      </c>
    </row>
    <row r="2017" spans="1:5" ht="15.6" x14ac:dyDescent="0.3">
      <c r="A2017" s="1" t="s">
        <v>351</v>
      </c>
      <c r="B2017" s="1" t="s">
        <v>7981</v>
      </c>
      <c r="C2017" t="s">
        <v>7878</v>
      </c>
      <c r="D2017" t="s">
        <v>8422</v>
      </c>
      <c r="E2017" t="s">
        <v>8518</v>
      </c>
    </row>
    <row r="2018" spans="1:5" ht="15.6" x14ac:dyDescent="0.3">
      <c r="A2018" s="1" t="s">
        <v>350</v>
      </c>
      <c r="B2018" s="1" t="s">
        <v>7982</v>
      </c>
      <c r="C2018" t="s">
        <v>7983</v>
      </c>
      <c r="D2018" t="s">
        <v>9923</v>
      </c>
      <c r="E2018" t="s">
        <v>9028</v>
      </c>
    </row>
    <row r="2019" spans="1:5" ht="15.6" x14ac:dyDescent="0.3">
      <c r="A2019" s="1" t="s">
        <v>349</v>
      </c>
      <c r="B2019" s="1" t="s">
        <v>7984</v>
      </c>
      <c r="C2019" t="s">
        <v>4849</v>
      </c>
      <c r="D2019" t="s">
        <v>9152</v>
      </c>
      <c r="E2019" t="s">
        <v>8452</v>
      </c>
    </row>
    <row r="2020" spans="1:5" ht="15.6" x14ac:dyDescent="0.3">
      <c r="A2020" s="1" t="s">
        <v>348</v>
      </c>
      <c r="B2020" s="1" t="s">
        <v>4843</v>
      </c>
      <c r="C2020" t="s">
        <v>7985</v>
      </c>
      <c r="D2020" t="s">
        <v>9924</v>
      </c>
      <c r="E2020" t="s">
        <v>9029</v>
      </c>
    </row>
    <row r="2021" spans="1:5" ht="15.6" x14ac:dyDescent="0.3">
      <c r="A2021" s="1" t="s">
        <v>347</v>
      </c>
      <c r="B2021" s="1" t="s">
        <v>7986</v>
      </c>
      <c r="C2021" t="s">
        <v>7987</v>
      </c>
      <c r="D2021" t="s">
        <v>9925</v>
      </c>
      <c r="E2021" t="s">
        <v>8445</v>
      </c>
    </row>
    <row r="2022" spans="1:5" ht="15.6" x14ac:dyDescent="0.3">
      <c r="A2022" s="1" t="s">
        <v>346</v>
      </c>
      <c r="B2022" s="1" t="s">
        <v>5150</v>
      </c>
      <c r="C2022" t="s">
        <v>7657</v>
      </c>
      <c r="D2022" t="s">
        <v>8541</v>
      </c>
      <c r="E2022" t="s">
        <v>8481</v>
      </c>
    </row>
    <row r="2023" spans="1:5" ht="15.6" x14ac:dyDescent="0.3">
      <c r="A2023" s="1" t="s">
        <v>345</v>
      </c>
      <c r="B2023" s="1" t="s">
        <v>7988</v>
      </c>
      <c r="C2023" t="s">
        <v>7989</v>
      </c>
      <c r="D2023" t="s">
        <v>9926</v>
      </c>
      <c r="E2023" t="s">
        <v>9030</v>
      </c>
    </row>
    <row r="2024" spans="1:5" ht="15.6" x14ac:dyDescent="0.3">
      <c r="A2024" s="1" t="s">
        <v>344</v>
      </c>
      <c r="B2024" s="1" t="s">
        <v>7990</v>
      </c>
      <c r="C2024" t="s">
        <v>7991</v>
      </c>
      <c r="D2024" t="s">
        <v>9927</v>
      </c>
      <c r="E2024" t="s">
        <v>9031</v>
      </c>
    </row>
    <row r="2025" spans="1:5" ht="15.6" x14ac:dyDescent="0.3">
      <c r="A2025" s="1" t="s">
        <v>343</v>
      </c>
      <c r="B2025" s="1" t="s">
        <v>7992</v>
      </c>
      <c r="C2025" t="s">
        <v>7993</v>
      </c>
      <c r="D2025" t="s">
        <v>8420</v>
      </c>
      <c r="E2025" t="s">
        <v>8437</v>
      </c>
    </row>
    <row r="2026" spans="1:5" ht="15.6" x14ac:dyDescent="0.3">
      <c r="A2026" s="1" t="s">
        <v>342</v>
      </c>
      <c r="B2026" s="1" t="s">
        <v>7994</v>
      </c>
      <c r="C2026" t="s">
        <v>7995</v>
      </c>
      <c r="D2026" t="s">
        <v>9928</v>
      </c>
      <c r="E2026" t="s">
        <v>9032</v>
      </c>
    </row>
    <row r="2027" spans="1:5" ht="15.6" x14ac:dyDescent="0.3">
      <c r="A2027" s="1" t="s">
        <v>341</v>
      </c>
      <c r="B2027" s="1" t="s">
        <v>7996</v>
      </c>
      <c r="C2027" t="s">
        <v>7997</v>
      </c>
      <c r="D2027" t="s">
        <v>8468</v>
      </c>
      <c r="E2027" t="s">
        <v>8446</v>
      </c>
    </row>
    <row r="2028" spans="1:5" ht="15.6" x14ac:dyDescent="0.3">
      <c r="A2028" s="1" t="s">
        <v>340</v>
      </c>
      <c r="B2028" s="1" t="s">
        <v>7342</v>
      </c>
      <c r="C2028" t="s">
        <v>7998</v>
      </c>
      <c r="D2028" t="s">
        <v>9929</v>
      </c>
      <c r="E2028" t="s">
        <v>9033</v>
      </c>
    </row>
    <row r="2029" spans="1:5" ht="15.6" x14ac:dyDescent="0.3">
      <c r="A2029" s="1" t="s">
        <v>339</v>
      </c>
      <c r="B2029" s="1" t="s">
        <v>7999</v>
      </c>
      <c r="C2029" t="s">
        <v>8000</v>
      </c>
      <c r="D2029" t="s">
        <v>9473</v>
      </c>
      <c r="E2029" t="s">
        <v>9097</v>
      </c>
    </row>
    <row r="2030" spans="1:5" ht="15.6" x14ac:dyDescent="0.3">
      <c r="A2030" s="1" t="s">
        <v>338</v>
      </c>
      <c r="B2030" s="1" t="s">
        <v>8001</v>
      </c>
      <c r="C2030" t="s">
        <v>4851</v>
      </c>
      <c r="D2030" t="s">
        <v>9153</v>
      </c>
      <c r="E2030" t="s">
        <v>8453</v>
      </c>
    </row>
    <row r="2031" spans="1:5" ht="15.6" x14ac:dyDescent="0.3">
      <c r="A2031" s="1" t="s">
        <v>337</v>
      </c>
      <c r="B2031" s="1" t="s">
        <v>8002</v>
      </c>
      <c r="C2031" t="s">
        <v>8003</v>
      </c>
      <c r="D2031" t="s">
        <v>9930</v>
      </c>
      <c r="E2031" t="s">
        <v>9034</v>
      </c>
    </row>
    <row r="2032" spans="1:5" ht="15.6" x14ac:dyDescent="0.3">
      <c r="A2032" s="1" t="s">
        <v>336</v>
      </c>
      <c r="B2032" s="1" t="s">
        <v>8004</v>
      </c>
      <c r="C2032" t="s">
        <v>8005</v>
      </c>
      <c r="D2032" t="s">
        <v>9931</v>
      </c>
      <c r="E2032" t="s">
        <v>9035</v>
      </c>
    </row>
    <row r="2033" spans="1:5" ht="15.6" x14ac:dyDescent="0.3">
      <c r="A2033" s="1" t="s">
        <v>335</v>
      </c>
      <c r="B2033" s="1" t="s">
        <v>6004</v>
      </c>
      <c r="C2033" t="s">
        <v>8006</v>
      </c>
      <c r="D2033" t="s">
        <v>9932</v>
      </c>
      <c r="E2033" t="s">
        <v>6085</v>
      </c>
    </row>
    <row r="2034" spans="1:5" ht="15.6" x14ac:dyDescent="0.3">
      <c r="A2034" s="1" t="s">
        <v>334</v>
      </c>
      <c r="B2034" s="1" t="s">
        <v>8007</v>
      </c>
      <c r="C2034" t="s">
        <v>8008</v>
      </c>
      <c r="D2034" t="s">
        <v>8631</v>
      </c>
      <c r="E2034" t="s">
        <v>8430</v>
      </c>
    </row>
    <row r="2035" spans="1:5" ht="15.6" x14ac:dyDescent="0.3">
      <c r="A2035" s="1" t="s">
        <v>333</v>
      </c>
      <c r="B2035" s="1" t="s">
        <v>8009</v>
      </c>
      <c r="C2035" t="s">
        <v>6441</v>
      </c>
      <c r="D2035" t="s">
        <v>8453</v>
      </c>
      <c r="E2035" t="s">
        <v>8475</v>
      </c>
    </row>
    <row r="2036" spans="1:5" ht="15.6" x14ac:dyDescent="0.3">
      <c r="A2036" s="1" t="s">
        <v>332</v>
      </c>
      <c r="B2036" s="1" t="s">
        <v>8010</v>
      </c>
      <c r="C2036" t="s">
        <v>8011</v>
      </c>
      <c r="D2036" t="s">
        <v>9933</v>
      </c>
      <c r="E2036" t="s">
        <v>8437</v>
      </c>
    </row>
    <row r="2037" spans="1:5" ht="15.6" x14ac:dyDescent="0.3">
      <c r="A2037" s="1" t="s">
        <v>331</v>
      </c>
      <c r="B2037" s="1" t="s">
        <v>8012</v>
      </c>
      <c r="C2037" t="s">
        <v>8013</v>
      </c>
      <c r="D2037" t="s">
        <v>9934</v>
      </c>
      <c r="E2037" t="s">
        <v>8446</v>
      </c>
    </row>
    <row r="2038" spans="1:5" ht="15.6" x14ac:dyDescent="0.3">
      <c r="A2038" s="1" t="s">
        <v>330</v>
      </c>
      <c r="B2038" s="1" t="s">
        <v>8014</v>
      </c>
      <c r="C2038" t="s">
        <v>8015</v>
      </c>
      <c r="D2038" t="s">
        <v>5286</v>
      </c>
      <c r="E2038" t="s">
        <v>8437</v>
      </c>
    </row>
    <row r="2039" spans="1:5" ht="15.6" x14ac:dyDescent="0.3">
      <c r="A2039" s="1" t="s">
        <v>329</v>
      </c>
      <c r="B2039" s="1" t="s">
        <v>8016</v>
      </c>
      <c r="C2039" t="s">
        <v>5189</v>
      </c>
      <c r="D2039" t="s">
        <v>9263</v>
      </c>
      <c r="E2039" t="s">
        <v>8546</v>
      </c>
    </row>
    <row r="2040" spans="1:5" ht="15.6" x14ac:dyDescent="0.3">
      <c r="A2040" s="1" t="s">
        <v>328</v>
      </c>
      <c r="B2040" s="1" t="s">
        <v>4848</v>
      </c>
      <c r="C2040" t="s">
        <v>8017</v>
      </c>
      <c r="D2040" t="s">
        <v>8541</v>
      </c>
      <c r="E2040" t="s">
        <v>8481</v>
      </c>
    </row>
    <row r="2041" spans="1:5" ht="15.6" x14ac:dyDescent="0.3">
      <c r="A2041" s="1" t="s">
        <v>327</v>
      </c>
      <c r="B2041" s="1" t="s">
        <v>8018</v>
      </c>
      <c r="C2041" t="s">
        <v>8019</v>
      </c>
      <c r="D2041" t="s">
        <v>8608</v>
      </c>
      <c r="E2041" t="s">
        <v>8649</v>
      </c>
    </row>
    <row r="2042" spans="1:5" ht="15.6" x14ac:dyDescent="0.3">
      <c r="A2042" s="1" t="s">
        <v>326</v>
      </c>
      <c r="B2042" s="1" t="s">
        <v>6296</v>
      </c>
      <c r="C2042" t="s">
        <v>6315</v>
      </c>
      <c r="D2042" t="s">
        <v>9545</v>
      </c>
      <c r="E2042" t="s">
        <v>8746</v>
      </c>
    </row>
    <row r="2043" spans="1:5" ht="15.6" x14ac:dyDescent="0.3">
      <c r="A2043" s="1" t="s">
        <v>325</v>
      </c>
      <c r="B2043" s="1" t="s">
        <v>8020</v>
      </c>
      <c r="C2043" t="s">
        <v>8021</v>
      </c>
      <c r="D2043" t="s">
        <v>9935</v>
      </c>
      <c r="E2043" t="s">
        <v>9036</v>
      </c>
    </row>
    <row r="2044" spans="1:5" ht="15.6" x14ac:dyDescent="0.3">
      <c r="A2044" s="1" t="s">
        <v>324</v>
      </c>
      <c r="B2044" s="1" t="s">
        <v>8022</v>
      </c>
      <c r="C2044" t="s">
        <v>8023</v>
      </c>
      <c r="D2044" t="s">
        <v>9936</v>
      </c>
      <c r="E2044" t="s">
        <v>9037</v>
      </c>
    </row>
    <row r="2045" spans="1:5" ht="15.6" x14ac:dyDescent="0.3">
      <c r="A2045" s="1" t="s">
        <v>323</v>
      </c>
      <c r="B2045" s="1" t="s">
        <v>8024</v>
      </c>
      <c r="C2045" t="s">
        <v>8025</v>
      </c>
      <c r="D2045" t="s">
        <v>8908</v>
      </c>
      <c r="E2045" t="s">
        <v>8430</v>
      </c>
    </row>
    <row r="2046" spans="1:5" ht="15.6" x14ac:dyDescent="0.3">
      <c r="A2046" s="1" t="s">
        <v>322</v>
      </c>
      <c r="B2046" s="1" t="s">
        <v>8026</v>
      </c>
      <c r="C2046" t="s">
        <v>8027</v>
      </c>
      <c r="D2046" t="s">
        <v>9937</v>
      </c>
      <c r="E2046" t="s">
        <v>8470</v>
      </c>
    </row>
    <row r="2047" spans="1:5" ht="15.6" x14ac:dyDescent="0.3">
      <c r="A2047" s="1" t="s">
        <v>321</v>
      </c>
      <c r="B2047" s="1" t="s">
        <v>8028</v>
      </c>
      <c r="C2047" t="s">
        <v>8029</v>
      </c>
      <c r="D2047" t="s">
        <v>9938</v>
      </c>
      <c r="E2047" t="s">
        <v>9038</v>
      </c>
    </row>
    <row r="2048" spans="1:5" ht="15.6" x14ac:dyDescent="0.3">
      <c r="A2048" s="1" t="s">
        <v>320</v>
      </c>
      <c r="B2048" s="1" t="s">
        <v>4856</v>
      </c>
      <c r="C2048" t="s">
        <v>4877</v>
      </c>
      <c r="D2048" t="s">
        <v>9162</v>
      </c>
      <c r="E2048" t="s">
        <v>8460</v>
      </c>
    </row>
    <row r="2049" spans="1:5" ht="15.6" x14ac:dyDescent="0.3">
      <c r="A2049" s="1" t="s">
        <v>319</v>
      </c>
      <c r="B2049" s="1" t="s">
        <v>8030</v>
      </c>
      <c r="C2049" t="s">
        <v>8031</v>
      </c>
      <c r="D2049" t="s">
        <v>9939</v>
      </c>
      <c r="E2049" t="s">
        <v>9039</v>
      </c>
    </row>
    <row r="2050" spans="1:5" ht="15.6" x14ac:dyDescent="0.3">
      <c r="A2050" s="1" t="s">
        <v>318</v>
      </c>
      <c r="B2050" s="1" t="s">
        <v>6647</v>
      </c>
      <c r="C2050" t="s">
        <v>8032</v>
      </c>
      <c r="D2050" t="s">
        <v>9940</v>
      </c>
      <c r="E2050" t="s">
        <v>7153</v>
      </c>
    </row>
    <row r="2051" spans="1:5" ht="15.6" x14ac:dyDescent="0.3">
      <c r="A2051" s="1" t="s">
        <v>317</v>
      </c>
      <c r="B2051" s="1" t="s">
        <v>7222</v>
      </c>
      <c r="C2051" t="s">
        <v>5740</v>
      </c>
      <c r="D2051" t="s">
        <v>6824</v>
      </c>
      <c r="E2051" t="s">
        <v>8475</v>
      </c>
    </row>
    <row r="2052" spans="1:5" ht="15.6" x14ac:dyDescent="0.3">
      <c r="A2052" s="1" t="s">
        <v>316</v>
      </c>
      <c r="B2052" s="1" t="s">
        <v>8033</v>
      </c>
      <c r="C2052" t="s">
        <v>8034</v>
      </c>
      <c r="D2052" t="s">
        <v>9941</v>
      </c>
      <c r="E2052" t="s">
        <v>9040</v>
      </c>
    </row>
    <row r="2053" spans="1:5" ht="15.6" x14ac:dyDescent="0.3">
      <c r="A2053" s="1" t="s">
        <v>315</v>
      </c>
      <c r="B2053" s="1" t="s">
        <v>5920</v>
      </c>
      <c r="C2053" t="s">
        <v>8035</v>
      </c>
      <c r="D2053" t="s">
        <v>8785</v>
      </c>
      <c r="E2053" t="s">
        <v>8506</v>
      </c>
    </row>
    <row r="2054" spans="1:5" ht="15.6" x14ac:dyDescent="0.3">
      <c r="A2054" s="1" t="s">
        <v>314</v>
      </c>
      <c r="B2054" s="1" t="s">
        <v>8036</v>
      </c>
      <c r="C2054" t="s">
        <v>8037</v>
      </c>
      <c r="D2054" t="s">
        <v>9942</v>
      </c>
      <c r="E2054" t="s">
        <v>9041</v>
      </c>
    </row>
    <row r="2055" spans="1:5" ht="15.6" x14ac:dyDescent="0.3">
      <c r="A2055" s="1" t="s">
        <v>313</v>
      </c>
      <c r="B2055" s="1" t="s">
        <v>8038</v>
      </c>
      <c r="C2055" t="s">
        <v>8039</v>
      </c>
      <c r="D2055" t="s">
        <v>8460</v>
      </c>
      <c r="E2055" t="s">
        <v>8442</v>
      </c>
    </row>
    <row r="2056" spans="1:5" ht="15.6" x14ac:dyDescent="0.3">
      <c r="A2056" s="1" t="s">
        <v>312</v>
      </c>
      <c r="B2056" s="1" t="s">
        <v>5605</v>
      </c>
      <c r="C2056" t="s">
        <v>8040</v>
      </c>
      <c r="D2056" t="s">
        <v>9943</v>
      </c>
      <c r="E2056" t="s">
        <v>9042</v>
      </c>
    </row>
    <row r="2057" spans="1:5" ht="15.6" x14ac:dyDescent="0.3">
      <c r="A2057" s="1" t="s">
        <v>311</v>
      </c>
      <c r="B2057" s="1" t="s">
        <v>8041</v>
      </c>
      <c r="C2057" t="s">
        <v>8042</v>
      </c>
      <c r="D2057" t="s">
        <v>8539</v>
      </c>
      <c r="E2057" t="s">
        <v>8437</v>
      </c>
    </row>
    <row r="2058" spans="1:5" ht="15.6" x14ac:dyDescent="0.3">
      <c r="A2058" s="1" t="s">
        <v>310</v>
      </c>
      <c r="B2058" s="1" t="s">
        <v>8043</v>
      </c>
      <c r="C2058" t="s">
        <v>8044</v>
      </c>
      <c r="D2058" t="s">
        <v>8452</v>
      </c>
      <c r="E2058" t="s">
        <v>8442</v>
      </c>
    </row>
    <row r="2059" spans="1:5" ht="15.6" x14ac:dyDescent="0.3">
      <c r="A2059" s="1" t="s">
        <v>309</v>
      </c>
      <c r="B2059" s="1" t="s">
        <v>8045</v>
      </c>
      <c r="C2059" t="s">
        <v>5702</v>
      </c>
      <c r="D2059" t="s">
        <v>9406</v>
      </c>
      <c r="E2059" t="s">
        <v>8646</v>
      </c>
    </row>
    <row r="2060" spans="1:5" ht="15.6" x14ac:dyDescent="0.3">
      <c r="A2060" s="1" t="s">
        <v>308</v>
      </c>
      <c r="B2060" s="1" t="s">
        <v>8046</v>
      </c>
      <c r="C2060" t="s">
        <v>8047</v>
      </c>
      <c r="D2060" t="s">
        <v>9944</v>
      </c>
      <c r="E2060" t="s">
        <v>9043</v>
      </c>
    </row>
    <row r="2061" spans="1:5" ht="15.6" x14ac:dyDescent="0.3">
      <c r="A2061" s="1" t="s">
        <v>307</v>
      </c>
      <c r="B2061" s="1" t="s">
        <v>8048</v>
      </c>
      <c r="C2061" t="s">
        <v>6309</v>
      </c>
      <c r="D2061" t="s">
        <v>9543</v>
      </c>
      <c r="E2061" t="s">
        <v>8745</v>
      </c>
    </row>
    <row r="2062" spans="1:5" ht="15.6" x14ac:dyDescent="0.3">
      <c r="A2062" s="1" t="s">
        <v>306</v>
      </c>
      <c r="B2062" s="1" t="s">
        <v>8049</v>
      </c>
      <c r="C2062" t="s">
        <v>8050</v>
      </c>
      <c r="D2062" t="s">
        <v>8698</v>
      </c>
      <c r="E2062" t="s">
        <v>8442</v>
      </c>
    </row>
    <row r="2063" spans="1:5" ht="15.6" x14ac:dyDescent="0.3">
      <c r="A2063" s="1" t="s">
        <v>305</v>
      </c>
      <c r="B2063" s="1" t="s">
        <v>8051</v>
      </c>
      <c r="C2063" t="s">
        <v>8052</v>
      </c>
      <c r="D2063" t="s">
        <v>8969</v>
      </c>
      <c r="E2063" t="s">
        <v>8649</v>
      </c>
    </row>
    <row r="2064" spans="1:5" ht="15.6" x14ac:dyDescent="0.3">
      <c r="A2064" s="1" t="s">
        <v>304</v>
      </c>
      <c r="B2064" s="1" t="s">
        <v>7017</v>
      </c>
      <c r="C2064" t="s">
        <v>8053</v>
      </c>
      <c r="D2064" t="s">
        <v>9582</v>
      </c>
      <c r="E2064" t="s">
        <v>8456</v>
      </c>
    </row>
    <row r="2065" spans="1:5" ht="15.6" x14ac:dyDescent="0.3">
      <c r="A2065" s="1" t="s">
        <v>303</v>
      </c>
      <c r="B2065" s="1" t="s">
        <v>5666</v>
      </c>
      <c r="C2065" t="s">
        <v>5189</v>
      </c>
      <c r="D2065" t="s">
        <v>9263</v>
      </c>
      <c r="E2065" t="s">
        <v>8546</v>
      </c>
    </row>
    <row r="2066" spans="1:5" ht="15.6" x14ac:dyDescent="0.3">
      <c r="A2066" s="1" t="s">
        <v>302</v>
      </c>
      <c r="B2066" s="1" t="s">
        <v>8054</v>
      </c>
      <c r="C2066" t="s">
        <v>8055</v>
      </c>
      <c r="D2066" t="s">
        <v>8585</v>
      </c>
      <c r="E2066" t="s">
        <v>8518</v>
      </c>
    </row>
    <row r="2067" spans="1:5" ht="15.6" x14ac:dyDescent="0.3">
      <c r="A2067" s="1" t="s">
        <v>301</v>
      </c>
      <c r="B2067" s="1" t="s">
        <v>6296</v>
      </c>
      <c r="C2067" t="s">
        <v>8056</v>
      </c>
      <c r="D2067" t="s">
        <v>7054</v>
      </c>
      <c r="E2067" t="s">
        <v>8475</v>
      </c>
    </row>
    <row r="2068" spans="1:5" ht="15.6" x14ac:dyDescent="0.3">
      <c r="A2068" s="1" t="s">
        <v>299</v>
      </c>
      <c r="B2068" s="1" t="s">
        <v>8057</v>
      </c>
      <c r="C2068" t="s">
        <v>7284</v>
      </c>
      <c r="D2068" t="s">
        <v>9753</v>
      </c>
      <c r="E2068" t="s">
        <v>8894</v>
      </c>
    </row>
    <row r="2069" spans="1:5" ht="15.6" x14ac:dyDescent="0.3">
      <c r="A2069" s="1" t="s">
        <v>298</v>
      </c>
      <c r="B2069" s="1" t="s">
        <v>8058</v>
      </c>
      <c r="C2069" t="s">
        <v>8059</v>
      </c>
      <c r="D2069" t="s">
        <v>9945</v>
      </c>
      <c r="E2069" t="s">
        <v>9044</v>
      </c>
    </row>
    <row r="2070" spans="1:5" ht="15.6" x14ac:dyDescent="0.3">
      <c r="A2070" s="1" t="s">
        <v>297</v>
      </c>
      <c r="B2070" s="1" t="s">
        <v>8060</v>
      </c>
      <c r="C2070" t="s">
        <v>8061</v>
      </c>
      <c r="D2070" t="s">
        <v>9946</v>
      </c>
      <c r="E2070" t="s">
        <v>9045</v>
      </c>
    </row>
    <row r="2071" spans="1:5" ht="15.6" x14ac:dyDescent="0.3">
      <c r="A2071" s="1" t="s">
        <v>296</v>
      </c>
      <c r="B2071" s="1" t="s">
        <v>8062</v>
      </c>
      <c r="C2071" t="s">
        <v>5084</v>
      </c>
      <c r="D2071" t="s">
        <v>9233</v>
      </c>
      <c r="E2071" t="s">
        <v>8521</v>
      </c>
    </row>
    <row r="2072" spans="1:5" ht="15.6" x14ac:dyDescent="0.3">
      <c r="A2072" s="1" t="s">
        <v>295</v>
      </c>
      <c r="B2072" s="1" t="s">
        <v>5104</v>
      </c>
      <c r="C2072" t="s">
        <v>5143</v>
      </c>
      <c r="D2072" t="s">
        <v>7638</v>
      </c>
      <c r="E2072" t="s">
        <v>8488</v>
      </c>
    </row>
    <row r="2073" spans="1:5" ht="15.6" x14ac:dyDescent="0.3">
      <c r="A2073" s="1" t="s">
        <v>294</v>
      </c>
      <c r="B2073" s="1" t="s">
        <v>8063</v>
      </c>
      <c r="C2073" t="s">
        <v>8064</v>
      </c>
      <c r="D2073" t="s">
        <v>9947</v>
      </c>
      <c r="E2073" t="s">
        <v>9046</v>
      </c>
    </row>
    <row r="2074" spans="1:5" ht="15.6" x14ac:dyDescent="0.3">
      <c r="A2074" s="1" t="s">
        <v>293</v>
      </c>
      <c r="B2074" s="1" t="s">
        <v>8065</v>
      </c>
      <c r="C2074" t="s">
        <v>8066</v>
      </c>
      <c r="D2074" t="s">
        <v>9948</v>
      </c>
      <c r="E2074" t="s">
        <v>8470</v>
      </c>
    </row>
    <row r="2075" spans="1:5" ht="15.6" x14ac:dyDescent="0.3">
      <c r="A2075" s="1" t="s">
        <v>292</v>
      </c>
      <c r="B2075" s="1" t="s">
        <v>8067</v>
      </c>
      <c r="C2075" t="s">
        <v>8068</v>
      </c>
      <c r="D2075" t="s">
        <v>9949</v>
      </c>
      <c r="E2075" t="s">
        <v>9047</v>
      </c>
    </row>
    <row r="2076" spans="1:5" ht="15.6" x14ac:dyDescent="0.3">
      <c r="A2076" s="1" t="s">
        <v>291</v>
      </c>
      <c r="B2076" s="1" t="s">
        <v>7862</v>
      </c>
      <c r="C2076" t="s">
        <v>8069</v>
      </c>
      <c r="D2076" t="s">
        <v>8574</v>
      </c>
      <c r="E2076" t="s">
        <v>8496</v>
      </c>
    </row>
    <row r="2077" spans="1:5" ht="15.6" x14ac:dyDescent="0.3">
      <c r="A2077" s="1" t="s">
        <v>290</v>
      </c>
      <c r="B2077" s="1" t="s">
        <v>8070</v>
      </c>
      <c r="C2077" t="s">
        <v>7570</v>
      </c>
      <c r="D2077" t="s">
        <v>8439</v>
      </c>
      <c r="E2077" t="s">
        <v>8475</v>
      </c>
    </row>
    <row r="2078" spans="1:5" ht="15.6" x14ac:dyDescent="0.3">
      <c r="A2078" s="1" t="s">
        <v>289</v>
      </c>
      <c r="B2078" s="1" t="s">
        <v>8071</v>
      </c>
      <c r="C2078" t="s">
        <v>4903</v>
      </c>
      <c r="D2078" t="s">
        <v>9173</v>
      </c>
      <c r="E2078" t="s">
        <v>8468</v>
      </c>
    </row>
    <row r="2079" spans="1:5" ht="15.6" x14ac:dyDescent="0.3">
      <c r="A2079" s="1" t="s">
        <v>288</v>
      </c>
      <c r="B2079" s="1" t="s">
        <v>8072</v>
      </c>
      <c r="C2079" t="s">
        <v>5870</v>
      </c>
      <c r="D2079" t="s">
        <v>8462</v>
      </c>
      <c r="E2079" t="s">
        <v>8442</v>
      </c>
    </row>
    <row r="2080" spans="1:5" ht="15.6" x14ac:dyDescent="0.3">
      <c r="A2080" s="1" t="s">
        <v>287</v>
      </c>
      <c r="B2080" s="1" t="s">
        <v>8073</v>
      </c>
      <c r="C2080" t="s">
        <v>5702</v>
      </c>
      <c r="D2080" t="s">
        <v>9406</v>
      </c>
      <c r="E2080" t="s">
        <v>8646</v>
      </c>
    </row>
    <row r="2081" spans="1:5" ht="15.6" x14ac:dyDescent="0.3">
      <c r="A2081" s="1" t="s">
        <v>286</v>
      </c>
      <c r="B2081" s="1" t="s">
        <v>6225</v>
      </c>
      <c r="C2081" t="s">
        <v>8074</v>
      </c>
      <c r="D2081" t="s">
        <v>9950</v>
      </c>
      <c r="E2081" t="s">
        <v>8470</v>
      </c>
    </row>
    <row r="2082" spans="1:5" ht="15.6" x14ac:dyDescent="0.3">
      <c r="A2082" s="1" t="s">
        <v>285</v>
      </c>
      <c r="B2082" s="1" t="s">
        <v>8075</v>
      </c>
      <c r="C2082" t="s">
        <v>6751</v>
      </c>
      <c r="D2082" t="s">
        <v>9644</v>
      </c>
      <c r="E2082" t="s">
        <v>8810</v>
      </c>
    </row>
    <row r="2083" spans="1:5" ht="15.6" x14ac:dyDescent="0.3">
      <c r="A2083" s="1" t="s">
        <v>284</v>
      </c>
      <c r="B2083" s="1" t="s">
        <v>8076</v>
      </c>
      <c r="C2083" t="s">
        <v>6597</v>
      </c>
      <c r="D2083" t="s">
        <v>9609</v>
      </c>
      <c r="E2083" t="s">
        <v>8785</v>
      </c>
    </row>
    <row r="2084" spans="1:5" ht="15.6" x14ac:dyDescent="0.3">
      <c r="A2084" s="1" t="s">
        <v>283</v>
      </c>
      <c r="B2084" s="1" t="s">
        <v>8077</v>
      </c>
      <c r="C2084" t="s">
        <v>8078</v>
      </c>
      <c r="D2084" t="s">
        <v>8431</v>
      </c>
      <c r="E2084" t="s">
        <v>8518</v>
      </c>
    </row>
    <row r="2085" spans="1:5" ht="15.6" x14ac:dyDescent="0.3">
      <c r="A2085" s="1" t="s">
        <v>282</v>
      </c>
      <c r="B2085" s="1" t="s">
        <v>8079</v>
      </c>
      <c r="C2085" t="s">
        <v>8080</v>
      </c>
      <c r="D2085" t="s">
        <v>8761</v>
      </c>
      <c r="E2085" t="s">
        <v>8442</v>
      </c>
    </row>
    <row r="2086" spans="1:5" ht="15.6" x14ac:dyDescent="0.3">
      <c r="A2086" s="1" t="s">
        <v>281</v>
      </c>
      <c r="B2086" s="1" t="s">
        <v>8081</v>
      </c>
      <c r="C2086" t="s">
        <v>8082</v>
      </c>
      <c r="D2086" t="s">
        <v>9951</v>
      </c>
      <c r="E2086" t="s">
        <v>9048</v>
      </c>
    </row>
    <row r="2087" spans="1:5" ht="15.6" x14ac:dyDescent="0.3">
      <c r="A2087" s="1" t="s">
        <v>280</v>
      </c>
      <c r="B2087" s="1" t="s">
        <v>8083</v>
      </c>
      <c r="C2087" t="s">
        <v>8084</v>
      </c>
      <c r="D2087" t="s">
        <v>9952</v>
      </c>
      <c r="E2087" t="s">
        <v>9049</v>
      </c>
    </row>
    <row r="2088" spans="1:5" ht="15.6" x14ac:dyDescent="0.3">
      <c r="A2088" s="1" t="s">
        <v>279</v>
      </c>
      <c r="B2088" s="1" t="s">
        <v>5104</v>
      </c>
      <c r="C2088" t="s">
        <v>5153</v>
      </c>
      <c r="D2088" t="s">
        <v>9252</v>
      </c>
      <c r="E2088" t="s">
        <v>8539</v>
      </c>
    </row>
    <row r="2089" spans="1:5" ht="15.6" x14ac:dyDescent="0.3">
      <c r="A2089" s="1" t="s">
        <v>278</v>
      </c>
      <c r="B2089" s="1" t="s">
        <v>8085</v>
      </c>
      <c r="C2089" t="s">
        <v>8086</v>
      </c>
      <c r="D2089" t="s">
        <v>9953</v>
      </c>
      <c r="E2089" t="s">
        <v>9050</v>
      </c>
    </row>
    <row r="2090" spans="1:5" ht="15.6" x14ac:dyDescent="0.3">
      <c r="A2090" s="1" t="s">
        <v>277</v>
      </c>
      <c r="B2090" s="1" t="s">
        <v>8087</v>
      </c>
      <c r="C2090" t="s">
        <v>7845</v>
      </c>
      <c r="D2090" t="s">
        <v>9887</v>
      </c>
      <c r="E2090" t="s">
        <v>9001</v>
      </c>
    </row>
    <row r="2091" spans="1:5" ht="15.6" x14ac:dyDescent="0.3">
      <c r="A2091" s="1" t="s">
        <v>275</v>
      </c>
      <c r="B2091" s="1" t="s">
        <v>8088</v>
      </c>
      <c r="C2091" t="s">
        <v>8089</v>
      </c>
      <c r="D2091" t="s">
        <v>9954</v>
      </c>
      <c r="E2091" t="s">
        <v>9051</v>
      </c>
    </row>
    <row r="2092" spans="1:5" ht="15.6" x14ac:dyDescent="0.3">
      <c r="A2092" s="1" t="s">
        <v>274</v>
      </c>
      <c r="B2092" s="1" t="s">
        <v>8090</v>
      </c>
      <c r="C2092" t="s">
        <v>8091</v>
      </c>
      <c r="D2092" t="s">
        <v>8698</v>
      </c>
      <c r="E2092" t="s">
        <v>8441</v>
      </c>
    </row>
    <row r="2093" spans="1:5" ht="15.6" x14ac:dyDescent="0.3">
      <c r="A2093" s="1" t="s">
        <v>273</v>
      </c>
      <c r="B2093" s="1" t="s">
        <v>8092</v>
      </c>
      <c r="C2093" t="s">
        <v>4996</v>
      </c>
      <c r="D2093" t="s">
        <v>9203</v>
      </c>
      <c r="E2093" t="s">
        <v>8494</v>
      </c>
    </row>
    <row r="2094" spans="1:5" ht="15.6" x14ac:dyDescent="0.3">
      <c r="A2094" s="1" t="s">
        <v>272</v>
      </c>
      <c r="B2094" s="1" t="s">
        <v>8093</v>
      </c>
      <c r="C2094" t="s">
        <v>4926</v>
      </c>
      <c r="D2094" t="s">
        <v>9181</v>
      </c>
      <c r="E2094" t="s">
        <v>8474</v>
      </c>
    </row>
    <row r="2095" spans="1:5" ht="15.6" x14ac:dyDescent="0.3">
      <c r="A2095" s="1" t="s">
        <v>271</v>
      </c>
      <c r="B2095" s="1" t="s">
        <v>8094</v>
      </c>
      <c r="C2095" t="s">
        <v>5546</v>
      </c>
      <c r="D2095" t="s">
        <v>9362</v>
      </c>
      <c r="E2095" t="s">
        <v>8616</v>
      </c>
    </row>
    <row r="2096" spans="1:5" ht="15.6" x14ac:dyDescent="0.3">
      <c r="A2096" s="1" t="s">
        <v>270</v>
      </c>
      <c r="B2096" s="1" t="s">
        <v>8095</v>
      </c>
      <c r="C2096" t="s">
        <v>8096</v>
      </c>
      <c r="D2096" t="s">
        <v>9955</v>
      </c>
      <c r="E2096" t="s">
        <v>9052</v>
      </c>
    </row>
    <row r="2097" spans="1:5" ht="15.6" x14ac:dyDescent="0.3">
      <c r="A2097" s="1" t="s">
        <v>269</v>
      </c>
      <c r="B2097" s="1" t="s">
        <v>8097</v>
      </c>
      <c r="C2097" t="s">
        <v>5999</v>
      </c>
      <c r="D2097" t="s">
        <v>9471</v>
      </c>
      <c r="E2097" t="s">
        <v>8694</v>
      </c>
    </row>
    <row r="2098" spans="1:5" ht="15.6" x14ac:dyDescent="0.3">
      <c r="A2098" s="1" t="s">
        <v>268</v>
      </c>
      <c r="B2098" s="1" t="s">
        <v>8098</v>
      </c>
      <c r="C2098" t="s">
        <v>8099</v>
      </c>
      <c r="D2098" t="s">
        <v>9956</v>
      </c>
      <c r="E2098" t="s">
        <v>9053</v>
      </c>
    </row>
    <row r="2099" spans="1:5" ht="15.6" x14ac:dyDescent="0.3">
      <c r="A2099" s="1" t="s">
        <v>267</v>
      </c>
      <c r="B2099" s="1" t="s">
        <v>8100</v>
      </c>
      <c r="C2099" t="s">
        <v>7208</v>
      </c>
      <c r="D2099" t="s">
        <v>8476</v>
      </c>
      <c r="E2099" t="s">
        <v>8442</v>
      </c>
    </row>
    <row r="2100" spans="1:5" ht="15.6" x14ac:dyDescent="0.3">
      <c r="A2100" s="1" t="s">
        <v>266</v>
      </c>
      <c r="B2100" s="1" t="s">
        <v>8101</v>
      </c>
      <c r="C2100" t="s">
        <v>5022</v>
      </c>
      <c r="D2100" t="s">
        <v>9213</v>
      </c>
      <c r="E2100" t="s">
        <v>8502</v>
      </c>
    </row>
    <row r="2101" spans="1:5" ht="15.6" x14ac:dyDescent="0.3">
      <c r="A2101" s="1" t="s">
        <v>265</v>
      </c>
      <c r="B2101" s="1" t="s">
        <v>8102</v>
      </c>
      <c r="C2101" t="s">
        <v>8103</v>
      </c>
      <c r="D2101" t="s">
        <v>7054</v>
      </c>
      <c r="E2101" t="s">
        <v>8437</v>
      </c>
    </row>
    <row r="2102" spans="1:5" ht="15.6" x14ac:dyDescent="0.3">
      <c r="A2102" s="1" t="s">
        <v>264</v>
      </c>
      <c r="B2102" s="1" t="s">
        <v>8104</v>
      </c>
      <c r="C2102" t="s">
        <v>8105</v>
      </c>
      <c r="D2102" t="s">
        <v>9957</v>
      </c>
      <c r="E2102" t="s">
        <v>9054</v>
      </c>
    </row>
    <row r="2103" spans="1:5" ht="15.6" x14ac:dyDescent="0.3">
      <c r="A2103" s="1" t="s">
        <v>263</v>
      </c>
      <c r="B2103" s="1" t="s">
        <v>7460</v>
      </c>
      <c r="C2103" t="s">
        <v>5811</v>
      </c>
      <c r="D2103" t="s">
        <v>9431</v>
      </c>
      <c r="E2103" t="s">
        <v>8662</v>
      </c>
    </row>
    <row r="2104" spans="1:5" ht="15.6" x14ac:dyDescent="0.3">
      <c r="A2104" s="1" t="s">
        <v>262</v>
      </c>
      <c r="B2104" s="1" t="s">
        <v>8106</v>
      </c>
      <c r="C2104" t="s">
        <v>8107</v>
      </c>
      <c r="D2104" t="s">
        <v>9958</v>
      </c>
      <c r="E2104" t="s">
        <v>8437</v>
      </c>
    </row>
    <row r="2105" spans="1:5" ht="15.6" x14ac:dyDescent="0.3">
      <c r="A2105" s="1" t="s">
        <v>261</v>
      </c>
      <c r="B2105" s="1" t="s">
        <v>4739</v>
      </c>
      <c r="C2105" t="s">
        <v>5386</v>
      </c>
      <c r="D2105" t="s">
        <v>9315</v>
      </c>
      <c r="E2105" t="s">
        <v>8582</v>
      </c>
    </row>
    <row r="2106" spans="1:5" ht="15.6" x14ac:dyDescent="0.3">
      <c r="A2106" s="1" t="s">
        <v>260</v>
      </c>
      <c r="B2106" s="1" t="s">
        <v>8108</v>
      </c>
      <c r="C2106" t="s">
        <v>8109</v>
      </c>
      <c r="D2106" t="s">
        <v>8656</v>
      </c>
      <c r="E2106" t="s">
        <v>8729</v>
      </c>
    </row>
    <row r="2107" spans="1:5" ht="15.6" x14ac:dyDescent="0.3">
      <c r="A2107" s="1" t="s">
        <v>259</v>
      </c>
      <c r="B2107" s="1" t="s">
        <v>8110</v>
      </c>
      <c r="C2107" t="s">
        <v>8111</v>
      </c>
      <c r="D2107" t="s">
        <v>9959</v>
      </c>
      <c r="E2107" t="s">
        <v>9055</v>
      </c>
    </row>
    <row r="2108" spans="1:5" ht="15.6" x14ac:dyDescent="0.3">
      <c r="A2108" s="1" t="s">
        <v>258</v>
      </c>
      <c r="B2108" s="1" t="s">
        <v>8112</v>
      </c>
      <c r="C2108" t="s">
        <v>8113</v>
      </c>
      <c r="D2108" t="s">
        <v>9960</v>
      </c>
      <c r="E2108" t="s">
        <v>9056</v>
      </c>
    </row>
    <row r="2109" spans="1:5" ht="15.6" x14ac:dyDescent="0.3">
      <c r="A2109" s="1" t="s">
        <v>257</v>
      </c>
      <c r="B2109" s="1" t="s">
        <v>8114</v>
      </c>
      <c r="C2109" t="s">
        <v>8115</v>
      </c>
      <c r="D2109" t="s">
        <v>8786</v>
      </c>
      <c r="E2109" t="s">
        <v>8481</v>
      </c>
    </row>
    <row r="2110" spans="1:5" ht="15.6" x14ac:dyDescent="0.3">
      <c r="A2110" s="1" t="s">
        <v>256</v>
      </c>
      <c r="B2110" s="1" t="s">
        <v>5574</v>
      </c>
      <c r="C2110" t="s">
        <v>8116</v>
      </c>
      <c r="D2110" t="s">
        <v>9961</v>
      </c>
      <c r="E2110" t="s">
        <v>9057</v>
      </c>
    </row>
    <row r="2111" spans="1:5" ht="15.6" x14ac:dyDescent="0.3">
      <c r="A2111" s="1" t="s">
        <v>255</v>
      </c>
      <c r="B2111" s="1" t="s">
        <v>8117</v>
      </c>
      <c r="C2111" t="s">
        <v>8118</v>
      </c>
      <c r="D2111" t="s">
        <v>9962</v>
      </c>
      <c r="E2111" t="s">
        <v>8456</v>
      </c>
    </row>
    <row r="2112" spans="1:5" ht="15.6" x14ac:dyDescent="0.3">
      <c r="A2112" s="1" t="s">
        <v>254</v>
      </c>
      <c r="B2112" s="1" t="s">
        <v>8119</v>
      </c>
      <c r="C2112" t="s">
        <v>8120</v>
      </c>
      <c r="D2112" t="s">
        <v>9963</v>
      </c>
      <c r="E2112" t="s">
        <v>9058</v>
      </c>
    </row>
    <row r="2113" spans="1:5" ht="15.6" x14ac:dyDescent="0.3">
      <c r="A2113" s="1" t="s">
        <v>253</v>
      </c>
      <c r="B2113" s="1" t="s">
        <v>8121</v>
      </c>
      <c r="C2113" t="s">
        <v>8122</v>
      </c>
      <c r="D2113" t="s">
        <v>8629</v>
      </c>
      <c r="E2113" t="s">
        <v>8496</v>
      </c>
    </row>
    <row r="2114" spans="1:5" ht="15.6" x14ac:dyDescent="0.3">
      <c r="A2114" s="1" t="s">
        <v>252</v>
      </c>
      <c r="B2114" s="1" t="s">
        <v>8123</v>
      </c>
      <c r="C2114" t="s">
        <v>6204</v>
      </c>
      <c r="D2114" t="s">
        <v>9520</v>
      </c>
      <c r="E2114" t="s">
        <v>8729</v>
      </c>
    </row>
    <row r="2115" spans="1:5" ht="15.6" x14ac:dyDescent="0.3">
      <c r="A2115" s="1" t="s">
        <v>251</v>
      </c>
      <c r="B2115" s="1" t="s">
        <v>8124</v>
      </c>
      <c r="C2115" t="s">
        <v>5360</v>
      </c>
      <c r="D2115" t="s">
        <v>9303</v>
      </c>
      <c r="E2115" t="s">
        <v>8574</v>
      </c>
    </row>
    <row r="2116" spans="1:5" ht="15.6" x14ac:dyDescent="0.3">
      <c r="A2116" s="1" t="s">
        <v>250</v>
      </c>
      <c r="B2116" s="1" t="s">
        <v>8125</v>
      </c>
      <c r="C2116" t="s">
        <v>6471</v>
      </c>
      <c r="D2116" t="s">
        <v>5286</v>
      </c>
      <c r="E2116" t="s">
        <v>8446</v>
      </c>
    </row>
    <row r="2117" spans="1:5" ht="15.6" x14ac:dyDescent="0.3">
      <c r="A2117" s="1" t="s">
        <v>248</v>
      </c>
      <c r="B2117" s="1" t="s">
        <v>8126</v>
      </c>
      <c r="C2117" t="s">
        <v>8127</v>
      </c>
      <c r="D2117" t="s">
        <v>9964</v>
      </c>
      <c r="E2117" t="s">
        <v>8466</v>
      </c>
    </row>
    <row r="2118" spans="1:5" ht="15.6" x14ac:dyDescent="0.3">
      <c r="A2118" s="1" t="s">
        <v>246</v>
      </c>
      <c r="B2118" s="1" t="s">
        <v>8128</v>
      </c>
      <c r="C2118" t="s">
        <v>8129</v>
      </c>
      <c r="D2118" t="s">
        <v>9965</v>
      </c>
      <c r="E2118" t="s">
        <v>9059</v>
      </c>
    </row>
    <row r="2119" spans="1:5" ht="15.6" x14ac:dyDescent="0.3">
      <c r="A2119" s="1" t="s">
        <v>245</v>
      </c>
      <c r="B2119" s="1" t="s">
        <v>8130</v>
      </c>
      <c r="C2119" t="s">
        <v>8131</v>
      </c>
      <c r="D2119" t="s">
        <v>8822</v>
      </c>
      <c r="E2119" t="s">
        <v>9060</v>
      </c>
    </row>
    <row r="2120" spans="1:5" ht="15.6" x14ac:dyDescent="0.3">
      <c r="A2120" s="1" t="s">
        <v>244</v>
      </c>
      <c r="B2120" s="1" t="s">
        <v>8132</v>
      </c>
      <c r="C2120" t="s">
        <v>5022</v>
      </c>
      <c r="D2120" t="s">
        <v>9213</v>
      </c>
      <c r="E2120" t="s">
        <v>8502</v>
      </c>
    </row>
    <row r="2121" spans="1:5" ht="15.6" x14ac:dyDescent="0.3">
      <c r="A2121" s="1" t="s">
        <v>243</v>
      </c>
      <c r="B2121" s="1" t="s">
        <v>8133</v>
      </c>
      <c r="C2121" t="s">
        <v>5631</v>
      </c>
      <c r="D2121" t="s">
        <v>9388</v>
      </c>
      <c r="E2121" t="s">
        <v>8634</v>
      </c>
    </row>
    <row r="2122" spans="1:5" ht="15.6" x14ac:dyDescent="0.3">
      <c r="A2122" s="1" t="s">
        <v>242</v>
      </c>
      <c r="B2122" s="1" t="s">
        <v>8134</v>
      </c>
      <c r="C2122" t="s">
        <v>8135</v>
      </c>
      <c r="D2122" t="s">
        <v>8521</v>
      </c>
      <c r="E2122" t="s">
        <v>8488</v>
      </c>
    </row>
    <row r="2123" spans="1:5" ht="15.6" x14ac:dyDescent="0.3">
      <c r="A2123" s="1" t="s">
        <v>241</v>
      </c>
      <c r="B2123" s="1" t="s">
        <v>8136</v>
      </c>
      <c r="C2123" t="s">
        <v>8137</v>
      </c>
      <c r="D2123" t="s">
        <v>8641</v>
      </c>
      <c r="E2123" t="s">
        <v>8496</v>
      </c>
    </row>
    <row r="2124" spans="1:5" ht="15.6" x14ac:dyDescent="0.3">
      <c r="A2124" s="1" t="s">
        <v>240</v>
      </c>
      <c r="B2124" s="1" t="s">
        <v>8138</v>
      </c>
      <c r="C2124" t="s">
        <v>8139</v>
      </c>
      <c r="D2124" t="s">
        <v>5218</v>
      </c>
      <c r="E2124" t="s">
        <v>8475</v>
      </c>
    </row>
    <row r="2125" spans="1:5" ht="15.6" x14ac:dyDescent="0.3">
      <c r="A2125" s="1" t="s">
        <v>239</v>
      </c>
      <c r="B2125" s="1" t="s">
        <v>6039</v>
      </c>
      <c r="C2125" t="s">
        <v>8140</v>
      </c>
      <c r="D2125" t="s">
        <v>9966</v>
      </c>
      <c r="E2125" t="s">
        <v>8456</v>
      </c>
    </row>
    <row r="2126" spans="1:5" ht="15.6" x14ac:dyDescent="0.3">
      <c r="A2126" s="1" t="s">
        <v>238</v>
      </c>
      <c r="B2126" s="1" t="s">
        <v>8141</v>
      </c>
      <c r="C2126" t="s">
        <v>8142</v>
      </c>
      <c r="D2126" t="s">
        <v>9967</v>
      </c>
      <c r="E2126" t="s">
        <v>9061</v>
      </c>
    </row>
    <row r="2127" spans="1:5" ht="15.6" x14ac:dyDescent="0.3">
      <c r="A2127" s="1" t="s">
        <v>237</v>
      </c>
      <c r="B2127" s="1" t="s">
        <v>8143</v>
      </c>
      <c r="C2127" t="s">
        <v>8039</v>
      </c>
      <c r="D2127" t="s">
        <v>8460</v>
      </c>
      <c r="E2127" t="s">
        <v>8442</v>
      </c>
    </row>
    <row r="2128" spans="1:5" ht="15.6" x14ac:dyDescent="0.3">
      <c r="A2128" s="1" t="s">
        <v>236</v>
      </c>
      <c r="B2128" s="1" t="s">
        <v>8144</v>
      </c>
      <c r="C2128" t="s">
        <v>8145</v>
      </c>
      <c r="D2128" t="s">
        <v>9968</v>
      </c>
      <c r="E2128" t="s">
        <v>9096</v>
      </c>
    </row>
    <row r="2129" spans="1:5" ht="15.6" x14ac:dyDescent="0.3">
      <c r="A2129" s="1" t="s">
        <v>235</v>
      </c>
      <c r="B2129" s="1" t="s">
        <v>8146</v>
      </c>
      <c r="C2129" t="s">
        <v>7539</v>
      </c>
      <c r="D2129" t="s">
        <v>9813</v>
      </c>
      <c r="E2129" t="s">
        <v>8940</v>
      </c>
    </row>
    <row r="2130" spans="1:5" ht="15.6" x14ac:dyDescent="0.3">
      <c r="A2130" s="1" t="s">
        <v>234</v>
      </c>
      <c r="B2130" s="1" t="s">
        <v>8147</v>
      </c>
      <c r="C2130" t="s">
        <v>8148</v>
      </c>
      <c r="D2130" t="s">
        <v>8960</v>
      </c>
      <c r="E2130" t="s">
        <v>8430</v>
      </c>
    </row>
    <row r="2131" spans="1:5" ht="15.6" x14ac:dyDescent="0.3">
      <c r="A2131" s="1" t="s">
        <v>233</v>
      </c>
      <c r="B2131" s="1" t="s">
        <v>6144</v>
      </c>
      <c r="C2131" t="s">
        <v>7363</v>
      </c>
      <c r="D2131" t="s">
        <v>9770</v>
      </c>
      <c r="E2131" t="s">
        <v>8908</v>
      </c>
    </row>
    <row r="2132" spans="1:5" ht="15.6" x14ac:dyDescent="0.3">
      <c r="A2132" s="1" t="s">
        <v>232</v>
      </c>
      <c r="B2132" s="1" t="s">
        <v>4800</v>
      </c>
      <c r="C2132" t="s">
        <v>8149</v>
      </c>
      <c r="D2132" t="s">
        <v>9969</v>
      </c>
      <c r="E2132" t="s">
        <v>9062</v>
      </c>
    </row>
    <row r="2133" spans="1:5" ht="15.6" x14ac:dyDescent="0.3">
      <c r="A2133" s="1" t="s">
        <v>231</v>
      </c>
      <c r="B2133" s="1" t="s">
        <v>8150</v>
      </c>
      <c r="C2133" t="s">
        <v>8151</v>
      </c>
      <c r="D2133" t="s">
        <v>8954</v>
      </c>
      <c r="E2133" t="s">
        <v>8475</v>
      </c>
    </row>
    <row r="2134" spans="1:5" ht="15.6" x14ac:dyDescent="0.3">
      <c r="A2134" s="1" t="s">
        <v>230</v>
      </c>
      <c r="B2134" s="1" t="s">
        <v>8152</v>
      </c>
      <c r="C2134" t="s">
        <v>8015</v>
      </c>
      <c r="D2134" t="s">
        <v>5286</v>
      </c>
      <c r="E2134" t="s">
        <v>8437</v>
      </c>
    </row>
    <row r="2135" spans="1:5" ht="15.6" x14ac:dyDescent="0.3">
      <c r="A2135" s="1" t="s">
        <v>229</v>
      </c>
      <c r="B2135" s="1" t="s">
        <v>8153</v>
      </c>
      <c r="C2135" t="s">
        <v>5211</v>
      </c>
      <c r="D2135" t="s">
        <v>9269</v>
      </c>
      <c r="E2135" t="s">
        <v>8552</v>
      </c>
    </row>
    <row r="2136" spans="1:5" ht="15.6" x14ac:dyDescent="0.3">
      <c r="A2136" s="1" t="s">
        <v>228</v>
      </c>
      <c r="B2136" s="1" t="s">
        <v>8154</v>
      </c>
      <c r="C2136" t="s">
        <v>8155</v>
      </c>
      <c r="D2136" t="s">
        <v>9970</v>
      </c>
      <c r="E2136" t="s">
        <v>6186</v>
      </c>
    </row>
    <row r="2137" spans="1:5" ht="15.6" x14ac:dyDescent="0.3">
      <c r="A2137" s="1" t="s">
        <v>227</v>
      </c>
      <c r="B2137" s="1" t="s">
        <v>7981</v>
      </c>
      <c r="C2137" t="s">
        <v>8156</v>
      </c>
      <c r="D2137" t="s">
        <v>9971</v>
      </c>
      <c r="E2137" t="s">
        <v>9063</v>
      </c>
    </row>
    <row r="2138" spans="1:5" ht="15.6" x14ac:dyDescent="0.3">
      <c r="A2138" s="1" t="s">
        <v>226</v>
      </c>
      <c r="B2138" s="1" t="s">
        <v>7360</v>
      </c>
      <c r="C2138" t="s">
        <v>8157</v>
      </c>
      <c r="D2138" t="s">
        <v>8482</v>
      </c>
      <c r="E2138" t="s">
        <v>8506</v>
      </c>
    </row>
    <row r="2139" spans="1:5" ht="15.6" x14ac:dyDescent="0.3">
      <c r="A2139" s="1" t="s">
        <v>225</v>
      </c>
      <c r="B2139" s="1" t="s">
        <v>8158</v>
      </c>
      <c r="C2139" t="s">
        <v>6037</v>
      </c>
      <c r="D2139" t="s">
        <v>9362</v>
      </c>
      <c r="E2139" t="s">
        <v>8616</v>
      </c>
    </row>
    <row r="2140" spans="1:5" ht="15.6" x14ac:dyDescent="0.3">
      <c r="A2140" s="1" t="s">
        <v>224</v>
      </c>
      <c r="B2140" s="1" t="s">
        <v>8159</v>
      </c>
      <c r="C2140" t="s">
        <v>8160</v>
      </c>
      <c r="D2140" t="s">
        <v>9972</v>
      </c>
      <c r="E2140" t="s">
        <v>9064</v>
      </c>
    </row>
    <row r="2141" spans="1:5" ht="15.6" x14ac:dyDescent="0.3">
      <c r="A2141" s="1" t="s">
        <v>223</v>
      </c>
      <c r="B2141" s="1" t="s">
        <v>8161</v>
      </c>
      <c r="C2141" t="s">
        <v>4907</v>
      </c>
      <c r="D2141" t="s">
        <v>9174</v>
      </c>
      <c r="E2141" t="s">
        <v>6296</v>
      </c>
    </row>
    <row r="2142" spans="1:5" ht="15.6" x14ac:dyDescent="0.3">
      <c r="A2142" s="1" t="s">
        <v>222</v>
      </c>
      <c r="B2142" s="1" t="s">
        <v>8162</v>
      </c>
      <c r="C2142" t="s">
        <v>4877</v>
      </c>
      <c r="D2142" t="s">
        <v>9162</v>
      </c>
      <c r="E2142" t="s">
        <v>8460</v>
      </c>
    </row>
    <row r="2143" spans="1:5" ht="15.6" x14ac:dyDescent="0.3">
      <c r="A2143" s="1" t="s">
        <v>221</v>
      </c>
      <c r="B2143" s="1" t="s">
        <v>8163</v>
      </c>
      <c r="C2143" t="s">
        <v>8164</v>
      </c>
      <c r="D2143" t="s">
        <v>9973</v>
      </c>
      <c r="E2143" t="s">
        <v>9065</v>
      </c>
    </row>
    <row r="2144" spans="1:5" ht="15.6" x14ac:dyDescent="0.3">
      <c r="A2144" s="1" t="s">
        <v>220</v>
      </c>
      <c r="B2144" s="1" t="s">
        <v>8165</v>
      </c>
      <c r="C2144" t="s">
        <v>8166</v>
      </c>
      <c r="D2144" t="s">
        <v>9974</v>
      </c>
      <c r="E2144" t="s">
        <v>9066</v>
      </c>
    </row>
    <row r="2145" spans="1:5" ht="15.6" x14ac:dyDescent="0.3">
      <c r="A2145" s="1" t="s">
        <v>219</v>
      </c>
      <c r="B2145" s="1" t="s">
        <v>8167</v>
      </c>
      <c r="C2145" t="s">
        <v>8168</v>
      </c>
      <c r="D2145" t="s">
        <v>9975</v>
      </c>
      <c r="E2145" t="s">
        <v>9067</v>
      </c>
    </row>
    <row r="2146" spans="1:5" ht="15.6" x14ac:dyDescent="0.3">
      <c r="A2146" s="1" t="s">
        <v>218</v>
      </c>
      <c r="B2146" s="1" t="s">
        <v>8169</v>
      </c>
      <c r="C2146" t="s">
        <v>8170</v>
      </c>
      <c r="D2146" t="s">
        <v>9123</v>
      </c>
      <c r="E2146" t="s">
        <v>8470</v>
      </c>
    </row>
    <row r="2147" spans="1:5" ht="15.6" x14ac:dyDescent="0.3">
      <c r="A2147" s="1" t="s">
        <v>217</v>
      </c>
      <c r="B2147" s="1" t="s">
        <v>8171</v>
      </c>
      <c r="C2147" t="s">
        <v>8172</v>
      </c>
      <c r="D2147" t="s">
        <v>5794</v>
      </c>
      <c r="E2147" t="s">
        <v>8496</v>
      </c>
    </row>
    <row r="2148" spans="1:5" ht="15.6" x14ac:dyDescent="0.3">
      <c r="A2148" s="1" t="s">
        <v>216</v>
      </c>
      <c r="B2148" s="1" t="s">
        <v>8173</v>
      </c>
      <c r="C2148" t="s">
        <v>8174</v>
      </c>
      <c r="D2148" t="s">
        <v>9119</v>
      </c>
      <c r="E2148" t="s">
        <v>9096</v>
      </c>
    </row>
    <row r="2149" spans="1:5" ht="15.6" x14ac:dyDescent="0.3">
      <c r="A2149" s="1" t="s">
        <v>215</v>
      </c>
      <c r="B2149" s="1" t="s">
        <v>8175</v>
      </c>
      <c r="C2149" t="s">
        <v>8176</v>
      </c>
      <c r="D2149" t="s">
        <v>6619</v>
      </c>
      <c r="E2149" t="s">
        <v>8475</v>
      </c>
    </row>
    <row r="2150" spans="1:5" ht="15.6" x14ac:dyDescent="0.3">
      <c r="A2150" s="1" t="s">
        <v>214</v>
      </c>
      <c r="B2150" s="1" t="s">
        <v>8177</v>
      </c>
      <c r="C2150" t="s">
        <v>4774</v>
      </c>
      <c r="D2150" t="s">
        <v>9129</v>
      </c>
      <c r="E2150" t="s">
        <v>8432</v>
      </c>
    </row>
    <row r="2151" spans="1:5" ht="15.6" x14ac:dyDescent="0.3">
      <c r="A2151" s="1" t="s">
        <v>213</v>
      </c>
      <c r="B2151" s="1" t="s">
        <v>7105</v>
      </c>
      <c r="C2151" t="s">
        <v>8178</v>
      </c>
      <c r="D2151" t="s">
        <v>8591</v>
      </c>
      <c r="E2151" t="s">
        <v>8475</v>
      </c>
    </row>
    <row r="2152" spans="1:5" ht="15.6" x14ac:dyDescent="0.3">
      <c r="A2152" s="1" t="s">
        <v>212</v>
      </c>
      <c r="B2152" s="1" t="s">
        <v>8179</v>
      </c>
      <c r="C2152" t="s">
        <v>8180</v>
      </c>
      <c r="D2152" t="s">
        <v>6824</v>
      </c>
      <c r="E2152" t="s">
        <v>8456</v>
      </c>
    </row>
    <row r="2153" spans="1:5" ht="15.6" x14ac:dyDescent="0.3">
      <c r="A2153" s="1" t="s">
        <v>211</v>
      </c>
      <c r="B2153" s="1" t="s">
        <v>8181</v>
      </c>
      <c r="C2153" t="s">
        <v>8182</v>
      </c>
      <c r="D2153" t="s">
        <v>9976</v>
      </c>
      <c r="E2153" t="s">
        <v>8531</v>
      </c>
    </row>
    <row r="2154" spans="1:5" ht="15.6" x14ac:dyDescent="0.3">
      <c r="A2154" s="1" t="s">
        <v>210</v>
      </c>
      <c r="B2154" s="1" t="s">
        <v>8183</v>
      </c>
      <c r="C2154" t="s">
        <v>8184</v>
      </c>
      <c r="D2154" t="s">
        <v>9977</v>
      </c>
      <c r="E2154" t="s">
        <v>9068</v>
      </c>
    </row>
    <row r="2155" spans="1:5" ht="15.6" x14ac:dyDescent="0.3">
      <c r="A2155" s="1" t="s">
        <v>209</v>
      </c>
      <c r="B2155" s="1" t="s">
        <v>8185</v>
      </c>
      <c r="C2155" t="s">
        <v>8186</v>
      </c>
      <c r="D2155" t="s">
        <v>8588</v>
      </c>
      <c r="E2155" t="s">
        <v>8456</v>
      </c>
    </row>
    <row r="2156" spans="1:5" ht="15.6" x14ac:dyDescent="0.3">
      <c r="A2156" s="1" t="s">
        <v>208</v>
      </c>
      <c r="B2156" s="1" t="s">
        <v>8133</v>
      </c>
      <c r="C2156" t="s">
        <v>8187</v>
      </c>
      <c r="D2156" t="s">
        <v>7599</v>
      </c>
      <c r="E2156" t="s">
        <v>8441</v>
      </c>
    </row>
    <row r="2157" spans="1:5" ht="15.6" x14ac:dyDescent="0.3">
      <c r="A2157" s="1" t="s">
        <v>207</v>
      </c>
      <c r="B2157" s="1" t="s">
        <v>8188</v>
      </c>
      <c r="C2157" t="s">
        <v>7824</v>
      </c>
      <c r="D2157" t="s">
        <v>9881</v>
      </c>
      <c r="E2157" t="s">
        <v>8996</v>
      </c>
    </row>
    <row r="2158" spans="1:5" ht="15.6" x14ac:dyDescent="0.3">
      <c r="A2158" s="1" t="s">
        <v>206</v>
      </c>
      <c r="B2158" s="1" t="s">
        <v>8189</v>
      </c>
      <c r="C2158" t="s">
        <v>4738</v>
      </c>
      <c r="D2158" t="s">
        <v>9113</v>
      </c>
      <c r="E2158" t="s">
        <v>8422</v>
      </c>
    </row>
    <row r="2159" spans="1:5" ht="15.6" x14ac:dyDescent="0.3">
      <c r="A2159" s="1" t="s">
        <v>205</v>
      </c>
      <c r="B2159" s="1" t="s">
        <v>8190</v>
      </c>
      <c r="C2159" t="s">
        <v>8191</v>
      </c>
      <c r="D2159" t="s">
        <v>9978</v>
      </c>
      <c r="E2159" t="s">
        <v>8442</v>
      </c>
    </row>
    <row r="2160" spans="1:5" ht="15.6" x14ac:dyDescent="0.3">
      <c r="A2160" s="1" t="s">
        <v>204</v>
      </c>
      <c r="B2160" s="1" t="s">
        <v>8192</v>
      </c>
      <c r="C2160" t="s">
        <v>7588</v>
      </c>
      <c r="D2160" t="s">
        <v>9826</v>
      </c>
      <c r="E2160" t="s">
        <v>8950</v>
      </c>
    </row>
    <row r="2161" spans="1:5" ht="15.6" x14ac:dyDescent="0.3">
      <c r="A2161" s="1" t="s">
        <v>203</v>
      </c>
      <c r="B2161" s="1" t="s">
        <v>8193</v>
      </c>
      <c r="C2161" t="s">
        <v>8194</v>
      </c>
      <c r="D2161" t="s">
        <v>9170</v>
      </c>
      <c r="E2161" t="s">
        <v>8496</v>
      </c>
    </row>
    <row r="2162" spans="1:5" ht="15.6" x14ac:dyDescent="0.3">
      <c r="A2162" s="1" t="s">
        <v>202</v>
      </c>
      <c r="B2162" s="1" t="s">
        <v>8195</v>
      </c>
      <c r="C2162" t="s">
        <v>6194</v>
      </c>
      <c r="D2162" t="s">
        <v>8519</v>
      </c>
      <c r="E2162" t="s">
        <v>8442</v>
      </c>
    </row>
    <row r="2163" spans="1:5" ht="15.6" x14ac:dyDescent="0.3">
      <c r="A2163" s="1" t="s">
        <v>201</v>
      </c>
      <c r="B2163" s="1" t="s">
        <v>8196</v>
      </c>
      <c r="C2163" t="s">
        <v>5078</v>
      </c>
      <c r="D2163" t="s">
        <v>9231</v>
      </c>
      <c r="E2163" t="s">
        <v>8519</v>
      </c>
    </row>
    <row r="2164" spans="1:5" ht="15.6" x14ac:dyDescent="0.3">
      <c r="A2164" s="1" t="s">
        <v>199</v>
      </c>
      <c r="B2164" s="1" t="s">
        <v>8197</v>
      </c>
      <c r="C2164" t="s">
        <v>8198</v>
      </c>
      <c r="D2164" t="s">
        <v>8532</v>
      </c>
      <c r="E2164" t="s">
        <v>8531</v>
      </c>
    </row>
    <row r="2165" spans="1:5" ht="15.6" x14ac:dyDescent="0.3">
      <c r="A2165" s="1" t="s">
        <v>198</v>
      </c>
      <c r="B2165" s="1" t="s">
        <v>4878</v>
      </c>
      <c r="C2165" t="s">
        <v>8199</v>
      </c>
      <c r="D2165" t="s">
        <v>9979</v>
      </c>
      <c r="E2165" t="s">
        <v>8475</v>
      </c>
    </row>
    <row r="2166" spans="1:5" ht="15.6" x14ac:dyDescent="0.3">
      <c r="A2166" s="1" t="s">
        <v>197</v>
      </c>
      <c r="B2166" s="1" t="s">
        <v>8200</v>
      </c>
      <c r="C2166" t="s">
        <v>6018</v>
      </c>
      <c r="D2166" t="s">
        <v>9476</v>
      </c>
      <c r="E2166" t="s">
        <v>8698</v>
      </c>
    </row>
    <row r="2167" spans="1:5" ht="15.6" x14ac:dyDescent="0.3">
      <c r="A2167" s="1" t="s">
        <v>196</v>
      </c>
      <c r="B2167" s="1" t="s">
        <v>8201</v>
      </c>
      <c r="C2167" t="s">
        <v>8202</v>
      </c>
      <c r="D2167" t="s">
        <v>8949</v>
      </c>
      <c r="E2167" t="s">
        <v>8506</v>
      </c>
    </row>
    <row r="2168" spans="1:5" ht="15.6" x14ac:dyDescent="0.3">
      <c r="A2168" s="1" t="s">
        <v>195</v>
      </c>
      <c r="B2168" s="1" t="s">
        <v>8203</v>
      </c>
      <c r="C2168" t="s">
        <v>8204</v>
      </c>
      <c r="D2168" t="s">
        <v>9980</v>
      </c>
      <c r="E2168" t="s">
        <v>9069</v>
      </c>
    </row>
    <row r="2169" spans="1:5" ht="15.6" x14ac:dyDescent="0.3">
      <c r="A2169" s="1" t="s">
        <v>194</v>
      </c>
      <c r="B2169" s="1" t="s">
        <v>8205</v>
      </c>
      <c r="C2169" t="s">
        <v>5759</v>
      </c>
      <c r="D2169" t="s">
        <v>9415</v>
      </c>
      <c r="E2169" t="s">
        <v>8654</v>
      </c>
    </row>
    <row r="2170" spans="1:5" ht="15.6" x14ac:dyDescent="0.3">
      <c r="A2170" s="1" t="s">
        <v>193</v>
      </c>
      <c r="B2170" s="1" t="s">
        <v>8206</v>
      </c>
      <c r="C2170" t="s">
        <v>8207</v>
      </c>
      <c r="D2170" t="s">
        <v>9981</v>
      </c>
      <c r="E2170" t="s">
        <v>9070</v>
      </c>
    </row>
    <row r="2171" spans="1:5" ht="15.6" x14ac:dyDescent="0.3">
      <c r="A2171" s="1" t="s">
        <v>192</v>
      </c>
      <c r="B2171" s="1" t="s">
        <v>8208</v>
      </c>
      <c r="C2171" t="s">
        <v>5002</v>
      </c>
      <c r="D2171" t="s">
        <v>9205</v>
      </c>
      <c r="E2171" t="s">
        <v>8495</v>
      </c>
    </row>
    <row r="2172" spans="1:5" ht="15.6" x14ac:dyDescent="0.3">
      <c r="A2172" s="1" t="s">
        <v>191</v>
      </c>
      <c r="B2172" s="1" t="s">
        <v>8209</v>
      </c>
      <c r="C2172" t="s">
        <v>6386</v>
      </c>
      <c r="D2172" t="s">
        <v>8574</v>
      </c>
      <c r="E2172" t="s">
        <v>8437</v>
      </c>
    </row>
    <row r="2173" spans="1:5" ht="15.6" x14ac:dyDescent="0.3">
      <c r="A2173" s="1" t="s">
        <v>190</v>
      </c>
      <c r="B2173" s="1" t="s">
        <v>7481</v>
      </c>
      <c r="C2173" t="s">
        <v>5016</v>
      </c>
      <c r="D2173" t="s">
        <v>9210</v>
      </c>
      <c r="E2173" t="s">
        <v>6619</v>
      </c>
    </row>
    <row r="2174" spans="1:5" ht="15.6" x14ac:dyDescent="0.3">
      <c r="A2174" s="1" t="s">
        <v>189</v>
      </c>
      <c r="B2174" s="1" t="s">
        <v>8210</v>
      </c>
      <c r="C2174" t="s">
        <v>8211</v>
      </c>
      <c r="D2174" t="s">
        <v>9217</v>
      </c>
      <c r="E2174" t="s">
        <v>8496</v>
      </c>
    </row>
    <row r="2175" spans="1:5" ht="15.6" x14ac:dyDescent="0.3">
      <c r="A2175" s="1" t="s">
        <v>188</v>
      </c>
      <c r="B2175" s="1" t="s">
        <v>6650</v>
      </c>
      <c r="C2175" t="s">
        <v>8212</v>
      </c>
      <c r="D2175" t="s">
        <v>9347</v>
      </c>
      <c r="E2175" t="s">
        <v>8531</v>
      </c>
    </row>
    <row r="2176" spans="1:5" ht="15.6" x14ac:dyDescent="0.3">
      <c r="A2176" s="1" t="s">
        <v>187</v>
      </c>
      <c r="B2176" s="1" t="s">
        <v>8213</v>
      </c>
      <c r="C2176" t="s">
        <v>8214</v>
      </c>
      <c r="D2176" t="s">
        <v>9982</v>
      </c>
      <c r="E2176" t="s">
        <v>8446</v>
      </c>
    </row>
    <row r="2177" spans="1:5" ht="15.6" x14ac:dyDescent="0.3">
      <c r="A2177" s="1" t="s">
        <v>186</v>
      </c>
      <c r="B2177" s="1" t="s">
        <v>5150</v>
      </c>
      <c r="C2177" t="s">
        <v>8215</v>
      </c>
      <c r="D2177" t="s">
        <v>9983</v>
      </c>
      <c r="E2177" t="s">
        <v>8456</v>
      </c>
    </row>
    <row r="2178" spans="1:5" ht="15.6" x14ac:dyDescent="0.3">
      <c r="A2178" s="1" t="s">
        <v>185</v>
      </c>
      <c r="B2178" s="1" t="s">
        <v>5134</v>
      </c>
      <c r="C2178" t="s">
        <v>8216</v>
      </c>
      <c r="D2178" t="s">
        <v>8423</v>
      </c>
      <c r="E2178" t="s">
        <v>8475</v>
      </c>
    </row>
    <row r="2179" spans="1:5" ht="15.6" x14ac:dyDescent="0.3">
      <c r="A2179" s="1" t="s">
        <v>184</v>
      </c>
      <c r="B2179" s="1" t="s">
        <v>5908</v>
      </c>
      <c r="C2179" t="s">
        <v>5380</v>
      </c>
      <c r="D2179" t="s">
        <v>9312</v>
      </c>
      <c r="E2179" t="s">
        <v>8580</v>
      </c>
    </row>
    <row r="2180" spans="1:5" ht="15.6" x14ac:dyDescent="0.3">
      <c r="A2180" s="1" t="s">
        <v>183</v>
      </c>
      <c r="B2180" s="1" t="s">
        <v>8217</v>
      </c>
      <c r="C2180" t="s">
        <v>8218</v>
      </c>
      <c r="D2180" t="s">
        <v>8892</v>
      </c>
      <c r="E2180" t="s">
        <v>8456</v>
      </c>
    </row>
    <row r="2181" spans="1:5" ht="15.6" x14ac:dyDescent="0.3">
      <c r="A2181" s="1" t="s">
        <v>182</v>
      </c>
      <c r="B2181" s="1" t="s">
        <v>6707</v>
      </c>
      <c r="C2181" t="s">
        <v>5342</v>
      </c>
      <c r="D2181" t="s">
        <v>9299</v>
      </c>
      <c r="E2181" t="s">
        <v>8571</v>
      </c>
    </row>
    <row r="2182" spans="1:5" ht="15.6" x14ac:dyDescent="0.3">
      <c r="A2182" s="1" t="s">
        <v>181</v>
      </c>
      <c r="B2182" s="1" t="s">
        <v>8219</v>
      </c>
      <c r="C2182" t="s">
        <v>8220</v>
      </c>
      <c r="D2182" t="s">
        <v>9984</v>
      </c>
      <c r="E2182" t="s">
        <v>9071</v>
      </c>
    </row>
    <row r="2183" spans="1:5" ht="15.6" x14ac:dyDescent="0.3">
      <c r="A2183" s="1" t="s">
        <v>180</v>
      </c>
      <c r="B2183" s="1" t="s">
        <v>8221</v>
      </c>
      <c r="C2183" t="s">
        <v>5376</v>
      </c>
      <c r="D2183" t="s">
        <v>9310</v>
      </c>
      <c r="E2183" t="s">
        <v>8578</v>
      </c>
    </row>
    <row r="2184" spans="1:5" ht="15.6" x14ac:dyDescent="0.3">
      <c r="A2184" s="1" t="s">
        <v>179</v>
      </c>
      <c r="B2184" s="1" t="s">
        <v>5435</v>
      </c>
      <c r="C2184" t="s">
        <v>7690</v>
      </c>
      <c r="D2184" t="s">
        <v>8490</v>
      </c>
      <c r="E2184" t="s">
        <v>8481</v>
      </c>
    </row>
    <row r="2185" spans="1:5" ht="15.6" x14ac:dyDescent="0.3">
      <c r="A2185" s="1" t="s">
        <v>178</v>
      </c>
      <c r="B2185" s="1" t="s">
        <v>8222</v>
      </c>
      <c r="C2185" t="s">
        <v>8223</v>
      </c>
      <c r="D2185" t="s">
        <v>9985</v>
      </c>
      <c r="E2185" t="s">
        <v>9072</v>
      </c>
    </row>
    <row r="2186" spans="1:5" ht="15.6" x14ac:dyDescent="0.3">
      <c r="A2186" s="1" t="s">
        <v>177</v>
      </c>
      <c r="B2186" s="1" t="s">
        <v>8224</v>
      </c>
      <c r="C2186" t="s">
        <v>5207</v>
      </c>
      <c r="D2186" t="s">
        <v>9268</v>
      </c>
      <c r="E2186" t="s">
        <v>8551</v>
      </c>
    </row>
    <row r="2187" spans="1:5" ht="15.6" x14ac:dyDescent="0.3">
      <c r="A2187" s="1" t="s">
        <v>176</v>
      </c>
      <c r="B2187" s="1" t="s">
        <v>5705</v>
      </c>
      <c r="C2187" t="s">
        <v>8225</v>
      </c>
      <c r="D2187" t="s">
        <v>8538</v>
      </c>
      <c r="E2187" t="s">
        <v>8430</v>
      </c>
    </row>
    <row r="2188" spans="1:5" ht="15.6" x14ac:dyDescent="0.3">
      <c r="A2188" s="1" t="s">
        <v>175</v>
      </c>
      <c r="B2188" s="1" t="s">
        <v>8226</v>
      </c>
      <c r="C2188" t="s">
        <v>4736</v>
      </c>
      <c r="D2188" t="s">
        <v>9112</v>
      </c>
      <c r="E2188" t="s">
        <v>5794</v>
      </c>
    </row>
    <row r="2189" spans="1:5" ht="15.6" x14ac:dyDescent="0.3">
      <c r="A2189" s="1" t="s">
        <v>174</v>
      </c>
      <c r="B2189" s="1" t="s">
        <v>8227</v>
      </c>
      <c r="C2189" t="s">
        <v>4885</v>
      </c>
      <c r="D2189" t="s">
        <v>9166</v>
      </c>
      <c r="E2189" t="s">
        <v>8462</v>
      </c>
    </row>
    <row r="2190" spans="1:5" ht="15.6" x14ac:dyDescent="0.3">
      <c r="A2190" s="1" t="s">
        <v>173</v>
      </c>
      <c r="B2190" s="1" t="s">
        <v>6990</v>
      </c>
      <c r="C2190" t="s">
        <v>8228</v>
      </c>
      <c r="D2190" t="s">
        <v>8537</v>
      </c>
      <c r="E2190" t="s">
        <v>8430</v>
      </c>
    </row>
    <row r="2191" spans="1:5" ht="15.6" x14ac:dyDescent="0.3">
      <c r="A2191" s="1" t="s">
        <v>172</v>
      </c>
      <c r="B2191" s="1" t="s">
        <v>8229</v>
      </c>
      <c r="C2191" t="s">
        <v>8230</v>
      </c>
      <c r="D2191" t="s">
        <v>9275</v>
      </c>
      <c r="E2191" t="s">
        <v>8430</v>
      </c>
    </row>
    <row r="2192" spans="1:5" ht="15.6" x14ac:dyDescent="0.3">
      <c r="A2192" s="1" t="s">
        <v>171</v>
      </c>
      <c r="B2192" s="1" t="s">
        <v>5131</v>
      </c>
      <c r="C2192" t="s">
        <v>8231</v>
      </c>
      <c r="D2192" t="s">
        <v>9986</v>
      </c>
      <c r="E2192" t="s">
        <v>8442</v>
      </c>
    </row>
    <row r="2193" spans="1:5" ht="15.6" x14ac:dyDescent="0.3">
      <c r="A2193" s="1" t="s">
        <v>169</v>
      </c>
      <c r="B2193" s="1" t="s">
        <v>8232</v>
      </c>
      <c r="C2193" t="s">
        <v>8233</v>
      </c>
      <c r="D2193" t="s">
        <v>9473</v>
      </c>
      <c r="E2193" t="s">
        <v>9097</v>
      </c>
    </row>
    <row r="2194" spans="1:5" ht="15.6" x14ac:dyDescent="0.3">
      <c r="A2194" s="1" t="s">
        <v>167</v>
      </c>
      <c r="B2194" s="1" t="s">
        <v>7591</v>
      </c>
      <c r="C2194" t="s">
        <v>8234</v>
      </c>
      <c r="D2194" t="s">
        <v>8462</v>
      </c>
      <c r="E2194" t="s">
        <v>8475</v>
      </c>
    </row>
    <row r="2195" spans="1:5" ht="15.6" x14ac:dyDescent="0.3">
      <c r="A2195" s="1" t="s">
        <v>165</v>
      </c>
      <c r="B2195" s="1" t="s">
        <v>5823</v>
      </c>
      <c r="C2195" t="s">
        <v>8235</v>
      </c>
      <c r="D2195" t="s">
        <v>9987</v>
      </c>
      <c r="E2195" t="s">
        <v>8441</v>
      </c>
    </row>
    <row r="2196" spans="1:5" ht="15.6" x14ac:dyDescent="0.3">
      <c r="A2196" s="1" t="s">
        <v>163</v>
      </c>
      <c r="B2196" s="1" t="s">
        <v>8236</v>
      </c>
      <c r="C2196" t="s">
        <v>8237</v>
      </c>
      <c r="D2196" t="s">
        <v>8475</v>
      </c>
      <c r="E2196" t="s">
        <v>8456</v>
      </c>
    </row>
    <row r="2197" spans="1:5" ht="15.6" x14ac:dyDescent="0.3">
      <c r="A2197" s="1" t="s">
        <v>162</v>
      </c>
      <c r="B2197" s="1" t="s">
        <v>5649</v>
      </c>
      <c r="C2197" t="s">
        <v>8238</v>
      </c>
      <c r="D2197" t="s">
        <v>9348</v>
      </c>
      <c r="E2197" t="s">
        <v>8649</v>
      </c>
    </row>
    <row r="2198" spans="1:5" ht="15.6" x14ac:dyDescent="0.3">
      <c r="A2198" s="1" t="s">
        <v>161</v>
      </c>
      <c r="B2198" s="1" t="s">
        <v>8239</v>
      </c>
      <c r="C2198" t="s">
        <v>8240</v>
      </c>
      <c r="D2198" t="s">
        <v>7638</v>
      </c>
      <c r="E2198" t="s">
        <v>8649</v>
      </c>
    </row>
    <row r="2199" spans="1:5" ht="15.6" x14ac:dyDescent="0.3">
      <c r="A2199" s="1" t="s">
        <v>160</v>
      </c>
      <c r="B2199" s="1" t="s">
        <v>8241</v>
      </c>
      <c r="C2199" t="s">
        <v>4819</v>
      </c>
      <c r="D2199" t="s">
        <v>9142</v>
      </c>
      <c r="E2199" t="s">
        <v>5608</v>
      </c>
    </row>
    <row r="2200" spans="1:5" ht="15.6" x14ac:dyDescent="0.3">
      <c r="A2200" s="1" t="s">
        <v>159</v>
      </c>
      <c r="B2200" s="1" t="s">
        <v>8242</v>
      </c>
      <c r="C2200" t="s">
        <v>8243</v>
      </c>
      <c r="D2200" t="s">
        <v>8495</v>
      </c>
      <c r="E2200" t="s">
        <v>8470</v>
      </c>
    </row>
    <row r="2201" spans="1:5" ht="15.6" x14ac:dyDescent="0.3">
      <c r="A2201" s="1" t="s">
        <v>158</v>
      </c>
      <c r="B2201" s="1" t="s">
        <v>8244</v>
      </c>
      <c r="C2201" t="s">
        <v>8245</v>
      </c>
      <c r="D2201" t="s">
        <v>9988</v>
      </c>
      <c r="E2201" t="s">
        <v>7862</v>
      </c>
    </row>
    <row r="2202" spans="1:5" ht="15.6" x14ac:dyDescent="0.3">
      <c r="A2202" s="1" t="s">
        <v>157</v>
      </c>
      <c r="B2202" s="1" t="s">
        <v>8246</v>
      </c>
      <c r="C2202" t="s">
        <v>8247</v>
      </c>
      <c r="D2202" t="s">
        <v>6824</v>
      </c>
      <c r="E2202" t="s">
        <v>8531</v>
      </c>
    </row>
    <row r="2203" spans="1:5" ht="15.6" x14ac:dyDescent="0.3">
      <c r="A2203" s="1" t="s">
        <v>156</v>
      </c>
      <c r="B2203" s="1" t="s">
        <v>8248</v>
      </c>
      <c r="C2203" t="s">
        <v>5070</v>
      </c>
      <c r="D2203" t="s">
        <v>9229</v>
      </c>
      <c r="E2203" t="s">
        <v>8516</v>
      </c>
    </row>
    <row r="2204" spans="1:5" ht="15.6" x14ac:dyDescent="0.3">
      <c r="A2204" s="1" t="s">
        <v>155</v>
      </c>
      <c r="B2204" s="1" t="s">
        <v>8249</v>
      </c>
      <c r="C2204" t="s">
        <v>8250</v>
      </c>
      <c r="D2204" t="s">
        <v>9033</v>
      </c>
      <c r="E2204" t="s">
        <v>8442</v>
      </c>
    </row>
    <row r="2205" spans="1:5" ht="15.6" x14ac:dyDescent="0.3">
      <c r="A2205" s="1" t="s">
        <v>154</v>
      </c>
      <c r="B2205" s="1" t="s">
        <v>8251</v>
      </c>
      <c r="C2205" t="s">
        <v>8252</v>
      </c>
      <c r="D2205" t="s">
        <v>8423</v>
      </c>
      <c r="E2205" t="s">
        <v>8466</v>
      </c>
    </row>
    <row r="2206" spans="1:5" ht="15.6" x14ac:dyDescent="0.3">
      <c r="A2206" s="1" t="s">
        <v>153</v>
      </c>
      <c r="B2206" s="1" t="s">
        <v>8253</v>
      </c>
      <c r="C2206" t="s">
        <v>8254</v>
      </c>
      <c r="D2206" t="s">
        <v>9989</v>
      </c>
      <c r="E2206" t="s">
        <v>9073</v>
      </c>
    </row>
    <row r="2207" spans="1:5" ht="15.6" x14ac:dyDescent="0.3">
      <c r="A2207" s="1" t="s">
        <v>152</v>
      </c>
      <c r="B2207" s="1" t="s">
        <v>8255</v>
      </c>
      <c r="C2207" t="s">
        <v>8256</v>
      </c>
      <c r="D2207" t="s">
        <v>5509</v>
      </c>
      <c r="E2207" t="s">
        <v>8475</v>
      </c>
    </row>
    <row r="2208" spans="1:5" ht="15.6" x14ac:dyDescent="0.3">
      <c r="A2208" s="1" t="s">
        <v>151</v>
      </c>
      <c r="B2208" s="1" t="s">
        <v>8257</v>
      </c>
      <c r="C2208" t="s">
        <v>7148</v>
      </c>
      <c r="D2208" t="s">
        <v>9722</v>
      </c>
      <c r="E2208" t="s">
        <v>8874</v>
      </c>
    </row>
    <row r="2209" spans="1:5" ht="15.6" x14ac:dyDescent="0.3">
      <c r="A2209" s="1" t="s">
        <v>150</v>
      </c>
      <c r="B2209" s="1" t="s">
        <v>8258</v>
      </c>
      <c r="C2209" t="s">
        <v>8259</v>
      </c>
      <c r="D2209" t="s">
        <v>9119</v>
      </c>
      <c r="E2209" t="s">
        <v>9096</v>
      </c>
    </row>
    <row r="2210" spans="1:5" ht="15.6" x14ac:dyDescent="0.3">
      <c r="A2210" s="1" t="s">
        <v>149</v>
      </c>
      <c r="B2210" s="1" t="s">
        <v>8260</v>
      </c>
      <c r="C2210" t="s">
        <v>8261</v>
      </c>
      <c r="D2210" t="s">
        <v>9990</v>
      </c>
      <c r="E2210" t="s">
        <v>9074</v>
      </c>
    </row>
    <row r="2211" spans="1:5" ht="15.6" x14ac:dyDescent="0.3">
      <c r="A2211" s="1" t="s">
        <v>148</v>
      </c>
      <c r="B2211" s="1" t="s">
        <v>8262</v>
      </c>
      <c r="C2211" t="s">
        <v>4756</v>
      </c>
      <c r="D2211" t="s">
        <v>8460</v>
      </c>
      <c r="E2211" t="s">
        <v>8456</v>
      </c>
    </row>
    <row r="2212" spans="1:5" ht="15.6" x14ac:dyDescent="0.3">
      <c r="A2212" s="1" t="s">
        <v>147</v>
      </c>
      <c r="B2212" s="1" t="s">
        <v>8263</v>
      </c>
      <c r="C2212" t="s">
        <v>7870</v>
      </c>
      <c r="D2212" t="s">
        <v>9894</v>
      </c>
      <c r="E2212" t="s">
        <v>5473</v>
      </c>
    </row>
    <row r="2213" spans="1:5" ht="15.6" x14ac:dyDescent="0.3">
      <c r="A2213" s="1" t="s">
        <v>146</v>
      </c>
      <c r="B2213" s="1" t="s">
        <v>7679</v>
      </c>
      <c r="C2213" t="s">
        <v>7148</v>
      </c>
      <c r="D2213" t="s">
        <v>9722</v>
      </c>
      <c r="E2213" t="s">
        <v>8874</v>
      </c>
    </row>
    <row r="2214" spans="1:5" ht="15.6" x14ac:dyDescent="0.3">
      <c r="A2214" s="1" t="s">
        <v>145</v>
      </c>
      <c r="B2214" s="1" t="s">
        <v>8264</v>
      </c>
      <c r="C2214" t="s">
        <v>5480</v>
      </c>
      <c r="D2214" t="s">
        <v>9342</v>
      </c>
      <c r="E2214" t="s">
        <v>8603</v>
      </c>
    </row>
    <row r="2215" spans="1:5" ht="15.6" x14ac:dyDescent="0.3">
      <c r="A2215" s="1" t="s">
        <v>144</v>
      </c>
      <c r="B2215" s="1" t="s">
        <v>8265</v>
      </c>
      <c r="C2215" t="s">
        <v>8266</v>
      </c>
      <c r="D2215" t="s">
        <v>8572</v>
      </c>
      <c r="E2215" t="s">
        <v>8437</v>
      </c>
    </row>
    <row r="2216" spans="1:5" ht="15.6" x14ac:dyDescent="0.3">
      <c r="A2216" s="1" t="s">
        <v>143</v>
      </c>
      <c r="B2216" s="1" t="s">
        <v>8267</v>
      </c>
      <c r="C2216" t="s">
        <v>5499</v>
      </c>
      <c r="D2216" t="s">
        <v>9350</v>
      </c>
      <c r="E2216" t="s">
        <v>8608</v>
      </c>
    </row>
    <row r="2217" spans="1:5" ht="15.6" x14ac:dyDescent="0.3">
      <c r="A2217" s="1" t="s">
        <v>142</v>
      </c>
      <c r="B2217" s="1" t="s">
        <v>6091</v>
      </c>
      <c r="C2217" t="s">
        <v>8268</v>
      </c>
      <c r="D2217" t="s">
        <v>8941</v>
      </c>
      <c r="E2217" t="s">
        <v>8456</v>
      </c>
    </row>
    <row r="2218" spans="1:5" ht="15.6" x14ac:dyDescent="0.3">
      <c r="A2218" s="1" t="s">
        <v>141</v>
      </c>
      <c r="B2218" s="1" t="s">
        <v>4846</v>
      </c>
      <c r="C2218" t="s">
        <v>8269</v>
      </c>
      <c r="D2218" t="s">
        <v>8460</v>
      </c>
      <c r="E2218" t="s">
        <v>8446</v>
      </c>
    </row>
    <row r="2219" spans="1:5" ht="15.6" x14ac:dyDescent="0.3">
      <c r="A2219" s="1" t="s">
        <v>140</v>
      </c>
      <c r="B2219" s="1" t="s">
        <v>8270</v>
      </c>
      <c r="C2219" t="s">
        <v>6040</v>
      </c>
      <c r="D2219" t="s">
        <v>9479</v>
      </c>
      <c r="E2219" t="s">
        <v>8701</v>
      </c>
    </row>
    <row r="2220" spans="1:5" ht="15.6" x14ac:dyDescent="0.3">
      <c r="A2220" s="1" t="s">
        <v>139</v>
      </c>
      <c r="B2220" s="1" t="s">
        <v>8271</v>
      </c>
      <c r="C2220" t="s">
        <v>5157</v>
      </c>
      <c r="D2220" t="s">
        <v>9253</v>
      </c>
      <c r="E2220" t="s">
        <v>8540</v>
      </c>
    </row>
    <row r="2221" spans="1:5" ht="15.6" x14ac:dyDescent="0.3">
      <c r="A2221" s="1" t="s">
        <v>138</v>
      </c>
      <c r="B2221" s="1" t="s">
        <v>8272</v>
      </c>
      <c r="C2221" t="s">
        <v>8273</v>
      </c>
      <c r="D2221" t="s">
        <v>8687</v>
      </c>
      <c r="E2221" t="s">
        <v>8456</v>
      </c>
    </row>
    <row r="2222" spans="1:5" ht="15.6" x14ac:dyDescent="0.3">
      <c r="A2222" s="1" t="s">
        <v>137</v>
      </c>
      <c r="B2222" s="1" t="s">
        <v>8274</v>
      </c>
      <c r="C2222" t="s">
        <v>4994</v>
      </c>
      <c r="D2222" t="s">
        <v>9202</v>
      </c>
      <c r="E2222" t="s">
        <v>8493</v>
      </c>
    </row>
    <row r="2223" spans="1:5" ht="15.6" x14ac:dyDescent="0.3">
      <c r="A2223" s="1" t="s">
        <v>136</v>
      </c>
      <c r="B2223" s="1" t="s">
        <v>8275</v>
      </c>
      <c r="C2223" t="s">
        <v>6538</v>
      </c>
      <c r="D2223" t="s">
        <v>8502</v>
      </c>
      <c r="E2223" t="s">
        <v>8506</v>
      </c>
    </row>
    <row r="2224" spans="1:5" ht="15.6" x14ac:dyDescent="0.3">
      <c r="A2224" s="1" t="s">
        <v>135</v>
      </c>
      <c r="B2224" s="1" t="s">
        <v>5593</v>
      </c>
      <c r="C2224" t="s">
        <v>5417</v>
      </c>
      <c r="D2224" t="s">
        <v>9326</v>
      </c>
      <c r="E2224" t="s">
        <v>8588</v>
      </c>
    </row>
    <row r="2225" spans="1:5" ht="15.6" x14ac:dyDescent="0.3">
      <c r="A2225" s="1" t="s">
        <v>134</v>
      </c>
      <c r="B2225" s="1" t="s">
        <v>8276</v>
      </c>
      <c r="C2225" t="s">
        <v>6538</v>
      </c>
      <c r="D2225" t="s">
        <v>8502</v>
      </c>
      <c r="E2225" t="s">
        <v>8506</v>
      </c>
    </row>
    <row r="2226" spans="1:5" ht="15.6" x14ac:dyDescent="0.3">
      <c r="A2226" s="1" t="s">
        <v>133</v>
      </c>
      <c r="B2226" s="1" t="s">
        <v>7683</v>
      </c>
      <c r="C2226" t="s">
        <v>8277</v>
      </c>
      <c r="D2226" t="s">
        <v>9991</v>
      </c>
      <c r="E2226" t="s">
        <v>9075</v>
      </c>
    </row>
    <row r="2227" spans="1:5" ht="15.6" x14ac:dyDescent="0.3">
      <c r="A2227" s="1" t="s">
        <v>132</v>
      </c>
      <c r="B2227" s="1" t="s">
        <v>6048</v>
      </c>
      <c r="C2227" t="s">
        <v>5193</v>
      </c>
      <c r="D2227" t="s">
        <v>9264</v>
      </c>
      <c r="E2227" t="s">
        <v>5286</v>
      </c>
    </row>
    <row r="2228" spans="1:5" ht="15.6" x14ac:dyDescent="0.3">
      <c r="A2228" s="1" t="s">
        <v>131</v>
      </c>
      <c r="B2228" s="1" t="s">
        <v>7028</v>
      </c>
      <c r="C2228" t="s">
        <v>6907</v>
      </c>
      <c r="D2228" t="s">
        <v>8540</v>
      </c>
      <c r="E2228" t="s">
        <v>8456</v>
      </c>
    </row>
    <row r="2229" spans="1:5" ht="15.6" x14ac:dyDescent="0.3">
      <c r="A2229" s="1" t="s">
        <v>130</v>
      </c>
      <c r="B2229" s="1" t="s">
        <v>8278</v>
      </c>
      <c r="C2229" t="s">
        <v>8279</v>
      </c>
      <c r="D2229" t="s">
        <v>8465</v>
      </c>
      <c r="E2229" t="s">
        <v>8437</v>
      </c>
    </row>
    <row r="2230" spans="1:5" ht="15.6" x14ac:dyDescent="0.3">
      <c r="A2230" s="1" t="s">
        <v>129</v>
      </c>
      <c r="B2230" s="1" t="s">
        <v>8280</v>
      </c>
      <c r="C2230" t="s">
        <v>8281</v>
      </c>
      <c r="D2230" t="s">
        <v>9992</v>
      </c>
      <c r="E2230" t="s">
        <v>9076</v>
      </c>
    </row>
    <row r="2231" spans="1:5" ht="15.6" x14ac:dyDescent="0.3">
      <c r="A2231" s="1" t="s">
        <v>128</v>
      </c>
      <c r="B2231" s="1" t="s">
        <v>8282</v>
      </c>
      <c r="C2231" t="s">
        <v>8283</v>
      </c>
      <c r="D2231" t="s">
        <v>8597</v>
      </c>
      <c r="E2231" t="s">
        <v>8488</v>
      </c>
    </row>
    <row r="2232" spans="1:5" ht="15.6" x14ac:dyDescent="0.3">
      <c r="A2232" s="1" t="s">
        <v>127</v>
      </c>
      <c r="B2232" s="1" t="s">
        <v>8284</v>
      </c>
      <c r="C2232" t="s">
        <v>8285</v>
      </c>
      <c r="D2232" t="s">
        <v>8773</v>
      </c>
      <c r="E2232" t="s">
        <v>8488</v>
      </c>
    </row>
    <row r="2233" spans="1:5" ht="15.6" x14ac:dyDescent="0.3">
      <c r="A2233" s="1" t="s">
        <v>126</v>
      </c>
      <c r="B2233" s="1" t="s">
        <v>8286</v>
      </c>
      <c r="C2233" t="s">
        <v>8287</v>
      </c>
      <c r="D2233" t="s">
        <v>9993</v>
      </c>
      <c r="E2233" t="s">
        <v>9077</v>
      </c>
    </row>
    <row r="2234" spans="1:5" ht="15.6" x14ac:dyDescent="0.3">
      <c r="A2234" s="1" t="s">
        <v>125</v>
      </c>
      <c r="B2234" s="1" t="s">
        <v>8288</v>
      </c>
      <c r="C2234" t="s">
        <v>8289</v>
      </c>
      <c r="D2234" t="s">
        <v>8519</v>
      </c>
      <c r="E2234" t="s">
        <v>8466</v>
      </c>
    </row>
    <row r="2235" spans="1:5" ht="15.6" x14ac:dyDescent="0.3">
      <c r="A2235" s="1" t="s">
        <v>124</v>
      </c>
      <c r="B2235" s="1" t="s">
        <v>6596</v>
      </c>
      <c r="C2235" t="s">
        <v>4736</v>
      </c>
      <c r="D2235" t="s">
        <v>9112</v>
      </c>
      <c r="E2235" t="s">
        <v>5794</v>
      </c>
    </row>
    <row r="2236" spans="1:5" ht="15.6" x14ac:dyDescent="0.3">
      <c r="A2236" s="1" t="s">
        <v>123</v>
      </c>
      <c r="B2236" s="1" t="s">
        <v>8290</v>
      </c>
      <c r="C2236" t="s">
        <v>4762</v>
      </c>
      <c r="D2236" t="s">
        <v>9120</v>
      </c>
      <c r="E2236" t="s">
        <v>8428</v>
      </c>
    </row>
    <row r="2237" spans="1:5" ht="15.6" x14ac:dyDescent="0.3">
      <c r="A2237" s="1" t="s">
        <v>122</v>
      </c>
      <c r="B2237" s="1" t="s">
        <v>8291</v>
      </c>
      <c r="C2237" t="s">
        <v>8292</v>
      </c>
      <c r="D2237" t="s">
        <v>9994</v>
      </c>
      <c r="E2237" t="s">
        <v>9078</v>
      </c>
    </row>
    <row r="2238" spans="1:5" ht="15.6" x14ac:dyDescent="0.3">
      <c r="A2238" s="1" t="s">
        <v>121</v>
      </c>
      <c r="B2238" s="1" t="s">
        <v>8293</v>
      </c>
      <c r="C2238" t="s">
        <v>7677</v>
      </c>
      <c r="D2238" t="s">
        <v>8453</v>
      </c>
      <c r="E2238" t="s">
        <v>8430</v>
      </c>
    </row>
    <row r="2239" spans="1:5" ht="15.6" x14ac:dyDescent="0.3">
      <c r="A2239" s="1" t="s">
        <v>120</v>
      </c>
      <c r="B2239" s="1" t="s">
        <v>8294</v>
      </c>
      <c r="C2239" t="s">
        <v>8295</v>
      </c>
      <c r="D2239" t="s">
        <v>8603</v>
      </c>
      <c r="E2239" t="s">
        <v>8488</v>
      </c>
    </row>
    <row r="2240" spans="1:5" ht="15.6" x14ac:dyDescent="0.3">
      <c r="A2240" s="1" t="s">
        <v>119</v>
      </c>
      <c r="B2240" s="1" t="s">
        <v>4852</v>
      </c>
      <c r="C2240" t="s">
        <v>8296</v>
      </c>
      <c r="D2240" t="s">
        <v>8491</v>
      </c>
      <c r="E2240" t="s">
        <v>8496</v>
      </c>
    </row>
    <row r="2241" spans="1:5" ht="15.6" x14ac:dyDescent="0.3">
      <c r="A2241" s="1" t="s">
        <v>118</v>
      </c>
      <c r="B2241" s="1" t="s">
        <v>8297</v>
      </c>
      <c r="C2241" t="s">
        <v>8298</v>
      </c>
      <c r="D2241" t="s">
        <v>9995</v>
      </c>
      <c r="E2241" t="s">
        <v>9079</v>
      </c>
    </row>
    <row r="2242" spans="1:5" ht="15.6" x14ac:dyDescent="0.3">
      <c r="A2242" s="1" t="s">
        <v>117</v>
      </c>
      <c r="B2242" s="1" t="s">
        <v>8299</v>
      </c>
      <c r="C2242" t="s">
        <v>4911</v>
      </c>
      <c r="D2242" t="s">
        <v>9175</v>
      </c>
      <c r="E2242" t="s">
        <v>8469</v>
      </c>
    </row>
    <row r="2243" spans="1:5" ht="15.6" x14ac:dyDescent="0.3">
      <c r="A2243" s="1" t="s">
        <v>116</v>
      </c>
      <c r="B2243" s="1" t="s">
        <v>8300</v>
      </c>
      <c r="C2243" t="s">
        <v>8301</v>
      </c>
      <c r="D2243" t="s">
        <v>9996</v>
      </c>
      <c r="E2243" t="s">
        <v>9080</v>
      </c>
    </row>
    <row r="2244" spans="1:5" ht="15.6" x14ac:dyDescent="0.3">
      <c r="A2244" s="1" t="s">
        <v>115</v>
      </c>
      <c r="B2244" s="1" t="s">
        <v>6320</v>
      </c>
      <c r="C2244" t="s">
        <v>5503</v>
      </c>
      <c r="D2244" t="s">
        <v>9344</v>
      </c>
      <c r="E2244" t="s">
        <v>8604</v>
      </c>
    </row>
    <row r="2245" spans="1:5" ht="15.6" x14ac:dyDescent="0.3">
      <c r="A2245" s="1" t="s">
        <v>114</v>
      </c>
      <c r="B2245" s="1" t="s">
        <v>8302</v>
      </c>
      <c r="C2245" t="s">
        <v>4916</v>
      </c>
      <c r="D2245" t="s">
        <v>9177</v>
      </c>
      <c r="E2245" t="s">
        <v>7599</v>
      </c>
    </row>
    <row r="2246" spans="1:5" ht="15.6" x14ac:dyDescent="0.3">
      <c r="A2246" s="1" t="s">
        <v>113</v>
      </c>
      <c r="B2246" s="1" t="s">
        <v>5908</v>
      </c>
      <c r="C2246" t="s">
        <v>7146</v>
      </c>
      <c r="D2246" t="s">
        <v>8614</v>
      </c>
      <c r="E2246" t="s">
        <v>8456</v>
      </c>
    </row>
    <row r="2247" spans="1:5" ht="15.6" x14ac:dyDescent="0.3">
      <c r="A2247" s="1" t="s">
        <v>112</v>
      </c>
      <c r="B2247" s="1" t="s">
        <v>8303</v>
      </c>
      <c r="C2247" t="s">
        <v>6101</v>
      </c>
      <c r="D2247" t="s">
        <v>9491</v>
      </c>
      <c r="E2247" t="s">
        <v>8710</v>
      </c>
    </row>
    <row r="2248" spans="1:5" ht="15.6" x14ac:dyDescent="0.3">
      <c r="A2248" s="1" t="s">
        <v>111</v>
      </c>
      <c r="B2248" s="1" t="s">
        <v>8304</v>
      </c>
      <c r="C2248" t="s">
        <v>4911</v>
      </c>
      <c r="D2248" t="s">
        <v>9175</v>
      </c>
      <c r="E2248" t="s">
        <v>8469</v>
      </c>
    </row>
    <row r="2249" spans="1:5" ht="15.6" x14ac:dyDescent="0.3">
      <c r="A2249" s="1" t="s">
        <v>110</v>
      </c>
      <c r="B2249" s="1" t="s">
        <v>8305</v>
      </c>
      <c r="C2249" t="s">
        <v>8306</v>
      </c>
      <c r="D2249" t="s">
        <v>8495</v>
      </c>
      <c r="E2249" t="s">
        <v>8488</v>
      </c>
    </row>
    <row r="2250" spans="1:5" ht="15.6" x14ac:dyDescent="0.3">
      <c r="A2250" s="1" t="s">
        <v>109</v>
      </c>
      <c r="B2250" s="1" t="s">
        <v>8307</v>
      </c>
      <c r="C2250" t="s">
        <v>5655</v>
      </c>
      <c r="D2250" t="s">
        <v>9393</v>
      </c>
      <c r="E2250" t="s">
        <v>8638</v>
      </c>
    </row>
    <row r="2251" spans="1:5" ht="15.6" x14ac:dyDescent="0.3">
      <c r="A2251" s="1" t="s">
        <v>108</v>
      </c>
      <c r="B2251" s="1" t="s">
        <v>8308</v>
      </c>
      <c r="C2251" t="s">
        <v>5775</v>
      </c>
      <c r="D2251" t="s">
        <v>9421</v>
      </c>
      <c r="E2251" t="s">
        <v>8656</v>
      </c>
    </row>
    <row r="2252" spans="1:5" ht="15.6" x14ac:dyDescent="0.3">
      <c r="A2252" s="1" t="s">
        <v>107</v>
      </c>
      <c r="B2252" s="1" t="s">
        <v>8309</v>
      </c>
      <c r="C2252" t="s">
        <v>4781</v>
      </c>
      <c r="D2252" t="s">
        <v>9131</v>
      </c>
      <c r="E2252" t="s">
        <v>8434</v>
      </c>
    </row>
    <row r="2253" spans="1:5" ht="15.6" x14ac:dyDescent="0.3">
      <c r="A2253" s="1" t="s">
        <v>106</v>
      </c>
      <c r="B2253" s="1" t="s">
        <v>8310</v>
      </c>
      <c r="C2253" t="s">
        <v>5480</v>
      </c>
      <c r="D2253" t="s">
        <v>9342</v>
      </c>
      <c r="E2253" t="s">
        <v>8603</v>
      </c>
    </row>
    <row r="2254" spans="1:5" ht="15.6" x14ac:dyDescent="0.3">
      <c r="A2254" s="1" t="s">
        <v>105</v>
      </c>
      <c r="B2254" s="1" t="s">
        <v>8311</v>
      </c>
      <c r="C2254" t="s">
        <v>8312</v>
      </c>
      <c r="D2254" t="s">
        <v>9997</v>
      </c>
      <c r="E2254" t="s">
        <v>9081</v>
      </c>
    </row>
    <row r="2255" spans="1:5" ht="15.6" x14ac:dyDescent="0.3">
      <c r="A2255" s="1" t="s">
        <v>104</v>
      </c>
      <c r="B2255" s="1" t="s">
        <v>8313</v>
      </c>
      <c r="C2255" t="s">
        <v>6529</v>
      </c>
      <c r="D2255" t="s">
        <v>9593</v>
      </c>
      <c r="E2255" t="s">
        <v>8773</v>
      </c>
    </row>
    <row r="2256" spans="1:5" ht="15.6" x14ac:dyDescent="0.3">
      <c r="A2256" s="1" t="s">
        <v>103</v>
      </c>
      <c r="B2256" s="1" t="s">
        <v>8314</v>
      </c>
      <c r="C2256" t="s">
        <v>8315</v>
      </c>
      <c r="D2256" t="s">
        <v>9674</v>
      </c>
      <c r="E2256" t="s">
        <v>8442</v>
      </c>
    </row>
    <row r="2257" spans="1:5" ht="15.6" x14ac:dyDescent="0.3">
      <c r="A2257" s="1" t="s">
        <v>102</v>
      </c>
      <c r="B2257" s="1" t="s">
        <v>4852</v>
      </c>
      <c r="C2257" t="s">
        <v>8316</v>
      </c>
      <c r="D2257" t="s">
        <v>5608</v>
      </c>
      <c r="E2257" t="s">
        <v>8430</v>
      </c>
    </row>
    <row r="2258" spans="1:5" ht="15.6" x14ac:dyDescent="0.3">
      <c r="A2258" s="1" t="s">
        <v>101</v>
      </c>
      <c r="B2258" s="1" t="s">
        <v>8317</v>
      </c>
      <c r="C2258" t="s">
        <v>8318</v>
      </c>
      <c r="D2258" t="s">
        <v>9998</v>
      </c>
      <c r="E2258" t="s">
        <v>9082</v>
      </c>
    </row>
    <row r="2259" spans="1:5" ht="15.6" x14ac:dyDescent="0.3">
      <c r="A2259" s="1" t="s">
        <v>100</v>
      </c>
      <c r="B2259" s="1" t="s">
        <v>8319</v>
      </c>
      <c r="C2259" t="s">
        <v>8320</v>
      </c>
      <c r="D2259" t="s">
        <v>9999</v>
      </c>
      <c r="E2259" t="s">
        <v>9083</v>
      </c>
    </row>
    <row r="2260" spans="1:5" ht="15.6" x14ac:dyDescent="0.3">
      <c r="A2260" s="1" t="s">
        <v>99</v>
      </c>
      <c r="B2260" s="1" t="s">
        <v>8321</v>
      </c>
      <c r="C2260" t="s">
        <v>8322</v>
      </c>
      <c r="D2260" t="s">
        <v>8517</v>
      </c>
      <c r="E2260" t="s">
        <v>8437</v>
      </c>
    </row>
    <row r="2261" spans="1:5" ht="15.6" x14ac:dyDescent="0.3">
      <c r="A2261" s="1" t="s">
        <v>98</v>
      </c>
      <c r="B2261" s="1" t="s">
        <v>8323</v>
      </c>
      <c r="C2261" t="s">
        <v>5159</v>
      </c>
      <c r="D2261" t="s">
        <v>9254</v>
      </c>
      <c r="E2261" t="s">
        <v>7548</v>
      </c>
    </row>
    <row r="2262" spans="1:5" ht="15.6" x14ac:dyDescent="0.3">
      <c r="A2262" s="1" t="s">
        <v>97</v>
      </c>
      <c r="B2262" s="1" t="s">
        <v>8324</v>
      </c>
      <c r="C2262" t="s">
        <v>4873</v>
      </c>
      <c r="D2262" t="s">
        <v>9160</v>
      </c>
      <c r="E2262" t="s">
        <v>7054</v>
      </c>
    </row>
    <row r="2263" spans="1:5" ht="15.6" x14ac:dyDescent="0.3">
      <c r="A2263" s="1" t="s">
        <v>96</v>
      </c>
      <c r="B2263" s="1" t="s">
        <v>8325</v>
      </c>
      <c r="C2263" t="s">
        <v>4851</v>
      </c>
      <c r="D2263" t="s">
        <v>9153</v>
      </c>
      <c r="E2263" t="s">
        <v>8453</v>
      </c>
    </row>
    <row r="2264" spans="1:5" ht="15.6" x14ac:dyDescent="0.3">
      <c r="A2264" s="1" t="s">
        <v>95</v>
      </c>
      <c r="B2264" s="1" t="s">
        <v>8326</v>
      </c>
      <c r="C2264" t="s">
        <v>5119</v>
      </c>
      <c r="D2264" t="s">
        <v>9244</v>
      </c>
      <c r="E2264" t="s">
        <v>8533</v>
      </c>
    </row>
    <row r="2265" spans="1:5" ht="15.6" x14ac:dyDescent="0.3">
      <c r="A2265" s="1" t="s">
        <v>94</v>
      </c>
      <c r="B2265" s="1" t="s">
        <v>8327</v>
      </c>
      <c r="C2265" t="s">
        <v>8328</v>
      </c>
      <c r="D2265" t="s">
        <v>10000</v>
      </c>
      <c r="E2265" t="s">
        <v>9084</v>
      </c>
    </row>
    <row r="2266" spans="1:5" ht="15.6" x14ac:dyDescent="0.3">
      <c r="A2266" s="1" t="s">
        <v>93</v>
      </c>
      <c r="B2266" s="1" t="s">
        <v>7449</v>
      </c>
      <c r="C2266" t="s">
        <v>5022</v>
      </c>
      <c r="D2266" t="s">
        <v>9213</v>
      </c>
      <c r="E2266" t="s">
        <v>8502</v>
      </c>
    </row>
    <row r="2267" spans="1:5" ht="15.6" x14ac:dyDescent="0.3">
      <c r="A2267" s="1" t="s">
        <v>92</v>
      </c>
      <c r="B2267" s="1" t="s">
        <v>8329</v>
      </c>
      <c r="C2267" t="s">
        <v>6672</v>
      </c>
      <c r="D2267" t="s">
        <v>8540</v>
      </c>
      <c r="E2267" t="s">
        <v>8488</v>
      </c>
    </row>
    <row r="2268" spans="1:5" ht="15.6" x14ac:dyDescent="0.3">
      <c r="A2268" s="1" t="s">
        <v>91</v>
      </c>
      <c r="B2268" s="1" t="s">
        <v>8330</v>
      </c>
      <c r="C2268" t="s">
        <v>5671</v>
      </c>
      <c r="D2268" t="s">
        <v>9396</v>
      </c>
      <c r="E2268" t="s">
        <v>8639</v>
      </c>
    </row>
    <row r="2269" spans="1:5" ht="15.6" x14ac:dyDescent="0.3">
      <c r="A2269" s="1" t="s">
        <v>90</v>
      </c>
      <c r="B2269" s="1" t="s">
        <v>8331</v>
      </c>
      <c r="C2269" t="s">
        <v>8332</v>
      </c>
      <c r="D2269" t="s">
        <v>8879</v>
      </c>
      <c r="E2269" t="s">
        <v>8456</v>
      </c>
    </row>
    <row r="2270" spans="1:5" ht="15.6" x14ac:dyDescent="0.3">
      <c r="A2270" s="1" t="s">
        <v>89</v>
      </c>
      <c r="B2270" s="1" t="s">
        <v>4979</v>
      </c>
      <c r="C2270" t="s">
        <v>8333</v>
      </c>
      <c r="D2270" t="s">
        <v>8838</v>
      </c>
      <c r="E2270" t="s">
        <v>8466</v>
      </c>
    </row>
    <row r="2271" spans="1:5" ht="15.6" x14ac:dyDescent="0.3">
      <c r="A2271" s="1" t="s">
        <v>88</v>
      </c>
      <c r="B2271" s="1" t="s">
        <v>5774</v>
      </c>
      <c r="C2271" t="s">
        <v>7152</v>
      </c>
      <c r="D2271" t="s">
        <v>9723</v>
      </c>
      <c r="E2271" t="s">
        <v>8875</v>
      </c>
    </row>
    <row r="2272" spans="1:5" ht="15.6" x14ac:dyDescent="0.3">
      <c r="A2272" s="1" t="s">
        <v>87</v>
      </c>
      <c r="B2272" s="1" t="s">
        <v>8334</v>
      </c>
      <c r="C2272" t="s">
        <v>8335</v>
      </c>
      <c r="D2272" t="s">
        <v>10001</v>
      </c>
      <c r="E2272" t="s">
        <v>9085</v>
      </c>
    </row>
    <row r="2273" spans="1:5" ht="15.6" x14ac:dyDescent="0.3">
      <c r="A2273" s="1" t="s">
        <v>86</v>
      </c>
      <c r="B2273" s="1" t="s">
        <v>8336</v>
      </c>
      <c r="C2273" t="s">
        <v>8337</v>
      </c>
      <c r="D2273" t="s">
        <v>7054</v>
      </c>
      <c r="E2273" t="s">
        <v>8496</v>
      </c>
    </row>
    <row r="2274" spans="1:5" ht="15.6" x14ac:dyDescent="0.3">
      <c r="A2274" s="1" t="s">
        <v>85</v>
      </c>
      <c r="B2274" s="1" t="s">
        <v>4856</v>
      </c>
      <c r="C2274" t="s">
        <v>8338</v>
      </c>
      <c r="D2274" t="s">
        <v>8541</v>
      </c>
      <c r="E2274" t="s">
        <v>7801</v>
      </c>
    </row>
    <row r="2275" spans="1:5" ht="15.6" x14ac:dyDescent="0.3">
      <c r="A2275" s="1" t="s">
        <v>84</v>
      </c>
      <c r="B2275" s="1" t="s">
        <v>8339</v>
      </c>
      <c r="C2275" t="s">
        <v>8218</v>
      </c>
      <c r="D2275" t="s">
        <v>8892</v>
      </c>
      <c r="E2275" t="s">
        <v>8456</v>
      </c>
    </row>
    <row r="2276" spans="1:5" ht="15.6" x14ac:dyDescent="0.3">
      <c r="A2276" s="1" t="s">
        <v>83</v>
      </c>
      <c r="B2276" s="1" t="s">
        <v>8340</v>
      </c>
      <c r="C2276" t="s">
        <v>5568</v>
      </c>
      <c r="D2276" t="s">
        <v>9369</v>
      </c>
      <c r="E2276" t="s">
        <v>8622</v>
      </c>
    </row>
    <row r="2277" spans="1:5" ht="15.6" x14ac:dyDescent="0.3">
      <c r="A2277" s="1" t="s">
        <v>82</v>
      </c>
      <c r="B2277" s="1" t="s">
        <v>8341</v>
      </c>
      <c r="C2277" t="s">
        <v>6492</v>
      </c>
      <c r="D2277" t="s">
        <v>9584</v>
      </c>
      <c r="E2277" t="s">
        <v>8765</v>
      </c>
    </row>
    <row r="2278" spans="1:5" ht="15.6" x14ac:dyDescent="0.3">
      <c r="A2278" s="1" t="s">
        <v>81</v>
      </c>
      <c r="B2278" s="1" t="s">
        <v>8342</v>
      </c>
      <c r="C2278" t="s">
        <v>8343</v>
      </c>
      <c r="D2278" t="s">
        <v>9228</v>
      </c>
      <c r="E2278" t="s">
        <v>8442</v>
      </c>
    </row>
    <row r="2279" spans="1:5" ht="15.6" x14ac:dyDescent="0.3">
      <c r="A2279" s="1" t="s">
        <v>80</v>
      </c>
      <c r="B2279" s="1" t="s">
        <v>8344</v>
      </c>
      <c r="C2279" t="s">
        <v>4926</v>
      </c>
      <c r="D2279" t="s">
        <v>9181</v>
      </c>
      <c r="E2279" t="s">
        <v>8474</v>
      </c>
    </row>
    <row r="2280" spans="1:5" ht="15.6" x14ac:dyDescent="0.3">
      <c r="A2280" s="1" t="s">
        <v>79</v>
      </c>
      <c r="B2280" s="1" t="s">
        <v>5065</v>
      </c>
      <c r="C2280" t="s">
        <v>8345</v>
      </c>
      <c r="D2280" t="s">
        <v>10002</v>
      </c>
      <c r="E2280" t="s">
        <v>9086</v>
      </c>
    </row>
    <row r="2281" spans="1:5" ht="15.6" x14ac:dyDescent="0.3">
      <c r="A2281" s="1" t="s">
        <v>78</v>
      </c>
      <c r="B2281" s="1" t="s">
        <v>8346</v>
      </c>
      <c r="C2281" t="s">
        <v>4875</v>
      </c>
      <c r="D2281" t="s">
        <v>9161</v>
      </c>
      <c r="E2281" t="s">
        <v>8459</v>
      </c>
    </row>
    <row r="2282" spans="1:5" ht="15.6" x14ac:dyDescent="0.3">
      <c r="A2282" s="1" t="s">
        <v>77</v>
      </c>
      <c r="B2282" s="1" t="s">
        <v>8347</v>
      </c>
      <c r="C2282" t="s">
        <v>8348</v>
      </c>
      <c r="D2282" t="s">
        <v>10003</v>
      </c>
      <c r="E2282" t="s">
        <v>9087</v>
      </c>
    </row>
    <row r="2283" spans="1:5" ht="15.6" x14ac:dyDescent="0.3">
      <c r="A2283" s="1" t="s">
        <v>76</v>
      </c>
      <c r="B2283" s="1" t="s">
        <v>4804</v>
      </c>
      <c r="C2283" t="s">
        <v>4883</v>
      </c>
      <c r="D2283" t="s">
        <v>9165</v>
      </c>
      <c r="E2283" t="s">
        <v>8461</v>
      </c>
    </row>
    <row r="2284" spans="1:5" ht="15.6" x14ac:dyDescent="0.3">
      <c r="A2284" s="1" t="s">
        <v>75</v>
      </c>
      <c r="B2284" s="1" t="s">
        <v>8349</v>
      </c>
      <c r="C2284" t="s">
        <v>4746</v>
      </c>
      <c r="D2284" t="s">
        <v>9115</v>
      </c>
      <c r="E2284" t="s">
        <v>8424</v>
      </c>
    </row>
    <row r="2285" spans="1:5" ht="15.6" x14ac:dyDescent="0.3">
      <c r="A2285" s="1" t="s">
        <v>74</v>
      </c>
      <c r="B2285" s="1" t="s">
        <v>8350</v>
      </c>
      <c r="C2285" t="s">
        <v>6331</v>
      </c>
      <c r="D2285" t="s">
        <v>9549</v>
      </c>
      <c r="E2285" t="s">
        <v>8749</v>
      </c>
    </row>
    <row r="2286" spans="1:5" ht="15.6" x14ac:dyDescent="0.3">
      <c r="A2286" s="1" t="s">
        <v>73</v>
      </c>
      <c r="B2286" s="1" t="s">
        <v>8351</v>
      </c>
      <c r="C2286" t="s">
        <v>8352</v>
      </c>
      <c r="D2286" t="s">
        <v>10004</v>
      </c>
      <c r="E2286" t="s">
        <v>9096</v>
      </c>
    </row>
    <row r="2287" spans="1:5" ht="15.6" x14ac:dyDescent="0.3">
      <c r="A2287" s="1" t="s">
        <v>72</v>
      </c>
      <c r="B2287" s="1" t="s">
        <v>8310</v>
      </c>
      <c r="C2287" t="s">
        <v>4899</v>
      </c>
      <c r="D2287" t="s">
        <v>9171</v>
      </c>
      <c r="E2287" t="s">
        <v>8467</v>
      </c>
    </row>
    <row r="2288" spans="1:5" ht="15.6" x14ac:dyDescent="0.3">
      <c r="A2288" s="1" t="s">
        <v>71</v>
      </c>
      <c r="B2288" s="1" t="s">
        <v>8353</v>
      </c>
      <c r="C2288" t="s">
        <v>8354</v>
      </c>
      <c r="D2288" t="s">
        <v>8474</v>
      </c>
      <c r="E2288" t="s">
        <v>8481</v>
      </c>
    </row>
    <row r="2289" spans="1:5" ht="15.6" x14ac:dyDescent="0.3">
      <c r="A2289" s="1" t="s">
        <v>70</v>
      </c>
      <c r="B2289" s="1" t="s">
        <v>8355</v>
      </c>
      <c r="C2289" t="s">
        <v>7156</v>
      </c>
      <c r="D2289" t="s">
        <v>9724</v>
      </c>
      <c r="E2289" t="s">
        <v>8876</v>
      </c>
    </row>
    <row r="2290" spans="1:5" ht="15.6" x14ac:dyDescent="0.3">
      <c r="A2290" s="1" t="s">
        <v>69</v>
      </c>
      <c r="B2290" s="1" t="s">
        <v>8356</v>
      </c>
      <c r="C2290" t="s">
        <v>8357</v>
      </c>
      <c r="D2290" t="s">
        <v>9434</v>
      </c>
      <c r="E2290" t="s">
        <v>9097</v>
      </c>
    </row>
    <row r="2291" spans="1:5" ht="15.6" x14ac:dyDescent="0.3">
      <c r="A2291" s="1" t="s">
        <v>68</v>
      </c>
      <c r="B2291" s="1" t="s">
        <v>8358</v>
      </c>
      <c r="C2291" t="s">
        <v>8359</v>
      </c>
      <c r="D2291" t="s">
        <v>10005</v>
      </c>
      <c r="E2291" t="s">
        <v>9088</v>
      </c>
    </row>
    <row r="2292" spans="1:5" ht="15.6" x14ac:dyDescent="0.3">
      <c r="A2292" s="1" t="s">
        <v>67</v>
      </c>
      <c r="B2292" s="1" t="s">
        <v>5065</v>
      </c>
      <c r="C2292" t="s">
        <v>5226</v>
      </c>
      <c r="D2292" t="s">
        <v>9055</v>
      </c>
      <c r="E2292" t="s">
        <v>8430</v>
      </c>
    </row>
    <row r="2293" spans="1:5" ht="15.6" x14ac:dyDescent="0.3">
      <c r="A2293" s="1" t="s">
        <v>66</v>
      </c>
      <c r="B2293" s="1" t="s">
        <v>8360</v>
      </c>
      <c r="C2293" t="s">
        <v>8361</v>
      </c>
      <c r="D2293" t="s">
        <v>8550</v>
      </c>
      <c r="E2293" t="s">
        <v>8518</v>
      </c>
    </row>
    <row r="2294" spans="1:5" ht="15.6" x14ac:dyDescent="0.3">
      <c r="A2294" s="1" t="s">
        <v>65</v>
      </c>
      <c r="B2294" s="1" t="s">
        <v>4888</v>
      </c>
      <c r="C2294" t="s">
        <v>4819</v>
      </c>
      <c r="D2294" t="s">
        <v>9142</v>
      </c>
      <c r="E2294" t="s">
        <v>5608</v>
      </c>
    </row>
    <row r="2295" spans="1:5" ht="15.6" x14ac:dyDescent="0.3">
      <c r="A2295" s="1" t="s">
        <v>64</v>
      </c>
      <c r="B2295" s="1" t="s">
        <v>8362</v>
      </c>
      <c r="C2295" t="s">
        <v>4899</v>
      </c>
      <c r="D2295" t="s">
        <v>9171</v>
      </c>
      <c r="E2295" t="s">
        <v>8467</v>
      </c>
    </row>
    <row r="2296" spans="1:5" ht="15.6" x14ac:dyDescent="0.3">
      <c r="A2296" s="1" t="s">
        <v>63</v>
      </c>
      <c r="B2296" s="1" t="s">
        <v>8363</v>
      </c>
      <c r="C2296" t="s">
        <v>5999</v>
      </c>
      <c r="D2296" t="s">
        <v>9471</v>
      </c>
      <c r="E2296" t="s">
        <v>8694</v>
      </c>
    </row>
    <row r="2297" spans="1:5" ht="15.6" x14ac:dyDescent="0.3">
      <c r="A2297" s="1" t="s">
        <v>62</v>
      </c>
      <c r="B2297" s="1" t="s">
        <v>8364</v>
      </c>
      <c r="C2297" t="s">
        <v>8365</v>
      </c>
      <c r="D2297" t="s">
        <v>7858</v>
      </c>
      <c r="E2297" t="s">
        <v>8475</v>
      </c>
    </row>
    <row r="2298" spans="1:5" ht="15.6" x14ac:dyDescent="0.3">
      <c r="A2298" s="1" t="s">
        <v>61</v>
      </c>
      <c r="B2298" s="1" t="s">
        <v>8366</v>
      </c>
      <c r="C2298" t="s">
        <v>8367</v>
      </c>
      <c r="D2298" t="s">
        <v>9573</v>
      </c>
      <c r="E2298" t="s">
        <v>9089</v>
      </c>
    </row>
    <row r="2299" spans="1:5" ht="15.6" x14ac:dyDescent="0.3">
      <c r="A2299" s="1" t="s">
        <v>60</v>
      </c>
      <c r="B2299" s="1" t="s">
        <v>8368</v>
      </c>
      <c r="C2299" t="s">
        <v>8369</v>
      </c>
      <c r="D2299" t="s">
        <v>8656</v>
      </c>
      <c r="E2299" t="s">
        <v>9062</v>
      </c>
    </row>
    <row r="2300" spans="1:5" ht="15.6" x14ac:dyDescent="0.3">
      <c r="A2300" s="1" t="s">
        <v>59</v>
      </c>
      <c r="B2300" s="1" t="s">
        <v>8370</v>
      </c>
      <c r="C2300" t="s">
        <v>8371</v>
      </c>
      <c r="D2300" t="s">
        <v>8662</v>
      </c>
      <c r="E2300" t="s">
        <v>8466</v>
      </c>
    </row>
    <row r="2301" spans="1:5" ht="15.6" x14ac:dyDescent="0.3">
      <c r="A2301" s="1" t="s">
        <v>58</v>
      </c>
      <c r="B2301" s="1" t="s">
        <v>8372</v>
      </c>
      <c r="C2301" t="s">
        <v>4881</v>
      </c>
      <c r="D2301" t="s">
        <v>9164</v>
      </c>
      <c r="E2301" t="s">
        <v>6824</v>
      </c>
    </row>
    <row r="2302" spans="1:5" ht="15.6" x14ac:dyDescent="0.3">
      <c r="A2302" s="1" t="s">
        <v>57</v>
      </c>
      <c r="B2302" s="1" t="s">
        <v>8373</v>
      </c>
      <c r="C2302" t="s">
        <v>8374</v>
      </c>
      <c r="D2302" t="s">
        <v>10006</v>
      </c>
      <c r="E2302" t="s">
        <v>9090</v>
      </c>
    </row>
    <row r="2303" spans="1:5" ht="15.6" x14ac:dyDescent="0.3">
      <c r="A2303" s="1" t="s">
        <v>56</v>
      </c>
      <c r="B2303" s="1" t="s">
        <v>5240</v>
      </c>
      <c r="C2303" t="s">
        <v>4746</v>
      </c>
      <c r="D2303" t="s">
        <v>9115</v>
      </c>
      <c r="E2303" t="s">
        <v>8424</v>
      </c>
    </row>
    <row r="2304" spans="1:5" ht="15.6" x14ac:dyDescent="0.3">
      <c r="A2304" s="1" t="s">
        <v>55</v>
      </c>
      <c r="B2304" s="1" t="s">
        <v>8375</v>
      </c>
      <c r="C2304" t="s">
        <v>8376</v>
      </c>
      <c r="D2304" t="s">
        <v>10007</v>
      </c>
      <c r="E2304" t="s">
        <v>8442</v>
      </c>
    </row>
    <row r="2305" spans="1:5" ht="15.6" x14ac:dyDescent="0.3">
      <c r="A2305" s="1" t="s">
        <v>54</v>
      </c>
      <c r="B2305" s="1" t="s">
        <v>8377</v>
      </c>
      <c r="C2305" t="s">
        <v>5568</v>
      </c>
      <c r="D2305" t="s">
        <v>9369</v>
      </c>
      <c r="E2305" t="s">
        <v>8622</v>
      </c>
    </row>
    <row r="2306" spans="1:5" ht="15.6" x14ac:dyDescent="0.3">
      <c r="A2306" s="1" t="s">
        <v>53</v>
      </c>
      <c r="B2306" s="1" t="s">
        <v>8378</v>
      </c>
      <c r="C2306" t="s">
        <v>8379</v>
      </c>
      <c r="D2306" t="s">
        <v>8502</v>
      </c>
      <c r="E2306" t="s">
        <v>8488</v>
      </c>
    </row>
    <row r="2307" spans="1:5" ht="15.6" x14ac:dyDescent="0.3">
      <c r="A2307" s="1" t="s">
        <v>52</v>
      </c>
      <c r="B2307" s="1" t="s">
        <v>8380</v>
      </c>
      <c r="C2307" t="s">
        <v>6640</v>
      </c>
      <c r="D2307" t="s">
        <v>9619</v>
      </c>
      <c r="E2307" t="s">
        <v>8790</v>
      </c>
    </row>
    <row r="2308" spans="1:5" ht="15.6" x14ac:dyDescent="0.3">
      <c r="A2308" s="1" t="s">
        <v>51</v>
      </c>
      <c r="B2308" s="1" t="s">
        <v>8381</v>
      </c>
      <c r="C2308" t="s">
        <v>5258</v>
      </c>
      <c r="D2308" t="s">
        <v>9114</v>
      </c>
      <c r="E2308" t="s">
        <v>8423</v>
      </c>
    </row>
    <row r="2309" spans="1:5" ht="15.6" x14ac:dyDescent="0.3">
      <c r="A2309" s="1" t="s">
        <v>50</v>
      </c>
      <c r="B2309" s="1" t="s">
        <v>8382</v>
      </c>
      <c r="C2309" t="s">
        <v>7574</v>
      </c>
      <c r="D2309" t="s">
        <v>9822</v>
      </c>
      <c r="E2309" t="s">
        <v>8946</v>
      </c>
    </row>
    <row r="2310" spans="1:5" ht="15.6" x14ac:dyDescent="0.3">
      <c r="A2310" s="1" t="s">
        <v>49</v>
      </c>
      <c r="B2310" s="1" t="s">
        <v>7721</v>
      </c>
      <c r="C2310" t="s">
        <v>7539</v>
      </c>
      <c r="D2310" t="s">
        <v>9813</v>
      </c>
      <c r="E2310" t="s">
        <v>8940</v>
      </c>
    </row>
    <row r="2311" spans="1:5" ht="15.6" x14ac:dyDescent="0.3">
      <c r="A2311" s="1" t="s">
        <v>48</v>
      </c>
      <c r="B2311" s="1" t="s">
        <v>4979</v>
      </c>
      <c r="C2311" t="s">
        <v>5022</v>
      </c>
      <c r="D2311" t="s">
        <v>9213</v>
      </c>
      <c r="E2311" t="s">
        <v>8502</v>
      </c>
    </row>
    <row r="2312" spans="1:5" ht="15.6" x14ac:dyDescent="0.3">
      <c r="A2312" s="1" t="s">
        <v>47</v>
      </c>
      <c r="B2312" s="1" t="s">
        <v>8383</v>
      </c>
      <c r="C2312" t="s">
        <v>8384</v>
      </c>
      <c r="D2312" t="s">
        <v>9446</v>
      </c>
      <c r="E2312" t="s">
        <v>8676</v>
      </c>
    </row>
    <row r="2313" spans="1:5" ht="15.6" x14ac:dyDescent="0.3">
      <c r="A2313" s="1" t="s">
        <v>46</v>
      </c>
      <c r="B2313" s="1" t="s">
        <v>8385</v>
      </c>
      <c r="C2313" t="s">
        <v>4834</v>
      </c>
      <c r="D2313" t="s">
        <v>9146</v>
      </c>
      <c r="E2313" t="s">
        <v>7035</v>
      </c>
    </row>
    <row r="2314" spans="1:5" ht="15.6" x14ac:dyDescent="0.3">
      <c r="A2314" s="1" t="s">
        <v>45</v>
      </c>
      <c r="B2314" s="1" t="s">
        <v>8386</v>
      </c>
      <c r="C2314" t="s">
        <v>4801</v>
      </c>
      <c r="D2314" t="s">
        <v>9137</v>
      </c>
      <c r="E2314" t="s">
        <v>8439</v>
      </c>
    </row>
    <row r="2315" spans="1:5" ht="15.6" x14ac:dyDescent="0.3">
      <c r="A2315" s="1" t="s">
        <v>44</v>
      </c>
      <c r="B2315" s="1" t="s">
        <v>8387</v>
      </c>
      <c r="C2315" t="s">
        <v>5460</v>
      </c>
      <c r="D2315" t="s">
        <v>8521</v>
      </c>
      <c r="E2315" t="s">
        <v>8446</v>
      </c>
    </row>
    <row r="2316" spans="1:5" ht="15.6" x14ac:dyDescent="0.3">
      <c r="A2316" s="1" t="s">
        <v>43</v>
      </c>
      <c r="B2316" s="1" t="s">
        <v>6238</v>
      </c>
      <c r="C2316" t="s">
        <v>8388</v>
      </c>
      <c r="D2316" t="s">
        <v>10008</v>
      </c>
      <c r="E2316" t="s">
        <v>9091</v>
      </c>
    </row>
    <row r="2317" spans="1:5" ht="15.6" x14ac:dyDescent="0.3">
      <c r="A2317" s="1" t="s">
        <v>41</v>
      </c>
      <c r="B2317" s="1" t="s">
        <v>5273</v>
      </c>
      <c r="C2317" t="s">
        <v>8389</v>
      </c>
      <c r="D2317" t="s">
        <v>8428</v>
      </c>
      <c r="E2317" t="s">
        <v>8506</v>
      </c>
    </row>
    <row r="2318" spans="1:5" ht="15.6" x14ac:dyDescent="0.3">
      <c r="A2318" s="1" t="s">
        <v>40</v>
      </c>
      <c r="B2318" s="1" t="s">
        <v>8390</v>
      </c>
      <c r="C2318" t="s">
        <v>6119</v>
      </c>
      <c r="D2318" t="s">
        <v>9498</v>
      </c>
      <c r="E2318" t="s">
        <v>8716</v>
      </c>
    </row>
    <row r="2319" spans="1:5" ht="15.6" x14ac:dyDescent="0.3">
      <c r="A2319" s="1" t="s">
        <v>39</v>
      </c>
      <c r="B2319" s="1" t="s">
        <v>7596</v>
      </c>
      <c r="C2319" t="s">
        <v>8391</v>
      </c>
      <c r="D2319" t="s">
        <v>8780</v>
      </c>
      <c r="E2319" t="s">
        <v>8437</v>
      </c>
    </row>
    <row r="2320" spans="1:5" ht="15.6" x14ac:dyDescent="0.3">
      <c r="A2320" s="1" t="s">
        <v>38</v>
      </c>
      <c r="B2320" s="1" t="s">
        <v>8392</v>
      </c>
      <c r="C2320" t="s">
        <v>8393</v>
      </c>
      <c r="D2320" t="s">
        <v>10009</v>
      </c>
      <c r="E2320" t="s">
        <v>8456</v>
      </c>
    </row>
    <row r="2321" spans="1:5" ht="15.6" x14ac:dyDescent="0.3">
      <c r="A2321" s="1" t="s">
        <v>36</v>
      </c>
      <c r="B2321" s="1" t="s">
        <v>8394</v>
      </c>
      <c r="C2321" t="s">
        <v>8395</v>
      </c>
      <c r="D2321" t="s">
        <v>10010</v>
      </c>
      <c r="E2321" t="s">
        <v>9092</v>
      </c>
    </row>
    <row r="2322" spans="1:5" ht="15.6" x14ac:dyDescent="0.3">
      <c r="A2322" s="1" t="s">
        <v>34</v>
      </c>
      <c r="B2322" s="1" t="s">
        <v>8396</v>
      </c>
      <c r="C2322" t="s">
        <v>4907</v>
      </c>
      <c r="D2322" t="s">
        <v>9174</v>
      </c>
      <c r="E2322" t="s">
        <v>6296</v>
      </c>
    </row>
    <row r="2323" spans="1:5" ht="15.6" x14ac:dyDescent="0.3">
      <c r="A2323" s="1" t="s">
        <v>33</v>
      </c>
      <c r="B2323" s="1" t="s">
        <v>8397</v>
      </c>
      <c r="C2323" t="s">
        <v>8398</v>
      </c>
      <c r="D2323" t="s">
        <v>10011</v>
      </c>
      <c r="E2323" t="s">
        <v>9093</v>
      </c>
    </row>
    <row r="2324" spans="1:5" ht="15.6" x14ac:dyDescent="0.3">
      <c r="A2324" s="1" t="s">
        <v>32</v>
      </c>
      <c r="B2324" s="1" t="s">
        <v>8399</v>
      </c>
      <c r="C2324" t="s">
        <v>5022</v>
      </c>
      <c r="D2324" t="s">
        <v>9213</v>
      </c>
      <c r="E2324" t="s">
        <v>8502</v>
      </c>
    </row>
    <row r="2325" spans="1:5" ht="15.6" x14ac:dyDescent="0.3">
      <c r="A2325" s="1" t="s">
        <v>29</v>
      </c>
      <c r="B2325" s="1" t="s">
        <v>8400</v>
      </c>
      <c r="C2325" t="s">
        <v>8401</v>
      </c>
      <c r="D2325" t="s">
        <v>8887</v>
      </c>
      <c r="E2325" t="s">
        <v>8466</v>
      </c>
    </row>
    <row r="2326" spans="1:5" ht="15.6" x14ac:dyDescent="0.3">
      <c r="A2326" s="1" t="s">
        <v>28</v>
      </c>
      <c r="B2326" s="1" t="s">
        <v>6055</v>
      </c>
      <c r="C2326" t="s">
        <v>8402</v>
      </c>
      <c r="D2326" t="s">
        <v>10012</v>
      </c>
      <c r="E2326" t="s">
        <v>8730</v>
      </c>
    </row>
    <row r="2327" spans="1:5" ht="15.6" x14ac:dyDescent="0.3">
      <c r="A2327" s="1" t="s">
        <v>27</v>
      </c>
      <c r="B2327" s="1" t="s">
        <v>8403</v>
      </c>
      <c r="C2327" t="s">
        <v>8404</v>
      </c>
      <c r="D2327" t="s">
        <v>10013</v>
      </c>
      <c r="E2327" t="s">
        <v>9094</v>
      </c>
    </row>
    <row r="2328" spans="1:5" ht="15.6" x14ac:dyDescent="0.3">
      <c r="A2328" s="1" t="s">
        <v>26</v>
      </c>
      <c r="B2328" s="1" t="s">
        <v>5366</v>
      </c>
      <c r="C2328" t="s">
        <v>6597</v>
      </c>
      <c r="D2328" t="s">
        <v>9609</v>
      </c>
      <c r="E2328" t="s">
        <v>8785</v>
      </c>
    </row>
    <row r="2329" spans="1:5" ht="15.6" x14ac:dyDescent="0.3">
      <c r="A2329" s="1" t="s">
        <v>25</v>
      </c>
      <c r="B2329" s="1" t="s">
        <v>8405</v>
      </c>
      <c r="C2329" t="s">
        <v>4768</v>
      </c>
      <c r="D2329" t="s">
        <v>9122</v>
      </c>
      <c r="E2329" t="s">
        <v>8431</v>
      </c>
    </row>
    <row r="2330" spans="1:5" ht="15.6" x14ac:dyDescent="0.3">
      <c r="A2330" s="1" t="s">
        <v>24</v>
      </c>
      <c r="B2330" s="1" t="s">
        <v>8406</v>
      </c>
      <c r="C2330" t="s">
        <v>8407</v>
      </c>
      <c r="D2330" t="s">
        <v>8893</v>
      </c>
      <c r="E2330" t="s">
        <v>8446</v>
      </c>
    </row>
    <row r="2331" spans="1:5" ht="15.6" x14ac:dyDescent="0.3">
      <c r="A2331" s="1" t="s">
        <v>22</v>
      </c>
      <c r="B2331" s="1" t="s">
        <v>8408</v>
      </c>
      <c r="C2331" t="s">
        <v>8409</v>
      </c>
      <c r="D2331" t="s">
        <v>10014</v>
      </c>
      <c r="E2331" t="s">
        <v>9095</v>
      </c>
    </row>
    <row r="2332" spans="1:5" ht="15.6" x14ac:dyDescent="0.3">
      <c r="A2332" s="1" t="s">
        <v>21</v>
      </c>
      <c r="B2332" s="1" t="s">
        <v>8410</v>
      </c>
      <c r="C2332" t="s">
        <v>5503</v>
      </c>
      <c r="D2332" t="s">
        <v>9344</v>
      </c>
      <c r="E2332" t="s">
        <v>8604</v>
      </c>
    </row>
    <row r="2333" spans="1:5" ht="15.6" x14ac:dyDescent="0.3">
      <c r="A2333" s="1" t="s">
        <v>19</v>
      </c>
      <c r="B2333" s="1" t="s">
        <v>8411</v>
      </c>
      <c r="C2333" t="s">
        <v>8412</v>
      </c>
      <c r="D2333" t="s">
        <v>9119</v>
      </c>
      <c r="E2333" t="s">
        <v>9096</v>
      </c>
    </row>
    <row r="2334" spans="1:5" ht="15.6" x14ac:dyDescent="0.3">
      <c r="A2334" s="1" t="s">
        <v>17</v>
      </c>
      <c r="B2334" s="1" t="s">
        <v>8413</v>
      </c>
      <c r="C2334" t="s">
        <v>7559</v>
      </c>
      <c r="D2334" t="s">
        <v>9816</v>
      </c>
      <c r="E2334" t="s">
        <v>8942</v>
      </c>
    </row>
    <row r="2335" spans="1:5" ht="15.6" x14ac:dyDescent="0.3">
      <c r="A2335" s="1" t="s">
        <v>14</v>
      </c>
      <c r="B2335" s="1" t="s">
        <v>8414</v>
      </c>
      <c r="C2335" t="s">
        <v>8415</v>
      </c>
      <c r="D2335" t="s">
        <v>9062</v>
      </c>
      <c r="E2335" t="s">
        <v>8481</v>
      </c>
    </row>
    <row r="2336" spans="1:5" ht="15.6" x14ac:dyDescent="0.3">
      <c r="A2336" s="1" t="s">
        <v>9</v>
      </c>
      <c r="B2336" s="1" t="s">
        <v>8416</v>
      </c>
      <c r="C2336" t="s">
        <v>8417</v>
      </c>
      <c r="D2336" t="s">
        <v>9217</v>
      </c>
      <c r="E2336" t="s">
        <v>8466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workbookViewId="0">
      <selection activeCell="J3" sqref="J3"/>
    </sheetView>
  </sheetViews>
  <sheetFormatPr defaultRowHeight="14.4" x14ac:dyDescent="0.3"/>
  <cols>
    <col min="1" max="1" width="13.21875" customWidth="1"/>
    <col min="3" max="3" width="14.33203125" customWidth="1"/>
    <col min="5" max="5" width="15.5546875" customWidth="1"/>
    <col min="6" max="6" width="12.88671875" customWidth="1"/>
    <col min="7" max="7" width="16.33203125" customWidth="1"/>
    <col min="8" max="8" width="14.88671875" customWidth="1"/>
    <col min="9" max="9" width="24.5546875" customWidth="1"/>
    <col min="10" max="10" width="9.109375" customWidth="1"/>
    <col min="12" max="12" width="15.33203125" customWidth="1"/>
    <col min="13" max="13" width="18.77734375" customWidth="1"/>
  </cols>
  <sheetData>
    <row r="1" spans="1:14" ht="18.899999999999999" customHeight="1" x14ac:dyDescent="0.3">
      <c r="A1" s="4" t="s">
        <v>0</v>
      </c>
      <c r="B1" s="4" t="s">
        <v>2373</v>
      </c>
      <c r="C1" s="4" t="s">
        <v>9102</v>
      </c>
      <c r="D1" s="4" t="s">
        <v>2374</v>
      </c>
      <c r="E1" s="4" t="s">
        <v>9103</v>
      </c>
      <c r="F1" s="4" t="s">
        <v>2375</v>
      </c>
      <c r="G1" s="4" t="s">
        <v>2376</v>
      </c>
      <c r="H1" s="4" t="s">
        <v>2377</v>
      </c>
      <c r="I1" s="4" t="s">
        <v>2378</v>
      </c>
      <c r="J1" s="4" t="s">
        <v>2379</v>
      </c>
    </row>
    <row r="2" spans="1:14" x14ac:dyDescent="0.3">
      <c r="A2" t="s">
        <v>2372</v>
      </c>
      <c r="B2">
        <v>47.41</v>
      </c>
      <c r="C2" t="str">
        <f>IF(B2&lt;18.5,"Underweight",IF(B2&lt;25,"Normal Weight",IF(B2&lt;30,"OverWeight","Obesity")))</f>
        <v>Obesity</v>
      </c>
      <c r="D2">
        <v>7.47</v>
      </c>
      <c r="E2" t="str">
        <f>IF(D2&lt;5.7,"Normal",IF(D2&lt;6.5,"Prediabetes","Diabetes"))</f>
        <v>Diabetes</v>
      </c>
      <c r="F2" t="s">
        <v>2380</v>
      </c>
      <c r="G2" t="s">
        <v>2380</v>
      </c>
      <c r="H2" t="s">
        <v>2380</v>
      </c>
      <c r="I2">
        <v>0</v>
      </c>
      <c r="J2" t="s">
        <v>2383</v>
      </c>
      <c r="L2" s="7"/>
    </row>
    <row r="3" spans="1:14" x14ac:dyDescent="0.3">
      <c r="A3" t="s">
        <v>2371</v>
      </c>
      <c r="B3">
        <v>30.36</v>
      </c>
      <c r="C3" t="str">
        <f t="shared" ref="C3:C65" si="0">IF(B3&lt;18.5,"Underweight",IF(B3&lt;25,"Normal Weight",IF(B3&lt;30,"OverWeight","Obesity")))</f>
        <v>Obesity</v>
      </c>
      <c r="D3">
        <v>5.77</v>
      </c>
      <c r="E3" t="str">
        <f t="shared" ref="E3:E65" si="1">IF(D3&lt;5.7,"Normal",IF(D3&lt;6.5,"Prediabetes","Diabetes"))</f>
        <v>Prediabetes</v>
      </c>
      <c r="F3" t="s">
        <v>2380</v>
      </c>
      <c r="G3" t="s">
        <v>2380</v>
      </c>
      <c r="H3" t="s">
        <v>2380</v>
      </c>
      <c r="I3">
        <v>0</v>
      </c>
      <c r="J3" t="s">
        <v>2383</v>
      </c>
    </row>
    <row r="4" spans="1:14" x14ac:dyDescent="0.3">
      <c r="A4" t="s">
        <v>2370</v>
      </c>
      <c r="B4">
        <v>34.484999999999999</v>
      </c>
      <c r="C4" t="str">
        <f t="shared" si="0"/>
        <v>Obesity</v>
      </c>
      <c r="D4">
        <v>11.87</v>
      </c>
      <c r="E4" t="str">
        <f t="shared" si="1"/>
        <v>Diabetes</v>
      </c>
      <c r="F4" t="s">
        <v>2383</v>
      </c>
      <c r="G4" t="s">
        <v>2380</v>
      </c>
      <c r="H4" t="s">
        <v>2380</v>
      </c>
      <c r="I4" s="7">
        <v>2</v>
      </c>
      <c r="J4" t="s">
        <v>2383</v>
      </c>
      <c r="M4">
        <f>COUNTIF(A2:J2336,"?")</f>
        <v>0</v>
      </c>
    </row>
    <row r="5" spans="1:14" x14ac:dyDescent="0.3">
      <c r="A5" t="s">
        <v>2369</v>
      </c>
      <c r="B5">
        <v>38.094999999999999</v>
      </c>
      <c r="C5" t="str">
        <f t="shared" si="0"/>
        <v>Obesity</v>
      </c>
      <c r="D5">
        <v>6.05</v>
      </c>
      <c r="E5" t="str">
        <f>IF(D5&lt;5.7,"Normal",IF(D5&lt;6.5,"Prediabetes","Diabetes"))</f>
        <v>Prediabetes</v>
      </c>
      <c r="F5" t="s">
        <v>2380</v>
      </c>
      <c r="G5" t="s">
        <v>2380</v>
      </c>
      <c r="H5" t="s">
        <v>2380</v>
      </c>
      <c r="I5">
        <v>0</v>
      </c>
      <c r="J5" t="s">
        <v>2383</v>
      </c>
    </row>
    <row r="6" spans="1:14" x14ac:dyDescent="0.3">
      <c r="A6" t="s">
        <v>2368</v>
      </c>
      <c r="B6">
        <v>35.53</v>
      </c>
      <c r="C6" t="str">
        <f t="shared" si="0"/>
        <v>Obesity</v>
      </c>
      <c r="D6">
        <v>5.45</v>
      </c>
      <c r="E6" t="str">
        <f t="shared" si="1"/>
        <v>Normal</v>
      </c>
      <c r="F6" t="s">
        <v>2380</v>
      </c>
      <c r="G6" t="s">
        <v>2380</v>
      </c>
      <c r="H6" t="s">
        <v>2380</v>
      </c>
      <c r="I6">
        <v>0</v>
      </c>
      <c r="J6" t="s">
        <v>2383</v>
      </c>
    </row>
    <row r="7" spans="1:14" x14ac:dyDescent="0.3">
      <c r="A7" t="s">
        <v>2367</v>
      </c>
      <c r="B7">
        <v>32.799999999999997</v>
      </c>
      <c r="C7" t="str">
        <f t="shared" si="0"/>
        <v>Obesity</v>
      </c>
      <c r="D7">
        <v>6.59</v>
      </c>
      <c r="E7" t="str">
        <f t="shared" si="1"/>
        <v>Diabetes</v>
      </c>
      <c r="F7" t="s">
        <v>2380</v>
      </c>
      <c r="G7" t="s">
        <v>2380</v>
      </c>
      <c r="H7" t="s">
        <v>2380</v>
      </c>
      <c r="I7">
        <v>0</v>
      </c>
      <c r="J7" t="s">
        <v>2383</v>
      </c>
    </row>
    <row r="8" spans="1:14" x14ac:dyDescent="0.3">
      <c r="A8" t="s">
        <v>2366</v>
      </c>
      <c r="B8">
        <v>36.4</v>
      </c>
      <c r="C8" t="str">
        <f t="shared" si="0"/>
        <v>Obesity</v>
      </c>
      <c r="D8">
        <v>6.07</v>
      </c>
      <c r="E8" t="str">
        <f t="shared" si="1"/>
        <v>Prediabetes</v>
      </c>
      <c r="F8" t="s">
        <v>2380</v>
      </c>
      <c r="G8" t="s">
        <v>2380</v>
      </c>
      <c r="H8" t="s">
        <v>2380</v>
      </c>
      <c r="I8">
        <v>0</v>
      </c>
      <c r="J8" t="s">
        <v>2383</v>
      </c>
    </row>
    <row r="9" spans="1:14" x14ac:dyDescent="0.3">
      <c r="A9" t="s">
        <v>2365</v>
      </c>
      <c r="B9">
        <v>36.96</v>
      </c>
      <c r="C9" t="str">
        <f t="shared" si="0"/>
        <v>Obesity</v>
      </c>
      <c r="D9">
        <v>7.93</v>
      </c>
      <c r="E9" t="str">
        <f t="shared" si="1"/>
        <v>Diabetes</v>
      </c>
      <c r="F9" t="s">
        <v>2380</v>
      </c>
      <c r="G9" t="s">
        <v>2380</v>
      </c>
      <c r="H9" t="s">
        <v>2380</v>
      </c>
      <c r="I9" s="7">
        <v>3</v>
      </c>
      <c r="J9" t="s">
        <v>2383</v>
      </c>
    </row>
    <row r="10" spans="1:14" x14ac:dyDescent="0.3">
      <c r="A10" t="s">
        <v>2364</v>
      </c>
      <c r="B10">
        <v>41.14</v>
      </c>
      <c r="C10" t="str">
        <f t="shared" si="0"/>
        <v>Obesity</v>
      </c>
      <c r="D10">
        <v>9.58</v>
      </c>
      <c r="E10" t="str">
        <f t="shared" si="1"/>
        <v>Diabetes</v>
      </c>
      <c r="F10" t="s">
        <v>2383</v>
      </c>
      <c r="G10" t="s">
        <v>2380</v>
      </c>
      <c r="H10" t="s">
        <v>2383</v>
      </c>
      <c r="I10" s="7">
        <v>1</v>
      </c>
      <c r="J10" t="s">
        <v>2383</v>
      </c>
    </row>
    <row r="11" spans="1:14" x14ac:dyDescent="0.3">
      <c r="A11" t="s">
        <v>2363</v>
      </c>
      <c r="B11">
        <v>38.06</v>
      </c>
      <c r="C11" t="str">
        <f t="shared" si="0"/>
        <v>Obesity</v>
      </c>
      <c r="D11">
        <v>10.79</v>
      </c>
      <c r="E11" t="str">
        <f t="shared" si="1"/>
        <v>Diabetes</v>
      </c>
      <c r="F11" t="s">
        <v>2380</v>
      </c>
      <c r="G11" t="s">
        <v>2380</v>
      </c>
      <c r="H11" t="s">
        <v>2380</v>
      </c>
      <c r="I11">
        <v>0</v>
      </c>
      <c r="J11" t="s">
        <v>2383</v>
      </c>
      <c r="M11" t="s">
        <v>2379</v>
      </c>
    </row>
    <row r="12" spans="1:14" x14ac:dyDescent="0.3">
      <c r="A12" t="s">
        <v>2362</v>
      </c>
      <c r="B12">
        <v>37.700000000000003</v>
      </c>
      <c r="C12" t="str">
        <f t="shared" si="0"/>
        <v>Obesity</v>
      </c>
      <c r="D12">
        <v>5.96</v>
      </c>
      <c r="E12" t="str">
        <f t="shared" si="1"/>
        <v>Prediabetes</v>
      </c>
      <c r="F12" t="s">
        <v>2383</v>
      </c>
      <c r="G12" t="s">
        <v>2380</v>
      </c>
      <c r="H12" t="s">
        <v>2380</v>
      </c>
      <c r="I12" s="7">
        <v>2</v>
      </c>
      <c r="J12" t="s">
        <v>2383</v>
      </c>
      <c r="M12" t="str" cm="1">
        <f t="array" ref="M12:M13">_xlfn.UNIQUE(J2:J2336)</f>
        <v>Yes</v>
      </c>
      <c r="N12">
        <f>COUNTIF(J2:J2336,M12)</f>
        <v>488</v>
      </c>
    </row>
    <row r="13" spans="1:14" x14ac:dyDescent="0.3">
      <c r="A13" t="s">
        <v>2361</v>
      </c>
      <c r="B13">
        <v>42.13</v>
      </c>
      <c r="C13" t="str">
        <f t="shared" si="0"/>
        <v>Obesity</v>
      </c>
      <c r="D13">
        <v>11.9</v>
      </c>
      <c r="E13" t="str">
        <f t="shared" si="1"/>
        <v>Diabetes</v>
      </c>
      <c r="F13" t="s">
        <v>2380</v>
      </c>
      <c r="G13" t="s">
        <v>2380</v>
      </c>
      <c r="H13" t="s">
        <v>2380</v>
      </c>
      <c r="I13">
        <v>0</v>
      </c>
      <c r="J13" t="s">
        <v>2383</v>
      </c>
      <c r="M13" t="str">
        <v>No</v>
      </c>
      <c r="N13">
        <f>COUNTIF(J3:J2337,M13)</f>
        <v>1847</v>
      </c>
    </row>
    <row r="14" spans="1:14" x14ac:dyDescent="0.3">
      <c r="A14" t="s">
        <v>2360</v>
      </c>
      <c r="B14">
        <v>40.92</v>
      </c>
      <c r="C14" t="str">
        <f t="shared" si="0"/>
        <v>Obesity</v>
      </c>
      <c r="D14">
        <v>8.41</v>
      </c>
      <c r="E14" t="str">
        <f t="shared" si="1"/>
        <v>Diabetes</v>
      </c>
      <c r="F14" t="s">
        <v>2380</v>
      </c>
      <c r="G14" t="s">
        <v>2380</v>
      </c>
      <c r="H14" t="s">
        <v>2380</v>
      </c>
      <c r="I14">
        <v>0</v>
      </c>
      <c r="J14" t="s">
        <v>2383</v>
      </c>
    </row>
    <row r="15" spans="1:14" x14ac:dyDescent="0.3">
      <c r="A15" t="s">
        <v>2359</v>
      </c>
      <c r="B15">
        <v>40.564999999999998</v>
      </c>
      <c r="C15" t="str">
        <f t="shared" si="0"/>
        <v>Obesity</v>
      </c>
      <c r="D15">
        <v>7.02</v>
      </c>
      <c r="E15" t="str">
        <f t="shared" si="1"/>
        <v>Diabetes</v>
      </c>
      <c r="F15" t="s">
        <v>2380</v>
      </c>
      <c r="G15" t="s">
        <v>2380</v>
      </c>
      <c r="H15" t="s">
        <v>2380</v>
      </c>
      <c r="I15">
        <v>0</v>
      </c>
      <c r="J15" t="s">
        <v>2383</v>
      </c>
    </row>
    <row r="16" spans="1:14" x14ac:dyDescent="0.3">
      <c r="A16" t="s">
        <v>2358</v>
      </c>
      <c r="B16">
        <v>36.384999999999998</v>
      </c>
      <c r="C16" t="str">
        <f t="shared" si="0"/>
        <v>Obesity</v>
      </c>
      <c r="D16">
        <v>7.59</v>
      </c>
      <c r="E16" t="str">
        <f t="shared" si="1"/>
        <v>Diabetes</v>
      </c>
      <c r="F16" t="s">
        <v>2383</v>
      </c>
      <c r="G16" t="s">
        <v>2380</v>
      </c>
      <c r="H16" t="s">
        <v>2380</v>
      </c>
      <c r="I16" s="7">
        <v>2</v>
      </c>
      <c r="J16" t="s">
        <v>2383</v>
      </c>
    </row>
    <row r="17" spans="1:10" x14ac:dyDescent="0.3">
      <c r="A17" t="s">
        <v>2357</v>
      </c>
      <c r="B17">
        <v>39.9</v>
      </c>
      <c r="C17" t="str">
        <f t="shared" si="0"/>
        <v>Obesity</v>
      </c>
      <c r="D17">
        <v>11.32</v>
      </c>
      <c r="E17" t="str">
        <f t="shared" si="1"/>
        <v>Diabetes</v>
      </c>
      <c r="F17" t="s">
        <v>2380</v>
      </c>
      <c r="G17" t="s">
        <v>2380</v>
      </c>
      <c r="H17" t="s">
        <v>2380</v>
      </c>
      <c r="I17">
        <v>0</v>
      </c>
      <c r="J17" t="s">
        <v>2383</v>
      </c>
    </row>
    <row r="18" spans="1:10" x14ac:dyDescent="0.3">
      <c r="A18" t="s">
        <v>2356</v>
      </c>
      <c r="B18">
        <v>33.799999999999997</v>
      </c>
      <c r="C18" t="str">
        <f t="shared" si="0"/>
        <v>Obesity</v>
      </c>
      <c r="D18">
        <v>7.67</v>
      </c>
      <c r="E18" t="str">
        <f t="shared" si="1"/>
        <v>Diabetes</v>
      </c>
      <c r="F18" t="s">
        <v>2380</v>
      </c>
      <c r="G18" t="s">
        <v>2380</v>
      </c>
      <c r="H18" t="s">
        <v>2380</v>
      </c>
      <c r="I18" s="7">
        <v>3</v>
      </c>
      <c r="J18" t="s">
        <v>2383</v>
      </c>
    </row>
    <row r="19" spans="1:10" x14ac:dyDescent="0.3">
      <c r="A19" t="s">
        <v>2355</v>
      </c>
      <c r="B19">
        <v>36.765000000000001</v>
      </c>
      <c r="C19" t="str">
        <f t="shared" si="0"/>
        <v>Obesity</v>
      </c>
      <c r="D19">
        <v>7.29</v>
      </c>
      <c r="E19" t="str">
        <f t="shared" si="1"/>
        <v>Diabetes</v>
      </c>
      <c r="F19" t="s">
        <v>2383</v>
      </c>
      <c r="G19" t="s">
        <v>2380</v>
      </c>
      <c r="H19" t="s">
        <v>2383</v>
      </c>
      <c r="I19" s="7">
        <v>1</v>
      </c>
      <c r="J19" t="s">
        <v>2383</v>
      </c>
    </row>
    <row r="20" spans="1:10" x14ac:dyDescent="0.3">
      <c r="A20" t="s">
        <v>2354</v>
      </c>
      <c r="B20">
        <v>36.954999999999998</v>
      </c>
      <c r="C20" t="str">
        <f t="shared" si="0"/>
        <v>Obesity</v>
      </c>
      <c r="D20">
        <v>4.72</v>
      </c>
      <c r="E20" t="str">
        <f t="shared" si="1"/>
        <v>Normal</v>
      </c>
      <c r="F20" t="s">
        <v>2383</v>
      </c>
      <c r="G20" t="s">
        <v>2380</v>
      </c>
      <c r="H20" t="s">
        <v>2380</v>
      </c>
      <c r="I20" s="7">
        <v>1</v>
      </c>
      <c r="J20" t="s">
        <v>2383</v>
      </c>
    </row>
    <row r="21" spans="1:10" x14ac:dyDescent="0.3">
      <c r="A21" t="s">
        <v>2353</v>
      </c>
      <c r="B21">
        <v>42.9</v>
      </c>
      <c r="C21" t="str">
        <f t="shared" si="0"/>
        <v>Obesity</v>
      </c>
      <c r="D21">
        <v>11.41</v>
      </c>
      <c r="E21" t="str">
        <f t="shared" si="1"/>
        <v>Diabetes</v>
      </c>
      <c r="F21" t="s">
        <v>2380</v>
      </c>
      <c r="G21" t="s">
        <v>2380</v>
      </c>
      <c r="H21" t="s">
        <v>2380</v>
      </c>
      <c r="I21">
        <v>0</v>
      </c>
      <c r="J21" t="s">
        <v>2383</v>
      </c>
    </row>
    <row r="22" spans="1:10" x14ac:dyDescent="0.3">
      <c r="A22" t="s">
        <v>2352</v>
      </c>
      <c r="B22">
        <v>36.299999999999997</v>
      </c>
      <c r="C22" t="str">
        <f t="shared" si="0"/>
        <v>Obesity</v>
      </c>
      <c r="D22">
        <v>11.5</v>
      </c>
      <c r="E22" t="str">
        <f t="shared" si="1"/>
        <v>Diabetes</v>
      </c>
      <c r="F22" t="s">
        <v>2383</v>
      </c>
      <c r="G22" t="s">
        <v>2380</v>
      </c>
      <c r="H22" t="s">
        <v>2380</v>
      </c>
      <c r="I22" s="7">
        <v>2</v>
      </c>
      <c r="J22" t="s">
        <v>2383</v>
      </c>
    </row>
    <row r="23" spans="1:10" x14ac:dyDescent="0.3">
      <c r="A23" t="s">
        <v>2351</v>
      </c>
      <c r="B23">
        <v>32.200000000000003</v>
      </c>
      <c r="C23" t="str">
        <f t="shared" si="0"/>
        <v>Obesity</v>
      </c>
      <c r="D23">
        <v>6.22</v>
      </c>
      <c r="E23" t="str">
        <f t="shared" si="1"/>
        <v>Prediabetes</v>
      </c>
      <c r="F23" t="s">
        <v>2383</v>
      </c>
      <c r="G23" t="s">
        <v>2380</v>
      </c>
      <c r="H23" t="s">
        <v>2380</v>
      </c>
      <c r="I23" s="7">
        <v>2</v>
      </c>
      <c r="J23" t="s">
        <v>2383</v>
      </c>
    </row>
    <row r="24" spans="1:10" x14ac:dyDescent="0.3">
      <c r="A24" t="s">
        <v>2350</v>
      </c>
      <c r="B24">
        <v>31.3</v>
      </c>
      <c r="C24" t="str">
        <f t="shared" si="0"/>
        <v>Obesity</v>
      </c>
      <c r="D24">
        <v>11.38</v>
      </c>
      <c r="E24" t="str">
        <f t="shared" si="1"/>
        <v>Diabetes</v>
      </c>
      <c r="F24" t="s">
        <v>2380</v>
      </c>
      <c r="G24" t="s">
        <v>2380</v>
      </c>
      <c r="H24" t="s">
        <v>2380</v>
      </c>
      <c r="I24" s="7">
        <v>3</v>
      </c>
      <c r="J24" t="s">
        <v>2383</v>
      </c>
    </row>
    <row r="25" spans="1:10" x14ac:dyDescent="0.3">
      <c r="A25" t="s">
        <v>2349</v>
      </c>
      <c r="B25">
        <v>41.8</v>
      </c>
      <c r="C25" t="str">
        <f t="shared" si="0"/>
        <v>Obesity</v>
      </c>
      <c r="D25">
        <v>7.89</v>
      </c>
      <c r="E25" t="str">
        <f t="shared" si="1"/>
        <v>Diabetes</v>
      </c>
      <c r="F25" t="s">
        <v>2383</v>
      </c>
      <c r="G25" t="s">
        <v>2380</v>
      </c>
      <c r="H25" t="s">
        <v>2380</v>
      </c>
      <c r="I25" s="7">
        <v>2</v>
      </c>
      <c r="J25" t="s">
        <v>2383</v>
      </c>
    </row>
    <row r="26" spans="1:10" x14ac:dyDescent="0.3">
      <c r="A26" t="s">
        <v>2348</v>
      </c>
      <c r="B26">
        <v>35.090000000000003</v>
      </c>
      <c r="C26" t="str">
        <f t="shared" si="0"/>
        <v>Obesity</v>
      </c>
      <c r="D26">
        <v>4.38</v>
      </c>
      <c r="E26" t="str">
        <f t="shared" si="1"/>
        <v>Normal</v>
      </c>
      <c r="F26" t="s">
        <v>2383</v>
      </c>
      <c r="G26" t="s">
        <v>2380</v>
      </c>
      <c r="H26" t="s">
        <v>2380</v>
      </c>
      <c r="I26" s="7">
        <v>2</v>
      </c>
      <c r="J26" t="s">
        <v>2383</v>
      </c>
    </row>
    <row r="27" spans="1:10" x14ac:dyDescent="0.3">
      <c r="A27" t="s">
        <v>2347</v>
      </c>
      <c r="B27">
        <v>33.880000000000003</v>
      </c>
      <c r="C27" t="str">
        <f t="shared" si="0"/>
        <v>Obesity</v>
      </c>
      <c r="D27">
        <v>7.01</v>
      </c>
      <c r="E27" t="str">
        <f t="shared" si="1"/>
        <v>Diabetes</v>
      </c>
      <c r="F27" t="s">
        <v>2380</v>
      </c>
      <c r="G27" t="s">
        <v>2380</v>
      </c>
      <c r="H27" t="s">
        <v>2380</v>
      </c>
      <c r="I27" s="7">
        <v>3</v>
      </c>
      <c r="J27" t="s">
        <v>2383</v>
      </c>
    </row>
    <row r="28" spans="1:10" x14ac:dyDescent="0.3">
      <c r="A28" t="s">
        <v>2346</v>
      </c>
      <c r="B28">
        <v>30.875</v>
      </c>
      <c r="C28" t="str">
        <f t="shared" si="0"/>
        <v>Obesity</v>
      </c>
      <c r="D28">
        <v>11.88</v>
      </c>
      <c r="E28" t="str">
        <f t="shared" si="1"/>
        <v>Diabetes</v>
      </c>
      <c r="F28" t="s">
        <v>2380</v>
      </c>
      <c r="G28" t="s">
        <v>2380</v>
      </c>
      <c r="H28" t="s">
        <v>2380</v>
      </c>
      <c r="I28">
        <v>0</v>
      </c>
      <c r="J28" t="s">
        <v>2383</v>
      </c>
    </row>
    <row r="29" spans="1:10" x14ac:dyDescent="0.3">
      <c r="A29" t="s">
        <v>2345</v>
      </c>
      <c r="B29">
        <v>36.86</v>
      </c>
      <c r="C29" t="str">
        <f t="shared" si="0"/>
        <v>Obesity</v>
      </c>
      <c r="D29">
        <v>5.19</v>
      </c>
      <c r="E29" t="str">
        <f t="shared" si="1"/>
        <v>Normal</v>
      </c>
      <c r="F29" t="s">
        <v>2383</v>
      </c>
      <c r="G29" t="s">
        <v>2380</v>
      </c>
      <c r="H29" t="s">
        <v>2383</v>
      </c>
      <c r="I29" s="7">
        <v>1</v>
      </c>
      <c r="J29" t="s">
        <v>2383</v>
      </c>
    </row>
    <row r="30" spans="1:10" x14ac:dyDescent="0.3">
      <c r="A30" t="s">
        <v>2344</v>
      </c>
      <c r="B30">
        <v>35.86</v>
      </c>
      <c r="C30" t="str">
        <f t="shared" si="0"/>
        <v>Obesity</v>
      </c>
      <c r="D30">
        <v>6.74</v>
      </c>
      <c r="E30" t="str">
        <f t="shared" si="1"/>
        <v>Diabetes</v>
      </c>
      <c r="F30" t="s">
        <v>2383</v>
      </c>
      <c r="G30" t="s">
        <v>2380</v>
      </c>
      <c r="H30" t="s">
        <v>2380</v>
      </c>
      <c r="I30" s="7">
        <v>2</v>
      </c>
      <c r="J30" t="s">
        <v>2383</v>
      </c>
    </row>
    <row r="31" spans="1:10" x14ac:dyDescent="0.3">
      <c r="A31" t="s">
        <v>2343</v>
      </c>
      <c r="B31">
        <v>37.049999999999997</v>
      </c>
      <c r="C31" t="str">
        <f t="shared" si="0"/>
        <v>Obesity</v>
      </c>
      <c r="D31">
        <v>8.44</v>
      </c>
      <c r="E31" t="str">
        <f t="shared" si="1"/>
        <v>Diabetes</v>
      </c>
      <c r="F31" t="s">
        <v>2380</v>
      </c>
      <c r="G31" t="s">
        <v>2380</v>
      </c>
      <c r="H31" t="s">
        <v>2380</v>
      </c>
      <c r="I31">
        <v>0</v>
      </c>
      <c r="J31" t="s">
        <v>2383</v>
      </c>
    </row>
    <row r="32" spans="1:10" x14ac:dyDescent="0.3">
      <c r="A32" t="s">
        <v>2342</v>
      </c>
      <c r="B32">
        <v>43.89</v>
      </c>
      <c r="C32" t="str">
        <f t="shared" si="0"/>
        <v>Obesity</v>
      </c>
      <c r="D32">
        <v>8.7100000000000009</v>
      </c>
      <c r="E32" t="str">
        <f t="shared" si="1"/>
        <v>Diabetes</v>
      </c>
      <c r="F32" t="s">
        <v>2380</v>
      </c>
      <c r="G32" t="s">
        <v>2380</v>
      </c>
      <c r="H32" t="s">
        <v>2380</v>
      </c>
      <c r="I32">
        <v>0</v>
      </c>
      <c r="J32" t="s">
        <v>2383</v>
      </c>
    </row>
    <row r="33" spans="1:10" x14ac:dyDescent="0.3">
      <c r="A33" t="s">
        <v>2341</v>
      </c>
      <c r="B33">
        <v>42.35</v>
      </c>
      <c r="C33" t="str">
        <f t="shared" si="0"/>
        <v>Obesity</v>
      </c>
      <c r="D33">
        <v>5.08</v>
      </c>
      <c r="E33" t="str">
        <f t="shared" si="1"/>
        <v>Normal</v>
      </c>
      <c r="F33" t="s">
        <v>2383</v>
      </c>
      <c r="G33" t="s">
        <v>2380</v>
      </c>
      <c r="H33" t="s">
        <v>2380</v>
      </c>
      <c r="I33">
        <v>0</v>
      </c>
      <c r="J33" t="s">
        <v>2383</v>
      </c>
    </row>
    <row r="34" spans="1:10" x14ac:dyDescent="0.3">
      <c r="A34" t="s">
        <v>2340</v>
      </c>
      <c r="B34">
        <v>31.35</v>
      </c>
      <c r="C34" t="str">
        <f t="shared" si="0"/>
        <v>Obesity</v>
      </c>
      <c r="D34">
        <v>6.86</v>
      </c>
      <c r="E34" t="str">
        <f t="shared" si="1"/>
        <v>Diabetes</v>
      </c>
      <c r="F34" t="s">
        <v>2380</v>
      </c>
      <c r="G34" t="s">
        <v>2380</v>
      </c>
      <c r="H34" t="s">
        <v>2380</v>
      </c>
      <c r="I34">
        <v>0</v>
      </c>
      <c r="J34" t="s">
        <v>2383</v>
      </c>
    </row>
    <row r="35" spans="1:10" x14ac:dyDescent="0.3">
      <c r="A35" t="s">
        <v>2339</v>
      </c>
      <c r="B35">
        <v>47.6</v>
      </c>
      <c r="C35" t="str">
        <f t="shared" si="0"/>
        <v>Obesity</v>
      </c>
      <c r="D35">
        <v>5.95</v>
      </c>
      <c r="E35" t="str">
        <f t="shared" si="1"/>
        <v>Prediabetes</v>
      </c>
      <c r="F35" t="s">
        <v>2383</v>
      </c>
      <c r="G35" t="s">
        <v>2380</v>
      </c>
      <c r="H35" t="s">
        <v>2380</v>
      </c>
      <c r="I35">
        <v>0</v>
      </c>
      <c r="J35" t="s">
        <v>2383</v>
      </c>
    </row>
    <row r="36" spans="1:10" x14ac:dyDescent="0.3">
      <c r="A36" t="s">
        <v>2338</v>
      </c>
      <c r="B36">
        <v>46.2</v>
      </c>
      <c r="C36" t="str">
        <f t="shared" si="0"/>
        <v>Obesity</v>
      </c>
      <c r="D36">
        <v>6.09</v>
      </c>
      <c r="E36" t="str">
        <f t="shared" si="1"/>
        <v>Prediabetes</v>
      </c>
      <c r="F36" t="s">
        <v>2380</v>
      </c>
      <c r="G36" t="s">
        <v>2380</v>
      </c>
      <c r="H36" t="s">
        <v>2383</v>
      </c>
      <c r="I36" s="7">
        <v>1</v>
      </c>
      <c r="J36" t="s">
        <v>2383</v>
      </c>
    </row>
    <row r="37" spans="1:10" x14ac:dyDescent="0.3">
      <c r="A37" t="s">
        <v>2337</v>
      </c>
      <c r="B37">
        <v>32.015000000000001</v>
      </c>
      <c r="C37" t="str">
        <f t="shared" si="0"/>
        <v>Obesity</v>
      </c>
      <c r="D37">
        <v>11.75</v>
      </c>
      <c r="E37" t="str">
        <f t="shared" si="1"/>
        <v>Diabetes</v>
      </c>
      <c r="F37" t="s">
        <v>2380</v>
      </c>
      <c r="G37" t="s">
        <v>2380</v>
      </c>
      <c r="H37" t="s">
        <v>2380</v>
      </c>
      <c r="I37">
        <v>0</v>
      </c>
      <c r="J37" t="s">
        <v>2383</v>
      </c>
    </row>
    <row r="38" spans="1:10" x14ac:dyDescent="0.3">
      <c r="A38" t="s">
        <v>2336</v>
      </c>
      <c r="B38">
        <v>40.564999999999998</v>
      </c>
      <c r="C38" t="str">
        <f t="shared" si="0"/>
        <v>Obesity</v>
      </c>
      <c r="D38">
        <v>7.37</v>
      </c>
      <c r="E38" t="str">
        <f t="shared" si="1"/>
        <v>Diabetes</v>
      </c>
      <c r="F38" t="s">
        <v>2380</v>
      </c>
      <c r="G38" t="s">
        <v>2380</v>
      </c>
      <c r="H38" t="s">
        <v>2380</v>
      </c>
      <c r="I38">
        <v>0</v>
      </c>
      <c r="J38" t="s">
        <v>2383</v>
      </c>
    </row>
    <row r="39" spans="1:10" x14ac:dyDescent="0.3">
      <c r="A39" t="s">
        <v>2335</v>
      </c>
      <c r="B39">
        <v>32.450000000000003</v>
      </c>
      <c r="C39" t="str">
        <f t="shared" si="0"/>
        <v>Obesity</v>
      </c>
      <c r="D39">
        <v>11.91</v>
      </c>
      <c r="E39" t="str">
        <f t="shared" si="1"/>
        <v>Diabetes</v>
      </c>
      <c r="F39" t="s">
        <v>2380</v>
      </c>
      <c r="G39" t="s">
        <v>2380</v>
      </c>
      <c r="H39" t="s">
        <v>2380</v>
      </c>
      <c r="I39">
        <v>0</v>
      </c>
      <c r="J39" t="s">
        <v>2383</v>
      </c>
    </row>
    <row r="40" spans="1:10" x14ac:dyDescent="0.3">
      <c r="A40" t="s">
        <v>2334</v>
      </c>
      <c r="B40">
        <v>34.96</v>
      </c>
      <c r="C40" t="str">
        <f t="shared" si="0"/>
        <v>Obesity</v>
      </c>
      <c r="D40">
        <v>6.52</v>
      </c>
      <c r="E40" t="str">
        <f t="shared" si="1"/>
        <v>Diabetes</v>
      </c>
      <c r="F40" t="s">
        <v>2380</v>
      </c>
      <c r="G40" t="s">
        <v>2380</v>
      </c>
      <c r="H40" t="s">
        <v>2380</v>
      </c>
      <c r="I40">
        <v>0</v>
      </c>
      <c r="J40" t="s">
        <v>2383</v>
      </c>
    </row>
    <row r="41" spans="1:10" x14ac:dyDescent="0.3">
      <c r="A41" t="s">
        <v>2333</v>
      </c>
      <c r="B41">
        <v>35.5</v>
      </c>
      <c r="C41" t="str">
        <f t="shared" si="0"/>
        <v>Obesity</v>
      </c>
      <c r="D41">
        <v>5.14</v>
      </c>
      <c r="E41" t="str">
        <f t="shared" si="1"/>
        <v>Normal</v>
      </c>
      <c r="F41" t="s">
        <v>2380</v>
      </c>
      <c r="G41" t="s">
        <v>2380</v>
      </c>
      <c r="H41" t="s">
        <v>2383</v>
      </c>
      <c r="I41" s="7">
        <v>1</v>
      </c>
      <c r="J41" t="s">
        <v>2383</v>
      </c>
    </row>
    <row r="42" spans="1:10" x14ac:dyDescent="0.3">
      <c r="A42" t="s">
        <v>2332</v>
      </c>
      <c r="B42">
        <v>52.58</v>
      </c>
      <c r="C42" t="str">
        <f t="shared" si="0"/>
        <v>Obesity</v>
      </c>
      <c r="D42">
        <v>4.1900000000000004</v>
      </c>
      <c r="E42" t="str">
        <f t="shared" si="1"/>
        <v>Normal</v>
      </c>
      <c r="F42" t="s">
        <v>2380</v>
      </c>
      <c r="G42" t="s">
        <v>2382</v>
      </c>
      <c r="H42" t="s">
        <v>2380</v>
      </c>
      <c r="I42" s="7">
        <v>1</v>
      </c>
      <c r="J42" t="s">
        <v>2383</v>
      </c>
    </row>
    <row r="43" spans="1:10" x14ac:dyDescent="0.3">
      <c r="A43" t="s">
        <v>2331</v>
      </c>
      <c r="B43">
        <v>35.200000000000003</v>
      </c>
      <c r="C43" t="str">
        <f t="shared" si="0"/>
        <v>Obesity</v>
      </c>
      <c r="D43">
        <v>11.68</v>
      </c>
      <c r="E43" t="str">
        <f t="shared" si="1"/>
        <v>Diabetes</v>
      </c>
      <c r="F43" t="s">
        <v>2383</v>
      </c>
      <c r="G43" t="s">
        <v>2380</v>
      </c>
      <c r="H43" t="s">
        <v>2380</v>
      </c>
      <c r="I43">
        <v>0</v>
      </c>
      <c r="J43" t="s">
        <v>2383</v>
      </c>
    </row>
    <row r="44" spans="1:10" x14ac:dyDescent="0.3">
      <c r="A44" t="s">
        <v>2330</v>
      </c>
      <c r="B44">
        <v>38.06</v>
      </c>
      <c r="C44" t="str">
        <f t="shared" si="0"/>
        <v>Obesity</v>
      </c>
      <c r="D44">
        <v>6.98</v>
      </c>
      <c r="E44" t="str">
        <f t="shared" si="1"/>
        <v>Diabetes</v>
      </c>
      <c r="F44" t="s">
        <v>2380</v>
      </c>
      <c r="G44" t="s">
        <v>2380</v>
      </c>
      <c r="H44" t="s">
        <v>2380</v>
      </c>
      <c r="I44">
        <v>0</v>
      </c>
      <c r="J44" t="s">
        <v>2383</v>
      </c>
    </row>
    <row r="45" spans="1:10" x14ac:dyDescent="0.3">
      <c r="A45" t="s">
        <v>2329</v>
      </c>
      <c r="B45">
        <v>34.21</v>
      </c>
      <c r="C45" t="str">
        <f t="shared" si="0"/>
        <v>Obesity</v>
      </c>
      <c r="D45">
        <v>8.34</v>
      </c>
      <c r="E45" t="str">
        <f t="shared" si="1"/>
        <v>Diabetes</v>
      </c>
      <c r="F45" t="s">
        <v>2380</v>
      </c>
      <c r="G45" t="s">
        <v>2380</v>
      </c>
      <c r="H45" t="s">
        <v>2380</v>
      </c>
      <c r="I45">
        <v>0</v>
      </c>
      <c r="J45" t="s">
        <v>2383</v>
      </c>
    </row>
    <row r="46" spans="1:10" x14ac:dyDescent="0.3">
      <c r="A46" t="s">
        <v>2328</v>
      </c>
      <c r="B46">
        <v>38.94</v>
      </c>
      <c r="C46" t="str">
        <f t="shared" si="0"/>
        <v>Obesity</v>
      </c>
      <c r="D46">
        <v>8.49</v>
      </c>
      <c r="E46" t="str">
        <f t="shared" si="1"/>
        <v>Diabetes</v>
      </c>
      <c r="F46" t="s">
        <v>2383</v>
      </c>
      <c r="G46" t="s">
        <v>2380</v>
      </c>
      <c r="H46" t="s">
        <v>2380</v>
      </c>
      <c r="I46" s="7">
        <v>1</v>
      </c>
      <c r="J46" t="s">
        <v>2383</v>
      </c>
    </row>
    <row r="47" spans="1:10" x14ac:dyDescent="0.3">
      <c r="A47" t="s">
        <v>2327</v>
      </c>
      <c r="B47">
        <v>30.21</v>
      </c>
      <c r="C47" t="str">
        <f t="shared" si="0"/>
        <v>Obesity</v>
      </c>
      <c r="D47">
        <v>5.34</v>
      </c>
      <c r="E47" t="str">
        <f t="shared" si="1"/>
        <v>Normal</v>
      </c>
      <c r="F47" t="s">
        <v>2383</v>
      </c>
      <c r="G47" t="s">
        <v>2380</v>
      </c>
      <c r="H47" t="s">
        <v>2380</v>
      </c>
      <c r="I47" s="7">
        <v>1</v>
      </c>
      <c r="J47" t="s">
        <v>2383</v>
      </c>
    </row>
    <row r="48" spans="1:10" x14ac:dyDescent="0.3">
      <c r="A48" t="s">
        <v>2326</v>
      </c>
      <c r="B48">
        <v>33.630000000000003</v>
      </c>
      <c r="C48" t="str">
        <f t="shared" si="0"/>
        <v>Obesity</v>
      </c>
      <c r="D48">
        <v>4.43</v>
      </c>
      <c r="E48" t="str">
        <f t="shared" si="1"/>
        <v>Normal</v>
      </c>
      <c r="F48" t="s">
        <v>2383</v>
      </c>
      <c r="G48" t="s">
        <v>2380</v>
      </c>
      <c r="H48" t="s">
        <v>2380</v>
      </c>
      <c r="I48" s="7">
        <v>2</v>
      </c>
      <c r="J48" t="s">
        <v>2383</v>
      </c>
    </row>
    <row r="49" spans="1:10" x14ac:dyDescent="0.3">
      <c r="A49" t="s">
        <v>2325</v>
      </c>
      <c r="B49">
        <v>40.369999999999997</v>
      </c>
      <c r="C49" t="str">
        <f t="shared" si="0"/>
        <v>Obesity</v>
      </c>
      <c r="D49">
        <v>4.47</v>
      </c>
      <c r="E49" t="str">
        <f t="shared" si="1"/>
        <v>Normal</v>
      </c>
      <c r="F49" t="s">
        <v>2380</v>
      </c>
      <c r="G49" t="s">
        <v>2380</v>
      </c>
      <c r="H49" t="s">
        <v>2380</v>
      </c>
      <c r="I49">
        <v>0</v>
      </c>
      <c r="J49" t="s">
        <v>2383</v>
      </c>
    </row>
    <row r="50" spans="1:10" x14ac:dyDescent="0.3">
      <c r="A50" t="s">
        <v>2324</v>
      </c>
      <c r="B50">
        <v>53.09</v>
      </c>
      <c r="C50" t="str">
        <f t="shared" si="0"/>
        <v>Obesity</v>
      </c>
      <c r="D50">
        <v>4.82</v>
      </c>
      <c r="E50" t="str">
        <f t="shared" si="1"/>
        <v>Normal</v>
      </c>
      <c r="F50" t="s">
        <v>2383</v>
      </c>
      <c r="G50" t="s">
        <v>2380</v>
      </c>
      <c r="H50" t="s">
        <v>2380</v>
      </c>
      <c r="I50" s="7">
        <v>2</v>
      </c>
      <c r="J50" t="s">
        <v>2383</v>
      </c>
    </row>
    <row r="51" spans="1:10" x14ac:dyDescent="0.3">
      <c r="A51" t="s">
        <v>2323</v>
      </c>
      <c r="B51">
        <v>31.79</v>
      </c>
      <c r="C51" t="str">
        <f t="shared" si="0"/>
        <v>Obesity</v>
      </c>
      <c r="D51">
        <v>5.51</v>
      </c>
      <c r="E51" t="str">
        <f t="shared" si="1"/>
        <v>Normal</v>
      </c>
      <c r="F51" t="s">
        <v>2383</v>
      </c>
      <c r="G51" t="s">
        <v>2380</v>
      </c>
      <c r="H51" t="s">
        <v>2380</v>
      </c>
      <c r="I51" s="7">
        <v>2</v>
      </c>
      <c r="J51" t="s">
        <v>2383</v>
      </c>
    </row>
    <row r="52" spans="1:10" x14ac:dyDescent="0.3">
      <c r="A52" t="s">
        <v>2322</v>
      </c>
      <c r="B52">
        <v>41.895000000000003</v>
      </c>
      <c r="C52" t="str">
        <f t="shared" si="0"/>
        <v>Obesity</v>
      </c>
      <c r="D52">
        <v>10.87</v>
      </c>
      <c r="E52" t="str">
        <f t="shared" si="1"/>
        <v>Diabetes</v>
      </c>
      <c r="F52" t="s">
        <v>2383</v>
      </c>
      <c r="G52" t="s">
        <v>2380</v>
      </c>
      <c r="H52" t="s">
        <v>2380</v>
      </c>
      <c r="I52" s="7">
        <v>1</v>
      </c>
      <c r="J52" t="s">
        <v>2383</v>
      </c>
    </row>
    <row r="53" spans="1:10" x14ac:dyDescent="0.3">
      <c r="A53" t="s">
        <v>2321</v>
      </c>
      <c r="B53">
        <v>31.16</v>
      </c>
      <c r="C53" t="str">
        <f t="shared" si="0"/>
        <v>Obesity</v>
      </c>
      <c r="D53">
        <v>9.34</v>
      </c>
      <c r="E53" t="str">
        <f t="shared" si="1"/>
        <v>Diabetes</v>
      </c>
      <c r="F53" t="s">
        <v>2380</v>
      </c>
      <c r="G53" t="s">
        <v>2380</v>
      </c>
      <c r="H53" t="s">
        <v>2380</v>
      </c>
      <c r="I53">
        <v>0</v>
      </c>
      <c r="J53" t="s">
        <v>2383</v>
      </c>
    </row>
    <row r="54" spans="1:10" x14ac:dyDescent="0.3">
      <c r="A54" t="s">
        <v>2320</v>
      </c>
      <c r="B54">
        <v>34.104999999999997</v>
      </c>
      <c r="C54" t="str">
        <f t="shared" si="0"/>
        <v>Obesity</v>
      </c>
      <c r="D54">
        <v>5.03</v>
      </c>
      <c r="E54" t="str">
        <f t="shared" si="1"/>
        <v>Normal</v>
      </c>
      <c r="F54" t="s">
        <v>2383</v>
      </c>
      <c r="G54" t="s">
        <v>2380</v>
      </c>
      <c r="H54" t="s">
        <v>2383</v>
      </c>
      <c r="I54" s="7">
        <v>1</v>
      </c>
      <c r="J54" t="s">
        <v>2383</v>
      </c>
    </row>
    <row r="55" spans="1:10" x14ac:dyDescent="0.3">
      <c r="A55" t="s">
        <v>2319</v>
      </c>
      <c r="B55">
        <v>51.93</v>
      </c>
      <c r="C55" t="str">
        <f t="shared" si="0"/>
        <v>Obesity</v>
      </c>
      <c r="D55">
        <v>11.05</v>
      </c>
      <c r="E55" t="str">
        <f t="shared" si="1"/>
        <v>Diabetes</v>
      </c>
      <c r="F55" t="s">
        <v>2380</v>
      </c>
      <c r="G55" t="s">
        <v>2380</v>
      </c>
      <c r="H55" t="s">
        <v>2380</v>
      </c>
      <c r="I55">
        <v>0</v>
      </c>
      <c r="J55" t="s">
        <v>2383</v>
      </c>
    </row>
    <row r="56" spans="1:10" x14ac:dyDescent="0.3">
      <c r="A56" t="s">
        <v>2318</v>
      </c>
      <c r="B56">
        <v>38.950000000000003</v>
      </c>
      <c r="C56" t="str">
        <f t="shared" si="0"/>
        <v>Obesity</v>
      </c>
      <c r="D56">
        <v>11.95</v>
      </c>
      <c r="E56" t="str">
        <f t="shared" si="1"/>
        <v>Diabetes</v>
      </c>
      <c r="F56" t="s">
        <v>2380</v>
      </c>
      <c r="G56" t="s">
        <v>2380</v>
      </c>
      <c r="H56" t="s">
        <v>2380</v>
      </c>
      <c r="I56">
        <v>0</v>
      </c>
      <c r="J56" t="s">
        <v>2383</v>
      </c>
    </row>
    <row r="57" spans="1:10" x14ac:dyDescent="0.3">
      <c r="A57" t="s">
        <v>2317</v>
      </c>
      <c r="B57">
        <v>36.630000000000003</v>
      </c>
      <c r="C57" t="str">
        <f t="shared" si="0"/>
        <v>Obesity</v>
      </c>
      <c r="D57">
        <v>7.72</v>
      </c>
      <c r="E57" t="str">
        <f t="shared" si="1"/>
        <v>Diabetes</v>
      </c>
      <c r="F57" t="s">
        <v>2383</v>
      </c>
      <c r="G57" t="s">
        <v>2380</v>
      </c>
      <c r="H57" t="s">
        <v>2380</v>
      </c>
      <c r="I57" s="7">
        <v>1</v>
      </c>
      <c r="J57" t="s">
        <v>2383</v>
      </c>
    </row>
    <row r="58" spans="1:10" x14ac:dyDescent="0.3">
      <c r="A58" t="s">
        <v>2316</v>
      </c>
      <c r="B58">
        <v>34.200000000000003</v>
      </c>
      <c r="C58" t="str">
        <f t="shared" si="0"/>
        <v>Obesity</v>
      </c>
      <c r="D58">
        <v>5.75</v>
      </c>
      <c r="E58" t="str">
        <f t="shared" si="1"/>
        <v>Prediabetes</v>
      </c>
      <c r="F58" t="s">
        <v>2380</v>
      </c>
      <c r="G58" t="s">
        <v>2380</v>
      </c>
      <c r="H58" t="s">
        <v>2380</v>
      </c>
      <c r="I58" s="7">
        <v>2</v>
      </c>
      <c r="J58" t="s">
        <v>2383</v>
      </c>
    </row>
    <row r="59" spans="1:10" x14ac:dyDescent="0.3">
      <c r="A59" t="s">
        <v>2315</v>
      </c>
      <c r="B59">
        <v>50.63</v>
      </c>
      <c r="C59" t="str">
        <f t="shared" si="0"/>
        <v>Obesity</v>
      </c>
      <c r="D59">
        <v>11.89</v>
      </c>
      <c r="E59" t="str">
        <f t="shared" si="1"/>
        <v>Diabetes</v>
      </c>
      <c r="F59" t="s">
        <v>2380</v>
      </c>
      <c r="G59" t="s">
        <v>2380</v>
      </c>
      <c r="H59" t="s">
        <v>2380</v>
      </c>
      <c r="I59">
        <v>0</v>
      </c>
      <c r="J59" t="s">
        <v>2383</v>
      </c>
    </row>
    <row r="60" spans="1:10" x14ac:dyDescent="0.3">
      <c r="A60" t="s">
        <v>2314</v>
      </c>
      <c r="B60">
        <v>36.479999999999997</v>
      </c>
      <c r="C60" t="str">
        <f t="shared" si="0"/>
        <v>Obesity</v>
      </c>
      <c r="D60">
        <v>6.2</v>
      </c>
      <c r="E60" t="str">
        <f t="shared" si="1"/>
        <v>Prediabetes</v>
      </c>
      <c r="F60" t="s">
        <v>2380</v>
      </c>
      <c r="G60" t="s">
        <v>2380</v>
      </c>
      <c r="H60" t="s">
        <v>2380</v>
      </c>
      <c r="I60">
        <v>0</v>
      </c>
      <c r="J60" t="s">
        <v>2383</v>
      </c>
    </row>
    <row r="61" spans="1:10" x14ac:dyDescent="0.3">
      <c r="A61" t="s">
        <v>2313</v>
      </c>
      <c r="B61">
        <v>54.82</v>
      </c>
      <c r="C61" t="str">
        <f t="shared" si="0"/>
        <v>Obesity</v>
      </c>
      <c r="D61">
        <v>10.61</v>
      </c>
      <c r="E61" t="str">
        <f t="shared" si="1"/>
        <v>Diabetes</v>
      </c>
      <c r="F61" t="s">
        <v>2380</v>
      </c>
      <c r="G61" t="s">
        <v>2380</v>
      </c>
      <c r="H61" t="s">
        <v>2380</v>
      </c>
      <c r="I61">
        <v>0</v>
      </c>
      <c r="J61" t="s">
        <v>2383</v>
      </c>
    </row>
    <row r="62" spans="1:10" x14ac:dyDescent="0.3">
      <c r="A62" t="s">
        <v>2312</v>
      </c>
      <c r="B62">
        <v>38.06</v>
      </c>
      <c r="C62" t="str">
        <f t="shared" si="0"/>
        <v>Obesity</v>
      </c>
      <c r="D62">
        <v>6.04</v>
      </c>
      <c r="E62" t="str">
        <f t="shared" si="1"/>
        <v>Prediabetes</v>
      </c>
      <c r="F62" t="s">
        <v>2380</v>
      </c>
      <c r="G62" t="s">
        <v>2380</v>
      </c>
      <c r="H62" t="s">
        <v>2383</v>
      </c>
      <c r="I62" s="7">
        <v>1</v>
      </c>
      <c r="J62" t="s">
        <v>2383</v>
      </c>
    </row>
    <row r="63" spans="1:10" x14ac:dyDescent="0.3">
      <c r="A63" t="s">
        <v>2311</v>
      </c>
      <c r="B63">
        <v>51.48</v>
      </c>
      <c r="C63" t="str">
        <f t="shared" si="0"/>
        <v>Obesity</v>
      </c>
      <c r="D63">
        <v>9.33</v>
      </c>
      <c r="E63" t="str">
        <f t="shared" si="1"/>
        <v>Diabetes</v>
      </c>
      <c r="F63" t="s">
        <v>2383</v>
      </c>
      <c r="G63" t="s">
        <v>2380</v>
      </c>
      <c r="H63" t="s">
        <v>2380</v>
      </c>
      <c r="I63">
        <v>0</v>
      </c>
      <c r="J63" t="s">
        <v>2383</v>
      </c>
    </row>
    <row r="64" spans="1:10" x14ac:dyDescent="0.3">
      <c r="A64" t="s">
        <v>2310</v>
      </c>
      <c r="B64">
        <v>52.06</v>
      </c>
      <c r="C64" t="str">
        <f t="shared" si="0"/>
        <v>Obesity</v>
      </c>
      <c r="D64">
        <v>11.47</v>
      </c>
      <c r="E64" t="str">
        <f t="shared" si="1"/>
        <v>Diabetes</v>
      </c>
      <c r="F64" t="s">
        <v>2380</v>
      </c>
      <c r="G64" t="s">
        <v>2380</v>
      </c>
      <c r="H64" t="s">
        <v>2380</v>
      </c>
      <c r="I64">
        <v>0</v>
      </c>
      <c r="J64" t="s">
        <v>2383</v>
      </c>
    </row>
    <row r="65" spans="1:10" x14ac:dyDescent="0.3">
      <c r="A65" t="s">
        <v>2309</v>
      </c>
      <c r="B65">
        <v>30.684999999999999</v>
      </c>
      <c r="C65" t="str">
        <f t="shared" si="0"/>
        <v>Obesity</v>
      </c>
      <c r="D65">
        <v>7.02</v>
      </c>
      <c r="E65" t="str">
        <f t="shared" si="1"/>
        <v>Diabetes</v>
      </c>
      <c r="F65" t="s">
        <v>2383</v>
      </c>
      <c r="G65" t="s">
        <v>2380</v>
      </c>
      <c r="H65" t="s">
        <v>2380</v>
      </c>
      <c r="I65">
        <v>0</v>
      </c>
      <c r="J65" t="s">
        <v>2383</v>
      </c>
    </row>
    <row r="66" spans="1:10" x14ac:dyDescent="0.3">
      <c r="A66" t="s">
        <v>2308</v>
      </c>
      <c r="B66">
        <v>36.08</v>
      </c>
      <c r="C66" t="str">
        <f t="shared" ref="C66:C129" si="2">IF(B66&lt;18.5,"Underweight",IF(B66&lt;25,"Normal Weight",IF(B66&lt;30,"OverWeight","Obesity")))</f>
        <v>Obesity</v>
      </c>
      <c r="D66">
        <v>8.8000000000000007</v>
      </c>
      <c r="E66" t="str">
        <f t="shared" ref="E66:E129" si="3">IF(D66&lt;5.7,"Normal",IF(D66&lt;6.5,"Prediabetes","Diabetes"))</f>
        <v>Diabetes</v>
      </c>
      <c r="F66" t="s">
        <v>2383</v>
      </c>
      <c r="G66" t="s">
        <v>2380</v>
      </c>
      <c r="H66" t="s">
        <v>2380</v>
      </c>
      <c r="I66" s="7">
        <v>1</v>
      </c>
      <c r="J66" t="s">
        <v>2383</v>
      </c>
    </row>
    <row r="67" spans="1:10" x14ac:dyDescent="0.3">
      <c r="A67" t="s">
        <v>2307</v>
      </c>
      <c r="B67">
        <v>54.99</v>
      </c>
      <c r="C67" t="str">
        <f t="shared" si="2"/>
        <v>Obesity</v>
      </c>
      <c r="D67">
        <v>8.68</v>
      </c>
      <c r="E67" t="str">
        <f t="shared" si="3"/>
        <v>Diabetes</v>
      </c>
      <c r="F67" t="s">
        <v>2380</v>
      </c>
      <c r="G67" t="s">
        <v>2380</v>
      </c>
      <c r="H67" t="s">
        <v>2380</v>
      </c>
      <c r="I67" s="7">
        <v>2</v>
      </c>
      <c r="J67" t="s">
        <v>2383</v>
      </c>
    </row>
    <row r="68" spans="1:10" x14ac:dyDescent="0.3">
      <c r="A68" t="s">
        <v>2306</v>
      </c>
      <c r="B68">
        <v>35.97</v>
      </c>
      <c r="C68" t="str">
        <f t="shared" si="2"/>
        <v>Obesity</v>
      </c>
      <c r="D68">
        <v>6.12</v>
      </c>
      <c r="E68" t="str">
        <f t="shared" si="3"/>
        <v>Prediabetes</v>
      </c>
      <c r="F68" t="s">
        <v>2380</v>
      </c>
      <c r="G68" t="s">
        <v>2380</v>
      </c>
      <c r="H68" t="s">
        <v>2383</v>
      </c>
      <c r="I68" s="7">
        <v>1</v>
      </c>
      <c r="J68" t="s">
        <v>2383</v>
      </c>
    </row>
    <row r="69" spans="1:10" x14ac:dyDescent="0.3">
      <c r="A69" t="s">
        <v>2305</v>
      </c>
      <c r="B69">
        <v>45.54</v>
      </c>
      <c r="C69" t="str">
        <f t="shared" si="2"/>
        <v>Obesity</v>
      </c>
      <c r="D69">
        <v>5.4</v>
      </c>
      <c r="E69" t="str">
        <f t="shared" si="3"/>
        <v>Normal</v>
      </c>
      <c r="F69" t="s">
        <v>2383</v>
      </c>
      <c r="G69" t="s">
        <v>2380</v>
      </c>
      <c r="H69" t="s">
        <v>2383</v>
      </c>
      <c r="I69" s="7">
        <v>1</v>
      </c>
      <c r="J69" t="s">
        <v>2383</v>
      </c>
    </row>
    <row r="70" spans="1:10" x14ac:dyDescent="0.3">
      <c r="A70" t="s">
        <v>2304</v>
      </c>
      <c r="B70">
        <v>35.53</v>
      </c>
      <c r="C70" t="str">
        <f t="shared" si="2"/>
        <v>Obesity</v>
      </c>
      <c r="D70">
        <v>4.3600000000000003</v>
      </c>
      <c r="E70" t="str">
        <f t="shared" si="3"/>
        <v>Normal</v>
      </c>
      <c r="F70" t="s">
        <v>2383</v>
      </c>
      <c r="G70" t="s">
        <v>2380</v>
      </c>
      <c r="H70" t="s">
        <v>2380</v>
      </c>
      <c r="I70">
        <v>0</v>
      </c>
      <c r="J70" t="s">
        <v>2383</v>
      </c>
    </row>
    <row r="71" spans="1:10" x14ac:dyDescent="0.3">
      <c r="A71" t="s">
        <v>2303</v>
      </c>
      <c r="B71">
        <v>30.8</v>
      </c>
      <c r="C71" t="str">
        <f t="shared" si="2"/>
        <v>Obesity</v>
      </c>
      <c r="D71">
        <v>9.77</v>
      </c>
      <c r="E71" t="str">
        <f t="shared" si="3"/>
        <v>Diabetes</v>
      </c>
      <c r="F71" t="s">
        <v>2380</v>
      </c>
      <c r="G71" t="s">
        <v>2380</v>
      </c>
      <c r="H71" t="s">
        <v>2380</v>
      </c>
      <c r="I71">
        <v>0</v>
      </c>
      <c r="J71" t="s">
        <v>2383</v>
      </c>
    </row>
    <row r="72" spans="1:10" x14ac:dyDescent="0.3">
      <c r="A72" t="s">
        <v>2302</v>
      </c>
      <c r="B72">
        <v>38.39</v>
      </c>
      <c r="C72" t="str">
        <f t="shared" si="2"/>
        <v>Obesity</v>
      </c>
      <c r="D72">
        <v>4.25</v>
      </c>
      <c r="E72" t="str">
        <f t="shared" si="3"/>
        <v>Normal</v>
      </c>
      <c r="F72" t="s">
        <v>2380</v>
      </c>
      <c r="G72" t="s">
        <v>2380</v>
      </c>
      <c r="H72" t="s">
        <v>2380</v>
      </c>
      <c r="I72" s="7">
        <v>1</v>
      </c>
      <c r="J72" t="s">
        <v>2383</v>
      </c>
    </row>
    <row r="73" spans="1:10" x14ac:dyDescent="0.3">
      <c r="A73" t="s">
        <v>2301</v>
      </c>
      <c r="B73">
        <v>32.299999999999997</v>
      </c>
      <c r="C73" t="str">
        <f t="shared" si="2"/>
        <v>Obesity</v>
      </c>
      <c r="D73">
        <v>4.76</v>
      </c>
      <c r="E73" t="str">
        <f t="shared" si="3"/>
        <v>Normal</v>
      </c>
      <c r="F73" t="s">
        <v>2380</v>
      </c>
      <c r="G73" t="s">
        <v>2380</v>
      </c>
      <c r="H73" t="s">
        <v>2380</v>
      </c>
      <c r="I73" s="7">
        <v>2</v>
      </c>
      <c r="J73" t="s">
        <v>2383</v>
      </c>
    </row>
    <row r="74" spans="1:10" x14ac:dyDescent="0.3">
      <c r="A74" t="s">
        <v>2300</v>
      </c>
      <c r="B74">
        <v>48.8</v>
      </c>
      <c r="C74" t="str">
        <f t="shared" si="2"/>
        <v>Obesity</v>
      </c>
      <c r="D74">
        <v>6.22</v>
      </c>
      <c r="E74" t="str">
        <f t="shared" si="3"/>
        <v>Prediabetes</v>
      </c>
      <c r="F74" t="s">
        <v>2383</v>
      </c>
      <c r="G74" t="s">
        <v>2380</v>
      </c>
      <c r="H74" t="s">
        <v>2380</v>
      </c>
      <c r="I74" s="7">
        <v>2</v>
      </c>
      <c r="J74" t="s">
        <v>2383</v>
      </c>
    </row>
    <row r="75" spans="1:10" x14ac:dyDescent="0.3">
      <c r="A75" t="s">
        <v>2299</v>
      </c>
      <c r="B75">
        <v>45.5</v>
      </c>
      <c r="C75" t="str">
        <f t="shared" si="2"/>
        <v>Obesity</v>
      </c>
      <c r="D75">
        <v>7.96</v>
      </c>
      <c r="E75" t="str">
        <f t="shared" si="3"/>
        <v>Diabetes</v>
      </c>
      <c r="F75" t="s">
        <v>2380</v>
      </c>
      <c r="G75" t="s">
        <v>2380</v>
      </c>
      <c r="H75" t="s">
        <v>2380</v>
      </c>
      <c r="I75">
        <v>0</v>
      </c>
      <c r="J75" t="s">
        <v>2383</v>
      </c>
    </row>
    <row r="76" spans="1:10" x14ac:dyDescent="0.3">
      <c r="A76" t="s">
        <v>2298</v>
      </c>
      <c r="B76">
        <v>53.61</v>
      </c>
      <c r="C76" t="str">
        <f t="shared" si="2"/>
        <v>Obesity</v>
      </c>
      <c r="D76">
        <v>10.92</v>
      </c>
      <c r="E76" t="str">
        <f t="shared" si="3"/>
        <v>Diabetes</v>
      </c>
      <c r="F76" t="s">
        <v>2383</v>
      </c>
      <c r="G76" t="s">
        <v>2380</v>
      </c>
      <c r="H76" t="s">
        <v>2380</v>
      </c>
      <c r="I76" s="7">
        <v>1</v>
      </c>
      <c r="J76" t="s">
        <v>2383</v>
      </c>
    </row>
    <row r="77" spans="1:10" x14ac:dyDescent="0.3">
      <c r="A77" t="s">
        <v>2297</v>
      </c>
      <c r="B77">
        <v>36.19</v>
      </c>
      <c r="C77" t="str">
        <f t="shared" si="2"/>
        <v>Obesity</v>
      </c>
      <c r="D77">
        <v>11.51</v>
      </c>
      <c r="E77" t="str">
        <f t="shared" si="3"/>
        <v>Diabetes</v>
      </c>
      <c r="F77" t="s">
        <v>2383</v>
      </c>
      <c r="G77" t="s">
        <v>2380</v>
      </c>
      <c r="H77" t="s">
        <v>2380</v>
      </c>
      <c r="I77" s="7">
        <v>1</v>
      </c>
      <c r="J77" t="s">
        <v>2383</v>
      </c>
    </row>
    <row r="78" spans="1:10" x14ac:dyDescent="0.3">
      <c r="A78" t="s">
        <v>2296</v>
      </c>
      <c r="B78">
        <v>34.6</v>
      </c>
      <c r="C78" t="str">
        <f t="shared" si="2"/>
        <v>Obesity</v>
      </c>
      <c r="D78">
        <v>5.99</v>
      </c>
      <c r="E78" t="str">
        <f t="shared" si="3"/>
        <v>Prediabetes</v>
      </c>
      <c r="F78" t="s">
        <v>2383</v>
      </c>
      <c r="G78" t="s">
        <v>2380</v>
      </c>
      <c r="H78" t="s">
        <v>2380</v>
      </c>
      <c r="I78">
        <v>0</v>
      </c>
      <c r="J78" t="s">
        <v>2383</v>
      </c>
    </row>
    <row r="79" spans="1:10" x14ac:dyDescent="0.3">
      <c r="A79" t="s">
        <v>2295</v>
      </c>
      <c r="B79">
        <v>54.12</v>
      </c>
      <c r="C79" t="str">
        <f t="shared" si="2"/>
        <v>Obesity</v>
      </c>
      <c r="D79">
        <v>11.57</v>
      </c>
      <c r="E79" t="str">
        <f t="shared" si="3"/>
        <v>Diabetes</v>
      </c>
      <c r="F79" t="s">
        <v>2380</v>
      </c>
      <c r="G79" t="s">
        <v>2380</v>
      </c>
      <c r="H79" t="s">
        <v>2380</v>
      </c>
      <c r="I79">
        <v>0</v>
      </c>
      <c r="J79" t="s">
        <v>2383</v>
      </c>
    </row>
    <row r="80" spans="1:10" x14ac:dyDescent="0.3">
      <c r="A80" t="s">
        <v>2294</v>
      </c>
      <c r="B80">
        <v>48.82</v>
      </c>
      <c r="C80" t="str">
        <f t="shared" si="2"/>
        <v>Obesity</v>
      </c>
      <c r="D80">
        <v>6.67</v>
      </c>
      <c r="E80" t="str">
        <f t="shared" si="3"/>
        <v>Diabetes</v>
      </c>
      <c r="F80" t="s">
        <v>2383</v>
      </c>
      <c r="G80" t="s">
        <v>2380</v>
      </c>
      <c r="H80" t="s">
        <v>2380</v>
      </c>
      <c r="I80">
        <v>0</v>
      </c>
      <c r="J80" t="s">
        <v>2383</v>
      </c>
    </row>
    <row r="81" spans="1:10" x14ac:dyDescent="0.3">
      <c r="A81" t="s">
        <v>2293</v>
      </c>
      <c r="B81">
        <v>51.01</v>
      </c>
      <c r="C81" t="str">
        <f t="shared" si="2"/>
        <v>Obesity</v>
      </c>
      <c r="D81">
        <v>9.1999999999999993</v>
      </c>
      <c r="E81" t="str">
        <f t="shared" si="3"/>
        <v>Diabetes</v>
      </c>
      <c r="F81" t="s">
        <v>2380</v>
      </c>
      <c r="G81" t="s">
        <v>2380</v>
      </c>
      <c r="H81" t="s">
        <v>2380</v>
      </c>
      <c r="I81">
        <v>0</v>
      </c>
      <c r="J81" t="s">
        <v>2383</v>
      </c>
    </row>
    <row r="82" spans="1:10" x14ac:dyDescent="0.3">
      <c r="A82" t="s">
        <v>2292</v>
      </c>
      <c r="B82">
        <v>45.65</v>
      </c>
      <c r="C82" t="str">
        <f t="shared" si="2"/>
        <v>Obesity</v>
      </c>
      <c r="D82">
        <v>5.1100000000000003</v>
      </c>
      <c r="E82" t="str">
        <f t="shared" si="3"/>
        <v>Normal</v>
      </c>
      <c r="F82" t="s">
        <v>2383</v>
      </c>
      <c r="G82" t="s">
        <v>2380</v>
      </c>
      <c r="H82" t="s">
        <v>2380</v>
      </c>
      <c r="I82" s="7">
        <v>1</v>
      </c>
      <c r="J82" t="s">
        <v>2383</v>
      </c>
    </row>
    <row r="83" spans="1:10" x14ac:dyDescent="0.3">
      <c r="A83" t="s">
        <v>2291</v>
      </c>
      <c r="B83">
        <v>52.9</v>
      </c>
      <c r="C83" t="str">
        <f t="shared" si="2"/>
        <v>Obesity</v>
      </c>
      <c r="D83">
        <v>5.34</v>
      </c>
      <c r="E83" t="str">
        <f t="shared" si="3"/>
        <v>Normal</v>
      </c>
      <c r="F83" t="s">
        <v>2380</v>
      </c>
      <c r="G83" t="s">
        <v>2380</v>
      </c>
      <c r="H83" t="s">
        <v>2380</v>
      </c>
      <c r="I83">
        <v>0</v>
      </c>
      <c r="J83" t="s">
        <v>2383</v>
      </c>
    </row>
    <row r="84" spans="1:10" x14ac:dyDescent="0.3">
      <c r="A84" t="s">
        <v>2290</v>
      </c>
      <c r="B84">
        <v>45.41</v>
      </c>
      <c r="C84" t="str">
        <f t="shared" si="2"/>
        <v>Obesity</v>
      </c>
      <c r="D84">
        <v>4.03</v>
      </c>
      <c r="E84" t="str">
        <f t="shared" si="3"/>
        <v>Normal</v>
      </c>
      <c r="F84" t="s">
        <v>2383</v>
      </c>
      <c r="G84" t="s">
        <v>2380</v>
      </c>
      <c r="H84" t="s">
        <v>2380</v>
      </c>
      <c r="I84" s="7">
        <v>1</v>
      </c>
      <c r="J84" t="s">
        <v>2383</v>
      </c>
    </row>
    <row r="85" spans="1:10" x14ac:dyDescent="0.3">
      <c r="A85" t="s">
        <v>2289</v>
      </c>
      <c r="B85">
        <v>49.41</v>
      </c>
      <c r="C85" t="str">
        <f t="shared" si="2"/>
        <v>Obesity</v>
      </c>
      <c r="D85">
        <v>4.2300000000000004</v>
      </c>
      <c r="E85" t="str">
        <f t="shared" si="3"/>
        <v>Normal</v>
      </c>
      <c r="F85" t="s">
        <v>2383</v>
      </c>
      <c r="G85" t="s">
        <v>2380</v>
      </c>
      <c r="H85" t="s">
        <v>2383</v>
      </c>
      <c r="I85" s="7">
        <v>1</v>
      </c>
      <c r="J85" t="s">
        <v>2383</v>
      </c>
    </row>
    <row r="86" spans="1:10" x14ac:dyDescent="0.3">
      <c r="A86" t="s">
        <v>2288</v>
      </c>
      <c r="B86">
        <v>31.824999999999999</v>
      </c>
      <c r="C86" t="str">
        <f t="shared" si="2"/>
        <v>Obesity</v>
      </c>
      <c r="D86">
        <v>4.0599999999999996</v>
      </c>
      <c r="E86" t="str">
        <f t="shared" si="3"/>
        <v>Normal</v>
      </c>
      <c r="F86" t="s">
        <v>2380</v>
      </c>
      <c r="G86" t="s">
        <v>2380</v>
      </c>
      <c r="H86" t="s">
        <v>2380</v>
      </c>
      <c r="I86" s="7">
        <v>2</v>
      </c>
      <c r="J86" t="s">
        <v>2383</v>
      </c>
    </row>
    <row r="87" spans="1:10" x14ac:dyDescent="0.3">
      <c r="A87" t="s">
        <v>2287</v>
      </c>
      <c r="B87">
        <v>51.28</v>
      </c>
      <c r="C87" t="str">
        <f t="shared" si="2"/>
        <v>Obesity</v>
      </c>
      <c r="D87">
        <v>4.68</v>
      </c>
      <c r="E87" t="str">
        <f t="shared" si="3"/>
        <v>Normal</v>
      </c>
      <c r="F87" t="s">
        <v>2380</v>
      </c>
      <c r="G87" t="s">
        <v>2380</v>
      </c>
      <c r="H87" t="s">
        <v>2380</v>
      </c>
      <c r="I87" s="7">
        <v>2</v>
      </c>
      <c r="J87" t="s">
        <v>2383</v>
      </c>
    </row>
    <row r="88" spans="1:10" x14ac:dyDescent="0.3">
      <c r="A88" t="s">
        <v>2286</v>
      </c>
      <c r="B88">
        <v>34.96</v>
      </c>
      <c r="C88" t="str">
        <f t="shared" si="2"/>
        <v>Obesity</v>
      </c>
      <c r="D88">
        <v>4.34</v>
      </c>
      <c r="E88" t="str">
        <f t="shared" si="3"/>
        <v>Normal</v>
      </c>
      <c r="F88" t="s">
        <v>2380</v>
      </c>
      <c r="G88" t="s">
        <v>2380</v>
      </c>
      <c r="H88" t="s">
        <v>2383</v>
      </c>
      <c r="I88" s="7">
        <v>1</v>
      </c>
      <c r="J88" t="s">
        <v>2383</v>
      </c>
    </row>
    <row r="89" spans="1:10" x14ac:dyDescent="0.3">
      <c r="A89" t="s">
        <v>2285</v>
      </c>
      <c r="B89">
        <v>33.11</v>
      </c>
      <c r="C89" t="str">
        <f t="shared" si="2"/>
        <v>Obesity</v>
      </c>
      <c r="D89">
        <v>10.51</v>
      </c>
      <c r="E89" t="str">
        <f t="shared" si="3"/>
        <v>Diabetes</v>
      </c>
      <c r="F89" t="s">
        <v>2380</v>
      </c>
      <c r="G89" t="s">
        <v>2380</v>
      </c>
      <c r="H89" t="s">
        <v>2380</v>
      </c>
      <c r="I89">
        <v>0</v>
      </c>
      <c r="J89" t="s">
        <v>2383</v>
      </c>
    </row>
    <row r="90" spans="1:10" x14ac:dyDescent="0.3">
      <c r="A90" t="s">
        <v>2284</v>
      </c>
      <c r="B90">
        <v>54.74</v>
      </c>
      <c r="C90" t="str">
        <f t="shared" si="2"/>
        <v>Obesity</v>
      </c>
      <c r="D90">
        <v>5.84</v>
      </c>
      <c r="E90" t="str">
        <f t="shared" si="3"/>
        <v>Prediabetes</v>
      </c>
      <c r="F90" t="s">
        <v>2383</v>
      </c>
      <c r="G90" t="s">
        <v>2380</v>
      </c>
      <c r="H90" t="s">
        <v>2383</v>
      </c>
      <c r="I90" s="7">
        <v>1</v>
      </c>
      <c r="J90" t="s">
        <v>2383</v>
      </c>
    </row>
    <row r="91" spans="1:10" x14ac:dyDescent="0.3">
      <c r="A91" t="s">
        <v>2283</v>
      </c>
      <c r="B91">
        <v>32.56</v>
      </c>
      <c r="C91" t="str">
        <f t="shared" si="2"/>
        <v>Obesity</v>
      </c>
      <c r="D91">
        <v>5.41</v>
      </c>
      <c r="E91" t="str">
        <f t="shared" si="3"/>
        <v>Normal</v>
      </c>
      <c r="F91" t="s">
        <v>2380</v>
      </c>
      <c r="G91" t="s">
        <v>2380</v>
      </c>
      <c r="H91" t="s">
        <v>2383</v>
      </c>
      <c r="I91" s="7">
        <v>1</v>
      </c>
      <c r="J91" t="s">
        <v>2383</v>
      </c>
    </row>
    <row r="92" spans="1:10" x14ac:dyDescent="0.3">
      <c r="A92" t="s">
        <v>2282</v>
      </c>
      <c r="B92">
        <v>39.049999999999997</v>
      </c>
      <c r="C92" t="str">
        <f t="shared" si="2"/>
        <v>Obesity</v>
      </c>
      <c r="D92">
        <v>6.06</v>
      </c>
      <c r="E92" t="str">
        <f t="shared" si="3"/>
        <v>Prediabetes</v>
      </c>
      <c r="F92" t="s">
        <v>2380</v>
      </c>
      <c r="G92" t="s">
        <v>2380</v>
      </c>
      <c r="H92" t="s">
        <v>2380</v>
      </c>
      <c r="I92" s="7">
        <v>1</v>
      </c>
      <c r="J92" t="s">
        <v>2383</v>
      </c>
    </row>
    <row r="93" spans="1:10" x14ac:dyDescent="0.3">
      <c r="A93" t="s">
        <v>2281</v>
      </c>
      <c r="B93">
        <v>42.75</v>
      </c>
      <c r="C93" t="str">
        <f t="shared" si="2"/>
        <v>Obesity</v>
      </c>
      <c r="D93">
        <v>4.22</v>
      </c>
      <c r="E93" t="str">
        <f t="shared" si="3"/>
        <v>Normal</v>
      </c>
      <c r="F93" t="s">
        <v>2380</v>
      </c>
      <c r="G93" t="s">
        <v>2380</v>
      </c>
      <c r="H93" t="s">
        <v>2380</v>
      </c>
      <c r="I93">
        <v>0</v>
      </c>
      <c r="J93" t="s">
        <v>2383</v>
      </c>
    </row>
    <row r="94" spans="1:10" x14ac:dyDescent="0.3">
      <c r="A94" t="s">
        <v>2280</v>
      </c>
      <c r="B94">
        <v>50.58</v>
      </c>
      <c r="C94" t="str">
        <f t="shared" si="2"/>
        <v>Obesity</v>
      </c>
      <c r="D94">
        <v>5.12</v>
      </c>
      <c r="E94" t="str">
        <f t="shared" si="3"/>
        <v>Normal</v>
      </c>
      <c r="F94" t="s">
        <v>2380</v>
      </c>
      <c r="G94" t="s">
        <v>2380</v>
      </c>
      <c r="H94" t="s">
        <v>2380</v>
      </c>
      <c r="I94" s="7">
        <v>2</v>
      </c>
      <c r="J94" t="s">
        <v>2383</v>
      </c>
    </row>
    <row r="95" spans="1:10" x14ac:dyDescent="0.3">
      <c r="A95" t="s">
        <v>2279</v>
      </c>
      <c r="B95">
        <v>30.495000000000001</v>
      </c>
      <c r="C95" t="str">
        <f t="shared" si="2"/>
        <v>Obesity</v>
      </c>
      <c r="D95">
        <v>4.57</v>
      </c>
      <c r="E95" t="str">
        <f t="shared" si="3"/>
        <v>Normal</v>
      </c>
      <c r="F95" t="s">
        <v>2383</v>
      </c>
      <c r="G95" t="s">
        <v>2380</v>
      </c>
      <c r="H95" t="s">
        <v>2380</v>
      </c>
      <c r="I95">
        <v>0</v>
      </c>
      <c r="J95" t="s">
        <v>2383</v>
      </c>
    </row>
    <row r="96" spans="1:10" x14ac:dyDescent="0.3">
      <c r="A96" t="s">
        <v>2278</v>
      </c>
      <c r="B96">
        <v>48.31</v>
      </c>
      <c r="C96" t="str">
        <f t="shared" si="2"/>
        <v>Obesity</v>
      </c>
      <c r="D96">
        <v>9.58</v>
      </c>
      <c r="E96" t="str">
        <f t="shared" si="3"/>
        <v>Diabetes</v>
      </c>
      <c r="F96" t="s">
        <v>2383</v>
      </c>
      <c r="G96" t="s">
        <v>2380</v>
      </c>
      <c r="H96" t="s">
        <v>2380</v>
      </c>
      <c r="I96" s="7">
        <v>2</v>
      </c>
      <c r="J96" t="s">
        <v>2383</v>
      </c>
    </row>
    <row r="97" spans="1:10" x14ac:dyDescent="0.3">
      <c r="A97" t="s">
        <v>2277</v>
      </c>
      <c r="B97">
        <v>48.99</v>
      </c>
      <c r="C97" t="str">
        <f t="shared" si="2"/>
        <v>Obesity</v>
      </c>
      <c r="D97">
        <v>9.7799999999999994</v>
      </c>
      <c r="E97" t="str">
        <f t="shared" si="3"/>
        <v>Diabetes</v>
      </c>
      <c r="F97" t="s">
        <v>2383</v>
      </c>
      <c r="G97" t="s">
        <v>2380</v>
      </c>
      <c r="H97" t="s">
        <v>2380</v>
      </c>
      <c r="I97" s="7">
        <v>1</v>
      </c>
      <c r="J97" t="s">
        <v>2383</v>
      </c>
    </row>
    <row r="98" spans="1:10" x14ac:dyDescent="0.3">
      <c r="A98" t="s">
        <v>2276</v>
      </c>
      <c r="B98">
        <v>38.39</v>
      </c>
      <c r="C98" t="str">
        <f t="shared" si="2"/>
        <v>Obesity</v>
      </c>
      <c r="D98">
        <v>4.1100000000000003</v>
      </c>
      <c r="E98" t="str">
        <f t="shared" si="3"/>
        <v>Normal</v>
      </c>
      <c r="F98" t="s">
        <v>2383</v>
      </c>
      <c r="G98" t="s">
        <v>2380</v>
      </c>
      <c r="H98" t="s">
        <v>2380</v>
      </c>
      <c r="I98">
        <v>0</v>
      </c>
      <c r="J98" t="s">
        <v>2383</v>
      </c>
    </row>
    <row r="99" spans="1:10" x14ac:dyDescent="0.3">
      <c r="A99" t="s">
        <v>2275</v>
      </c>
      <c r="B99">
        <v>44.34</v>
      </c>
      <c r="C99" t="str">
        <f t="shared" si="2"/>
        <v>Obesity</v>
      </c>
      <c r="D99">
        <v>4.0199999999999996</v>
      </c>
      <c r="E99" t="str">
        <f t="shared" si="3"/>
        <v>Normal</v>
      </c>
      <c r="F99" t="s">
        <v>2383</v>
      </c>
      <c r="G99" t="s">
        <v>2380</v>
      </c>
      <c r="H99" t="s">
        <v>2380</v>
      </c>
      <c r="I99" s="7">
        <v>2</v>
      </c>
      <c r="J99" t="s">
        <v>2383</v>
      </c>
    </row>
    <row r="100" spans="1:10" x14ac:dyDescent="0.3">
      <c r="A100" t="s">
        <v>2274</v>
      </c>
      <c r="B100">
        <v>41.51</v>
      </c>
      <c r="C100" t="str">
        <f t="shared" si="2"/>
        <v>Obesity</v>
      </c>
      <c r="D100">
        <v>6.92</v>
      </c>
      <c r="E100" t="str">
        <f t="shared" si="3"/>
        <v>Diabetes</v>
      </c>
      <c r="F100" t="s">
        <v>2380</v>
      </c>
      <c r="G100" t="s">
        <v>2380</v>
      </c>
      <c r="H100" t="s">
        <v>2380</v>
      </c>
      <c r="I100">
        <v>0</v>
      </c>
      <c r="J100" t="s">
        <v>2383</v>
      </c>
    </row>
    <row r="101" spans="1:10" x14ac:dyDescent="0.3">
      <c r="A101" t="s">
        <v>2273</v>
      </c>
      <c r="B101">
        <v>48.2</v>
      </c>
      <c r="C101" t="str">
        <f t="shared" si="2"/>
        <v>Obesity</v>
      </c>
      <c r="D101">
        <v>4.84</v>
      </c>
      <c r="E101" t="str">
        <f t="shared" si="3"/>
        <v>Normal</v>
      </c>
      <c r="F101" t="s">
        <v>2380</v>
      </c>
      <c r="G101" t="s">
        <v>2380</v>
      </c>
      <c r="H101" t="s">
        <v>2380</v>
      </c>
      <c r="I101">
        <v>0</v>
      </c>
      <c r="J101" t="s">
        <v>2383</v>
      </c>
    </row>
    <row r="102" spans="1:10" x14ac:dyDescent="0.3">
      <c r="A102" t="s">
        <v>2272</v>
      </c>
      <c r="B102">
        <v>35.75</v>
      </c>
      <c r="C102" t="str">
        <f t="shared" si="2"/>
        <v>Obesity</v>
      </c>
      <c r="D102">
        <v>8</v>
      </c>
      <c r="E102" t="str">
        <f t="shared" si="3"/>
        <v>Diabetes</v>
      </c>
      <c r="F102" t="s">
        <v>2383</v>
      </c>
      <c r="G102" t="s">
        <v>2380</v>
      </c>
      <c r="H102" t="s">
        <v>2380</v>
      </c>
      <c r="I102">
        <v>0</v>
      </c>
      <c r="J102" t="s">
        <v>2383</v>
      </c>
    </row>
    <row r="103" spans="1:10" x14ac:dyDescent="0.3">
      <c r="A103" t="s">
        <v>2271</v>
      </c>
      <c r="B103">
        <v>53.81</v>
      </c>
      <c r="C103" t="str">
        <f t="shared" si="2"/>
        <v>Obesity</v>
      </c>
      <c r="D103">
        <v>8.77</v>
      </c>
      <c r="E103" t="str">
        <f t="shared" si="3"/>
        <v>Diabetes</v>
      </c>
      <c r="F103" t="s">
        <v>2383</v>
      </c>
      <c r="G103" t="s">
        <v>2380</v>
      </c>
      <c r="H103" t="s">
        <v>2380</v>
      </c>
      <c r="I103">
        <v>0</v>
      </c>
      <c r="J103" t="s">
        <v>2383</v>
      </c>
    </row>
    <row r="104" spans="1:10" x14ac:dyDescent="0.3">
      <c r="A104" t="s">
        <v>2270</v>
      </c>
      <c r="B104">
        <v>49.48</v>
      </c>
      <c r="C104" t="str">
        <f t="shared" si="2"/>
        <v>Obesity</v>
      </c>
      <c r="D104">
        <v>4.96</v>
      </c>
      <c r="E104" t="str">
        <f t="shared" si="3"/>
        <v>Normal</v>
      </c>
      <c r="F104" t="s">
        <v>2380</v>
      </c>
      <c r="G104" t="s">
        <v>2380</v>
      </c>
      <c r="H104" t="s">
        <v>2383</v>
      </c>
      <c r="I104" s="7">
        <v>1</v>
      </c>
      <c r="J104" t="s">
        <v>2383</v>
      </c>
    </row>
    <row r="105" spans="1:10" x14ac:dyDescent="0.3">
      <c r="A105" t="s">
        <v>2269</v>
      </c>
      <c r="B105">
        <v>34.1</v>
      </c>
      <c r="C105" t="str">
        <f t="shared" si="2"/>
        <v>Obesity</v>
      </c>
      <c r="D105">
        <v>4.43</v>
      </c>
      <c r="E105" t="str">
        <f t="shared" si="3"/>
        <v>Normal</v>
      </c>
      <c r="F105" t="s">
        <v>2383</v>
      </c>
      <c r="G105" t="s">
        <v>2380</v>
      </c>
      <c r="H105" t="s">
        <v>2380</v>
      </c>
      <c r="I105">
        <v>0</v>
      </c>
      <c r="J105" t="s">
        <v>2383</v>
      </c>
    </row>
    <row r="106" spans="1:10" x14ac:dyDescent="0.3">
      <c r="A106" t="s">
        <v>2268</v>
      </c>
      <c r="B106">
        <v>35.299999999999997</v>
      </c>
      <c r="C106" t="str">
        <f t="shared" si="2"/>
        <v>Obesity</v>
      </c>
      <c r="D106">
        <v>5.82</v>
      </c>
      <c r="E106" t="str">
        <f t="shared" si="3"/>
        <v>Prediabetes</v>
      </c>
      <c r="F106" t="s">
        <v>2383</v>
      </c>
      <c r="G106" t="s">
        <v>2380</v>
      </c>
      <c r="H106" t="s">
        <v>2383</v>
      </c>
      <c r="I106" s="7">
        <v>1</v>
      </c>
      <c r="J106" t="s">
        <v>2383</v>
      </c>
    </row>
    <row r="107" spans="1:10" x14ac:dyDescent="0.3">
      <c r="A107" t="s">
        <v>2267</v>
      </c>
      <c r="B107">
        <v>43.83</v>
      </c>
      <c r="C107" t="str">
        <f t="shared" si="2"/>
        <v>Obesity</v>
      </c>
      <c r="D107">
        <v>6.03</v>
      </c>
      <c r="E107" t="str">
        <f t="shared" si="3"/>
        <v>Prediabetes</v>
      </c>
      <c r="F107" t="s">
        <v>2383</v>
      </c>
      <c r="G107" t="s">
        <v>2380</v>
      </c>
      <c r="H107" t="s">
        <v>2380</v>
      </c>
      <c r="I107" s="7">
        <v>2</v>
      </c>
      <c r="J107" t="s">
        <v>2383</v>
      </c>
    </row>
    <row r="108" spans="1:10" x14ac:dyDescent="0.3">
      <c r="A108" t="s">
        <v>2266</v>
      </c>
      <c r="B108">
        <v>50.07</v>
      </c>
      <c r="C108" t="str">
        <f t="shared" si="2"/>
        <v>Obesity</v>
      </c>
      <c r="D108">
        <v>9.27</v>
      </c>
      <c r="E108" t="str">
        <f t="shared" si="3"/>
        <v>Diabetes</v>
      </c>
      <c r="F108" t="s">
        <v>2380</v>
      </c>
      <c r="G108" t="s">
        <v>2380</v>
      </c>
      <c r="H108" t="s">
        <v>2380</v>
      </c>
      <c r="I108">
        <v>0</v>
      </c>
      <c r="J108" t="s">
        <v>2383</v>
      </c>
    </row>
    <row r="109" spans="1:10" x14ac:dyDescent="0.3">
      <c r="A109" t="s">
        <v>2265</v>
      </c>
      <c r="B109">
        <v>32.774999999999999</v>
      </c>
      <c r="C109" t="str">
        <f t="shared" si="2"/>
        <v>Obesity</v>
      </c>
      <c r="D109">
        <v>5.53</v>
      </c>
      <c r="E109" t="str">
        <f t="shared" si="3"/>
        <v>Normal</v>
      </c>
      <c r="F109" t="s">
        <v>2380</v>
      </c>
      <c r="G109" t="s">
        <v>2380</v>
      </c>
      <c r="H109" t="s">
        <v>2380</v>
      </c>
      <c r="I109">
        <v>0</v>
      </c>
      <c r="J109" t="s">
        <v>2383</v>
      </c>
    </row>
    <row r="110" spans="1:10" x14ac:dyDescent="0.3">
      <c r="A110" t="s">
        <v>2264</v>
      </c>
      <c r="B110">
        <v>34.104999999999997</v>
      </c>
      <c r="C110" t="str">
        <f t="shared" si="2"/>
        <v>Obesity</v>
      </c>
      <c r="D110">
        <v>5.07</v>
      </c>
      <c r="E110" t="str">
        <f t="shared" si="3"/>
        <v>Normal</v>
      </c>
      <c r="F110" t="s">
        <v>2380</v>
      </c>
      <c r="G110" t="s">
        <v>2380</v>
      </c>
      <c r="H110" t="s">
        <v>2380</v>
      </c>
      <c r="I110" s="7">
        <v>1</v>
      </c>
      <c r="J110" t="s">
        <v>2383</v>
      </c>
    </row>
    <row r="111" spans="1:10" x14ac:dyDescent="0.3">
      <c r="A111" t="s">
        <v>2263</v>
      </c>
      <c r="B111">
        <v>48.93</v>
      </c>
      <c r="C111" t="str">
        <f t="shared" si="2"/>
        <v>Obesity</v>
      </c>
      <c r="D111">
        <v>11.17</v>
      </c>
      <c r="E111" t="str">
        <f t="shared" si="3"/>
        <v>Diabetes</v>
      </c>
      <c r="F111" t="s">
        <v>2383</v>
      </c>
      <c r="G111" t="s">
        <v>2380</v>
      </c>
      <c r="H111" t="s">
        <v>2380</v>
      </c>
      <c r="I111" s="7">
        <v>1</v>
      </c>
      <c r="J111" t="s">
        <v>2383</v>
      </c>
    </row>
    <row r="112" spans="1:10" x14ac:dyDescent="0.3">
      <c r="A112" t="s">
        <v>2262</v>
      </c>
      <c r="B112">
        <v>37.07</v>
      </c>
      <c r="C112" t="str">
        <f t="shared" si="2"/>
        <v>Obesity</v>
      </c>
      <c r="D112">
        <v>6.14</v>
      </c>
      <c r="E112" t="str">
        <f t="shared" si="3"/>
        <v>Prediabetes</v>
      </c>
      <c r="F112" t="s">
        <v>2383</v>
      </c>
      <c r="G112" t="s">
        <v>2380</v>
      </c>
      <c r="H112" t="s">
        <v>2380</v>
      </c>
      <c r="I112">
        <v>0</v>
      </c>
      <c r="J112" t="s">
        <v>2383</v>
      </c>
    </row>
    <row r="113" spans="1:10" x14ac:dyDescent="0.3">
      <c r="A113" t="s">
        <v>2261</v>
      </c>
      <c r="B113">
        <v>51.51</v>
      </c>
      <c r="C113" t="str">
        <f t="shared" si="2"/>
        <v>Obesity</v>
      </c>
      <c r="D113">
        <v>6.26</v>
      </c>
      <c r="E113" t="str">
        <f t="shared" si="3"/>
        <v>Prediabetes</v>
      </c>
      <c r="F113" t="s">
        <v>2383</v>
      </c>
      <c r="G113" t="s">
        <v>2380</v>
      </c>
      <c r="H113" t="s">
        <v>2383</v>
      </c>
      <c r="I113" s="7">
        <v>1</v>
      </c>
      <c r="J113" t="s">
        <v>2383</v>
      </c>
    </row>
    <row r="114" spans="1:10" x14ac:dyDescent="0.3">
      <c r="A114" t="s">
        <v>2260</v>
      </c>
      <c r="B114">
        <v>34.799999999999997</v>
      </c>
      <c r="C114" t="str">
        <f t="shared" si="2"/>
        <v>Obesity</v>
      </c>
      <c r="D114">
        <v>4.72</v>
      </c>
      <c r="E114" t="str">
        <f t="shared" si="3"/>
        <v>Normal</v>
      </c>
      <c r="F114" t="s">
        <v>2383</v>
      </c>
      <c r="G114" t="s">
        <v>2380</v>
      </c>
      <c r="H114" t="s">
        <v>2380</v>
      </c>
      <c r="I114">
        <v>0</v>
      </c>
      <c r="J114" t="s">
        <v>2383</v>
      </c>
    </row>
    <row r="115" spans="1:10" x14ac:dyDescent="0.3">
      <c r="A115" t="s">
        <v>2259</v>
      </c>
      <c r="B115">
        <v>36.67</v>
      </c>
      <c r="C115" t="str">
        <f t="shared" si="2"/>
        <v>Obesity</v>
      </c>
      <c r="D115">
        <v>5.18</v>
      </c>
      <c r="E115" t="str">
        <f t="shared" si="3"/>
        <v>Normal</v>
      </c>
      <c r="F115" t="s">
        <v>2380</v>
      </c>
      <c r="G115" t="s">
        <v>2380</v>
      </c>
      <c r="H115" t="s">
        <v>2380</v>
      </c>
      <c r="I115" s="7">
        <v>1</v>
      </c>
      <c r="J115" t="s">
        <v>2383</v>
      </c>
    </row>
    <row r="116" spans="1:10" x14ac:dyDescent="0.3">
      <c r="A116" t="s">
        <v>2258</v>
      </c>
      <c r="B116">
        <v>30.9</v>
      </c>
      <c r="C116" t="str">
        <f t="shared" si="2"/>
        <v>Obesity</v>
      </c>
      <c r="D116">
        <v>9.4</v>
      </c>
      <c r="E116" t="str">
        <f t="shared" si="3"/>
        <v>Diabetes</v>
      </c>
      <c r="F116" t="s">
        <v>2380</v>
      </c>
      <c r="G116" t="s">
        <v>2380</v>
      </c>
      <c r="H116" t="s">
        <v>2380</v>
      </c>
      <c r="I116" s="7">
        <v>2</v>
      </c>
      <c r="J116" t="s">
        <v>2383</v>
      </c>
    </row>
    <row r="117" spans="1:10" x14ac:dyDescent="0.3">
      <c r="A117" t="s">
        <v>2257</v>
      </c>
      <c r="B117">
        <v>30.495000000000001</v>
      </c>
      <c r="C117" t="str">
        <f t="shared" si="2"/>
        <v>Obesity</v>
      </c>
      <c r="D117">
        <v>6.29</v>
      </c>
      <c r="E117" t="str">
        <f t="shared" si="3"/>
        <v>Prediabetes</v>
      </c>
      <c r="F117" t="s">
        <v>2380</v>
      </c>
      <c r="G117" t="s">
        <v>2380</v>
      </c>
      <c r="H117" t="s">
        <v>2380</v>
      </c>
      <c r="I117">
        <v>0</v>
      </c>
      <c r="J117" t="s">
        <v>2383</v>
      </c>
    </row>
    <row r="118" spans="1:10" x14ac:dyDescent="0.3">
      <c r="A118" t="s">
        <v>2256</v>
      </c>
      <c r="B118">
        <v>44.88</v>
      </c>
      <c r="C118" t="str">
        <f t="shared" si="2"/>
        <v>Obesity</v>
      </c>
      <c r="D118">
        <v>6.04</v>
      </c>
      <c r="E118" t="str">
        <f t="shared" si="3"/>
        <v>Prediabetes</v>
      </c>
      <c r="F118" t="s">
        <v>2380</v>
      </c>
      <c r="G118" t="s">
        <v>2380</v>
      </c>
      <c r="H118" t="s">
        <v>2383</v>
      </c>
      <c r="I118" s="7">
        <v>1</v>
      </c>
      <c r="J118" t="s">
        <v>2383</v>
      </c>
    </row>
    <row r="119" spans="1:10" x14ac:dyDescent="0.3">
      <c r="A119" t="s">
        <v>2255</v>
      </c>
      <c r="B119">
        <v>44.32</v>
      </c>
      <c r="C119" t="str">
        <f t="shared" si="2"/>
        <v>Obesity</v>
      </c>
      <c r="D119">
        <v>10.55</v>
      </c>
      <c r="E119" t="str">
        <f t="shared" si="3"/>
        <v>Diabetes</v>
      </c>
      <c r="F119" t="s">
        <v>2380</v>
      </c>
      <c r="G119" t="s">
        <v>2380</v>
      </c>
      <c r="H119" t="s">
        <v>2380</v>
      </c>
      <c r="I119">
        <v>0</v>
      </c>
      <c r="J119" t="s">
        <v>2383</v>
      </c>
    </row>
    <row r="120" spans="1:10" x14ac:dyDescent="0.3">
      <c r="A120" t="s">
        <v>2254</v>
      </c>
      <c r="B120">
        <v>46.39</v>
      </c>
      <c r="C120" t="str">
        <f t="shared" si="2"/>
        <v>Obesity</v>
      </c>
      <c r="D120">
        <v>5.09</v>
      </c>
      <c r="E120" t="str">
        <f t="shared" si="3"/>
        <v>Normal</v>
      </c>
      <c r="F120" t="s">
        <v>2380</v>
      </c>
      <c r="G120" t="s">
        <v>2380</v>
      </c>
      <c r="H120" t="s">
        <v>2380</v>
      </c>
      <c r="I120">
        <v>0</v>
      </c>
      <c r="J120" t="s">
        <v>2383</v>
      </c>
    </row>
    <row r="121" spans="1:10" x14ac:dyDescent="0.3">
      <c r="A121" t="s">
        <v>2253</v>
      </c>
      <c r="B121">
        <v>42.13</v>
      </c>
      <c r="C121" t="str">
        <f t="shared" si="2"/>
        <v>Obesity</v>
      </c>
      <c r="D121">
        <v>5.2</v>
      </c>
      <c r="E121" t="str">
        <f t="shared" si="3"/>
        <v>Normal</v>
      </c>
      <c r="F121" t="s">
        <v>2383</v>
      </c>
      <c r="G121" t="s">
        <v>2380</v>
      </c>
      <c r="H121" t="s">
        <v>2380</v>
      </c>
      <c r="I121" s="7">
        <v>1</v>
      </c>
      <c r="J121" t="s">
        <v>2383</v>
      </c>
    </row>
    <row r="122" spans="1:10" x14ac:dyDescent="0.3">
      <c r="A122" t="s">
        <v>2252</v>
      </c>
      <c r="B122">
        <v>30.78</v>
      </c>
      <c r="C122" t="str">
        <f t="shared" si="2"/>
        <v>Obesity</v>
      </c>
      <c r="D122">
        <v>8.4499999999999993</v>
      </c>
      <c r="E122" t="str">
        <f t="shared" si="3"/>
        <v>Diabetes</v>
      </c>
      <c r="F122" t="s">
        <v>2383</v>
      </c>
      <c r="G122" t="s">
        <v>2380</v>
      </c>
      <c r="H122" t="s">
        <v>2380</v>
      </c>
      <c r="I122">
        <v>0</v>
      </c>
      <c r="J122" t="s">
        <v>2383</v>
      </c>
    </row>
    <row r="123" spans="1:10" x14ac:dyDescent="0.3">
      <c r="A123" t="s">
        <v>2251</v>
      </c>
      <c r="B123">
        <v>31.35</v>
      </c>
      <c r="C123" t="str">
        <f t="shared" si="2"/>
        <v>Obesity</v>
      </c>
      <c r="D123">
        <v>9.5399999999999991</v>
      </c>
      <c r="E123" t="str">
        <f t="shared" si="3"/>
        <v>Diabetes</v>
      </c>
      <c r="F123" t="s">
        <v>2380</v>
      </c>
      <c r="G123" t="s">
        <v>2380</v>
      </c>
      <c r="H123" t="s">
        <v>2380</v>
      </c>
      <c r="I123">
        <v>0</v>
      </c>
      <c r="J123" t="s">
        <v>2383</v>
      </c>
    </row>
    <row r="124" spans="1:10" x14ac:dyDescent="0.3">
      <c r="A124" t="s">
        <v>2250</v>
      </c>
      <c r="B124">
        <v>41.46</v>
      </c>
      <c r="C124" t="str">
        <f t="shared" si="2"/>
        <v>Obesity</v>
      </c>
      <c r="D124">
        <v>4.99</v>
      </c>
      <c r="E124" t="str">
        <f t="shared" si="3"/>
        <v>Normal</v>
      </c>
      <c r="F124" t="s">
        <v>2383</v>
      </c>
      <c r="G124" t="s">
        <v>2380</v>
      </c>
      <c r="H124" t="s">
        <v>2380</v>
      </c>
      <c r="I124" s="7">
        <v>2</v>
      </c>
      <c r="J124" t="s">
        <v>2383</v>
      </c>
    </row>
    <row r="125" spans="1:10" x14ac:dyDescent="0.3">
      <c r="A125" t="s">
        <v>2249</v>
      </c>
      <c r="B125">
        <v>48</v>
      </c>
      <c r="C125" t="str">
        <f t="shared" si="2"/>
        <v>Obesity</v>
      </c>
      <c r="D125">
        <v>10.54</v>
      </c>
      <c r="E125" t="str">
        <f t="shared" si="3"/>
        <v>Diabetes</v>
      </c>
      <c r="F125" t="s">
        <v>2380</v>
      </c>
      <c r="G125" t="s">
        <v>2380</v>
      </c>
      <c r="H125" t="s">
        <v>2380</v>
      </c>
      <c r="I125">
        <v>0</v>
      </c>
      <c r="J125" t="s">
        <v>2383</v>
      </c>
    </row>
    <row r="126" spans="1:10" x14ac:dyDescent="0.3">
      <c r="A126" t="s">
        <v>2248</v>
      </c>
      <c r="B126">
        <v>49.13</v>
      </c>
      <c r="C126" t="str">
        <f t="shared" si="2"/>
        <v>Obesity</v>
      </c>
      <c r="D126">
        <v>4.54</v>
      </c>
      <c r="E126" t="str">
        <f t="shared" si="3"/>
        <v>Normal</v>
      </c>
      <c r="F126" t="s">
        <v>2380</v>
      </c>
      <c r="G126" t="s">
        <v>2380</v>
      </c>
      <c r="H126" t="s">
        <v>2380</v>
      </c>
      <c r="I126">
        <v>0</v>
      </c>
      <c r="J126" t="s">
        <v>2383</v>
      </c>
    </row>
    <row r="127" spans="1:10" x14ac:dyDescent="0.3">
      <c r="A127" t="s">
        <v>2247</v>
      </c>
      <c r="B127">
        <v>37.799999999999997</v>
      </c>
      <c r="C127" t="str">
        <f t="shared" si="2"/>
        <v>Obesity</v>
      </c>
      <c r="D127">
        <v>6.29</v>
      </c>
      <c r="E127" t="str">
        <f t="shared" si="3"/>
        <v>Prediabetes</v>
      </c>
      <c r="F127" t="s">
        <v>2380</v>
      </c>
      <c r="G127" t="s">
        <v>2380</v>
      </c>
      <c r="H127" t="s">
        <v>2380</v>
      </c>
      <c r="I127" s="7">
        <v>1</v>
      </c>
      <c r="J127" t="s">
        <v>2383</v>
      </c>
    </row>
    <row r="128" spans="1:10" x14ac:dyDescent="0.3">
      <c r="A128" t="s">
        <v>2246</v>
      </c>
      <c r="B128">
        <v>38.299999999999997</v>
      </c>
      <c r="C128" t="str">
        <f t="shared" si="2"/>
        <v>Obesity</v>
      </c>
      <c r="D128">
        <v>9.51</v>
      </c>
      <c r="E128" t="str">
        <f t="shared" si="3"/>
        <v>Diabetes</v>
      </c>
      <c r="F128" t="s">
        <v>2380</v>
      </c>
      <c r="G128" t="s">
        <v>2380</v>
      </c>
      <c r="H128" t="s">
        <v>2380</v>
      </c>
      <c r="I128">
        <v>0</v>
      </c>
      <c r="J128" t="s">
        <v>2383</v>
      </c>
    </row>
    <row r="129" spans="1:10" x14ac:dyDescent="0.3">
      <c r="A129" t="s">
        <v>2245</v>
      </c>
      <c r="B129">
        <v>32.774999999999999</v>
      </c>
      <c r="C129" t="str">
        <f t="shared" si="2"/>
        <v>Obesity</v>
      </c>
      <c r="D129">
        <v>4.72</v>
      </c>
      <c r="E129" t="str">
        <f t="shared" si="3"/>
        <v>Normal</v>
      </c>
      <c r="F129" t="s">
        <v>2380</v>
      </c>
      <c r="G129" t="s">
        <v>2380</v>
      </c>
      <c r="H129" t="s">
        <v>2380</v>
      </c>
      <c r="I129">
        <v>0</v>
      </c>
      <c r="J129" t="s">
        <v>2383</v>
      </c>
    </row>
    <row r="130" spans="1:10" x14ac:dyDescent="0.3">
      <c r="A130" t="s">
        <v>2244</v>
      </c>
      <c r="B130">
        <v>34.200000000000003</v>
      </c>
      <c r="C130" t="str">
        <f t="shared" ref="C130:C193" si="4">IF(B130&lt;18.5,"Underweight",IF(B130&lt;25,"Normal Weight",IF(B130&lt;30,"OverWeight","Obesity")))</f>
        <v>Obesity</v>
      </c>
      <c r="D130">
        <v>5.91</v>
      </c>
      <c r="E130" t="str">
        <f t="shared" ref="E130:E193" si="5">IF(D130&lt;5.7,"Normal",IF(D130&lt;6.5,"Prediabetes","Diabetes"))</f>
        <v>Prediabetes</v>
      </c>
      <c r="F130" t="s">
        <v>2383</v>
      </c>
      <c r="G130" t="s">
        <v>2380</v>
      </c>
      <c r="H130" t="s">
        <v>2380</v>
      </c>
      <c r="I130">
        <v>0</v>
      </c>
      <c r="J130" t="s">
        <v>2383</v>
      </c>
    </row>
    <row r="131" spans="1:10" x14ac:dyDescent="0.3">
      <c r="A131" t="s">
        <v>2243</v>
      </c>
      <c r="B131">
        <v>30.2</v>
      </c>
      <c r="C131" t="str">
        <f t="shared" si="4"/>
        <v>Obesity</v>
      </c>
      <c r="D131">
        <v>9.58</v>
      </c>
      <c r="E131" t="str">
        <f t="shared" si="5"/>
        <v>Diabetes</v>
      </c>
      <c r="F131" t="s">
        <v>2380</v>
      </c>
      <c r="G131" t="s">
        <v>2380</v>
      </c>
      <c r="H131" t="s">
        <v>2380</v>
      </c>
      <c r="I131">
        <v>0</v>
      </c>
      <c r="J131" t="s">
        <v>2383</v>
      </c>
    </row>
    <row r="132" spans="1:10" x14ac:dyDescent="0.3">
      <c r="A132" t="s">
        <v>2242</v>
      </c>
      <c r="B132">
        <v>48.32</v>
      </c>
      <c r="C132" t="str">
        <f t="shared" si="4"/>
        <v>Obesity</v>
      </c>
      <c r="D132">
        <v>5.77</v>
      </c>
      <c r="E132" t="str">
        <f t="shared" si="5"/>
        <v>Prediabetes</v>
      </c>
      <c r="F132" t="s">
        <v>2380</v>
      </c>
      <c r="G132" t="s">
        <v>2380</v>
      </c>
      <c r="H132" t="s">
        <v>2380</v>
      </c>
      <c r="I132">
        <v>0</v>
      </c>
      <c r="J132" t="s">
        <v>2383</v>
      </c>
    </row>
    <row r="133" spans="1:10" x14ac:dyDescent="0.3">
      <c r="A133" t="s">
        <v>2241</v>
      </c>
      <c r="B133">
        <v>44.86</v>
      </c>
      <c r="C133" t="str">
        <f t="shared" si="4"/>
        <v>Obesity</v>
      </c>
      <c r="D133">
        <v>4.38</v>
      </c>
      <c r="E133" t="str">
        <f t="shared" si="5"/>
        <v>Normal</v>
      </c>
      <c r="F133" t="s">
        <v>2383</v>
      </c>
      <c r="G133" t="s">
        <v>2380</v>
      </c>
      <c r="H133" t="s">
        <v>2380</v>
      </c>
      <c r="I133">
        <v>0</v>
      </c>
      <c r="J133" t="s">
        <v>2383</v>
      </c>
    </row>
    <row r="134" spans="1:10" x14ac:dyDescent="0.3">
      <c r="A134" t="s">
        <v>2240</v>
      </c>
      <c r="B134">
        <v>52.15</v>
      </c>
      <c r="C134" t="str">
        <f t="shared" si="4"/>
        <v>Obesity</v>
      </c>
      <c r="D134">
        <v>5.65</v>
      </c>
      <c r="E134" t="str">
        <f t="shared" si="5"/>
        <v>Normal</v>
      </c>
      <c r="F134" t="s">
        <v>2380</v>
      </c>
      <c r="G134" t="s">
        <v>2380</v>
      </c>
      <c r="H134" t="s">
        <v>2380</v>
      </c>
      <c r="I134" s="7">
        <v>1</v>
      </c>
      <c r="J134" t="s">
        <v>2383</v>
      </c>
    </row>
    <row r="135" spans="1:10" x14ac:dyDescent="0.3">
      <c r="A135" t="s">
        <v>2239</v>
      </c>
      <c r="B135">
        <v>41.12</v>
      </c>
      <c r="C135" t="str">
        <f t="shared" si="4"/>
        <v>Obesity</v>
      </c>
      <c r="D135">
        <v>7.54</v>
      </c>
      <c r="E135" t="str">
        <f t="shared" si="5"/>
        <v>Diabetes</v>
      </c>
      <c r="F135" t="s">
        <v>2383</v>
      </c>
      <c r="G135" t="s">
        <v>2380</v>
      </c>
      <c r="H135" t="s">
        <v>2380</v>
      </c>
      <c r="I135">
        <v>0</v>
      </c>
      <c r="J135" t="s">
        <v>2383</v>
      </c>
    </row>
    <row r="136" spans="1:10" x14ac:dyDescent="0.3">
      <c r="A136" t="s">
        <v>2238</v>
      </c>
      <c r="B136">
        <v>38.39</v>
      </c>
      <c r="C136" t="str">
        <f t="shared" si="4"/>
        <v>Obesity</v>
      </c>
      <c r="D136">
        <v>5.1100000000000003</v>
      </c>
      <c r="E136" t="str">
        <f t="shared" si="5"/>
        <v>Normal</v>
      </c>
      <c r="F136" t="s">
        <v>2383</v>
      </c>
      <c r="G136" t="s">
        <v>2380</v>
      </c>
      <c r="H136" t="s">
        <v>2380</v>
      </c>
      <c r="I136" s="7">
        <v>1</v>
      </c>
      <c r="J136" t="s">
        <v>2383</v>
      </c>
    </row>
    <row r="137" spans="1:10" x14ac:dyDescent="0.3">
      <c r="A137" t="s">
        <v>2237</v>
      </c>
      <c r="B137">
        <v>46.85</v>
      </c>
      <c r="C137" t="str">
        <f t="shared" si="4"/>
        <v>Obesity</v>
      </c>
      <c r="D137">
        <v>4.25</v>
      </c>
      <c r="E137" t="str">
        <f t="shared" si="5"/>
        <v>Normal</v>
      </c>
      <c r="F137" t="s">
        <v>2380</v>
      </c>
      <c r="G137" t="s">
        <v>2380</v>
      </c>
      <c r="H137" t="s">
        <v>2383</v>
      </c>
      <c r="I137" s="7">
        <v>1</v>
      </c>
      <c r="J137" t="s">
        <v>2383</v>
      </c>
    </row>
    <row r="138" spans="1:10" x14ac:dyDescent="0.3">
      <c r="A138" t="s">
        <v>2236</v>
      </c>
      <c r="B138">
        <v>42.24</v>
      </c>
      <c r="C138" t="str">
        <f t="shared" si="4"/>
        <v>Obesity</v>
      </c>
      <c r="D138">
        <v>5.55</v>
      </c>
      <c r="E138" t="str">
        <f t="shared" si="5"/>
        <v>Normal</v>
      </c>
      <c r="F138" t="s">
        <v>2380</v>
      </c>
      <c r="G138" t="s">
        <v>2382</v>
      </c>
      <c r="H138" t="s">
        <v>2380</v>
      </c>
      <c r="I138" s="7">
        <v>1</v>
      </c>
      <c r="J138" t="s">
        <v>2383</v>
      </c>
    </row>
    <row r="139" spans="1:10" x14ac:dyDescent="0.3">
      <c r="A139" t="s">
        <v>2235</v>
      </c>
      <c r="B139">
        <v>34.39</v>
      </c>
      <c r="C139" t="str">
        <f t="shared" si="4"/>
        <v>Obesity</v>
      </c>
      <c r="D139">
        <v>5.78</v>
      </c>
      <c r="E139" t="str">
        <f t="shared" si="5"/>
        <v>Prediabetes</v>
      </c>
      <c r="F139" t="s">
        <v>2380</v>
      </c>
      <c r="G139" t="s">
        <v>2380</v>
      </c>
      <c r="H139" t="s">
        <v>2380</v>
      </c>
      <c r="I139">
        <v>0</v>
      </c>
      <c r="J139" t="s">
        <v>2383</v>
      </c>
    </row>
    <row r="140" spans="1:10" x14ac:dyDescent="0.3">
      <c r="A140" t="s">
        <v>2234</v>
      </c>
      <c r="B140">
        <v>42.89</v>
      </c>
      <c r="C140" t="str">
        <f t="shared" si="4"/>
        <v>Obesity</v>
      </c>
      <c r="D140">
        <v>5.28</v>
      </c>
      <c r="E140" t="str">
        <f t="shared" si="5"/>
        <v>Normal</v>
      </c>
      <c r="F140" t="s">
        <v>2383</v>
      </c>
      <c r="G140" t="s">
        <v>2380</v>
      </c>
      <c r="H140" t="s">
        <v>2380</v>
      </c>
      <c r="I140">
        <v>0</v>
      </c>
      <c r="J140" t="s">
        <v>2383</v>
      </c>
    </row>
    <row r="141" spans="1:10" x14ac:dyDescent="0.3">
      <c r="A141" t="s">
        <v>2233</v>
      </c>
      <c r="B141">
        <v>36.299999999999997</v>
      </c>
      <c r="C141" t="str">
        <f t="shared" si="4"/>
        <v>Obesity</v>
      </c>
      <c r="D141">
        <v>5.39</v>
      </c>
      <c r="E141" t="str">
        <f t="shared" si="5"/>
        <v>Normal</v>
      </c>
      <c r="F141" t="s">
        <v>2380</v>
      </c>
      <c r="G141" t="s">
        <v>2380</v>
      </c>
      <c r="H141" t="s">
        <v>2380</v>
      </c>
      <c r="I141">
        <v>0</v>
      </c>
      <c r="J141" t="s">
        <v>2383</v>
      </c>
    </row>
    <row r="142" spans="1:10" x14ac:dyDescent="0.3">
      <c r="A142" t="s">
        <v>2232</v>
      </c>
      <c r="B142">
        <v>35.200000000000003</v>
      </c>
      <c r="C142" t="str">
        <f t="shared" si="4"/>
        <v>Obesity</v>
      </c>
      <c r="D142">
        <v>8.01</v>
      </c>
      <c r="E142" t="str">
        <f t="shared" si="5"/>
        <v>Diabetes</v>
      </c>
      <c r="F142" t="s">
        <v>2383</v>
      </c>
      <c r="G142" t="s">
        <v>2380</v>
      </c>
      <c r="H142" t="s">
        <v>2380</v>
      </c>
      <c r="I142" s="7">
        <v>1</v>
      </c>
      <c r="J142" t="s">
        <v>2383</v>
      </c>
    </row>
    <row r="143" spans="1:10" x14ac:dyDescent="0.3">
      <c r="A143" t="s">
        <v>2231</v>
      </c>
      <c r="B143">
        <v>53.62</v>
      </c>
      <c r="C143" t="str">
        <f t="shared" si="4"/>
        <v>Obesity</v>
      </c>
      <c r="D143">
        <v>5.21</v>
      </c>
      <c r="E143" t="str">
        <f t="shared" si="5"/>
        <v>Normal</v>
      </c>
      <c r="F143" t="s">
        <v>2380</v>
      </c>
      <c r="G143" t="s">
        <v>2380</v>
      </c>
      <c r="H143" t="s">
        <v>2380</v>
      </c>
      <c r="I143">
        <v>0</v>
      </c>
      <c r="J143" t="s">
        <v>2383</v>
      </c>
    </row>
    <row r="144" spans="1:10" x14ac:dyDescent="0.3">
      <c r="A144" t="s">
        <v>2230</v>
      </c>
      <c r="B144">
        <v>36.67</v>
      </c>
      <c r="C144" t="str">
        <f t="shared" si="4"/>
        <v>Obesity</v>
      </c>
      <c r="D144">
        <v>6.27</v>
      </c>
      <c r="E144" t="str">
        <f t="shared" si="5"/>
        <v>Prediabetes</v>
      </c>
      <c r="F144" t="s">
        <v>2380</v>
      </c>
      <c r="G144" t="s">
        <v>2380</v>
      </c>
      <c r="H144" t="s">
        <v>2380</v>
      </c>
      <c r="I144">
        <v>0</v>
      </c>
      <c r="J144" t="s">
        <v>2383</v>
      </c>
    </row>
    <row r="145" spans="1:10" x14ac:dyDescent="0.3">
      <c r="A145" t="s">
        <v>2229</v>
      </c>
      <c r="B145">
        <v>33.4</v>
      </c>
      <c r="C145" t="str">
        <f t="shared" si="4"/>
        <v>Obesity</v>
      </c>
      <c r="D145">
        <v>10.73</v>
      </c>
      <c r="E145" t="str">
        <f t="shared" si="5"/>
        <v>Diabetes</v>
      </c>
      <c r="F145" t="s">
        <v>2383</v>
      </c>
      <c r="G145" t="s">
        <v>2380</v>
      </c>
      <c r="H145" t="s">
        <v>2380</v>
      </c>
      <c r="I145" s="7">
        <v>1</v>
      </c>
      <c r="J145" t="s">
        <v>2383</v>
      </c>
    </row>
    <row r="146" spans="1:10" x14ac:dyDescent="0.3">
      <c r="A146" t="s">
        <v>2228</v>
      </c>
      <c r="B146">
        <v>42.71</v>
      </c>
      <c r="C146" t="str">
        <f t="shared" si="4"/>
        <v>Obesity</v>
      </c>
      <c r="D146">
        <v>10.52</v>
      </c>
      <c r="E146" t="str">
        <f t="shared" si="5"/>
        <v>Diabetes</v>
      </c>
      <c r="F146" t="s">
        <v>2380</v>
      </c>
      <c r="G146" t="s">
        <v>2380</v>
      </c>
      <c r="H146" t="s">
        <v>2380</v>
      </c>
      <c r="I146">
        <v>0</v>
      </c>
      <c r="J146" t="s">
        <v>2383</v>
      </c>
    </row>
    <row r="147" spans="1:10" x14ac:dyDescent="0.3">
      <c r="A147" t="s">
        <v>2227</v>
      </c>
      <c r="B147">
        <v>41.52</v>
      </c>
      <c r="C147" t="str">
        <f t="shared" si="4"/>
        <v>Obesity</v>
      </c>
      <c r="D147">
        <v>11.82</v>
      </c>
      <c r="E147" t="str">
        <f t="shared" si="5"/>
        <v>Diabetes</v>
      </c>
      <c r="F147" t="s">
        <v>2383</v>
      </c>
      <c r="G147" t="s">
        <v>2380</v>
      </c>
      <c r="H147" t="s">
        <v>2380</v>
      </c>
      <c r="I147" s="7">
        <v>2</v>
      </c>
      <c r="J147" t="s">
        <v>2383</v>
      </c>
    </row>
    <row r="148" spans="1:10" x14ac:dyDescent="0.3">
      <c r="A148" t="s">
        <v>2226</v>
      </c>
      <c r="B148">
        <v>39.4</v>
      </c>
      <c r="C148" t="str">
        <f t="shared" si="4"/>
        <v>Obesity</v>
      </c>
      <c r="D148">
        <v>6.76</v>
      </c>
      <c r="E148" t="str">
        <f t="shared" si="5"/>
        <v>Diabetes</v>
      </c>
      <c r="F148" t="s">
        <v>2380</v>
      </c>
      <c r="G148" t="s">
        <v>2380</v>
      </c>
      <c r="H148" t="s">
        <v>2380</v>
      </c>
      <c r="I148">
        <v>0</v>
      </c>
      <c r="J148" t="s">
        <v>2383</v>
      </c>
    </row>
    <row r="149" spans="1:10" x14ac:dyDescent="0.3">
      <c r="A149" t="s">
        <v>2225</v>
      </c>
      <c r="B149">
        <v>46.45</v>
      </c>
      <c r="C149" t="str">
        <f t="shared" si="4"/>
        <v>Obesity</v>
      </c>
      <c r="D149">
        <v>5.62</v>
      </c>
      <c r="E149" t="str">
        <f t="shared" si="5"/>
        <v>Normal</v>
      </c>
      <c r="F149" t="s">
        <v>2380</v>
      </c>
      <c r="G149" t="s">
        <v>2380</v>
      </c>
      <c r="H149" t="s">
        <v>2380</v>
      </c>
      <c r="I149">
        <v>0</v>
      </c>
      <c r="J149" t="s">
        <v>2383</v>
      </c>
    </row>
    <row r="150" spans="1:10" x14ac:dyDescent="0.3">
      <c r="A150" t="s">
        <v>2224</v>
      </c>
      <c r="B150">
        <v>35.75</v>
      </c>
      <c r="C150" t="str">
        <f t="shared" si="4"/>
        <v>Obesity</v>
      </c>
      <c r="D150">
        <v>4.1900000000000004</v>
      </c>
      <c r="E150" t="str">
        <f t="shared" si="5"/>
        <v>Normal</v>
      </c>
      <c r="F150" t="s">
        <v>2380</v>
      </c>
      <c r="G150" t="s">
        <v>2380</v>
      </c>
      <c r="H150" t="s">
        <v>2380</v>
      </c>
      <c r="I150">
        <v>0</v>
      </c>
      <c r="J150" t="s">
        <v>2383</v>
      </c>
    </row>
    <row r="151" spans="1:10" x14ac:dyDescent="0.3">
      <c r="A151" t="s">
        <v>2223</v>
      </c>
      <c r="B151">
        <v>26.07</v>
      </c>
      <c r="C151" t="str">
        <f t="shared" si="4"/>
        <v>OverWeight</v>
      </c>
      <c r="D151">
        <v>5.32</v>
      </c>
      <c r="E151" t="str">
        <f t="shared" si="5"/>
        <v>Normal</v>
      </c>
      <c r="F151" t="s">
        <v>2380</v>
      </c>
      <c r="G151" t="s">
        <v>2380</v>
      </c>
      <c r="H151" t="s">
        <v>2380</v>
      </c>
      <c r="I151">
        <v>0</v>
      </c>
      <c r="J151" t="s">
        <v>2383</v>
      </c>
    </row>
    <row r="152" spans="1:10" x14ac:dyDescent="0.3">
      <c r="A152" t="s">
        <v>2222</v>
      </c>
      <c r="B152">
        <v>36.54</v>
      </c>
      <c r="C152" t="str">
        <f t="shared" si="4"/>
        <v>Obesity</v>
      </c>
      <c r="D152">
        <v>4.46</v>
      </c>
      <c r="E152" t="str">
        <f t="shared" si="5"/>
        <v>Normal</v>
      </c>
      <c r="F152" t="s">
        <v>2383</v>
      </c>
      <c r="G152" t="s">
        <v>2380</v>
      </c>
      <c r="H152" t="s">
        <v>2380</v>
      </c>
      <c r="I152" s="7">
        <v>1</v>
      </c>
      <c r="J152" t="s">
        <v>2383</v>
      </c>
    </row>
    <row r="153" spans="1:10" x14ac:dyDescent="0.3">
      <c r="A153" t="s">
        <v>2221</v>
      </c>
      <c r="B153">
        <v>51.64</v>
      </c>
      <c r="C153" t="str">
        <f t="shared" si="4"/>
        <v>Obesity</v>
      </c>
      <c r="D153">
        <v>5.65</v>
      </c>
      <c r="E153" t="str">
        <f t="shared" si="5"/>
        <v>Normal</v>
      </c>
      <c r="F153" t="s">
        <v>2380</v>
      </c>
      <c r="G153" t="s">
        <v>2380</v>
      </c>
      <c r="H153" t="s">
        <v>2380</v>
      </c>
      <c r="I153">
        <v>0</v>
      </c>
      <c r="J153" t="s">
        <v>2383</v>
      </c>
    </row>
    <row r="154" spans="1:10" x14ac:dyDescent="0.3">
      <c r="A154" t="s">
        <v>2220</v>
      </c>
      <c r="B154">
        <v>42.83</v>
      </c>
      <c r="C154" t="str">
        <f t="shared" si="4"/>
        <v>Obesity</v>
      </c>
      <c r="D154">
        <v>6.04</v>
      </c>
      <c r="E154" t="str">
        <f t="shared" si="5"/>
        <v>Prediabetes</v>
      </c>
      <c r="F154" t="s">
        <v>2380</v>
      </c>
      <c r="G154" t="s">
        <v>2380</v>
      </c>
      <c r="H154" t="s">
        <v>2380</v>
      </c>
      <c r="I154" s="7">
        <v>2</v>
      </c>
      <c r="J154" t="s">
        <v>2383</v>
      </c>
    </row>
    <row r="155" spans="1:10" x14ac:dyDescent="0.3">
      <c r="A155" t="s">
        <v>2219</v>
      </c>
      <c r="B155">
        <v>40.15</v>
      </c>
      <c r="C155" t="str">
        <f t="shared" si="4"/>
        <v>Obesity</v>
      </c>
      <c r="D155">
        <v>5.76</v>
      </c>
      <c r="E155" t="str">
        <f t="shared" si="5"/>
        <v>Prediabetes</v>
      </c>
      <c r="F155" t="s">
        <v>2380</v>
      </c>
      <c r="G155" t="s">
        <v>2380</v>
      </c>
      <c r="H155" t="s">
        <v>2380</v>
      </c>
      <c r="I155" s="7">
        <v>1</v>
      </c>
      <c r="J155" t="s">
        <v>2383</v>
      </c>
    </row>
    <row r="156" spans="1:10" x14ac:dyDescent="0.3">
      <c r="A156" t="s">
        <v>2218</v>
      </c>
      <c r="B156">
        <v>27.8</v>
      </c>
      <c r="C156" t="str">
        <f t="shared" si="4"/>
        <v>OverWeight</v>
      </c>
      <c r="D156">
        <v>4.3600000000000003</v>
      </c>
      <c r="E156" t="str">
        <f t="shared" si="5"/>
        <v>Normal</v>
      </c>
      <c r="F156" t="s">
        <v>2380</v>
      </c>
      <c r="G156" t="s">
        <v>2380</v>
      </c>
      <c r="H156" t="s">
        <v>2383</v>
      </c>
      <c r="I156" s="7">
        <v>1</v>
      </c>
      <c r="J156" t="s">
        <v>2383</v>
      </c>
    </row>
    <row r="157" spans="1:10" x14ac:dyDescent="0.3">
      <c r="A157" t="s">
        <v>2217</v>
      </c>
      <c r="B157">
        <v>45.81</v>
      </c>
      <c r="C157" t="str">
        <f t="shared" si="4"/>
        <v>Obesity</v>
      </c>
      <c r="D157">
        <v>4.76</v>
      </c>
      <c r="E157" t="str">
        <f t="shared" si="5"/>
        <v>Normal</v>
      </c>
      <c r="F157" t="s">
        <v>2383</v>
      </c>
      <c r="G157" t="s">
        <v>2380</v>
      </c>
      <c r="H157" t="s">
        <v>2383</v>
      </c>
      <c r="I157" s="7">
        <v>1</v>
      </c>
      <c r="J157" t="s">
        <v>2383</v>
      </c>
    </row>
    <row r="158" spans="1:10" x14ac:dyDescent="0.3">
      <c r="A158" t="s">
        <v>2216</v>
      </c>
      <c r="B158">
        <v>34.43</v>
      </c>
      <c r="C158" t="str">
        <f t="shared" si="4"/>
        <v>Obesity</v>
      </c>
      <c r="D158">
        <v>10.82</v>
      </c>
      <c r="E158" t="str">
        <f t="shared" si="5"/>
        <v>Diabetes</v>
      </c>
      <c r="F158" t="s">
        <v>2383</v>
      </c>
      <c r="G158" t="s">
        <v>2380</v>
      </c>
      <c r="H158" t="s">
        <v>2380</v>
      </c>
      <c r="I158" s="7">
        <v>1</v>
      </c>
      <c r="J158" t="s">
        <v>2383</v>
      </c>
    </row>
    <row r="159" spans="1:10" x14ac:dyDescent="0.3">
      <c r="A159" t="s">
        <v>2215</v>
      </c>
      <c r="B159">
        <v>41.33</v>
      </c>
      <c r="C159" t="str">
        <f t="shared" si="4"/>
        <v>Obesity</v>
      </c>
      <c r="D159">
        <v>4.01</v>
      </c>
      <c r="E159" t="str">
        <f t="shared" si="5"/>
        <v>Normal</v>
      </c>
      <c r="F159" t="s">
        <v>2383</v>
      </c>
      <c r="G159" t="s">
        <v>2380</v>
      </c>
      <c r="H159" t="s">
        <v>2380</v>
      </c>
      <c r="I159">
        <v>0</v>
      </c>
      <c r="J159" t="s">
        <v>2383</v>
      </c>
    </row>
    <row r="160" spans="1:10" x14ac:dyDescent="0.3">
      <c r="A160" t="s">
        <v>2214</v>
      </c>
      <c r="B160">
        <v>31.92</v>
      </c>
      <c r="C160" t="str">
        <f t="shared" si="4"/>
        <v>Obesity</v>
      </c>
      <c r="D160">
        <v>5.12</v>
      </c>
      <c r="E160" t="str">
        <f t="shared" si="5"/>
        <v>Normal</v>
      </c>
      <c r="F160" t="s">
        <v>2383</v>
      </c>
      <c r="G160" t="s">
        <v>2380</v>
      </c>
      <c r="H160" t="s">
        <v>2380</v>
      </c>
      <c r="I160" s="7">
        <v>1</v>
      </c>
      <c r="J160" t="s">
        <v>2383</v>
      </c>
    </row>
    <row r="161" spans="1:10" x14ac:dyDescent="0.3">
      <c r="A161" t="s">
        <v>2213</v>
      </c>
      <c r="B161">
        <v>39.799999999999997</v>
      </c>
      <c r="C161" t="str">
        <f t="shared" si="4"/>
        <v>Obesity</v>
      </c>
      <c r="D161">
        <v>10.54</v>
      </c>
      <c r="E161" t="str">
        <f t="shared" si="5"/>
        <v>Diabetes</v>
      </c>
      <c r="F161" t="s">
        <v>2383</v>
      </c>
      <c r="G161" t="s">
        <v>2380</v>
      </c>
      <c r="H161" t="s">
        <v>2380</v>
      </c>
      <c r="I161" s="7">
        <v>2</v>
      </c>
      <c r="J161" t="s">
        <v>2383</v>
      </c>
    </row>
    <row r="162" spans="1:10" x14ac:dyDescent="0.3">
      <c r="A162" t="s">
        <v>2212</v>
      </c>
      <c r="B162">
        <v>42.82</v>
      </c>
      <c r="C162" t="str">
        <f t="shared" si="4"/>
        <v>Obesity</v>
      </c>
      <c r="D162">
        <v>4.21</v>
      </c>
      <c r="E162" t="str">
        <f t="shared" si="5"/>
        <v>Normal</v>
      </c>
      <c r="F162" t="s">
        <v>2380</v>
      </c>
      <c r="G162" t="s">
        <v>2380</v>
      </c>
      <c r="H162" t="s">
        <v>2380</v>
      </c>
      <c r="I162">
        <v>0</v>
      </c>
      <c r="J162" t="s">
        <v>2383</v>
      </c>
    </row>
    <row r="163" spans="1:10" x14ac:dyDescent="0.3">
      <c r="A163" t="s">
        <v>2211</v>
      </c>
      <c r="B163">
        <v>33.630000000000003</v>
      </c>
      <c r="C163" t="str">
        <f t="shared" si="4"/>
        <v>Obesity</v>
      </c>
      <c r="D163">
        <v>5.42</v>
      </c>
      <c r="E163" t="str">
        <f t="shared" si="5"/>
        <v>Normal</v>
      </c>
      <c r="F163" t="s">
        <v>2380</v>
      </c>
      <c r="G163" t="s">
        <v>2380</v>
      </c>
      <c r="H163" t="s">
        <v>2380</v>
      </c>
      <c r="I163">
        <v>0</v>
      </c>
      <c r="J163" t="s">
        <v>2383</v>
      </c>
    </row>
    <row r="164" spans="1:10" x14ac:dyDescent="0.3">
      <c r="A164" t="s">
        <v>2210</v>
      </c>
      <c r="B164">
        <v>37.07</v>
      </c>
      <c r="C164" t="str">
        <f t="shared" si="4"/>
        <v>Obesity</v>
      </c>
      <c r="D164">
        <v>4.28</v>
      </c>
      <c r="E164" t="str">
        <f t="shared" si="5"/>
        <v>Normal</v>
      </c>
      <c r="F164" t="s">
        <v>2380</v>
      </c>
      <c r="G164" t="s">
        <v>2382</v>
      </c>
      <c r="H164" t="s">
        <v>2380</v>
      </c>
      <c r="I164" s="7">
        <v>1</v>
      </c>
      <c r="J164" t="s">
        <v>2383</v>
      </c>
    </row>
    <row r="165" spans="1:10" x14ac:dyDescent="0.3">
      <c r="A165" t="s">
        <v>2209</v>
      </c>
      <c r="B165">
        <v>35.625</v>
      </c>
      <c r="C165" t="str">
        <f t="shared" si="4"/>
        <v>Obesity</v>
      </c>
      <c r="D165">
        <v>8.9</v>
      </c>
      <c r="E165" t="str">
        <f t="shared" si="5"/>
        <v>Diabetes</v>
      </c>
      <c r="F165" t="s">
        <v>2380</v>
      </c>
      <c r="G165" t="s">
        <v>2380</v>
      </c>
      <c r="H165" t="s">
        <v>2380</v>
      </c>
      <c r="I165">
        <v>0</v>
      </c>
      <c r="J165" t="s">
        <v>2383</v>
      </c>
    </row>
    <row r="166" spans="1:10" x14ac:dyDescent="0.3">
      <c r="A166" t="s">
        <v>2208</v>
      </c>
      <c r="B166">
        <v>42.69</v>
      </c>
      <c r="C166" t="str">
        <f t="shared" si="4"/>
        <v>Obesity</v>
      </c>
      <c r="D166">
        <v>4.8899999999999997</v>
      </c>
      <c r="E166" t="str">
        <f t="shared" si="5"/>
        <v>Normal</v>
      </c>
      <c r="F166" t="s">
        <v>2380</v>
      </c>
      <c r="G166" t="s">
        <v>2380</v>
      </c>
      <c r="H166" t="s">
        <v>2383</v>
      </c>
      <c r="I166" s="7">
        <v>1</v>
      </c>
      <c r="J166" t="s">
        <v>2383</v>
      </c>
    </row>
    <row r="167" spans="1:10" x14ac:dyDescent="0.3">
      <c r="A167" t="s">
        <v>2207</v>
      </c>
      <c r="B167">
        <v>37.869999999999997</v>
      </c>
      <c r="C167" t="str">
        <f t="shared" si="4"/>
        <v>Obesity</v>
      </c>
      <c r="D167">
        <v>4.29</v>
      </c>
      <c r="E167" t="str">
        <f t="shared" si="5"/>
        <v>Normal</v>
      </c>
      <c r="F167" t="s">
        <v>2383</v>
      </c>
      <c r="G167" t="s">
        <v>2380</v>
      </c>
      <c r="H167" t="s">
        <v>2383</v>
      </c>
      <c r="I167" s="7">
        <v>1</v>
      </c>
      <c r="J167" t="s">
        <v>2383</v>
      </c>
    </row>
    <row r="168" spans="1:10" x14ac:dyDescent="0.3">
      <c r="A168" t="s">
        <v>2206</v>
      </c>
      <c r="B168">
        <v>40.61</v>
      </c>
      <c r="C168" t="str">
        <f t="shared" si="4"/>
        <v>Obesity</v>
      </c>
      <c r="D168">
        <v>8</v>
      </c>
      <c r="E168" t="str">
        <f t="shared" si="5"/>
        <v>Diabetes</v>
      </c>
      <c r="F168" t="s">
        <v>2383</v>
      </c>
      <c r="G168" t="s">
        <v>2380</v>
      </c>
      <c r="H168" t="s">
        <v>2380</v>
      </c>
      <c r="I168" s="7">
        <v>1</v>
      </c>
      <c r="J168" t="s">
        <v>2383</v>
      </c>
    </row>
    <row r="169" spans="1:10" x14ac:dyDescent="0.3">
      <c r="A169" t="s">
        <v>2205</v>
      </c>
      <c r="B169">
        <v>30.78</v>
      </c>
      <c r="C169" t="str">
        <f t="shared" si="4"/>
        <v>Obesity</v>
      </c>
      <c r="D169">
        <v>4.67</v>
      </c>
      <c r="E169" t="str">
        <f t="shared" si="5"/>
        <v>Normal</v>
      </c>
      <c r="F169" t="s">
        <v>2383</v>
      </c>
      <c r="G169" t="s">
        <v>2380</v>
      </c>
      <c r="H169" t="s">
        <v>2380</v>
      </c>
      <c r="I169">
        <v>0</v>
      </c>
      <c r="J169" t="s">
        <v>2383</v>
      </c>
    </row>
    <row r="170" spans="1:10" x14ac:dyDescent="0.3">
      <c r="A170" t="s">
        <v>2204</v>
      </c>
      <c r="B170">
        <v>49.49</v>
      </c>
      <c r="C170" t="str">
        <f t="shared" si="4"/>
        <v>Obesity</v>
      </c>
      <c r="D170">
        <v>4.5</v>
      </c>
      <c r="E170" t="str">
        <f t="shared" si="5"/>
        <v>Normal</v>
      </c>
      <c r="F170" t="s">
        <v>2380</v>
      </c>
      <c r="G170" t="s">
        <v>2380</v>
      </c>
      <c r="H170" t="s">
        <v>2380</v>
      </c>
      <c r="I170">
        <v>0</v>
      </c>
      <c r="J170" t="s">
        <v>2383</v>
      </c>
    </row>
    <row r="171" spans="1:10" x14ac:dyDescent="0.3">
      <c r="A171" t="s">
        <v>2203</v>
      </c>
      <c r="B171">
        <v>37.619999999999997</v>
      </c>
      <c r="C171" t="str">
        <f t="shared" si="4"/>
        <v>Obesity</v>
      </c>
      <c r="D171">
        <v>6.32</v>
      </c>
      <c r="E171" t="str">
        <f t="shared" si="5"/>
        <v>Prediabetes</v>
      </c>
      <c r="F171" t="s">
        <v>2383</v>
      </c>
      <c r="G171" t="s">
        <v>2382</v>
      </c>
      <c r="H171" t="s">
        <v>2380</v>
      </c>
      <c r="I171" s="7">
        <v>2</v>
      </c>
      <c r="J171" t="s">
        <v>2383</v>
      </c>
    </row>
    <row r="172" spans="1:10" x14ac:dyDescent="0.3">
      <c r="A172" t="s">
        <v>2202</v>
      </c>
      <c r="B172">
        <v>36.08</v>
      </c>
      <c r="C172" t="str">
        <f t="shared" si="4"/>
        <v>Obesity</v>
      </c>
      <c r="D172">
        <v>6.1</v>
      </c>
      <c r="E172" t="str">
        <f t="shared" si="5"/>
        <v>Prediabetes</v>
      </c>
      <c r="F172" t="s">
        <v>2383</v>
      </c>
      <c r="G172" t="s">
        <v>2380</v>
      </c>
      <c r="H172" t="s">
        <v>2380</v>
      </c>
      <c r="I172" s="7">
        <v>1</v>
      </c>
      <c r="J172" t="s">
        <v>2383</v>
      </c>
    </row>
    <row r="173" spans="1:10" x14ac:dyDescent="0.3">
      <c r="A173" t="s">
        <v>2201</v>
      </c>
      <c r="B173">
        <v>33.5</v>
      </c>
      <c r="C173" t="str">
        <f t="shared" si="4"/>
        <v>Obesity</v>
      </c>
      <c r="D173">
        <v>5.4</v>
      </c>
      <c r="E173" t="str">
        <f t="shared" si="5"/>
        <v>Normal</v>
      </c>
      <c r="F173" t="s">
        <v>2380</v>
      </c>
      <c r="G173" t="s">
        <v>2380</v>
      </c>
      <c r="H173" t="s">
        <v>2380</v>
      </c>
      <c r="I173">
        <v>0</v>
      </c>
      <c r="J173" t="s">
        <v>2383</v>
      </c>
    </row>
    <row r="174" spans="1:10" x14ac:dyDescent="0.3">
      <c r="A174" t="s">
        <v>2200</v>
      </c>
      <c r="B174">
        <v>47.46</v>
      </c>
      <c r="C174" t="str">
        <f t="shared" si="4"/>
        <v>Obesity</v>
      </c>
      <c r="D174">
        <v>6.24</v>
      </c>
      <c r="E174" t="str">
        <f t="shared" si="5"/>
        <v>Prediabetes</v>
      </c>
      <c r="F174" t="s">
        <v>2383</v>
      </c>
      <c r="G174" t="s">
        <v>2380</v>
      </c>
      <c r="H174" t="s">
        <v>2380</v>
      </c>
      <c r="I174" s="7">
        <v>1</v>
      </c>
      <c r="J174" t="s">
        <v>2383</v>
      </c>
    </row>
    <row r="175" spans="1:10" x14ac:dyDescent="0.3">
      <c r="A175" t="s">
        <v>2199</v>
      </c>
      <c r="B175">
        <v>49.24</v>
      </c>
      <c r="C175" t="str">
        <f t="shared" si="4"/>
        <v>Obesity</v>
      </c>
      <c r="D175">
        <v>4.45</v>
      </c>
      <c r="E175" t="str">
        <f t="shared" si="5"/>
        <v>Normal</v>
      </c>
      <c r="F175" t="s">
        <v>2380</v>
      </c>
      <c r="G175" t="s">
        <v>2380</v>
      </c>
      <c r="H175" t="s">
        <v>2380</v>
      </c>
      <c r="I175">
        <v>0</v>
      </c>
      <c r="J175" t="s">
        <v>2383</v>
      </c>
    </row>
    <row r="176" spans="1:10" x14ac:dyDescent="0.3">
      <c r="A176" t="s">
        <v>2198</v>
      </c>
      <c r="B176">
        <v>54.4</v>
      </c>
      <c r="C176" t="str">
        <f t="shared" si="4"/>
        <v>Obesity</v>
      </c>
      <c r="D176">
        <v>5.22</v>
      </c>
      <c r="E176" t="str">
        <f t="shared" si="5"/>
        <v>Normal</v>
      </c>
      <c r="F176" t="s">
        <v>2380</v>
      </c>
      <c r="G176" t="s">
        <v>2380</v>
      </c>
      <c r="H176" t="s">
        <v>2380</v>
      </c>
      <c r="I176" s="7">
        <v>1</v>
      </c>
      <c r="J176" t="s">
        <v>2383</v>
      </c>
    </row>
    <row r="177" spans="1:10" x14ac:dyDescent="0.3">
      <c r="A177" t="s">
        <v>2197</v>
      </c>
      <c r="B177">
        <v>35.53</v>
      </c>
      <c r="C177" t="str">
        <f t="shared" si="4"/>
        <v>Obesity</v>
      </c>
      <c r="D177">
        <v>4.6100000000000003</v>
      </c>
      <c r="E177" t="str">
        <f t="shared" si="5"/>
        <v>Normal</v>
      </c>
      <c r="F177" t="s">
        <v>2380</v>
      </c>
      <c r="G177" t="s">
        <v>2380</v>
      </c>
      <c r="H177" t="s">
        <v>2380</v>
      </c>
      <c r="I177" s="7">
        <v>1</v>
      </c>
      <c r="J177" t="s">
        <v>2383</v>
      </c>
    </row>
    <row r="178" spans="1:10" x14ac:dyDescent="0.3">
      <c r="A178" t="s">
        <v>2196</v>
      </c>
      <c r="B178">
        <v>39.729999999999997</v>
      </c>
      <c r="C178" t="str">
        <f t="shared" si="4"/>
        <v>Obesity</v>
      </c>
      <c r="D178">
        <v>6.24</v>
      </c>
      <c r="E178" t="str">
        <f t="shared" si="5"/>
        <v>Prediabetes</v>
      </c>
      <c r="F178" t="s">
        <v>2380</v>
      </c>
      <c r="G178" t="s">
        <v>2380</v>
      </c>
      <c r="H178" t="s">
        <v>2380</v>
      </c>
      <c r="I178">
        <v>0</v>
      </c>
      <c r="J178" t="s">
        <v>2383</v>
      </c>
    </row>
    <row r="179" spans="1:10" x14ac:dyDescent="0.3">
      <c r="A179" t="s">
        <v>2195</v>
      </c>
      <c r="B179">
        <v>35.68</v>
      </c>
      <c r="C179" t="str">
        <f t="shared" si="4"/>
        <v>Obesity</v>
      </c>
      <c r="D179">
        <v>10.039999999999999</v>
      </c>
      <c r="E179" t="str">
        <f t="shared" si="5"/>
        <v>Diabetes</v>
      </c>
      <c r="F179" t="s">
        <v>2380</v>
      </c>
      <c r="G179" t="s">
        <v>2380</v>
      </c>
      <c r="H179" t="s">
        <v>2380</v>
      </c>
      <c r="I179">
        <v>0</v>
      </c>
      <c r="J179" t="s">
        <v>2383</v>
      </c>
    </row>
    <row r="180" spans="1:10" x14ac:dyDescent="0.3">
      <c r="A180" t="s">
        <v>2194</v>
      </c>
      <c r="B180">
        <v>48.86</v>
      </c>
      <c r="C180" t="str">
        <f t="shared" si="4"/>
        <v>Obesity</v>
      </c>
      <c r="D180">
        <v>6.09</v>
      </c>
      <c r="E180" t="str">
        <f t="shared" si="5"/>
        <v>Prediabetes</v>
      </c>
      <c r="F180" t="s">
        <v>2380</v>
      </c>
      <c r="G180" t="s">
        <v>2380</v>
      </c>
      <c r="H180" t="s">
        <v>2380</v>
      </c>
      <c r="I180">
        <v>0</v>
      </c>
      <c r="J180" t="s">
        <v>2383</v>
      </c>
    </row>
    <row r="181" spans="1:10" x14ac:dyDescent="0.3">
      <c r="A181" t="s">
        <v>2193</v>
      </c>
      <c r="B181">
        <v>34.799999999999997</v>
      </c>
      <c r="C181" t="str">
        <f t="shared" si="4"/>
        <v>Obesity</v>
      </c>
      <c r="D181">
        <v>11.4</v>
      </c>
      <c r="E181" t="str">
        <f t="shared" si="5"/>
        <v>Diabetes</v>
      </c>
      <c r="F181" t="s">
        <v>2383</v>
      </c>
      <c r="G181" t="s">
        <v>2380</v>
      </c>
      <c r="H181" t="s">
        <v>2383</v>
      </c>
      <c r="I181" s="7">
        <v>1</v>
      </c>
      <c r="J181" t="s">
        <v>2380</v>
      </c>
    </row>
    <row r="182" spans="1:10" x14ac:dyDescent="0.3">
      <c r="A182" t="s">
        <v>2192</v>
      </c>
      <c r="B182">
        <v>32.49</v>
      </c>
      <c r="C182" t="str">
        <f t="shared" si="4"/>
        <v>Obesity</v>
      </c>
      <c r="D182">
        <v>4.29</v>
      </c>
      <c r="E182" t="str">
        <f t="shared" si="5"/>
        <v>Normal</v>
      </c>
      <c r="F182" t="s">
        <v>2380</v>
      </c>
      <c r="G182" t="s">
        <v>2380</v>
      </c>
      <c r="H182" t="s">
        <v>2383</v>
      </c>
      <c r="I182" s="7">
        <v>1</v>
      </c>
      <c r="J182" t="s">
        <v>2383</v>
      </c>
    </row>
    <row r="183" spans="1:10" x14ac:dyDescent="0.3">
      <c r="A183" t="s">
        <v>2191</v>
      </c>
      <c r="B183">
        <v>39</v>
      </c>
      <c r="C183" t="str">
        <f t="shared" si="4"/>
        <v>Obesity</v>
      </c>
      <c r="D183">
        <v>5.7</v>
      </c>
      <c r="E183" t="str">
        <f t="shared" si="5"/>
        <v>Prediabetes</v>
      </c>
      <c r="F183" t="s">
        <v>2380</v>
      </c>
      <c r="G183" t="s">
        <v>2380</v>
      </c>
      <c r="H183" t="s">
        <v>2380</v>
      </c>
      <c r="I183" s="7">
        <v>2</v>
      </c>
      <c r="J183" t="s">
        <v>2383</v>
      </c>
    </row>
    <row r="184" spans="1:10" x14ac:dyDescent="0.3">
      <c r="A184" t="s">
        <v>2190</v>
      </c>
      <c r="B184">
        <v>35.299999999999997</v>
      </c>
      <c r="C184" t="str">
        <f t="shared" si="4"/>
        <v>Obesity</v>
      </c>
      <c r="D184">
        <v>6.09</v>
      </c>
      <c r="E184" t="str">
        <f t="shared" si="5"/>
        <v>Prediabetes</v>
      </c>
      <c r="F184" t="s">
        <v>2380</v>
      </c>
      <c r="G184" t="s">
        <v>2380</v>
      </c>
      <c r="H184" t="s">
        <v>2380</v>
      </c>
      <c r="I184" s="7">
        <v>1</v>
      </c>
      <c r="J184" t="s">
        <v>2383</v>
      </c>
    </row>
    <row r="185" spans="1:10" x14ac:dyDescent="0.3">
      <c r="A185" t="s">
        <v>2189</v>
      </c>
      <c r="B185">
        <v>33.42</v>
      </c>
      <c r="C185" t="str">
        <f t="shared" si="4"/>
        <v>Obesity</v>
      </c>
      <c r="D185">
        <v>10.67</v>
      </c>
      <c r="E185" t="str">
        <f t="shared" si="5"/>
        <v>Diabetes</v>
      </c>
      <c r="F185" t="s">
        <v>2380</v>
      </c>
      <c r="G185" t="s">
        <v>2380</v>
      </c>
      <c r="H185" t="s">
        <v>2380</v>
      </c>
      <c r="I185">
        <v>0</v>
      </c>
      <c r="J185" t="s">
        <v>2383</v>
      </c>
    </row>
    <row r="186" spans="1:10" x14ac:dyDescent="0.3">
      <c r="A186" t="s">
        <v>2188</v>
      </c>
      <c r="B186">
        <v>37.18</v>
      </c>
      <c r="C186" t="str">
        <f t="shared" si="4"/>
        <v>Obesity</v>
      </c>
      <c r="D186">
        <v>6.75</v>
      </c>
      <c r="E186" t="str">
        <f t="shared" si="5"/>
        <v>Diabetes</v>
      </c>
      <c r="F186" t="s">
        <v>2383</v>
      </c>
      <c r="G186" t="s">
        <v>2380</v>
      </c>
      <c r="H186" t="s">
        <v>2380</v>
      </c>
      <c r="I186" s="7">
        <v>2</v>
      </c>
      <c r="J186" t="s">
        <v>2383</v>
      </c>
    </row>
    <row r="187" spans="1:10" x14ac:dyDescent="0.3">
      <c r="A187" t="s">
        <v>2187</v>
      </c>
      <c r="B187">
        <v>33.33</v>
      </c>
      <c r="C187" t="str">
        <f t="shared" si="4"/>
        <v>Obesity</v>
      </c>
      <c r="D187">
        <v>9.26</v>
      </c>
      <c r="E187" t="str">
        <f t="shared" si="5"/>
        <v>Diabetes</v>
      </c>
      <c r="F187" t="s">
        <v>2383</v>
      </c>
      <c r="G187" t="s">
        <v>2380</v>
      </c>
      <c r="H187" t="s">
        <v>2380</v>
      </c>
      <c r="I187" s="7">
        <v>2</v>
      </c>
      <c r="J187" t="s">
        <v>2380</v>
      </c>
    </row>
    <row r="188" spans="1:10" x14ac:dyDescent="0.3">
      <c r="A188" t="s">
        <v>2186</v>
      </c>
      <c r="B188">
        <v>53.21</v>
      </c>
      <c r="C188" t="str">
        <f t="shared" si="4"/>
        <v>Obesity</v>
      </c>
      <c r="D188">
        <v>4.2699999999999996</v>
      </c>
      <c r="E188" t="str">
        <f t="shared" si="5"/>
        <v>Normal</v>
      </c>
      <c r="F188" t="s">
        <v>2380</v>
      </c>
      <c r="G188" t="s">
        <v>2380</v>
      </c>
      <c r="H188" t="s">
        <v>2380</v>
      </c>
      <c r="I188" s="7">
        <v>1</v>
      </c>
      <c r="J188" t="s">
        <v>2383</v>
      </c>
    </row>
    <row r="189" spans="1:10" x14ac:dyDescent="0.3">
      <c r="A189" t="s">
        <v>2185</v>
      </c>
      <c r="B189">
        <v>38.729999999999997</v>
      </c>
      <c r="C189" t="str">
        <f t="shared" si="4"/>
        <v>Obesity</v>
      </c>
      <c r="D189">
        <v>11.51</v>
      </c>
      <c r="E189" t="str">
        <f t="shared" si="5"/>
        <v>Diabetes</v>
      </c>
      <c r="F189" t="s">
        <v>2380</v>
      </c>
      <c r="G189" t="s">
        <v>2380</v>
      </c>
      <c r="H189" t="s">
        <v>2380</v>
      </c>
      <c r="I189" s="7">
        <v>2</v>
      </c>
      <c r="J189" t="s">
        <v>2383</v>
      </c>
    </row>
    <row r="190" spans="1:10" x14ac:dyDescent="0.3">
      <c r="A190" t="s">
        <v>2184</v>
      </c>
      <c r="B190">
        <v>29.73</v>
      </c>
      <c r="C190" t="str">
        <f t="shared" si="4"/>
        <v>OverWeight</v>
      </c>
      <c r="D190">
        <v>7.22</v>
      </c>
      <c r="E190" t="str">
        <f t="shared" si="5"/>
        <v>Diabetes</v>
      </c>
      <c r="F190" t="s">
        <v>2380</v>
      </c>
      <c r="G190" t="s">
        <v>2380</v>
      </c>
      <c r="H190" t="s">
        <v>2380</v>
      </c>
      <c r="I190">
        <v>0</v>
      </c>
      <c r="J190" t="s">
        <v>2383</v>
      </c>
    </row>
    <row r="191" spans="1:10" x14ac:dyDescent="0.3">
      <c r="A191" t="s">
        <v>2183</v>
      </c>
      <c r="B191">
        <v>34.700000000000003</v>
      </c>
      <c r="C191" t="str">
        <f t="shared" si="4"/>
        <v>Obesity</v>
      </c>
      <c r="D191">
        <v>4.37</v>
      </c>
      <c r="E191" t="str">
        <f t="shared" si="5"/>
        <v>Normal</v>
      </c>
      <c r="F191" t="s">
        <v>2380</v>
      </c>
      <c r="G191" t="s">
        <v>2380</v>
      </c>
      <c r="H191" t="s">
        <v>2383</v>
      </c>
      <c r="I191" s="7">
        <v>1</v>
      </c>
      <c r="J191" t="s">
        <v>2383</v>
      </c>
    </row>
    <row r="192" spans="1:10" x14ac:dyDescent="0.3">
      <c r="A192" t="s">
        <v>2182</v>
      </c>
      <c r="B192">
        <v>38.28</v>
      </c>
      <c r="C192" t="str">
        <f t="shared" si="4"/>
        <v>Obesity</v>
      </c>
      <c r="D192">
        <v>11.56</v>
      </c>
      <c r="E192" t="str">
        <f t="shared" si="5"/>
        <v>Diabetes</v>
      </c>
      <c r="F192" t="s">
        <v>2383</v>
      </c>
      <c r="G192" t="s">
        <v>2380</v>
      </c>
      <c r="H192" t="s">
        <v>2380</v>
      </c>
      <c r="I192" s="7">
        <v>1</v>
      </c>
      <c r="J192" t="s">
        <v>2383</v>
      </c>
    </row>
    <row r="193" spans="1:10" x14ac:dyDescent="0.3">
      <c r="A193" t="s">
        <v>2181</v>
      </c>
      <c r="B193">
        <v>33.57</v>
      </c>
      <c r="C193" t="str">
        <f t="shared" si="4"/>
        <v>Obesity</v>
      </c>
      <c r="D193">
        <v>8.82</v>
      </c>
      <c r="E193" t="str">
        <f t="shared" si="5"/>
        <v>Diabetes</v>
      </c>
      <c r="F193" t="s">
        <v>2383</v>
      </c>
      <c r="G193" t="s">
        <v>2380</v>
      </c>
      <c r="H193" t="s">
        <v>2380</v>
      </c>
      <c r="I193">
        <v>0</v>
      </c>
      <c r="J193" t="s">
        <v>2383</v>
      </c>
    </row>
    <row r="194" spans="1:10" x14ac:dyDescent="0.3">
      <c r="A194" t="s">
        <v>2180</v>
      </c>
      <c r="B194">
        <v>52.06</v>
      </c>
      <c r="C194" t="str">
        <f t="shared" ref="C194:C257" si="6">IF(B194&lt;18.5,"Underweight",IF(B194&lt;25,"Normal Weight",IF(B194&lt;30,"OverWeight","Obesity")))</f>
        <v>Obesity</v>
      </c>
      <c r="D194">
        <v>4.6900000000000004</v>
      </c>
      <c r="E194" t="str">
        <f t="shared" ref="E194:E257" si="7">IF(D194&lt;5.7,"Normal",IF(D194&lt;6.5,"Prediabetes","Diabetes"))</f>
        <v>Normal</v>
      </c>
      <c r="F194" t="s">
        <v>2380</v>
      </c>
      <c r="G194" t="s">
        <v>2380</v>
      </c>
      <c r="H194" t="s">
        <v>2380</v>
      </c>
      <c r="I194" s="7">
        <v>1</v>
      </c>
      <c r="J194" t="s">
        <v>2383</v>
      </c>
    </row>
    <row r="195" spans="1:10" x14ac:dyDescent="0.3">
      <c r="A195" t="s">
        <v>2179</v>
      </c>
      <c r="B195">
        <v>38.17</v>
      </c>
      <c r="C195" t="str">
        <f t="shared" si="6"/>
        <v>Obesity</v>
      </c>
      <c r="D195">
        <v>4.53</v>
      </c>
      <c r="E195" t="str">
        <f t="shared" si="7"/>
        <v>Normal</v>
      </c>
      <c r="F195" t="s">
        <v>2380</v>
      </c>
      <c r="G195" t="s">
        <v>2382</v>
      </c>
      <c r="H195" t="s">
        <v>2380</v>
      </c>
      <c r="I195" s="7">
        <v>1</v>
      </c>
      <c r="J195" t="s">
        <v>2383</v>
      </c>
    </row>
    <row r="196" spans="1:10" x14ac:dyDescent="0.3">
      <c r="A196" t="s">
        <v>2178</v>
      </c>
      <c r="B196">
        <v>36.954999999999998</v>
      </c>
      <c r="C196" t="str">
        <f t="shared" si="6"/>
        <v>Obesity</v>
      </c>
      <c r="D196">
        <v>5.84</v>
      </c>
      <c r="E196" t="str">
        <f t="shared" si="7"/>
        <v>Prediabetes</v>
      </c>
      <c r="F196" t="s">
        <v>2380</v>
      </c>
      <c r="G196" t="s">
        <v>2380</v>
      </c>
      <c r="H196" t="s">
        <v>2383</v>
      </c>
      <c r="I196" s="7">
        <v>1</v>
      </c>
      <c r="J196" t="s">
        <v>2383</v>
      </c>
    </row>
    <row r="197" spans="1:10" x14ac:dyDescent="0.3">
      <c r="A197" t="s">
        <v>2177</v>
      </c>
      <c r="B197">
        <v>34.4</v>
      </c>
      <c r="C197" t="str">
        <f t="shared" si="6"/>
        <v>Obesity</v>
      </c>
      <c r="D197">
        <v>4.9000000000000004</v>
      </c>
      <c r="E197" t="str">
        <f t="shared" si="7"/>
        <v>Normal</v>
      </c>
      <c r="F197" t="s">
        <v>2380</v>
      </c>
      <c r="G197" t="s">
        <v>2380</v>
      </c>
      <c r="H197" t="s">
        <v>2383</v>
      </c>
      <c r="I197" s="7">
        <v>1</v>
      </c>
      <c r="J197" t="s">
        <v>2383</v>
      </c>
    </row>
    <row r="198" spans="1:10" x14ac:dyDescent="0.3">
      <c r="A198" t="s">
        <v>2176</v>
      </c>
      <c r="B198">
        <v>31.73</v>
      </c>
      <c r="C198" t="str">
        <f t="shared" si="6"/>
        <v>Obesity</v>
      </c>
      <c r="D198">
        <v>4.3</v>
      </c>
      <c r="E198" t="str">
        <f t="shared" si="7"/>
        <v>Normal</v>
      </c>
      <c r="F198" t="s">
        <v>2380</v>
      </c>
      <c r="G198" t="s">
        <v>2380</v>
      </c>
      <c r="H198" t="s">
        <v>2380</v>
      </c>
      <c r="I198">
        <v>0</v>
      </c>
      <c r="J198" t="s">
        <v>2383</v>
      </c>
    </row>
    <row r="199" spans="1:10" x14ac:dyDescent="0.3">
      <c r="A199" t="s">
        <v>2175</v>
      </c>
      <c r="B199">
        <v>36.64</v>
      </c>
      <c r="C199" t="str">
        <f t="shared" si="6"/>
        <v>Obesity</v>
      </c>
      <c r="D199">
        <v>11.34</v>
      </c>
      <c r="E199" t="str">
        <f t="shared" si="7"/>
        <v>Diabetes</v>
      </c>
      <c r="F199" t="s">
        <v>2380</v>
      </c>
      <c r="G199" t="s">
        <v>2380</v>
      </c>
      <c r="H199" t="s">
        <v>2380</v>
      </c>
      <c r="I199">
        <v>0</v>
      </c>
      <c r="J199" t="s">
        <v>2383</v>
      </c>
    </row>
    <row r="200" spans="1:10" x14ac:dyDescent="0.3">
      <c r="A200" t="s">
        <v>2174</v>
      </c>
      <c r="B200">
        <v>36.85</v>
      </c>
      <c r="C200" t="str">
        <f t="shared" si="6"/>
        <v>Obesity</v>
      </c>
      <c r="D200">
        <v>5.88</v>
      </c>
      <c r="E200" t="str">
        <f t="shared" si="7"/>
        <v>Prediabetes</v>
      </c>
      <c r="F200" t="s">
        <v>2380</v>
      </c>
      <c r="G200" t="s">
        <v>2382</v>
      </c>
      <c r="H200" t="s">
        <v>2380</v>
      </c>
      <c r="I200" s="7">
        <v>1</v>
      </c>
      <c r="J200" t="s">
        <v>2383</v>
      </c>
    </row>
    <row r="201" spans="1:10" x14ac:dyDescent="0.3">
      <c r="A201" t="s">
        <v>2173</v>
      </c>
      <c r="B201">
        <v>33.33</v>
      </c>
      <c r="C201" t="str">
        <f t="shared" si="6"/>
        <v>Obesity</v>
      </c>
      <c r="D201">
        <v>5.01</v>
      </c>
      <c r="E201" t="str">
        <f t="shared" si="7"/>
        <v>Normal</v>
      </c>
      <c r="F201" t="s">
        <v>2383</v>
      </c>
      <c r="G201" t="s">
        <v>2380</v>
      </c>
      <c r="H201" t="s">
        <v>2383</v>
      </c>
      <c r="I201" s="7">
        <v>1</v>
      </c>
      <c r="J201" t="s">
        <v>2383</v>
      </c>
    </row>
    <row r="202" spans="1:10" x14ac:dyDescent="0.3">
      <c r="A202" t="s">
        <v>2172</v>
      </c>
      <c r="B202">
        <v>39.14</v>
      </c>
      <c r="C202" t="str">
        <f t="shared" si="6"/>
        <v>Obesity</v>
      </c>
      <c r="D202">
        <v>4.4000000000000004</v>
      </c>
      <c r="E202" t="str">
        <f t="shared" si="7"/>
        <v>Normal</v>
      </c>
      <c r="F202" t="s">
        <v>2380</v>
      </c>
      <c r="G202" t="s">
        <v>2380</v>
      </c>
      <c r="H202" t="s">
        <v>2383</v>
      </c>
      <c r="I202" s="7">
        <v>1</v>
      </c>
      <c r="J202" t="s">
        <v>2383</v>
      </c>
    </row>
    <row r="203" spans="1:10" x14ac:dyDescent="0.3">
      <c r="A203" t="s">
        <v>2171</v>
      </c>
      <c r="B203">
        <v>32.9</v>
      </c>
      <c r="C203" t="str">
        <f t="shared" si="6"/>
        <v>Obesity</v>
      </c>
      <c r="D203">
        <v>6.26</v>
      </c>
      <c r="E203" t="str">
        <f t="shared" si="7"/>
        <v>Prediabetes</v>
      </c>
      <c r="F203" t="s">
        <v>2383</v>
      </c>
      <c r="G203" t="s">
        <v>2380</v>
      </c>
      <c r="H203" t="s">
        <v>2380</v>
      </c>
      <c r="I203">
        <v>0</v>
      </c>
      <c r="J203" t="s">
        <v>2383</v>
      </c>
    </row>
    <row r="204" spans="1:10" x14ac:dyDescent="0.3">
      <c r="A204" t="s">
        <v>2170</v>
      </c>
      <c r="B204">
        <v>29.78</v>
      </c>
      <c r="C204" t="str">
        <f t="shared" si="6"/>
        <v>OverWeight</v>
      </c>
      <c r="D204">
        <v>10.27</v>
      </c>
      <c r="E204" t="str">
        <f t="shared" si="7"/>
        <v>Diabetes</v>
      </c>
      <c r="F204" t="s">
        <v>2383</v>
      </c>
      <c r="G204" t="s">
        <v>2380</v>
      </c>
      <c r="H204" t="s">
        <v>2383</v>
      </c>
      <c r="I204" s="7">
        <v>1</v>
      </c>
      <c r="J204" t="s">
        <v>2383</v>
      </c>
    </row>
    <row r="205" spans="1:10" x14ac:dyDescent="0.3">
      <c r="A205" t="s">
        <v>2169</v>
      </c>
      <c r="B205">
        <v>32.78</v>
      </c>
      <c r="C205" t="str">
        <f t="shared" si="6"/>
        <v>Obesity</v>
      </c>
      <c r="D205">
        <v>5.27</v>
      </c>
      <c r="E205" t="str">
        <f t="shared" si="7"/>
        <v>Normal</v>
      </c>
      <c r="F205" t="s">
        <v>2380</v>
      </c>
      <c r="G205" t="s">
        <v>2380</v>
      </c>
      <c r="H205" t="s">
        <v>2380</v>
      </c>
      <c r="I205">
        <v>0</v>
      </c>
      <c r="J205" t="s">
        <v>2383</v>
      </c>
    </row>
    <row r="206" spans="1:10" x14ac:dyDescent="0.3">
      <c r="A206" t="s">
        <v>2168</v>
      </c>
      <c r="B206">
        <v>41.65</v>
      </c>
      <c r="C206" t="str">
        <f t="shared" si="6"/>
        <v>Obesity</v>
      </c>
      <c r="D206">
        <v>10.73</v>
      </c>
      <c r="E206" t="str">
        <f t="shared" si="7"/>
        <v>Diabetes</v>
      </c>
      <c r="F206" t="s">
        <v>2383</v>
      </c>
      <c r="G206" t="s">
        <v>2380</v>
      </c>
      <c r="H206" t="s">
        <v>2380</v>
      </c>
      <c r="I206">
        <v>0</v>
      </c>
      <c r="J206" t="s">
        <v>2383</v>
      </c>
    </row>
    <row r="207" spans="1:10" x14ac:dyDescent="0.3">
      <c r="A207" t="s">
        <v>2167</v>
      </c>
      <c r="B207">
        <v>50.79</v>
      </c>
      <c r="C207" t="str">
        <f t="shared" si="6"/>
        <v>Obesity</v>
      </c>
      <c r="D207">
        <v>4.45</v>
      </c>
      <c r="E207" t="str">
        <f t="shared" si="7"/>
        <v>Normal</v>
      </c>
      <c r="F207" t="s">
        <v>2380</v>
      </c>
      <c r="G207" t="s">
        <v>2380</v>
      </c>
      <c r="H207" t="s">
        <v>2380</v>
      </c>
      <c r="I207" s="7">
        <v>1</v>
      </c>
      <c r="J207" t="s">
        <v>2383</v>
      </c>
    </row>
    <row r="208" spans="1:10" x14ac:dyDescent="0.3">
      <c r="A208" t="s">
        <v>2166</v>
      </c>
      <c r="B208">
        <v>35.43</v>
      </c>
      <c r="C208" t="str">
        <f t="shared" si="6"/>
        <v>Obesity</v>
      </c>
      <c r="D208">
        <v>5.25</v>
      </c>
      <c r="E208" t="str">
        <f t="shared" si="7"/>
        <v>Normal</v>
      </c>
      <c r="F208" t="s">
        <v>2383</v>
      </c>
      <c r="G208" t="s">
        <v>2380</v>
      </c>
      <c r="H208" t="s">
        <v>2380</v>
      </c>
      <c r="I208">
        <v>0</v>
      </c>
      <c r="J208" t="s">
        <v>2383</v>
      </c>
    </row>
    <row r="209" spans="1:10" x14ac:dyDescent="0.3">
      <c r="A209" t="s">
        <v>2165</v>
      </c>
      <c r="B209">
        <v>35.25</v>
      </c>
      <c r="C209" t="str">
        <f t="shared" si="6"/>
        <v>Obesity</v>
      </c>
      <c r="D209">
        <v>9.51</v>
      </c>
      <c r="E209" t="str">
        <f t="shared" si="7"/>
        <v>Diabetes</v>
      </c>
      <c r="F209" t="s">
        <v>2380</v>
      </c>
      <c r="G209" t="s">
        <v>2380</v>
      </c>
      <c r="H209" t="s">
        <v>2380</v>
      </c>
      <c r="I209">
        <v>0</v>
      </c>
      <c r="J209" t="s">
        <v>2383</v>
      </c>
    </row>
    <row r="210" spans="1:10" x14ac:dyDescent="0.3">
      <c r="A210" t="s">
        <v>2164</v>
      </c>
      <c r="B210">
        <v>36.85</v>
      </c>
      <c r="C210" t="str">
        <f t="shared" si="6"/>
        <v>Obesity</v>
      </c>
      <c r="D210">
        <v>11.12</v>
      </c>
      <c r="E210" t="str">
        <f t="shared" si="7"/>
        <v>Diabetes</v>
      </c>
      <c r="F210" t="s">
        <v>2380</v>
      </c>
      <c r="G210" t="s">
        <v>2380</v>
      </c>
      <c r="H210" t="s">
        <v>2380</v>
      </c>
      <c r="I210">
        <v>0</v>
      </c>
      <c r="J210" t="s">
        <v>2383</v>
      </c>
    </row>
    <row r="211" spans="1:10" x14ac:dyDescent="0.3">
      <c r="A211" t="s">
        <v>2163</v>
      </c>
      <c r="B211">
        <v>31.02</v>
      </c>
      <c r="C211" t="str">
        <f t="shared" si="6"/>
        <v>Obesity</v>
      </c>
      <c r="D211">
        <v>4.5599999999999996</v>
      </c>
      <c r="E211" t="str">
        <f t="shared" si="7"/>
        <v>Normal</v>
      </c>
      <c r="F211" t="s">
        <v>2380</v>
      </c>
      <c r="G211" t="s">
        <v>2382</v>
      </c>
      <c r="H211" t="s">
        <v>2380</v>
      </c>
      <c r="I211" s="7">
        <v>1</v>
      </c>
      <c r="J211" t="s">
        <v>2383</v>
      </c>
    </row>
    <row r="212" spans="1:10" x14ac:dyDescent="0.3">
      <c r="A212" t="s">
        <v>2162</v>
      </c>
      <c r="B212">
        <v>35.6</v>
      </c>
      <c r="C212" t="str">
        <f t="shared" si="6"/>
        <v>Obesity</v>
      </c>
      <c r="D212">
        <v>4.0199999999999996</v>
      </c>
      <c r="E212" t="str">
        <f t="shared" si="7"/>
        <v>Normal</v>
      </c>
      <c r="F212" t="s">
        <v>2383</v>
      </c>
      <c r="G212" t="s">
        <v>2382</v>
      </c>
      <c r="H212" t="s">
        <v>2380</v>
      </c>
      <c r="I212" s="7">
        <v>2</v>
      </c>
      <c r="J212" t="s">
        <v>2383</v>
      </c>
    </row>
    <row r="213" spans="1:10" x14ac:dyDescent="0.3">
      <c r="A213" t="s">
        <v>2161</v>
      </c>
      <c r="B213">
        <v>34.39</v>
      </c>
      <c r="C213" t="str">
        <f t="shared" si="6"/>
        <v>Obesity</v>
      </c>
      <c r="D213">
        <v>8.7200000000000006</v>
      </c>
      <c r="E213" t="str">
        <f t="shared" si="7"/>
        <v>Diabetes</v>
      </c>
      <c r="F213" t="s">
        <v>2380</v>
      </c>
      <c r="G213" t="s">
        <v>2380</v>
      </c>
      <c r="H213" t="s">
        <v>2380</v>
      </c>
      <c r="I213">
        <v>0</v>
      </c>
      <c r="J213" t="s">
        <v>2383</v>
      </c>
    </row>
    <row r="214" spans="1:10" x14ac:dyDescent="0.3">
      <c r="A214" t="s">
        <v>2160</v>
      </c>
      <c r="B214">
        <v>29.06</v>
      </c>
      <c r="C214" t="str">
        <f t="shared" si="6"/>
        <v>OverWeight</v>
      </c>
      <c r="D214">
        <v>6.25</v>
      </c>
      <c r="E214" t="str">
        <f t="shared" si="7"/>
        <v>Prediabetes</v>
      </c>
      <c r="F214" t="s">
        <v>2383</v>
      </c>
      <c r="G214" t="s">
        <v>2380</v>
      </c>
      <c r="H214" t="s">
        <v>2380</v>
      </c>
      <c r="I214" s="7">
        <v>1</v>
      </c>
      <c r="J214" t="s">
        <v>2383</v>
      </c>
    </row>
    <row r="215" spans="1:10" x14ac:dyDescent="0.3">
      <c r="A215" t="s">
        <v>2159</v>
      </c>
      <c r="B215">
        <v>35.799999999999997</v>
      </c>
      <c r="C215" t="str">
        <f t="shared" si="6"/>
        <v>Obesity</v>
      </c>
      <c r="D215">
        <v>7.32</v>
      </c>
      <c r="E215" t="str">
        <f t="shared" si="7"/>
        <v>Diabetes</v>
      </c>
      <c r="F215" t="s">
        <v>2380</v>
      </c>
      <c r="G215" t="s">
        <v>2380</v>
      </c>
      <c r="H215" t="s">
        <v>2380</v>
      </c>
      <c r="I215" s="7">
        <v>2</v>
      </c>
      <c r="J215" t="s">
        <v>2383</v>
      </c>
    </row>
    <row r="216" spans="1:10" x14ac:dyDescent="0.3">
      <c r="A216" t="s">
        <v>2158</v>
      </c>
      <c r="B216">
        <v>49.8</v>
      </c>
      <c r="C216" t="str">
        <f t="shared" si="6"/>
        <v>Obesity</v>
      </c>
      <c r="D216">
        <v>4.24</v>
      </c>
      <c r="E216" t="str">
        <f t="shared" si="7"/>
        <v>Normal</v>
      </c>
      <c r="F216" t="s">
        <v>2380</v>
      </c>
      <c r="G216" t="s">
        <v>2380</v>
      </c>
      <c r="H216" t="s">
        <v>2380</v>
      </c>
      <c r="I216" s="7">
        <v>1</v>
      </c>
      <c r="J216" t="s">
        <v>2383</v>
      </c>
    </row>
    <row r="217" spans="1:10" x14ac:dyDescent="0.3">
      <c r="A217" t="s">
        <v>2157</v>
      </c>
      <c r="B217">
        <v>35.71</v>
      </c>
      <c r="C217" t="str">
        <f t="shared" si="6"/>
        <v>Obesity</v>
      </c>
      <c r="D217">
        <v>6.84</v>
      </c>
      <c r="E217" t="str">
        <f t="shared" si="7"/>
        <v>Diabetes</v>
      </c>
      <c r="F217" t="s">
        <v>2380</v>
      </c>
      <c r="G217" t="s">
        <v>2380</v>
      </c>
      <c r="H217" t="s">
        <v>2380</v>
      </c>
      <c r="I217" s="7">
        <v>2</v>
      </c>
      <c r="J217" t="s">
        <v>2383</v>
      </c>
    </row>
    <row r="218" spans="1:10" x14ac:dyDescent="0.3">
      <c r="A218" t="s">
        <v>2156</v>
      </c>
      <c r="B218">
        <v>30.8</v>
      </c>
      <c r="C218" t="str">
        <f t="shared" si="6"/>
        <v>Obesity</v>
      </c>
      <c r="D218">
        <v>5.23</v>
      </c>
      <c r="E218" t="str">
        <f t="shared" si="7"/>
        <v>Normal</v>
      </c>
      <c r="F218" t="s">
        <v>2383</v>
      </c>
      <c r="G218" t="s">
        <v>2380</v>
      </c>
      <c r="H218" t="s">
        <v>2380</v>
      </c>
      <c r="I218" s="7">
        <v>1</v>
      </c>
      <c r="J218" t="s">
        <v>2383</v>
      </c>
    </row>
    <row r="219" spans="1:10" x14ac:dyDescent="0.3">
      <c r="A219" t="s">
        <v>2155</v>
      </c>
      <c r="B219">
        <v>33.69</v>
      </c>
      <c r="C219" t="str">
        <f t="shared" si="6"/>
        <v>Obesity</v>
      </c>
      <c r="D219">
        <v>9.68</v>
      </c>
      <c r="E219" t="str">
        <f t="shared" si="7"/>
        <v>Diabetes</v>
      </c>
      <c r="F219" t="s">
        <v>2380</v>
      </c>
      <c r="G219" t="s">
        <v>2380</v>
      </c>
      <c r="H219" t="s">
        <v>2380</v>
      </c>
      <c r="I219">
        <v>0</v>
      </c>
      <c r="J219" t="s">
        <v>2383</v>
      </c>
    </row>
    <row r="220" spans="1:10" x14ac:dyDescent="0.3">
      <c r="A220" t="s">
        <v>2154</v>
      </c>
      <c r="B220">
        <v>42.27</v>
      </c>
      <c r="C220" t="str">
        <f t="shared" si="6"/>
        <v>Obesity</v>
      </c>
      <c r="D220">
        <v>6.05</v>
      </c>
      <c r="E220" t="str">
        <f t="shared" si="7"/>
        <v>Prediabetes</v>
      </c>
      <c r="F220" t="s">
        <v>2383</v>
      </c>
      <c r="G220" t="s">
        <v>2380</v>
      </c>
      <c r="H220" t="s">
        <v>2380</v>
      </c>
      <c r="I220" s="7">
        <v>1</v>
      </c>
      <c r="J220" t="s">
        <v>2383</v>
      </c>
    </row>
    <row r="221" spans="1:10" x14ac:dyDescent="0.3">
      <c r="A221" t="s">
        <v>2153</v>
      </c>
      <c r="B221">
        <v>53.25</v>
      </c>
      <c r="C221" t="str">
        <f t="shared" si="6"/>
        <v>Obesity</v>
      </c>
      <c r="D221">
        <v>6.11</v>
      </c>
      <c r="E221" t="str">
        <f t="shared" si="7"/>
        <v>Prediabetes</v>
      </c>
      <c r="F221" t="s">
        <v>2383</v>
      </c>
      <c r="G221" t="s">
        <v>2380</v>
      </c>
      <c r="H221" t="s">
        <v>2383</v>
      </c>
      <c r="I221" s="7">
        <v>1</v>
      </c>
      <c r="J221" t="s">
        <v>2383</v>
      </c>
    </row>
    <row r="222" spans="1:10" x14ac:dyDescent="0.3">
      <c r="A222" t="s">
        <v>2152</v>
      </c>
      <c r="B222">
        <v>26.8</v>
      </c>
      <c r="C222" t="str">
        <f t="shared" si="6"/>
        <v>OverWeight</v>
      </c>
      <c r="D222">
        <v>10.93</v>
      </c>
      <c r="E222" t="str">
        <f t="shared" si="7"/>
        <v>Diabetes</v>
      </c>
      <c r="F222" t="s">
        <v>2383</v>
      </c>
      <c r="G222" t="s">
        <v>2380</v>
      </c>
      <c r="H222" t="s">
        <v>2380</v>
      </c>
      <c r="I222">
        <v>0</v>
      </c>
      <c r="J222" t="s">
        <v>2380</v>
      </c>
    </row>
    <row r="223" spans="1:10" x14ac:dyDescent="0.3">
      <c r="A223" t="s">
        <v>2151</v>
      </c>
      <c r="B223">
        <v>28.5</v>
      </c>
      <c r="C223" t="str">
        <f t="shared" si="6"/>
        <v>OverWeight</v>
      </c>
      <c r="D223">
        <v>5.12</v>
      </c>
      <c r="E223" t="str">
        <f t="shared" si="7"/>
        <v>Normal</v>
      </c>
      <c r="F223" t="s">
        <v>2380</v>
      </c>
      <c r="G223" t="s">
        <v>2380</v>
      </c>
      <c r="H223" t="s">
        <v>2380</v>
      </c>
      <c r="I223" s="7">
        <v>1</v>
      </c>
      <c r="J223" t="s">
        <v>2383</v>
      </c>
    </row>
    <row r="224" spans="1:10" x14ac:dyDescent="0.3">
      <c r="A224" t="s">
        <v>2150</v>
      </c>
      <c r="B224">
        <v>22.895</v>
      </c>
      <c r="C224" t="str">
        <f t="shared" si="6"/>
        <v>Normal Weight</v>
      </c>
      <c r="D224">
        <v>5.72</v>
      </c>
      <c r="E224" t="str">
        <f t="shared" si="7"/>
        <v>Prediabetes</v>
      </c>
      <c r="F224" t="s">
        <v>2380</v>
      </c>
      <c r="G224" t="s">
        <v>2380</v>
      </c>
      <c r="H224" t="s">
        <v>2380</v>
      </c>
      <c r="I224">
        <v>0</v>
      </c>
      <c r="J224" t="s">
        <v>2383</v>
      </c>
    </row>
    <row r="225" spans="1:10" x14ac:dyDescent="0.3">
      <c r="A225" t="s">
        <v>2149</v>
      </c>
      <c r="B225">
        <v>34.06</v>
      </c>
      <c r="C225" t="str">
        <f t="shared" si="6"/>
        <v>Obesity</v>
      </c>
      <c r="D225">
        <v>11.83</v>
      </c>
      <c r="E225" t="str">
        <f t="shared" si="7"/>
        <v>Diabetes</v>
      </c>
      <c r="F225" t="s">
        <v>2383</v>
      </c>
      <c r="G225" t="s">
        <v>2380</v>
      </c>
      <c r="H225" t="s">
        <v>2380</v>
      </c>
      <c r="I225" s="7">
        <v>1</v>
      </c>
      <c r="J225" t="s">
        <v>2383</v>
      </c>
    </row>
    <row r="226" spans="1:10" x14ac:dyDescent="0.3">
      <c r="A226" t="s">
        <v>2148</v>
      </c>
      <c r="B226">
        <v>36.409999999999997</v>
      </c>
      <c r="C226" t="str">
        <f t="shared" si="6"/>
        <v>Obesity</v>
      </c>
      <c r="D226">
        <v>4.55</v>
      </c>
      <c r="E226" t="str">
        <f t="shared" si="7"/>
        <v>Normal</v>
      </c>
      <c r="F226" t="s">
        <v>2380</v>
      </c>
      <c r="G226" t="s">
        <v>2380</v>
      </c>
      <c r="H226" t="s">
        <v>2380</v>
      </c>
      <c r="I226">
        <v>0</v>
      </c>
      <c r="J226" t="s">
        <v>2383</v>
      </c>
    </row>
    <row r="227" spans="1:10" x14ac:dyDescent="0.3">
      <c r="A227" t="s">
        <v>2147</v>
      </c>
      <c r="B227">
        <v>52.3</v>
      </c>
      <c r="C227" t="str">
        <f t="shared" si="6"/>
        <v>Obesity</v>
      </c>
      <c r="D227">
        <v>4.87</v>
      </c>
      <c r="E227" t="str">
        <f t="shared" si="7"/>
        <v>Normal</v>
      </c>
      <c r="F227" t="s">
        <v>2383</v>
      </c>
      <c r="G227" t="s">
        <v>2380</v>
      </c>
      <c r="H227" t="s">
        <v>2383</v>
      </c>
      <c r="I227" s="7">
        <v>1</v>
      </c>
      <c r="J227" t="s">
        <v>2383</v>
      </c>
    </row>
    <row r="228" spans="1:10" x14ac:dyDescent="0.3">
      <c r="A228" t="s">
        <v>2146</v>
      </c>
      <c r="B228">
        <v>52.66</v>
      </c>
      <c r="C228" t="str">
        <f t="shared" si="6"/>
        <v>Obesity</v>
      </c>
      <c r="D228">
        <v>4.45</v>
      </c>
      <c r="E228" t="str">
        <f t="shared" si="7"/>
        <v>Normal</v>
      </c>
      <c r="F228" t="s">
        <v>2380</v>
      </c>
      <c r="G228" t="s">
        <v>2380</v>
      </c>
      <c r="H228" t="s">
        <v>2380</v>
      </c>
      <c r="I228" s="7">
        <v>1</v>
      </c>
      <c r="J228" t="s">
        <v>2383</v>
      </c>
    </row>
    <row r="229" spans="1:10" x14ac:dyDescent="0.3">
      <c r="A229" t="s">
        <v>2145</v>
      </c>
      <c r="B229">
        <v>29.57</v>
      </c>
      <c r="C229" t="str">
        <f t="shared" si="6"/>
        <v>OverWeight</v>
      </c>
      <c r="D229">
        <v>9.42</v>
      </c>
      <c r="E229" t="str">
        <f t="shared" si="7"/>
        <v>Diabetes</v>
      </c>
      <c r="F229" t="s">
        <v>2383</v>
      </c>
      <c r="G229" t="s">
        <v>2380</v>
      </c>
      <c r="H229" t="s">
        <v>2380</v>
      </c>
      <c r="I229">
        <v>0</v>
      </c>
      <c r="J229" t="s">
        <v>2383</v>
      </c>
    </row>
    <row r="230" spans="1:10" x14ac:dyDescent="0.3">
      <c r="A230" t="s">
        <v>2144</v>
      </c>
      <c r="B230">
        <v>36.99</v>
      </c>
      <c r="C230" t="str">
        <f t="shared" si="6"/>
        <v>Obesity</v>
      </c>
      <c r="D230">
        <v>5.37</v>
      </c>
      <c r="E230" t="str">
        <f t="shared" si="7"/>
        <v>Normal</v>
      </c>
      <c r="F230" t="s">
        <v>2383</v>
      </c>
      <c r="G230" t="s">
        <v>2380</v>
      </c>
      <c r="H230" t="s">
        <v>2383</v>
      </c>
      <c r="I230" s="7">
        <v>1</v>
      </c>
      <c r="J230" t="s">
        <v>2383</v>
      </c>
    </row>
    <row r="231" spans="1:10" x14ac:dyDescent="0.3">
      <c r="A231" t="s">
        <v>2143</v>
      </c>
      <c r="B231">
        <v>31.4</v>
      </c>
      <c r="C231" t="str">
        <f t="shared" si="6"/>
        <v>Obesity</v>
      </c>
      <c r="D231">
        <v>4.5999999999999996</v>
      </c>
      <c r="E231" t="str">
        <f t="shared" si="7"/>
        <v>Normal</v>
      </c>
      <c r="F231" t="s">
        <v>2383</v>
      </c>
      <c r="G231" t="s">
        <v>2380</v>
      </c>
      <c r="H231" t="s">
        <v>2380</v>
      </c>
      <c r="I231" s="7">
        <v>1</v>
      </c>
      <c r="J231" t="s">
        <v>2383</v>
      </c>
    </row>
    <row r="232" spans="1:10" x14ac:dyDescent="0.3">
      <c r="A232" t="s">
        <v>2142</v>
      </c>
      <c r="B232">
        <v>34.9</v>
      </c>
      <c r="C232" t="str">
        <f t="shared" si="6"/>
        <v>Obesity</v>
      </c>
      <c r="D232">
        <v>6.22</v>
      </c>
      <c r="E232" t="str">
        <f t="shared" si="7"/>
        <v>Prediabetes</v>
      </c>
      <c r="F232" t="s">
        <v>2380</v>
      </c>
      <c r="G232" t="s">
        <v>2380</v>
      </c>
      <c r="H232" t="s">
        <v>2383</v>
      </c>
      <c r="I232" s="7">
        <v>1</v>
      </c>
      <c r="J232" t="s">
        <v>2383</v>
      </c>
    </row>
    <row r="233" spans="1:10" x14ac:dyDescent="0.3">
      <c r="A233" t="s">
        <v>2141</v>
      </c>
      <c r="B233">
        <v>31.13</v>
      </c>
      <c r="C233" t="str">
        <f t="shared" si="6"/>
        <v>Obesity</v>
      </c>
      <c r="D233">
        <v>4.5199999999999996</v>
      </c>
      <c r="E233" t="str">
        <f t="shared" si="7"/>
        <v>Normal</v>
      </c>
      <c r="F233" t="s">
        <v>2383</v>
      </c>
      <c r="G233" t="s">
        <v>2380</v>
      </c>
      <c r="H233" t="s">
        <v>2380</v>
      </c>
      <c r="I233" s="7">
        <v>1</v>
      </c>
      <c r="J233" t="s">
        <v>2383</v>
      </c>
    </row>
    <row r="234" spans="1:10" x14ac:dyDescent="0.3">
      <c r="A234" t="s">
        <v>2140</v>
      </c>
      <c r="B234">
        <v>34.799999999999997</v>
      </c>
      <c r="C234" t="str">
        <f t="shared" si="6"/>
        <v>Obesity</v>
      </c>
      <c r="D234">
        <v>6.18</v>
      </c>
      <c r="E234" t="str">
        <f t="shared" si="7"/>
        <v>Prediabetes</v>
      </c>
      <c r="F234" t="s">
        <v>2380</v>
      </c>
      <c r="G234" t="s">
        <v>2380</v>
      </c>
      <c r="H234" t="s">
        <v>2383</v>
      </c>
      <c r="I234" s="7">
        <v>1</v>
      </c>
      <c r="J234" t="s">
        <v>2383</v>
      </c>
    </row>
    <row r="235" spans="1:10" x14ac:dyDescent="0.3">
      <c r="A235" t="s">
        <v>2139</v>
      </c>
      <c r="B235">
        <v>31.68</v>
      </c>
      <c r="C235" t="str">
        <f t="shared" si="6"/>
        <v>Obesity</v>
      </c>
      <c r="D235">
        <v>4.4000000000000004</v>
      </c>
      <c r="E235" t="str">
        <f t="shared" si="7"/>
        <v>Normal</v>
      </c>
      <c r="F235" t="s">
        <v>2380</v>
      </c>
      <c r="G235" t="s">
        <v>2380</v>
      </c>
      <c r="H235" t="s">
        <v>2380</v>
      </c>
      <c r="I235">
        <v>0</v>
      </c>
      <c r="J235" t="s">
        <v>2383</v>
      </c>
    </row>
    <row r="236" spans="1:10" x14ac:dyDescent="0.3">
      <c r="A236" t="s">
        <v>2138</v>
      </c>
      <c r="B236">
        <v>33.534999999999997</v>
      </c>
      <c r="C236" t="str">
        <f t="shared" si="6"/>
        <v>Obesity</v>
      </c>
      <c r="D236">
        <v>6.23</v>
      </c>
      <c r="E236" t="str">
        <f t="shared" si="7"/>
        <v>Prediabetes</v>
      </c>
      <c r="F236" t="s">
        <v>2380</v>
      </c>
      <c r="G236" t="s">
        <v>2382</v>
      </c>
      <c r="H236" t="s">
        <v>2380</v>
      </c>
      <c r="I236" s="7">
        <v>1</v>
      </c>
      <c r="J236" t="s">
        <v>2383</v>
      </c>
    </row>
    <row r="237" spans="1:10" x14ac:dyDescent="0.3">
      <c r="A237" t="s">
        <v>2137</v>
      </c>
      <c r="B237">
        <v>31.92</v>
      </c>
      <c r="C237" t="str">
        <f t="shared" si="6"/>
        <v>Obesity</v>
      </c>
      <c r="D237">
        <v>5.33</v>
      </c>
      <c r="E237" t="str">
        <f t="shared" si="7"/>
        <v>Normal</v>
      </c>
      <c r="F237" t="s">
        <v>2383</v>
      </c>
      <c r="G237" t="s">
        <v>2380</v>
      </c>
      <c r="H237" t="s">
        <v>2380</v>
      </c>
      <c r="I237">
        <v>0</v>
      </c>
      <c r="J237" t="s">
        <v>2383</v>
      </c>
    </row>
    <row r="238" spans="1:10" x14ac:dyDescent="0.3">
      <c r="A238" t="s">
        <v>2136</v>
      </c>
      <c r="B238">
        <v>32.700000000000003</v>
      </c>
      <c r="C238" t="str">
        <f t="shared" si="6"/>
        <v>Obesity</v>
      </c>
      <c r="D238">
        <v>4.09</v>
      </c>
      <c r="E238" t="str">
        <f t="shared" si="7"/>
        <v>Normal</v>
      </c>
      <c r="F238" t="s">
        <v>2380</v>
      </c>
      <c r="G238" t="s">
        <v>2380</v>
      </c>
      <c r="H238" t="s">
        <v>2380</v>
      </c>
      <c r="I238" s="7">
        <v>1</v>
      </c>
      <c r="J238" t="s">
        <v>2383</v>
      </c>
    </row>
    <row r="239" spans="1:10" x14ac:dyDescent="0.3">
      <c r="A239" t="s">
        <v>2135</v>
      </c>
      <c r="B239">
        <v>41.25</v>
      </c>
      <c r="C239" t="str">
        <f t="shared" si="6"/>
        <v>Obesity</v>
      </c>
      <c r="D239">
        <v>5.19</v>
      </c>
      <c r="E239" t="str">
        <f t="shared" si="7"/>
        <v>Normal</v>
      </c>
      <c r="F239" t="s">
        <v>2380</v>
      </c>
      <c r="G239" t="s">
        <v>2380</v>
      </c>
      <c r="H239" t="s">
        <v>2380</v>
      </c>
      <c r="I239">
        <v>0</v>
      </c>
      <c r="J239" t="s">
        <v>2383</v>
      </c>
    </row>
    <row r="240" spans="1:10" x14ac:dyDescent="0.3">
      <c r="A240" t="s">
        <v>2134</v>
      </c>
      <c r="B240">
        <v>33.11</v>
      </c>
      <c r="C240" t="str">
        <f t="shared" si="6"/>
        <v>Obesity</v>
      </c>
      <c r="D240">
        <v>4.12</v>
      </c>
      <c r="E240" t="str">
        <f t="shared" si="7"/>
        <v>Normal</v>
      </c>
      <c r="F240" t="s">
        <v>2380</v>
      </c>
      <c r="G240" t="s">
        <v>2380</v>
      </c>
      <c r="H240" t="s">
        <v>2383</v>
      </c>
      <c r="I240" s="7">
        <v>1</v>
      </c>
      <c r="J240" t="s">
        <v>2383</v>
      </c>
    </row>
    <row r="241" spans="1:10" x14ac:dyDescent="0.3">
      <c r="A241" t="s">
        <v>2133</v>
      </c>
      <c r="B241">
        <v>36.159999999999997</v>
      </c>
      <c r="C241" t="str">
        <f t="shared" si="6"/>
        <v>Obesity</v>
      </c>
      <c r="D241">
        <v>5.0999999999999996</v>
      </c>
      <c r="E241" t="str">
        <f t="shared" si="7"/>
        <v>Normal</v>
      </c>
      <c r="F241" t="s">
        <v>2380</v>
      </c>
      <c r="G241" t="s">
        <v>2380</v>
      </c>
      <c r="H241" t="s">
        <v>2380</v>
      </c>
      <c r="I241" s="7">
        <v>1</v>
      </c>
      <c r="J241" t="s">
        <v>2383</v>
      </c>
    </row>
    <row r="242" spans="1:10" x14ac:dyDescent="0.3">
      <c r="A242" t="s">
        <v>2132</v>
      </c>
      <c r="B242">
        <v>33.72</v>
      </c>
      <c r="C242" t="str">
        <f t="shared" si="6"/>
        <v>Obesity</v>
      </c>
      <c r="D242">
        <v>6.21</v>
      </c>
      <c r="E242" t="str">
        <f t="shared" si="7"/>
        <v>Prediabetes</v>
      </c>
      <c r="F242" t="s">
        <v>2383</v>
      </c>
      <c r="G242" t="s">
        <v>2380</v>
      </c>
      <c r="H242" t="s">
        <v>2383</v>
      </c>
      <c r="I242" s="7">
        <v>1</v>
      </c>
      <c r="J242" t="s">
        <v>2383</v>
      </c>
    </row>
    <row r="243" spans="1:10" x14ac:dyDescent="0.3">
      <c r="A243" t="s">
        <v>2130</v>
      </c>
      <c r="B243">
        <v>37.74</v>
      </c>
      <c r="C243" t="str">
        <f t="shared" si="6"/>
        <v>Obesity</v>
      </c>
      <c r="D243">
        <v>9.5299999999999994</v>
      </c>
      <c r="E243" t="str">
        <f t="shared" si="7"/>
        <v>Diabetes</v>
      </c>
      <c r="F243" t="s">
        <v>2383</v>
      </c>
      <c r="G243" t="s">
        <v>2380</v>
      </c>
      <c r="H243" t="s">
        <v>2380</v>
      </c>
      <c r="I243" s="7">
        <v>1</v>
      </c>
      <c r="J243" t="s">
        <v>2383</v>
      </c>
    </row>
    <row r="244" spans="1:10" x14ac:dyDescent="0.3">
      <c r="A244" t="s">
        <v>2129</v>
      </c>
      <c r="B244">
        <v>48.75</v>
      </c>
      <c r="C244" t="str">
        <f t="shared" si="6"/>
        <v>Obesity</v>
      </c>
      <c r="D244">
        <v>4.6399999999999997</v>
      </c>
      <c r="E244" t="str">
        <f t="shared" si="7"/>
        <v>Normal</v>
      </c>
      <c r="F244" t="s">
        <v>2383</v>
      </c>
      <c r="G244" t="s">
        <v>2380</v>
      </c>
      <c r="H244" t="s">
        <v>2380</v>
      </c>
      <c r="I244" s="7">
        <v>1</v>
      </c>
      <c r="J244" t="s">
        <v>2383</v>
      </c>
    </row>
    <row r="245" spans="1:10" x14ac:dyDescent="0.3">
      <c r="A245" t="s">
        <v>2128</v>
      </c>
      <c r="B245">
        <v>31.065000000000001</v>
      </c>
      <c r="C245" t="str">
        <f t="shared" si="6"/>
        <v>Obesity</v>
      </c>
      <c r="D245">
        <v>5.05</v>
      </c>
      <c r="E245" t="str">
        <f t="shared" si="7"/>
        <v>Normal</v>
      </c>
      <c r="F245" t="s">
        <v>2380</v>
      </c>
      <c r="G245" t="s">
        <v>2380</v>
      </c>
      <c r="H245" t="s">
        <v>2380</v>
      </c>
      <c r="I245" s="7">
        <v>1</v>
      </c>
      <c r="J245" t="s">
        <v>2383</v>
      </c>
    </row>
    <row r="246" spans="1:10" x14ac:dyDescent="0.3">
      <c r="A246" t="s">
        <v>2127</v>
      </c>
      <c r="B246">
        <v>23.55</v>
      </c>
      <c r="C246" t="str">
        <f t="shared" si="6"/>
        <v>Normal Weight</v>
      </c>
      <c r="D246">
        <v>10.38</v>
      </c>
      <c r="E246" t="str">
        <f t="shared" si="7"/>
        <v>Diabetes</v>
      </c>
      <c r="F246" t="s">
        <v>2380</v>
      </c>
      <c r="G246" t="s">
        <v>2380</v>
      </c>
      <c r="H246" t="s">
        <v>2380</v>
      </c>
      <c r="I246">
        <v>0</v>
      </c>
      <c r="J246" t="s">
        <v>2383</v>
      </c>
    </row>
    <row r="247" spans="1:10" x14ac:dyDescent="0.3">
      <c r="A247" t="s">
        <v>2126</v>
      </c>
      <c r="B247">
        <v>30.18</v>
      </c>
      <c r="C247" t="str">
        <f t="shared" si="6"/>
        <v>Obesity</v>
      </c>
      <c r="D247">
        <v>8.31</v>
      </c>
      <c r="E247" t="str">
        <f t="shared" si="7"/>
        <v>Diabetes</v>
      </c>
      <c r="F247" t="s">
        <v>2383</v>
      </c>
      <c r="G247" t="s">
        <v>2380</v>
      </c>
      <c r="H247" t="s">
        <v>2380</v>
      </c>
      <c r="I247" s="7">
        <v>1</v>
      </c>
      <c r="J247" t="s">
        <v>2383</v>
      </c>
    </row>
    <row r="248" spans="1:10" x14ac:dyDescent="0.3">
      <c r="A248" t="s">
        <v>2125</v>
      </c>
      <c r="B248">
        <v>29.94</v>
      </c>
      <c r="C248" t="str">
        <f t="shared" si="6"/>
        <v>OverWeight</v>
      </c>
      <c r="D248">
        <v>7.59</v>
      </c>
      <c r="E248" t="str">
        <f t="shared" si="7"/>
        <v>Diabetes</v>
      </c>
      <c r="F248" t="s">
        <v>2380</v>
      </c>
      <c r="G248" t="s">
        <v>2380</v>
      </c>
      <c r="H248" t="s">
        <v>2380</v>
      </c>
      <c r="I248">
        <v>0</v>
      </c>
      <c r="J248" t="s">
        <v>2383</v>
      </c>
    </row>
    <row r="249" spans="1:10" x14ac:dyDescent="0.3">
      <c r="A249" t="s">
        <v>2124</v>
      </c>
      <c r="B249">
        <v>31.4</v>
      </c>
      <c r="C249" t="str">
        <f t="shared" si="6"/>
        <v>Obesity</v>
      </c>
      <c r="D249">
        <v>5.49</v>
      </c>
      <c r="E249" t="str">
        <f t="shared" si="7"/>
        <v>Normal</v>
      </c>
      <c r="F249" t="s">
        <v>2380</v>
      </c>
      <c r="G249" t="s">
        <v>2380</v>
      </c>
      <c r="H249" t="s">
        <v>2380</v>
      </c>
      <c r="I249">
        <v>0</v>
      </c>
      <c r="J249" t="s">
        <v>2383</v>
      </c>
    </row>
    <row r="250" spans="1:10" x14ac:dyDescent="0.3">
      <c r="A250" t="s">
        <v>2123</v>
      </c>
      <c r="B250">
        <v>53.06</v>
      </c>
      <c r="C250" t="str">
        <f t="shared" si="6"/>
        <v>Obesity</v>
      </c>
      <c r="D250">
        <v>11.68</v>
      </c>
      <c r="E250" t="str">
        <f t="shared" si="7"/>
        <v>Diabetes</v>
      </c>
      <c r="F250" t="s">
        <v>2380</v>
      </c>
      <c r="G250" t="s">
        <v>2380</v>
      </c>
      <c r="H250" t="s">
        <v>2380</v>
      </c>
      <c r="I250">
        <v>0</v>
      </c>
      <c r="J250" t="s">
        <v>2383</v>
      </c>
    </row>
    <row r="251" spans="1:10" x14ac:dyDescent="0.3">
      <c r="A251" t="s">
        <v>2122</v>
      </c>
      <c r="B251">
        <v>30.25</v>
      </c>
      <c r="C251" t="str">
        <f t="shared" si="6"/>
        <v>Obesity</v>
      </c>
      <c r="D251">
        <v>4.1900000000000004</v>
      </c>
      <c r="E251" t="str">
        <f t="shared" si="7"/>
        <v>Normal</v>
      </c>
      <c r="F251" t="s">
        <v>2380</v>
      </c>
      <c r="G251" t="s">
        <v>2380</v>
      </c>
      <c r="H251" t="s">
        <v>2380</v>
      </c>
      <c r="I251" s="7">
        <v>2</v>
      </c>
      <c r="J251" t="s">
        <v>2383</v>
      </c>
    </row>
    <row r="252" spans="1:10" x14ac:dyDescent="0.3">
      <c r="A252" t="s">
        <v>2121</v>
      </c>
      <c r="B252">
        <v>46.68</v>
      </c>
      <c r="C252" t="str">
        <f t="shared" si="6"/>
        <v>Obesity</v>
      </c>
      <c r="D252">
        <v>4.01</v>
      </c>
      <c r="E252" t="str">
        <f t="shared" si="7"/>
        <v>Normal</v>
      </c>
      <c r="F252" t="s">
        <v>2380</v>
      </c>
      <c r="G252" t="s">
        <v>2380</v>
      </c>
      <c r="H252" t="s">
        <v>2380</v>
      </c>
      <c r="I252">
        <v>0</v>
      </c>
      <c r="J252" t="s">
        <v>2383</v>
      </c>
    </row>
    <row r="253" spans="1:10" x14ac:dyDescent="0.3">
      <c r="A253" t="s">
        <v>2120</v>
      </c>
      <c r="B253">
        <v>30.4</v>
      </c>
      <c r="C253" t="str">
        <f t="shared" si="6"/>
        <v>Obesity</v>
      </c>
      <c r="D253">
        <v>5.91</v>
      </c>
      <c r="E253" t="str">
        <f t="shared" si="7"/>
        <v>Prediabetes</v>
      </c>
      <c r="F253" t="s">
        <v>2380</v>
      </c>
      <c r="G253" t="s">
        <v>2382</v>
      </c>
      <c r="H253" t="s">
        <v>2380</v>
      </c>
      <c r="I253" s="7">
        <v>2</v>
      </c>
      <c r="J253" t="s">
        <v>2383</v>
      </c>
    </row>
    <row r="254" spans="1:10" x14ac:dyDescent="0.3">
      <c r="A254" t="s">
        <v>2119</v>
      </c>
      <c r="B254">
        <v>30.2</v>
      </c>
      <c r="C254" t="str">
        <f t="shared" si="6"/>
        <v>Obesity</v>
      </c>
      <c r="D254">
        <v>4.47</v>
      </c>
      <c r="E254" t="str">
        <f t="shared" si="7"/>
        <v>Normal</v>
      </c>
      <c r="F254" t="s">
        <v>2383</v>
      </c>
      <c r="G254" t="s">
        <v>2380</v>
      </c>
      <c r="H254" t="s">
        <v>2383</v>
      </c>
      <c r="I254" s="7">
        <v>1</v>
      </c>
      <c r="J254" t="s">
        <v>2383</v>
      </c>
    </row>
    <row r="255" spans="1:10" x14ac:dyDescent="0.3">
      <c r="A255" t="s">
        <v>2118</v>
      </c>
      <c r="B255">
        <v>51.18</v>
      </c>
      <c r="C255" t="str">
        <f t="shared" si="6"/>
        <v>Obesity</v>
      </c>
      <c r="D255">
        <v>4.5599999999999996</v>
      </c>
      <c r="E255" t="str">
        <f t="shared" si="7"/>
        <v>Normal</v>
      </c>
      <c r="F255" t="s">
        <v>2383</v>
      </c>
      <c r="G255" t="s">
        <v>2382</v>
      </c>
      <c r="H255" t="s">
        <v>2380</v>
      </c>
      <c r="I255" s="7">
        <v>2</v>
      </c>
      <c r="J255" t="s">
        <v>2383</v>
      </c>
    </row>
    <row r="256" spans="1:10" x14ac:dyDescent="0.3">
      <c r="A256" t="s">
        <v>2117</v>
      </c>
      <c r="B256">
        <v>22.18</v>
      </c>
      <c r="C256" t="str">
        <f t="shared" si="6"/>
        <v>Normal Weight</v>
      </c>
      <c r="D256">
        <v>9.9</v>
      </c>
      <c r="E256" t="str">
        <f t="shared" si="7"/>
        <v>Diabetes</v>
      </c>
      <c r="F256" t="s">
        <v>2380</v>
      </c>
      <c r="G256" t="s">
        <v>2380</v>
      </c>
      <c r="H256" t="s">
        <v>2380</v>
      </c>
      <c r="I256">
        <v>0</v>
      </c>
      <c r="J256" t="s">
        <v>2383</v>
      </c>
    </row>
    <row r="257" spans="1:10" x14ac:dyDescent="0.3">
      <c r="A257" t="s">
        <v>2116</v>
      </c>
      <c r="B257">
        <v>31.92</v>
      </c>
      <c r="C257" t="str">
        <f t="shared" si="6"/>
        <v>Obesity</v>
      </c>
      <c r="D257">
        <v>5.1100000000000003</v>
      </c>
      <c r="E257" t="str">
        <f t="shared" si="7"/>
        <v>Normal</v>
      </c>
      <c r="F257" t="s">
        <v>2380</v>
      </c>
      <c r="G257" t="s">
        <v>2380</v>
      </c>
      <c r="H257" t="s">
        <v>2383</v>
      </c>
      <c r="I257" s="7">
        <v>1</v>
      </c>
      <c r="J257" t="s">
        <v>2383</v>
      </c>
    </row>
    <row r="258" spans="1:10" x14ac:dyDescent="0.3">
      <c r="A258" t="s">
        <v>2115</v>
      </c>
      <c r="B258">
        <v>31.73</v>
      </c>
      <c r="C258" t="str">
        <f t="shared" ref="C258:C321" si="8">IF(B258&lt;18.5,"Underweight",IF(B258&lt;25,"Normal Weight",IF(B258&lt;30,"OverWeight","Obesity")))</f>
        <v>Obesity</v>
      </c>
      <c r="D258">
        <v>5.73</v>
      </c>
      <c r="E258" t="str">
        <f t="shared" ref="E258:E321" si="9">IF(D258&lt;5.7,"Normal",IF(D258&lt;6.5,"Prediabetes","Diabetes"))</f>
        <v>Prediabetes</v>
      </c>
      <c r="F258" t="s">
        <v>2380</v>
      </c>
      <c r="G258" t="s">
        <v>2382</v>
      </c>
      <c r="H258" t="s">
        <v>2380</v>
      </c>
      <c r="I258" s="7">
        <v>1</v>
      </c>
      <c r="J258" t="s">
        <v>2383</v>
      </c>
    </row>
    <row r="259" spans="1:10" x14ac:dyDescent="0.3">
      <c r="A259" t="s">
        <v>2114</v>
      </c>
      <c r="B259">
        <v>45.52</v>
      </c>
      <c r="C259" t="str">
        <f t="shared" si="8"/>
        <v>Obesity</v>
      </c>
      <c r="D259">
        <v>6.04</v>
      </c>
      <c r="E259" t="str">
        <f t="shared" si="9"/>
        <v>Prediabetes</v>
      </c>
      <c r="F259" t="s">
        <v>2380</v>
      </c>
      <c r="G259" t="s">
        <v>2380</v>
      </c>
      <c r="H259" t="s">
        <v>2383</v>
      </c>
      <c r="I259" s="7">
        <v>1</v>
      </c>
      <c r="J259" t="s">
        <v>2383</v>
      </c>
    </row>
    <row r="260" spans="1:10" x14ac:dyDescent="0.3">
      <c r="A260" t="s">
        <v>2113</v>
      </c>
      <c r="B260">
        <v>52.81</v>
      </c>
      <c r="C260" t="str">
        <f t="shared" si="8"/>
        <v>Obesity</v>
      </c>
      <c r="D260">
        <v>5.19</v>
      </c>
      <c r="E260" t="str">
        <f t="shared" si="9"/>
        <v>Normal</v>
      </c>
      <c r="F260" t="s">
        <v>2380</v>
      </c>
      <c r="G260" t="s">
        <v>2380</v>
      </c>
      <c r="H260" t="s">
        <v>2383</v>
      </c>
      <c r="I260" s="7">
        <v>1</v>
      </c>
      <c r="J260" t="s">
        <v>2383</v>
      </c>
    </row>
    <row r="261" spans="1:10" x14ac:dyDescent="0.3">
      <c r="A261" t="s">
        <v>2112</v>
      </c>
      <c r="B261">
        <v>33.58</v>
      </c>
      <c r="C261" t="str">
        <f t="shared" si="8"/>
        <v>Obesity</v>
      </c>
      <c r="D261">
        <v>5.56</v>
      </c>
      <c r="E261" t="str">
        <f t="shared" si="9"/>
        <v>Normal</v>
      </c>
      <c r="F261" t="s">
        <v>2380</v>
      </c>
      <c r="G261" t="s">
        <v>2380</v>
      </c>
      <c r="H261" t="s">
        <v>2380</v>
      </c>
      <c r="I261" s="7">
        <v>1</v>
      </c>
      <c r="J261" t="s">
        <v>2383</v>
      </c>
    </row>
    <row r="262" spans="1:10" x14ac:dyDescent="0.3">
      <c r="A262" t="s">
        <v>2111</v>
      </c>
      <c r="B262">
        <v>30.684999999999999</v>
      </c>
      <c r="C262" t="str">
        <f t="shared" si="8"/>
        <v>Obesity</v>
      </c>
      <c r="D262">
        <v>8.23</v>
      </c>
      <c r="E262" t="str">
        <f t="shared" si="9"/>
        <v>Diabetes</v>
      </c>
      <c r="F262" t="s">
        <v>2380</v>
      </c>
      <c r="G262" t="s">
        <v>2380</v>
      </c>
      <c r="H262" t="s">
        <v>2380</v>
      </c>
      <c r="I262">
        <v>0</v>
      </c>
      <c r="J262" t="s">
        <v>2383</v>
      </c>
    </row>
    <row r="263" spans="1:10" x14ac:dyDescent="0.3">
      <c r="A263" t="s">
        <v>2110</v>
      </c>
      <c r="B263">
        <v>37.524999999999999</v>
      </c>
      <c r="C263" t="str">
        <f t="shared" si="8"/>
        <v>Obesity</v>
      </c>
      <c r="D263">
        <v>9.0299999999999994</v>
      </c>
      <c r="E263" t="str">
        <f t="shared" si="9"/>
        <v>Diabetes</v>
      </c>
      <c r="F263" t="s">
        <v>2383</v>
      </c>
      <c r="G263" t="s">
        <v>2380</v>
      </c>
      <c r="H263" t="s">
        <v>2380</v>
      </c>
      <c r="I263" s="7">
        <v>2</v>
      </c>
      <c r="J263" t="s">
        <v>2380</v>
      </c>
    </row>
    <row r="264" spans="1:10" x14ac:dyDescent="0.3">
      <c r="A264" t="s">
        <v>2109</v>
      </c>
      <c r="B264">
        <v>34.5</v>
      </c>
      <c r="C264" t="str">
        <f t="shared" si="8"/>
        <v>Obesity</v>
      </c>
      <c r="D264">
        <v>4.07</v>
      </c>
      <c r="E264" t="str">
        <f t="shared" si="9"/>
        <v>Normal</v>
      </c>
      <c r="F264" t="s">
        <v>2383</v>
      </c>
      <c r="G264" t="s">
        <v>2380</v>
      </c>
      <c r="H264" t="s">
        <v>2380</v>
      </c>
      <c r="I264">
        <v>0</v>
      </c>
      <c r="J264" t="s">
        <v>2383</v>
      </c>
    </row>
    <row r="265" spans="1:10" x14ac:dyDescent="0.3">
      <c r="A265" t="s">
        <v>2108</v>
      </c>
      <c r="B265">
        <v>28.16</v>
      </c>
      <c r="C265" t="str">
        <f t="shared" si="8"/>
        <v>OverWeight</v>
      </c>
      <c r="D265">
        <v>5.77</v>
      </c>
      <c r="E265" t="str">
        <f t="shared" si="9"/>
        <v>Prediabetes</v>
      </c>
      <c r="F265" t="s">
        <v>2380</v>
      </c>
      <c r="G265" t="s">
        <v>2380</v>
      </c>
      <c r="H265" t="s">
        <v>2380</v>
      </c>
      <c r="I265" s="7">
        <v>2</v>
      </c>
      <c r="J265" t="s">
        <v>2383</v>
      </c>
    </row>
    <row r="266" spans="1:10" x14ac:dyDescent="0.3">
      <c r="A266" t="s">
        <v>2107</v>
      </c>
      <c r="B266">
        <v>30.02</v>
      </c>
      <c r="C266" t="str">
        <f t="shared" si="8"/>
        <v>Obesity</v>
      </c>
      <c r="D266">
        <v>5.98</v>
      </c>
      <c r="E266" t="str">
        <f t="shared" si="9"/>
        <v>Prediabetes</v>
      </c>
      <c r="F266" t="s">
        <v>2380</v>
      </c>
      <c r="G266" t="s">
        <v>2380</v>
      </c>
      <c r="H266" t="s">
        <v>2383</v>
      </c>
      <c r="I266" s="7">
        <v>1</v>
      </c>
      <c r="J266" t="s">
        <v>2383</v>
      </c>
    </row>
    <row r="267" spans="1:10" x14ac:dyDescent="0.3">
      <c r="A267" t="s">
        <v>2106</v>
      </c>
      <c r="B267">
        <v>37.82</v>
      </c>
      <c r="C267" t="str">
        <f t="shared" si="8"/>
        <v>Obesity</v>
      </c>
      <c r="D267">
        <v>6.01</v>
      </c>
      <c r="E267" t="str">
        <f t="shared" si="9"/>
        <v>Prediabetes</v>
      </c>
      <c r="F267" t="s">
        <v>2380</v>
      </c>
      <c r="G267" t="s">
        <v>2380</v>
      </c>
      <c r="H267" t="s">
        <v>2380</v>
      </c>
      <c r="I267">
        <v>0</v>
      </c>
      <c r="J267" t="s">
        <v>2383</v>
      </c>
    </row>
    <row r="268" spans="1:10" x14ac:dyDescent="0.3">
      <c r="A268" t="s">
        <v>2105</v>
      </c>
      <c r="B268">
        <v>33.14</v>
      </c>
      <c r="C268" t="str">
        <f t="shared" si="8"/>
        <v>Obesity</v>
      </c>
      <c r="D268">
        <v>5.67</v>
      </c>
      <c r="E268" t="str">
        <f t="shared" si="9"/>
        <v>Normal</v>
      </c>
      <c r="F268" t="s">
        <v>2383</v>
      </c>
      <c r="G268" t="s">
        <v>2380</v>
      </c>
      <c r="H268" t="s">
        <v>2380</v>
      </c>
      <c r="I268">
        <v>0</v>
      </c>
      <c r="J268" t="s">
        <v>2383</v>
      </c>
    </row>
    <row r="269" spans="1:10" x14ac:dyDescent="0.3">
      <c r="A269" t="s">
        <v>2104</v>
      </c>
      <c r="B269">
        <v>25.14</v>
      </c>
      <c r="C269" t="str">
        <f t="shared" si="8"/>
        <v>OverWeight</v>
      </c>
      <c r="D269">
        <v>6.02</v>
      </c>
      <c r="E269" t="str">
        <f t="shared" si="9"/>
        <v>Prediabetes</v>
      </c>
      <c r="F269" t="s">
        <v>2383</v>
      </c>
      <c r="G269" t="s">
        <v>2380</v>
      </c>
      <c r="H269" t="s">
        <v>2383</v>
      </c>
      <c r="I269" s="7">
        <v>1</v>
      </c>
      <c r="J269" t="s">
        <v>2383</v>
      </c>
    </row>
    <row r="270" spans="1:10" x14ac:dyDescent="0.3">
      <c r="A270" t="s">
        <v>2103</v>
      </c>
      <c r="B270">
        <v>20.18</v>
      </c>
      <c r="C270" t="str">
        <f t="shared" si="8"/>
        <v>Normal Weight</v>
      </c>
      <c r="D270">
        <v>11.19</v>
      </c>
      <c r="E270" t="str">
        <f t="shared" si="9"/>
        <v>Diabetes</v>
      </c>
      <c r="F270" t="s">
        <v>2380</v>
      </c>
      <c r="G270" t="s">
        <v>2380</v>
      </c>
      <c r="H270" t="s">
        <v>2380</v>
      </c>
      <c r="I270">
        <v>0</v>
      </c>
      <c r="J270" t="s">
        <v>2383</v>
      </c>
    </row>
    <row r="271" spans="1:10" x14ac:dyDescent="0.3">
      <c r="A271" t="s">
        <v>2102</v>
      </c>
      <c r="B271">
        <v>44.36</v>
      </c>
      <c r="C271" t="str">
        <f t="shared" si="8"/>
        <v>Obesity</v>
      </c>
      <c r="D271">
        <v>5.1100000000000003</v>
      </c>
      <c r="E271" t="str">
        <f t="shared" si="9"/>
        <v>Normal</v>
      </c>
      <c r="F271" t="s">
        <v>2380</v>
      </c>
      <c r="G271" t="s">
        <v>2380</v>
      </c>
      <c r="H271" t="s">
        <v>2380</v>
      </c>
      <c r="I271">
        <v>0</v>
      </c>
      <c r="J271" t="s">
        <v>2383</v>
      </c>
    </row>
    <row r="272" spans="1:10" x14ac:dyDescent="0.3">
      <c r="A272" t="s">
        <v>2101</v>
      </c>
      <c r="B272">
        <v>23.82</v>
      </c>
      <c r="C272" t="str">
        <f t="shared" si="8"/>
        <v>Normal Weight</v>
      </c>
      <c r="D272">
        <v>10.85</v>
      </c>
      <c r="E272" t="str">
        <f t="shared" si="9"/>
        <v>Diabetes</v>
      </c>
      <c r="F272" t="s">
        <v>2383</v>
      </c>
      <c r="G272" t="s">
        <v>2380</v>
      </c>
      <c r="H272" t="s">
        <v>2380</v>
      </c>
      <c r="I272">
        <v>0</v>
      </c>
      <c r="J272" t="s">
        <v>2383</v>
      </c>
    </row>
    <row r="273" spans="1:10" x14ac:dyDescent="0.3">
      <c r="A273" t="s">
        <v>2100</v>
      </c>
      <c r="B273">
        <v>45</v>
      </c>
      <c r="C273" t="str">
        <f t="shared" si="8"/>
        <v>Obesity</v>
      </c>
      <c r="D273">
        <v>5.24</v>
      </c>
      <c r="E273" t="str">
        <f t="shared" si="9"/>
        <v>Normal</v>
      </c>
      <c r="F273" t="s">
        <v>2383</v>
      </c>
      <c r="G273" t="s">
        <v>2380</v>
      </c>
      <c r="H273" t="s">
        <v>2380</v>
      </c>
      <c r="I273" s="7">
        <v>1</v>
      </c>
      <c r="J273" t="s">
        <v>2383</v>
      </c>
    </row>
    <row r="274" spans="1:10" x14ac:dyDescent="0.3">
      <c r="A274" t="s">
        <v>2099</v>
      </c>
      <c r="B274">
        <v>26.62</v>
      </c>
      <c r="C274" t="str">
        <f t="shared" si="8"/>
        <v>OverWeight</v>
      </c>
      <c r="D274">
        <v>10.08</v>
      </c>
      <c r="E274" t="str">
        <f t="shared" si="9"/>
        <v>Diabetes</v>
      </c>
      <c r="F274" t="s">
        <v>2380</v>
      </c>
      <c r="G274" t="s">
        <v>2380</v>
      </c>
      <c r="H274" t="s">
        <v>2380</v>
      </c>
      <c r="I274">
        <v>0</v>
      </c>
      <c r="J274" t="s">
        <v>2383</v>
      </c>
    </row>
    <row r="275" spans="1:10" x14ac:dyDescent="0.3">
      <c r="A275" t="s">
        <v>2098</v>
      </c>
      <c r="B275">
        <v>32.67</v>
      </c>
      <c r="C275" t="str">
        <f t="shared" si="8"/>
        <v>Obesity</v>
      </c>
      <c r="D275">
        <v>10.97</v>
      </c>
      <c r="E275" t="str">
        <f t="shared" si="9"/>
        <v>Diabetes</v>
      </c>
      <c r="F275" t="s">
        <v>2383</v>
      </c>
      <c r="G275" t="s">
        <v>2380</v>
      </c>
      <c r="H275" t="s">
        <v>2380</v>
      </c>
      <c r="I275">
        <v>0</v>
      </c>
      <c r="J275" t="s">
        <v>2383</v>
      </c>
    </row>
    <row r="276" spans="1:10" x14ac:dyDescent="0.3">
      <c r="A276" t="s">
        <v>2097</v>
      </c>
      <c r="B276">
        <v>44.44</v>
      </c>
      <c r="C276" t="str">
        <f t="shared" si="8"/>
        <v>Obesity</v>
      </c>
      <c r="D276">
        <v>4.9000000000000004</v>
      </c>
      <c r="E276" t="str">
        <f t="shared" si="9"/>
        <v>Normal</v>
      </c>
      <c r="F276" t="s">
        <v>2383</v>
      </c>
      <c r="G276" t="s">
        <v>2380</v>
      </c>
      <c r="H276" t="s">
        <v>2380</v>
      </c>
      <c r="I276" s="7">
        <v>1</v>
      </c>
      <c r="J276" t="s">
        <v>2383</v>
      </c>
    </row>
    <row r="277" spans="1:10" x14ac:dyDescent="0.3">
      <c r="A277" t="s">
        <v>2096</v>
      </c>
      <c r="B277">
        <v>28.31</v>
      </c>
      <c r="C277" t="str">
        <f t="shared" si="8"/>
        <v>OverWeight</v>
      </c>
      <c r="D277">
        <v>5.33</v>
      </c>
      <c r="E277" t="str">
        <f t="shared" si="9"/>
        <v>Normal</v>
      </c>
      <c r="F277" t="s">
        <v>2380</v>
      </c>
      <c r="G277" t="s">
        <v>2380</v>
      </c>
      <c r="H277" t="s">
        <v>2380</v>
      </c>
      <c r="I277">
        <v>0</v>
      </c>
      <c r="J277" t="s">
        <v>2383</v>
      </c>
    </row>
    <row r="278" spans="1:10" x14ac:dyDescent="0.3">
      <c r="A278" t="s">
        <v>2095</v>
      </c>
      <c r="B278">
        <v>25.05</v>
      </c>
      <c r="C278" t="str">
        <f t="shared" si="8"/>
        <v>OverWeight</v>
      </c>
      <c r="D278">
        <v>4.6100000000000003</v>
      </c>
      <c r="E278" t="str">
        <f t="shared" si="9"/>
        <v>Normal</v>
      </c>
      <c r="F278" t="s">
        <v>2380</v>
      </c>
      <c r="G278" t="s">
        <v>2380</v>
      </c>
      <c r="H278" t="s">
        <v>2380</v>
      </c>
      <c r="I278" s="7">
        <v>2</v>
      </c>
      <c r="J278" t="s">
        <v>2383</v>
      </c>
    </row>
    <row r="279" spans="1:10" x14ac:dyDescent="0.3">
      <c r="A279" t="s">
        <v>2094</v>
      </c>
      <c r="B279">
        <v>28.34</v>
      </c>
      <c r="C279" t="str">
        <f t="shared" si="8"/>
        <v>OverWeight</v>
      </c>
      <c r="D279">
        <v>8.18</v>
      </c>
      <c r="E279" t="str">
        <f t="shared" si="9"/>
        <v>Diabetes</v>
      </c>
      <c r="F279" t="s">
        <v>2380</v>
      </c>
      <c r="G279" t="s">
        <v>2380</v>
      </c>
      <c r="H279" t="s">
        <v>2380</v>
      </c>
      <c r="I279">
        <v>0</v>
      </c>
      <c r="J279" t="s">
        <v>2383</v>
      </c>
    </row>
    <row r="280" spans="1:10" x14ac:dyDescent="0.3">
      <c r="A280" t="s">
        <v>2093</v>
      </c>
      <c r="B280">
        <v>17.765000000000001</v>
      </c>
      <c r="C280" t="str">
        <f t="shared" si="8"/>
        <v>Underweight</v>
      </c>
      <c r="D280">
        <v>5.62</v>
      </c>
      <c r="E280" t="str">
        <f t="shared" si="9"/>
        <v>Normal</v>
      </c>
      <c r="F280" t="s">
        <v>2380</v>
      </c>
      <c r="G280" t="s">
        <v>2380</v>
      </c>
      <c r="H280" t="s">
        <v>2380</v>
      </c>
      <c r="I280">
        <v>0</v>
      </c>
      <c r="J280" t="s">
        <v>2383</v>
      </c>
    </row>
    <row r="281" spans="1:10" x14ac:dyDescent="0.3">
      <c r="A281" t="s">
        <v>2092</v>
      </c>
      <c r="B281">
        <v>36.119999999999997</v>
      </c>
      <c r="C281" t="str">
        <f t="shared" si="8"/>
        <v>Obesity</v>
      </c>
      <c r="D281">
        <v>5.82</v>
      </c>
      <c r="E281" t="str">
        <f t="shared" si="9"/>
        <v>Prediabetes</v>
      </c>
      <c r="F281" t="s">
        <v>2380</v>
      </c>
      <c r="G281" t="s">
        <v>2380</v>
      </c>
      <c r="H281" t="s">
        <v>2380</v>
      </c>
      <c r="I281">
        <v>0</v>
      </c>
      <c r="J281" t="s">
        <v>2383</v>
      </c>
    </row>
    <row r="282" spans="1:10" x14ac:dyDescent="0.3">
      <c r="A282" t="s">
        <v>2091</v>
      </c>
      <c r="B282">
        <v>23.19</v>
      </c>
      <c r="C282" t="str">
        <f t="shared" si="8"/>
        <v>Normal Weight</v>
      </c>
      <c r="D282">
        <v>7.66</v>
      </c>
      <c r="E282" t="str">
        <f t="shared" si="9"/>
        <v>Diabetes</v>
      </c>
      <c r="F282" t="s">
        <v>2380</v>
      </c>
      <c r="G282" t="s">
        <v>2380</v>
      </c>
      <c r="H282" t="s">
        <v>2380</v>
      </c>
      <c r="I282">
        <v>0</v>
      </c>
      <c r="J282" t="s">
        <v>2383</v>
      </c>
    </row>
    <row r="283" spans="1:10" x14ac:dyDescent="0.3">
      <c r="A283" t="s">
        <v>2090</v>
      </c>
      <c r="B283">
        <v>35.99</v>
      </c>
      <c r="C283" t="str">
        <f t="shared" si="8"/>
        <v>Obesity</v>
      </c>
      <c r="D283">
        <v>4.2300000000000004</v>
      </c>
      <c r="E283" t="str">
        <f t="shared" si="9"/>
        <v>Normal</v>
      </c>
      <c r="F283" t="s">
        <v>2380</v>
      </c>
      <c r="G283" t="s">
        <v>2380</v>
      </c>
      <c r="H283" t="s">
        <v>2380</v>
      </c>
      <c r="I283">
        <v>0</v>
      </c>
      <c r="J283" t="s">
        <v>2383</v>
      </c>
    </row>
    <row r="284" spans="1:10" x14ac:dyDescent="0.3">
      <c r="A284" t="s">
        <v>2089</v>
      </c>
      <c r="B284">
        <v>30.25</v>
      </c>
      <c r="C284" t="str">
        <f t="shared" si="8"/>
        <v>Obesity</v>
      </c>
      <c r="D284">
        <v>5.58</v>
      </c>
      <c r="E284" t="str">
        <f t="shared" si="9"/>
        <v>Normal</v>
      </c>
      <c r="F284" t="s">
        <v>2380</v>
      </c>
      <c r="G284" t="s">
        <v>2380</v>
      </c>
      <c r="H284" t="s">
        <v>2383</v>
      </c>
      <c r="I284" s="7">
        <v>1</v>
      </c>
      <c r="J284" t="s">
        <v>2383</v>
      </c>
    </row>
    <row r="285" spans="1:10" x14ac:dyDescent="0.3">
      <c r="A285" t="s">
        <v>2088</v>
      </c>
      <c r="B285">
        <v>26.24</v>
      </c>
      <c r="C285" t="str">
        <f t="shared" si="8"/>
        <v>OverWeight</v>
      </c>
      <c r="D285">
        <v>6.26</v>
      </c>
      <c r="E285" t="str">
        <f t="shared" si="9"/>
        <v>Prediabetes</v>
      </c>
      <c r="F285" t="s">
        <v>2383</v>
      </c>
      <c r="G285" t="s">
        <v>2380</v>
      </c>
      <c r="H285" t="s">
        <v>2380</v>
      </c>
      <c r="I285">
        <v>0</v>
      </c>
      <c r="J285" t="s">
        <v>2383</v>
      </c>
    </row>
    <row r="286" spans="1:10" x14ac:dyDescent="0.3">
      <c r="A286" t="s">
        <v>2087</v>
      </c>
      <c r="B286">
        <v>31.36</v>
      </c>
      <c r="C286" t="str">
        <f t="shared" si="8"/>
        <v>Obesity</v>
      </c>
      <c r="D286">
        <v>10.6</v>
      </c>
      <c r="E286" t="str">
        <f t="shared" si="9"/>
        <v>Diabetes</v>
      </c>
      <c r="F286" t="s">
        <v>2383</v>
      </c>
      <c r="G286" t="s">
        <v>2380</v>
      </c>
      <c r="H286" t="s">
        <v>2380</v>
      </c>
      <c r="I286">
        <v>0</v>
      </c>
      <c r="J286" t="s">
        <v>2383</v>
      </c>
    </row>
    <row r="287" spans="1:10" x14ac:dyDescent="0.3">
      <c r="A287" t="s">
        <v>2086</v>
      </c>
      <c r="B287">
        <v>25.69</v>
      </c>
      <c r="C287" t="str">
        <f t="shared" si="8"/>
        <v>OverWeight</v>
      </c>
      <c r="D287">
        <v>4.78</v>
      </c>
      <c r="E287" t="str">
        <f t="shared" si="9"/>
        <v>Normal</v>
      </c>
      <c r="F287" t="s">
        <v>2383</v>
      </c>
      <c r="G287" t="s">
        <v>2380</v>
      </c>
      <c r="H287" t="s">
        <v>2380</v>
      </c>
      <c r="I287">
        <v>0</v>
      </c>
      <c r="J287" t="s">
        <v>2383</v>
      </c>
    </row>
    <row r="288" spans="1:10" x14ac:dyDescent="0.3">
      <c r="A288" t="s">
        <v>2085</v>
      </c>
      <c r="B288">
        <v>25.46</v>
      </c>
      <c r="C288" t="str">
        <f t="shared" si="8"/>
        <v>OverWeight</v>
      </c>
      <c r="D288">
        <v>6.03</v>
      </c>
      <c r="E288" t="str">
        <f t="shared" si="9"/>
        <v>Prediabetes</v>
      </c>
      <c r="F288" t="s">
        <v>2380</v>
      </c>
      <c r="G288" t="s">
        <v>2380</v>
      </c>
      <c r="H288" t="s">
        <v>2380</v>
      </c>
      <c r="I288" s="7">
        <v>2</v>
      </c>
      <c r="J288" t="s">
        <v>2383</v>
      </c>
    </row>
    <row r="289" spans="1:10" x14ac:dyDescent="0.3">
      <c r="A289" t="s">
        <v>2084</v>
      </c>
      <c r="B289">
        <v>31.83</v>
      </c>
      <c r="C289" t="str">
        <f t="shared" si="8"/>
        <v>Obesity</v>
      </c>
      <c r="D289">
        <v>11.55</v>
      </c>
      <c r="E289" t="str">
        <f t="shared" si="9"/>
        <v>Diabetes</v>
      </c>
      <c r="F289" t="s">
        <v>2383</v>
      </c>
      <c r="G289" t="s">
        <v>2380</v>
      </c>
      <c r="H289" t="s">
        <v>2380</v>
      </c>
      <c r="I289" s="7">
        <v>1</v>
      </c>
      <c r="J289" t="s">
        <v>2383</v>
      </c>
    </row>
    <row r="290" spans="1:10" x14ac:dyDescent="0.3">
      <c r="A290" t="s">
        <v>2083</v>
      </c>
      <c r="B290">
        <v>24.43</v>
      </c>
      <c r="C290" t="str">
        <f t="shared" si="8"/>
        <v>Normal Weight</v>
      </c>
      <c r="D290">
        <v>7.59</v>
      </c>
      <c r="E290" t="str">
        <f t="shared" si="9"/>
        <v>Diabetes</v>
      </c>
      <c r="F290" t="s">
        <v>2383</v>
      </c>
      <c r="G290" t="s">
        <v>2380</v>
      </c>
      <c r="H290" t="s">
        <v>2380</v>
      </c>
      <c r="I290" s="7">
        <v>1</v>
      </c>
      <c r="J290" t="s">
        <v>2383</v>
      </c>
    </row>
    <row r="291" spans="1:10" x14ac:dyDescent="0.3">
      <c r="A291" t="s">
        <v>2082</v>
      </c>
      <c r="B291">
        <v>41.9</v>
      </c>
      <c r="C291" t="str">
        <f t="shared" si="8"/>
        <v>Obesity</v>
      </c>
      <c r="D291">
        <v>4.26</v>
      </c>
      <c r="E291" t="str">
        <f t="shared" si="9"/>
        <v>Normal</v>
      </c>
      <c r="F291" t="s">
        <v>2380</v>
      </c>
      <c r="G291" t="s">
        <v>2380</v>
      </c>
      <c r="H291" t="s">
        <v>2380</v>
      </c>
      <c r="I291">
        <v>0</v>
      </c>
      <c r="J291" t="s">
        <v>2383</v>
      </c>
    </row>
    <row r="292" spans="1:10" x14ac:dyDescent="0.3">
      <c r="A292" t="s">
        <v>2081</v>
      </c>
      <c r="B292">
        <v>22.88</v>
      </c>
      <c r="C292" t="str">
        <f t="shared" si="8"/>
        <v>Normal Weight</v>
      </c>
      <c r="D292">
        <v>5.9</v>
      </c>
      <c r="E292" t="str">
        <f t="shared" si="9"/>
        <v>Prediabetes</v>
      </c>
      <c r="F292" t="s">
        <v>2383</v>
      </c>
      <c r="G292" t="s">
        <v>2380</v>
      </c>
      <c r="H292" t="s">
        <v>2383</v>
      </c>
      <c r="I292" s="7">
        <v>1</v>
      </c>
      <c r="J292" t="s">
        <v>2383</v>
      </c>
    </row>
    <row r="293" spans="1:10" x14ac:dyDescent="0.3">
      <c r="A293" t="s">
        <v>2080</v>
      </c>
      <c r="B293">
        <v>29.734999999999999</v>
      </c>
      <c r="C293" t="str">
        <f t="shared" si="8"/>
        <v>OverWeight</v>
      </c>
      <c r="D293">
        <v>7.79</v>
      </c>
      <c r="E293" t="str">
        <f t="shared" si="9"/>
        <v>Diabetes</v>
      </c>
      <c r="F293" t="s">
        <v>2380</v>
      </c>
      <c r="G293" t="s">
        <v>2380</v>
      </c>
      <c r="H293" t="s">
        <v>2380</v>
      </c>
      <c r="I293">
        <v>0</v>
      </c>
      <c r="J293" t="s">
        <v>2380</v>
      </c>
    </row>
    <row r="294" spans="1:10" x14ac:dyDescent="0.3">
      <c r="A294" t="s">
        <v>2079</v>
      </c>
      <c r="B294">
        <v>40.74</v>
      </c>
      <c r="C294" t="str">
        <f t="shared" si="8"/>
        <v>Obesity</v>
      </c>
      <c r="D294">
        <v>5.28</v>
      </c>
      <c r="E294" t="str">
        <f t="shared" si="9"/>
        <v>Normal</v>
      </c>
      <c r="F294" t="s">
        <v>2380</v>
      </c>
      <c r="G294" t="s">
        <v>2380</v>
      </c>
      <c r="H294" t="s">
        <v>2383</v>
      </c>
      <c r="I294" s="7">
        <v>1</v>
      </c>
      <c r="J294" t="s">
        <v>2383</v>
      </c>
    </row>
    <row r="295" spans="1:10" x14ac:dyDescent="0.3">
      <c r="A295" t="s">
        <v>2078</v>
      </c>
      <c r="B295">
        <v>24.14</v>
      </c>
      <c r="C295" t="str">
        <f t="shared" si="8"/>
        <v>Normal Weight</v>
      </c>
      <c r="D295">
        <v>5.87</v>
      </c>
      <c r="E295" t="str">
        <f t="shared" si="9"/>
        <v>Prediabetes</v>
      </c>
      <c r="F295" t="s">
        <v>2380</v>
      </c>
      <c r="G295" t="s">
        <v>2380</v>
      </c>
      <c r="H295" t="s">
        <v>2380</v>
      </c>
      <c r="I295" s="7">
        <v>2</v>
      </c>
      <c r="J295" t="s">
        <v>2383</v>
      </c>
    </row>
    <row r="296" spans="1:10" x14ac:dyDescent="0.3">
      <c r="A296" t="s">
        <v>2077</v>
      </c>
      <c r="B296">
        <v>25.15</v>
      </c>
      <c r="C296" t="str">
        <f t="shared" si="8"/>
        <v>OverWeight</v>
      </c>
      <c r="D296">
        <v>9.08</v>
      </c>
      <c r="E296" t="str">
        <f t="shared" si="9"/>
        <v>Diabetes</v>
      </c>
      <c r="F296" t="s">
        <v>2383</v>
      </c>
      <c r="G296" t="s">
        <v>2380</v>
      </c>
      <c r="H296" t="s">
        <v>2380</v>
      </c>
      <c r="I296" s="7">
        <v>1</v>
      </c>
      <c r="J296" t="s">
        <v>2383</v>
      </c>
    </row>
    <row r="297" spans="1:10" x14ac:dyDescent="0.3">
      <c r="A297" t="s">
        <v>2076</v>
      </c>
      <c r="B297">
        <v>28.71</v>
      </c>
      <c r="C297" t="str">
        <f t="shared" si="8"/>
        <v>OverWeight</v>
      </c>
      <c r="D297">
        <v>5.2</v>
      </c>
      <c r="E297" t="str">
        <f t="shared" si="9"/>
        <v>Normal</v>
      </c>
      <c r="F297" t="s">
        <v>2380</v>
      </c>
      <c r="G297" t="s">
        <v>2380</v>
      </c>
      <c r="H297" t="s">
        <v>2380</v>
      </c>
      <c r="I297" s="7">
        <v>1</v>
      </c>
      <c r="J297" t="s">
        <v>2383</v>
      </c>
    </row>
    <row r="298" spans="1:10" x14ac:dyDescent="0.3">
      <c r="A298" t="s">
        <v>2075</v>
      </c>
      <c r="B298">
        <v>23</v>
      </c>
      <c r="C298" t="str">
        <f t="shared" si="8"/>
        <v>Normal Weight</v>
      </c>
      <c r="D298">
        <v>5.48</v>
      </c>
      <c r="E298" t="str">
        <f t="shared" si="9"/>
        <v>Normal</v>
      </c>
      <c r="F298" t="s">
        <v>2380</v>
      </c>
      <c r="G298" t="s">
        <v>2380</v>
      </c>
      <c r="H298" t="s">
        <v>2380</v>
      </c>
      <c r="I298">
        <v>0</v>
      </c>
      <c r="J298" t="s">
        <v>2383</v>
      </c>
    </row>
    <row r="299" spans="1:10" x14ac:dyDescent="0.3">
      <c r="A299" t="s">
        <v>2074</v>
      </c>
      <c r="B299">
        <v>36.86</v>
      </c>
      <c r="C299" t="str">
        <f t="shared" si="8"/>
        <v>Obesity</v>
      </c>
      <c r="D299">
        <v>11.95</v>
      </c>
      <c r="E299" t="str">
        <f t="shared" si="9"/>
        <v>Diabetes</v>
      </c>
      <c r="F299" t="s">
        <v>2380</v>
      </c>
      <c r="G299" t="s">
        <v>2380</v>
      </c>
      <c r="H299" t="s">
        <v>2380</v>
      </c>
      <c r="I299">
        <v>0</v>
      </c>
      <c r="J299" t="s">
        <v>2380</v>
      </c>
    </row>
    <row r="300" spans="1:10" x14ac:dyDescent="0.3">
      <c r="A300" t="s">
        <v>2073</v>
      </c>
      <c r="B300">
        <v>24.25</v>
      </c>
      <c r="C300" t="str">
        <f t="shared" si="8"/>
        <v>Normal Weight</v>
      </c>
      <c r="D300">
        <v>8.6999999999999993</v>
      </c>
      <c r="E300" t="str">
        <f t="shared" si="9"/>
        <v>Diabetes</v>
      </c>
      <c r="F300" t="s">
        <v>2383</v>
      </c>
      <c r="G300" t="s">
        <v>2380</v>
      </c>
      <c r="H300" t="s">
        <v>2380</v>
      </c>
      <c r="I300" s="7">
        <v>1</v>
      </c>
      <c r="J300" t="s">
        <v>2383</v>
      </c>
    </row>
    <row r="301" spans="1:10" x14ac:dyDescent="0.3">
      <c r="A301" t="s">
        <v>2072</v>
      </c>
      <c r="B301">
        <v>23.85</v>
      </c>
      <c r="C301" t="str">
        <f t="shared" si="8"/>
        <v>Normal Weight</v>
      </c>
      <c r="D301">
        <v>7.84</v>
      </c>
      <c r="E301" t="str">
        <f t="shared" si="9"/>
        <v>Diabetes</v>
      </c>
      <c r="F301" t="s">
        <v>2380</v>
      </c>
      <c r="G301" t="s">
        <v>2380</v>
      </c>
      <c r="H301" t="s">
        <v>2380</v>
      </c>
      <c r="I301">
        <v>0</v>
      </c>
      <c r="J301" t="s">
        <v>2383</v>
      </c>
    </row>
    <row r="302" spans="1:10" x14ac:dyDescent="0.3">
      <c r="A302" t="s">
        <v>2071</v>
      </c>
      <c r="B302">
        <v>40.020000000000003</v>
      </c>
      <c r="C302" t="str">
        <f t="shared" si="8"/>
        <v>Obesity</v>
      </c>
      <c r="D302">
        <v>5.19</v>
      </c>
      <c r="E302" t="str">
        <f t="shared" si="9"/>
        <v>Normal</v>
      </c>
      <c r="F302" t="s">
        <v>2383</v>
      </c>
      <c r="G302" t="s">
        <v>2380</v>
      </c>
      <c r="H302" t="s">
        <v>2380</v>
      </c>
      <c r="I302" s="7">
        <v>1</v>
      </c>
      <c r="J302" t="s">
        <v>2383</v>
      </c>
    </row>
    <row r="303" spans="1:10" x14ac:dyDescent="0.3">
      <c r="A303" t="s">
        <v>2070</v>
      </c>
      <c r="B303">
        <v>19.170000000000002</v>
      </c>
      <c r="C303" t="str">
        <f t="shared" si="8"/>
        <v>Normal Weight</v>
      </c>
      <c r="D303">
        <v>8.41</v>
      </c>
      <c r="E303" t="str">
        <f t="shared" si="9"/>
        <v>Diabetes</v>
      </c>
      <c r="F303" t="s">
        <v>2380</v>
      </c>
      <c r="G303" t="s">
        <v>2380</v>
      </c>
      <c r="H303" t="s">
        <v>2380</v>
      </c>
      <c r="I303">
        <v>0</v>
      </c>
      <c r="J303" t="s">
        <v>2383</v>
      </c>
    </row>
    <row r="304" spans="1:10" x14ac:dyDescent="0.3">
      <c r="A304" t="s">
        <v>2069</v>
      </c>
      <c r="B304">
        <v>43.53</v>
      </c>
      <c r="C304" t="str">
        <f t="shared" si="8"/>
        <v>Obesity</v>
      </c>
      <c r="D304">
        <v>5.86</v>
      </c>
      <c r="E304" t="str">
        <f t="shared" si="9"/>
        <v>Prediabetes</v>
      </c>
      <c r="F304" t="s">
        <v>2383</v>
      </c>
      <c r="G304" t="s">
        <v>2382</v>
      </c>
      <c r="H304" t="s">
        <v>2380</v>
      </c>
      <c r="I304" s="7">
        <v>2</v>
      </c>
      <c r="J304" t="s">
        <v>2383</v>
      </c>
    </row>
    <row r="305" spans="1:10" x14ac:dyDescent="0.3">
      <c r="A305" t="s">
        <v>2068</v>
      </c>
      <c r="B305">
        <v>46.06</v>
      </c>
      <c r="C305" t="str">
        <f t="shared" si="8"/>
        <v>Obesity</v>
      </c>
      <c r="D305">
        <v>4.18</v>
      </c>
      <c r="E305" t="str">
        <f t="shared" si="9"/>
        <v>Normal</v>
      </c>
      <c r="F305" t="s">
        <v>2380</v>
      </c>
      <c r="G305" t="s">
        <v>2382</v>
      </c>
      <c r="H305" t="s">
        <v>2380</v>
      </c>
      <c r="I305" s="7">
        <v>1</v>
      </c>
      <c r="J305" t="s">
        <v>2383</v>
      </c>
    </row>
    <row r="306" spans="1:10" x14ac:dyDescent="0.3">
      <c r="A306" t="s">
        <v>2067</v>
      </c>
      <c r="B306">
        <v>29.92</v>
      </c>
      <c r="C306" t="str">
        <f t="shared" si="8"/>
        <v>OverWeight</v>
      </c>
      <c r="D306">
        <v>11.99</v>
      </c>
      <c r="E306" t="str">
        <f t="shared" si="9"/>
        <v>Diabetes</v>
      </c>
      <c r="F306" t="s">
        <v>2383</v>
      </c>
      <c r="G306" t="s">
        <v>2380</v>
      </c>
      <c r="H306" t="s">
        <v>2380</v>
      </c>
      <c r="I306" s="7">
        <v>2</v>
      </c>
      <c r="J306" t="s">
        <v>2383</v>
      </c>
    </row>
    <row r="307" spans="1:10" x14ac:dyDescent="0.3">
      <c r="A307" t="s">
        <v>2066</v>
      </c>
      <c r="B307">
        <v>28.46</v>
      </c>
      <c r="C307" t="str">
        <f t="shared" si="8"/>
        <v>OverWeight</v>
      </c>
      <c r="D307">
        <v>4.8499999999999996</v>
      </c>
      <c r="E307" t="str">
        <f t="shared" si="9"/>
        <v>Normal</v>
      </c>
      <c r="F307" t="s">
        <v>2383</v>
      </c>
      <c r="G307" t="s">
        <v>2380</v>
      </c>
      <c r="H307" t="s">
        <v>2380</v>
      </c>
      <c r="I307" s="7">
        <v>1</v>
      </c>
      <c r="J307" t="s">
        <v>2383</v>
      </c>
    </row>
    <row r="308" spans="1:10" x14ac:dyDescent="0.3">
      <c r="A308" t="s">
        <v>2065</v>
      </c>
      <c r="B308">
        <v>24.56</v>
      </c>
      <c r="C308" t="str">
        <f t="shared" si="8"/>
        <v>Normal Weight</v>
      </c>
      <c r="D308">
        <v>6.18</v>
      </c>
      <c r="E308" t="str">
        <f t="shared" si="9"/>
        <v>Prediabetes</v>
      </c>
      <c r="F308" t="s">
        <v>2383</v>
      </c>
      <c r="G308" t="s">
        <v>2380</v>
      </c>
      <c r="H308" t="s">
        <v>2383</v>
      </c>
      <c r="I308" s="7">
        <v>1</v>
      </c>
      <c r="J308" t="s">
        <v>2383</v>
      </c>
    </row>
    <row r="309" spans="1:10" x14ac:dyDescent="0.3">
      <c r="A309" t="s">
        <v>2064</v>
      </c>
      <c r="B309">
        <v>41.19</v>
      </c>
      <c r="C309" t="str">
        <f t="shared" si="8"/>
        <v>Obesity</v>
      </c>
      <c r="D309">
        <v>6.37</v>
      </c>
      <c r="E309" t="str">
        <f t="shared" si="9"/>
        <v>Prediabetes</v>
      </c>
      <c r="F309" t="s">
        <v>2380</v>
      </c>
      <c r="G309" t="s">
        <v>2380</v>
      </c>
      <c r="H309" t="s">
        <v>2380</v>
      </c>
      <c r="I309">
        <v>0</v>
      </c>
      <c r="J309" t="s">
        <v>2383</v>
      </c>
    </row>
    <row r="310" spans="1:10" x14ac:dyDescent="0.3">
      <c r="A310" t="s">
        <v>2063</v>
      </c>
      <c r="B310">
        <v>18.63</v>
      </c>
      <c r="C310" t="str">
        <f t="shared" si="8"/>
        <v>Normal Weight</v>
      </c>
      <c r="D310">
        <v>9.81</v>
      </c>
      <c r="E310" t="str">
        <f t="shared" si="9"/>
        <v>Diabetes</v>
      </c>
      <c r="F310" t="s">
        <v>2383</v>
      </c>
      <c r="G310" t="s">
        <v>2380</v>
      </c>
      <c r="H310" t="s">
        <v>2380</v>
      </c>
      <c r="I310" s="7">
        <v>2</v>
      </c>
      <c r="J310" t="s">
        <v>2383</v>
      </c>
    </row>
    <row r="311" spans="1:10" x14ac:dyDescent="0.3">
      <c r="A311" t="s">
        <v>2062</v>
      </c>
      <c r="B311">
        <v>26.26</v>
      </c>
      <c r="C311" t="str">
        <f t="shared" si="8"/>
        <v>OverWeight</v>
      </c>
      <c r="D311">
        <v>11.8</v>
      </c>
      <c r="E311" t="str">
        <f t="shared" si="9"/>
        <v>Diabetes</v>
      </c>
      <c r="F311" t="s">
        <v>2383</v>
      </c>
      <c r="G311" t="s">
        <v>2380</v>
      </c>
      <c r="H311" t="s">
        <v>2380</v>
      </c>
      <c r="I311" s="7">
        <v>1</v>
      </c>
      <c r="J311" t="s">
        <v>2383</v>
      </c>
    </row>
    <row r="312" spans="1:10" x14ac:dyDescent="0.3">
      <c r="A312" t="s">
        <v>2061</v>
      </c>
      <c r="B312">
        <v>22.37</v>
      </c>
      <c r="C312" t="str">
        <f t="shared" si="8"/>
        <v>Normal Weight</v>
      </c>
      <c r="D312">
        <v>5.86</v>
      </c>
      <c r="E312" t="str">
        <f t="shared" si="9"/>
        <v>Prediabetes</v>
      </c>
      <c r="F312" t="s">
        <v>2383</v>
      </c>
      <c r="G312" t="s">
        <v>2380</v>
      </c>
      <c r="H312" t="s">
        <v>2383</v>
      </c>
      <c r="I312" s="7">
        <v>1</v>
      </c>
      <c r="J312" t="s">
        <v>2383</v>
      </c>
    </row>
    <row r="313" spans="1:10" x14ac:dyDescent="0.3">
      <c r="A313" t="s">
        <v>2060</v>
      </c>
      <c r="B313">
        <v>39.619999999999997</v>
      </c>
      <c r="C313" t="str">
        <f t="shared" si="8"/>
        <v>Obesity</v>
      </c>
      <c r="D313">
        <v>4.28</v>
      </c>
      <c r="E313" t="str">
        <f t="shared" si="9"/>
        <v>Normal</v>
      </c>
      <c r="F313" t="s">
        <v>2380</v>
      </c>
      <c r="G313" t="s">
        <v>2380</v>
      </c>
      <c r="H313" t="s">
        <v>2380</v>
      </c>
      <c r="I313" s="7">
        <v>1</v>
      </c>
      <c r="J313" t="s">
        <v>2383</v>
      </c>
    </row>
    <row r="314" spans="1:10" x14ac:dyDescent="0.3">
      <c r="A314" t="s">
        <v>2059</v>
      </c>
      <c r="B314">
        <v>18.329999999999998</v>
      </c>
      <c r="C314" t="str">
        <f t="shared" si="8"/>
        <v>Underweight</v>
      </c>
      <c r="D314">
        <v>4.16</v>
      </c>
      <c r="E314" t="str">
        <f t="shared" si="9"/>
        <v>Normal</v>
      </c>
      <c r="F314" t="s">
        <v>2383</v>
      </c>
      <c r="G314" t="s">
        <v>2380</v>
      </c>
      <c r="H314" t="s">
        <v>2380</v>
      </c>
      <c r="I314">
        <v>0</v>
      </c>
      <c r="J314" t="s">
        <v>2383</v>
      </c>
    </row>
    <row r="315" spans="1:10" x14ac:dyDescent="0.3">
      <c r="A315" t="s">
        <v>2058</v>
      </c>
      <c r="B315">
        <v>17.11</v>
      </c>
      <c r="C315" t="str">
        <f t="shared" si="8"/>
        <v>Underweight</v>
      </c>
      <c r="D315">
        <v>4.9800000000000004</v>
      </c>
      <c r="E315" t="str">
        <f t="shared" si="9"/>
        <v>Normal</v>
      </c>
      <c r="F315" t="s">
        <v>2383</v>
      </c>
      <c r="G315" t="s">
        <v>2380</v>
      </c>
      <c r="H315" t="s">
        <v>2383</v>
      </c>
      <c r="I315" s="7">
        <v>1</v>
      </c>
      <c r="J315" t="s">
        <v>2383</v>
      </c>
    </row>
    <row r="316" spans="1:10" x14ac:dyDescent="0.3">
      <c r="A316" t="s">
        <v>2057</v>
      </c>
      <c r="B316">
        <v>43.5</v>
      </c>
      <c r="C316" t="str">
        <f t="shared" si="8"/>
        <v>Obesity</v>
      </c>
      <c r="D316">
        <v>6.38</v>
      </c>
      <c r="E316" t="str">
        <f t="shared" si="9"/>
        <v>Prediabetes</v>
      </c>
      <c r="F316" t="s">
        <v>2380</v>
      </c>
      <c r="G316" t="s">
        <v>2382</v>
      </c>
      <c r="H316" t="s">
        <v>2380</v>
      </c>
      <c r="I316" s="7">
        <v>1</v>
      </c>
      <c r="J316" t="s">
        <v>2383</v>
      </c>
    </row>
    <row r="317" spans="1:10" x14ac:dyDescent="0.3">
      <c r="A317" t="s">
        <v>2056</v>
      </c>
      <c r="B317">
        <v>25.364999999999998</v>
      </c>
      <c r="C317" t="str">
        <f t="shared" si="8"/>
        <v>OverWeight</v>
      </c>
      <c r="D317">
        <v>5.19</v>
      </c>
      <c r="E317" t="str">
        <f t="shared" si="9"/>
        <v>Normal</v>
      </c>
      <c r="F317" t="s">
        <v>2380</v>
      </c>
      <c r="G317" t="s">
        <v>2380</v>
      </c>
      <c r="H317" t="s">
        <v>2380</v>
      </c>
      <c r="I317" s="7">
        <v>2</v>
      </c>
      <c r="J317" t="s">
        <v>2380</v>
      </c>
    </row>
    <row r="318" spans="1:10" x14ac:dyDescent="0.3">
      <c r="A318" t="s">
        <v>2055</v>
      </c>
      <c r="B318">
        <v>28.594999999999999</v>
      </c>
      <c r="C318" t="str">
        <f t="shared" si="8"/>
        <v>OverWeight</v>
      </c>
      <c r="D318">
        <v>10.210000000000001</v>
      </c>
      <c r="E318" t="str">
        <f t="shared" si="9"/>
        <v>Diabetes</v>
      </c>
      <c r="F318" t="s">
        <v>2380</v>
      </c>
      <c r="G318" t="s">
        <v>2380</v>
      </c>
      <c r="H318" t="s">
        <v>2380</v>
      </c>
      <c r="I318">
        <v>0</v>
      </c>
      <c r="J318" t="s">
        <v>2380</v>
      </c>
    </row>
    <row r="319" spans="1:10" x14ac:dyDescent="0.3">
      <c r="A319" t="s">
        <v>2054</v>
      </c>
      <c r="B319">
        <v>29.83</v>
      </c>
      <c r="C319" t="str">
        <f t="shared" si="8"/>
        <v>OverWeight</v>
      </c>
      <c r="D319">
        <v>9.6999999999999993</v>
      </c>
      <c r="E319" t="str">
        <f t="shared" si="9"/>
        <v>Diabetes</v>
      </c>
      <c r="F319" t="s">
        <v>2383</v>
      </c>
      <c r="G319" t="s">
        <v>2380</v>
      </c>
      <c r="H319" t="s">
        <v>2383</v>
      </c>
      <c r="I319" s="7">
        <v>1</v>
      </c>
      <c r="J319" t="s">
        <v>2383</v>
      </c>
    </row>
    <row r="320" spans="1:10" x14ac:dyDescent="0.3">
      <c r="A320" t="s">
        <v>2053</v>
      </c>
      <c r="B320">
        <v>24.7</v>
      </c>
      <c r="C320" t="str">
        <f t="shared" si="8"/>
        <v>Normal Weight</v>
      </c>
      <c r="D320">
        <v>10.25</v>
      </c>
      <c r="E320" t="str">
        <f t="shared" si="9"/>
        <v>Diabetes</v>
      </c>
      <c r="F320" t="s">
        <v>2380</v>
      </c>
      <c r="G320" t="s">
        <v>2380</v>
      </c>
      <c r="H320" t="s">
        <v>2380</v>
      </c>
      <c r="I320" s="7">
        <v>3</v>
      </c>
      <c r="J320" t="s">
        <v>2380</v>
      </c>
    </row>
    <row r="321" spans="1:10" x14ac:dyDescent="0.3">
      <c r="A321" t="s">
        <v>2052</v>
      </c>
      <c r="B321">
        <v>17.940000000000001</v>
      </c>
      <c r="C321" t="str">
        <f t="shared" si="8"/>
        <v>Underweight</v>
      </c>
      <c r="D321">
        <v>9.77</v>
      </c>
      <c r="E321" t="str">
        <f t="shared" si="9"/>
        <v>Diabetes</v>
      </c>
      <c r="F321" t="s">
        <v>2380</v>
      </c>
      <c r="G321" t="s">
        <v>2380</v>
      </c>
      <c r="H321" t="s">
        <v>2380</v>
      </c>
      <c r="I321">
        <v>0</v>
      </c>
      <c r="J321" t="s">
        <v>2383</v>
      </c>
    </row>
    <row r="322" spans="1:10" x14ac:dyDescent="0.3">
      <c r="A322" t="s">
        <v>2051</v>
      </c>
      <c r="B322">
        <v>21.08</v>
      </c>
      <c r="C322" t="str">
        <f t="shared" ref="C322:C385" si="10">IF(B322&lt;18.5,"Underweight",IF(B322&lt;25,"Normal Weight",IF(B322&lt;30,"OverWeight","Obesity")))</f>
        <v>Normal Weight</v>
      </c>
      <c r="D322">
        <v>4.83</v>
      </c>
      <c r="E322" t="str">
        <f t="shared" ref="E322:E385" si="11">IF(D322&lt;5.7,"Normal",IF(D322&lt;6.5,"Prediabetes","Diabetes"))</f>
        <v>Normal</v>
      </c>
      <c r="F322" t="s">
        <v>2380</v>
      </c>
      <c r="G322" t="s">
        <v>2380</v>
      </c>
      <c r="H322" t="s">
        <v>2383</v>
      </c>
      <c r="I322" s="7">
        <v>1</v>
      </c>
      <c r="J322" t="s">
        <v>2383</v>
      </c>
    </row>
    <row r="323" spans="1:10" x14ac:dyDescent="0.3">
      <c r="A323" t="s">
        <v>2050</v>
      </c>
      <c r="B323">
        <v>37.715000000000003</v>
      </c>
      <c r="C323" t="str">
        <f t="shared" si="10"/>
        <v>Obesity</v>
      </c>
      <c r="D323">
        <v>10.86</v>
      </c>
      <c r="E323" t="str">
        <f t="shared" si="11"/>
        <v>Diabetes</v>
      </c>
      <c r="F323" t="s">
        <v>2383</v>
      </c>
      <c r="G323" t="s">
        <v>2380</v>
      </c>
      <c r="H323" t="s">
        <v>2380</v>
      </c>
      <c r="I323">
        <v>0</v>
      </c>
      <c r="J323" t="s">
        <v>2380</v>
      </c>
    </row>
    <row r="324" spans="1:10" x14ac:dyDescent="0.3">
      <c r="A324" t="s">
        <v>2049</v>
      </c>
      <c r="B324">
        <v>22.39</v>
      </c>
      <c r="C324" t="str">
        <f t="shared" si="10"/>
        <v>Normal Weight</v>
      </c>
      <c r="D324">
        <v>9.5299999999999994</v>
      </c>
      <c r="E324" t="str">
        <f t="shared" si="11"/>
        <v>Diabetes</v>
      </c>
      <c r="F324" t="s">
        <v>2383</v>
      </c>
      <c r="G324" t="s">
        <v>2380</v>
      </c>
      <c r="H324" t="s">
        <v>2380</v>
      </c>
      <c r="I324">
        <v>0</v>
      </c>
      <c r="J324" t="s">
        <v>2383</v>
      </c>
    </row>
    <row r="325" spans="1:10" x14ac:dyDescent="0.3">
      <c r="A325" t="s">
        <v>2048</v>
      </c>
      <c r="B325">
        <v>28.78</v>
      </c>
      <c r="C325" t="str">
        <f t="shared" si="10"/>
        <v>OverWeight</v>
      </c>
      <c r="D325">
        <v>5.68</v>
      </c>
      <c r="E325" t="str">
        <f t="shared" si="11"/>
        <v>Normal</v>
      </c>
      <c r="F325" t="s">
        <v>2380</v>
      </c>
      <c r="G325" t="s">
        <v>2380</v>
      </c>
      <c r="H325" t="s">
        <v>2380</v>
      </c>
      <c r="I325">
        <v>0</v>
      </c>
      <c r="J325" t="s">
        <v>2383</v>
      </c>
    </row>
    <row r="326" spans="1:10" x14ac:dyDescent="0.3">
      <c r="A326" t="s">
        <v>2047</v>
      </c>
      <c r="B326">
        <v>18.329999999999998</v>
      </c>
      <c r="C326" t="str">
        <f t="shared" si="10"/>
        <v>Underweight</v>
      </c>
      <c r="D326">
        <v>5.57</v>
      </c>
      <c r="E326" t="str">
        <f t="shared" si="11"/>
        <v>Normal</v>
      </c>
      <c r="F326" t="s">
        <v>2383</v>
      </c>
      <c r="G326" t="s">
        <v>2380</v>
      </c>
      <c r="H326" t="s">
        <v>2380</v>
      </c>
      <c r="I326">
        <v>0</v>
      </c>
      <c r="J326" t="s">
        <v>2383</v>
      </c>
    </row>
    <row r="327" spans="1:10" x14ac:dyDescent="0.3">
      <c r="A327" t="s">
        <v>2046</v>
      </c>
      <c r="B327">
        <v>26.39</v>
      </c>
      <c r="C327" t="str">
        <f t="shared" si="10"/>
        <v>OverWeight</v>
      </c>
      <c r="D327">
        <v>4.58</v>
      </c>
      <c r="E327" t="str">
        <f t="shared" si="11"/>
        <v>Normal</v>
      </c>
      <c r="F327" t="s">
        <v>2383</v>
      </c>
      <c r="G327" t="s">
        <v>2380</v>
      </c>
      <c r="H327" t="s">
        <v>2380</v>
      </c>
      <c r="I327" s="7">
        <v>1</v>
      </c>
      <c r="J327" t="s">
        <v>2383</v>
      </c>
    </row>
    <row r="328" spans="1:10" x14ac:dyDescent="0.3">
      <c r="A328" t="s">
        <v>2045</v>
      </c>
      <c r="B328">
        <v>19.260000000000002</v>
      </c>
      <c r="C328" t="str">
        <f t="shared" si="10"/>
        <v>Normal Weight</v>
      </c>
      <c r="D328">
        <v>8.9600000000000009</v>
      </c>
      <c r="E328" t="str">
        <f t="shared" si="11"/>
        <v>Diabetes</v>
      </c>
      <c r="F328" t="s">
        <v>2383</v>
      </c>
      <c r="G328" t="s">
        <v>2380</v>
      </c>
      <c r="H328" t="s">
        <v>2380</v>
      </c>
      <c r="I328" s="7">
        <v>1</v>
      </c>
      <c r="J328" t="s">
        <v>2383</v>
      </c>
    </row>
    <row r="329" spans="1:10" x14ac:dyDescent="0.3">
      <c r="A329" t="s">
        <v>2044</v>
      </c>
      <c r="B329">
        <v>26.92</v>
      </c>
      <c r="C329" t="str">
        <f t="shared" si="10"/>
        <v>OverWeight</v>
      </c>
      <c r="D329">
        <v>6.09</v>
      </c>
      <c r="E329" t="str">
        <f t="shared" si="11"/>
        <v>Prediabetes</v>
      </c>
      <c r="F329" t="s">
        <v>2380</v>
      </c>
      <c r="G329" t="s">
        <v>2380</v>
      </c>
      <c r="H329" t="s">
        <v>2380</v>
      </c>
      <c r="I329">
        <v>0</v>
      </c>
      <c r="J329" t="s">
        <v>2383</v>
      </c>
    </row>
    <row r="330" spans="1:10" x14ac:dyDescent="0.3">
      <c r="A330" t="s">
        <v>2043</v>
      </c>
      <c r="B330">
        <v>19.73</v>
      </c>
      <c r="C330" t="str">
        <f t="shared" si="10"/>
        <v>Normal Weight</v>
      </c>
      <c r="D330">
        <v>4.3600000000000003</v>
      </c>
      <c r="E330" t="str">
        <f t="shared" si="11"/>
        <v>Normal</v>
      </c>
      <c r="F330" t="s">
        <v>2380</v>
      </c>
      <c r="G330" t="s">
        <v>2380</v>
      </c>
      <c r="H330" t="s">
        <v>2380</v>
      </c>
      <c r="I330">
        <v>0</v>
      </c>
      <c r="J330" t="s">
        <v>2383</v>
      </c>
    </row>
    <row r="331" spans="1:10" x14ac:dyDescent="0.3">
      <c r="A331" t="s">
        <v>2042</v>
      </c>
      <c r="B331">
        <v>23.56</v>
      </c>
      <c r="C331" t="str">
        <f t="shared" si="10"/>
        <v>Normal Weight</v>
      </c>
      <c r="D331">
        <v>11.74</v>
      </c>
      <c r="E331" t="str">
        <f t="shared" si="11"/>
        <v>Diabetes</v>
      </c>
      <c r="F331" t="s">
        <v>2383</v>
      </c>
      <c r="G331" t="s">
        <v>2380</v>
      </c>
      <c r="H331" t="s">
        <v>2380</v>
      </c>
      <c r="I331">
        <v>0</v>
      </c>
      <c r="J331" t="s">
        <v>2383</v>
      </c>
    </row>
    <row r="332" spans="1:10" x14ac:dyDescent="0.3">
      <c r="A332" t="s">
        <v>2041</v>
      </c>
      <c r="B332">
        <v>37.67</v>
      </c>
      <c r="C332" t="str">
        <f t="shared" si="10"/>
        <v>Obesity</v>
      </c>
      <c r="D332">
        <v>5.89</v>
      </c>
      <c r="E332" t="str">
        <f t="shared" si="11"/>
        <v>Prediabetes</v>
      </c>
      <c r="F332" t="s">
        <v>2380</v>
      </c>
      <c r="G332" t="s">
        <v>2380</v>
      </c>
      <c r="H332" t="s">
        <v>2380</v>
      </c>
      <c r="I332" s="7">
        <v>1</v>
      </c>
      <c r="J332" t="s">
        <v>2383</v>
      </c>
    </row>
    <row r="333" spans="1:10" x14ac:dyDescent="0.3">
      <c r="A333" t="s">
        <v>2040</v>
      </c>
      <c r="B333">
        <v>18.73</v>
      </c>
      <c r="C333" t="str">
        <f t="shared" si="10"/>
        <v>Normal Weight</v>
      </c>
      <c r="D333">
        <v>10.64</v>
      </c>
      <c r="E333" t="str">
        <f t="shared" si="11"/>
        <v>Diabetes</v>
      </c>
      <c r="F333" t="s">
        <v>2380</v>
      </c>
      <c r="G333" t="s">
        <v>2380</v>
      </c>
      <c r="H333" t="s">
        <v>2380</v>
      </c>
      <c r="I333" s="7">
        <v>2</v>
      </c>
      <c r="J333" t="s">
        <v>2383</v>
      </c>
    </row>
    <row r="334" spans="1:10" x14ac:dyDescent="0.3">
      <c r="A334" t="s">
        <v>2039</v>
      </c>
      <c r="B334">
        <v>33.090000000000003</v>
      </c>
      <c r="C334" t="str">
        <f t="shared" si="10"/>
        <v>Obesity</v>
      </c>
      <c r="D334">
        <v>6.06</v>
      </c>
      <c r="E334" t="str">
        <f t="shared" si="11"/>
        <v>Prediabetes</v>
      </c>
      <c r="F334" t="s">
        <v>2380</v>
      </c>
      <c r="G334" t="s">
        <v>2380</v>
      </c>
      <c r="H334" t="s">
        <v>2383</v>
      </c>
      <c r="I334" s="7">
        <v>1</v>
      </c>
      <c r="J334" t="s">
        <v>2383</v>
      </c>
    </row>
    <row r="335" spans="1:10" x14ac:dyDescent="0.3">
      <c r="A335" t="s">
        <v>2038</v>
      </c>
      <c r="B335">
        <v>18.329999999999998</v>
      </c>
      <c r="C335" t="str">
        <f t="shared" si="10"/>
        <v>Underweight</v>
      </c>
      <c r="D335">
        <v>7.46</v>
      </c>
      <c r="E335" t="str">
        <f t="shared" si="11"/>
        <v>Diabetes</v>
      </c>
      <c r="F335" t="s">
        <v>2383</v>
      </c>
      <c r="G335" t="s">
        <v>2380</v>
      </c>
      <c r="H335" t="s">
        <v>2380</v>
      </c>
      <c r="I335" s="7">
        <v>1</v>
      </c>
      <c r="J335" t="s">
        <v>2383</v>
      </c>
    </row>
    <row r="336" spans="1:10" x14ac:dyDescent="0.3">
      <c r="A336" t="s">
        <v>2037</v>
      </c>
      <c r="B336">
        <v>27.74</v>
      </c>
      <c r="C336" t="str">
        <f t="shared" si="10"/>
        <v>OverWeight</v>
      </c>
      <c r="D336">
        <v>4.68</v>
      </c>
      <c r="E336" t="str">
        <f t="shared" si="11"/>
        <v>Normal</v>
      </c>
      <c r="F336" t="s">
        <v>2383</v>
      </c>
      <c r="G336" t="s">
        <v>2380</v>
      </c>
      <c r="H336" t="s">
        <v>2380</v>
      </c>
      <c r="I336" s="7">
        <v>2</v>
      </c>
      <c r="J336" t="s">
        <v>2383</v>
      </c>
    </row>
    <row r="337" spans="1:10" x14ac:dyDescent="0.3">
      <c r="A337" t="s">
        <v>2036</v>
      </c>
      <c r="B337">
        <v>24.2</v>
      </c>
      <c r="C337" t="str">
        <f t="shared" si="10"/>
        <v>Normal Weight</v>
      </c>
      <c r="D337">
        <v>6.15</v>
      </c>
      <c r="E337" t="str">
        <f t="shared" si="11"/>
        <v>Prediabetes</v>
      </c>
      <c r="F337" t="s">
        <v>2380</v>
      </c>
      <c r="G337" t="s">
        <v>2380</v>
      </c>
      <c r="H337" t="s">
        <v>2380</v>
      </c>
      <c r="I337" s="7">
        <v>1</v>
      </c>
      <c r="J337" t="s">
        <v>2383</v>
      </c>
    </row>
    <row r="338" spans="1:10" x14ac:dyDescent="0.3">
      <c r="A338" t="s">
        <v>2035</v>
      </c>
      <c r="B338">
        <v>22.03</v>
      </c>
      <c r="C338" t="str">
        <f t="shared" si="10"/>
        <v>Normal Weight</v>
      </c>
      <c r="D338">
        <v>4.28</v>
      </c>
      <c r="E338" t="str">
        <f t="shared" si="11"/>
        <v>Normal</v>
      </c>
      <c r="F338" t="s">
        <v>2383</v>
      </c>
      <c r="G338" t="s">
        <v>2380</v>
      </c>
      <c r="H338" t="s">
        <v>2380</v>
      </c>
      <c r="I338">
        <v>0</v>
      </c>
      <c r="J338" t="s">
        <v>2383</v>
      </c>
    </row>
    <row r="339" spans="1:10" x14ac:dyDescent="0.3">
      <c r="A339" t="s">
        <v>2034</v>
      </c>
      <c r="B339">
        <v>26.885000000000002</v>
      </c>
      <c r="C339" t="str">
        <f t="shared" si="10"/>
        <v>OverWeight</v>
      </c>
      <c r="D339">
        <v>9.86</v>
      </c>
      <c r="E339" t="str">
        <f t="shared" si="11"/>
        <v>Diabetes</v>
      </c>
      <c r="F339" t="s">
        <v>2380</v>
      </c>
      <c r="G339" t="s">
        <v>2380</v>
      </c>
      <c r="H339" t="s">
        <v>2380</v>
      </c>
      <c r="I339" s="7">
        <v>3</v>
      </c>
      <c r="J339" t="s">
        <v>2383</v>
      </c>
    </row>
    <row r="340" spans="1:10" x14ac:dyDescent="0.3">
      <c r="A340" t="s">
        <v>2033</v>
      </c>
      <c r="B340">
        <v>16.36</v>
      </c>
      <c r="C340" t="str">
        <f t="shared" si="10"/>
        <v>Underweight</v>
      </c>
      <c r="D340">
        <v>11.19</v>
      </c>
      <c r="E340" t="str">
        <f t="shared" si="11"/>
        <v>Diabetes</v>
      </c>
      <c r="F340" t="s">
        <v>2380</v>
      </c>
      <c r="G340" t="s">
        <v>2380</v>
      </c>
      <c r="H340" t="s">
        <v>2380</v>
      </c>
      <c r="I340">
        <v>0</v>
      </c>
      <c r="J340" t="s">
        <v>2383</v>
      </c>
    </row>
    <row r="341" spans="1:10" x14ac:dyDescent="0.3">
      <c r="A341" t="s">
        <v>2032</v>
      </c>
      <c r="B341">
        <v>32.299999999999997</v>
      </c>
      <c r="C341" t="str">
        <f t="shared" si="10"/>
        <v>Obesity</v>
      </c>
      <c r="D341">
        <v>4.8899999999999997</v>
      </c>
      <c r="E341" t="str">
        <f t="shared" si="11"/>
        <v>Normal</v>
      </c>
      <c r="F341" t="s">
        <v>2383</v>
      </c>
      <c r="G341" t="s">
        <v>2380</v>
      </c>
      <c r="H341" t="s">
        <v>2383</v>
      </c>
      <c r="I341" s="7">
        <v>1</v>
      </c>
      <c r="J341" t="s">
        <v>2380</v>
      </c>
    </row>
    <row r="342" spans="1:10" x14ac:dyDescent="0.3">
      <c r="A342" t="s">
        <v>2031</v>
      </c>
      <c r="B342">
        <v>16.05</v>
      </c>
      <c r="C342" t="str">
        <f t="shared" si="10"/>
        <v>Underweight</v>
      </c>
      <c r="D342">
        <v>4.3499999999999996</v>
      </c>
      <c r="E342" t="str">
        <f t="shared" si="11"/>
        <v>Normal</v>
      </c>
      <c r="F342" t="s">
        <v>2383</v>
      </c>
      <c r="G342" t="s">
        <v>2380</v>
      </c>
      <c r="H342" t="s">
        <v>2380</v>
      </c>
      <c r="I342">
        <v>0</v>
      </c>
      <c r="J342" t="s">
        <v>2383</v>
      </c>
    </row>
    <row r="343" spans="1:10" x14ac:dyDescent="0.3">
      <c r="A343" t="s">
        <v>2030</v>
      </c>
      <c r="B343">
        <v>29.07</v>
      </c>
      <c r="C343" t="str">
        <f t="shared" si="10"/>
        <v>OverWeight</v>
      </c>
      <c r="D343">
        <v>8.66</v>
      </c>
      <c r="E343" t="str">
        <f t="shared" si="11"/>
        <v>Diabetes</v>
      </c>
      <c r="F343" t="s">
        <v>2383</v>
      </c>
      <c r="G343" t="s">
        <v>2380</v>
      </c>
      <c r="H343" t="s">
        <v>2380</v>
      </c>
      <c r="I343" s="7">
        <v>2</v>
      </c>
      <c r="J343" t="s">
        <v>2383</v>
      </c>
    </row>
    <row r="344" spans="1:10" x14ac:dyDescent="0.3">
      <c r="A344" t="s">
        <v>2029</v>
      </c>
      <c r="B344">
        <v>17.43</v>
      </c>
      <c r="C344" t="str">
        <f t="shared" si="10"/>
        <v>Underweight</v>
      </c>
      <c r="D344">
        <v>8.64</v>
      </c>
      <c r="E344" t="str">
        <f t="shared" si="11"/>
        <v>Diabetes</v>
      </c>
      <c r="F344" t="s">
        <v>2380</v>
      </c>
      <c r="G344" t="s">
        <v>2380</v>
      </c>
      <c r="H344" t="s">
        <v>2380</v>
      </c>
      <c r="I344">
        <v>0</v>
      </c>
      <c r="J344" t="s">
        <v>2383</v>
      </c>
    </row>
    <row r="345" spans="1:10" x14ac:dyDescent="0.3">
      <c r="A345" t="s">
        <v>2028</v>
      </c>
      <c r="B345">
        <v>19.329999999999998</v>
      </c>
      <c r="C345" t="str">
        <f t="shared" si="10"/>
        <v>Normal Weight</v>
      </c>
      <c r="D345">
        <v>4.2699999999999996</v>
      </c>
      <c r="E345" t="str">
        <f t="shared" si="11"/>
        <v>Normal</v>
      </c>
      <c r="F345" t="s">
        <v>2380</v>
      </c>
      <c r="G345" t="s">
        <v>2380</v>
      </c>
      <c r="H345" t="s">
        <v>2380</v>
      </c>
      <c r="I345">
        <v>0</v>
      </c>
      <c r="J345" t="s">
        <v>2383</v>
      </c>
    </row>
    <row r="346" spans="1:10" x14ac:dyDescent="0.3">
      <c r="A346" t="s">
        <v>2027</v>
      </c>
      <c r="B346">
        <v>30.52</v>
      </c>
      <c r="C346" t="str">
        <f t="shared" si="10"/>
        <v>Obesity</v>
      </c>
      <c r="D346">
        <v>4.21</v>
      </c>
      <c r="E346" t="str">
        <f t="shared" si="11"/>
        <v>Normal</v>
      </c>
      <c r="F346" t="s">
        <v>2380</v>
      </c>
      <c r="G346" t="s">
        <v>2380</v>
      </c>
      <c r="H346" t="s">
        <v>2380</v>
      </c>
      <c r="I346" s="7">
        <v>1</v>
      </c>
      <c r="J346" t="s">
        <v>2383</v>
      </c>
    </row>
    <row r="347" spans="1:10" x14ac:dyDescent="0.3">
      <c r="A347" t="s">
        <v>2026</v>
      </c>
      <c r="B347">
        <v>39.21</v>
      </c>
      <c r="C347" t="str">
        <f t="shared" si="10"/>
        <v>Obesity</v>
      </c>
      <c r="D347">
        <v>5.04</v>
      </c>
      <c r="E347" t="str">
        <f t="shared" si="11"/>
        <v>Normal</v>
      </c>
      <c r="F347" t="s">
        <v>2380</v>
      </c>
      <c r="G347" t="s">
        <v>2380</v>
      </c>
      <c r="H347" t="s">
        <v>2383</v>
      </c>
      <c r="I347" s="7">
        <v>1</v>
      </c>
      <c r="J347" t="s">
        <v>2383</v>
      </c>
    </row>
    <row r="348" spans="1:10" x14ac:dyDescent="0.3">
      <c r="A348" t="s">
        <v>2025</v>
      </c>
      <c r="B348">
        <v>26.98</v>
      </c>
      <c r="C348" t="str">
        <f t="shared" si="10"/>
        <v>OverWeight</v>
      </c>
      <c r="D348">
        <v>5.21</v>
      </c>
      <c r="E348" t="str">
        <f t="shared" si="11"/>
        <v>Normal</v>
      </c>
      <c r="F348" t="s">
        <v>2383</v>
      </c>
      <c r="G348" t="s">
        <v>2380</v>
      </c>
      <c r="H348" t="s">
        <v>2380</v>
      </c>
      <c r="I348" s="7">
        <v>2</v>
      </c>
      <c r="J348" t="s">
        <v>2383</v>
      </c>
    </row>
    <row r="349" spans="1:10" x14ac:dyDescent="0.3">
      <c r="A349" t="s">
        <v>2024</v>
      </c>
      <c r="B349">
        <v>25.84</v>
      </c>
      <c r="C349" t="str">
        <f t="shared" si="10"/>
        <v>OverWeight</v>
      </c>
      <c r="D349">
        <v>8.83</v>
      </c>
      <c r="E349" t="str">
        <f t="shared" si="11"/>
        <v>Diabetes</v>
      </c>
      <c r="F349" t="s">
        <v>2380</v>
      </c>
      <c r="G349" t="s">
        <v>2380</v>
      </c>
      <c r="H349" t="s">
        <v>2380</v>
      </c>
      <c r="I349">
        <v>0</v>
      </c>
      <c r="J349" t="s">
        <v>2380</v>
      </c>
    </row>
    <row r="350" spans="1:10" x14ac:dyDescent="0.3">
      <c r="A350" t="s">
        <v>2023</v>
      </c>
      <c r="B350">
        <v>28.31</v>
      </c>
      <c r="C350" t="str">
        <f t="shared" si="10"/>
        <v>OverWeight</v>
      </c>
      <c r="D350">
        <v>8.4700000000000006</v>
      </c>
      <c r="E350" t="str">
        <f t="shared" si="11"/>
        <v>Diabetes</v>
      </c>
      <c r="F350" t="s">
        <v>2383</v>
      </c>
      <c r="G350" t="s">
        <v>2380</v>
      </c>
      <c r="H350" t="s">
        <v>2380</v>
      </c>
      <c r="I350" s="7">
        <v>2</v>
      </c>
      <c r="J350" t="s">
        <v>2383</v>
      </c>
    </row>
    <row r="351" spans="1:10" x14ac:dyDescent="0.3">
      <c r="A351" t="s">
        <v>2022</v>
      </c>
      <c r="B351">
        <v>23.94</v>
      </c>
      <c r="C351" t="str">
        <f t="shared" si="10"/>
        <v>Normal Weight</v>
      </c>
      <c r="D351">
        <v>4.2</v>
      </c>
      <c r="E351" t="str">
        <f t="shared" si="11"/>
        <v>Normal</v>
      </c>
      <c r="F351" t="s">
        <v>2380</v>
      </c>
      <c r="G351" t="s">
        <v>2380</v>
      </c>
      <c r="H351" t="s">
        <v>2380</v>
      </c>
      <c r="I351">
        <v>0</v>
      </c>
      <c r="J351" t="s">
        <v>2383</v>
      </c>
    </row>
    <row r="352" spans="1:10" x14ac:dyDescent="0.3">
      <c r="A352" t="s">
        <v>2021</v>
      </c>
      <c r="B352">
        <v>20.03</v>
      </c>
      <c r="C352" t="str">
        <f t="shared" si="10"/>
        <v>Normal Weight</v>
      </c>
      <c r="D352">
        <v>6.14</v>
      </c>
      <c r="E352" t="str">
        <f t="shared" si="11"/>
        <v>Prediabetes</v>
      </c>
      <c r="F352" t="s">
        <v>2383</v>
      </c>
      <c r="G352" t="s">
        <v>2380</v>
      </c>
      <c r="H352" t="s">
        <v>2380</v>
      </c>
      <c r="I352">
        <v>0</v>
      </c>
      <c r="J352" t="s">
        <v>2383</v>
      </c>
    </row>
    <row r="353" spans="1:10" x14ac:dyDescent="0.3">
      <c r="A353" t="s">
        <v>2020</v>
      </c>
      <c r="B353">
        <v>41.42</v>
      </c>
      <c r="C353" t="str">
        <f t="shared" si="10"/>
        <v>Obesity</v>
      </c>
      <c r="D353">
        <v>6.07</v>
      </c>
      <c r="E353" t="str">
        <f t="shared" si="11"/>
        <v>Prediabetes</v>
      </c>
      <c r="F353" t="s">
        <v>2380</v>
      </c>
      <c r="G353" t="s">
        <v>2380</v>
      </c>
      <c r="H353" t="s">
        <v>2380</v>
      </c>
      <c r="I353">
        <v>0</v>
      </c>
      <c r="J353" t="s">
        <v>2380</v>
      </c>
    </row>
    <row r="354" spans="1:10" x14ac:dyDescent="0.3">
      <c r="A354" t="s">
        <v>2019</v>
      </c>
      <c r="B354">
        <v>36.67</v>
      </c>
      <c r="C354" t="str">
        <f t="shared" si="10"/>
        <v>Obesity</v>
      </c>
      <c r="D354">
        <v>10.210000000000001</v>
      </c>
      <c r="E354" t="str">
        <f t="shared" si="11"/>
        <v>Diabetes</v>
      </c>
      <c r="F354" t="s">
        <v>2380</v>
      </c>
      <c r="G354" t="s">
        <v>2380</v>
      </c>
      <c r="H354" t="s">
        <v>2380</v>
      </c>
      <c r="I354">
        <v>0</v>
      </c>
      <c r="J354" t="s">
        <v>2380</v>
      </c>
    </row>
    <row r="355" spans="1:10" x14ac:dyDescent="0.3">
      <c r="A355" t="s">
        <v>2018</v>
      </c>
      <c r="B355">
        <v>27.645</v>
      </c>
      <c r="C355" t="str">
        <f t="shared" si="10"/>
        <v>OverWeight</v>
      </c>
      <c r="D355">
        <v>4.6900000000000004</v>
      </c>
      <c r="E355" t="str">
        <f t="shared" si="11"/>
        <v>Normal</v>
      </c>
      <c r="F355" t="s">
        <v>2380</v>
      </c>
      <c r="G355" t="s">
        <v>2380</v>
      </c>
      <c r="H355" t="s">
        <v>2380</v>
      </c>
      <c r="I355">
        <v>0</v>
      </c>
      <c r="J355" t="s">
        <v>2380</v>
      </c>
    </row>
    <row r="356" spans="1:10" x14ac:dyDescent="0.3">
      <c r="A356" t="s">
        <v>2017</v>
      </c>
      <c r="B356">
        <v>22.72</v>
      </c>
      <c r="C356" t="str">
        <f t="shared" si="10"/>
        <v>Normal Weight</v>
      </c>
      <c r="D356">
        <v>5.71</v>
      </c>
      <c r="E356" t="str">
        <f t="shared" si="11"/>
        <v>Prediabetes</v>
      </c>
      <c r="F356" t="s">
        <v>2380</v>
      </c>
      <c r="G356" t="s">
        <v>2380</v>
      </c>
      <c r="H356" t="s">
        <v>2380</v>
      </c>
      <c r="I356">
        <v>0</v>
      </c>
      <c r="J356" t="s">
        <v>2383</v>
      </c>
    </row>
    <row r="357" spans="1:10" x14ac:dyDescent="0.3">
      <c r="A357" t="s">
        <v>2016</v>
      </c>
      <c r="B357">
        <v>36.520000000000003</v>
      </c>
      <c r="C357" t="str">
        <f t="shared" si="10"/>
        <v>Obesity</v>
      </c>
      <c r="D357">
        <v>9.07</v>
      </c>
      <c r="E357" t="str">
        <f t="shared" si="11"/>
        <v>Diabetes</v>
      </c>
      <c r="F357" t="s">
        <v>2383</v>
      </c>
      <c r="G357" t="s">
        <v>2380</v>
      </c>
      <c r="H357" t="s">
        <v>2383</v>
      </c>
      <c r="I357" s="7">
        <v>1</v>
      </c>
      <c r="J357" t="s">
        <v>2380</v>
      </c>
    </row>
    <row r="358" spans="1:10" x14ac:dyDescent="0.3">
      <c r="A358" t="s">
        <v>2015</v>
      </c>
      <c r="B358">
        <v>33.96</v>
      </c>
      <c r="C358" t="str">
        <f t="shared" si="10"/>
        <v>Obesity</v>
      </c>
      <c r="D358">
        <v>4.99</v>
      </c>
      <c r="E358" t="str">
        <f t="shared" si="11"/>
        <v>Normal</v>
      </c>
      <c r="F358" t="s">
        <v>2380</v>
      </c>
      <c r="G358" t="s">
        <v>2380</v>
      </c>
      <c r="H358" t="s">
        <v>2380</v>
      </c>
      <c r="I358">
        <v>0</v>
      </c>
      <c r="J358" t="s">
        <v>2383</v>
      </c>
    </row>
    <row r="359" spans="1:10" x14ac:dyDescent="0.3">
      <c r="A359" t="s">
        <v>2014</v>
      </c>
      <c r="B359">
        <v>26.695</v>
      </c>
      <c r="C359" t="str">
        <f t="shared" si="10"/>
        <v>OverWeight</v>
      </c>
      <c r="D359">
        <v>8.31</v>
      </c>
      <c r="E359" t="str">
        <f t="shared" si="11"/>
        <v>Diabetes</v>
      </c>
      <c r="F359" t="s">
        <v>2380</v>
      </c>
      <c r="G359" t="s">
        <v>2380</v>
      </c>
      <c r="H359" t="s">
        <v>2380</v>
      </c>
      <c r="I359">
        <v>0</v>
      </c>
      <c r="J359" t="s">
        <v>2383</v>
      </c>
    </row>
    <row r="360" spans="1:10" x14ac:dyDescent="0.3">
      <c r="A360" t="s">
        <v>2013</v>
      </c>
      <c r="B360">
        <v>18.45</v>
      </c>
      <c r="C360" t="str">
        <f t="shared" si="10"/>
        <v>Underweight</v>
      </c>
      <c r="D360">
        <v>5.07</v>
      </c>
      <c r="E360" t="str">
        <f t="shared" si="11"/>
        <v>Normal</v>
      </c>
      <c r="F360" t="s">
        <v>2383</v>
      </c>
      <c r="G360" t="s">
        <v>2380</v>
      </c>
      <c r="H360" t="s">
        <v>2380</v>
      </c>
      <c r="I360">
        <v>0</v>
      </c>
      <c r="J360" t="s">
        <v>2383</v>
      </c>
    </row>
    <row r="361" spans="1:10" x14ac:dyDescent="0.3">
      <c r="A361" t="s">
        <v>2012</v>
      </c>
      <c r="B361">
        <v>33.18</v>
      </c>
      <c r="C361" t="str">
        <f t="shared" si="10"/>
        <v>Obesity</v>
      </c>
      <c r="D361">
        <v>4.79</v>
      </c>
      <c r="E361" t="str">
        <f t="shared" si="11"/>
        <v>Normal</v>
      </c>
      <c r="F361" t="s">
        <v>2380</v>
      </c>
      <c r="G361" t="s">
        <v>2380</v>
      </c>
      <c r="H361" t="s">
        <v>2380</v>
      </c>
      <c r="I361">
        <v>0</v>
      </c>
      <c r="J361" t="s">
        <v>2383</v>
      </c>
    </row>
    <row r="362" spans="1:10" x14ac:dyDescent="0.3">
      <c r="A362" t="s">
        <v>2011</v>
      </c>
      <c r="B362">
        <v>36.1</v>
      </c>
      <c r="C362" t="str">
        <f t="shared" si="10"/>
        <v>Obesity</v>
      </c>
      <c r="D362">
        <v>11.39</v>
      </c>
      <c r="E362" t="str">
        <f t="shared" si="11"/>
        <v>Diabetes</v>
      </c>
      <c r="F362" t="s">
        <v>2383</v>
      </c>
      <c r="G362" t="s">
        <v>2380</v>
      </c>
      <c r="H362" t="s">
        <v>2380</v>
      </c>
      <c r="I362" s="7">
        <v>2</v>
      </c>
      <c r="J362" t="s">
        <v>2380</v>
      </c>
    </row>
    <row r="363" spans="1:10" x14ac:dyDescent="0.3">
      <c r="A363" t="s">
        <v>2010</v>
      </c>
      <c r="B363">
        <v>22.77</v>
      </c>
      <c r="C363" t="str">
        <f t="shared" si="10"/>
        <v>Normal Weight</v>
      </c>
      <c r="D363">
        <v>6</v>
      </c>
      <c r="E363" t="str">
        <f t="shared" si="11"/>
        <v>Prediabetes</v>
      </c>
      <c r="F363" t="s">
        <v>2380</v>
      </c>
      <c r="G363" t="s">
        <v>2380</v>
      </c>
      <c r="H363" t="s">
        <v>2380</v>
      </c>
      <c r="I363">
        <v>0</v>
      </c>
      <c r="J363" t="s">
        <v>2383</v>
      </c>
    </row>
    <row r="364" spans="1:10" x14ac:dyDescent="0.3">
      <c r="A364" t="s">
        <v>2009</v>
      </c>
      <c r="B364">
        <v>21.24</v>
      </c>
      <c r="C364" t="str">
        <f t="shared" si="10"/>
        <v>Normal Weight</v>
      </c>
      <c r="D364">
        <v>5.13</v>
      </c>
      <c r="E364" t="str">
        <f t="shared" si="11"/>
        <v>Normal</v>
      </c>
      <c r="F364" t="s">
        <v>2380</v>
      </c>
      <c r="G364" t="s">
        <v>2380</v>
      </c>
      <c r="H364" t="s">
        <v>2380</v>
      </c>
      <c r="I364">
        <v>0</v>
      </c>
      <c r="J364" t="s">
        <v>2383</v>
      </c>
    </row>
    <row r="365" spans="1:10" x14ac:dyDescent="0.3">
      <c r="A365" t="s">
        <v>2008</v>
      </c>
      <c r="B365">
        <v>17.600000000000001</v>
      </c>
      <c r="C365" t="str">
        <f t="shared" si="10"/>
        <v>Underweight</v>
      </c>
      <c r="D365">
        <v>5.26</v>
      </c>
      <c r="E365" t="str">
        <f t="shared" si="11"/>
        <v>Normal</v>
      </c>
      <c r="F365" t="s">
        <v>2383</v>
      </c>
      <c r="G365" t="s">
        <v>2380</v>
      </c>
      <c r="H365" t="s">
        <v>2380</v>
      </c>
      <c r="I365">
        <v>0</v>
      </c>
      <c r="J365" t="s">
        <v>2383</v>
      </c>
    </row>
    <row r="366" spans="1:10" x14ac:dyDescent="0.3">
      <c r="A366" t="s">
        <v>2007</v>
      </c>
      <c r="B366">
        <v>26.29</v>
      </c>
      <c r="C366" t="str">
        <f t="shared" si="10"/>
        <v>OverWeight</v>
      </c>
      <c r="D366">
        <v>6.84</v>
      </c>
      <c r="E366" t="str">
        <f t="shared" si="11"/>
        <v>Diabetes</v>
      </c>
      <c r="F366" t="s">
        <v>2380</v>
      </c>
      <c r="G366" t="s">
        <v>2380</v>
      </c>
      <c r="H366" t="s">
        <v>2380</v>
      </c>
      <c r="I366">
        <v>0</v>
      </c>
      <c r="J366" t="s">
        <v>2383</v>
      </c>
    </row>
    <row r="367" spans="1:10" x14ac:dyDescent="0.3">
      <c r="A367" t="s">
        <v>2006</v>
      </c>
      <c r="B367">
        <v>35.31</v>
      </c>
      <c r="C367" t="str">
        <f t="shared" si="10"/>
        <v>Obesity</v>
      </c>
      <c r="D367">
        <v>9.0399999999999991</v>
      </c>
      <c r="E367" t="str">
        <f t="shared" si="11"/>
        <v>Diabetes</v>
      </c>
      <c r="F367" t="s">
        <v>2380</v>
      </c>
      <c r="G367" t="s">
        <v>2380</v>
      </c>
      <c r="H367" t="s">
        <v>2380</v>
      </c>
      <c r="I367">
        <v>0</v>
      </c>
      <c r="J367" t="s">
        <v>2380</v>
      </c>
    </row>
    <row r="368" spans="1:10" x14ac:dyDescent="0.3">
      <c r="A368" t="s">
        <v>2005</v>
      </c>
      <c r="B368">
        <v>27.04</v>
      </c>
      <c r="C368" t="str">
        <f t="shared" si="10"/>
        <v>OverWeight</v>
      </c>
      <c r="D368">
        <v>4.0999999999999996</v>
      </c>
      <c r="E368" t="str">
        <f t="shared" si="11"/>
        <v>Normal</v>
      </c>
      <c r="F368" t="s">
        <v>2380</v>
      </c>
      <c r="G368" t="s">
        <v>2380</v>
      </c>
      <c r="H368" t="s">
        <v>2380</v>
      </c>
      <c r="I368" s="7">
        <v>1</v>
      </c>
      <c r="J368" t="s">
        <v>2383</v>
      </c>
    </row>
    <row r="369" spans="1:10" x14ac:dyDescent="0.3">
      <c r="A369" t="s">
        <v>2004</v>
      </c>
      <c r="B369">
        <v>30.23</v>
      </c>
      <c r="C369" t="str">
        <f t="shared" si="10"/>
        <v>Obesity</v>
      </c>
      <c r="D369">
        <v>4.2300000000000004</v>
      </c>
      <c r="E369" t="str">
        <f t="shared" si="11"/>
        <v>Normal</v>
      </c>
      <c r="F369" t="s">
        <v>2383</v>
      </c>
      <c r="G369" t="s">
        <v>2380</v>
      </c>
      <c r="H369" t="s">
        <v>2383</v>
      </c>
      <c r="I369" s="7">
        <v>1</v>
      </c>
      <c r="J369" t="s">
        <v>2383</v>
      </c>
    </row>
    <row r="370" spans="1:10" x14ac:dyDescent="0.3">
      <c r="A370" t="s">
        <v>2003</v>
      </c>
      <c r="B370">
        <v>30.6</v>
      </c>
      <c r="C370" t="str">
        <f t="shared" si="10"/>
        <v>Obesity</v>
      </c>
      <c r="D370">
        <v>6.48</v>
      </c>
      <c r="E370" t="str">
        <f t="shared" si="11"/>
        <v>Prediabetes</v>
      </c>
      <c r="F370" t="s">
        <v>2383</v>
      </c>
      <c r="G370" t="s">
        <v>2380</v>
      </c>
      <c r="H370" t="s">
        <v>2383</v>
      </c>
      <c r="I370" s="7">
        <v>1</v>
      </c>
      <c r="J370" t="s">
        <v>2383</v>
      </c>
    </row>
    <row r="371" spans="1:10" x14ac:dyDescent="0.3">
      <c r="A371" t="s">
        <v>2002</v>
      </c>
      <c r="B371">
        <v>26.8</v>
      </c>
      <c r="C371" t="str">
        <f t="shared" si="10"/>
        <v>OverWeight</v>
      </c>
      <c r="D371">
        <v>5.53</v>
      </c>
      <c r="E371" t="str">
        <f t="shared" si="11"/>
        <v>Normal</v>
      </c>
      <c r="F371" t="s">
        <v>2380</v>
      </c>
      <c r="G371" t="s">
        <v>2380</v>
      </c>
      <c r="H371" t="s">
        <v>2380</v>
      </c>
      <c r="I371" s="7">
        <v>1</v>
      </c>
      <c r="J371" t="s">
        <v>2383</v>
      </c>
    </row>
    <row r="372" spans="1:10" x14ac:dyDescent="0.3">
      <c r="A372" t="s">
        <v>2001</v>
      </c>
      <c r="B372">
        <v>16.86</v>
      </c>
      <c r="C372" t="str">
        <f t="shared" si="10"/>
        <v>Underweight</v>
      </c>
      <c r="D372">
        <v>4.07</v>
      </c>
      <c r="E372" t="str">
        <f t="shared" si="11"/>
        <v>Normal</v>
      </c>
      <c r="F372" t="s">
        <v>2383</v>
      </c>
      <c r="G372" t="s">
        <v>2380</v>
      </c>
      <c r="H372" t="s">
        <v>2380</v>
      </c>
      <c r="I372">
        <v>0</v>
      </c>
      <c r="J372" t="s">
        <v>2383</v>
      </c>
    </row>
    <row r="373" spans="1:10" x14ac:dyDescent="0.3">
      <c r="A373" t="s">
        <v>2000</v>
      </c>
      <c r="B373">
        <v>16.3</v>
      </c>
      <c r="C373" t="str">
        <f t="shared" si="10"/>
        <v>Underweight</v>
      </c>
      <c r="D373">
        <v>5.51</v>
      </c>
      <c r="E373" t="str">
        <f t="shared" si="11"/>
        <v>Normal</v>
      </c>
      <c r="F373" t="s">
        <v>2380</v>
      </c>
      <c r="G373" t="s">
        <v>2380</v>
      </c>
      <c r="H373" t="s">
        <v>2380</v>
      </c>
      <c r="I373" s="7">
        <v>1</v>
      </c>
      <c r="J373" t="s">
        <v>2383</v>
      </c>
    </row>
    <row r="374" spans="1:10" x14ac:dyDescent="0.3">
      <c r="A374" t="s">
        <v>1999</v>
      </c>
      <c r="B374">
        <v>29.81</v>
      </c>
      <c r="C374" t="str">
        <f t="shared" si="10"/>
        <v>OverWeight</v>
      </c>
      <c r="D374">
        <v>11.66</v>
      </c>
      <c r="E374" t="str">
        <f t="shared" si="11"/>
        <v>Diabetes</v>
      </c>
      <c r="F374" t="s">
        <v>2380</v>
      </c>
      <c r="G374" t="s">
        <v>2380</v>
      </c>
      <c r="H374" t="s">
        <v>2380</v>
      </c>
      <c r="I374">
        <v>0</v>
      </c>
      <c r="J374" t="s">
        <v>2383</v>
      </c>
    </row>
    <row r="375" spans="1:10" x14ac:dyDescent="0.3">
      <c r="A375" t="s">
        <v>1998</v>
      </c>
      <c r="B375">
        <v>16.329999999999998</v>
      </c>
      <c r="C375" t="str">
        <f t="shared" si="10"/>
        <v>Underweight</v>
      </c>
      <c r="D375">
        <v>7.26</v>
      </c>
      <c r="E375" t="str">
        <f t="shared" si="11"/>
        <v>Diabetes</v>
      </c>
      <c r="F375" t="s">
        <v>2383</v>
      </c>
      <c r="G375" t="s">
        <v>2380</v>
      </c>
      <c r="H375" t="s">
        <v>2380</v>
      </c>
      <c r="I375">
        <v>0</v>
      </c>
      <c r="J375" t="s">
        <v>2383</v>
      </c>
    </row>
    <row r="376" spans="1:10" x14ac:dyDescent="0.3">
      <c r="A376" t="s">
        <v>1997</v>
      </c>
      <c r="B376">
        <v>16.37</v>
      </c>
      <c r="C376" t="str">
        <f t="shared" si="10"/>
        <v>Underweight</v>
      </c>
      <c r="D376">
        <v>4.79</v>
      </c>
      <c r="E376" t="str">
        <f t="shared" si="11"/>
        <v>Normal</v>
      </c>
      <c r="F376" t="s">
        <v>2383</v>
      </c>
      <c r="G376" t="s">
        <v>2380</v>
      </c>
      <c r="H376" t="s">
        <v>2380</v>
      </c>
      <c r="I376">
        <v>0</v>
      </c>
      <c r="J376" t="s">
        <v>2383</v>
      </c>
    </row>
    <row r="377" spans="1:10" x14ac:dyDescent="0.3">
      <c r="A377" t="s">
        <v>1996</v>
      </c>
      <c r="B377">
        <v>22.42</v>
      </c>
      <c r="C377" t="str">
        <f t="shared" si="10"/>
        <v>Normal Weight</v>
      </c>
      <c r="D377">
        <v>4.68</v>
      </c>
      <c r="E377" t="str">
        <f t="shared" si="11"/>
        <v>Normal</v>
      </c>
      <c r="F377" t="s">
        <v>2383</v>
      </c>
      <c r="G377" t="s">
        <v>2380</v>
      </c>
      <c r="H377" t="s">
        <v>2380</v>
      </c>
      <c r="I377" s="7">
        <v>1</v>
      </c>
      <c r="J377" t="s">
        <v>2380</v>
      </c>
    </row>
    <row r="378" spans="1:10" x14ac:dyDescent="0.3">
      <c r="A378" t="s">
        <v>1995</v>
      </c>
      <c r="B378">
        <v>31.35</v>
      </c>
      <c r="C378" t="str">
        <f t="shared" si="10"/>
        <v>Obesity</v>
      </c>
      <c r="D378">
        <v>4.33</v>
      </c>
      <c r="E378" t="str">
        <f t="shared" si="11"/>
        <v>Normal</v>
      </c>
      <c r="F378" t="s">
        <v>2383</v>
      </c>
      <c r="G378" t="s">
        <v>2380</v>
      </c>
      <c r="H378" t="s">
        <v>2383</v>
      </c>
      <c r="I378" s="7">
        <v>1</v>
      </c>
      <c r="J378" t="s">
        <v>2380</v>
      </c>
    </row>
    <row r="379" spans="1:10" x14ac:dyDescent="0.3">
      <c r="A379" t="s">
        <v>1994</v>
      </c>
      <c r="B379">
        <v>31.9</v>
      </c>
      <c r="C379" t="str">
        <f t="shared" si="10"/>
        <v>Obesity</v>
      </c>
      <c r="D379">
        <v>11.89</v>
      </c>
      <c r="E379" t="str">
        <f t="shared" si="11"/>
        <v>Diabetes</v>
      </c>
      <c r="F379" t="s">
        <v>2380</v>
      </c>
      <c r="G379" t="s">
        <v>2380</v>
      </c>
      <c r="H379" t="s">
        <v>2380</v>
      </c>
      <c r="I379">
        <v>0</v>
      </c>
      <c r="J379" t="s">
        <v>2380</v>
      </c>
    </row>
    <row r="380" spans="1:10" x14ac:dyDescent="0.3">
      <c r="A380" t="s">
        <v>1993</v>
      </c>
      <c r="B380">
        <v>30.6</v>
      </c>
      <c r="C380" t="str">
        <f t="shared" si="10"/>
        <v>Obesity</v>
      </c>
      <c r="D380">
        <v>5.24</v>
      </c>
      <c r="E380" t="str">
        <f t="shared" si="11"/>
        <v>Normal</v>
      </c>
      <c r="F380" t="s">
        <v>2380</v>
      </c>
      <c r="G380" t="s">
        <v>2380</v>
      </c>
      <c r="H380" t="s">
        <v>2380</v>
      </c>
      <c r="I380">
        <v>0</v>
      </c>
      <c r="J380" t="s">
        <v>2383</v>
      </c>
    </row>
    <row r="381" spans="1:10" x14ac:dyDescent="0.3">
      <c r="A381" t="s">
        <v>1992</v>
      </c>
      <c r="B381">
        <v>28.975000000000001</v>
      </c>
      <c r="C381" t="str">
        <f t="shared" si="10"/>
        <v>OverWeight</v>
      </c>
      <c r="D381">
        <v>7.63</v>
      </c>
      <c r="E381" t="str">
        <f t="shared" si="11"/>
        <v>Diabetes</v>
      </c>
      <c r="F381" t="s">
        <v>2380</v>
      </c>
      <c r="G381" t="s">
        <v>2380</v>
      </c>
      <c r="H381" t="s">
        <v>2380</v>
      </c>
      <c r="I381">
        <v>0</v>
      </c>
      <c r="J381" t="s">
        <v>2383</v>
      </c>
    </row>
    <row r="382" spans="1:10" x14ac:dyDescent="0.3">
      <c r="A382" t="s">
        <v>1991</v>
      </c>
      <c r="B382">
        <v>24.86</v>
      </c>
      <c r="C382" t="str">
        <f t="shared" si="10"/>
        <v>Normal Weight</v>
      </c>
      <c r="D382">
        <v>8.92</v>
      </c>
      <c r="E382" t="str">
        <f t="shared" si="11"/>
        <v>Diabetes</v>
      </c>
      <c r="F382" t="s">
        <v>2383</v>
      </c>
      <c r="G382" t="s">
        <v>2380</v>
      </c>
      <c r="H382" t="s">
        <v>2380</v>
      </c>
      <c r="I382" s="7">
        <v>2</v>
      </c>
      <c r="J382" t="s">
        <v>2380</v>
      </c>
    </row>
    <row r="383" spans="1:10" x14ac:dyDescent="0.3">
      <c r="A383" t="s">
        <v>1990</v>
      </c>
      <c r="B383">
        <v>19.54</v>
      </c>
      <c r="C383" t="str">
        <f t="shared" si="10"/>
        <v>Normal Weight</v>
      </c>
      <c r="D383">
        <v>5.37</v>
      </c>
      <c r="E383" t="str">
        <f t="shared" si="11"/>
        <v>Normal</v>
      </c>
      <c r="F383" t="s">
        <v>2380</v>
      </c>
      <c r="G383" t="s">
        <v>2380</v>
      </c>
      <c r="H383" t="s">
        <v>2380</v>
      </c>
      <c r="I383">
        <v>0</v>
      </c>
      <c r="J383" t="s">
        <v>2383</v>
      </c>
    </row>
    <row r="384" spans="1:10" x14ac:dyDescent="0.3">
      <c r="A384" t="s">
        <v>1989</v>
      </c>
      <c r="B384">
        <v>26.74</v>
      </c>
      <c r="C384" t="str">
        <f t="shared" si="10"/>
        <v>OverWeight</v>
      </c>
      <c r="D384">
        <v>4.3099999999999996</v>
      </c>
      <c r="E384" t="str">
        <f t="shared" si="11"/>
        <v>Normal</v>
      </c>
      <c r="F384" t="s">
        <v>2380</v>
      </c>
      <c r="G384" t="s">
        <v>2380</v>
      </c>
      <c r="H384" t="s">
        <v>2380</v>
      </c>
      <c r="I384">
        <v>0</v>
      </c>
      <c r="J384" t="s">
        <v>2383</v>
      </c>
    </row>
    <row r="385" spans="1:10" x14ac:dyDescent="0.3">
      <c r="A385" t="s">
        <v>1988</v>
      </c>
      <c r="B385">
        <v>22.99</v>
      </c>
      <c r="C385" t="str">
        <f t="shared" si="10"/>
        <v>Normal Weight</v>
      </c>
      <c r="D385">
        <v>10.46</v>
      </c>
      <c r="E385" t="str">
        <f t="shared" si="11"/>
        <v>Diabetes</v>
      </c>
      <c r="F385" t="s">
        <v>2380</v>
      </c>
      <c r="G385" t="s">
        <v>2380</v>
      </c>
      <c r="H385" t="s">
        <v>2380</v>
      </c>
      <c r="I385" s="7">
        <v>3</v>
      </c>
      <c r="J385" t="s">
        <v>2383</v>
      </c>
    </row>
    <row r="386" spans="1:10" x14ac:dyDescent="0.3">
      <c r="A386" t="s">
        <v>1987</v>
      </c>
      <c r="B386">
        <v>31.46</v>
      </c>
      <c r="C386" t="str">
        <f t="shared" ref="C386:C449" si="12">IF(B386&lt;18.5,"Underweight",IF(B386&lt;25,"Normal Weight",IF(B386&lt;30,"OverWeight","Obesity")))</f>
        <v>Obesity</v>
      </c>
      <c r="D386">
        <v>7.39</v>
      </c>
      <c r="E386" t="str">
        <f t="shared" ref="E386:E449" si="13">IF(D386&lt;5.7,"Normal",IF(D386&lt;6.5,"Prediabetes","Diabetes"))</f>
        <v>Diabetes</v>
      </c>
      <c r="F386" t="s">
        <v>2380</v>
      </c>
      <c r="G386" t="s">
        <v>2380</v>
      </c>
      <c r="H386" t="s">
        <v>2380</v>
      </c>
      <c r="I386">
        <v>0</v>
      </c>
      <c r="J386" t="s">
        <v>2380</v>
      </c>
    </row>
    <row r="387" spans="1:10" x14ac:dyDescent="0.3">
      <c r="A387" t="s">
        <v>1986</v>
      </c>
      <c r="B387">
        <v>30.86</v>
      </c>
      <c r="C387" t="str">
        <f t="shared" si="12"/>
        <v>Obesity</v>
      </c>
      <c r="D387">
        <v>6.18</v>
      </c>
      <c r="E387" t="str">
        <f t="shared" si="13"/>
        <v>Prediabetes</v>
      </c>
      <c r="F387" t="s">
        <v>2380</v>
      </c>
      <c r="G387" t="s">
        <v>2382</v>
      </c>
      <c r="H387" t="s">
        <v>2380</v>
      </c>
      <c r="I387" s="7">
        <v>2</v>
      </c>
      <c r="J387" t="s">
        <v>2383</v>
      </c>
    </row>
    <row r="388" spans="1:10" x14ac:dyDescent="0.3">
      <c r="A388" t="s">
        <v>1985</v>
      </c>
      <c r="B388">
        <v>31.96</v>
      </c>
      <c r="C388" t="str">
        <f t="shared" si="12"/>
        <v>Obesity</v>
      </c>
      <c r="D388">
        <v>8.86</v>
      </c>
      <c r="E388" t="str">
        <f t="shared" si="13"/>
        <v>Diabetes</v>
      </c>
      <c r="F388" t="s">
        <v>2380</v>
      </c>
      <c r="G388" t="s">
        <v>2380</v>
      </c>
      <c r="H388" t="s">
        <v>2380</v>
      </c>
      <c r="I388">
        <v>0</v>
      </c>
      <c r="J388" t="s">
        <v>2383</v>
      </c>
    </row>
    <row r="389" spans="1:10" x14ac:dyDescent="0.3">
      <c r="A389" t="s">
        <v>1984</v>
      </c>
      <c r="B389">
        <v>23.76</v>
      </c>
      <c r="C389" t="str">
        <f t="shared" si="12"/>
        <v>Normal Weight</v>
      </c>
      <c r="D389">
        <v>10.96</v>
      </c>
      <c r="E389" t="str">
        <f t="shared" si="13"/>
        <v>Diabetes</v>
      </c>
      <c r="F389" t="s">
        <v>2380</v>
      </c>
      <c r="G389" t="s">
        <v>2380</v>
      </c>
      <c r="H389" t="s">
        <v>2380</v>
      </c>
      <c r="I389" s="7">
        <v>3</v>
      </c>
      <c r="J389" t="s">
        <v>2383</v>
      </c>
    </row>
    <row r="390" spans="1:10" x14ac:dyDescent="0.3">
      <c r="A390" t="s">
        <v>1983</v>
      </c>
      <c r="B390">
        <v>19.38</v>
      </c>
      <c r="C390" t="str">
        <f t="shared" si="12"/>
        <v>Normal Weight</v>
      </c>
      <c r="D390">
        <v>6.28</v>
      </c>
      <c r="E390" t="str">
        <f t="shared" si="13"/>
        <v>Prediabetes</v>
      </c>
      <c r="F390" t="s">
        <v>2380</v>
      </c>
      <c r="G390" t="s">
        <v>2380</v>
      </c>
      <c r="H390" t="s">
        <v>2380</v>
      </c>
      <c r="I390">
        <v>0</v>
      </c>
      <c r="J390" t="s">
        <v>2383</v>
      </c>
    </row>
    <row r="391" spans="1:10" x14ac:dyDescent="0.3">
      <c r="A391" t="s">
        <v>1982</v>
      </c>
      <c r="B391">
        <v>16.21</v>
      </c>
      <c r="C391" t="str">
        <f t="shared" si="12"/>
        <v>Underweight</v>
      </c>
      <c r="D391">
        <v>6.29</v>
      </c>
      <c r="E391" t="str">
        <f t="shared" si="13"/>
        <v>Prediabetes</v>
      </c>
      <c r="F391" t="s">
        <v>2383</v>
      </c>
      <c r="G391" t="s">
        <v>2380</v>
      </c>
      <c r="H391" t="s">
        <v>2380</v>
      </c>
      <c r="I391" s="7">
        <v>1</v>
      </c>
      <c r="J391" t="s">
        <v>2383</v>
      </c>
    </row>
    <row r="392" spans="1:10" x14ac:dyDescent="0.3">
      <c r="A392" t="s">
        <v>1981</v>
      </c>
      <c r="B392">
        <v>32.54</v>
      </c>
      <c r="C392" t="str">
        <f t="shared" si="12"/>
        <v>Obesity</v>
      </c>
      <c r="D392">
        <v>4.0199999999999996</v>
      </c>
      <c r="E392" t="str">
        <f t="shared" si="13"/>
        <v>Normal</v>
      </c>
      <c r="F392" t="s">
        <v>2380</v>
      </c>
      <c r="G392" t="s">
        <v>2382</v>
      </c>
      <c r="H392" t="s">
        <v>2380</v>
      </c>
      <c r="I392" s="7">
        <v>1</v>
      </c>
      <c r="J392" t="s">
        <v>2383</v>
      </c>
    </row>
    <row r="393" spans="1:10" x14ac:dyDescent="0.3">
      <c r="A393" t="s">
        <v>1980</v>
      </c>
      <c r="B393">
        <v>36.765000000000001</v>
      </c>
      <c r="C393" t="str">
        <f t="shared" si="12"/>
        <v>Obesity</v>
      </c>
      <c r="D393">
        <v>11.95</v>
      </c>
      <c r="E393" t="str">
        <f t="shared" si="13"/>
        <v>Diabetes</v>
      </c>
      <c r="F393" t="s">
        <v>2383</v>
      </c>
      <c r="G393" t="s">
        <v>2380</v>
      </c>
      <c r="H393" t="s">
        <v>2380</v>
      </c>
      <c r="I393" s="7">
        <v>2</v>
      </c>
      <c r="J393" t="s">
        <v>2380</v>
      </c>
    </row>
    <row r="394" spans="1:10" x14ac:dyDescent="0.3">
      <c r="A394" t="s">
        <v>1979</v>
      </c>
      <c r="B394">
        <v>35.909999999999997</v>
      </c>
      <c r="C394" t="str">
        <f t="shared" si="12"/>
        <v>Obesity</v>
      </c>
      <c r="D394">
        <v>8.7100000000000009</v>
      </c>
      <c r="E394" t="str">
        <f t="shared" si="13"/>
        <v>Diabetes</v>
      </c>
      <c r="F394" t="s">
        <v>2380</v>
      </c>
      <c r="G394" t="s">
        <v>2380</v>
      </c>
      <c r="H394" t="s">
        <v>2380</v>
      </c>
      <c r="I394">
        <v>0</v>
      </c>
      <c r="J394" t="s">
        <v>2380</v>
      </c>
    </row>
    <row r="395" spans="1:10" x14ac:dyDescent="0.3">
      <c r="A395" t="s">
        <v>1978</v>
      </c>
      <c r="B395">
        <v>32.06</v>
      </c>
      <c r="C395" t="str">
        <f t="shared" si="12"/>
        <v>Obesity</v>
      </c>
      <c r="D395">
        <v>4.67</v>
      </c>
      <c r="E395" t="str">
        <f t="shared" si="13"/>
        <v>Normal</v>
      </c>
      <c r="F395" t="s">
        <v>2380</v>
      </c>
      <c r="G395" t="s">
        <v>2382</v>
      </c>
      <c r="H395" t="s">
        <v>2380</v>
      </c>
      <c r="I395" s="7">
        <v>1</v>
      </c>
      <c r="J395" t="s">
        <v>2383</v>
      </c>
    </row>
    <row r="396" spans="1:10" x14ac:dyDescent="0.3">
      <c r="A396" t="s">
        <v>1977</v>
      </c>
      <c r="B396">
        <v>24.1</v>
      </c>
      <c r="C396" t="str">
        <f t="shared" si="12"/>
        <v>Normal Weight</v>
      </c>
      <c r="D396">
        <v>11.14</v>
      </c>
      <c r="E396" t="str">
        <f t="shared" si="13"/>
        <v>Diabetes</v>
      </c>
      <c r="F396" t="s">
        <v>2383</v>
      </c>
      <c r="G396" t="s">
        <v>2380</v>
      </c>
      <c r="H396" t="s">
        <v>2380</v>
      </c>
      <c r="I396" s="7">
        <v>1</v>
      </c>
      <c r="J396" t="s">
        <v>2380</v>
      </c>
    </row>
    <row r="397" spans="1:10" x14ac:dyDescent="0.3">
      <c r="A397" t="s">
        <v>1976</v>
      </c>
      <c r="B397">
        <v>27.1</v>
      </c>
      <c r="C397" t="str">
        <f t="shared" si="12"/>
        <v>OverWeight</v>
      </c>
      <c r="D397">
        <v>9.0500000000000007</v>
      </c>
      <c r="E397" t="str">
        <f t="shared" si="13"/>
        <v>Diabetes</v>
      </c>
      <c r="F397" t="s">
        <v>2380</v>
      </c>
      <c r="G397" t="s">
        <v>2380</v>
      </c>
      <c r="H397" t="s">
        <v>2380</v>
      </c>
      <c r="I397" s="7">
        <v>2</v>
      </c>
      <c r="J397" t="s">
        <v>2380</v>
      </c>
    </row>
    <row r="398" spans="1:10" x14ac:dyDescent="0.3">
      <c r="A398" t="s">
        <v>1975</v>
      </c>
      <c r="B398">
        <v>24.42</v>
      </c>
      <c r="C398" t="str">
        <f t="shared" si="12"/>
        <v>Normal Weight</v>
      </c>
      <c r="D398">
        <v>11.31</v>
      </c>
      <c r="E398" t="str">
        <f t="shared" si="13"/>
        <v>Diabetes</v>
      </c>
      <c r="F398" t="s">
        <v>2380</v>
      </c>
      <c r="G398" t="s">
        <v>2380</v>
      </c>
      <c r="H398" t="s">
        <v>2380</v>
      </c>
      <c r="I398">
        <v>0</v>
      </c>
      <c r="J398" t="s">
        <v>2383</v>
      </c>
    </row>
    <row r="399" spans="1:10" x14ac:dyDescent="0.3">
      <c r="A399" t="s">
        <v>1974</v>
      </c>
      <c r="B399">
        <v>26.695</v>
      </c>
      <c r="C399" t="str">
        <f t="shared" si="12"/>
        <v>OverWeight</v>
      </c>
      <c r="D399">
        <v>4.68</v>
      </c>
      <c r="E399" t="str">
        <f t="shared" si="13"/>
        <v>Normal</v>
      </c>
      <c r="F399" t="s">
        <v>2383</v>
      </c>
      <c r="G399" t="s">
        <v>2380</v>
      </c>
      <c r="H399" t="s">
        <v>2380</v>
      </c>
      <c r="I399" s="7">
        <v>2</v>
      </c>
      <c r="J399" t="s">
        <v>2383</v>
      </c>
    </row>
    <row r="400" spans="1:10" x14ac:dyDescent="0.3">
      <c r="A400" t="s">
        <v>1973</v>
      </c>
      <c r="B400">
        <v>27.79</v>
      </c>
      <c r="C400" t="str">
        <f t="shared" si="12"/>
        <v>OverWeight</v>
      </c>
      <c r="D400">
        <v>6.05</v>
      </c>
      <c r="E400" t="str">
        <f t="shared" si="13"/>
        <v>Prediabetes</v>
      </c>
      <c r="F400" t="s">
        <v>2383</v>
      </c>
      <c r="G400" t="s">
        <v>2382</v>
      </c>
      <c r="H400" t="s">
        <v>2380</v>
      </c>
      <c r="I400" s="7">
        <v>1</v>
      </c>
      <c r="J400" t="s">
        <v>2383</v>
      </c>
    </row>
    <row r="401" spans="1:10" x14ac:dyDescent="0.3">
      <c r="A401" t="s">
        <v>1972</v>
      </c>
      <c r="B401">
        <v>32.68</v>
      </c>
      <c r="C401" t="str">
        <f t="shared" si="12"/>
        <v>Obesity</v>
      </c>
      <c r="D401">
        <v>4.68</v>
      </c>
      <c r="E401" t="str">
        <f t="shared" si="13"/>
        <v>Normal</v>
      </c>
      <c r="F401" t="s">
        <v>2383</v>
      </c>
      <c r="G401" t="s">
        <v>2380</v>
      </c>
      <c r="H401" t="s">
        <v>2380</v>
      </c>
      <c r="I401">
        <v>0</v>
      </c>
      <c r="J401" t="s">
        <v>2380</v>
      </c>
    </row>
    <row r="402" spans="1:10" x14ac:dyDescent="0.3">
      <c r="A402" t="s">
        <v>1971</v>
      </c>
      <c r="B402">
        <v>26.4</v>
      </c>
      <c r="C402" t="str">
        <f t="shared" si="12"/>
        <v>OverWeight</v>
      </c>
      <c r="D402">
        <v>9.5</v>
      </c>
      <c r="E402" t="str">
        <f t="shared" si="13"/>
        <v>Diabetes</v>
      </c>
      <c r="F402" t="s">
        <v>2383</v>
      </c>
      <c r="G402" t="s">
        <v>2380</v>
      </c>
      <c r="H402" t="s">
        <v>2380</v>
      </c>
      <c r="I402" s="7">
        <v>2</v>
      </c>
      <c r="J402" t="s">
        <v>2380</v>
      </c>
    </row>
    <row r="403" spans="1:10" x14ac:dyDescent="0.3">
      <c r="A403" t="s">
        <v>1970</v>
      </c>
      <c r="B403">
        <v>23.655000000000001</v>
      </c>
      <c r="C403" t="str">
        <f t="shared" si="12"/>
        <v>Normal Weight</v>
      </c>
      <c r="D403">
        <v>10.84</v>
      </c>
      <c r="E403" t="str">
        <f t="shared" si="13"/>
        <v>Diabetes</v>
      </c>
      <c r="F403" t="s">
        <v>2383</v>
      </c>
      <c r="G403" t="s">
        <v>2380</v>
      </c>
      <c r="H403" t="s">
        <v>2383</v>
      </c>
      <c r="I403" s="7">
        <v>1</v>
      </c>
      <c r="J403" t="s">
        <v>2383</v>
      </c>
    </row>
    <row r="404" spans="1:10" x14ac:dyDescent="0.3">
      <c r="A404" t="s">
        <v>1969</v>
      </c>
      <c r="B404">
        <v>27.36</v>
      </c>
      <c r="C404" t="str">
        <f t="shared" si="12"/>
        <v>OverWeight</v>
      </c>
      <c r="D404">
        <v>5.88</v>
      </c>
      <c r="E404" t="str">
        <f t="shared" si="13"/>
        <v>Prediabetes</v>
      </c>
      <c r="F404" t="s">
        <v>2380</v>
      </c>
      <c r="G404" t="s">
        <v>2380</v>
      </c>
      <c r="H404" t="s">
        <v>2380</v>
      </c>
      <c r="I404" s="7">
        <v>2</v>
      </c>
      <c r="J404" t="s">
        <v>2380</v>
      </c>
    </row>
    <row r="405" spans="1:10" x14ac:dyDescent="0.3">
      <c r="A405" t="s">
        <v>1968</v>
      </c>
      <c r="B405">
        <v>27.82</v>
      </c>
      <c r="C405" t="str">
        <f t="shared" si="12"/>
        <v>OverWeight</v>
      </c>
      <c r="D405">
        <v>5.24</v>
      </c>
      <c r="E405" t="str">
        <f t="shared" si="13"/>
        <v>Normal</v>
      </c>
      <c r="F405" t="s">
        <v>2383</v>
      </c>
      <c r="G405" t="s">
        <v>2380</v>
      </c>
      <c r="H405" t="s">
        <v>2380</v>
      </c>
      <c r="I405">
        <v>0</v>
      </c>
      <c r="J405" t="s">
        <v>2383</v>
      </c>
    </row>
    <row r="406" spans="1:10" x14ac:dyDescent="0.3">
      <c r="A406" t="s">
        <v>1967</v>
      </c>
      <c r="B406">
        <v>25.46</v>
      </c>
      <c r="C406" t="str">
        <f t="shared" si="12"/>
        <v>OverWeight</v>
      </c>
      <c r="D406">
        <v>11.75</v>
      </c>
      <c r="E406" t="str">
        <f t="shared" si="13"/>
        <v>Diabetes</v>
      </c>
      <c r="F406" t="s">
        <v>2380</v>
      </c>
      <c r="G406" t="s">
        <v>2380</v>
      </c>
      <c r="H406" t="s">
        <v>2380</v>
      </c>
      <c r="I406">
        <v>0</v>
      </c>
      <c r="J406" t="s">
        <v>2380</v>
      </c>
    </row>
    <row r="407" spans="1:10" x14ac:dyDescent="0.3">
      <c r="A407" t="s">
        <v>1966</v>
      </c>
      <c r="B407">
        <v>25.1</v>
      </c>
      <c r="C407" t="str">
        <f t="shared" si="12"/>
        <v>OverWeight</v>
      </c>
      <c r="D407">
        <v>6.97</v>
      </c>
      <c r="E407" t="str">
        <f t="shared" si="13"/>
        <v>Diabetes</v>
      </c>
      <c r="F407" t="s">
        <v>2380</v>
      </c>
      <c r="G407" t="s">
        <v>2380</v>
      </c>
      <c r="H407" t="s">
        <v>2380</v>
      </c>
      <c r="I407">
        <v>0</v>
      </c>
      <c r="J407" t="s">
        <v>2383</v>
      </c>
    </row>
    <row r="408" spans="1:10" x14ac:dyDescent="0.3">
      <c r="A408" t="s">
        <v>1965</v>
      </c>
      <c r="B408">
        <v>32.11</v>
      </c>
      <c r="C408" t="str">
        <f t="shared" si="12"/>
        <v>Obesity</v>
      </c>
      <c r="D408">
        <v>4.76</v>
      </c>
      <c r="E408" t="str">
        <f t="shared" si="13"/>
        <v>Normal</v>
      </c>
      <c r="F408" t="s">
        <v>2380</v>
      </c>
      <c r="G408" t="s">
        <v>2380</v>
      </c>
      <c r="H408" t="s">
        <v>2380</v>
      </c>
      <c r="I408" s="7">
        <v>2</v>
      </c>
      <c r="J408" t="s">
        <v>2380</v>
      </c>
    </row>
    <row r="409" spans="1:10" x14ac:dyDescent="0.3">
      <c r="A409" t="s">
        <v>1964</v>
      </c>
      <c r="B409">
        <v>29.8</v>
      </c>
      <c r="C409" t="str">
        <f t="shared" si="12"/>
        <v>OverWeight</v>
      </c>
      <c r="D409">
        <v>8.24</v>
      </c>
      <c r="E409" t="str">
        <f t="shared" si="13"/>
        <v>Diabetes</v>
      </c>
      <c r="F409" t="s">
        <v>2383</v>
      </c>
      <c r="G409" t="s">
        <v>2380</v>
      </c>
      <c r="H409" t="s">
        <v>2380</v>
      </c>
      <c r="I409" s="7">
        <v>1</v>
      </c>
      <c r="J409" t="s">
        <v>2383</v>
      </c>
    </row>
    <row r="410" spans="1:10" x14ac:dyDescent="0.3">
      <c r="A410" t="s">
        <v>1963</v>
      </c>
      <c r="B410">
        <v>24.01</v>
      </c>
      <c r="C410" t="str">
        <f t="shared" si="12"/>
        <v>Normal Weight</v>
      </c>
      <c r="D410">
        <v>4.76</v>
      </c>
      <c r="E410" t="str">
        <f t="shared" si="13"/>
        <v>Normal</v>
      </c>
      <c r="F410" t="s">
        <v>2380</v>
      </c>
      <c r="G410" t="s">
        <v>2380</v>
      </c>
      <c r="H410" t="s">
        <v>2380</v>
      </c>
      <c r="I410" s="7">
        <v>1</v>
      </c>
      <c r="J410" t="s">
        <v>2383</v>
      </c>
    </row>
    <row r="411" spans="1:10" x14ac:dyDescent="0.3">
      <c r="A411" t="s">
        <v>1962</v>
      </c>
      <c r="B411">
        <v>23.21</v>
      </c>
      <c r="C411" t="str">
        <f t="shared" si="12"/>
        <v>Normal Weight</v>
      </c>
      <c r="D411">
        <v>6.03</v>
      </c>
      <c r="E411" t="str">
        <f t="shared" si="13"/>
        <v>Prediabetes</v>
      </c>
      <c r="F411" t="s">
        <v>2380</v>
      </c>
      <c r="G411" t="s">
        <v>2380</v>
      </c>
      <c r="H411" t="s">
        <v>2380</v>
      </c>
      <c r="I411" s="7">
        <v>1</v>
      </c>
      <c r="J411" t="s">
        <v>2380</v>
      </c>
    </row>
    <row r="412" spans="1:10" x14ac:dyDescent="0.3">
      <c r="A412" t="s">
        <v>1961</v>
      </c>
      <c r="B412">
        <v>21.2</v>
      </c>
      <c r="C412" t="str">
        <f t="shared" si="12"/>
        <v>Normal Weight</v>
      </c>
      <c r="D412">
        <v>4.07</v>
      </c>
      <c r="E412" t="str">
        <f t="shared" si="13"/>
        <v>Normal</v>
      </c>
      <c r="F412" t="s">
        <v>2383</v>
      </c>
      <c r="G412" t="s">
        <v>2380</v>
      </c>
      <c r="H412" t="s">
        <v>2380</v>
      </c>
      <c r="I412" s="7">
        <v>1</v>
      </c>
      <c r="J412" t="s">
        <v>2383</v>
      </c>
    </row>
    <row r="413" spans="1:10" x14ac:dyDescent="0.3">
      <c r="A413" t="s">
        <v>1960</v>
      </c>
      <c r="B413">
        <v>28.215</v>
      </c>
      <c r="C413" t="str">
        <f t="shared" si="12"/>
        <v>OverWeight</v>
      </c>
      <c r="D413">
        <v>8.26</v>
      </c>
      <c r="E413" t="str">
        <f t="shared" si="13"/>
        <v>Diabetes</v>
      </c>
      <c r="F413" t="s">
        <v>2383</v>
      </c>
      <c r="G413" t="s">
        <v>2380</v>
      </c>
      <c r="H413" t="s">
        <v>2380</v>
      </c>
      <c r="I413" s="7">
        <v>1</v>
      </c>
      <c r="J413" t="s">
        <v>2383</v>
      </c>
    </row>
    <row r="414" spans="1:10" x14ac:dyDescent="0.3">
      <c r="A414" t="s">
        <v>1959</v>
      </c>
      <c r="B414">
        <v>38.094999999999999</v>
      </c>
      <c r="C414" t="str">
        <f t="shared" si="12"/>
        <v>Obesity</v>
      </c>
      <c r="D414">
        <v>4.76</v>
      </c>
      <c r="E414" t="str">
        <f t="shared" si="13"/>
        <v>Normal</v>
      </c>
      <c r="F414" t="s">
        <v>2380</v>
      </c>
      <c r="G414" t="s">
        <v>2380</v>
      </c>
      <c r="H414" t="s">
        <v>2380</v>
      </c>
      <c r="I414" s="7">
        <v>1</v>
      </c>
      <c r="J414" t="s">
        <v>2380</v>
      </c>
    </row>
    <row r="415" spans="1:10" x14ac:dyDescent="0.3">
      <c r="A415" t="s">
        <v>1958</v>
      </c>
      <c r="B415">
        <v>22.61</v>
      </c>
      <c r="C415" t="str">
        <f t="shared" si="12"/>
        <v>Normal Weight</v>
      </c>
      <c r="D415">
        <v>6.13</v>
      </c>
      <c r="E415" t="str">
        <f t="shared" si="13"/>
        <v>Prediabetes</v>
      </c>
      <c r="F415" t="s">
        <v>2383</v>
      </c>
      <c r="G415" t="s">
        <v>2380</v>
      </c>
      <c r="H415" t="s">
        <v>2383</v>
      </c>
      <c r="I415" s="7">
        <v>1</v>
      </c>
      <c r="J415" t="s">
        <v>2383</v>
      </c>
    </row>
    <row r="416" spans="1:10" x14ac:dyDescent="0.3">
      <c r="A416" t="s">
        <v>1957</v>
      </c>
      <c r="B416">
        <v>24.32</v>
      </c>
      <c r="C416" t="str">
        <f t="shared" si="12"/>
        <v>Normal Weight</v>
      </c>
      <c r="D416">
        <v>10.47</v>
      </c>
      <c r="E416" t="str">
        <f t="shared" si="13"/>
        <v>Diabetes</v>
      </c>
      <c r="F416" t="s">
        <v>2383</v>
      </c>
      <c r="G416" t="s">
        <v>2380</v>
      </c>
      <c r="H416" t="s">
        <v>2380</v>
      </c>
      <c r="I416" s="7">
        <v>2</v>
      </c>
      <c r="J416" t="s">
        <v>2383</v>
      </c>
    </row>
    <row r="417" spans="1:10" x14ac:dyDescent="0.3">
      <c r="A417" t="s">
        <v>1956</v>
      </c>
      <c r="B417">
        <v>20.96</v>
      </c>
      <c r="C417" t="str">
        <f t="shared" si="12"/>
        <v>Normal Weight</v>
      </c>
      <c r="D417">
        <v>4.04</v>
      </c>
      <c r="E417" t="str">
        <f t="shared" si="13"/>
        <v>Normal</v>
      </c>
      <c r="F417" t="s">
        <v>2383</v>
      </c>
      <c r="G417" t="s">
        <v>2380</v>
      </c>
      <c r="H417" t="s">
        <v>2380</v>
      </c>
      <c r="I417" s="7">
        <v>1</v>
      </c>
      <c r="J417" t="s">
        <v>2383</v>
      </c>
    </row>
    <row r="418" spans="1:10" x14ac:dyDescent="0.3">
      <c r="A418" t="s">
        <v>1955</v>
      </c>
      <c r="B418">
        <v>19.68</v>
      </c>
      <c r="C418" t="str">
        <f t="shared" si="12"/>
        <v>Normal Weight</v>
      </c>
      <c r="D418">
        <v>5.74</v>
      </c>
      <c r="E418" t="str">
        <f t="shared" si="13"/>
        <v>Prediabetes</v>
      </c>
      <c r="F418" t="s">
        <v>2380</v>
      </c>
      <c r="G418" t="s">
        <v>2380</v>
      </c>
      <c r="H418" t="s">
        <v>2380</v>
      </c>
      <c r="I418">
        <v>0</v>
      </c>
      <c r="J418" t="s">
        <v>2383</v>
      </c>
    </row>
    <row r="419" spans="1:10" x14ac:dyDescent="0.3">
      <c r="A419" t="s">
        <v>1954</v>
      </c>
      <c r="B419">
        <v>18.100000000000001</v>
      </c>
      <c r="C419" t="str">
        <f t="shared" si="12"/>
        <v>Underweight</v>
      </c>
      <c r="D419">
        <v>6.33</v>
      </c>
      <c r="E419" t="str">
        <f t="shared" si="13"/>
        <v>Prediabetes</v>
      </c>
      <c r="F419" t="s">
        <v>2380</v>
      </c>
      <c r="G419" t="s">
        <v>2380</v>
      </c>
      <c r="H419" t="s">
        <v>2380</v>
      </c>
      <c r="I419" s="7">
        <v>1</v>
      </c>
      <c r="J419" t="s">
        <v>2383</v>
      </c>
    </row>
    <row r="420" spans="1:10" x14ac:dyDescent="0.3">
      <c r="A420" t="s">
        <v>1953</v>
      </c>
      <c r="B420">
        <v>29.64</v>
      </c>
      <c r="C420" t="str">
        <f t="shared" si="12"/>
        <v>OverWeight</v>
      </c>
      <c r="D420">
        <v>4.28</v>
      </c>
      <c r="E420" t="str">
        <f t="shared" si="13"/>
        <v>Normal</v>
      </c>
      <c r="F420" t="s">
        <v>2383</v>
      </c>
      <c r="G420" t="s">
        <v>2380</v>
      </c>
      <c r="H420" t="s">
        <v>2380</v>
      </c>
      <c r="I420">
        <v>0</v>
      </c>
      <c r="J420" t="s">
        <v>2380</v>
      </c>
    </row>
    <row r="421" spans="1:10" x14ac:dyDescent="0.3">
      <c r="A421" t="s">
        <v>1952</v>
      </c>
      <c r="B421">
        <v>25.3</v>
      </c>
      <c r="C421" t="str">
        <f t="shared" si="12"/>
        <v>OverWeight</v>
      </c>
      <c r="D421">
        <v>9.4700000000000006</v>
      </c>
      <c r="E421" t="str">
        <f t="shared" si="13"/>
        <v>Diabetes</v>
      </c>
      <c r="F421" t="s">
        <v>2383</v>
      </c>
      <c r="G421" t="s">
        <v>2380</v>
      </c>
      <c r="H421" t="s">
        <v>2380</v>
      </c>
      <c r="I421" s="7">
        <v>2</v>
      </c>
      <c r="J421" t="s">
        <v>2383</v>
      </c>
    </row>
    <row r="422" spans="1:10" x14ac:dyDescent="0.3">
      <c r="A422" t="s">
        <v>1951</v>
      </c>
      <c r="B422">
        <v>27.6</v>
      </c>
      <c r="C422" t="str">
        <f t="shared" si="12"/>
        <v>OverWeight</v>
      </c>
      <c r="D422">
        <v>4.8499999999999996</v>
      </c>
      <c r="E422" t="str">
        <f t="shared" si="13"/>
        <v>Normal</v>
      </c>
      <c r="F422" t="s">
        <v>2383</v>
      </c>
      <c r="G422" t="s">
        <v>2380</v>
      </c>
      <c r="H422" t="s">
        <v>2380</v>
      </c>
      <c r="I422">
        <v>0</v>
      </c>
      <c r="J422" t="s">
        <v>2380</v>
      </c>
    </row>
    <row r="423" spans="1:10" x14ac:dyDescent="0.3">
      <c r="A423" t="s">
        <v>1950</v>
      </c>
      <c r="B423">
        <v>27.645</v>
      </c>
      <c r="C423" t="str">
        <f t="shared" si="12"/>
        <v>OverWeight</v>
      </c>
      <c r="D423">
        <v>11.03</v>
      </c>
      <c r="E423" t="str">
        <f t="shared" si="13"/>
        <v>Diabetes</v>
      </c>
      <c r="F423" t="s">
        <v>2383</v>
      </c>
      <c r="G423" t="s">
        <v>2380</v>
      </c>
      <c r="H423" t="s">
        <v>2380</v>
      </c>
      <c r="I423" s="7">
        <v>1</v>
      </c>
      <c r="J423" t="s">
        <v>2383</v>
      </c>
    </row>
    <row r="424" spans="1:10" x14ac:dyDescent="0.3">
      <c r="A424" t="s">
        <v>1949</v>
      </c>
      <c r="B424">
        <v>27.6</v>
      </c>
      <c r="C424" t="str">
        <f t="shared" si="12"/>
        <v>OverWeight</v>
      </c>
      <c r="D424">
        <v>5.22</v>
      </c>
      <c r="E424" t="str">
        <f t="shared" si="13"/>
        <v>Normal</v>
      </c>
      <c r="F424" t="s">
        <v>2380</v>
      </c>
      <c r="G424" t="s">
        <v>2380</v>
      </c>
      <c r="H424" t="s">
        <v>2380</v>
      </c>
      <c r="I424" s="7">
        <v>2</v>
      </c>
      <c r="J424" t="s">
        <v>2383</v>
      </c>
    </row>
    <row r="425" spans="1:10" x14ac:dyDescent="0.3">
      <c r="A425" t="s">
        <v>1948</v>
      </c>
      <c r="B425">
        <v>25.08</v>
      </c>
      <c r="C425" t="str">
        <f t="shared" si="12"/>
        <v>OverWeight</v>
      </c>
      <c r="D425">
        <v>9.52</v>
      </c>
      <c r="E425" t="str">
        <f t="shared" si="13"/>
        <v>Diabetes</v>
      </c>
      <c r="F425" t="s">
        <v>2383</v>
      </c>
      <c r="G425" t="s">
        <v>2380</v>
      </c>
      <c r="H425" t="s">
        <v>2380</v>
      </c>
      <c r="I425" s="7">
        <v>2</v>
      </c>
      <c r="J425" t="s">
        <v>2380</v>
      </c>
    </row>
    <row r="426" spans="1:10" x14ac:dyDescent="0.3">
      <c r="A426" t="s">
        <v>1947</v>
      </c>
      <c r="B426">
        <v>30.02</v>
      </c>
      <c r="C426" t="str">
        <f t="shared" si="12"/>
        <v>Obesity</v>
      </c>
      <c r="D426">
        <v>11.09</v>
      </c>
      <c r="E426" t="str">
        <f t="shared" si="13"/>
        <v>Diabetes</v>
      </c>
      <c r="F426" t="s">
        <v>2380</v>
      </c>
      <c r="G426" t="s">
        <v>2380</v>
      </c>
      <c r="H426" t="s">
        <v>2380</v>
      </c>
      <c r="I426">
        <v>0</v>
      </c>
      <c r="J426" t="s">
        <v>2380</v>
      </c>
    </row>
    <row r="427" spans="1:10" x14ac:dyDescent="0.3">
      <c r="A427" t="s">
        <v>1946</v>
      </c>
      <c r="B427">
        <v>27.36</v>
      </c>
      <c r="C427" t="str">
        <f t="shared" si="12"/>
        <v>OverWeight</v>
      </c>
      <c r="D427">
        <v>9.4499999999999993</v>
      </c>
      <c r="E427" t="str">
        <f t="shared" si="13"/>
        <v>Diabetes</v>
      </c>
      <c r="F427" t="s">
        <v>2383</v>
      </c>
      <c r="G427" t="s">
        <v>2380</v>
      </c>
      <c r="H427" t="s">
        <v>2380</v>
      </c>
      <c r="I427" s="7">
        <v>2</v>
      </c>
      <c r="J427" t="s">
        <v>2383</v>
      </c>
    </row>
    <row r="428" spans="1:10" x14ac:dyDescent="0.3">
      <c r="A428" t="s">
        <v>1945</v>
      </c>
      <c r="B428">
        <v>22.2</v>
      </c>
      <c r="C428" t="str">
        <f t="shared" si="12"/>
        <v>Normal Weight</v>
      </c>
      <c r="D428">
        <v>5.51</v>
      </c>
      <c r="E428" t="str">
        <f t="shared" si="13"/>
        <v>Normal</v>
      </c>
      <c r="F428" t="s">
        <v>2380</v>
      </c>
      <c r="G428" t="s">
        <v>2380</v>
      </c>
      <c r="H428" t="s">
        <v>2380</v>
      </c>
      <c r="I428">
        <v>0</v>
      </c>
      <c r="J428" t="s">
        <v>2383</v>
      </c>
    </row>
    <row r="429" spans="1:10" x14ac:dyDescent="0.3">
      <c r="A429" t="s">
        <v>1944</v>
      </c>
      <c r="B429">
        <v>25.71</v>
      </c>
      <c r="C429" t="str">
        <f t="shared" si="12"/>
        <v>OverWeight</v>
      </c>
      <c r="D429">
        <v>4.18</v>
      </c>
      <c r="E429" t="str">
        <f t="shared" si="13"/>
        <v>Normal</v>
      </c>
      <c r="F429" t="s">
        <v>2380</v>
      </c>
      <c r="G429" t="s">
        <v>2382</v>
      </c>
      <c r="H429" t="s">
        <v>2380</v>
      </c>
      <c r="I429" s="7">
        <v>1</v>
      </c>
      <c r="J429" t="s">
        <v>2383</v>
      </c>
    </row>
    <row r="430" spans="1:10" x14ac:dyDescent="0.3">
      <c r="A430" t="s">
        <v>1943</v>
      </c>
      <c r="B430">
        <v>41.91</v>
      </c>
      <c r="C430" t="str">
        <f t="shared" si="12"/>
        <v>Obesity</v>
      </c>
      <c r="D430">
        <v>5.98</v>
      </c>
      <c r="E430" t="str">
        <f t="shared" si="13"/>
        <v>Prediabetes</v>
      </c>
      <c r="F430" t="s">
        <v>2383</v>
      </c>
      <c r="G430" t="s">
        <v>2380</v>
      </c>
      <c r="H430" t="s">
        <v>2380</v>
      </c>
      <c r="I430" s="7">
        <v>1</v>
      </c>
      <c r="J430" t="s">
        <v>2380</v>
      </c>
    </row>
    <row r="431" spans="1:10" x14ac:dyDescent="0.3">
      <c r="A431" t="s">
        <v>1942</v>
      </c>
      <c r="B431">
        <v>25.85</v>
      </c>
      <c r="C431" t="str">
        <f t="shared" si="12"/>
        <v>OverWeight</v>
      </c>
      <c r="D431">
        <v>10.16</v>
      </c>
      <c r="E431" t="str">
        <f t="shared" si="13"/>
        <v>Diabetes</v>
      </c>
      <c r="F431" t="s">
        <v>2380</v>
      </c>
      <c r="G431" t="s">
        <v>2380</v>
      </c>
      <c r="H431" t="s">
        <v>2380</v>
      </c>
      <c r="I431">
        <v>0</v>
      </c>
      <c r="J431" t="s">
        <v>2383</v>
      </c>
    </row>
    <row r="432" spans="1:10" x14ac:dyDescent="0.3">
      <c r="A432" t="s">
        <v>1941</v>
      </c>
      <c r="B432">
        <v>23.844999999999999</v>
      </c>
      <c r="C432" t="str">
        <f t="shared" si="12"/>
        <v>Normal Weight</v>
      </c>
      <c r="D432">
        <v>11.71</v>
      </c>
      <c r="E432" t="str">
        <f t="shared" si="13"/>
        <v>Diabetes</v>
      </c>
      <c r="F432" t="s">
        <v>2380</v>
      </c>
      <c r="G432" t="s">
        <v>2380</v>
      </c>
      <c r="H432" t="s">
        <v>2380</v>
      </c>
      <c r="I432" s="7">
        <v>2</v>
      </c>
      <c r="J432" t="s">
        <v>2383</v>
      </c>
    </row>
    <row r="433" spans="1:10" x14ac:dyDescent="0.3">
      <c r="A433" t="s">
        <v>1940</v>
      </c>
      <c r="B433">
        <v>30.59</v>
      </c>
      <c r="C433" t="str">
        <f t="shared" si="12"/>
        <v>Obesity</v>
      </c>
      <c r="D433">
        <v>5.23</v>
      </c>
      <c r="E433" t="str">
        <f t="shared" si="13"/>
        <v>Normal</v>
      </c>
      <c r="F433" t="s">
        <v>2380</v>
      </c>
      <c r="G433" t="s">
        <v>2380</v>
      </c>
      <c r="H433" t="s">
        <v>2383</v>
      </c>
      <c r="I433" s="7">
        <v>1</v>
      </c>
      <c r="J433" t="s">
        <v>2380</v>
      </c>
    </row>
    <row r="434" spans="1:10" x14ac:dyDescent="0.3">
      <c r="A434" t="s">
        <v>1939</v>
      </c>
      <c r="B434">
        <v>24.795000000000002</v>
      </c>
      <c r="C434" t="str">
        <f t="shared" si="12"/>
        <v>Normal Weight</v>
      </c>
      <c r="D434">
        <v>6.85</v>
      </c>
      <c r="E434" t="str">
        <f t="shared" si="13"/>
        <v>Diabetes</v>
      </c>
      <c r="F434" t="s">
        <v>2380</v>
      </c>
      <c r="G434" t="s">
        <v>2380</v>
      </c>
      <c r="H434" t="s">
        <v>2380</v>
      </c>
      <c r="I434">
        <v>0</v>
      </c>
      <c r="J434" t="s">
        <v>2383</v>
      </c>
    </row>
    <row r="435" spans="1:10" x14ac:dyDescent="0.3">
      <c r="A435" t="s">
        <v>1938</v>
      </c>
      <c r="B435">
        <v>24.13</v>
      </c>
      <c r="C435" t="str">
        <f t="shared" si="12"/>
        <v>Normal Weight</v>
      </c>
      <c r="D435">
        <v>7.05</v>
      </c>
      <c r="E435" t="str">
        <f t="shared" si="13"/>
        <v>Diabetes</v>
      </c>
      <c r="F435" t="s">
        <v>2383</v>
      </c>
      <c r="G435" t="s">
        <v>2380</v>
      </c>
      <c r="H435" t="s">
        <v>2380</v>
      </c>
      <c r="I435" s="7">
        <v>2</v>
      </c>
      <c r="J435" t="s">
        <v>2383</v>
      </c>
    </row>
    <row r="436" spans="1:10" x14ac:dyDescent="0.3">
      <c r="A436" t="s">
        <v>1937</v>
      </c>
      <c r="B436">
        <v>25.84</v>
      </c>
      <c r="C436" t="str">
        <f t="shared" si="12"/>
        <v>OverWeight</v>
      </c>
      <c r="D436">
        <v>11.64</v>
      </c>
      <c r="E436" t="str">
        <f t="shared" si="13"/>
        <v>Diabetes</v>
      </c>
      <c r="F436" t="s">
        <v>2380</v>
      </c>
      <c r="G436" t="s">
        <v>2380</v>
      </c>
      <c r="H436" t="s">
        <v>2380</v>
      </c>
      <c r="I436" s="7">
        <v>2</v>
      </c>
      <c r="J436" t="s">
        <v>2383</v>
      </c>
    </row>
    <row r="437" spans="1:10" x14ac:dyDescent="0.3">
      <c r="A437" t="s">
        <v>1936</v>
      </c>
      <c r="B437">
        <v>28</v>
      </c>
      <c r="C437" t="str">
        <f t="shared" si="12"/>
        <v>OverWeight</v>
      </c>
      <c r="D437">
        <v>10.52</v>
      </c>
      <c r="E437" t="str">
        <f t="shared" si="13"/>
        <v>Diabetes</v>
      </c>
      <c r="F437" t="s">
        <v>2380</v>
      </c>
      <c r="G437" t="s">
        <v>2380</v>
      </c>
      <c r="H437" t="s">
        <v>2380</v>
      </c>
      <c r="I437">
        <v>0</v>
      </c>
      <c r="J437" t="s">
        <v>2383</v>
      </c>
    </row>
    <row r="438" spans="1:10" x14ac:dyDescent="0.3">
      <c r="A438" t="s">
        <v>1935</v>
      </c>
      <c r="B438">
        <v>34.1</v>
      </c>
      <c r="C438" t="str">
        <f t="shared" si="12"/>
        <v>Obesity</v>
      </c>
      <c r="D438">
        <v>4.01</v>
      </c>
      <c r="E438" t="str">
        <f t="shared" si="13"/>
        <v>Normal</v>
      </c>
      <c r="F438" t="s">
        <v>2383</v>
      </c>
      <c r="G438" t="s">
        <v>2380</v>
      </c>
      <c r="H438" t="s">
        <v>2383</v>
      </c>
      <c r="I438" s="7">
        <v>1</v>
      </c>
      <c r="J438" t="s">
        <v>2380</v>
      </c>
    </row>
    <row r="439" spans="1:10" x14ac:dyDescent="0.3">
      <c r="A439" t="s">
        <v>1934</v>
      </c>
      <c r="B439">
        <v>26.125</v>
      </c>
      <c r="C439" t="str">
        <f t="shared" si="12"/>
        <v>OverWeight</v>
      </c>
      <c r="D439">
        <v>8.56</v>
      </c>
      <c r="E439" t="str">
        <f t="shared" si="13"/>
        <v>Diabetes</v>
      </c>
      <c r="F439" t="s">
        <v>2383</v>
      </c>
      <c r="G439" t="s">
        <v>2380</v>
      </c>
      <c r="H439" t="s">
        <v>2380</v>
      </c>
      <c r="I439" s="7">
        <v>1</v>
      </c>
      <c r="J439" t="s">
        <v>2383</v>
      </c>
    </row>
    <row r="440" spans="1:10" x14ac:dyDescent="0.3">
      <c r="A440" t="s">
        <v>1933</v>
      </c>
      <c r="B440">
        <v>25.6</v>
      </c>
      <c r="C440" t="str">
        <f t="shared" si="12"/>
        <v>OverWeight</v>
      </c>
      <c r="D440">
        <v>10.5</v>
      </c>
      <c r="E440" t="str">
        <f t="shared" si="13"/>
        <v>Diabetes</v>
      </c>
      <c r="F440" t="s">
        <v>2380</v>
      </c>
      <c r="G440" t="s">
        <v>2380</v>
      </c>
      <c r="H440" t="s">
        <v>2380</v>
      </c>
      <c r="I440" s="7">
        <v>2</v>
      </c>
      <c r="J440" t="s">
        <v>2383</v>
      </c>
    </row>
    <row r="441" spans="1:10" x14ac:dyDescent="0.3">
      <c r="A441" t="s">
        <v>1932</v>
      </c>
      <c r="B441">
        <v>24.32</v>
      </c>
      <c r="C441" t="str">
        <f t="shared" si="12"/>
        <v>Normal Weight</v>
      </c>
      <c r="D441">
        <v>6.39</v>
      </c>
      <c r="E441" t="str">
        <f t="shared" si="13"/>
        <v>Prediabetes</v>
      </c>
      <c r="F441" t="s">
        <v>2380</v>
      </c>
      <c r="G441" t="s">
        <v>2380</v>
      </c>
      <c r="H441" t="s">
        <v>2380</v>
      </c>
      <c r="I441">
        <v>0</v>
      </c>
      <c r="J441" t="s">
        <v>2380</v>
      </c>
    </row>
    <row r="442" spans="1:10" x14ac:dyDescent="0.3">
      <c r="A442" t="s">
        <v>1931</v>
      </c>
      <c r="B442">
        <v>22.88</v>
      </c>
      <c r="C442" t="str">
        <f t="shared" si="12"/>
        <v>Normal Weight</v>
      </c>
      <c r="D442">
        <v>5.71</v>
      </c>
      <c r="E442" t="str">
        <f t="shared" si="13"/>
        <v>Prediabetes</v>
      </c>
      <c r="F442" t="s">
        <v>2383</v>
      </c>
      <c r="G442" t="s">
        <v>2380</v>
      </c>
      <c r="H442" t="s">
        <v>2383</v>
      </c>
      <c r="I442" s="7">
        <v>1</v>
      </c>
      <c r="J442" t="s">
        <v>2383</v>
      </c>
    </row>
    <row r="443" spans="1:10" x14ac:dyDescent="0.3">
      <c r="A443" t="s">
        <v>1930</v>
      </c>
      <c r="B443">
        <v>24.984999999999999</v>
      </c>
      <c r="C443" t="str">
        <f t="shared" si="12"/>
        <v>Normal Weight</v>
      </c>
      <c r="D443">
        <v>4.43</v>
      </c>
      <c r="E443" t="str">
        <f t="shared" si="13"/>
        <v>Normal</v>
      </c>
      <c r="F443" t="s">
        <v>2383</v>
      </c>
      <c r="G443" t="s">
        <v>2380</v>
      </c>
      <c r="H443" t="s">
        <v>2383</v>
      </c>
      <c r="I443" s="7">
        <v>1</v>
      </c>
      <c r="J443" t="s">
        <v>2380</v>
      </c>
    </row>
    <row r="444" spans="1:10" x14ac:dyDescent="0.3">
      <c r="A444" t="s">
        <v>1929</v>
      </c>
      <c r="B444">
        <v>33.1</v>
      </c>
      <c r="C444" t="str">
        <f t="shared" si="12"/>
        <v>Obesity</v>
      </c>
      <c r="D444">
        <v>5.52</v>
      </c>
      <c r="E444" t="str">
        <f t="shared" si="13"/>
        <v>Normal</v>
      </c>
      <c r="F444" t="s">
        <v>2380</v>
      </c>
      <c r="G444" t="s">
        <v>2380</v>
      </c>
      <c r="H444" t="s">
        <v>2383</v>
      </c>
      <c r="I444" s="7">
        <v>1</v>
      </c>
      <c r="J444" t="s">
        <v>2380</v>
      </c>
    </row>
    <row r="445" spans="1:10" x14ac:dyDescent="0.3">
      <c r="A445" t="s">
        <v>1928</v>
      </c>
      <c r="B445">
        <v>27.83</v>
      </c>
      <c r="C445" t="str">
        <f t="shared" si="12"/>
        <v>OverWeight</v>
      </c>
      <c r="D445">
        <v>9.1999999999999993</v>
      </c>
      <c r="E445" t="str">
        <f t="shared" si="13"/>
        <v>Diabetes</v>
      </c>
      <c r="F445" t="s">
        <v>2383</v>
      </c>
      <c r="G445" t="s">
        <v>2380</v>
      </c>
      <c r="H445" t="s">
        <v>2380</v>
      </c>
      <c r="I445" s="7">
        <v>1</v>
      </c>
      <c r="J445" t="s">
        <v>2383</v>
      </c>
    </row>
    <row r="446" spans="1:10" x14ac:dyDescent="0.3">
      <c r="A446" t="s">
        <v>1927</v>
      </c>
      <c r="B446">
        <v>30.875</v>
      </c>
      <c r="C446" t="str">
        <f t="shared" si="12"/>
        <v>Obesity</v>
      </c>
      <c r="D446">
        <v>10.97</v>
      </c>
      <c r="E446" t="str">
        <f t="shared" si="13"/>
        <v>Diabetes</v>
      </c>
      <c r="F446" t="s">
        <v>2383</v>
      </c>
      <c r="G446" t="s">
        <v>2380</v>
      </c>
      <c r="H446" t="s">
        <v>2380</v>
      </c>
      <c r="I446" s="7">
        <v>2</v>
      </c>
      <c r="J446" t="s">
        <v>2380</v>
      </c>
    </row>
    <row r="447" spans="1:10" x14ac:dyDescent="0.3">
      <c r="A447" t="s">
        <v>1926</v>
      </c>
      <c r="B447">
        <v>27.265000000000001</v>
      </c>
      <c r="C447" t="str">
        <f t="shared" si="12"/>
        <v>OverWeight</v>
      </c>
      <c r="D447">
        <v>4.25</v>
      </c>
      <c r="E447" t="str">
        <f t="shared" si="13"/>
        <v>Normal</v>
      </c>
      <c r="F447" t="s">
        <v>2380</v>
      </c>
      <c r="G447" t="s">
        <v>2380</v>
      </c>
      <c r="H447" t="s">
        <v>2383</v>
      </c>
      <c r="I447" s="7">
        <v>1</v>
      </c>
      <c r="J447" t="s">
        <v>2380</v>
      </c>
    </row>
    <row r="448" spans="1:10" x14ac:dyDescent="0.3">
      <c r="A448" t="s">
        <v>1925</v>
      </c>
      <c r="B448">
        <v>26.7</v>
      </c>
      <c r="C448" t="str">
        <f t="shared" si="12"/>
        <v>OverWeight</v>
      </c>
      <c r="D448">
        <v>5.23</v>
      </c>
      <c r="E448" t="str">
        <f t="shared" si="13"/>
        <v>Normal</v>
      </c>
      <c r="F448" t="s">
        <v>2380</v>
      </c>
      <c r="G448" t="s">
        <v>2380</v>
      </c>
      <c r="H448" t="s">
        <v>2383</v>
      </c>
      <c r="I448" s="7">
        <v>1</v>
      </c>
      <c r="J448" t="s">
        <v>2383</v>
      </c>
    </row>
    <row r="449" spans="1:10" x14ac:dyDescent="0.3">
      <c r="A449" t="s">
        <v>1924</v>
      </c>
      <c r="B449">
        <v>29.925000000000001</v>
      </c>
      <c r="C449" t="str">
        <f t="shared" si="12"/>
        <v>OverWeight</v>
      </c>
      <c r="D449">
        <v>5.96</v>
      </c>
      <c r="E449" t="str">
        <f t="shared" si="13"/>
        <v>Prediabetes</v>
      </c>
      <c r="F449" t="s">
        <v>2383</v>
      </c>
      <c r="G449" t="s">
        <v>2380</v>
      </c>
      <c r="H449" t="s">
        <v>2383</v>
      </c>
      <c r="I449" s="7">
        <v>1</v>
      </c>
      <c r="J449" t="s">
        <v>2383</v>
      </c>
    </row>
    <row r="450" spans="1:10" x14ac:dyDescent="0.3">
      <c r="A450" t="s">
        <v>1923</v>
      </c>
      <c r="B450">
        <v>19.95</v>
      </c>
      <c r="C450" t="str">
        <f t="shared" ref="C450:C513" si="14">IF(B450&lt;18.5,"Underweight",IF(B450&lt;25,"Normal Weight",IF(B450&lt;30,"OverWeight","Obesity")))</f>
        <v>Normal Weight</v>
      </c>
      <c r="D450">
        <v>4.29</v>
      </c>
      <c r="E450" t="str">
        <f t="shared" ref="E450:E513" si="15">IF(D450&lt;5.7,"Normal",IF(D450&lt;6.5,"Prediabetes","Diabetes"))</f>
        <v>Normal</v>
      </c>
      <c r="F450" t="s">
        <v>2383</v>
      </c>
      <c r="G450" t="s">
        <v>2380</v>
      </c>
      <c r="H450" t="s">
        <v>2380</v>
      </c>
      <c r="I450" s="7">
        <v>2</v>
      </c>
      <c r="J450" t="s">
        <v>2383</v>
      </c>
    </row>
    <row r="451" spans="1:10" x14ac:dyDescent="0.3">
      <c r="A451" t="s">
        <v>1922</v>
      </c>
      <c r="B451">
        <v>24.225000000000001</v>
      </c>
      <c r="C451" t="str">
        <f t="shared" si="14"/>
        <v>Normal Weight</v>
      </c>
      <c r="D451">
        <v>4.09</v>
      </c>
      <c r="E451" t="str">
        <f t="shared" si="15"/>
        <v>Normal</v>
      </c>
      <c r="F451" t="s">
        <v>2380</v>
      </c>
      <c r="G451" t="s">
        <v>2380</v>
      </c>
      <c r="H451" t="s">
        <v>2380</v>
      </c>
      <c r="I451">
        <v>0</v>
      </c>
      <c r="J451" t="s">
        <v>2380</v>
      </c>
    </row>
    <row r="452" spans="1:10" x14ac:dyDescent="0.3">
      <c r="A452" t="s">
        <v>1921</v>
      </c>
      <c r="B452">
        <v>28.12</v>
      </c>
      <c r="C452" t="str">
        <f t="shared" si="14"/>
        <v>OverWeight</v>
      </c>
      <c r="D452">
        <v>4.88</v>
      </c>
      <c r="E452" t="str">
        <f t="shared" si="15"/>
        <v>Normal</v>
      </c>
      <c r="F452" t="s">
        <v>2380</v>
      </c>
      <c r="G452" t="s">
        <v>2380</v>
      </c>
      <c r="H452" t="s">
        <v>2380</v>
      </c>
      <c r="I452">
        <v>0</v>
      </c>
      <c r="J452" t="s">
        <v>2383</v>
      </c>
    </row>
    <row r="453" spans="1:10" x14ac:dyDescent="0.3">
      <c r="A453" t="s">
        <v>1920</v>
      </c>
      <c r="B453">
        <v>23.21</v>
      </c>
      <c r="C453" t="str">
        <f t="shared" si="14"/>
        <v>Normal Weight</v>
      </c>
      <c r="D453">
        <v>6.76</v>
      </c>
      <c r="E453" t="str">
        <f t="shared" si="15"/>
        <v>Diabetes</v>
      </c>
      <c r="F453" t="s">
        <v>2380</v>
      </c>
      <c r="G453" t="s">
        <v>2380</v>
      </c>
      <c r="H453" t="s">
        <v>2380</v>
      </c>
      <c r="I453">
        <v>0</v>
      </c>
      <c r="J453" t="s">
        <v>2383</v>
      </c>
    </row>
    <row r="454" spans="1:10" x14ac:dyDescent="0.3">
      <c r="A454" t="s">
        <v>1919</v>
      </c>
      <c r="B454">
        <v>23.98</v>
      </c>
      <c r="C454" t="str">
        <f t="shared" si="14"/>
        <v>Normal Weight</v>
      </c>
      <c r="D454">
        <v>10.67</v>
      </c>
      <c r="E454" t="str">
        <f t="shared" si="15"/>
        <v>Diabetes</v>
      </c>
      <c r="F454" t="s">
        <v>2380</v>
      </c>
      <c r="G454" t="s">
        <v>2380</v>
      </c>
      <c r="H454" t="s">
        <v>2380</v>
      </c>
      <c r="I454">
        <v>0</v>
      </c>
      <c r="J454" t="s">
        <v>2380</v>
      </c>
    </row>
    <row r="455" spans="1:10" x14ac:dyDescent="0.3">
      <c r="A455" t="s">
        <v>1918</v>
      </c>
      <c r="B455">
        <v>30</v>
      </c>
      <c r="C455" t="str">
        <f t="shared" si="14"/>
        <v>Obesity</v>
      </c>
      <c r="D455">
        <v>6.21</v>
      </c>
      <c r="E455" t="str">
        <f t="shared" si="15"/>
        <v>Prediabetes</v>
      </c>
      <c r="F455" t="s">
        <v>2380</v>
      </c>
      <c r="G455" t="s">
        <v>2380</v>
      </c>
      <c r="H455" t="s">
        <v>2380</v>
      </c>
      <c r="I455">
        <v>0</v>
      </c>
      <c r="J455" t="s">
        <v>2383</v>
      </c>
    </row>
    <row r="456" spans="1:10" x14ac:dyDescent="0.3">
      <c r="A456" t="s">
        <v>1917</v>
      </c>
      <c r="B456">
        <v>17.350000000000001</v>
      </c>
      <c r="C456" t="str">
        <f t="shared" si="14"/>
        <v>Underweight</v>
      </c>
      <c r="D456">
        <v>5.03</v>
      </c>
      <c r="E456" t="str">
        <f t="shared" si="15"/>
        <v>Normal</v>
      </c>
      <c r="F456" t="s">
        <v>2383</v>
      </c>
      <c r="G456" t="s">
        <v>2380</v>
      </c>
      <c r="H456" t="s">
        <v>2380</v>
      </c>
      <c r="I456">
        <v>0</v>
      </c>
      <c r="J456" t="s">
        <v>2383</v>
      </c>
    </row>
    <row r="457" spans="1:10" x14ac:dyDescent="0.3">
      <c r="A457" t="s">
        <v>1916</v>
      </c>
      <c r="B457">
        <v>22.704999999999998</v>
      </c>
      <c r="C457" t="str">
        <f t="shared" si="14"/>
        <v>Normal Weight</v>
      </c>
      <c r="D457">
        <v>5.27</v>
      </c>
      <c r="E457" t="str">
        <f t="shared" si="15"/>
        <v>Normal</v>
      </c>
      <c r="F457" t="s">
        <v>2380</v>
      </c>
      <c r="G457" t="s">
        <v>2380</v>
      </c>
      <c r="H457" t="s">
        <v>2380</v>
      </c>
      <c r="I457">
        <v>0</v>
      </c>
      <c r="J457" t="s">
        <v>2380</v>
      </c>
    </row>
    <row r="458" spans="1:10" x14ac:dyDescent="0.3">
      <c r="A458" t="s">
        <v>1915</v>
      </c>
      <c r="B458">
        <v>25.41</v>
      </c>
      <c r="C458" t="str">
        <f t="shared" si="14"/>
        <v>OverWeight</v>
      </c>
      <c r="D458">
        <v>10.53</v>
      </c>
      <c r="E458" t="str">
        <f t="shared" si="15"/>
        <v>Diabetes</v>
      </c>
      <c r="F458" t="s">
        <v>2383</v>
      </c>
      <c r="G458" t="s">
        <v>2380</v>
      </c>
      <c r="H458" t="s">
        <v>2380</v>
      </c>
      <c r="I458" s="7">
        <v>1</v>
      </c>
      <c r="J458" t="s">
        <v>2383</v>
      </c>
    </row>
    <row r="459" spans="1:10" x14ac:dyDescent="0.3">
      <c r="A459" t="s">
        <v>1914</v>
      </c>
      <c r="B459">
        <v>18.23</v>
      </c>
      <c r="C459" t="str">
        <f t="shared" si="14"/>
        <v>Underweight</v>
      </c>
      <c r="D459">
        <v>5.78</v>
      </c>
      <c r="E459" t="str">
        <f t="shared" si="15"/>
        <v>Prediabetes</v>
      </c>
      <c r="F459" t="s">
        <v>2380</v>
      </c>
      <c r="G459" t="s">
        <v>2380</v>
      </c>
      <c r="H459" t="s">
        <v>2383</v>
      </c>
      <c r="I459" s="7">
        <v>1</v>
      </c>
      <c r="J459" t="s">
        <v>2383</v>
      </c>
    </row>
    <row r="460" spans="1:10" x14ac:dyDescent="0.3">
      <c r="A460" t="s">
        <v>1913</v>
      </c>
      <c r="B460">
        <v>24.7</v>
      </c>
      <c r="C460" t="str">
        <f t="shared" si="14"/>
        <v>Normal Weight</v>
      </c>
      <c r="D460">
        <v>4.3600000000000003</v>
      </c>
      <c r="E460" t="str">
        <f t="shared" si="15"/>
        <v>Normal</v>
      </c>
      <c r="F460" t="s">
        <v>2380</v>
      </c>
      <c r="G460" t="s">
        <v>2380</v>
      </c>
      <c r="H460" t="s">
        <v>2383</v>
      </c>
      <c r="I460" s="7">
        <v>1</v>
      </c>
      <c r="J460" t="s">
        <v>2383</v>
      </c>
    </row>
    <row r="461" spans="1:10" x14ac:dyDescent="0.3">
      <c r="A461" t="s">
        <v>1912</v>
      </c>
      <c r="B461">
        <v>37.4</v>
      </c>
      <c r="C461" t="str">
        <f t="shared" si="14"/>
        <v>Obesity</v>
      </c>
      <c r="D461">
        <v>9.7200000000000006</v>
      </c>
      <c r="E461" t="str">
        <f t="shared" si="15"/>
        <v>Diabetes</v>
      </c>
      <c r="F461" t="s">
        <v>2383</v>
      </c>
      <c r="G461" t="s">
        <v>2380</v>
      </c>
      <c r="H461" t="s">
        <v>2383</v>
      </c>
      <c r="I461" s="7">
        <v>1</v>
      </c>
      <c r="J461" t="s">
        <v>2380</v>
      </c>
    </row>
    <row r="462" spans="1:10" x14ac:dyDescent="0.3">
      <c r="A462" t="s">
        <v>1911</v>
      </c>
      <c r="B462">
        <v>26.885000000000002</v>
      </c>
      <c r="C462" t="str">
        <f t="shared" si="14"/>
        <v>OverWeight</v>
      </c>
      <c r="D462">
        <v>5.18</v>
      </c>
      <c r="E462" t="str">
        <f t="shared" si="15"/>
        <v>Normal</v>
      </c>
      <c r="F462" t="s">
        <v>2380</v>
      </c>
      <c r="G462" t="s">
        <v>2380</v>
      </c>
      <c r="H462" t="s">
        <v>2383</v>
      </c>
      <c r="I462" s="7">
        <v>1</v>
      </c>
      <c r="J462" t="s">
        <v>2383</v>
      </c>
    </row>
    <row r="463" spans="1:10" x14ac:dyDescent="0.3">
      <c r="A463" t="s">
        <v>1910</v>
      </c>
      <c r="B463">
        <v>25.27</v>
      </c>
      <c r="C463" t="str">
        <f t="shared" si="14"/>
        <v>OverWeight</v>
      </c>
      <c r="D463">
        <v>5.29</v>
      </c>
      <c r="E463" t="str">
        <f t="shared" si="15"/>
        <v>Normal</v>
      </c>
      <c r="F463" t="s">
        <v>2380</v>
      </c>
      <c r="G463" t="s">
        <v>2380</v>
      </c>
      <c r="H463" t="s">
        <v>2383</v>
      </c>
      <c r="I463" s="7">
        <v>1</v>
      </c>
      <c r="J463" t="s">
        <v>2383</v>
      </c>
    </row>
    <row r="464" spans="1:10" x14ac:dyDescent="0.3">
      <c r="A464" t="s">
        <v>1909</v>
      </c>
      <c r="B464">
        <v>23.655000000000001</v>
      </c>
      <c r="C464" t="str">
        <f t="shared" si="14"/>
        <v>Normal Weight</v>
      </c>
      <c r="D464">
        <v>4.8600000000000003</v>
      </c>
      <c r="E464" t="str">
        <f t="shared" si="15"/>
        <v>Normal</v>
      </c>
      <c r="F464" t="s">
        <v>2383</v>
      </c>
      <c r="G464" t="s">
        <v>2380</v>
      </c>
      <c r="H464" t="s">
        <v>2380</v>
      </c>
      <c r="I464">
        <v>0</v>
      </c>
      <c r="J464" t="s">
        <v>2383</v>
      </c>
    </row>
    <row r="465" spans="1:10" x14ac:dyDescent="0.3">
      <c r="A465" t="s">
        <v>1908</v>
      </c>
      <c r="B465">
        <v>55.05</v>
      </c>
      <c r="C465" t="str">
        <f t="shared" si="14"/>
        <v>Obesity</v>
      </c>
      <c r="D465">
        <v>7.66</v>
      </c>
      <c r="E465" t="str">
        <f t="shared" si="15"/>
        <v>Diabetes</v>
      </c>
      <c r="F465" t="s">
        <v>2380</v>
      </c>
      <c r="G465" t="s">
        <v>2380</v>
      </c>
      <c r="H465" t="s">
        <v>2380</v>
      </c>
      <c r="I465">
        <v>0</v>
      </c>
      <c r="J465" t="s">
        <v>2380</v>
      </c>
    </row>
    <row r="466" spans="1:10" x14ac:dyDescent="0.3">
      <c r="A466" t="s">
        <v>1907</v>
      </c>
      <c r="B466">
        <v>24.89</v>
      </c>
      <c r="C466" t="str">
        <f t="shared" si="14"/>
        <v>Normal Weight</v>
      </c>
      <c r="D466">
        <v>6.1</v>
      </c>
      <c r="E466" t="str">
        <f t="shared" si="15"/>
        <v>Prediabetes</v>
      </c>
      <c r="F466" t="s">
        <v>2383</v>
      </c>
      <c r="G466" t="s">
        <v>2380</v>
      </c>
      <c r="H466" t="s">
        <v>2383</v>
      </c>
      <c r="I466" s="7">
        <v>1</v>
      </c>
      <c r="J466" t="s">
        <v>2383</v>
      </c>
    </row>
    <row r="467" spans="1:10" x14ac:dyDescent="0.3">
      <c r="A467" t="s">
        <v>1906</v>
      </c>
      <c r="B467">
        <v>18.715</v>
      </c>
      <c r="C467" t="str">
        <f t="shared" si="14"/>
        <v>Normal Weight</v>
      </c>
      <c r="D467">
        <v>4.4400000000000004</v>
      </c>
      <c r="E467" t="str">
        <f t="shared" si="15"/>
        <v>Normal</v>
      </c>
      <c r="F467" t="s">
        <v>2380</v>
      </c>
      <c r="G467" t="s">
        <v>2380</v>
      </c>
      <c r="H467" t="s">
        <v>2380</v>
      </c>
      <c r="I467">
        <v>0</v>
      </c>
      <c r="J467" t="s">
        <v>2380</v>
      </c>
    </row>
    <row r="468" spans="1:10" x14ac:dyDescent="0.3">
      <c r="A468" t="s">
        <v>1905</v>
      </c>
      <c r="B468">
        <v>28.12</v>
      </c>
      <c r="C468" t="str">
        <f t="shared" si="14"/>
        <v>OverWeight</v>
      </c>
      <c r="D468">
        <v>6.15</v>
      </c>
      <c r="E468" t="str">
        <f t="shared" si="15"/>
        <v>Prediabetes</v>
      </c>
      <c r="F468" t="s">
        <v>2380</v>
      </c>
      <c r="G468" t="s">
        <v>2380</v>
      </c>
      <c r="H468" t="s">
        <v>2380</v>
      </c>
      <c r="I468">
        <v>0</v>
      </c>
      <c r="J468" t="s">
        <v>2383</v>
      </c>
    </row>
    <row r="469" spans="1:10" x14ac:dyDescent="0.3">
      <c r="A469" t="s">
        <v>1904</v>
      </c>
      <c r="B469">
        <v>26.6</v>
      </c>
      <c r="C469" t="str">
        <f t="shared" si="14"/>
        <v>OverWeight</v>
      </c>
      <c r="D469">
        <v>4.53</v>
      </c>
      <c r="E469" t="str">
        <f t="shared" si="15"/>
        <v>Normal</v>
      </c>
      <c r="F469" t="s">
        <v>2380</v>
      </c>
      <c r="G469" t="s">
        <v>2380</v>
      </c>
      <c r="H469" t="s">
        <v>2380</v>
      </c>
      <c r="I469">
        <v>0</v>
      </c>
      <c r="J469" t="s">
        <v>2383</v>
      </c>
    </row>
    <row r="470" spans="1:10" x14ac:dyDescent="0.3">
      <c r="A470" t="s">
        <v>1903</v>
      </c>
      <c r="B470">
        <v>30.114999999999998</v>
      </c>
      <c r="C470" t="str">
        <f t="shared" si="14"/>
        <v>Obesity</v>
      </c>
      <c r="D470">
        <v>5.48</v>
      </c>
      <c r="E470" t="str">
        <f t="shared" si="15"/>
        <v>Normal</v>
      </c>
      <c r="F470" t="s">
        <v>2380</v>
      </c>
      <c r="G470" t="s">
        <v>2382</v>
      </c>
      <c r="H470" t="s">
        <v>2380</v>
      </c>
      <c r="I470" s="7">
        <v>1</v>
      </c>
      <c r="J470" t="s">
        <v>2380</v>
      </c>
    </row>
    <row r="471" spans="1:10" x14ac:dyDescent="0.3">
      <c r="A471" t="s">
        <v>1902</v>
      </c>
      <c r="B471">
        <v>24.605</v>
      </c>
      <c r="C471" t="str">
        <f t="shared" si="14"/>
        <v>Normal Weight</v>
      </c>
      <c r="D471">
        <v>5.48</v>
      </c>
      <c r="E471" t="str">
        <f t="shared" si="15"/>
        <v>Normal</v>
      </c>
      <c r="F471" t="s">
        <v>2380</v>
      </c>
      <c r="G471" t="s">
        <v>2380</v>
      </c>
      <c r="H471" t="s">
        <v>2380</v>
      </c>
      <c r="I471">
        <v>0</v>
      </c>
      <c r="J471" t="s">
        <v>2383</v>
      </c>
    </row>
    <row r="472" spans="1:10" x14ac:dyDescent="0.3">
      <c r="A472" t="s">
        <v>1901</v>
      </c>
      <c r="B472">
        <v>29.6</v>
      </c>
      <c r="C472" t="str">
        <f t="shared" si="14"/>
        <v>OverWeight</v>
      </c>
      <c r="D472">
        <v>8.1</v>
      </c>
      <c r="E472" t="str">
        <f t="shared" si="15"/>
        <v>Diabetes</v>
      </c>
      <c r="F472" t="s">
        <v>2380</v>
      </c>
      <c r="G472" t="s">
        <v>2380</v>
      </c>
      <c r="H472" t="s">
        <v>2380</v>
      </c>
      <c r="I472">
        <v>0</v>
      </c>
      <c r="J472" t="s">
        <v>2380</v>
      </c>
    </row>
    <row r="473" spans="1:10" x14ac:dyDescent="0.3">
      <c r="A473" t="s">
        <v>1900</v>
      </c>
      <c r="B473">
        <v>24.42</v>
      </c>
      <c r="C473" t="str">
        <f t="shared" si="14"/>
        <v>Normal Weight</v>
      </c>
      <c r="D473">
        <v>7.16</v>
      </c>
      <c r="E473" t="str">
        <f t="shared" si="15"/>
        <v>Diabetes</v>
      </c>
      <c r="F473" t="s">
        <v>2380</v>
      </c>
      <c r="G473" t="s">
        <v>2380</v>
      </c>
      <c r="H473" t="s">
        <v>2380</v>
      </c>
      <c r="I473">
        <v>0</v>
      </c>
      <c r="J473" t="s">
        <v>2383</v>
      </c>
    </row>
    <row r="474" spans="1:10" x14ac:dyDescent="0.3">
      <c r="A474" t="s">
        <v>1899</v>
      </c>
      <c r="B474">
        <v>20.9</v>
      </c>
      <c r="C474" t="str">
        <f t="shared" si="14"/>
        <v>Normal Weight</v>
      </c>
      <c r="D474">
        <v>4.55</v>
      </c>
      <c r="E474" t="str">
        <f t="shared" si="15"/>
        <v>Normal</v>
      </c>
      <c r="F474" t="s">
        <v>2383</v>
      </c>
      <c r="G474" t="s">
        <v>2380</v>
      </c>
      <c r="H474" t="s">
        <v>2383</v>
      </c>
      <c r="I474" s="7">
        <v>1</v>
      </c>
      <c r="J474" t="s">
        <v>2383</v>
      </c>
    </row>
    <row r="475" spans="1:10" x14ac:dyDescent="0.3">
      <c r="A475" t="s">
        <v>1898</v>
      </c>
      <c r="B475">
        <v>22.895</v>
      </c>
      <c r="C475" t="str">
        <f t="shared" si="14"/>
        <v>Normal Weight</v>
      </c>
      <c r="D475">
        <v>6.03</v>
      </c>
      <c r="E475" t="str">
        <f t="shared" si="15"/>
        <v>Prediabetes</v>
      </c>
      <c r="F475" t="s">
        <v>2380</v>
      </c>
      <c r="G475" t="s">
        <v>2380</v>
      </c>
      <c r="H475" t="s">
        <v>2380</v>
      </c>
      <c r="I475">
        <v>0</v>
      </c>
      <c r="J475" t="s">
        <v>2383</v>
      </c>
    </row>
    <row r="476" spans="1:10" x14ac:dyDescent="0.3">
      <c r="A476" t="s">
        <v>1897</v>
      </c>
      <c r="B476">
        <v>28.3</v>
      </c>
      <c r="C476" t="str">
        <f t="shared" si="14"/>
        <v>OverWeight</v>
      </c>
      <c r="D476">
        <v>5.47</v>
      </c>
      <c r="E476" t="str">
        <f t="shared" si="15"/>
        <v>Normal</v>
      </c>
      <c r="F476" t="s">
        <v>2383</v>
      </c>
      <c r="G476" t="s">
        <v>2380</v>
      </c>
      <c r="H476" t="s">
        <v>2383</v>
      </c>
      <c r="I476" s="7">
        <v>1</v>
      </c>
      <c r="J476" t="s">
        <v>2383</v>
      </c>
    </row>
    <row r="477" spans="1:10" x14ac:dyDescent="0.3">
      <c r="A477" t="s">
        <v>1895</v>
      </c>
      <c r="B477">
        <v>54.3</v>
      </c>
      <c r="C477" t="str">
        <f t="shared" si="14"/>
        <v>Obesity</v>
      </c>
      <c r="D477">
        <v>4.1500000000000004</v>
      </c>
      <c r="E477" t="str">
        <f t="shared" si="15"/>
        <v>Normal</v>
      </c>
      <c r="F477" t="s">
        <v>2383</v>
      </c>
      <c r="G477" t="s">
        <v>2380</v>
      </c>
      <c r="H477" t="s">
        <v>2380</v>
      </c>
      <c r="I477" s="7">
        <v>1</v>
      </c>
      <c r="J477" t="s">
        <v>2380</v>
      </c>
    </row>
    <row r="478" spans="1:10" x14ac:dyDescent="0.3">
      <c r="A478" t="s">
        <v>1894</v>
      </c>
      <c r="B478">
        <v>33.344999999999999</v>
      </c>
      <c r="C478" t="str">
        <f t="shared" si="14"/>
        <v>Obesity</v>
      </c>
      <c r="D478">
        <v>11.32</v>
      </c>
      <c r="E478" t="str">
        <f t="shared" si="15"/>
        <v>Diabetes</v>
      </c>
      <c r="F478" t="s">
        <v>2383</v>
      </c>
      <c r="G478" t="s">
        <v>2380</v>
      </c>
      <c r="H478" t="s">
        <v>2380</v>
      </c>
      <c r="I478" s="7">
        <v>1</v>
      </c>
      <c r="J478" t="s">
        <v>2380</v>
      </c>
    </row>
    <row r="479" spans="1:10" x14ac:dyDescent="0.3">
      <c r="A479" t="s">
        <v>1893</v>
      </c>
      <c r="B479">
        <v>33</v>
      </c>
      <c r="C479" t="str">
        <f t="shared" si="14"/>
        <v>Obesity</v>
      </c>
      <c r="D479">
        <v>9.51</v>
      </c>
      <c r="E479" t="str">
        <f t="shared" si="15"/>
        <v>Diabetes</v>
      </c>
      <c r="F479" t="s">
        <v>2383</v>
      </c>
      <c r="G479" t="s">
        <v>2380</v>
      </c>
      <c r="H479" t="s">
        <v>2380</v>
      </c>
      <c r="I479">
        <v>0</v>
      </c>
      <c r="J479" t="s">
        <v>2380</v>
      </c>
    </row>
    <row r="480" spans="1:10" x14ac:dyDescent="0.3">
      <c r="A480" t="s">
        <v>1892</v>
      </c>
      <c r="B480">
        <v>28.024999999999999</v>
      </c>
      <c r="C480" t="str">
        <f t="shared" si="14"/>
        <v>OverWeight</v>
      </c>
      <c r="D480">
        <v>7.67</v>
      </c>
      <c r="E480" t="str">
        <f t="shared" si="15"/>
        <v>Diabetes</v>
      </c>
      <c r="F480" t="s">
        <v>2383</v>
      </c>
      <c r="G480" t="s">
        <v>2380</v>
      </c>
      <c r="H480" t="s">
        <v>2380</v>
      </c>
      <c r="I480" s="7">
        <v>1</v>
      </c>
      <c r="J480" t="s">
        <v>2383</v>
      </c>
    </row>
    <row r="481" spans="1:10" x14ac:dyDescent="0.3">
      <c r="A481" t="s">
        <v>1891</v>
      </c>
      <c r="B481">
        <v>28.69</v>
      </c>
      <c r="C481" t="str">
        <f t="shared" si="14"/>
        <v>OverWeight</v>
      </c>
      <c r="D481">
        <v>6.23</v>
      </c>
      <c r="E481" t="str">
        <f t="shared" si="15"/>
        <v>Prediabetes</v>
      </c>
      <c r="F481" t="s">
        <v>2380</v>
      </c>
      <c r="G481" t="s">
        <v>2380</v>
      </c>
      <c r="H481" t="s">
        <v>2380</v>
      </c>
      <c r="I481" s="7">
        <v>1</v>
      </c>
      <c r="J481" t="s">
        <v>2383</v>
      </c>
    </row>
    <row r="482" spans="1:10" x14ac:dyDescent="0.3">
      <c r="A482" t="s">
        <v>1890</v>
      </c>
      <c r="B482">
        <v>40.28</v>
      </c>
      <c r="C482" t="str">
        <f t="shared" si="14"/>
        <v>Obesity</v>
      </c>
      <c r="D482">
        <v>8.9</v>
      </c>
      <c r="E482" t="str">
        <f t="shared" si="15"/>
        <v>Diabetes</v>
      </c>
      <c r="F482" t="s">
        <v>2380</v>
      </c>
      <c r="G482" t="s">
        <v>2380</v>
      </c>
      <c r="H482" t="s">
        <v>2380</v>
      </c>
      <c r="I482">
        <v>0</v>
      </c>
      <c r="J482" t="s">
        <v>2380</v>
      </c>
    </row>
    <row r="483" spans="1:10" x14ac:dyDescent="0.3">
      <c r="A483" t="s">
        <v>1889</v>
      </c>
      <c r="B483">
        <v>37.299999999999997</v>
      </c>
      <c r="C483" t="str">
        <f t="shared" si="14"/>
        <v>Obesity</v>
      </c>
      <c r="D483">
        <v>7.79</v>
      </c>
      <c r="E483" t="str">
        <f t="shared" si="15"/>
        <v>Diabetes</v>
      </c>
      <c r="F483" t="s">
        <v>2383</v>
      </c>
      <c r="G483" t="s">
        <v>2380</v>
      </c>
      <c r="H483" t="s">
        <v>2380</v>
      </c>
      <c r="I483">
        <v>0</v>
      </c>
      <c r="J483" t="s">
        <v>2380</v>
      </c>
    </row>
    <row r="484" spans="1:10" x14ac:dyDescent="0.3">
      <c r="A484" t="s">
        <v>1888</v>
      </c>
      <c r="B484">
        <v>54.47</v>
      </c>
      <c r="C484" t="str">
        <f t="shared" si="14"/>
        <v>Obesity</v>
      </c>
      <c r="D484">
        <v>4.49</v>
      </c>
      <c r="E484" t="str">
        <f t="shared" si="15"/>
        <v>Normal</v>
      </c>
      <c r="F484" t="s">
        <v>2383</v>
      </c>
      <c r="G484" t="s">
        <v>2380</v>
      </c>
      <c r="H484" t="s">
        <v>2380</v>
      </c>
      <c r="I484" s="7">
        <v>2</v>
      </c>
      <c r="J484" t="s">
        <v>2380</v>
      </c>
    </row>
    <row r="485" spans="1:10" x14ac:dyDescent="0.3">
      <c r="A485" t="s">
        <v>1887</v>
      </c>
      <c r="B485">
        <v>38.06</v>
      </c>
      <c r="C485" t="str">
        <f t="shared" si="14"/>
        <v>Obesity</v>
      </c>
      <c r="D485">
        <v>5.24</v>
      </c>
      <c r="E485" t="str">
        <f t="shared" si="15"/>
        <v>Normal</v>
      </c>
      <c r="F485" t="s">
        <v>2383</v>
      </c>
      <c r="G485" t="s">
        <v>2380</v>
      </c>
      <c r="H485" t="s">
        <v>2383</v>
      </c>
      <c r="I485" s="7">
        <v>1</v>
      </c>
      <c r="J485" t="s">
        <v>2380</v>
      </c>
    </row>
    <row r="486" spans="1:10" x14ac:dyDescent="0.3">
      <c r="A486" t="s">
        <v>1886</v>
      </c>
      <c r="B486">
        <v>51.47</v>
      </c>
      <c r="C486" t="str">
        <f t="shared" si="14"/>
        <v>Obesity</v>
      </c>
      <c r="D486">
        <v>9.6</v>
      </c>
      <c r="E486" t="str">
        <f t="shared" si="15"/>
        <v>Diabetes</v>
      </c>
      <c r="F486" t="s">
        <v>2380</v>
      </c>
      <c r="G486" t="s">
        <v>2380</v>
      </c>
      <c r="H486" t="s">
        <v>2380</v>
      </c>
      <c r="I486">
        <v>0</v>
      </c>
      <c r="J486" t="s">
        <v>2380</v>
      </c>
    </row>
    <row r="487" spans="1:10" x14ac:dyDescent="0.3">
      <c r="A487" t="s">
        <v>1885</v>
      </c>
      <c r="B487">
        <v>29.8</v>
      </c>
      <c r="C487" t="str">
        <f t="shared" si="14"/>
        <v>OverWeight</v>
      </c>
      <c r="D487">
        <v>5.78</v>
      </c>
      <c r="E487" t="str">
        <f t="shared" si="15"/>
        <v>Prediabetes</v>
      </c>
      <c r="F487" t="s">
        <v>2383</v>
      </c>
      <c r="G487" t="s">
        <v>2380</v>
      </c>
      <c r="H487" t="s">
        <v>2380</v>
      </c>
      <c r="I487">
        <v>0</v>
      </c>
      <c r="J487" t="s">
        <v>2380</v>
      </c>
    </row>
    <row r="488" spans="1:10" x14ac:dyDescent="0.3">
      <c r="A488" t="s">
        <v>1884</v>
      </c>
      <c r="B488">
        <v>49.77</v>
      </c>
      <c r="C488" t="str">
        <f t="shared" si="14"/>
        <v>Obesity</v>
      </c>
      <c r="D488">
        <v>7.02</v>
      </c>
      <c r="E488" t="str">
        <f t="shared" si="15"/>
        <v>Diabetes</v>
      </c>
      <c r="F488" t="s">
        <v>2380</v>
      </c>
      <c r="G488" t="s">
        <v>2380</v>
      </c>
      <c r="H488" t="s">
        <v>2380</v>
      </c>
      <c r="I488">
        <v>0</v>
      </c>
      <c r="J488" t="s">
        <v>2380</v>
      </c>
    </row>
    <row r="489" spans="1:10" x14ac:dyDescent="0.3">
      <c r="A489" t="s">
        <v>1883</v>
      </c>
      <c r="B489">
        <v>25.555</v>
      </c>
      <c r="C489" t="str">
        <f t="shared" si="14"/>
        <v>OverWeight</v>
      </c>
      <c r="D489">
        <v>4.09</v>
      </c>
      <c r="E489" t="str">
        <f t="shared" si="15"/>
        <v>Normal</v>
      </c>
      <c r="F489" t="s">
        <v>2383</v>
      </c>
      <c r="G489" t="s">
        <v>2380</v>
      </c>
      <c r="H489" t="s">
        <v>2380</v>
      </c>
      <c r="I489">
        <v>0</v>
      </c>
      <c r="J489" t="s">
        <v>2383</v>
      </c>
    </row>
    <row r="490" spans="1:10" x14ac:dyDescent="0.3">
      <c r="A490" t="s">
        <v>1882</v>
      </c>
      <c r="B490">
        <v>29.64</v>
      </c>
      <c r="C490" t="str">
        <f t="shared" si="14"/>
        <v>OverWeight</v>
      </c>
      <c r="D490">
        <v>4.93</v>
      </c>
      <c r="E490" t="str">
        <f t="shared" si="15"/>
        <v>Normal</v>
      </c>
      <c r="F490" t="s">
        <v>2380</v>
      </c>
      <c r="G490" t="s">
        <v>2380</v>
      </c>
      <c r="H490" t="s">
        <v>2383</v>
      </c>
      <c r="I490" s="7">
        <v>1</v>
      </c>
      <c r="J490" t="s">
        <v>2380</v>
      </c>
    </row>
    <row r="491" spans="1:10" x14ac:dyDescent="0.3">
      <c r="A491" t="s">
        <v>1881</v>
      </c>
      <c r="B491">
        <v>53.93</v>
      </c>
      <c r="C491" t="str">
        <f t="shared" si="14"/>
        <v>Obesity</v>
      </c>
      <c r="D491">
        <v>5.34</v>
      </c>
      <c r="E491" t="str">
        <f t="shared" si="15"/>
        <v>Normal</v>
      </c>
      <c r="F491" t="s">
        <v>2383</v>
      </c>
      <c r="G491" t="s">
        <v>2380</v>
      </c>
      <c r="H491" t="s">
        <v>2380</v>
      </c>
      <c r="I491" s="7">
        <v>2</v>
      </c>
      <c r="J491" t="s">
        <v>2380</v>
      </c>
    </row>
    <row r="492" spans="1:10" x14ac:dyDescent="0.3">
      <c r="A492" t="s">
        <v>1880</v>
      </c>
      <c r="B492">
        <v>28.024999999999999</v>
      </c>
      <c r="C492" t="str">
        <f t="shared" si="14"/>
        <v>OverWeight</v>
      </c>
      <c r="D492">
        <v>5.65</v>
      </c>
      <c r="E492" t="str">
        <f t="shared" si="15"/>
        <v>Normal</v>
      </c>
      <c r="F492" t="s">
        <v>2380</v>
      </c>
      <c r="G492" t="s">
        <v>2380</v>
      </c>
      <c r="H492" t="s">
        <v>2380</v>
      </c>
      <c r="I492" s="7">
        <v>1</v>
      </c>
      <c r="J492" t="s">
        <v>2383</v>
      </c>
    </row>
    <row r="493" spans="1:10" x14ac:dyDescent="0.3">
      <c r="A493" t="s">
        <v>1879</v>
      </c>
      <c r="B493">
        <v>27.5</v>
      </c>
      <c r="C493" t="str">
        <f t="shared" si="14"/>
        <v>OverWeight</v>
      </c>
      <c r="D493">
        <v>4.49</v>
      </c>
      <c r="E493" t="str">
        <f t="shared" si="15"/>
        <v>Normal</v>
      </c>
      <c r="F493" t="s">
        <v>2380</v>
      </c>
      <c r="G493" t="s">
        <v>2380</v>
      </c>
      <c r="H493" t="s">
        <v>2380</v>
      </c>
      <c r="I493">
        <v>0</v>
      </c>
      <c r="J493" t="s">
        <v>2380</v>
      </c>
    </row>
    <row r="494" spans="1:10" x14ac:dyDescent="0.3">
      <c r="A494" t="s">
        <v>1878</v>
      </c>
      <c r="B494">
        <v>21.8</v>
      </c>
      <c r="C494" t="str">
        <f t="shared" si="14"/>
        <v>Normal Weight</v>
      </c>
      <c r="D494">
        <v>10.55</v>
      </c>
      <c r="E494" t="str">
        <f t="shared" si="15"/>
        <v>Diabetes</v>
      </c>
      <c r="F494" t="s">
        <v>2380</v>
      </c>
      <c r="G494" t="s">
        <v>2380</v>
      </c>
      <c r="H494" t="s">
        <v>2380</v>
      </c>
      <c r="I494">
        <v>0</v>
      </c>
      <c r="J494" t="s">
        <v>2383</v>
      </c>
    </row>
    <row r="495" spans="1:10" x14ac:dyDescent="0.3">
      <c r="A495" t="s">
        <v>1877</v>
      </c>
      <c r="B495">
        <v>26.41</v>
      </c>
      <c r="C495" t="str">
        <f t="shared" si="14"/>
        <v>OverWeight</v>
      </c>
      <c r="D495">
        <v>4.92</v>
      </c>
      <c r="E495" t="str">
        <f t="shared" si="15"/>
        <v>Normal</v>
      </c>
      <c r="F495" t="s">
        <v>2383</v>
      </c>
      <c r="G495" t="s">
        <v>2380</v>
      </c>
      <c r="H495" t="s">
        <v>2383</v>
      </c>
      <c r="I495" s="7">
        <v>1</v>
      </c>
      <c r="J495" t="s">
        <v>2383</v>
      </c>
    </row>
    <row r="496" spans="1:10" x14ac:dyDescent="0.3">
      <c r="A496" t="s">
        <v>1876</v>
      </c>
      <c r="B496">
        <v>27.835000000000001</v>
      </c>
      <c r="C496" t="str">
        <f t="shared" si="14"/>
        <v>OverWeight</v>
      </c>
      <c r="D496">
        <v>5.9</v>
      </c>
      <c r="E496" t="str">
        <f t="shared" si="15"/>
        <v>Prediabetes</v>
      </c>
      <c r="F496" t="s">
        <v>2383</v>
      </c>
      <c r="G496" t="s">
        <v>2380</v>
      </c>
      <c r="H496" t="s">
        <v>2380</v>
      </c>
      <c r="I496" s="7">
        <v>1</v>
      </c>
      <c r="J496" t="s">
        <v>2383</v>
      </c>
    </row>
    <row r="497" spans="1:10" x14ac:dyDescent="0.3">
      <c r="A497" t="s">
        <v>1875</v>
      </c>
      <c r="B497">
        <v>51.74</v>
      </c>
      <c r="C497" t="str">
        <f t="shared" si="14"/>
        <v>Obesity</v>
      </c>
      <c r="D497">
        <v>4.9800000000000004</v>
      </c>
      <c r="E497" t="str">
        <f t="shared" si="15"/>
        <v>Normal</v>
      </c>
      <c r="F497" t="s">
        <v>2383</v>
      </c>
      <c r="G497" t="s">
        <v>2380</v>
      </c>
      <c r="H497" t="s">
        <v>2380</v>
      </c>
      <c r="I497" s="7">
        <v>2</v>
      </c>
      <c r="J497" t="s">
        <v>2380</v>
      </c>
    </row>
    <row r="498" spans="1:10" x14ac:dyDescent="0.3">
      <c r="A498" t="s">
        <v>1874</v>
      </c>
      <c r="B498">
        <v>23.37</v>
      </c>
      <c r="C498" t="str">
        <f t="shared" si="14"/>
        <v>Normal Weight</v>
      </c>
      <c r="D498">
        <v>5.8</v>
      </c>
      <c r="E498" t="str">
        <f t="shared" si="15"/>
        <v>Prediabetes</v>
      </c>
      <c r="F498" t="s">
        <v>2380</v>
      </c>
      <c r="G498" t="s">
        <v>2380</v>
      </c>
      <c r="H498" t="s">
        <v>2380</v>
      </c>
      <c r="I498">
        <v>0</v>
      </c>
      <c r="J498" t="s">
        <v>2383</v>
      </c>
    </row>
    <row r="499" spans="1:10" x14ac:dyDescent="0.3">
      <c r="A499" t="s">
        <v>1873</v>
      </c>
      <c r="B499">
        <v>29.7</v>
      </c>
      <c r="C499" t="str">
        <f t="shared" si="14"/>
        <v>OverWeight</v>
      </c>
      <c r="D499">
        <v>6.21</v>
      </c>
      <c r="E499" t="str">
        <f t="shared" si="15"/>
        <v>Prediabetes</v>
      </c>
      <c r="F499" t="s">
        <v>2383</v>
      </c>
      <c r="G499" t="s">
        <v>2380</v>
      </c>
      <c r="H499" t="s">
        <v>2383</v>
      </c>
      <c r="I499" s="7">
        <v>1</v>
      </c>
      <c r="J499" t="s">
        <v>2383</v>
      </c>
    </row>
    <row r="500" spans="1:10" x14ac:dyDescent="0.3">
      <c r="A500" t="s">
        <v>1872</v>
      </c>
      <c r="B500">
        <v>20.045000000000002</v>
      </c>
      <c r="C500" t="str">
        <f t="shared" si="14"/>
        <v>Normal Weight</v>
      </c>
      <c r="D500">
        <v>6.17</v>
      </c>
      <c r="E500" t="str">
        <f t="shared" si="15"/>
        <v>Prediabetes</v>
      </c>
      <c r="F500" t="s">
        <v>2380</v>
      </c>
      <c r="G500" t="s">
        <v>2380</v>
      </c>
      <c r="H500" t="s">
        <v>2383</v>
      </c>
      <c r="I500" s="7">
        <v>1</v>
      </c>
      <c r="J500" t="s">
        <v>2383</v>
      </c>
    </row>
    <row r="501" spans="1:10" x14ac:dyDescent="0.3">
      <c r="A501" t="s">
        <v>1871</v>
      </c>
      <c r="B501">
        <v>27.83</v>
      </c>
      <c r="C501" t="str">
        <f t="shared" si="14"/>
        <v>OverWeight</v>
      </c>
      <c r="D501">
        <v>5.36</v>
      </c>
      <c r="E501" t="str">
        <f t="shared" si="15"/>
        <v>Normal</v>
      </c>
      <c r="F501" t="s">
        <v>2380</v>
      </c>
      <c r="G501" t="s">
        <v>2380</v>
      </c>
      <c r="H501" t="s">
        <v>2380</v>
      </c>
      <c r="I501" s="7">
        <v>2</v>
      </c>
      <c r="J501" t="s">
        <v>2380</v>
      </c>
    </row>
    <row r="502" spans="1:10" x14ac:dyDescent="0.3">
      <c r="A502" t="s">
        <v>1870</v>
      </c>
      <c r="B502">
        <v>28.93</v>
      </c>
      <c r="C502" t="str">
        <f t="shared" si="14"/>
        <v>OverWeight</v>
      </c>
      <c r="D502">
        <v>5.2</v>
      </c>
      <c r="E502" t="str">
        <f t="shared" si="15"/>
        <v>Normal</v>
      </c>
      <c r="F502" t="s">
        <v>2380</v>
      </c>
      <c r="G502" t="s">
        <v>2380</v>
      </c>
      <c r="H502" t="s">
        <v>2380</v>
      </c>
      <c r="I502">
        <v>0</v>
      </c>
      <c r="J502" t="s">
        <v>2383</v>
      </c>
    </row>
    <row r="503" spans="1:10" x14ac:dyDescent="0.3">
      <c r="A503" t="s">
        <v>1869</v>
      </c>
      <c r="B503">
        <v>33.82</v>
      </c>
      <c r="C503" t="str">
        <f t="shared" si="14"/>
        <v>Obesity</v>
      </c>
      <c r="D503">
        <v>5.42</v>
      </c>
      <c r="E503" t="str">
        <f t="shared" si="15"/>
        <v>Normal</v>
      </c>
      <c r="F503" t="s">
        <v>2380</v>
      </c>
      <c r="G503" t="s">
        <v>2380</v>
      </c>
      <c r="H503" t="s">
        <v>2380</v>
      </c>
      <c r="I503">
        <v>0</v>
      </c>
      <c r="J503" t="s">
        <v>2380</v>
      </c>
    </row>
    <row r="504" spans="1:10" x14ac:dyDescent="0.3">
      <c r="A504" t="s">
        <v>1868</v>
      </c>
      <c r="B504">
        <v>20.234999999999999</v>
      </c>
      <c r="C504" t="str">
        <f t="shared" si="14"/>
        <v>Normal Weight</v>
      </c>
      <c r="D504">
        <v>6.84</v>
      </c>
      <c r="E504" t="str">
        <f t="shared" si="15"/>
        <v>Diabetes</v>
      </c>
      <c r="F504" t="s">
        <v>2380</v>
      </c>
      <c r="G504" t="s">
        <v>2380</v>
      </c>
      <c r="H504" t="s">
        <v>2380</v>
      </c>
      <c r="I504">
        <v>0</v>
      </c>
      <c r="J504" t="s">
        <v>2383</v>
      </c>
    </row>
    <row r="505" spans="1:10" x14ac:dyDescent="0.3">
      <c r="A505" t="s">
        <v>1867</v>
      </c>
      <c r="B505">
        <v>49.2</v>
      </c>
      <c r="C505" t="str">
        <f t="shared" si="14"/>
        <v>Obesity</v>
      </c>
      <c r="D505">
        <v>10.9</v>
      </c>
      <c r="E505" t="str">
        <f t="shared" si="15"/>
        <v>Diabetes</v>
      </c>
      <c r="F505" t="s">
        <v>2383</v>
      </c>
      <c r="G505" t="s">
        <v>2380</v>
      </c>
      <c r="H505" t="s">
        <v>2383</v>
      </c>
      <c r="I505" s="7">
        <v>1</v>
      </c>
      <c r="J505" t="s">
        <v>2380</v>
      </c>
    </row>
    <row r="506" spans="1:10" x14ac:dyDescent="0.3">
      <c r="A506" t="s">
        <v>1866</v>
      </c>
      <c r="B506">
        <v>26.4</v>
      </c>
      <c r="C506" t="str">
        <f t="shared" si="14"/>
        <v>OverWeight</v>
      </c>
      <c r="D506">
        <v>4.87</v>
      </c>
      <c r="E506" t="str">
        <f t="shared" si="15"/>
        <v>Normal</v>
      </c>
      <c r="F506" t="s">
        <v>2383</v>
      </c>
      <c r="G506" t="s">
        <v>2380</v>
      </c>
      <c r="H506" t="s">
        <v>2380</v>
      </c>
      <c r="I506">
        <v>0</v>
      </c>
      <c r="J506" t="s">
        <v>2383</v>
      </c>
    </row>
    <row r="507" spans="1:10" x14ac:dyDescent="0.3">
      <c r="A507" t="s">
        <v>1865</v>
      </c>
      <c r="B507">
        <v>28.38</v>
      </c>
      <c r="C507" t="str">
        <f t="shared" si="14"/>
        <v>OverWeight</v>
      </c>
      <c r="D507">
        <v>6.07</v>
      </c>
      <c r="E507" t="str">
        <f t="shared" si="15"/>
        <v>Prediabetes</v>
      </c>
      <c r="F507" t="s">
        <v>2380</v>
      </c>
      <c r="G507" t="s">
        <v>2380</v>
      </c>
      <c r="H507" t="s">
        <v>2380</v>
      </c>
      <c r="I507" s="7">
        <v>1</v>
      </c>
      <c r="J507" t="s">
        <v>2383</v>
      </c>
    </row>
    <row r="508" spans="1:10" x14ac:dyDescent="0.3">
      <c r="A508" t="s">
        <v>1864</v>
      </c>
      <c r="B508">
        <v>24.64</v>
      </c>
      <c r="C508" t="str">
        <f t="shared" si="14"/>
        <v>Normal Weight</v>
      </c>
      <c r="D508">
        <v>4.33</v>
      </c>
      <c r="E508" t="str">
        <f t="shared" si="15"/>
        <v>Normal</v>
      </c>
      <c r="F508" t="s">
        <v>2380</v>
      </c>
      <c r="G508" t="s">
        <v>2380</v>
      </c>
      <c r="H508" t="s">
        <v>2380</v>
      </c>
      <c r="I508">
        <v>0</v>
      </c>
      <c r="J508" t="s">
        <v>2383</v>
      </c>
    </row>
    <row r="509" spans="1:10" x14ac:dyDescent="0.3">
      <c r="A509" t="s">
        <v>1863</v>
      </c>
      <c r="B509">
        <v>39.71</v>
      </c>
      <c r="C509" t="str">
        <f t="shared" si="14"/>
        <v>Obesity</v>
      </c>
      <c r="D509">
        <v>5.83</v>
      </c>
      <c r="E509" t="str">
        <f t="shared" si="15"/>
        <v>Prediabetes</v>
      </c>
      <c r="F509" t="s">
        <v>2380</v>
      </c>
      <c r="G509" t="s">
        <v>2380</v>
      </c>
      <c r="H509" t="s">
        <v>2380</v>
      </c>
      <c r="I509" s="7">
        <v>1</v>
      </c>
      <c r="J509" t="s">
        <v>2380</v>
      </c>
    </row>
    <row r="510" spans="1:10" x14ac:dyDescent="0.3">
      <c r="A510" t="s">
        <v>1862</v>
      </c>
      <c r="B510">
        <v>22.22</v>
      </c>
      <c r="C510" t="str">
        <f t="shared" si="14"/>
        <v>Normal Weight</v>
      </c>
      <c r="D510">
        <v>5.5</v>
      </c>
      <c r="E510" t="str">
        <f t="shared" si="15"/>
        <v>Normal</v>
      </c>
      <c r="F510" t="s">
        <v>2380</v>
      </c>
      <c r="G510" t="s">
        <v>2380</v>
      </c>
      <c r="H510" t="s">
        <v>2380</v>
      </c>
      <c r="I510">
        <v>0</v>
      </c>
      <c r="J510" t="s">
        <v>2383</v>
      </c>
    </row>
    <row r="511" spans="1:10" x14ac:dyDescent="0.3">
      <c r="A511" t="s">
        <v>1861</v>
      </c>
      <c r="B511">
        <v>33.344999999999999</v>
      </c>
      <c r="C511" t="str">
        <f t="shared" si="14"/>
        <v>Obesity</v>
      </c>
      <c r="D511">
        <v>4.79</v>
      </c>
      <c r="E511" t="str">
        <f t="shared" si="15"/>
        <v>Normal</v>
      </c>
      <c r="F511" t="s">
        <v>2380</v>
      </c>
      <c r="G511" t="s">
        <v>2380</v>
      </c>
      <c r="H511" t="s">
        <v>2383</v>
      </c>
      <c r="I511" s="7">
        <v>1</v>
      </c>
      <c r="J511" t="s">
        <v>2380</v>
      </c>
    </row>
    <row r="512" spans="1:10" x14ac:dyDescent="0.3">
      <c r="A512" t="s">
        <v>1860</v>
      </c>
      <c r="B512">
        <v>24.42</v>
      </c>
      <c r="C512" t="str">
        <f t="shared" si="14"/>
        <v>Normal Weight</v>
      </c>
      <c r="D512">
        <v>5.81</v>
      </c>
      <c r="E512" t="str">
        <f t="shared" si="15"/>
        <v>Prediabetes</v>
      </c>
      <c r="F512" t="s">
        <v>2380</v>
      </c>
      <c r="G512" t="s">
        <v>2380</v>
      </c>
      <c r="H512" t="s">
        <v>2380</v>
      </c>
      <c r="I512" s="7">
        <v>1</v>
      </c>
      <c r="J512" t="s">
        <v>2383</v>
      </c>
    </row>
    <row r="513" spans="1:10" x14ac:dyDescent="0.3">
      <c r="A513" t="s">
        <v>1859</v>
      </c>
      <c r="B513">
        <v>29.81</v>
      </c>
      <c r="C513" t="str">
        <f t="shared" si="14"/>
        <v>OverWeight</v>
      </c>
      <c r="D513">
        <v>5.58</v>
      </c>
      <c r="E513" t="str">
        <f t="shared" si="15"/>
        <v>Normal</v>
      </c>
      <c r="F513" t="s">
        <v>2380</v>
      </c>
      <c r="G513" t="s">
        <v>2380</v>
      </c>
      <c r="H513" t="s">
        <v>2380</v>
      </c>
      <c r="I513">
        <v>0</v>
      </c>
      <c r="J513" t="s">
        <v>2383</v>
      </c>
    </row>
    <row r="514" spans="1:10" x14ac:dyDescent="0.3">
      <c r="A514" t="s">
        <v>1858</v>
      </c>
      <c r="B514">
        <v>51.18</v>
      </c>
      <c r="C514" t="str">
        <f t="shared" ref="C514:C577" si="16">IF(B514&lt;18.5,"Underweight",IF(B514&lt;25,"Normal Weight",IF(B514&lt;30,"OverWeight","Obesity")))</f>
        <v>Obesity</v>
      </c>
      <c r="D514">
        <v>4.4000000000000004</v>
      </c>
      <c r="E514" t="str">
        <f t="shared" ref="E514:E577" si="17">IF(D514&lt;5.7,"Normal",IF(D514&lt;6.5,"Prediabetes","Diabetes"))</f>
        <v>Normal</v>
      </c>
      <c r="F514" t="s">
        <v>2383</v>
      </c>
      <c r="G514" t="s">
        <v>2380</v>
      </c>
      <c r="H514" t="s">
        <v>2380</v>
      </c>
      <c r="I514" s="7">
        <v>2</v>
      </c>
      <c r="J514" t="s">
        <v>2380</v>
      </c>
    </row>
    <row r="515" spans="1:10" x14ac:dyDescent="0.3">
      <c r="A515" t="s">
        <v>1857</v>
      </c>
      <c r="B515">
        <v>51.37</v>
      </c>
      <c r="C515" t="str">
        <f t="shared" si="16"/>
        <v>Obesity</v>
      </c>
      <c r="D515">
        <v>8.18</v>
      </c>
      <c r="E515" t="str">
        <f t="shared" si="17"/>
        <v>Diabetes</v>
      </c>
      <c r="F515" t="s">
        <v>2383</v>
      </c>
      <c r="G515" t="s">
        <v>2380</v>
      </c>
      <c r="H515" t="s">
        <v>2380</v>
      </c>
      <c r="I515">
        <v>0</v>
      </c>
      <c r="J515" t="s">
        <v>2380</v>
      </c>
    </row>
    <row r="516" spans="1:10" x14ac:dyDescent="0.3">
      <c r="A516" t="s">
        <v>1856</v>
      </c>
      <c r="B516">
        <v>36.19</v>
      </c>
      <c r="C516" t="str">
        <f t="shared" si="16"/>
        <v>Obesity</v>
      </c>
      <c r="D516">
        <v>5.52</v>
      </c>
      <c r="E516" t="str">
        <f t="shared" si="17"/>
        <v>Normal</v>
      </c>
      <c r="F516" t="s">
        <v>2383</v>
      </c>
      <c r="G516" t="s">
        <v>2380</v>
      </c>
      <c r="H516" t="s">
        <v>2380</v>
      </c>
      <c r="I516">
        <v>0</v>
      </c>
      <c r="J516" t="s">
        <v>2380</v>
      </c>
    </row>
    <row r="517" spans="1:10" x14ac:dyDescent="0.3">
      <c r="A517" t="s">
        <v>1855</v>
      </c>
      <c r="B517">
        <v>25.9</v>
      </c>
      <c r="C517" t="str">
        <f t="shared" si="16"/>
        <v>OverWeight</v>
      </c>
      <c r="D517">
        <v>4.84</v>
      </c>
      <c r="E517" t="str">
        <f t="shared" si="17"/>
        <v>Normal</v>
      </c>
      <c r="F517" t="s">
        <v>2380</v>
      </c>
      <c r="G517" t="s">
        <v>2380</v>
      </c>
      <c r="H517" t="s">
        <v>2380</v>
      </c>
      <c r="I517">
        <v>0</v>
      </c>
      <c r="J517" t="s">
        <v>2383</v>
      </c>
    </row>
    <row r="518" spans="1:10" x14ac:dyDescent="0.3">
      <c r="A518" t="s">
        <v>1854</v>
      </c>
      <c r="B518">
        <v>35.72</v>
      </c>
      <c r="C518" t="str">
        <f t="shared" si="16"/>
        <v>Obesity</v>
      </c>
      <c r="D518">
        <v>4.08</v>
      </c>
      <c r="E518" t="str">
        <f t="shared" si="17"/>
        <v>Normal</v>
      </c>
      <c r="F518" t="s">
        <v>2380</v>
      </c>
      <c r="G518" t="s">
        <v>2380</v>
      </c>
      <c r="H518" t="s">
        <v>2383</v>
      </c>
      <c r="I518" s="7">
        <v>1</v>
      </c>
      <c r="J518" t="s">
        <v>2380</v>
      </c>
    </row>
    <row r="519" spans="1:10" x14ac:dyDescent="0.3">
      <c r="A519" t="s">
        <v>1853</v>
      </c>
      <c r="B519">
        <v>27.94</v>
      </c>
      <c r="C519" t="str">
        <f t="shared" si="16"/>
        <v>OverWeight</v>
      </c>
      <c r="D519">
        <v>4.4800000000000004</v>
      </c>
      <c r="E519" t="str">
        <f t="shared" si="17"/>
        <v>Normal</v>
      </c>
      <c r="F519" t="s">
        <v>2380</v>
      </c>
      <c r="G519" t="s">
        <v>2380</v>
      </c>
      <c r="H519" t="s">
        <v>2383</v>
      </c>
      <c r="I519" s="7">
        <v>1</v>
      </c>
      <c r="J519" t="s">
        <v>2383</v>
      </c>
    </row>
    <row r="520" spans="1:10" x14ac:dyDescent="0.3">
      <c r="A520" t="s">
        <v>1852</v>
      </c>
      <c r="B520">
        <v>27.1</v>
      </c>
      <c r="C520" t="str">
        <f t="shared" si="16"/>
        <v>OverWeight</v>
      </c>
      <c r="D520">
        <v>5.73</v>
      </c>
      <c r="E520" t="str">
        <f t="shared" si="17"/>
        <v>Prediabetes</v>
      </c>
      <c r="F520" t="s">
        <v>2380</v>
      </c>
      <c r="G520" t="s">
        <v>2380</v>
      </c>
      <c r="H520" t="s">
        <v>2380</v>
      </c>
      <c r="I520">
        <v>0</v>
      </c>
      <c r="J520" t="s">
        <v>2383</v>
      </c>
    </row>
    <row r="521" spans="1:10" x14ac:dyDescent="0.3">
      <c r="A521" t="s">
        <v>1851</v>
      </c>
      <c r="B521">
        <v>18.3</v>
      </c>
      <c r="C521" t="str">
        <f t="shared" si="16"/>
        <v>Underweight</v>
      </c>
      <c r="D521">
        <v>5.46</v>
      </c>
      <c r="E521" t="str">
        <f t="shared" si="17"/>
        <v>Normal</v>
      </c>
      <c r="F521" t="s">
        <v>2383</v>
      </c>
      <c r="G521" t="s">
        <v>2380</v>
      </c>
      <c r="H521" t="s">
        <v>2383</v>
      </c>
      <c r="I521" s="7">
        <v>1</v>
      </c>
      <c r="J521" t="s">
        <v>2383</v>
      </c>
    </row>
    <row r="522" spans="1:10" x14ac:dyDescent="0.3">
      <c r="A522" t="s">
        <v>1850</v>
      </c>
      <c r="B522">
        <v>25.3</v>
      </c>
      <c r="C522" t="str">
        <f t="shared" si="16"/>
        <v>OverWeight</v>
      </c>
      <c r="D522">
        <v>5.0199999999999996</v>
      </c>
      <c r="E522" t="str">
        <f t="shared" si="17"/>
        <v>Normal</v>
      </c>
      <c r="F522" t="s">
        <v>2383</v>
      </c>
      <c r="G522" t="s">
        <v>2380</v>
      </c>
      <c r="H522" t="s">
        <v>2380</v>
      </c>
      <c r="I522" s="7">
        <v>1</v>
      </c>
      <c r="J522" t="s">
        <v>2383</v>
      </c>
    </row>
    <row r="523" spans="1:10" x14ac:dyDescent="0.3">
      <c r="A523" t="s">
        <v>1849</v>
      </c>
      <c r="B523">
        <v>38.83</v>
      </c>
      <c r="C523" t="str">
        <f t="shared" si="16"/>
        <v>Obesity</v>
      </c>
      <c r="D523">
        <v>6.36</v>
      </c>
      <c r="E523" t="str">
        <f t="shared" si="17"/>
        <v>Prediabetes</v>
      </c>
      <c r="F523" t="s">
        <v>2380</v>
      </c>
      <c r="G523" t="s">
        <v>2380</v>
      </c>
      <c r="H523" t="s">
        <v>2380</v>
      </c>
      <c r="I523" s="7">
        <v>1</v>
      </c>
      <c r="J523" t="s">
        <v>2380</v>
      </c>
    </row>
    <row r="524" spans="1:10" x14ac:dyDescent="0.3">
      <c r="A524" t="s">
        <v>1848</v>
      </c>
      <c r="B524">
        <v>27.6</v>
      </c>
      <c r="C524" t="str">
        <f t="shared" si="16"/>
        <v>OverWeight</v>
      </c>
      <c r="D524">
        <v>5.36</v>
      </c>
      <c r="E524" t="str">
        <f t="shared" si="17"/>
        <v>Normal</v>
      </c>
      <c r="F524" t="s">
        <v>2380</v>
      </c>
      <c r="G524" t="s">
        <v>2380</v>
      </c>
      <c r="H524" t="s">
        <v>2380</v>
      </c>
      <c r="I524" s="7">
        <v>1</v>
      </c>
      <c r="J524" t="s">
        <v>2380</v>
      </c>
    </row>
    <row r="525" spans="1:10" x14ac:dyDescent="0.3">
      <c r="A525" t="s">
        <v>1847</v>
      </c>
      <c r="B525">
        <v>46.4</v>
      </c>
      <c r="C525" t="str">
        <f t="shared" si="16"/>
        <v>Obesity</v>
      </c>
      <c r="D525">
        <v>8.3699999999999992</v>
      </c>
      <c r="E525" t="str">
        <f t="shared" si="17"/>
        <v>Diabetes</v>
      </c>
      <c r="F525" t="s">
        <v>2383</v>
      </c>
      <c r="G525" t="s">
        <v>2380</v>
      </c>
      <c r="H525" t="s">
        <v>2383</v>
      </c>
      <c r="I525" s="7">
        <v>1</v>
      </c>
      <c r="J525" t="s">
        <v>2380</v>
      </c>
    </row>
    <row r="526" spans="1:10" x14ac:dyDescent="0.3">
      <c r="A526" t="s">
        <v>1846</v>
      </c>
      <c r="B526">
        <v>51.92</v>
      </c>
      <c r="C526" t="str">
        <f t="shared" si="16"/>
        <v>Obesity</v>
      </c>
      <c r="D526">
        <v>5.18</v>
      </c>
      <c r="E526" t="str">
        <f t="shared" si="17"/>
        <v>Normal</v>
      </c>
      <c r="F526" t="s">
        <v>2383</v>
      </c>
      <c r="G526" t="s">
        <v>2380</v>
      </c>
      <c r="H526" t="s">
        <v>2383</v>
      </c>
      <c r="I526" s="7">
        <v>1</v>
      </c>
      <c r="J526" t="s">
        <v>2380</v>
      </c>
    </row>
    <row r="527" spans="1:10" x14ac:dyDescent="0.3">
      <c r="A527" t="s">
        <v>1845</v>
      </c>
      <c r="B527">
        <v>32.395000000000003</v>
      </c>
      <c r="C527" t="str">
        <f t="shared" si="16"/>
        <v>Obesity</v>
      </c>
      <c r="D527">
        <v>5.68</v>
      </c>
      <c r="E527" t="str">
        <f t="shared" si="17"/>
        <v>Normal</v>
      </c>
      <c r="F527" t="s">
        <v>2383</v>
      </c>
      <c r="G527" t="s">
        <v>2380</v>
      </c>
      <c r="H527" t="s">
        <v>2380</v>
      </c>
      <c r="I527" s="7">
        <v>1</v>
      </c>
      <c r="J527" t="s">
        <v>2380</v>
      </c>
    </row>
    <row r="528" spans="1:10" x14ac:dyDescent="0.3">
      <c r="A528" t="s">
        <v>1844</v>
      </c>
      <c r="B528">
        <v>46.19</v>
      </c>
      <c r="C528" t="str">
        <f t="shared" si="16"/>
        <v>Obesity</v>
      </c>
      <c r="D528">
        <v>7.31</v>
      </c>
      <c r="E528" t="str">
        <f t="shared" si="17"/>
        <v>Diabetes</v>
      </c>
      <c r="F528" t="s">
        <v>2383</v>
      </c>
      <c r="G528" t="s">
        <v>2380</v>
      </c>
      <c r="H528" t="s">
        <v>2383</v>
      </c>
      <c r="I528" s="7">
        <v>1</v>
      </c>
      <c r="J528" t="s">
        <v>2380</v>
      </c>
    </row>
    <row r="529" spans="1:10" x14ac:dyDescent="0.3">
      <c r="A529" t="s">
        <v>1843</v>
      </c>
      <c r="B529">
        <v>27.93</v>
      </c>
      <c r="C529" t="str">
        <f t="shared" si="16"/>
        <v>OverWeight</v>
      </c>
      <c r="D529">
        <v>4.67</v>
      </c>
      <c r="E529" t="str">
        <f t="shared" si="17"/>
        <v>Normal</v>
      </c>
      <c r="F529" t="s">
        <v>2380</v>
      </c>
      <c r="G529" t="s">
        <v>2380</v>
      </c>
      <c r="H529" t="s">
        <v>2383</v>
      </c>
      <c r="I529" s="7">
        <v>1</v>
      </c>
      <c r="J529" t="s">
        <v>2380</v>
      </c>
    </row>
    <row r="530" spans="1:10" x14ac:dyDescent="0.3">
      <c r="A530" t="s">
        <v>1842</v>
      </c>
      <c r="B530">
        <v>45.62</v>
      </c>
      <c r="C530" t="str">
        <f t="shared" si="16"/>
        <v>Obesity</v>
      </c>
      <c r="D530">
        <v>6.87</v>
      </c>
      <c r="E530" t="str">
        <f t="shared" si="17"/>
        <v>Diabetes</v>
      </c>
      <c r="F530" t="s">
        <v>2380</v>
      </c>
      <c r="G530" t="s">
        <v>2380</v>
      </c>
      <c r="H530" t="s">
        <v>2380</v>
      </c>
      <c r="I530">
        <v>0</v>
      </c>
      <c r="J530" t="s">
        <v>2380</v>
      </c>
    </row>
    <row r="531" spans="1:10" x14ac:dyDescent="0.3">
      <c r="A531" t="s">
        <v>1841</v>
      </c>
      <c r="B531">
        <v>35.31</v>
      </c>
      <c r="C531" t="str">
        <f t="shared" si="16"/>
        <v>Obesity</v>
      </c>
      <c r="D531">
        <v>5.87</v>
      </c>
      <c r="E531" t="str">
        <f t="shared" si="17"/>
        <v>Prediabetes</v>
      </c>
      <c r="F531" t="s">
        <v>2380</v>
      </c>
      <c r="G531" t="s">
        <v>2380</v>
      </c>
      <c r="H531" t="s">
        <v>2383</v>
      </c>
      <c r="I531" s="7">
        <v>1</v>
      </c>
      <c r="J531" t="s">
        <v>2380</v>
      </c>
    </row>
    <row r="532" spans="1:10" x14ac:dyDescent="0.3">
      <c r="A532" t="s">
        <v>1840</v>
      </c>
      <c r="B532">
        <v>30.4</v>
      </c>
      <c r="C532" t="str">
        <f t="shared" si="16"/>
        <v>Obesity</v>
      </c>
      <c r="D532">
        <v>4.07</v>
      </c>
      <c r="E532" t="str">
        <f t="shared" si="17"/>
        <v>Normal</v>
      </c>
      <c r="F532" t="s">
        <v>2383</v>
      </c>
      <c r="G532" t="s">
        <v>2380</v>
      </c>
      <c r="H532" t="s">
        <v>2380</v>
      </c>
      <c r="I532" s="7">
        <v>1</v>
      </c>
      <c r="J532" t="s">
        <v>2380</v>
      </c>
    </row>
    <row r="533" spans="1:10" x14ac:dyDescent="0.3">
      <c r="A533" t="s">
        <v>1839</v>
      </c>
      <c r="B533">
        <v>20.13</v>
      </c>
      <c r="C533" t="str">
        <f t="shared" si="16"/>
        <v>Normal Weight</v>
      </c>
      <c r="D533">
        <v>6.47</v>
      </c>
      <c r="E533" t="str">
        <f t="shared" si="17"/>
        <v>Prediabetes</v>
      </c>
      <c r="F533" t="s">
        <v>2380</v>
      </c>
      <c r="G533" t="s">
        <v>2380</v>
      </c>
      <c r="H533" t="s">
        <v>2383</v>
      </c>
      <c r="I533" s="7">
        <v>1</v>
      </c>
      <c r="J533" t="s">
        <v>2383</v>
      </c>
    </row>
    <row r="534" spans="1:10" x14ac:dyDescent="0.3">
      <c r="A534" t="s">
        <v>1838</v>
      </c>
      <c r="B534">
        <v>23.655000000000001</v>
      </c>
      <c r="C534" t="str">
        <f t="shared" si="16"/>
        <v>Normal Weight</v>
      </c>
      <c r="D534">
        <v>5.14</v>
      </c>
      <c r="E534" t="str">
        <f t="shared" si="17"/>
        <v>Normal</v>
      </c>
      <c r="F534" t="s">
        <v>2380</v>
      </c>
      <c r="G534" t="s">
        <v>2380</v>
      </c>
      <c r="H534" t="s">
        <v>2380</v>
      </c>
      <c r="I534" s="7">
        <v>1</v>
      </c>
      <c r="J534" t="s">
        <v>2383</v>
      </c>
    </row>
    <row r="535" spans="1:10" x14ac:dyDescent="0.3">
      <c r="A535" t="s">
        <v>1837</v>
      </c>
      <c r="B535">
        <v>49.05</v>
      </c>
      <c r="C535" t="str">
        <f t="shared" si="16"/>
        <v>Obesity</v>
      </c>
      <c r="D535">
        <v>9.77</v>
      </c>
      <c r="E535" t="str">
        <f t="shared" si="17"/>
        <v>Diabetes</v>
      </c>
      <c r="F535" t="s">
        <v>2383</v>
      </c>
      <c r="G535" t="s">
        <v>2380</v>
      </c>
      <c r="H535" t="s">
        <v>2380</v>
      </c>
      <c r="I535">
        <v>0</v>
      </c>
      <c r="J535" t="s">
        <v>2380</v>
      </c>
    </row>
    <row r="536" spans="1:10" x14ac:dyDescent="0.3">
      <c r="A536" t="s">
        <v>1836</v>
      </c>
      <c r="B536">
        <v>51.94</v>
      </c>
      <c r="C536" t="str">
        <f t="shared" si="16"/>
        <v>Obesity</v>
      </c>
      <c r="D536">
        <v>8.8000000000000007</v>
      </c>
      <c r="E536" t="str">
        <f t="shared" si="17"/>
        <v>Diabetes</v>
      </c>
      <c r="F536" t="s">
        <v>2383</v>
      </c>
      <c r="G536" t="s">
        <v>2380</v>
      </c>
      <c r="H536" t="s">
        <v>2380</v>
      </c>
      <c r="I536" s="7">
        <v>2</v>
      </c>
      <c r="J536" t="s">
        <v>2380</v>
      </c>
    </row>
    <row r="537" spans="1:10" x14ac:dyDescent="0.3">
      <c r="A537" t="s">
        <v>1835</v>
      </c>
      <c r="B537">
        <v>29.83</v>
      </c>
      <c r="C537" t="str">
        <f t="shared" si="16"/>
        <v>OverWeight</v>
      </c>
      <c r="D537">
        <v>5.84</v>
      </c>
      <c r="E537" t="str">
        <f t="shared" si="17"/>
        <v>Prediabetes</v>
      </c>
      <c r="F537" t="s">
        <v>2380</v>
      </c>
      <c r="G537" t="s">
        <v>2380</v>
      </c>
      <c r="H537" t="s">
        <v>2380</v>
      </c>
      <c r="I537" s="7">
        <v>1</v>
      </c>
      <c r="J537" t="s">
        <v>2383</v>
      </c>
    </row>
    <row r="538" spans="1:10" x14ac:dyDescent="0.3">
      <c r="A538" t="s">
        <v>1834</v>
      </c>
      <c r="B538">
        <v>22.6</v>
      </c>
      <c r="C538" t="str">
        <f t="shared" si="16"/>
        <v>Normal Weight</v>
      </c>
      <c r="D538">
        <v>10.43</v>
      </c>
      <c r="E538" t="str">
        <f t="shared" si="17"/>
        <v>Diabetes</v>
      </c>
      <c r="F538" t="s">
        <v>2383</v>
      </c>
      <c r="G538" t="s">
        <v>2380</v>
      </c>
      <c r="H538" t="s">
        <v>2380</v>
      </c>
      <c r="I538" s="7">
        <v>1</v>
      </c>
      <c r="J538" t="s">
        <v>2383</v>
      </c>
    </row>
    <row r="539" spans="1:10" x14ac:dyDescent="0.3">
      <c r="A539" t="s">
        <v>1833</v>
      </c>
      <c r="B539">
        <v>46.69</v>
      </c>
      <c r="C539" t="str">
        <f t="shared" si="16"/>
        <v>Obesity</v>
      </c>
      <c r="D539">
        <v>4.25</v>
      </c>
      <c r="E539" t="str">
        <f t="shared" si="17"/>
        <v>Normal</v>
      </c>
      <c r="F539" t="s">
        <v>2383</v>
      </c>
      <c r="G539" t="s">
        <v>2380</v>
      </c>
      <c r="H539" t="s">
        <v>2380</v>
      </c>
      <c r="I539" s="7">
        <v>1</v>
      </c>
      <c r="J539" t="s">
        <v>2380</v>
      </c>
    </row>
    <row r="540" spans="1:10" x14ac:dyDescent="0.3">
      <c r="A540" t="s">
        <v>1832</v>
      </c>
      <c r="B540">
        <v>28.49</v>
      </c>
      <c r="C540" t="str">
        <f t="shared" si="16"/>
        <v>OverWeight</v>
      </c>
      <c r="D540">
        <v>4.8899999999999997</v>
      </c>
      <c r="E540" t="str">
        <f t="shared" si="17"/>
        <v>Normal</v>
      </c>
      <c r="F540" t="s">
        <v>2380</v>
      </c>
      <c r="G540" t="s">
        <v>2380</v>
      </c>
      <c r="H540" t="s">
        <v>2380</v>
      </c>
      <c r="I540">
        <v>0</v>
      </c>
      <c r="J540" t="s">
        <v>2383</v>
      </c>
    </row>
    <row r="541" spans="1:10" x14ac:dyDescent="0.3">
      <c r="A541" t="s">
        <v>1831</v>
      </c>
      <c r="B541">
        <v>28.5</v>
      </c>
      <c r="C541" t="str">
        <f t="shared" si="16"/>
        <v>OverWeight</v>
      </c>
      <c r="D541">
        <v>5.55</v>
      </c>
      <c r="E541" t="str">
        <f t="shared" si="17"/>
        <v>Normal</v>
      </c>
      <c r="F541" t="s">
        <v>2383</v>
      </c>
      <c r="G541" t="s">
        <v>2380</v>
      </c>
      <c r="H541" t="s">
        <v>2380</v>
      </c>
      <c r="I541" s="7">
        <v>1</v>
      </c>
      <c r="J541" t="s">
        <v>2383</v>
      </c>
    </row>
    <row r="542" spans="1:10" x14ac:dyDescent="0.3">
      <c r="A542" t="s">
        <v>1830</v>
      </c>
      <c r="B542">
        <v>24.4</v>
      </c>
      <c r="C542" t="str">
        <f t="shared" si="16"/>
        <v>Normal Weight</v>
      </c>
      <c r="D542">
        <v>4.5199999999999996</v>
      </c>
      <c r="E542" t="str">
        <f t="shared" si="17"/>
        <v>Normal</v>
      </c>
      <c r="F542" t="s">
        <v>2380</v>
      </c>
      <c r="G542" t="s">
        <v>2380</v>
      </c>
      <c r="H542" t="s">
        <v>2380</v>
      </c>
      <c r="I542" s="7">
        <v>1</v>
      </c>
      <c r="J542" t="s">
        <v>2383</v>
      </c>
    </row>
    <row r="543" spans="1:10" x14ac:dyDescent="0.3">
      <c r="A543" t="s">
        <v>1829</v>
      </c>
      <c r="B543">
        <v>29.15</v>
      </c>
      <c r="C543" t="str">
        <f t="shared" si="16"/>
        <v>OverWeight</v>
      </c>
      <c r="D543">
        <v>4.45</v>
      </c>
      <c r="E543" t="str">
        <f t="shared" si="17"/>
        <v>Normal</v>
      </c>
      <c r="F543" t="s">
        <v>2383</v>
      </c>
      <c r="G543" t="s">
        <v>2380</v>
      </c>
      <c r="H543" t="s">
        <v>2380</v>
      </c>
      <c r="I543" s="7">
        <v>1</v>
      </c>
      <c r="J543" t="s">
        <v>2383</v>
      </c>
    </row>
    <row r="544" spans="1:10" x14ac:dyDescent="0.3">
      <c r="A544" t="s">
        <v>1828</v>
      </c>
      <c r="B544">
        <v>27.28</v>
      </c>
      <c r="C544" t="str">
        <f t="shared" si="16"/>
        <v>OverWeight</v>
      </c>
      <c r="D544">
        <v>4.72</v>
      </c>
      <c r="E544" t="str">
        <f t="shared" si="17"/>
        <v>Normal</v>
      </c>
      <c r="F544" t="s">
        <v>2380</v>
      </c>
      <c r="G544" t="s">
        <v>2382</v>
      </c>
      <c r="H544" t="s">
        <v>2380</v>
      </c>
      <c r="I544" s="7">
        <v>1</v>
      </c>
      <c r="J544" t="s">
        <v>2383</v>
      </c>
    </row>
    <row r="545" spans="1:10" x14ac:dyDescent="0.3">
      <c r="A545" t="s">
        <v>1827</v>
      </c>
      <c r="B545">
        <v>32.229999999999997</v>
      </c>
      <c r="C545" t="str">
        <f t="shared" si="16"/>
        <v>Obesity</v>
      </c>
      <c r="D545">
        <v>4.6500000000000004</v>
      </c>
      <c r="E545" t="str">
        <f t="shared" si="17"/>
        <v>Normal</v>
      </c>
      <c r="F545" t="s">
        <v>2383</v>
      </c>
      <c r="G545" t="s">
        <v>2380</v>
      </c>
      <c r="H545" t="s">
        <v>2383</v>
      </c>
      <c r="I545" s="7">
        <v>1</v>
      </c>
      <c r="J545" t="s">
        <v>2380</v>
      </c>
    </row>
    <row r="546" spans="1:10" x14ac:dyDescent="0.3">
      <c r="A546" t="s">
        <v>1826</v>
      </c>
      <c r="B546">
        <v>44.2</v>
      </c>
      <c r="C546" t="str">
        <f t="shared" si="16"/>
        <v>Obesity</v>
      </c>
      <c r="D546">
        <v>11.34</v>
      </c>
      <c r="E546" t="str">
        <f t="shared" si="17"/>
        <v>Diabetes</v>
      </c>
      <c r="F546" t="s">
        <v>2383</v>
      </c>
      <c r="G546" t="s">
        <v>2380</v>
      </c>
      <c r="H546" t="s">
        <v>2383</v>
      </c>
      <c r="I546" s="7">
        <v>1</v>
      </c>
      <c r="J546" t="s">
        <v>2380</v>
      </c>
    </row>
    <row r="547" spans="1:10" x14ac:dyDescent="0.3">
      <c r="A547" t="s">
        <v>1825</v>
      </c>
      <c r="B547">
        <v>29.734999999999999</v>
      </c>
      <c r="C547" t="str">
        <f t="shared" si="16"/>
        <v>OverWeight</v>
      </c>
      <c r="D547">
        <v>4.53</v>
      </c>
      <c r="E547" t="str">
        <f t="shared" si="17"/>
        <v>Normal</v>
      </c>
      <c r="F547" t="s">
        <v>2380</v>
      </c>
      <c r="G547" t="s">
        <v>2380</v>
      </c>
      <c r="H547" t="s">
        <v>2383</v>
      </c>
      <c r="I547" s="7">
        <v>1</v>
      </c>
      <c r="J547" t="s">
        <v>2380</v>
      </c>
    </row>
    <row r="548" spans="1:10" x14ac:dyDescent="0.3">
      <c r="A548" t="s">
        <v>1824</v>
      </c>
      <c r="B548">
        <v>28.31</v>
      </c>
      <c r="C548" t="str">
        <f t="shared" si="16"/>
        <v>OverWeight</v>
      </c>
      <c r="D548">
        <v>6.35</v>
      </c>
      <c r="E548" t="str">
        <f t="shared" si="17"/>
        <v>Prediabetes</v>
      </c>
      <c r="F548" t="s">
        <v>2380</v>
      </c>
      <c r="G548" t="s">
        <v>2380</v>
      </c>
      <c r="H548" t="s">
        <v>2380</v>
      </c>
      <c r="I548">
        <v>0</v>
      </c>
      <c r="J548" t="s">
        <v>2383</v>
      </c>
    </row>
    <row r="549" spans="1:10" x14ac:dyDescent="0.3">
      <c r="A549" t="s">
        <v>1823</v>
      </c>
      <c r="B549">
        <v>46.62</v>
      </c>
      <c r="C549" t="str">
        <f t="shared" si="16"/>
        <v>Obesity</v>
      </c>
      <c r="D549">
        <v>8.51</v>
      </c>
      <c r="E549" t="str">
        <f t="shared" si="17"/>
        <v>Diabetes</v>
      </c>
      <c r="F549" t="s">
        <v>2380</v>
      </c>
      <c r="G549" t="s">
        <v>2380</v>
      </c>
      <c r="H549" t="s">
        <v>2380</v>
      </c>
      <c r="I549">
        <v>0</v>
      </c>
      <c r="J549" t="s">
        <v>2380</v>
      </c>
    </row>
    <row r="550" spans="1:10" x14ac:dyDescent="0.3">
      <c r="A550" t="s">
        <v>1822</v>
      </c>
      <c r="B550">
        <v>51.75</v>
      </c>
      <c r="C550" t="str">
        <f t="shared" si="16"/>
        <v>Obesity</v>
      </c>
      <c r="D550">
        <v>8.59</v>
      </c>
      <c r="E550" t="str">
        <f t="shared" si="17"/>
        <v>Diabetes</v>
      </c>
      <c r="F550" t="s">
        <v>2383</v>
      </c>
      <c r="G550" t="s">
        <v>2380</v>
      </c>
      <c r="H550" t="s">
        <v>2380</v>
      </c>
      <c r="I550" s="7">
        <v>1</v>
      </c>
      <c r="J550" t="s">
        <v>2380</v>
      </c>
    </row>
    <row r="551" spans="1:10" x14ac:dyDescent="0.3">
      <c r="A551" t="s">
        <v>1821</v>
      </c>
      <c r="B551">
        <v>25.7</v>
      </c>
      <c r="C551" t="str">
        <f t="shared" si="16"/>
        <v>OverWeight</v>
      </c>
      <c r="D551">
        <v>4.13</v>
      </c>
      <c r="E551" t="str">
        <f t="shared" si="17"/>
        <v>Normal</v>
      </c>
      <c r="F551" t="s">
        <v>2383</v>
      </c>
      <c r="G551" t="s">
        <v>2380</v>
      </c>
      <c r="H551" t="s">
        <v>2380</v>
      </c>
      <c r="I551">
        <v>0</v>
      </c>
      <c r="J551" t="s">
        <v>2383</v>
      </c>
    </row>
    <row r="552" spans="1:10" x14ac:dyDescent="0.3">
      <c r="A552" t="s">
        <v>1820</v>
      </c>
      <c r="B552">
        <v>31.79</v>
      </c>
      <c r="C552" t="str">
        <f t="shared" si="16"/>
        <v>Obesity</v>
      </c>
      <c r="D552">
        <v>4.55</v>
      </c>
      <c r="E552" t="str">
        <f t="shared" si="17"/>
        <v>Normal</v>
      </c>
      <c r="F552" t="s">
        <v>2380</v>
      </c>
      <c r="G552" t="s">
        <v>2380</v>
      </c>
      <c r="H552" t="s">
        <v>2380</v>
      </c>
      <c r="I552">
        <v>0</v>
      </c>
      <c r="J552" t="s">
        <v>2380</v>
      </c>
    </row>
    <row r="553" spans="1:10" x14ac:dyDescent="0.3">
      <c r="A553" t="s">
        <v>1819</v>
      </c>
      <c r="B553">
        <v>24.795000000000002</v>
      </c>
      <c r="C553" t="str">
        <f t="shared" si="16"/>
        <v>Normal Weight</v>
      </c>
      <c r="D553">
        <v>4.5199999999999996</v>
      </c>
      <c r="E553" t="str">
        <f t="shared" si="17"/>
        <v>Normal</v>
      </c>
      <c r="F553" t="s">
        <v>2380</v>
      </c>
      <c r="G553" t="s">
        <v>2380</v>
      </c>
      <c r="H553" t="s">
        <v>2380</v>
      </c>
      <c r="I553">
        <v>0</v>
      </c>
      <c r="J553" t="s">
        <v>2383</v>
      </c>
    </row>
    <row r="554" spans="1:10" x14ac:dyDescent="0.3">
      <c r="A554" t="s">
        <v>1818</v>
      </c>
      <c r="B554">
        <v>53.98</v>
      </c>
      <c r="C554" t="str">
        <f t="shared" si="16"/>
        <v>Obesity</v>
      </c>
      <c r="D554">
        <v>5.07</v>
      </c>
      <c r="E554" t="str">
        <f t="shared" si="17"/>
        <v>Normal</v>
      </c>
      <c r="F554" t="s">
        <v>2380</v>
      </c>
      <c r="G554" t="s">
        <v>2380</v>
      </c>
      <c r="H554" t="s">
        <v>2383</v>
      </c>
      <c r="I554" s="7">
        <v>1</v>
      </c>
      <c r="J554" t="s">
        <v>2380</v>
      </c>
    </row>
    <row r="555" spans="1:10" x14ac:dyDescent="0.3">
      <c r="A555" t="s">
        <v>1817</v>
      </c>
      <c r="B555">
        <v>41.325000000000003</v>
      </c>
      <c r="C555" t="str">
        <f t="shared" si="16"/>
        <v>Obesity</v>
      </c>
      <c r="D555">
        <v>4.04</v>
      </c>
      <c r="E555" t="str">
        <f t="shared" si="17"/>
        <v>Normal</v>
      </c>
      <c r="F555" t="s">
        <v>2383</v>
      </c>
      <c r="G555" t="s">
        <v>2380</v>
      </c>
      <c r="H555" t="s">
        <v>2383</v>
      </c>
      <c r="I555" s="7">
        <v>1</v>
      </c>
      <c r="J555" t="s">
        <v>2380</v>
      </c>
    </row>
    <row r="556" spans="1:10" x14ac:dyDescent="0.3">
      <c r="A556" t="s">
        <v>1816</v>
      </c>
      <c r="B556">
        <v>51.65</v>
      </c>
      <c r="C556" t="str">
        <f t="shared" si="16"/>
        <v>Obesity</v>
      </c>
      <c r="D556">
        <v>5.3</v>
      </c>
      <c r="E556" t="str">
        <f t="shared" si="17"/>
        <v>Normal</v>
      </c>
      <c r="F556" t="s">
        <v>2383</v>
      </c>
      <c r="G556" t="s">
        <v>2380</v>
      </c>
      <c r="H556" t="s">
        <v>2380</v>
      </c>
      <c r="I556">
        <v>0</v>
      </c>
      <c r="J556" t="s">
        <v>2380</v>
      </c>
    </row>
    <row r="557" spans="1:10" x14ac:dyDescent="0.3">
      <c r="A557" t="s">
        <v>1815</v>
      </c>
      <c r="B557">
        <v>44.52</v>
      </c>
      <c r="C557" t="str">
        <f t="shared" si="16"/>
        <v>Obesity</v>
      </c>
      <c r="D557">
        <v>8.64</v>
      </c>
      <c r="E557" t="str">
        <f t="shared" si="17"/>
        <v>Diabetes</v>
      </c>
      <c r="F557" t="s">
        <v>2383</v>
      </c>
      <c r="G557" t="s">
        <v>2380</v>
      </c>
      <c r="H557" t="s">
        <v>2383</v>
      </c>
      <c r="I557" s="7">
        <v>1</v>
      </c>
      <c r="J557" t="s">
        <v>2380</v>
      </c>
    </row>
    <row r="558" spans="1:10" x14ac:dyDescent="0.3">
      <c r="A558" t="s">
        <v>1814</v>
      </c>
      <c r="B558">
        <v>53.29</v>
      </c>
      <c r="C558" t="str">
        <f t="shared" si="16"/>
        <v>Obesity</v>
      </c>
      <c r="D558">
        <v>4.03</v>
      </c>
      <c r="E558" t="str">
        <f t="shared" si="17"/>
        <v>Normal</v>
      </c>
      <c r="F558" t="s">
        <v>2380</v>
      </c>
      <c r="G558" t="s">
        <v>2380</v>
      </c>
      <c r="H558" t="s">
        <v>2383</v>
      </c>
      <c r="I558" s="7">
        <v>1</v>
      </c>
      <c r="J558" t="s">
        <v>2380</v>
      </c>
    </row>
    <row r="559" spans="1:10" x14ac:dyDescent="0.3">
      <c r="A559" t="s">
        <v>1813</v>
      </c>
      <c r="B559">
        <v>46.63</v>
      </c>
      <c r="C559" t="str">
        <f t="shared" si="16"/>
        <v>Obesity</v>
      </c>
      <c r="D559">
        <v>4.26</v>
      </c>
      <c r="E559" t="str">
        <f t="shared" si="17"/>
        <v>Normal</v>
      </c>
      <c r="F559" t="s">
        <v>2383</v>
      </c>
      <c r="G559" t="s">
        <v>2380</v>
      </c>
      <c r="H559" t="s">
        <v>2380</v>
      </c>
      <c r="I559" s="7">
        <v>2</v>
      </c>
      <c r="J559" t="s">
        <v>2380</v>
      </c>
    </row>
    <row r="560" spans="1:10" x14ac:dyDescent="0.3">
      <c r="A560" t="s">
        <v>1812</v>
      </c>
      <c r="B560">
        <v>28.88</v>
      </c>
      <c r="C560" t="str">
        <f t="shared" si="16"/>
        <v>OverWeight</v>
      </c>
      <c r="D560">
        <v>5.35</v>
      </c>
      <c r="E560" t="str">
        <f t="shared" si="17"/>
        <v>Normal</v>
      </c>
      <c r="F560" t="s">
        <v>2380</v>
      </c>
      <c r="G560" t="s">
        <v>2380</v>
      </c>
      <c r="H560" t="s">
        <v>2383</v>
      </c>
      <c r="I560" s="7">
        <v>1</v>
      </c>
      <c r="J560" t="s">
        <v>2383</v>
      </c>
    </row>
    <row r="561" spans="1:10" x14ac:dyDescent="0.3">
      <c r="A561" t="s">
        <v>1811</v>
      </c>
      <c r="B561">
        <v>23.98</v>
      </c>
      <c r="C561" t="str">
        <f t="shared" si="16"/>
        <v>Normal Weight</v>
      </c>
      <c r="D561">
        <v>4.9000000000000004</v>
      </c>
      <c r="E561" t="str">
        <f t="shared" si="17"/>
        <v>Normal</v>
      </c>
      <c r="F561" t="s">
        <v>2380</v>
      </c>
      <c r="G561" t="s">
        <v>2380</v>
      </c>
      <c r="H561" t="s">
        <v>2380</v>
      </c>
      <c r="I561">
        <v>0</v>
      </c>
      <c r="J561" t="s">
        <v>2380</v>
      </c>
    </row>
    <row r="562" spans="1:10" x14ac:dyDescent="0.3">
      <c r="A562" t="s">
        <v>1810</v>
      </c>
      <c r="B562">
        <v>23.65</v>
      </c>
      <c r="C562" t="str">
        <f t="shared" si="16"/>
        <v>Normal Weight</v>
      </c>
      <c r="D562">
        <v>4.5</v>
      </c>
      <c r="E562" t="str">
        <f t="shared" si="17"/>
        <v>Normal</v>
      </c>
      <c r="F562" t="s">
        <v>2380</v>
      </c>
      <c r="G562" t="s">
        <v>2380</v>
      </c>
      <c r="H562" t="s">
        <v>2380</v>
      </c>
      <c r="I562">
        <v>0</v>
      </c>
      <c r="J562" t="s">
        <v>2380</v>
      </c>
    </row>
    <row r="563" spans="1:10" x14ac:dyDescent="0.3">
      <c r="A563" t="s">
        <v>1809</v>
      </c>
      <c r="B563">
        <v>49.09</v>
      </c>
      <c r="C563" t="str">
        <f t="shared" si="16"/>
        <v>Obesity</v>
      </c>
      <c r="D563">
        <v>8.3800000000000008</v>
      </c>
      <c r="E563" t="str">
        <f t="shared" si="17"/>
        <v>Diabetes</v>
      </c>
      <c r="F563" t="s">
        <v>2383</v>
      </c>
      <c r="G563" t="s">
        <v>2380</v>
      </c>
      <c r="H563" t="s">
        <v>2380</v>
      </c>
      <c r="I563" s="7">
        <v>2</v>
      </c>
      <c r="J563" t="s">
        <v>2380</v>
      </c>
    </row>
    <row r="564" spans="1:10" x14ac:dyDescent="0.3">
      <c r="A564" t="s">
        <v>1808</v>
      </c>
      <c r="B564">
        <v>28.024999999999999</v>
      </c>
      <c r="C564" t="str">
        <f t="shared" si="16"/>
        <v>OverWeight</v>
      </c>
      <c r="D564">
        <v>7.03</v>
      </c>
      <c r="E564" t="str">
        <f t="shared" si="17"/>
        <v>Diabetes</v>
      </c>
      <c r="F564" t="s">
        <v>2380</v>
      </c>
      <c r="G564" t="s">
        <v>2380</v>
      </c>
      <c r="H564" t="s">
        <v>2380</v>
      </c>
      <c r="I564">
        <v>0</v>
      </c>
      <c r="J564" t="s">
        <v>2383</v>
      </c>
    </row>
    <row r="565" spans="1:10" x14ac:dyDescent="0.3">
      <c r="A565" t="s">
        <v>1807</v>
      </c>
      <c r="B565">
        <v>43.32</v>
      </c>
      <c r="C565" t="str">
        <f t="shared" si="16"/>
        <v>Obesity</v>
      </c>
      <c r="D565">
        <v>8.75</v>
      </c>
      <c r="E565" t="str">
        <f t="shared" si="17"/>
        <v>Diabetes</v>
      </c>
      <c r="F565" t="s">
        <v>2383</v>
      </c>
      <c r="G565" t="s">
        <v>2380</v>
      </c>
      <c r="H565" t="s">
        <v>2383</v>
      </c>
      <c r="I565" s="7">
        <v>1</v>
      </c>
      <c r="J565" t="s">
        <v>2380</v>
      </c>
    </row>
    <row r="566" spans="1:10" x14ac:dyDescent="0.3">
      <c r="A566" t="s">
        <v>1806</v>
      </c>
      <c r="B566">
        <v>45.92</v>
      </c>
      <c r="C566" t="str">
        <f t="shared" si="16"/>
        <v>Obesity</v>
      </c>
      <c r="D566">
        <v>9.51</v>
      </c>
      <c r="E566" t="str">
        <f t="shared" si="17"/>
        <v>Diabetes</v>
      </c>
      <c r="F566" t="s">
        <v>2380</v>
      </c>
      <c r="G566" t="s">
        <v>2380</v>
      </c>
      <c r="H566" t="s">
        <v>2380</v>
      </c>
      <c r="I566">
        <v>0</v>
      </c>
      <c r="J566" t="s">
        <v>2380</v>
      </c>
    </row>
    <row r="567" spans="1:10" x14ac:dyDescent="0.3">
      <c r="A567" t="s">
        <v>1805</v>
      </c>
      <c r="B567">
        <v>44.03</v>
      </c>
      <c r="C567" t="str">
        <f t="shared" si="16"/>
        <v>Obesity</v>
      </c>
      <c r="D567">
        <v>9.36</v>
      </c>
      <c r="E567" t="str">
        <f t="shared" si="17"/>
        <v>Diabetes</v>
      </c>
      <c r="F567" t="s">
        <v>2380</v>
      </c>
      <c r="G567" t="s">
        <v>2380</v>
      </c>
      <c r="H567" t="s">
        <v>2380</v>
      </c>
      <c r="I567">
        <v>0</v>
      </c>
      <c r="J567" t="s">
        <v>2380</v>
      </c>
    </row>
    <row r="568" spans="1:10" x14ac:dyDescent="0.3">
      <c r="A568" t="s">
        <v>1804</v>
      </c>
      <c r="B568">
        <v>24.6</v>
      </c>
      <c r="C568" t="str">
        <f t="shared" si="16"/>
        <v>Normal Weight</v>
      </c>
      <c r="D568">
        <v>4.8099999999999996</v>
      </c>
      <c r="E568" t="str">
        <f t="shared" si="17"/>
        <v>Normal</v>
      </c>
      <c r="F568" t="s">
        <v>2380</v>
      </c>
      <c r="G568" t="s">
        <v>2380</v>
      </c>
      <c r="H568" t="s">
        <v>2380</v>
      </c>
      <c r="I568">
        <v>0</v>
      </c>
      <c r="J568" t="s">
        <v>2383</v>
      </c>
    </row>
    <row r="569" spans="1:10" x14ac:dyDescent="0.3">
      <c r="A569" t="s">
        <v>1803</v>
      </c>
      <c r="B569">
        <v>49.15</v>
      </c>
      <c r="C569" t="str">
        <f t="shared" si="16"/>
        <v>Obesity</v>
      </c>
      <c r="D569">
        <v>8.08</v>
      </c>
      <c r="E569" t="str">
        <f t="shared" si="17"/>
        <v>Diabetes</v>
      </c>
      <c r="F569" t="s">
        <v>2380</v>
      </c>
      <c r="G569" t="s">
        <v>2380</v>
      </c>
      <c r="H569" t="s">
        <v>2380</v>
      </c>
      <c r="I569">
        <v>0</v>
      </c>
      <c r="J569" t="s">
        <v>2380</v>
      </c>
    </row>
    <row r="570" spans="1:10" x14ac:dyDescent="0.3">
      <c r="A570" t="s">
        <v>1802</v>
      </c>
      <c r="B570">
        <v>28.31</v>
      </c>
      <c r="C570" t="str">
        <f t="shared" si="16"/>
        <v>OverWeight</v>
      </c>
      <c r="D570">
        <v>6.29</v>
      </c>
      <c r="E570" t="str">
        <f t="shared" si="17"/>
        <v>Prediabetes</v>
      </c>
      <c r="F570" t="s">
        <v>2380</v>
      </c>
      <c r="G570" t="s">
        <v>2380</v>
      </c>
      <c r="H570" t="s">
        <v>2383</v>
      </c>
      <c r="I570" s="7">
        <v>1</v>
      </c>
      <c r="J570" t="s">
        <v>2383</v>
      </c>
    </row>
    <row r="571" spans="1:10" x14ac:dyDescent="0.3">
      <c r="A571" t="s">
        <v>1801</v>
      </c>
      <c r="B571">
        <v>22.99</v>
      </c>
      <c r="C571" t="str">
        <f t="shared" si="16"/>
        <v>Normal Weight</v>
      </c>
      <c r="D571">
        <v>6.29</v>
      </c>
      <c r="E571" t="str">
        <f t="shared" si="17"/>
        <v>Prediabetes</v>
      </c>
      <c r="F571" t="s">
        <v>2380</v>
      </c>
      <c r="G571" t="s">
        <v>2380</v>
      </c>
      <c r="H571" t="s">
        <v>2380</v>
      </c>
      <c r="I571" s="7">
        <v>1</v>
      </c>
      <c r="J571" t="s">
        <v>2383</v>
      </c>
    </row>
    <row r="572" spans="1:10" x14ac:dyDescent="0.3">
      <c r="A572" t="s">
        <v>1800</v>
      </c>
      <c r="B572">
        <v>29.07</v>
      </c>
      <c r="C572" t="str">
        <f t="shared" si="16"/>
        <v>OverWeight</v>
      </c>
      <c r="D572">
        <v>5.12</v>
      </c>
      <c r="E572" t="str">
        <f t="shared" si="17"/>
        <v>Normal</v>
      </c>
      <c r="F572" t="s">
        <v>2380</v>
      </c>
      <c r="G572" t="s">
        <v>2380</v>
      </c>
      <c r="H572" t="s">
        <v>2383</v>
      </c>
      <c r="I572" s="7">
        <v>1</v>
      </c>
      <c r="J572" t="s">
        <v>2383</v>
      </c>
    </row>
    <row r="573" spans="1:10" x14ac:dyDescent="0.3">
      <c r="A573" t="s">
        <v>1799</v>
      </c>
      <c r="B573">
        <v>42.02</v>
      </c>
      <c r="C573" t="str">
        <f t="shared" si="16"/>
        <v>Obesity</v>
      </c>
      <c r="D573">
        <v>9.9499999999999993</v>
      </c>
      <c r="E573" t="str">
        <f t="shared" si="17"/>
        <v>Diabetes</v>
      </c>
      <c r="F573" t="s">
        <v>2383</v>
      </c>
      <c r="G573" t="s">
        <v>2380</v>
      </c>
      <c r="H573" t="s">
        <v>2383</v>
      </c>
      <c r="I573" s="7">
        <v>1</v>
      </c>
      <c r="J573" t="s">
        <v>2380</v>
      </c>
    </row>
    <row r="574" spans="1:10" x14ac:dyDescent="0.3">
      <c r="A574" t="s">
        <v>1798</v>
      </c>
      <c r="B574">
        <v>49.07</v>
      </c>
      <c r="C574" t="str">
        <f t="shared" si="16"/>
        <v>Obesity</v>
      </c>
      <c r="D574">
        <v>9.08</v>
      </c>
      <c r="E574" t="str">
        <f t="shared" si="17"/>
        <v>Diabetes</v>
      </c>
      <c r="F574" t="s">
        <v>2383</v>
      </c>
      <c r="G574" t="s">
        <v>2380</v>
      </c>
      <c r="H574" t="s">
        <v>2380</v>
      </c>
      <c r="I574" s="7">
        <v>1</v>
      </c>
      <c r="J574" t="s">
        <v>2380</v>
      </c>
    </row>
    <row r="575" spans="1:10" x14ac:dyDescent="0.3">
      <c r="A575" t="s">
        <v>1797</v>
      </c>
      <c r="B575">
        <v>19.8</v>
      </c>
      <c r="C575" t="str">
        <f t="shared" si="16"/>
        <v>Normal Weight</v>
      </c>
      <c r="D575">
        <v>4.82</v>
      </c>
      <c r="E575" t="str">
        <f t="shared" si="17"/>
        <v>Normal</v>
      </c>
      <c r="F575" t="s">
        <v>2380</v>
      </c>
      <c r="G575" t="s">
        <v>2380</v>
      </c>
      <c r="H575" t="s">
        <v>2380</v>
      </c>
      <c r="I575">
        <v>0</v>
      </c>
      <c r="J575" t="s">
        <v>2383</v>
      </c>
    </row>
    <row r="576" spans="1:10" x14ac:dyDescent="0.3">
      <c r="A576" t="s">
        <v>1796</v>
      </c>
      <c r="B576">
        <v>27.36</v>
      </c>
      <c r="C576" t="str">
        <f t="shared" si="16"/>
        <v>OverWeight</v>
      </c>
      <c r="D576">
        <v>4.6500000000000004</v>
      </c>
      <c r="E576" t="str">
        <f t="shared" si="17"/>
        <v>Normal</v>
      </c>
      <c r="F576" t="s">
        <v>2380</v>
      </c>
      <c r="G576" t="s">
        <v>2382</v>
      </c>
      <c r="H576" t="s">
        <v>2380</v>
      </c>
      <c r="I576" s="7">
        <v>1</v>
      </c>
      <c r="J576" t="s">
        <v>2383</v>
      </c>
    </row>
    <row r="577" spans="1:10" x14ac:dyDescent="0.3">
      <c r="A577" t="s">
        <v>1795</v>
      </c>
      <c r="B577">
        <v>42.95</v>
      </c>
      <c r="C577" t="str">
        <f t="shared" si="16"/>
        <v>Obesity</v>
      </c>
      <c r="D577">
        <v>5.16</v>
      </c>
      <c r="E577" t="str">
        <f t="shared" si="17"/>
        <v>Normal</v>
      </c>
      <c r="F577" t="s">
        <v>2383</v>
      </c>
      <c r="G577" t="s">
        <v>2380</v>
      </c>
      <c r="H577" t="s">
        <v>2380</v>
      </c>
      <c r="I577" s="7">
        <v>1</v>
      </c>
      <c r="J577" t="s">
        <v>2380</v>
      </c>
    </row>
    <row r="578" spans="1:10" x14ac:dyDescent="0.3">
      <c r="A578" t="s">
        <v>1794</v>
      </c>
      <c r="B578">
        <v>42.66</v>
      </c>
      <c r="C578" t="str">
        <f t="shared" ref="C578:C641" si="18">IF(B578&lt;18.5,"Underweight",IF(B578&lt;25,"Normal Weight",IF(B578&lt;30,"OverWeight","Obesity")))</f>
        <v>Obesity</v>
      </c>
      <c r="D578">
        <v>10.44</v>
      </c>
      <c r="E578" t="str">
        <f t="shared" ref="E578:E641" si="19">IF(D578&lt;5.7,"Normal",IF(D578&lt;6.5,"Prediabetes","Diabetes"))</f>
        <v>Diabetes</v>
      </c>
      <c r="F578" t="s">
        <v>2380</v>
      </c>
      <c r="G578" t="s">
        <v>2380</v>
      </c>
      <c r="H578" t="s">
        <v>2380</v>
      </c>
      <c r="I578">
        <v>0</v>
      </c>
      <c r="J578" t="s">
        <v>2380</v>
      </c>
    </row>
    <row r="579" spans="1:10" x14ac:dyDescent="0.3">
      <c r="A579" t="s">
        <v>1793</v>
      </c>
      <c r="B579">
        <v>33.630000000000003</v>
      </c>
      <c r="C579" t="str">
        <f t="shared" si="18"/>
        <v>Obesity</v>
      </c>
      <c r="D579">
        <v>5.69</v>
      </c>
      <c r="E579" t="str">
        <f t="shared" si="19"/>
        <v>Normal</v>
      </c>
      <c r="F579" t="s">
        <v>2380</v>
      </c>
      <c r="G579" t="s">
        <v>2380</v>
      </c>
      <c r="H579" t="s">
        <v>2380</v>
      </c>
      <c r="I579" s="7">
        <v>1</v>
      </c>
      <c r="J579" t="s">
        <v>2380</v>
      </c>
    </row>
    <row r="580" spans="1:10" x14ac:dyDescent="0.3">
      <c r="A580" t="s">
        <v>1792</v>
      </c>
      <c r="B580">
        <v>26.84</v>
      </c>
      <c r="C580" t="str">
        <f t="shared" si="18"/>
        <v>OverWeight</v>
      </c>
      <c r="D580">
        <v>6.5</v>
      </c>
      <c r="E580" t="str">
        <f t="shared" si="19"/>
        <v>Diabetes</v>
      </c>
      <c r="F580" t="s">
        <v>2380</v>
      </c>
      <c r="G580" t="s">
        <v>2380</v>
      </c>
      <c r="H580" t="s">
        <v>2380</v>
      </c>
      <c r="I580">
        <v>0</v>
      </c>
      <c r="J580" t="s">
        <v>2383</v>
      </c>
    </row>
    <row r="581" spans="1:10" x14ac:dyDescent="0.3">
      <c r="A581" t="s">
        <v>1791</v>
      </c>
      <c r="B581">
        <v>28.3</v>
      </c>
      <c r="C581" t="str">
        <f t="shared" si="18"/>
        <v>OverWeight</v>
      </c>
      <c r="D581">
        <v>5.73</v>
      </c>
      <c r="E581" t="str">
        <f t="shared" si="19"/>
        <v>Prediabetes</v>
      </c>
      <c r="F581" t="s">
        <v>2380</v>
      </c>
      <c r="G581" t="s">
        <v>2380</v>
      </c>
      <c r="H581" t="s">
        <v>2383</v>
      </c>
      <c r="I581" s="7">
        <v>1</v>
      </c>
      <c r="J581" t="s">
        <v>2383</v>
      </c>
    </row>
    <row r="582" spans="1:10" x14ac:dyDescent="0.3">
      <c r="A582" t="s">
        <v>1790</v>
      </c>
      <c r="B582">
        <v>27.06</v>
      </c>
      <c r="C582" t="str">
        <f t="shared" si="18"/>
        <v>OverWeight</v>
      </c>
      <c r="D582">
        <v>5.74</v>
      </c>
      <c r="E582" t="str">
        <f t="shared" si="19"/>
        <v>Prediabetes</v>
      </c>
      <c r="F582" t="s">
        <v>2383</v>
      </c>
      <c r="G582" t="s">
        <v>2380</v>
      </c>
      <c r="H582" t="s">
        <v>2380</v>
      </c>
      <c r="I582">
        <v>0</v>
      </c>
      <c r="J582" t="s">
        <v>2383</v>
      </c>
    </row>
    <row r="583" spans="1:10" x14ac:dyDescent="0.3">
      <c r="A583" t="s">
        <v>1789</v>
      </c>
      <c r="B583">
        <v>47.13</v>
      </c>
      <c r="C583" t="str">
        <f t="shared" si="18"/>
        <v>Obesity</v>
      </c>
      <c r="D583">
        <v>8.6999999999999993</v>
      </c>
      <c r="E583" t="str">
        <f t="shared" si="19"/>
        <v>Diabetes</v>
      </c>
      <c r="F583" t="s">
        <v>2380</v>
      </c>
      <c r="G583" t="s">
        <v>2380</v>
      </c>
      <c r="H583" t="s">
        <v>2380</v>
      </c>
      <c r="I583">
        <v>0</v>
      </c>
      <c r="J583" t="s">
        <v>2380</v>
      </c>
    </row>
    <row r="584" spans="1:10" x14ac:dyDescent="0.3">
      <c r="A584" t="s">
        <v>1788</v>
      </c>
      <c r="B584">
        <v>51.72</v>
      </c>
      <c r="C584" t="str">
        <f t="shared" si="18"/>
        <v>Obesity</v>
      </c>
      <c r="D584">
        <v>5.09</v>
      </c>
      <c r="E584" t="str">
        <f t="shared" si="19"/>
        <v>Normal</v>
      </c>
      <c r="F584" t="s">
        <v>2380</v>
      </c>
      <c r="G584" t="s">
        <v>2380</v>
      </c>
      <c r="H584" t="s">
        <v>2380</v>
      </c>
      <c r="I584">
        <v>0</v>
      </c>
      <c r="J584" t="s">
        <v>2380</v>
      </c>
    </row>
    <row r="585" spans="1:10" x14ac:dyDescent="0.3">
      <c r="A585" t="s">
        <v>1787</v>
      </c>
      <c r="B585">
        <v>48.59</v>
      </c>
      <c r="C585" t="str">
        <f t="shared" si="18"/>
        <v>Obesity</v>
      </c>
      <c r="D585">
        <v>5.57</v>
      </c>
      <c r="E585" t="str">
        <f t="shared" si="19"/>
        <v>Normal</v>
      </c>
      <c r="F585" t="s">
        <v>2380</v>
      </c>
      <c r="G585" t="s">
        <v>2380</v>
      </c>
      <c r="H585" t="s">
        <v>2380</v>
      </c>
      <c r="I585">
        <v>0</v>
      </c>
      <c r="J585" t="s">
        <v>2380</v>
      </c>
    </row>
    <row r="586" spans="1:10" x14ac:dyDescent="0.3">
      <c r="A586" t="s">
        <v>1786</v>
      </c>
      <c r="B586">
        <v>45.18</v>
      </c>
      <c r="C586" t="str">
        <f t="shared" si="18"/>
        <v>Obesity</v>
      </c>
      <c r="D586">
        <v>10.87</v>
      </c>
      <c r="E586" t="str">
        <f t="shared" si="19"/>
        <v>Diabetes</v>
      </c>
      <c r="F586" t="s">
        <v>2380</v>
      </c>
      <c r="G586" t="s">
        <v>2380</v>
      </c>
      <c r="H586" t="s">
        <v>2380</v>
      </c>
      <c r="I586">
        <v>0</v>
      </c>
      <c r="J586" t="s">
        <v>2380</v>
      </c>
    </row>
    <row r="587" spans="1:10" x14ac:dyDescent="0.3">
      <c r="A587" t="s">
        <v>1785</v>
      </c>
      <c r="B587">
        <v>27.9</v>
      </c>
      <c r="C587" t="str">
        <f t="shared" si="18"/>
        <v>OverWeight</v>
      </c>
      <c r="D587">
        <v>6.02</v>
      </c>
      <c r="E587" t="str">
        <f t="shared" si="19"/>
        <v>Prediabetes</v>
      </c>
      <c r="F587" t="s">
        <v>2380</v>
      </c>
      <c r="G587" t="s">
        <v>2380</v>
      </c>
      <c r="H587" t="s">
        <v>2383</v>
      </c>
      <c r="I587" s="7">
        <v>1</v>
      </c>
      <c r="J587" t="s">
        <v>2383</v>
      </c>
    </row>
    <row r="588" spans="1:10" x14ac:dyDescent="0.3">
      <c r="A588" t="s">
        <v>1784</v>
      </c>
      <c r="B588">
        <v>51.33</v>
      </c>
      <c r="C588" t="str">
        <f t="shared" si="18"/>
        <v>Obesity</v>
      </c>
      <c r="D588">
        <v>7</v>
      </c>
      <c r="E588" t="str">
        <f t="shared" si="19"/>
        <v>Diabetes</v>
      </c>
      <c r="F588" t="s">
        <v>2380</v>
      </c>
      <c r="G588" t="s">
        <v>2380</v>
      </c>
      <c r="H588" t="s">
        <v>2380</v>
      </c>
      <c r="I588">
        <v>0</v>
      </c>
      <c r="J588" t="s">
        <v>2380</v>
      </c>
    </row>
    <row r="589" spans="1:10" x14ac:dyDescent="0.3">
      <c r="A589" t="s">
        <v>1783</v>
      </c>
      <c r="B589">
        <v>30.59</v>
      </c>
      <c r="C589" t="str">
        <f t="shared" si="18"/>
        <v>Obesity</v>
      </c>
      <c r="D589">
        <v>5.56</v>
      </c>
      <c r="E589" t="str">
        <f t="shared" si="19"/>
        <v>Normal</v>
      </c>
      <c r="F589" t="s">
        <v>2383</v>
      </c>
      <c r="G589" t="s">
        <v>2380</v>
      </c>
      <c r="H589" t="s">
        <v>2380</v>
      </c>
      <c r="I589" s="7">
        <v>1</v>
      </c>
      <c r="J589" t="s">
        <v>2380</v>
      </c>
    </row>
    <row r="590" spans="1:10" x14ac:dyDescent="0.3">
      <c r="A590" t="s">
        <v>1782</v>
      </c>
      <c r="B590">
        <v>39.229999999999997</v>
      </c>
      <c r="C590" t="str">
        <f t="shared" si="18"/>
        <v>Obesity</v>
      </c>
      <c r="D590">
        <v>8.4499999999999993</v>
      </c>
      <c r="E590" t="str">
        <f t="shared" si="19"/>
        <v>Diabetes</v>
      </c>
      <c r="F590" t="s">
        <v>2380</v>
      </c>
      <c r="G590" t="s">
        <v>2380</v>
      </c>
      <c r="H590" t="s">
        <v>2380</v>
      </c>
      <c r="I590">
        <v>0</v>
      </c>
      <c r="J590" t="s">
        <v>2380</v>
      </c>
    </row>
    <row r="591" spans="1:10" x14ac:dyDescent="0.3">
      <c r="A591" t="s">
        <v>1781</v>
      </c>
      <c r="B591">
        <v>19.094999999999999</v>
      </c>
      <c r="C591" t="str">
        <f t="shared" si="18"/>
        <v>Normal Weight</v>
      </c>
      <c r="D591">
        <v>6.19</v>
      </c>
      <c r="E591" t="str">
        <f t="shared" si="19"/>
        <v>Prediabetes</v>
      </c>
      <c r="F591" t="s">
        <v>2380</v>
      </c>
      <c r="G591" t="s">
        <v>2380</v>
      </c>
      <c r="H591" t="s">
        <v>2380</v>
      </c>
      <c r="I591">
        <v>0</v>
      </c>
      <c r="J591" t="s">
        <v>2383</v>
      </c>
    </row>
    <row r="592" spans="1:10" x14ac:dyDescent="0.3">
      <c r="A592" t="s">
        <v>1780</v>
      </c>
      <c r="B592">
        <v>49.72</v>
      </c>
      <c r="C592" t="str">
        <f t="shared" si="18"/>
        <v>Obesity</v>
      </c>
      <c r="D592">
        <v>7.71</v>
      </c>
      <c r="E592" t="str">
        <f t="shared" si="19"/>
        <v>Diabetes</v>
      </c>
      <c r="F592" t="s">
        <v>2380</v>
      </c>
      <c r="G592" t="s">
        <v>2380</v>
      </c>
      <c r="H592" t="s">
        <v>2380</v>
      </c>
      <c r="I592">
        <v>0</v>
      </c>
      <c r="J592" t="s">
        <v>2380</v>
      </c>
    </row>
    <row r="593" spans="1:10" x14ac:dyDescent="0.3">
      <c r="A593" t="s">
        <v>1779</v>
      </c>
      <c r="B593">
        <v>21.754999999999999</v>
      </c>
      <c r="C593" t="str">
        <f t="shared" si="18"/>
        <v>Normal Weight</v>
      </c>
      <c r="D593">
        <v>4.63</v>
      </c>
      <c r="E593" t="str">
        <f t="shared" si="19"/>
        <v>Normal</v>
      </c>
      <c r="F593" t="s">
        <v>2380</v>
      </c>
      <c r="G593" t="s">
        <v>2380</v>
      </c>
      <c r="H593" t="s">
        <v>2383</v>
      </c>
      <c r="I593" s="7">
        <v>1</v>
      </c>
      <c r="J593" t="s">
        <v>2383</v>
      </c>
    </row>
    <row r="594" spans="1:10" x14ac:dyDescent="0.3">
      <c r="A594" t="s">
        <v>1778</v>
      </c>
      <c r="B594">
        <v>48.39</v>
      </c>
      <c r="C594" t="str">
        <f t="shared" si="18"/>
        <v>Obesity</v>
      </c>
      <c r="D594">
        <v>4.6100000000000003</v>
      </c>
      <c r="E594" t="str">
        <f t="shared" si="19"/>
        <v>Normal</v>
      </c>
      <c r="F594" t="s">
        <v>2380</v>
      </c>
      <c r="G594" t="s">
        <v>2380</v>
      </c>
      <c r="H594" t="s">
        <v>2380</v>
      </c>
      <c r="I594">
        <v>0</v>
      </c>
      <c r="J594" t="s">
        <v>2380</v>
      </c>
    </row>
    <row r="595" spans="1:10" x14ac:dyDescent="0.3">
      <c r="A595" t="s">
        <v>1777</v>
      </c>
      <c r="B595">
        <v>47.15</v>
      </c>
      <c r="C595" t="str">
        <f t="shared" si="18"/>
        <v>Obesity</v>
      </c>
      <c r="D595">
        <v>9.5299999999999994</v>
      </c>
      <c r="E595" t="str">
        <f t="shared" si="19"/>
        <v>Diabetes</v>
      </c>
      <c r="F595" t="s">
        <v>2383</v>
      </c>
      <c r="G595" t="s">
        <v>2380</v>
      </c>
      <c r="H595" t="s">
        <v>2380</v>
      </c>
      <c r="I595" s="7">
        <v>1</v>
      </c>
      <c r="J595" t="s">
        <v>2380</v>
      </c>
    </row>
    <row r="596" spans="1:10" x14ac:dyDescent="0.3">
      <c r="A596" t="s">
        <v>1776</v>
      </c>
      <c r="B596">
        <v>47.59</v>
      </c>
      <c r="C596" t="str">
        <f t="shared" si="18"/>
        <v>Obesity</v>
      </c>
      <c r="D596">
        <v>11.43</v>
      </c>
      <c r="E596" t="str">
        <f t="shared" si="19"/>
        <v>Diabetes</v>
      </c>
      <c r="F596" t="s">
        <v>2383</v>
      </c>
      <c r="G596" t="s">
        <v>2380</v>
      </c>
      <c r="H596" t="s">
        <v>2380</v>
      </c>
      <c r="I596" s="7">
        <v>2</v>
      </c>
      <c r="J596" t="s">
        <v>2380</v>
      </c>
    </row>
    <row r="597" spans="1:10" x14ac:dyDescent="0.3">
      <c r="A597" t="s">
        <v>1775</v>
      </c>
      <c r="B597">
        <v>39.81</v>
      </c>
      <c r="C597" t="str">
        <f t="shared" si="18"/>
        <v>Obesity</v>
      </c>
      <c r="D597">
        <v>7.65</v>
      </c>
      <c r="E597" t="str">
        <f t="shared" si="19"/>
        <v>Diabetes</v>
      </c>
      <c r="F597" t="s">
        <v>2383</v>
      </c>
      <c r="G597" t="s">
        <v>2380</v>
      </c>
      <c r="H597" t="s">
        <v>2383</v>
      </c>
      <c r="I597" s="7">
        <v>1</v>
      </c>
      <c r="J597" t="s">
        <v>2380</v>
      </c>
    </row>
    <row r="598" spans="1:10" x14ac:dyDescent="0.3">
      <c r="A598" t="s">
        <v>1774</v>
      </c>
      <c r="B598">
        <v>31.02</v>
      </c>
      <c r="C598" t="str">
        <f t="shared" si="18"/>
        <v>Obesity</v>
      </c>
      <c r="D598">
        <v>5.87</v>
      </c>
      <c r="E598" t="str">
        <f t="shared" si="19"/>
        <v>Prediabetes</v>
      </c>
      <c r="F598" t="s">
        <v>2383</v>
      </c>
      <c r="G598" t="s">
        <v>2380</v>
      </c>
      <c r="H598" t="s">
        <v>2380</v>
      </c>
      <c r="I598">
        <v>0</v>
      </c>
      <c r="J598" t="s">
        <v>2380</v>
      </c>
    </row>
    <row r="599" spans="1:10" x14ac:dyDescent="0.3">
      <c r="A599" t="s">
        <v>1773</v>
      </c>
      <c r="B599">
        <v>24.75</v>
      </c>
      <c r="C599" t="str">
        <f t="shared" si="18"/>
        <v>Normal Weight</v>
      </c>
      <c r="D599">
        <v>4.3600000000000003</v>
      </c>
      <c r="E599" t="str">
        <f t="shared" si="19"/>
        <v>Normal</v>
      </c>
      <c r="F599" t="s">
        <v>2383</v>
      </c>
      <c r="G599" t="s">
        <v>2380</v>
      </c>
      <c r="H599" t="s">
        <v>2380</v>
      </c>
      <c r="I599" s="7">
        <v>1</v>
      </c>
      <c r="J599" t="s">
        <v>2383</v>
      </c>
    </row>
    <row r="600" spans="1:10" x14ac:dyDescent="0.3">
      <c r="A600" t="s">
        <v>1772</v>
      </c>
      <c r="B600">
        <v>30.114999999999998</v>
      </c>
      <c r="C600" t="str">
        <f t="shared" si="18"/>
        <v>Obesity</v>
      </c>
      <c r="D600">
        <v>10.119999999999999</v>
      </c>
      <c r="E600" t="str">
        <f t="shared" si="19"/>
        <v>Diabetes</v>
      </c>
      <c r="F600" t="s">
        <v>2380</v>
      </c>
      <c r="G600" t="s">
        <v>2380</v>
      </c>
      <c r="H600" t="s">
        <v>2380</v>
      </c>
      <c r="I600" s="7">
        <v>3</v>
      </c>
      <c r="J600" t="s">
        <v>2380</v>
      </c>
    </row>
    <row r="601" spans="1:10" x14ac:dyDescent="0.3">
      <c r="A601" t="s">
        <v>1771</v>
      </c>
      <c r="B601">
        <v>26.03</v>
      </c>
      <c r="C601" t="str">
        <f t="shared" si="18"/>
        <v>OverWeight</v>
      </c>
      <c r="D601">
        <v>4.01</v>
      </c>
      <c r="E601" t="str">
        <f t="shared" si="19"/>
        <v>Normal</v>
      </c>
      <c r="F601" t="s">
        <v>2380</v>
      </c>
      <c r="G601" t="s">
        <v>2380</v>
      </c>
      <c r="H601" t="s">
        <v>2383</v>
      </c>
      <c r="I601" s="7">
        <v>1</v>
      </c>
      <c r="J601" t="s">
        <v>2383</v>
      </c>
    </row>
    <row r="602" spans="1:10" x14ac:dyDescent="0.3">
      <c r="A602" t="s">
        <v>1770</v>
      </c>
      <c r="B602">
        <v>20.045000000000002</v>
      </c>
      <c r="C602" t="str">
        <f t="shared" si="18"/>
        <v>Normal Weight</v>
      </c>
      <c r="D602">
        <v>4.7699999999999996</v>
      </c>
      <c r="E602" t="str">
        <f t="shared" si="19"/>
        <v>Normal</v>
      </c>
      <c r="F602" t="s">
        <v>2383</v>
      </c>
      <c r="G602" t="s">
        <v>2380</v>
      </c>
      <c r="H602" t="s">
        <v>2380</v>
      </c>
      <c r="I602" s="7">
        <v>1</v>
      </c>
      <c r="J602" t="s">
        <v>2383</v>
      </c>
    </row>
    <row r="603" spans="1:10" x14ac:dyDescent="0.3">
      <c r="A603" t="s">
        <v>1769</v>
      </c>
      <c r="B603">
        <v>40.24</v>
      </c>
      <c r="C603" t="str">
        <f t="shared" si="18"/>
        <v>Obesity</v>
      </c>
      <c r="D603">
        <v>6.83</v>
      </c>
      <c r="E603" t="str">
        <f t="shared" si="19"/>
        <v>Diabetes</v>
      </c>
      <c r="F603" t="s">
        <v>2380</v>
      </c>
      <c r="G603" t="s">
        <v>2380</v>
      </c>
      <c r="H603" t="s">
        <v>2380</v>
      </c>
      <c r="I603">
        <v>0</v>
      </c>
      <c r="J603" t="s">
        <v>2380</v>
      </c>
    </row>
    <row r="604" spans="1:10" x14ac:dyDescent="0.3">
      <c r="A604" t="s">
        <v>1768</v>
      </c>
      <c r="B604">
        <v>43.15</v>
      </c>
      <c r="C604" t="str">
        <f t="shared" si="18"/>
        <v>Obesity</v>
      </c>
      <c r="D604">
        <v>6.14</v>
      </c>
      <c r="E604" t="str">
        <f t="shared" si="19"/>
        <v>Prediabetes</v>
      </c>
      <c r="F604" t="s">
        <v>2383</v>
      </c>
      <c r="G604" t="s">
        <v>2380</v>
      </c>
      <c r="H604" t="s">
        <v>2383</v>
      </c>
      <c r="I604" s="7">
        <v>1</v>
      </c>
      <c r="J604" t="s">
        <v>2380</v>
      </c>
    </row>
    <row r="605" spans="1:10" x14ac:dyDescent="0.3">
      <c r="A605" t="s">
        <v>1767</v>
      </c>
      <c r="B605">
        <v>27.7</v>
      </c>
      <c r="C605" t="str">
        <f t="shared" si="18"/>
        <v>OverWeight</v>
      </c>
      <c r="D605">
        <v>5.6</v>
      </c>
      <c r="E605" t="str">
        <f t="shared" si="19"/>
        <v>Normal</v>
      </c>
      <c r="F605" t="s">
        <v>2380</v>
      </c>
      <c r="G605" t="s">
        <v>2380</v>
      </c>
      <c r="H605" t="s">
        <v>2383</v>
      </c>
      <c r="I605" s="7">
        <v>1</v>
      </c>
      <c r="J605" t="s">
        <v>2383</v>
      </c>
    </row>
    <row r="606" spans="1:10" x14ac:dyDescent="0.3">
      <c r="A606" t="s">
        <v>1766</v>
      </c>
      <c r="B606">
        <v>45.68</v>
      </c>
      <c r="C606" t="str">
        <f t="shared" si="18"/>
        <v>Obesity</v>
      </c>
      <c r="D606">
        <v>4.8</v>
      </c>
      <c r="E606" t="str">
        <f t="shared" si="19"/>
        <v>Normal</v>
      </c>
      <c r="F606" t="s">
        <v>2380</v>
      </c>
      <c r="G606" t="s">
        <v>2380</v>
      </c>
      <c r="H606" t="s">
        <v>2380</v>
      </c>
      <c r="I606" s="7">
        <v>2</v>
      </c>
      <c r="J606" t="s">
        <v>2380</v>
      </c>
    </row>
    <row r="607" spans="1:10" x14ac:dyDescent="0.3">
      <c r="A607" t="s">
        <v>1765</v>
      </c>
      <c r="B607">
        <v>27.3</v>
      </c>
      <c r="C607" t="str">
        <f t="shared" si="18"/>
        <v>OverWeight</v>
      </c>
      <c r="D607">
        <v>11.89</v>
      </c>
      <c r="E607" t="str">
        <f t="shared" si="19"/>
        <v>Diabetes</v>
      </c>
      <c r="F607" t="s">
        <v>2380</v>
      </c>
      <c r="G607" t="s">
        <v>2380</v>
      </c>
      <c r="H607" t="s">
        <v>2380</v>
      </c>
      <c r="I607">
        <v>0</v>
      </c>
      <c r="J607" t="s">
        <v>2383</v>
      </c>
    </row>
    <row r="608" spans="1:10" x14ac:dyDescent="0.3">
      <c r="A608" t="s">
        <v>1764</v>
      </c>
      <c r="B608">
        <v>54.45</v>
      </c>
      <c r="C608" t="str">
        <f t="shared" si="18"/>
        <v>Obesity</v>
      </c>
      <c r="D608">
        <v>4.7300000000000004</v>
      </c>
      <c r="E608" t="str">
        <f t="shared" si="19"/>
        <v>Normal</v>
      </c>
      <c r="F608" t="s">
        <v>2383</v>
      </c>
      <c r="G608" t="s">
        <v>2380</v>
      </c>
      <c r="H608" t="s">
        <v>2380</v>
      </c>
      <c r="I608" s="7">
        <v>1</v>
      </c>
      <c r="J608" t="s">
        <v>2380</v>
      </c>
    </row>
    <row r="609" spans="1:10" x14ac:dyDescent="0.3">
      <c r="A609" t="s">
        <v>1763</v>
      </c>
      <c r="B609">
        <v>54.43</v>
      </c>
      <c r="C609" t="str">
        <f t="shared" si="18"/>
        <v>Obesity</v>
      </c>
      <c r="D609">
        <v>4.6100000000000003</v>
      </c>
      <c r="E609" t="str">
        <f t="shared" si="19"/>
        <v>Normal</v>
      </c>
      <c r="F609" t="s">
        <v>2383</v>
      </c>
      <c r="G609" t="s">
        <v>2380</v>
      </c>
      <c r="H609" t="s">
        <v>2380</v>
      </c>
      <c r="I609" s="7">
        <v>1</v>
      </c>
      <c r="J609" t="s">
        <v>2380</v>
      </c>
    </row>
    <row r="610" spans="1:10" x14ac:dyDescent="0.3">
      <c r="A610" t="s">
        <v>1762</v>
      </c>
      <c r="B610">
        <v>48.01</v>
      </c>
      <c r="C610" t="str">
        <f t="shared" si="18"/>
        <v>Obesity</v>
      </c>
      <c r="D610">
        <v>7.3</v>
      </c>
      <c r="E610" t="str">
        <f t="shared" si="19"/>
        <v>Diabetes</v>
      </c>
      <c r="F610" t="s">
        <v>2380</v>
      </c>
      <c r="G610" t="s">
        <v>2380</v>
      </c>
      <c r="H610" t="s">
        <v>2380</v>
      </c>
      <c r="I610">
        <v>0</v>
      </c>
      <c r="J610" t="s">
        <v>2380</v>
      </c>
    </row>
    <row r="611" spans="1:10" x14ac:dyDescent="0.3">
      <c r="A611" t="s">
        <v>1761</v>
      </c>
      <c r="B611">
        <v>48.32</v>
      </c>
      <c r="C611" t="str">
        <f t="shared" si="18"/>
        <v>Obesity</v>
      </c>
      <c r="D611">
        <v>5.88</v>
      </c>
      <c r="E611" t="str">
        <f t="shared" si="19"/>
        <v>Prediabetes</v>
      </c>
      <c r="F611" t="s">
        <v>2380</v>
      </c>
      <c r="G611" t="s">
        <v>2380</v>
      </c>
      <c r="H611" t="s">
        <v>2380</v>
      </c>
      <c r="I611">
        <v>0</v>
      </c>
      <c r="J611" t="s">
        <v>2380</v>
      </c>
    </row>
    <row r="612" spans="1:10" x14ac:dyDescent="0.3">
      <c r="A612" t="s">
        <v>1760</v>
      </c>
      <c r="B612">
        <v>22.895</v>
      </c>
      <c r="C612" t="str">
        <f t="shared" si="18"/>
        <v>Normal Weight</v>
      </c>
      <c r="D612">
        <v>4.0599999999999996</v>
      </c>
      <c r="E612" t="str">
        <f t="shared" si="19"/>
        <v>Normal</v>
      </c>
      <c r="F612" t="s">
        <v>2380</v>
      </c>
      <c r="G612" t="s">
        <v>2380</v>
      </c>
      <c r="H612" t="s">
        <v>2383</v>
      </c>
      <c r="I612" s="7">
        <v>1</v>
      </c>
      <c r="J612" t="s">
        <v>2383</v>
      </c>
    </row>
    <row r="613" spans="1:10" x14ac:dyDescent="0.3">
      <c r="A613" t="s">
        <v>1759</v>
      </c>
      <c r="B613">
        <v>54.85</v>
      </c>
      <c r="C613" t="str">
        <f t="shared" si="18"/>
        <v>Obesity</v>
      </c>
      <c r="D613">
        <v>4.9000000000000004</v>
      </c>
      <c r="E613" t="str">
        <f t="shared" si="19"/>
        <v>Normal</v>
      </c>
      <c r="F613" t="s">
        <v>2380</v>
      </c>
      <c r="G613" t="s">
        <v>2380</v>
      </c>
      <c r="H613" t="s">
        <v>2380</v>
      </c>
      <c r="I613" s="7">
        <v>1</v>
      </c>
      <c r="J613" t="s">
        <v>2380</v>
      </c>
    </row>
    <row r="614" spans="1:10" x14ac:dyDescent="0.3">
      <c r="A614" t="s">
        <v>1758</v>
      </c>
      <c r="B614">
        <v>21.85</v>
      </c>
      <c r="C614" t="str">
        <f t="shared" si="18"/>
        <v>Normal Weight</v>
      </c>
      <c r="D614">
        <v>5.52</v>
      </c>
      <c r="E614" t="str">
        <f t="shared" si="19"/>
        <v>Normal</v>
      </c>
      <c r="F614" t="s">
        <v>2380</v>
      </c>
      <c r="G614" t="s">
        <v>2380</v>
      </c>
      <c r="H614" t="s">
        <v>2383</v>
      </c>
      <c r="I614" s="7">
        <v>1</v>
      </c>
      <c r="J614" t="s">
        <v>2383</v>
      </c>
    </row>
    <row r="615" spans="1:10" x14ac:dyDescent="0.3">
      <c r="A615" t="s">
        <v>1757</v>
      </c>
      <c r="B615">
        <v>51.86</v>
      </c>
      <c r="C615" t="str">
        <f t="shared" si="18"/>
        <v>Obesity</v>
      </c>
      <c r="D615">
        <v>5.2</v>
      </c>
      <c r="E615" t="str">
        <f t="shared" si="19"/>
        <v>Normal</v>
      </c>
      <c r="F615" t="s">
        <v>2383</v>
      </c>
      <c r="G615" t="s">
        <v>2380</v>
      </c>
      <c r="H615" t="s">
        <v>2380</v>
      </c>
      <c r="I615">
        <v>0</v>
      </c>
      <c r="J615" t="s">
        <v>2380</v>
      </c>
    </row>
    <row r="616" spans="1:10" x14ac:dyDescent="0.3">
      <c r="A616" t="s">
        <v>1756</v>
      </c>
      <c r="B616">
        <v>39.049999999999997</v>
      </c>
      <c r="C616" t="str">
        <f t="shared" si="18"/>
        <v>Obesity</v>
      </c>
      <c r="D616">
        <v>7.59</v>
      </c>
      <c r="E616" t="str">
        <f t="shared" si="19"/>
        <v>Diabetes</v>
      </c>
      <c r="F616" t="s">
        <v>2380</v>
      </c>
      <c r="G616" t="s">
        <v>2380</v>
      </c>
      <c r="H616" t="s">
        <v>2380</v>
      </c>
      <c r="I616" s="7">
        <v>3</v>
      </c>
      <c r="J616" t="s">
        <v>2380</v>
      </c>
    </row>
    <row r="617" spans="1:10" x14ac:dyDescent="0.3">
      <c r="A617" t="s">
        <v>1755</v>
      </c>
      <c r="B617">
        <v>31.824999999999999</v>
      </c>
      <c r="C617" t="str">
        <f t="shared" si="18"/>
        <v>Obesity</v>
      </c>
      <c r="D617">
        <v>8.2799999999999994</v>
      </c>
      <c r="E617" t="str">
        <f t="shared" si="19"/>
        <v>Diabetes</v>
      </c>
      <c r="F617" t="s">
        <v>2380</v>
      </c>
      <c r="G617" t="s">
        <v>2380</v>
      </c>
      <c r="H617" t="s">
        <v>2380</v>
      </c>
      <c r="I617" s="7">
        <v>3</v>
      </c>
      <c r="J617" t="s">
        <v>2380</v>
      </c>
    </row>
    <row r="618" spans="1:10" x14ac:dyDescent="0.3">
      <c r="A618" t="s">
        <v>1754</v>
      </c>
      <c r="B618">
        <v>46.43</v>
      </c>
      <c r="C618" t="str">
        <f t="shared" si="18"/>
        <v>Obesity</v>
      </c>
      <c r="D618">
        <v>6.72</v>
      </c>
      <c r="E618" t="str">
        <f t="shared" si="19"/>
        <v>Diabetes</v>
      </c>
      <c r="F618" t="s">
        <v>2380</v>
      </c>
      <c r="G618" t="s">
        <v>2380</v>
      </c>
      <c r="H618" t="s">
        <v>2380</v>
      </c>
      <c r="I618">
        <v>0</v>
      </c>
      <c r="J618" t="s">
        <v>2380</v>
      </c>
    </row>
    <row r="619" spans="1:10" x14ac:dyDescent="0.3">
      <c r="A619" t="s">
        <v>1753</v>
      </c>
      <c r="B619">
        <v>53.63</v>
      </c>
      <c r="C619" t="str">
        <f t="shared" si="18"/>
        <v>Obesity</v>
      </c>
      <c r="D619">
        <v>5.47</v>
      </c>
      <c r="E619" t="str">
        <f t="shared" si="19"/>
        <v>Normal</v>
      </c>
      <c r="F619" t="s">
        <v>2383</v>
      </c>
      <c r="G619" t="s">
        <v>2380</v>
      </c>
      <c r="H619" t="s">
        <v>2380</v>
      </c>
      <c r="I619" s="7">
        <v>1</v>
      </c>
      <c r="J619" t="s">
        <v>2380</v>
      </c>
    </row>
    <row r="620" spans="1:10" x14ac:dyDescent="0.3">
      <c r="A620" t="s">
        <v>1752</v>
      </c>
      <c r="B620">
        <v>48.7</v>
      </c>
      <c r="C620" t="str">
        <f t="shared" si="18"/>
        <v>Obesity</v>
      </c>
      <c r="D620">
        <v>4.71</v>
      </c>
      <c r="E620" t="str">
        <f t="shared" si="19"/>
        <v>Normal</v>
      </c>
      <c r="F620" t="s">
        <v>2380</v>
      </c>
      <c r="G620" t="s">
        <v>2380</v>
      </c>
      <c r="H620" t="s">
        <v>2380</v>
      </c>
      <c r="I620">
        <v>0</v>
      </c>
      <c r="J620" t="s">
        <v>2380</v>
      </c>
    </row>
    <row r="621" spans="1:10" x14ac:dyDescent="0.3">
      <c r="A621" t="s">
        <v>1751</v>
      </c>
      <c r="B621">
        <v>48.81</v>
      </c>
      <c r="C621" t="str">
        <f t="shared" si="18"/>
        <v>Obesity</v>
      </c>
      <c r="D621">
        <v>5.49</v>
      </c>
      <c r="E621" t="str">
        <f t="shared" si="19"/>
        <v>Normal</v>
      </c>
      <c r="F621" t="s">
        <v>2380</v>
      </c>
      <c r="G621" t="s">
        <v>2380</v>
      </c>
      <c r="H621" t="s">
        <v>2380</v>
      </c>
      <c r="I621">
        <v>0</v>
      </c>
      <c r="J621" t="s">
        <v>2380</v>
      </c>
    </row>
    <row r="622" spans="1:10" x14ac:dyDescent="0.3">
      <c r="A622" t="s">
        <v>1750</v>
      </c>
      <c r="B622">
        <v>47.53</v>
      </c>
      <c r="C622" t="str">
        <f t="shared" si="18"/>
        <v>Obesity</v>
      </c>
      <c r="D622">
        <v>4.72</v>
      </c>
      <c r="E622" t="str">
        <f t="shared" si="19"/>
        <v>Normal</v>
      </c>
      <c r="F622" t="s">
        <v>2380</v>
      </c>
      <c r="G622" t="s">
        <v>2380</v>
      </c>
      <c r="H622" t="s">
        <v>2380</v>
      </c>
      <c r="I622">
        <v>0</v>
      </c>
      <c r="J622" t="s">
        <v>2380</v>
      </c>
    </row>
    <row r="623" spans="1:10" x14ac:dyDescent="0.3">
      <c r="A623" t="s">
        <v>1749</v>
      </c>
      <c r="B623">
        <v>36.85</v>
      </c>
      <c r="C623" t="str">
        <f t="shared" si="18"/>
        <v>Obesity</v>
      </c>
      <c r="D623">
        <v>6.7</v>
      </c>
      <c r="E623" t="str">
        <f t="shared" si="19"/>
        <v>Diabetes</v>
      </c>
      <c r="F623" t="s">
        <v>2380</v>
      </c>
      <c r="G623" t="s">
        <v>2380</v>
      </c>
      <c r="H623" t="s">
        <v>2380</v>
      </c>
      <c r="I623">
        <v>0</v>
      </c>
      <c r="J623" t="s">
        <v>2380</v>
      </c>
    </row>
    <row r="624" spans="1:10" x14ac:dyDescent="0.3">
      <c r="A624" t="s">
        <v>1748</v>
      </c>
      <c r="B624">
        <v>29.3</v>
      </c>
      <c r="C624" t="str">
        <f t="shared" si="18"/>
        <v>OverWeight</v>
      </c>
      <c r="D624">
        <v>5.5</v>
      </c>
      <c r="E624" t="str">
        <f t="shared" si="19"/>
        <v>Normal</v>
      </c>
      <c r="F624" t="s">
        <v>2380</v>
      </c>
      <c r="G624" t="s">
        <v>2380</v>
      </c>
      <c r="H624" t="s">
        <v>2380</v>
      </c>
      <c r="I624">
        <v>0</v>
      </c>
      <c r="J624" t="s">
        <v>2380</v>
      </c>
    </row>
    <row r="625" spans="1:10" x14ac:dyDescent="0.3">
      <c r="A625" t="s">
        <v>1747</v>
      </c>
      <c r="B625">
        <v>19.3</v>
      </c>
      <c r="C625" t="str">
        <f t="shared" si="18"/>
        <v>Normal Weight</v>
      </c>
      <c r="D625">
        <v>4.46</v>
      </c>
      <c r="E625" t="str">
        <f t="shared" si="19"/>
        <v>Normal</v>
      </c>
      <c r="F625" t="s">
        <v>2380</v>
      </c>
      <c r="G625" t="s">
        <v>2380</v>
      </c>
      <c r="H625" t="s">
        <v>2380</v>
      </c>
      <c r="I625" s="7">
        <v>1</v>
      </c>
      <c r="J625" t="s">
        <v>2383</v>
      </c>
    </row>
    <row r="626" spans="1:10" x14ac:dyDescent="0.3">
      <c r="A626" t="s">
        <v>1746</v>
      </c>
      <c r="B626">
        <v>24.13</v>
      </c>
      <c r="C626" t="str">
        <f t="shared" si="18"/>
        <v>Normal Weight</v>
      </c>
      <c r="D626">
        <v>5.29</v>
      </c>
      <c r="E626" t="str">
        <f t="shared" si="19"/>
        <v>Normal</v>
      </c>
      <c r="F626" t="s">
        <v>2383</v>
      </c>
      <c r="G626" t="s">
        <v>2380</v>
      </c>
      <c r="H626" t="s">
        <v>2383</v>
      </c>
      <c r="I626" s="7">
        <v>1</v>
      </c>
      <c r="J626" t="s">
        <v>2383</v>
      </c>
    </row>
    <row r="627" spans="1:10" x14ac:dyDescent="0.3">
      <c r="A627" t="s">
        <v>1745</v>
      </c>
      <c r="B627">
        <v>46.7</v>
      </c>
      <c r="C627" t="str">
        <f t="shared" si="18"/>
        <v>Obesity</v>
      </c>
      <c r="D627">
        <v>10.99</v>
      </c>
      <c r="E627" t="str">
        <f t="shared" si="19"/>
        <v>Diabetes</v>
      </c>
      <c r="F627" t="s">
        <v>2380</v>
      </c>
      <c r="G627" t="s">
        <v>2380</v>
      </c>
      <c r="H627" t="s">
        <v>2380</v>
      </c>
      <c r="I627">
        <v>0</v>
      </c>
      <c r="J627" t="s">
        <v>2380</v>
      </c>
    </row>
    <row r="628" spans="1:10" x14ac:dyDescent="0.3">
      <c r="A628" t="s">
        <v>1744</v>
      </c>
      <c r="B628">
        <v>45.27</v>
      </c>
      <c r="C628" t="str">
        <f t="shared" si="18"/>
        <v>Obesity</v>
      </c>
      <c r="D628">
        <v>5.2</v>
      </c>
      <c r="E628" t="str">
        <f t="shared" si="19"/>
        <v>Normal</v>
      </c>
      <c r="F628" t="s">
        <v>2383</v>
      </c>
      <c r="G628" t="s">
        <v>2380</v>
      </c>
      <c r="H628" t="s">
        <v>2380</v>
      </c>
      <c r="I628">
        <v>0</v>
      </c>
      <c r="J628" t="s">
        <v>2380</v>
      </c>
    </row>
    <row r="629" spans="1:10" x14ac:dyDescent="0.3">
      <c r="A629" t="s">
        <v>1743</v>
      </c>
      <c r="B629">
        <v>44.29</v>
      </c>
      <c r="C629" t="str">
        <f t="shared" si="18"/>
        <v>Obesity</v>
      </c>
      <c r="D629">
        <v>9.66</v>
      </c>
      <c r="E629" t="str">
        <f t="shared" si="19"/>
        <v>Diabetes</v>
      </c>
      <c r="F629" t="s">
        <v>2380</v>
      </c>
      <c r="G629" t="s">
        <v>2380</v>
      </c>
      <c r="H629" t="s">
        <v>2380</v>
      </c>
      <c r="I629" s="7">
        <v>2</v>
      </c>
      <c r="J629" t="s">
        <v>2380</v>
      </c>
    </row>
    <row r="630" spans="1:10" x14ac:dyDescent="0.3">
      <c r="A630" t="s">
        <v>1742</v>
      </c>
      <c r="B630">
        <v>54.59</v>
      </c>
      <c r="C630" t="str">
        <f t="shared" si="18"/>
        <v>Obesity</v>
      </c>
      <c r="D630">
        <v>4.22</v>
      </c>
      <c r="E630" t="str">
        <f t="shared" si="19"/>
        <v>Normal</v>
      </c>
      <c r="F630" t="s">
        <v>2383</v>
      </c>
      <c r="G630" t="s">
        <v>2380</v>
      </c>
      <c r="H630" t="s">
        <v>2380</v>
      </c>
      <c r="I630" s="7">
        <v>1</v>
      </c>
      <c r="J630" t="s">
        <v>2380</v>
      </c>
    </row>
    <row r="631" spans="1:10" x14ac:dyDescent="0.3">
      <c r="A631" t="s">
        <v>1741</v>
      </c>
      <c r="B631">
        <v>32.965000000000003</v>
      </c>
      <c r="C631" t="str">
        <f t="shared" si="18"/>
        <v>Obesity</v>
      </c>
      <c r="D631">
        <v>11.78</v>
      </c>
      <c r="E631" t="str">
        <f t="shared" si="19"/>
        <v>Diabetes</v>
      </c>
      <c r="F631" t="s">
        <v>2380</v>
      </c>
      <c r="G631" t="s">
        <v>2380</v>
      </c>
      <c r="H631" t="s">
        <v>2380</v>
      </c>
      <c r="I631">
        <v>0</v>
      </c>
      <c r="J631" t="s">
        <v>2380</v>
      </c>
    </row>
    <row r="632" spans="1:10" x14ac:dyDescent="0.3">
      <c r="A632" t="s">
        <v>1740</v>
      </c>
      <c r="B632">
        <v>38.049999999999997</v>
      </c>
      <c r="C632" t="str">
        <f t="shared" si="18"/>
        <v>Obesity</v>
      </c>
      <c r="D632">
        <v>9.6199999999999992</v>
      </c>
      <c r="E632" t="str">
        <f t="shared" si="19"/>
        <v>Diabetes</v>
      </c>
      <c r="F632" t="s">
        <v>2380</v>
      </c>
      <c r="G632" t="s">
        <v>2380</v>
      </c>
      <c r="H632" t="s">
        <v>2380</v>
      </c>
      <c r="I632">
        <v>0</v>
      </c>
      <c r="J632" t="s">
        <v>2380</v>
      </c>
    </row>
    <row r="633" spans="1:10" x14ac:dyDescent="0.3">
      <c r="A633" t="s">
        <v>1739</v>
      </c>
      <c r="B633">
        <v>46.14</v>
      </c>
      <c r="C633" t="str">
        <f t="shared" si="18"/>
        <v>Obesity</v>
      </c>
      <c r="D633">
        <v>10.78</v>
      </c>
      <c r="E633" t="str">
        <f t="shared" si="19"/>
        <v>Diabetes</v>
      </c>
      <c r="F633" t="s">
        <v>2380</v>
      </c>
      <c r="G633" t="s">
        <v>2380</v>
      </c>
      <c r="H633" t="s">
        <v>2380</v>
      </c>
      <c r="I633">
        <v>0</v>
      </c>
      <c r="J633" t="s">
        <v>2380</v>
      </c>
    </row>
    <row r="634" spans="1:10" x14ac:dyDescent="0.3">
      <c r="A634" t="s">
        <v>1738</v>
      </c>
      <c r="B634">
        <v>41.325000000000003</v>
      </c>
      <c r="C634" t="str">
        <f t="shared" si="18"/>
        <v>Obesity</v>
      </c>
      <c r="D634">
        <v>5.1100000000000003</v>
      </c>
      <c r="E634" t="str">
        <f t="shared" si="19"/>
        <v>Normal</v>
      </c>
      <c r="F634" t="s">
        <v>2383</v>
      </c>
      <c r="G634" t="s">
        <v>2380</v>
      </c>
      <c r="H634" t="s">
        <v>2380</v>
      </c>
      <c r="I634" s="7">
        <v>2</v>
      </c>
      <c r="J634" t="s">
        <v>2380</v>
      </c>
    </row>
    <row r="635" spans="1:10" x14ac:dyDescent="0.3">
      <c r="A635" t="s">
        <v>1737</v>
      </c>
      <c r="B635">
        <v>44.64</v>
      </c>
      <c r="C635" t="str">
        <f t="shared" si="18"/>
        <v>Obesity</v>
      </c>
      <c r="D635">
        <v>7.18</v>
      </c>
      <c r="E635" t="str">
        <f t="shared" si="19"/>
        <v>Diabetes</v>
      </c>
      <c r="F635" t="s">
        <v>2380</v>
      </c>
      <c r="G635" t="s">
        <v>2380</v>
      </c>
      <c r="H635" t="s">
        <v>2380</v>
      </c>
      <c r="I635">
        <v>0</v>
      </c>
      <c r="J635" t="s">
        <v>2380</v>
      </c>
    </row>
    <row r="636" spans="1:10" x14ac:dyDescent="0.3">
      <c r="A636" t="s">
        <v>1736</v>
      </c>
      <c r="B636">
        <v>25.175000000000001</v>
      </c>
      <c r="C636" t="str">
        <f t="shared" si="18"/>
        <v>OverWeight</v>
      </c>
      <c r="D636">
        <v>4.96</v>
      </c>
      <c r="E636" t="str">
        <f t="shared" si="19"/>
        <v>Normal</v>
      </c>
      <c r="F636" t="s">
        <v>2380</v>
      </c>
      <c r="G636" t="s">
        <v>2382</v>
      </c>
      <c r="H636" t="s">
        <v>2380</v>
      </c>
      <c r="I636" s="7">
        <v>1</v>
      </c>
      <c r="J636" t="s">
        <v>2380</v>
      </c>
    </row>
    <row r="637" spans="1:10" x14ac:dyDescent="0.3">
      <c r="A637" t="s">
        <v>1735</v>
      </c>
      <c r="B637">
        <v>43.11</v>
      </c>
      <c r="C637" t="str">
        <f t="shared" si="18"/>
        <v>Obesity</v>
      </c>
      <c r="D637">
        <v>4.67</v>
      </c>
      <c r="E637" t="str">
        <f t="shared" si="19"/>
        <v>Normal</v>
      </c>
      <c r="F637" t="s">
        <v>2383</v>
      </c>
      <c r="G637" t="s">
        <v>2380</v>
      </c>
      <c r="H637" t="s">
        <v>2380</v>
      </c>
      <c r="I637">
        <v>0</v>
      </c>
      <c r="J637" t="s">
        <v>2380</v>
      </c>
    </row>
    <row r="638" spans="1:10" x14ac:dyDescent="0.3">
      <c r="A638" t="s">
        <v>1734</v>
      </c>
      <c r="B638">
        <v>53.32</v>
      </c>
      <c r="C638" t="str">
        <f t="shared" si="18"/>
        <v>Obesity</v>
      </c>
      <c r="D638">
        <v>5.0599999999999996</v>
      </c>
      <c r="E638" t="str">
        <f t="shared" si="19"/>
        <v>Normal</v>
      </c>
      <c r="F638" t="s">
        <v>2380</v>
      </c>
      <c r="G638" t="s">
        <v>2380</v>
      </c>
      <c r="H638" t="s">
        <v>2380</v>
      </c>
      <c r="I638">
        <v>0</v>
      </c>
      <c r="J638" t="s">
        <v>2380</v>
      </c>
    </row>
    <row r="639" spans="1:10" x14ac:dyDescent="0.3">
      <c r="A639" t="s">
        <v>1733</v>
      </c>
      <c r="B639">
        <v>38.04</v>
      </c>
      <c r="C639" t="str">
        <f t="shared" si="18"/>
        <v>Obesity</v>
      </c>
      <c r="D639">
        <v>5.0199999999999996</v>
      </c>
      <c r="E639" t="str">
        <f t="shared" si="19"/>
        <v>Normal</v>
      </c>
      <c r="F639" t="s">
        <v>2383</v>
      </c>
      <c r="G639" t="s">
        <v>2380</v>
      </c>
      <c r="H639" t="s">
        <v>2380</v>
      </c>
      <c r="I639" s="7">
        <v>1</v>
      </c>
      <c r="J639" t="s">
        <v>2380</v>
      </c>
    </row>
    <row r="640" spans="1:10" x14ac:dyDescent="0.3">
      <c r="A640" t="s">
        <v>1732</v>
      </c>
      <c r="B640">
        <v>37.9</v>
      </c>
      <c r="C640" t="str">
        <f t="shared" si="18"/>
        <v>Obesity</v>
      </c>
      <c r="D640">
        <v>7.76</v>
      </c>
      <c r="E640" t="str">
        <f t="shared" si="19"/>
        <v>Diabetes</v>
      </c>
      <c r="F640" t="s">
        <v>2380</v>
      </c>
      <c r="G640" t="s">
        <v>2380</v>
      </c>
      <c r="H640" t="s">
        <v>2380</v>
      </c>
      <c r="I640">
        <v>0</v>
      </c>
      <c r="J640" t="s">
        <v>2380</v>
      </c>
    </row>
    <row r="641" spans="1:10" x14ac:dyDescent="0.3">
      <c r="A641" t="s">
        <v>1731</v>
      </c>
      <c r="B641">
        <v>39.6</v>
      </c>
      <c r="C641" t="str">
        <f t="shared" si="18"/>
        <v>Obesity</v>
      </c>
      <c r="D641">
        <v>9.32</v>
      </c>
      <c r="E641" t="str">
        <f t="shared" si="19"/>
        <v>Diabetes</v>
      </c>
      <c r="F641" t="s">
        <v>2380</v>
      </c>
      <c r="G641" t="s">
        <v>2380</v>
      </c>
      <c r="H641" t="s">
        <v>2380</v>
      </c>
      <c r="I641">
        <v>0</v>
      </c>
      <c r="J641" t="s">
        <v>2380</v>
      </c>
    </row>
    <row r="642" spans="1:10" x14ac:dyDescent="0.3">
      <c r="A642" t="s">
        <v>1730</v>
      </c>
      <c r="B642">
        <v>50.92</v>
      </c>
      <c r="C642" t="str">
        <f t="shared" ref="C642:C705" si="20">IF(B642&lt;18.5,"Underweight",IF(B642&lt;25,"Normal Weight",IF(B642&lt;30,"OverWeight","Obesity")))</f>
        <v>Obesity</v>
      </c>
      <c r="D642">
        <v>5.31</v>
      </c>
      <c r="E642" t="str">
        <f t="shared" ref="E642:E705" si="21">IF(D642&lt;5.7,"Normal",IF(D642&lt;6.5,"Prediabetes","Diabetes"))</f>
        <v>Normal</v>
      </c>
      <c r="F642" t="s">
        <v>2383</v>
      </c>
      <c r="G642" t="s">
        <v>2380</v>
      </c>
      <c r="H642" t="s">
        <v>2380</v>
      </c>
      <c r="I642" s="7">
        <v>1</v>
      </c>
      <c r="J642" t="s">
        <v>2380</v>
      </c>
    </row>
    <row r="643" spans="1:10" x14ac:dyDescent="0.3">
      <c r="A643" t="s">
        <v>1729</v>
      </c>
      <c r="B643">
        <v>21.85</v>
      </c>
      <c r="C643" t="str">
        <f t="shared" si="20"/>
        <v>Normal Weight</v>
      </c>
      <c r="D643">
        <v>5.56</v>
      </c>
      <c r="E643" t="str">
        <f t="shared" si="21"/>
        <v>Normal</v>
      </c>
      <c r="F643" t="s">
        <v>2383</v>
      </c>
      <c r="G643" t="s">
        <v>2380</v>
      </c>
      <c r="H643" t="s">
        <v>2380</v>
      </c>
      <c r="I643">
        <v>0</v>
      </c>
      <c r="J643" t="s">
        <v>2383</v>
      </c>
    </row>
    <row r="644" spans="1:10" x14ac:dyDescent="0.3">
      <c r="A644" t="s">
        <v>1728</v>
      </c>
      <c r="B644">
        <v>36.08</v>
      </c>
      <c r="C644" t="str">
        <f t="shared" si="20"/>
        <v>Obesity</v>
      </c>
      <c r="D644">
        <v>7.11</v>
      </c>
      <c r="E644" t="str">
        <f t="shared" si="21"/>
        <v>Diabetes</v>
      </c>
      <c r="F644" t="s">
        <v>2383</v>
      </c>
      <c r="G644" t="s">
        <v>2380</v>
      </c>
      <c r="H644" t="s">
        <v>2383</v>
      </c>
      <c r="I644" s="7">
        <v>1</v>
      </c>
      <c r="J644" t="s">
        <v>2380</v>
      </c>
    </row>
    <row r="645" spans="1:10" x14ac:dyDescent="0.3">
      <c r="A645" t="s">
        <v>1727</v>
      </c>
      <c r="B645">
        <v>40.44</v>
      </c>
      <c r="C645" t="str">
        <f t="shared" si="20"/>
        <v>Obesity</v>
      </c>
      <c r="D645">
        <v>5.13</v>
      </c>
      <c r="E645" t="str">
        <f t="shared" si="21"/>
        <v>Normal</v>
      </c>
      <c r="F645" t="s">
        <v>2383</v>
      </c>
      <c r="G645" t="s">
        <v>2380</v>
      </c>
      <c r="H645" t="s">
        <v>2383</v>
      </c>
      <c r="I645" s="7">
        <v>1</v>
      </c>
      <c r="J645" t="s">
        <v>2380</v>
      </c>
    </row>
    <row r="646" spans="1:10" x14ac:dyDescent="0.3">
      <c r="A646" t="s">
        <v>1726</v>
      </c>
      <c r="B646">
        <v>38.094999999999999</v>
      </c>
      <c r="C646" t="str">
        <f t="shared" si="20"/>
        <v>Obesity</v>
      </c>
      <c r="D646">
        <v>10.199999999999999</v>
      </c>
      <c r="E646" t="str">
        <f t="shared" si="21"/>
        <v>Diabetes</v>
      </c>
      <c r="F646" t="s">
        <v>2380</v>
      </c>
      <c r="G646" t="s">
        <v>2380</v>
      </c>
      <c r="H646" t="s">
        <v>2380</v>
      </c>
      <c r="I646">
        <v>0</v>
      </c>
      <c r="J646" t="s">
        <v>2380</v>
      </c>
    </row>
    <row r="647" spans="1:10" x14ac:dyDescent="0.3">
      <c r="A647" t="s">
        <v>1725</v>
      </c>
      <c r="B647">
        <v>44.95</v>
      </c>
      <c r="C647" t="str">
        <f t="shared" si="20"/>
        <v>Obesity</v>
      </c>
      <c r="D647">
        <v>10.4</v>
      </c>
      <c r="E647" t="str">
        <f t="shared" si="21"/>
        <v>Diabetes</v>
      </c>
      <c r="F647" t="s">
        <v>2380</v>
      </c>
      <c r="G647" t="s">
        <v>2380</v>
      </c>
      <c r="H647" t="s">
        <v>2380</v>
      </c>
      <c r="I647">
        <v>0</v>
      </c>
      <c r="J647" t="s">
        <v>2380</v>
      </c>
    </row>
    <row r="648" spans="1:10" x14ac:dyDescent="0.3">
      <c r="A648" t="s">
        <v>1724</v>
      </c>
      <c r="B648">
        <v>35.54</v>
      </c>
      <c r="C648" t="str">
        <f t="shared" si="20"/>
        <v>Obesity</v>
      </c>
      <c r="D648">
        <v>10.67</v>
      </c>
      <c r="E648" t="str">
        <f t="shared" si="21"/>
        <v>Diabetes</v>
      </c>
      <c r="F648" t="s">
        <v>2380</v>
      </c>
      <c r="G648" t="s">
        <v>2380</v>
      </c>
      <c r="H648" t="s">
        <v>2380</v>
      </c>
      <c r="I648">
        <v>0</v>
      </c>
      <c r="J648" t="s">
        <v>2380</v>
      </c>
    </row>
    <row r="649" spans="1:10" x14ac:dyDescent="0.3">
      <c r="A649" t="s">
        <v>1723</v>
      </c>
      <c r="B649">
        <v>39.799999999999997</v>
      </c>
      <c r="C649" t="str">
        <f t="shared" si="20"/>
        <v>Obesity</v>
      </c>
      <c r="D649">
        <v>4.6500000000000004</v>
      </c>
      <c r="E649" t="str">
        <f t="shared" si="21"/>
        <v>Normal</v>
      </c>
      <c r="F649" t="s">
        <v>2383</v>
      </c>
      <c r="G649" t="s">
        <v>2380</v>
      </c>
      <c r="H649" t="s">
        <v>2380</v>
      </c>
      <c r="I649" s="7">
        <v>2</v>
      </c>
      <c r="J649" t="s">
        <v>2380</v>
      </c>
    </row>
    <row r="650" spans="1:10" x14ac:dyDescent="0.3">
      <c r="A650" t="s">
        <v>1722</v>
      </c>
      <c r="B650">
        <v>33.659999999999997</v>
      </c>
      <c r="C650" t="str">
        <f t="shared" si="20"/>
        <v>Obesity</v>
      </c>
      <c r="D650">
        <v>5.65</v>
      </c>
      <c r="E650" t="str">
        <f t="shared" si="21"/>
        <v>Normal</v>
      </c>
      <c r="F650" t="s">
        <v>2383</v>
      </c>
      <c r="G650" t="s">
        <v>2380</v>
      </c>
      <c r="H650" t="s">
        <v>2380</v>
      </c>
      <c r="I650" s="7">
        <v>2</v>
      </c>
      <c r="J650" t="s">
        <v>2380</v>
      </c>
    </row>
    <row r="651" spans="1:10" x14ac:dyDescent="0.3">
      <c r="A651" t="s">
        <v>1721</v>
      </c>
      <c r="B651">
        <v>35.5</v>
      </c>
      <c r="C651" t="str">
        <f t="shared" si="20"/>
        <v>Obesity</v>
      </c>
      <c r="D651">
        <v>11.97</v>
      </c>
      <c r="E651" t="str">
        <f t="shared" si="21"/>
        <v>Diabetes</v>
      </c>
      <c r="F651" t="s">
        <v>2380</v>
      </c>
      <c r="G651" t="s">
        <v>2380</v>
      </c>
      <c r="H651" t="s">
        <v>2380</v>
      </c>
      <c r="I651">
        <v>0</v>
      </c>
      <c r="J651" t="s">
        <v>2380</v>
      </c>
    </row>
    <row r="652" spans="1:10" x14ac:dyDescent="0.3">
      <c r="A652" t="s">
        <v>1720</v>
      </c>
      <c r="B652">
        <v>41.63</v>
      </c>
      <c r="C652" t="str">
        <f t="shared" si="20"/>
        <v>Obesity</v>
      </c>
      <c r="D652">
        <v>6.71</v>
      </c>
      <c r="E652" t="str">
        <f t="shared" si="21"/>
        <v>Diabetes</v>
      </c>
      <c r="F652" t="s">
        <v>2380</v>
      </c>
      <c r="G652" t="s">
        <v>2380</v>
      </c>
      <c r="H652" t="s">
        <v>2380</v>
      </c>
      <c r="I652">
        <v>0</v>
      </c>
      <c r="J652" t="s">
        <v>2380</v>
      </c>
    </row>
    <row r="653" spans="1:10" x14ac:dyDescent="0.3">
      <c r="A653" t="s">
        <v>1719</v>
      </c>
      <c r="B653">
        <v>46.49</v>
      </c>
      <c r="C653" t="str">
        <f t="shared" si="20"/>
        <v>Obesity</v>
      </c>
      <c r="D653">
        <v>11.92</v>
      </c>
      <c r="E653" t="str">
        <f t="shared" si="21"/>
        <v>Diabetes</v>
      </c>
      <c r="F653" t="s">
        <v>2380</v>
      </c>
      <c r="G653" t="s">
        <v>2380</v>
      </c>
      <c r="H653" t="s">
        <v>2380</v>
      </c>
      <c r="I653">
        <v>0</v>
      </c>
      <c r="J653" t="s">
        <v>2380</v>
      </c>
    </row>
    <row r="654" spans="1:10" x14ac:dyDescent="0.3">
      <c r="A654" t="s">
        <v>1718</v>
      </c>
      <c r="B654">
        <v>43.29</v>
      </c>
      <c r="C654" t="str">
        <f t="shared" si="20"/>
        <v>Obesity</v>
      </c>
      <c r="D654">
        <v>5.35</v>
      </c>
      <c r="E654" t="str">
        <f t="shared" si="21"/>
        <v>Normal</v>
      </c>
      <c r="F654" t="s">
        <v>2380</v>
      </c>
      <c r="G654" t="s">
        <v>2380</v>
      </c>
      <c r="H654" t="s">
        <v>2380</v>
      </c>
      <c r="I654" s="7">
        <v>2</v>
      </c>
      <c r="J654" t="s">
        <v>2380</v>
      </c>
    </row>
    <row r="655" spans="1:10" x14ac:dyDescent="0.3">
      <c r="A655" t="s">
        <v>1717</v>
      </c>
      <c r="B655">
        <v>43.08</v>
      </c>
      <c r="C655" t="str">
        <f t="shared" si="20"/>
        <v>Obesity</v>
      </c>
      <c r="D655">
        <v>8.9600000000000009</v>
      </c>
      <c r="E655" t="str">
        <f t="shared" si="21"/>
        <v>Diabetes</v>
      </c>
      <c r="F655" t="s">
        <v>2383</v>
      </c>
      <c r="G655" t="s">
        <v>2380</v>
      </c>
      <c r="H655" t="s">
        <v>2380</v>
      </c>
      <c r="I655" s="7">
        <v>1</v>
      </c>
      <c r="J655" t="s">
        <v>2380</v>
      </c>
    </row>
    <row r="656" spans="1:10" x14ac:dyDescent="0.3">
      <c r="A656" t="s">
        <v>1716</v>
      </c>
      <c r="B656">
        <v>39.07</v>
      </c>
      <c r="C656" t="str">
        <f t="shared" si="20"/>
        <v>Obesity</v>
      </c>
      <c r="D656">
        <v>11.93</v>
      </c>
      <c r="E656" t="str">
        <f t="shared" si="21"/>
        <v>Diabetes</v>
      </c>
      <c r="F656" t="s">
        <v>2380</v>
      </c>
      <c r="G656" t="s">
        <v>2380</v>
      </c>
      <c r="H656" t="s">
        <v>2380</v>
      </c>
      <c r="I656">
        <v>0</v>
      </c>
      <c r="J656" t="s">
        <v>2380</v>
      </c>
    </row>
    <row r="657" spans="1:10" x14ac:dyDescent="0.3">
      <c r="A657" t="s">
        <v>1715</v>
      </c>
      <c r="B657">
        <v>41.3</v>
      </c>
      <c r="C657" t="str">
        <f t="shared" si="20"/>
        <v>Obesity</v>
      </c>
      <c r="D657">
        <v>9.59</v>
      </c>
      <c r="E657" t="str">
        <f t="shared" si="21"/>
        <v>Diabetes</v>
      </c>
      <c r="F657" t="s">
        <v>2380</v>
      </c>
      <c r="G657" t="s">
        <v>2380</v>
      </c>
      <c r="H657" t="s">
        <v>2380</v>
      </c>
      <c r="I657">
        <v>0</v>
      </c>
      <c r="J657" t="s">
        <v>2380</v>
      </c>
    </row>
    <row r="658" spans="1:10" x14ac:dyDescent="0.3">
      <c r="A658" t="s">
        <v>1714</v>
      </c>
      <c r="B658">
        <v>42.95</v>
      </c>
      <c r="C658" t="str">
        <f t="shared" si="20"/>
        <v>Obesity</v>
      </c>
      <c r="D658">
        <v>11.88</v>
      </c>
      <c r="E658" t="str">
        <f t="shared" si="21"/>
        <v>Diabetes</v>
      </c>
      <c r="F658" t="s">
        <v>2383</v>
      </c>
      <c r="G658" t="s">
        <v>2380</v>
      </c>
      <c r="H658" t="s">
        <v>2380</v>
      </c>
      <c r="I658" s="7">
        <v>2</v>
      </c>
      <c r="J658" t="s">
        <v>2380</v>
      </c>
    </row>
    <row r="659" spans="1:10" x14ac:dyDescent="0.3">
      <c r="A659" t="s">
        <v>1713</v>
      </c>
      <c r="B659">
        <v>46.96</v>
      </c>
      <c r="C659" t="str">
        <f t="shared" si="20"/>
        <v>Obesity</v>
      </c>
      <c r="D659">
        <v>4.6399999999999997</v>
      </c>
      <c r="E659" t="str">
        <f t="shared" si="21"/>
        <v>Normal</v>
      </c>
      <c r="F659" t="s">
        <v>2380</v>
      </c>
      <c r="G659" t="s">
        <v>2380</v>
      </c>
      <c r="H659" t="s">
        <v>2383</v>
      </c>
      <c r="I659" s="7">
        <v>1</v>
      </c>
      <c r="J659" t="s">
        <v>2380</v>
      </c>
    </row>
    <row r="660" spans="1:10" x14ac:dyDescent="0.3">
      <c r="A660" t="s">
        <v>1712</v>
      </c>
      <c r="B660">
        <v>30.495000000000001</v>
      </c>
      <c r="C660" t="str">
        <f t="shared" si="20"/>
        <v>Obesity</v>
      </c>
      <c r="D660">
        <v>9.5299999999999994</v>
      </c>
      <c r="E660" t="str">
        <f t="shared" si="21"/>
        <v>Diabetes</v>
      </c>
      <c r="F660" t="s">
        <v>2380</v>
      </c>
      <c r="G660" t="s">
        <v>2380</v>
      </c>
      <c r="H660" t="s">
        <v>2380</v>
      </c>
      <c r="I660">
        <v>0</v>
      </c>
      <c r="J660" t="s">
        <v>2380</v>
      </c>
    </row>
    <row r="661" spans="1:10" x14ac:dyDescent="0.3">
      <c r="A661" t="s">
        <v>1711</v>
      </c>
      <c r="B661">
        <v>17.954999999999998</v>
      </c>
      <c r="C661" t="str">
        <f t="shared" si="20"/>
        <v>Underweight</v>
      </c>
      <c r="D661">
        <v>5.29</v>
      </c>
      <c r="E661" t="str">
        <f t="shared" si="21"/>
        <v>Normal</v>
      </c>
      <c r="F661" t="s">
        <v>2383</v>
      </c>
      <c r="G661" t="s">
        <v>2380</v>
      </c>
      <c r="H661" t="s">
        <v>2380</v>
      </c>
      <c r="I661" s="7">
        <v>1</v>
      </c>
      <c r="J661" t="s">
        <v>2383</v>
      </c>
    </row>
    <row r="662" spans="1:10" x14ac:dyDescent="0.3">
      <c r="A662" t="s">
        <v>1710</v>
      </c>
      <c r="B662">
        <v>25.6</v>
      </c>
      <c r="C662" t="str">
        <f t="shared" si="20"/>
        <v>OverWeight</v>
      </c>
      <c r="D662">
        <v>10.95</v>
      </c>
      <c r="E662" t="str">
        <f t="shared" si="21"/>
        <v>Diabetes</v>
      </c>
      <c r="F662" t="s">
        <v>2380</v>
      </c>
      <c r="G662" t="s">
        <v>2380</v>
      </c>
      <c r="H662" t="s">
        <v>2380</v>
      </c>
      <c r="I662" s="7">
        <v>3</v>
      </c>
      <c r="J662" t="s">
        <v>2380</v>
      </c>
    </row>
    <row r="663" spans="1:10" x14ac:dyDescent="0.3">
      <c r="A663" t="s">
        <v>1709</v>
      </c>
      <c r="B663">
        <v>34.21</v>
      </c>
      <c r="C663" t="str">
        <f t="shared" si="20"/>
        <v>Obesity</v>
      </c>
      <c r="D663">
        <v>9.17</v>
      </c>
      <c r="E663" t="str">
        <f t="shared" si="21"/>
        <v>Diabetes</v>
      </c>
      <c r="F663" t="s">
        <v>2380</v>
      </c>
      <c r="G663" t="s">
        <v>2380</v>
      </c>
      <c r="H663" t="s">
        <v>2380</v>
      </c>
      <c r="I663">
        <v>0</v>
      </c>
      <c r="J663" t="s">
        <v>2380</v>
      </c>
    </row>
    <row r="664" spans="1:10" x14ac:dyDescent="0.3">
      <c r="A664" t="s">
        <v>1708</v>
      </c>
      <c r="B664">
        <v>39.74</v>
      </c>
      <c r="C664" t="str">
        <f t="shared" si="20"/>
        <v>Obesity</v>
      </c>
      <c r="D664">
        <v>7.39</v>
      </c>
      <c r="E664" t="str">
        <f t="shared" si="21"/>
        <v>Diabetes</v>
      </c>
      <c r="F664" t="s">
        <v>2380</v>
      </c>
      <c r="G664" t="s">
        <v>2380</v>
      </c>
      <c r="H664" t="s">
        <v>2380</v>
      </c>
      <c r="I664">
        <v>0</v>
      </c>
      <c r="J664" t="s">
        <v>2380</v>
      </c>
    </row>
    <row r="665" spans="1:10" x14ac:dyDescent="0.3">
      <c r="A665" t="s">
        <v>1707</v>
      </c>
      <c r="B665">
        <v>49.53</v>
      </c>
      <c r="C665" t="str">
        <f t="shared" si="20"/>
        <v>Obesity</v>
      </c>
      <c r="D665">
        <v>9.1300000000000008</v>
      </c>
      <c r="E665" t="str">
        <f t="shared" si="21"/>
        <v>Diabetes</v>
      </c>
      <c r="F665" t="s">
        <v>2383</v>
      </c>
      <c r="G665" t="s">
        <v>2380</v>
      </c>
      <c r="H665" t="s">
        <v>2380</v>
      </c>
      <c r="I665">
        <v>0</v>
      </c>
      <c r="J665" t="s">
        <v>2380</v>
      </c>
    </row>
    <row r="666" spans="1:10" x14ac:dyDescent="0.3">
      <c r="A666" t="s">
        <v>1706</v>
      </c>
      <c r="B666">
        <v>39.33</v>
      </c>
      <c r="C666" t="str">
        <f t="shared" si="20"/>
        <v>Obesity</v>
      </c>
      <c r="D666">
        <v>10.4</v>
      </c>
      <c r="E666" t="str">
        <f t="shared" si="21"/>
        <v>Diabetes</v>
      </c>
      <c r="F666" t="s">
        <v>2380</v>
      </c>
      <c r="G666" t="s">
        <v>2380</v>
      </c>
      <c r="H666" t="s">
        <v>2380</v>
      </c>
      <c r="I666" s="7">
        <v>3</v>
      </c>
      <c r="J666" t="s">
        <v>2380</v>
      </c>
    </row>
    <row r="667" spans="1:10" x14ac:dyDescent="0.3">
      <c r="A667" t="s">
        <v>1705</v>
      </c>
      <c r="B667">
        <v>39.979999999999997</v>
      </c>
      <c r="C667" t="str">
        <f t="shared" si="20"/>
        <v>Obesity</v>
      </c>
      <c r="D667">
        <v>9.4600000000000009</v>
      </c>
      <c r="E667" t="str">
        <f t="shared" si="21"/>
        <v>Diabetes</v>
      </c>
      <c r="F667" t="s">
        <v>2383</v>
      </c>
      <c r="G667" t="s">
        <v>2380</v>
      </c>
      <c r="H667" t="s">
        <v>2380</v>
      </c>
      <c r="I667" s="7">
        <v>2</v>
      </c>
      <c r="J667" t="s">
        <v>2380</v>
      </c>
    </row>
    <row r="668" spans="1:10" x14ac:dyDescent="0.3">
      <c r="A668" t="s">
        <v>1704</v>
      </c>
      <c r="B668">
        <v>46.51</v>
      </c>
      <c r="C668" t="str">
        <f t="shared" si="20"/>
        <v>Obesity</v>
      </c>
      <c r="D668">
        <v>8.69</v>
      </c>
      <c r="E668" t="str">
        <f t="shared" si="21"/>
        <v>Diabetes</v>
      </c>
      <c r="F668" t="s">
        <v>2383</v>
      </c>
      <c r="G668" t="s">
        <v>2380</v>
      </c>
      <c r="H668" t="s">
        <v>2380</v>
      </c>
      <c r="I668">
        <v>0</v>
      </c>
      <c r="J668" t="s">
        <v>2380</v>
      </c>
    </row>
    <row r="669" spans="1:10" x14ac:dyDescent="0.3">
      <c r="A669" t="s">
        <v>1703</v>
      </c>
      <c r="B669">
        <v>43.58</v>
      </c>
      <c r="C669" t="str">
        <f t="shared" si="20"/>
        <v>Obesity</v>
      </c>
      <c r="D669">
        <v>4.2300000000000004</v>
      </c>
      <c r="E669" t="str">
        <f t="shared" si="21"/>
        <v>Normal</v>
      </c>
      <c r="F669" t="s">
        <v>2380</v>
      </c>
      <c r="G669" t="s">
        <v>2380</v>
      </c>
      <c r="H669" t="s">
        <v>2383</v>
      </c>
      <c r="I669" s="7">
        <v>1</v>
      </c>
      <c r="J669" t="s">
        <v>2380</v>
      </c>
    </row>
    <row r="670" spans="1:10" x14ac:dyDescent="0.3">
      <c r="A670" t="s">
        <v>1702</v>
      </c>
      <c r="B670">
        <v>42.28</v>
      </c>
      <c r="C670" t="str">
        <f t="shared" si="20"/>
        <v>Obesity</v>
      </c>
      <c r="D670">
        <v>9.16</v>
      </c>
      <c r="E670" t="str">
        <f t="shared" si="21"/>
        <v>Diabetes</v>
      </c>
      <c r="F670" t="s">
        <v>2383</v>
      </c>
      <c r="G670" t="s">
        <v>2380</v>
      </c>
      <c r="H670" t="s">
        <v>2380</v>
      </c>
      <c r="I670" s="7">
        <v>1</v>
      </c>
      <c r="J670" t="s">
        <v>2380</v>
      </c>
    </row>
    <row r="671" spans="1:10" x14ac:dyDescent="0.3">
      <c r="A671" t="s">
        <v>1701</v>
      </c>
      <c r="B671">
        <v>35.520000000000003</v>
      </c>
      <c r="C671" t="str">
        <f t="shared" si="20"/>
        <v>Obesity</v>
      </c>
      <c r="D671">
        <v>8.26</v>
      </c>
      <c r="E671" t="str">
        <f t="shared" si="21"/>
        <v>Diabetes</v>
      </c>
      <c r="F671" t="s">
        <v>2380</v>
      </c>
      <c r="G671" t="s">
        <v>2380</v>
      </c>
      <c r="H671" t="s">
        <v>2380</v>
      </c>
      <c r="I671">
        <v>0</v>
      </c>
      <c r="J671" t="s">
        <v>2380</v>
      </c>
    </row>
    <row r="672" spans="1:10" x14ac:dyDescent="0.3">
      <c r="A672" t="s">
        <v>1700</v>
      </c>
      <c r="B672">
        <v>33.6</v>
      </c>
      <c r="C672" t="str">
        <f t="shared" si="20"/>
        <v>Obesity</v>
      </c>
      <c r="D672">
        <v>11.25</v>
      </c>
      <c r="E672" t="str">
        <f t="shared" si="21"/>
        <v>Diabetes</v>
      </c>
      <c r="F672" t="s">
        <v>2380</v>
      </c>
      <c r="G672" t="s">
        <v>2380</v>
      </c>
      <c r="H672" t="s">
        <v>2380</v>
      </c>
      <c r="I672">
        <v>0</v>
      </c>
      <c r="J672" t="s">
        <v>2380</v>
      </c>
    </row>
    <row r="673" spans="1:10" x14ac:dyDescent="0.3">
      <c r="A673" t="s">
        <v>1699</v>
      </c>
      <c r="B673">
        <v>22.42</v>
      </c>
      <c r="C673" t="str">
        <f t="shared" si="20"/>
        <v>Normal Weight</v>
      </c>
      <c r="D673">
        <v>6.74</v>
      </c>
      <c r="E673" t="str">
        <f t="shared" si="21"/>
        <v>Diabetes</v>
      </c>
      <c r="F673" t="s">
        <v>2380</v>
      </c>
      <c r="G673" t="s">
        <v>2380</v>
      </c>
      <c r="H673" t="s">
        <v>2380</v>
      </c>
      <c r="I673">
        <v>0</v>
      </c>
      <c r="J673" t="s">
        <v>2383</v>
      </c>
    </row>
    <row r="674" spans="1:10" x14ac:dyDescent="0.3">
      <c r="A674" t="s">
        <v>1698</v>
      </c>
      <c r="B674">
        <v>46.86</v>
      </c>
      <c r="C674" t="str">
        <f t="shared" si="20"/>
        <v>Obesity</v>
      </c>
      <c r="D674">
        <v>4.87</v>
      </c>
      <c r="E674" t="str">
        <f t="shared" si="21"/>
        <v>Normal</v>
      </c>
      <c r="F674" t="s">
        <v>2380</v>
      </c>
      <c r="G674" t="s">
        <v>2380</v>
      </c>
      <c r="H674" t="s">
        <v>2380</v>
      </c>
      <c r="I674">
        <v>0</v>
      </c>
      <c r="J674" t="s">
        <v>2380</v>
      </c>
    </row>
    <row r="675" spans="1:10" x14ac:dyDescent="0.3">
      <c r="A675" t="s">
        <v>1697</v>
      </c>
      <c r="B675">
        <v>32.965000000000003</v>
      </c>
      <c r="C675" t="str">
        <f t="shared" si="20"/>
        <v>Obesity</v>
      </c>
      <c r="D675">
        <v>6.68</v>
      </c>
      <c r="E675" t="str">
        <f t="shared" si="21"/>
        <v>Diabetes</v>
      </c>
      <c r="F675" t="s">
        <v>2380</v>
      </c>
      <c r="G675" t="s">
        <v>2380</v>
      </c>
      <c r="H675" t="s">
        <v>2380</v>
      </c>
      <c r="I675" s="7">
        <v>3</v>
      </c>
      <c r="J675" t="s">
        <v>2380</v>
      </c>
    </row>
    <row r="676" spans="1:10" x14ac:dyDescent="0.3">
      <c r="A676" t="s">
        <v>1696</v>
      </c>
      <c r="B676">
        <v>39.340000000000003</v>
      </c>
      <c r="C676" t="str">
        <f t="shared" si="20"/>
        <v>Obesity</v>
      </c>
      <c r="D676">
        <v>5.0199999999999996</v>
      </c>
      <c r="E676" t="str">
        <f t="shared" si="21"/>
        <v>Normal</v>
      </c>
      <c r="F676" t="s">
        <v>2383</v>
      </c>
      <c r="G676" t="s">
        <v>2380</v>
      </c>
      <c r="H676" t="s">
        <v>2383</v>
      </c>
      <c r="I676" s="7">
        <v>1</v>
      </c>
      <c r="J676" t="s">
        <v>2380</v>
      </c>
    </row>
    <row r="677" spans="1:10" x14ac:dyDescent="0.3">
      <c r="A677" t="s">
        <v>1695</v>
      </c>
      <c r="B677">
        <v>47</v>
      </c>
      <c r="C677" t="str">
        <f t="shared" si="20"/>
        <v>Obesity</v>
      </c>
      <c r="D677">
        <v>10.64</v>
      </c>
      <c r="E677" t="str">
        <f t="shared" si="21"/>
        <v>Diabetes</v>
      </c>
      <c r="F677" t="s">
        <v>2383</v>
      </c>
      <c r="G677" t="s">
        <v>2380</v>
      </c>
      <c r="H677" t="s">
        <v>2380</v>
      </c>
      <c r="I677">
        <v>0</v>
      </c>
      <c r="J677" t="s">
        <v>2380</v>
      </c>
    </row>
    <row r="678" spans="1:10" x14ac:dyDescent="0.3">
      <c r="A678" t="s">
        <v>1694</v>
      </c>
      <c r="B678">
        <v>36.71</v>
      </c>
      <c r="C678" t="str">
        <f t="shared" si="20"/>
        <v>Obesity</v>
      </c>
      <c r="D678">
        <v>8.74</v>
      </c>
      <c r="E678" t="str">
        <f t="shared" si="21"/>
        <v>Diabetes</v>
      </c>
      <c r="F678" t="s">
        <v>2383</v>
      </c>
      <c r="G678" t="s">
        <v>2380</v>
      </c>
      <c r="H678" t="s">
        <v>2380</v>
      </c>
      <c r="I678">
        <v>0</v>
      </c>
      <c r="J678" t="s">
        <v>2380</v>
      </c>
    </row>
    <row r="679" spans="1:10" x14ac:dyDescent="0.3">
      <c r="A679" t="s">
        <v>1693</v>
      </c>
      <c r="B679">
        <v>53.48</v>
      </c>
      <c r="C679" t="str">
        <f t="shared" si="20"/>
        <v>Obesity</v>
      </c>
      <c r="D679">
        <v>5.64</v>
      </c>
      <c r="E679" t="str">
        <f t="shared" si="21"/>
        <v>Normal</v>
      </c>
      <c r="F679" t="s">
        <v>2380</v>
      </c>
      <c r="G679" t="s">
        <v>2380</v>
      </c>
      <c r="H679" t="s">
        <v>2380</v>
      </c>
      <c r="I679">
        <v>0</v>
      </c>
      <c r="J679" t="s">
        <v>2380</v>
      </c>
    </row>
    <row r="680" spans="1:10" x14ac:dyDescent="0.3">
      <c r="A680" t="s">
        <v>1692</v>
      </c>
      <c r="B680">
        <v>35.5</v>
      </c>
      <c r="C680" t="str">
        <f t="shared" si="20"/>
        <v>Obesity</v>
      </c>
      <c r="D680">
        <v>10.37</v>
      </c>
      <c r="E680" t="str">
        <f t="shared" si="21"/>
        <v>Diabetes</v>
      </c>
      <c r="F680" t="s">
        <v>2380</v>
      </c>
      <c r="G680" t="s">
        <v>2380</v>
      </c>
      <c r="H680" t="s">
        <v>2380</v>
      </c>
      <c r="I680">
        <v>0</v>
      </c>
      <c r="J680" t="s">
        <v>2380</v>
      </c>
    </row>
    <row r="681" spans="1:10" x14ac:dyDescent="0.3">
      <c r="A681" t="s">
        <v>1691</v>
      </c>
      <c r="B681">
        <v>36.979999999999997</v>
      </c>
      <c r="C681" t="str">
        <f t="shared" si="20"/>
        <v>Obesity</v>
      </c>
      <c r="D681">
        <v>9.56</v>
      </c>
      <c r="E681" t="str">
        <f t="shared" si="21"/>
        <v>Diabetes</v>
      </c>
      <c r="F681" t="s">
        <v>2383</v>
      </c>
      <c r="G681" t="s">
        <v>2380</v>
      </c>
      <c r="H681" t="s">
        <v>2380</v>
      </c>
      <c r="I681">
        <v>0</v>
      </c>
      <c r="J681" t="s">
        <v>2380</v>
      </c>
    </row>
    <row r="682" spans="1:10" x14ac:dyDescent="0.3">
      <c r="A682" t="s">
        <v>1690</v>
      </c>
      <c r="B682">
        <v>32.395000000000003</v>
      </c>
      <c r="C682" t="str">
        <f t="shared" si="20"/>
        <v>Obesity</v>
      </c>
      <c r="D682">
        <v>8.23</v>
      </c>
      <c r="E682" t="str">
        <f t="shared" si="21"/>
        <v>Diabetes</v>
      </c>
      <c r="F682" t="s">
        <v>2383</v>
      </c>
      <c r="G682" t="s">
        <v>2380</v>
      </c>
      <c r="H682" t="s">
        <v>2383</v>
      </c>
      <c r="I682" s="7">
        <v>1</v>
      </c>
      <c r="J682" t="s">
        <v>2380</v>
      </c>
    </row>
    <row r="683" spans="1:10" x14ac:dyDescent="0.3">
      <c r="A683" t="s">
        <v>1689</v>
      </c>
      <c r="B683">
        <v>32.729999999999997</v>
      </c>
      <c r="C683" t="str">
        <f t="shared" si="20"/>
        <v>Obesity</v>
      </c>
      <c r="D683">
        <v>7.03</v>
      </c>
      <c r="E683" t="str">
        <f t="shared" si="21"/>
        <v>Diabetes</v>
      </c>
      <c r="F683" t="s">
        <v>2380</v>
      </c>
      <c r="G683" t="s">
        <v>2380</v>
      </c>
      <c r="H683" t="s">
        <v>2380</v>
      </c>
      <c r="I683">
        <v>0</v>
      </c>
      <c r="J683" t="s">
        <v>2380</v>
      </c>
    </row>
    <row r="684" spans="1:10" x14ac:dyDescent="0.3">
      <c r="A684" t="s">
        <v>1688</v>
      </c>
      <c r="B684">
        <v>20.52</v>
      </c>
      <c r="C684" t="str">
        <f t="shared" si="20"/>
        <v>Normal Weight</v>
      </c>
      <c r="D684">
        <v>5.45</v>
      </c>
      <c r="E684" t="str">
        <f t="shared" si="21"/>
        <v>Normal</v>
      </c>
      <c r="F684" t="s">
        <v>2380</v>
      </c>
      <c r="G684" t="s">
        <v>2380</v>
      </c>
      <c r="H684" t="s">
        <v>2380</v>
      </c>
      <c r="I684" s="7">
        <v>1</v>
      </c>
      <c r="J684" t="s">
        <v>2383</v>
      </c>
    </row>
    <row r="685" spans="1:10" x14ac:dyDescent="0.3">
      <c r="A685" t="s">
        <v>1687</v>
      </c>
      <c r="B685">
        <v>51.72</v>
      </c>
      <c r="C685" t="str">
        <f t="shared" si="20"/>
        <v>Obesity</v>
      </c>
      <c r="D685">
        <v>5.76</v>
      </c>
      <c r="E685" t="str">
        <f t="shared" si="21"/>
        <v>Prediabetes</v>
      </c>
      <c r="F685" t="s">
        <v>2380</v>
      </c>
      <c r="G685" t="s">
        <v>2380</v>
      </c>
      <c r="H685" t="s">
        <v>2380</v>
      </c>
      <c r="I685">
        <v>0</v>
      </c>
      <c r="J685" t="s">
        <v>2380</v>
      </c>
    </row>
    <row r="686" spans="1:10" x14ac:dyDescent="0.3">
      <c r="A686" t="s">
        <v>1686</v>
      </c>
      <c r="B686">
        <v>50.2</v>
      </c>
      <c r="C686" t="str">
        <f t="shared" si="20"/>
        <v>Obesity</v>
      </c>
      <c r="D686">
        <v>5.4</v>
      </c>
      <c r="E686" t="str">
        <f t="shared" si="21"/>
        <v>Normal</v>
      </c>
      <c r="F686" t="s">
        <v>2380</v>
      </c>
      <c r="G686" t="s">
        <v>2380</v>
      </c>
      <c r="H686" t="s">
        <v>2380</v>
      </c>
      <c r="I686">
        <v>0</v>
      </c>
      <c r="J686" t="s">
        <v>2380</v>
      </c>
    </row>
    <row r="687" spans="1:10" x14ac:dyDescent="0.3">
      <c r="A687" t="s">
        <v>1685</v>
      </c>
      <c r="B687">
        <v>25.52</v>
      </c>
      <c r="C687" t="str">
        <f t="shared" si="20"/>
        <v>OverWeight</v>
      </c>
      <c r="D687">
        <v>6.35</v>
      </c>
      <c r="E687" t="str">
        <f t="shared" si="21"/>
        <v>Prediabetes</v>
      </c>
      <c r="F687" t="s">
        <v>2380</v>
      </c>
      <c r="G687" t="s">
        <v>2380</v>
      </c>
      <c r="H687" t="s">
        <v>2383</v>
      </c>
      <c r="I687" s="7">
        <v>1</v>
      </c>
      <c r="J687" t="s">
        <v>2380</v>
      </c>
    </row>
    <row r="688" spans="1:10" x14ac:dyDescent="0.3">
      <c r="A688" t="s">
        <v>1684</v>
      </c>
      <c r="B688">
        <v>35.200000000000003</v>
      </c>
      <c r="C688" t="str">
        <f t="shared" si="20"/>
        <v>Obesity</v>
      </c>
      <c r="D688">
        <v>6.26</v>
      </c>
      <c r="E688" t="str">
        <f t="shared" si="21"/>
        <v>Prediabetes</v>
      </c>
      <c r="F688" t="s">
        <v>2383</v>
      </c>
      <c r="G688" t="s">
        <v>2380</v>
      </c>
      <c r="H688" t="s">
        <v>2380</v>
      </c>
      <c r="I688" s="7">
        <v>2</v>
      </c>
      <c r="J688" t="s">
        <v>2380</v>
      </c>
    </row>
    <row r="689" spans="1:10" x14ac:dyDescent="0.3">
      <c r="A689" t="s">
        <v>1683</v>
      </c>
      <c r="B689">
        <v>41.26</v>
      </c>
      <c r="C689" t="str">
        <f t="shared" si="20"/>
        <v>Obesity</v>
      </c>
      <c r="D689">
        <v>5.97</v>
      </c>
      <c r="E689" t="str">
        <f t="shared" si="21"/>
        <v>Prediabetes</v>
      </c>
      <c r="F689" t="s">
        <v>2383</v>
      </c>
      <c r="G689" t="s">
        <v>2380</v>
      </c>
      <c r="H689" t="s">
        <v>2380</v>
      </c>
      <c r="I689">
        <v>0</v>
      </c>
      <c r="J689" t="s">
        <v>2380</v>
      </c>
    </row>
    <row r="690" spans="1:10" x14ac:dyDescent="0.3">
      <c r="A690" t="s">
        <v>1682</v>
      </c>
      <c r="B690">
        <v>17.195</v>
      </c>
      <c r="C690" t="str">
        <f t="shared" si="20"/>
        <v>Underweight</v>
      </c>
      <c r="D690">
        <v>5.29</v>
      </c>
      <c r="E690" t="str">
        <f t="shared" si="21"/>
        <v>Normal</v>
      </c>
      <c r="F690" t="s">
        <v>2383</v>
      </c>
      <c r="G690" t="s">
        <v>2380</v>
      </c>
      <c r="H690" t="s">
        <v>2380</v>
      </c>
      <c r="I690">
        <v>0</v>
      </c>
      <c r="J690" t="s">
        <v>2383</v>
      </c>
    </row>
    <row r="691" spans="1:10" x14ac:dyDescent="0.3">
      <c r="A691" t="s">
        <v>1681</v>
      </c>
      <c r="B691">
        <v>23.085000000000001</v>
      </c>
      <c r="C691" t="str">
        <f t="shared" si="20"/>
        <v>Normal Weight</v>
      </c>
      <c r="D691">
        <v>4.2699999999999996</v>
      </c>
      <c r="E691" t="str">
        <f t="shared" si="21"/>
        <v>Normal</v>
      </c>
      <c r="F691" t="s">
        <v>2383</v>
      </c>
      <c r="G691" t="s">
        <v>2380</v>
      </c>
      <c r="H691" t="s">
        <v>2380</v>
      </c>
      <c r="I691" s="7">
        <v>2</v>
      </c>
      <c r="J691" t="s">
        <v>2380</v>
      </c>
    </row>
    <row r="692" spans="1:10" x14ac:dyDescent="0.3">
      <c r="A692" t="s">
        <v>1680</v>
      </c>
      <c r="B692">
        <v>21.66</v>
      </c>
      <c r="C692" t="str">
        <f t="shared" si="20"/>
        <v>Normal Weight</v>
      </c>
      <c r="D692">
        <v>5.2</v>
      </c>
      <c r="E692" t="str">
        <f t="shared" si="21"/>
        <v>Normal</v>
      </c>
      <c r="F692" t="s">
        <v>2383</v>
      </c>
      <c r="G692" t="s">
        <v>2380</v>
      </c>
      <c r="H692" t="s">
        <v>2380</v>
      </c>
      <c r="I692" s="7">
        <v>2</v>
      </c>
      <c r="J692" t="s">
        <v>2380</v>
      </c>
    </row>
    <row r="693" spans="1:10" x14ac:dyDescent="0.3">
      <c r="A693" t="s">
        <v>1679</v>
      </c>
      <c r="B693">
        <v>36.47</v>
      </c>
      <c r="C693" t="str">
        <f t="shared" si="20"/>
        <v>Obesity</v>
      </c>
      <c r="D693">
        <v>8.23</v>
      </c>
      <c r="E693" t="str">
        <f t="shared" si="21"/>
        <v>Diabetes</v>
      </c>
      <c r="F693" t="s">
        <v>2383</v>
      </c>
      <c r="G693" t="s">
        <v>2380</v>
      </c>
      <c r="H693" t="s">
        <v>2380</v>
      </c>
      <c r="I693">
        <v>0</v>
      </c>
      <c r="J693" t="s">
        <v>2380</v>
      </c>
    </row>
    <row r="694" spans="1:10" x14ac:dyDescent="0.3">
      <c r="A694" t="s">
        <v>1678</v>
      </c>
      <c r="B694">
        <v>36.08</v>
      </c>
      <c r="C694" t="str">
        <f t="shared" si="20"/>
        <v>Obesity</v>
      </c>
      <c r="D694">
        <v>10.33</v>
      </c>
      <c r="E694" t="str">
        <f t="shared" si="21"/>
        <v>Diabetes</v>
      </c>
      <c r="F694" t="s">
        <v>2383</v>
      </c>
      <c r="G694" t="s">
        <v>2380</v>
      </c>
      <c r="H694" t="s">
        <v>2380</v>
      </c>
      <c r="I694">
        <v>0</v>
      </c>
      <c r="J694" t="s">
        <v>2380</v>
      </c>
    </row>
    <row r="695" spans="1:10" x14ac:dyDescent="0.3">
      <c r="A695" t="s">
        <v>1677</v>
      </c>
      <c r="B695">
        <v>23.18</v>
      </c>
      <c r="C695" t="str">
        <f t="shared" si="20"/>
        <v>Normal Weight</v>
      </c>
      <c r="D695">
        <v>6.13</v>
      </c>
      <c r="E695" t="str">
        <f t="shared" si="21"/>
        <v>Prediabetes</v>
      </c>
      <c r="F695" t="s">
        <v>2380</v>
      </c>
      <c r="G695" t="s">
        <v>2380</v>
      </c>
      <c r="H695" t="s">
        <v>2380</v>
      </c>
      <c r="I695">
        <v>0</v>
      </c>
      <c r="J695" t="s">
        <v>2380</v>
      </c>
    </row>
    <row r="696" spans="1:10" x14ac:dyDescent="0.3">
      <c r="A696" t="s">
        <v>1676</v>
      </c>
      <c r="B696">
        <v>39.159999999999997</v>
      </c>
      <c r="C696" t="str">
        <f t="shared" si="20"/>
        <v>Obesity</v>
      </c>
      <c r="D696">
        <v>8.08</v>
      </c>
      <c r="E696" t="str">
        <f t="shared" si="21"/>
        <v>Diabetes</v>
      </c>
      <c r="F696" t="s">
        <v>2380</v>
      </c>
      <c r="G696" t="s">
        <v>2380</v>
      </c>
      <c r="H696" t="s">
        <v>2380</v>
      </c>
      <c r="I696" s="7">
        <v>3</v>
      </c>
      <c r="J696" t="s">
        <v>2380</v>
      </c>
    </row>
    <row r="697" spans="1:10" x14ac:dyDescent="0.3">
      <c r="A697" t="s">
        <v>1675</v>
      </c>
      <c r="B697">
        <v>38.19</v>
      </c>
      <c r="C697" t="str">
        <f t="shared" si="20"/>
        <v>Obesity</v>
      </c>
      <c r="D697">
        <v>10.49</v>
      </c>
      <c r="E697" t="str">
        <f t="shared" si="21"/>
        <v>Diabetes</v>
      </c>
      <c r="F697" t="s">
        <v>2380</v>
      </c>
      <c r="G697" t="s">
        <v>2380</v>
      </c>
      <c r="H697" t="s">
        <v>2380</v>
      </c>
      <c r="I697" s="7">
        <v>3</v>
      </c>
      <c r="J697" t="s">
        <v>2380</v>
      </c>
    </row>
    <row r="698" spans="1:10" x14ac:dyDescent="0.3">
      <c r="A698" t="s">
        <v>1674</v>
      </c>
      <c r="B698">
        <v>26.41</v>
      </c>
      <c r="C698" t="str">
        <f t="shared" si="20"/>
        <v>OverWeight</v>
      </c>
      <c r="D698">
        <v>8.11</v>
      </c>
      <c r="E698" t="str">
        <f t="shared" si="21"/>
        <v>Diabetes</v>
      </c>
      <c r="F698" t="s">
        <v>2380</v>
      </c>
      <c r="G698" t="s">
        <v>2380</v>
      </c>
      <c r="H698" t="s">
        <v>2380</v>
      </c>
      <c r="I698" s="7">
        <v>3</v>
      </c>
      <c r="J698" t="s">
        <v>2380</v>
      </c>
    </row>
    <row r="699" spans="1:10" x14ac:dyDescent="0.3">
      <c r="A699" t="s">
        <v>1673</v>
      </c>
      <c r="B699">
        <v>28.785</v>
      </c>
      <c r="C699" t="str">
        <f t="shared" si="20"/>
        <v>OverWeight</v>
      </c>
      <c r="D699">
        <v>6.6</v>
      </c>
      <c r="E699" t="str">
        <f t="shared" si="21"/>
        <v>Diabetes</v>
      </c>
      <c r="F699" t="s">
        <v>2380</v>
      </c>
      <c r="G699" t="s">
        <v>2380</v>
      </c>
      <c r="H699" t="s">
        <v>2380</v>
      </c>
      <c r="I699">
        <v>0</v>
      </c>
      <c r="J699" t="s">
        <v>2380</v>
      </c>
    </row>
    <row r="700" spans="1:10" x14ac:dyDescent="0.3">
      <c r="A700" t="s">
        <v>1672</v>
      </c>
      <c r="B700">
        <v>26.695</v>
      </c>
      <c r="C700" t="str">
        <f t="shared" si="20"/>
        <v>OverWeight</v>
      </c>
      <c r="D700">
        <v>10.14</v>
      </c>
      <c r="E700" t="str">
        <f t="shared" si="21"/>
        <v>Diabetes</v>
      </c>
      <c r="F700" t="s">
        <v>2383</v>
      </c>
      <c r="G700" t="s">
        <v>2380</v>
      </c>
      <c r="H700" t="s">
        <v>2383</v>
      </c>
      <c r="I700" s="7">
        <v>1</v>
      </c>
      <c r="J700" t="s">
        <v>2380</v>
      </c>
    </row>
    <row r="701" spans="1:10" x14ac:dyDescent="0.3">
      <c r="A701" t="s">
        <v>1671</v>
      </c>
      <c r="B701">
        <v>32.799999999999997</v>
      </c>
      <c r="C701" t="str">
        <f t="shared" si="20"/>
        <v>Obesity</v>
      </c>
      <c r="D701">
        <v>6.06</v>
      </c>
      <c r="E701" t="str">
        <f t="shared" si="21"/>
        <v>Prediabetes</v>
      </c>
      <c r="F701" t="s">
        <v>2383</v>
      </c>
      <c r="G701" t="s">
        <v>2380</v>
      </c>
      <c r="H701" t="s">
        <v>2380</v>
      </c>
      <c r="I701" s="7">
        <v>1</v>
      </c>
      <c r="J701" t="s">
        <v>2380</v>
      </c>
    </row>
    <row r="702" spans="1:10" x14ac:dyDescent="0.3">
      <c r="A702" t="s">
        <v>1670</v>
      </c>
      <c r="B702">
        <v>35.869999999999997</v>
      </c>
      <c r="C702" t="str">
        <f t="shared" si="20"/>
        <v>Obesity</v>
      </c>
      <c r="D702">
        <v>9.91</v>
      </c>
      <c r="E702" t="str">
        <f t="shared" si="21"/>
        <v>Diabetes</v>
      </c>
      <c r="F702" t="s">
        <v>2383</v>
      </c>
      <c r="G702" t="s">
        <v>2380</v>
      </c>
      <c r="H702" t="s">
        <v>2380</v>
      </c>
      <c r="I702">
        <v>0</v>
      </c>
      <c r="J702" t="s">
        <v>2380</v>
      </c>
    </row>
    <row r="703" spans="1:10" x14ac:dyDescent="0.3">
      <c r="A703" t="s">
        <v>1669</v>
      </c>
      <c r="B703">
        <v>21.66</v>
      </c>
      <c r="C703" t="str">
        <f t="shared" si="20"/>
        <v>Normal Weight</v>
      </c>
      <c r="D703">
        <v>4.1399999999999997</v>
      </c>
      <c r="E703" t="str">
        <f t="shared" si="21"/>
        <v>Normal</v>
      </c>
      <c r="F703" t="s">
        <v>2383</v>
      </c>
      <c r="G703" t="s">
        <v>2380</v>
      </c>
      <c r="H703" t="s">
        <v>2380</v>
      </c>
      <c r="I703" s="7">
        <v>2</v>
      </c>
      <c r="J703" t="s">
        <v>2380</v>
      </c>
    </row>
    <row r="704" spans="1:10" x14ac:dyDescent="0.3">
      <c r="A704" t="s">
        <v>1668</v>
      </c>
      <c r="B704">
        <v>37.72</v>
      </c>
      <c r="C704" t="str">
        <f t="shared" si="20"/>
        <v>Obesity</v>
      </c>
      <c r="D704">
        <v>4.38</v>
      </c>
      <c r="E704" t="str">
        <f t="shared" si="21"/>
        <v>Normal</v>
      </c>
      <c r="F704" t="s">
        <v>2383</v>
      </c>
      <c r="G704" t="s">
        <v>2380</v>
      </c>
      <c r="H704" t="s">
        <v>2383</v>
      </c>
      <c r="I704" s="7">
        <v>1</v>
      </c>
      <c r="J704" t="s">
        <v>2380</v>
      </c>
    </row>
    <row r="705" spans="1:10" x14ac:dyDescent="0.3">
      <c r="A705" t="s">
        <v>1667</v>
      </c>
      <c r="B705">
        <v>39.700000000000003</v>
      </c>
      <c r="C705" t="str">
        <f t="shared" si="20"/>
        <v>Obesity</v>
      </c>
      <c r="D705">
        <v>9.83</v>
      </c>
      <c r="E705" t="str">
        <f t="shared" si="21"/>
        <v>Diabetes</v>
      </c>
      <c r="F705" t="s">
        <v>2380</v>
      </c>
      <c r="G705" t="s">
        <v>2380</v>
      </c>
      <c r="H705" t="s">
        <v>2380</v>
      </c>
      <c r="I705" s="7">
        <v>3</v>
      </c>
      <c r="J705" t="s">
        <v>2380</v>
      </c>
    </row>
    <row r="706" spans="1:10" x14ac:dyDescent="0.3">
      <c r="A706" t="s">
        <v>1666</v>
      </c>
      <c r="B706">
        <v>35.97</v>
      </c>
      <c r="C706" t="str">
        <f t="shared" ref="C706:C769" si="22">IF(B706&lt;18.5,"Underweight",IF(B706&lt;25,"Normal Weight",IF(B706&lt;30,"OverWeight","Obesity")))</f>
        <v>Obesity</v>
      </c>
      <c r="D706">
        <v>11.08</v>
      </c>
      <c r="E706" t="str">
        <f t="shared" ref="E706:E769" si="23">IF(D706&lt;5.7,"Normal",IF(D706&lt;6.5,"Prediabetes","Diabetes"))</f>
        <v>Diabetes</v>
      </c>
      <c r="F706" t="s">
        <v>2380</v>
      </c>
      <c r="G706" t="s">
        <v>2380</v>
      </c>
      <c r="H706" t="s">
        <v>2380</v>
      </c>
      <c r="I706" s="7">
        <v>3</v>
      </c>
      <c r="J706" t="s">
        <v>2380</v>
      </c>
    </row>
    <row r="707" spans="1:10" x14ac:dyDescent="0.3">
      <c r="A707" t="s">
        <v>1665</v>
      </c>
      <c r="B707">
        <v>37.85</v>
      </c>
      <c r="C707" t="str">
        <f t="shared" si="22"/>
        <v>Obesity</v>
      </c>
      <c r="D707">
        <v>11.01</v>
      </c>
      <c r="E707" t="str">
        <f t="shared" si="23"/>
        <v>Diabetes</v>
      </c>
      <c r="F707" t="s">
        <v>2380</v>
      </c>
      <c r="G707" t="s">
        <v>2380</v>
      </c>
      <c r="H707" t="s">
        <v>2380</v>
      </c>
      <c r="I707">
        <v>0</v>
      </c>
      <c r="J707" t="s">
        <v>2380</v>
      </c>
    </row>
    <row r="708" spans="1:10" x14ac:dyDescent="0.3">
      <c r="A708" t="s">
        <v>1664</v>
      </c>
      <c r="B708">
        <v>21.66</v>
      </c>
      <c r="C708" t="str">
        <f t="shared" si="22"/>
        <v>Normal Weight</v>
      </c>
      <c r="D708">
        <v>4.37</v>
      </c>
      <c r="E708" t="str">
        <f t="shared" si="23"/>
        <v>Normal</v>
      </c>
      <c r="F708" t="s">
        <v>2380</v>
      </c>
      <c r="G708" t="s">
        <v>2382</v>
      </c>
      <c r="H708" t="s">
        <v>2380</v>
      </c>
      <c r="I708" s="7">
        <v>1</v>
      </c>
      <c r="J708" t="s">
        <v>2383</v>
      </c>
    </row>
    <row r="709" spans="1:10" x14ac:dyDescent="0.3">
      <c r="A709" t="s">
        <v>1663</v>
      </c>
      <c r="B709">
        <v>39.369999999999997</v>
      </c>
      <c r="C709" t="str">
        <f t="shared" si="22"/>
        <v>Obesity</v>
      </c>
      <c r="D709">
        <v>5.91</v>
      </c>
      <c r="E709" t="str">
        <f t="shared" si="23"/>
        <v>Prediabetes</v>
      </c>
      <c r="F709" t="s">
        <v>2380</v>
      </c>
      <c r="G709" t="s">
        <v>2380</v>
      </c>
      <c r="H709" t="s">
        <v>2380</v>
      </c>
      <c r="I709" s="7">
        <v>2</v>
      </c>
      <c r="J709" t="s">
        <v>2380</v>
      </c>
    </row>
    <row r="710" spans="1:10" x14ac:dyDescent="0.3">
      <c r="A710" t="s">
        <v>1662</v>
      </c>
      <c r="B710">
        <v>40.880000000000003</v>
      </c>
      <c r="C710" t="str">
        <f t="shared" si="22"/>
        <v>Obesity</v>
      </c>
      <c r="D710">
        <v>7.65</v>
      </c>
      <c r="E710" t="str">
        <f t="shared" si="23"/>
        <v>Diabetes</v>
      </c>
      <c r="F710" t="s">
        <v>2380</v>
      </c>
      <c r="G710" t="s">
        <v>2380</v>
      </c>
      <c r="H710" t="s">
        <v>2380</v>
      </c>
      <c r="I710">
        <v>0</v>
      </c>
      <c r="J710" t="s">
        <v>2380</v>
      </c>
    </row>
    <row r="711" spans="1:10" x14ac:dyDescent="0.3">
      <c r="A711" t="s">
        <v>1661</v>
      </c>
      <c r="B711">
        <v>26.22</v>
      </c>
      <c r="C711" t="str">
        <f t="shared" si="22"/>
        <v>OverWeight</v>
      </c>
      <c r="D711">
        <v>5.37</v>
      </c>
      <c r="E711" t="str">
        <f t="shared" si="23"/>
        <v>Normal</v>
      </c>
      <c r="F711" t="s">
        <v>2383</v>
      </c>
      <c r="G711" t="s">
        <v>2380</v>
      </c>
      <c r="H711" t="s">
        <v>2380</v>
      </c>
      <c r="I711" s="7">
        <v>2</v>
      </c>
      <c r="J711" t="s">
        <v>2380</v>
      </c>
    </row>
    <row r="712" spans="1:10" x14ac:dyDescent="0.3">
      <c r="A712" t="s">
        <v>1660</v>
      </c>
      <c r="B712">
        <v>25.08</v>
      </c>
      <c r="C712" t="str">
        <f t="shared" si="22"/>
        <v>OverWeight</v>
      </c>
      <c r="D712">
        <v>5.75</v>
      </c>
      <c r="E712" t="str">
        <f t="shared" si="23"/>
        <v>Prediabetes</v>
      </c>
      <c r="F712" t="s">
        <v>2383</v>
      </c>
      <c r="G712" t="s">
        <v>2380</v>
      </c>
      <c r="H712" t="s">
        <v>2380</v>
      </c>
      <c r="I712" s="7">
        <v>2</v>
      </c>
      <c r="J712" t="s">
        <v>2380</v>
      </c>
    </row>
    <row r="713" spans="1:10" x14ac:dyDescent="0.3">
      <c r="A713" t="s">
        <v>1659</v>
      </c>
      <c r="B713">
        <v>39.1</v>
      </c>
      <c r="C713" t="str">
        <f t="shared" si="22"/>
        <v>Obesity</v>
      </c>
      <c r="D713">
        <v>6.79</v>
      </c>
      <c r="E713" t="str">
        <f t="shared" si="23"/>
        <v>Diabetes</v>
      </c>
      <c r="F713" t="s">
        <v>2383</v>
      </c>
      <c r="G713" t="s">
        <v>2380</v>
      </c>
      <c r="H713" t="s">
        <v>2380</v>
      </c>
      <c r="I713" s="7">
        <v>2</v>
      </c>
      <c r="J713" t="s">
        <v>2380</v>
      </c>
    </row>
    <row r="714" spans="1:10" x14ac:dyDescent="0.3">
      <c r="A714" t="s">
        <v>1658</v>
      </c>
      <c r="B714">
        <v>37.905000000000001</v>
      </c>
      <c r="C714" t="str">
        <f t="shared" si="22"/>
        <v>Obesity</v>
      </c>
      <c r="D714">
        <v>7.03</v>
      </c>
      <c r="E714" t="str">
        <f t="shared" si="23"/>
        <v>Diabetes</v>
      </c>
      <c r="F714" t="s">
        <v>2380</v>
      </c>
      <c r="G714" t="s">
        <v>2380</v>
      </c>
      <c r="H714" t="s">
        <v>2380</v>
      </c>
      <c r="I714" s="7">
        <v>3</v>
      </c>
      <c r="J714" t="s">
        <v>2380</v>
      </c>
    </row>
    <row r="715" spans="1:10" x14ac:dyDescent="0.3">
      <c r="A715" t="s">
        <v>1657</v>
      </c>
      <c r="B715">
        <v>43.35</v>
      </c>
      <c r="C715" t="str">
        <f t="shared" si="22"/>
        <v>Obesity</v>
      </c>
      <c r="D715">
        <v>5.41</v>
      </c>
      <c r="E715" t="str">
        <f t="shared" si="23"/>
        <v>Normal</v>
      </c>
      <c r="F715" t="s">
        <v>2383</v>
      </c>
      <c r="G715" t="s">
        <v>2380</v>
      </c>
      <c r="H715" t="s">
        <v>2383</v>
      </c>
      <c r="I715" s="7">
        <v>1</v>
      </c>
      <c r="J715" t="s">
        <v>2380</v>
      </c>
    </row>
    <row r="716" spans="1:10" x14ac:dyDescent="0.3">
      <c r="A716" t="s">
        <v>1656</v>
      </c>
      <c r="B716">
        <v>36.15</v>
      </c>
      <c r="C716" t="str">
        <f t="shared" si="22"/>
        <v>Obesity</v>
      </c>
      <c r="D716">
        <v>8.0500000000000007</v>
      </c>
      <c r="E716" t="str">
        <f t="shared" si="23"/>
        <v>Diabetes</v>
      </c>
      <c r="F716" t="s">
        <v>2380</v>
      </c>
      <c r="G716" t="s">
        <v>2380</v>
      </c>
      <c r="H716" t="s">
        <v>2380</v>
      </c>
      <c r="I716">
        <v>0</v>
      </c>
      <c r="J716" t="s">
        <v>2380</v>
      </c>
    </row>
    <row r="717" spans="1:10" x14ac:dyDescent="0.3">
      <c r="A717" t="s">
        <v>1655</v>
      </c>
      <c r="B717">
        <v>44.98</v>
      </c>
      <c r="C717" t="str">
        <f t="shared" si="22"/>
        <v>Obesity</v>
      </c>
      <c r="D717">
        <v>5.94</v>
      </c>
      <c r="E717" t="str">
        <f t="shared" si="23"/>
        <v>Prediabetes</v>
      </c>
      <c r="F717" t="s">
        <v>2380</v>
      </c>
      <c r="G717" t="s">
        <v>2380</v>
      </c>
      <c r="H717" t="s">
        <v>2380</v>
      </c>
      <c r="I717" s="7">
        <v>1</v>
      </c>
      <c r="J717" t="s">
        <v>2380</v>
      </c>
    </row>
    <row r="718" spans="1:10" x14ac:dyDescent="0.3">
      <c r="A718" t="s">
        <v>1654</v>
      </c>
      <c r="B718">
        <v>38.28</v>
      </c>
      <c r="C718" t="str">
        <f t="shared" si="22"/>
        <v>Obesity</v>
      </c>
      <c r="D718">
        <v>5.51</v>
      </c>
      <c r="E718" t="str">
        <f t="shared" si="23"/>
        <v>Normal</v>
      </c>
      <c r="F718" t="s">
        <v>2380</v>
      </c>
      <c r="G718" t="s">
        <v>2382</v>
      </c>
      <c r="H718" t="s">
        <v>2380</v>
      </c>
      <c r="I718" s="7">
        <v>1</v>
      </c>
      <c r="J718" t="s">
        <v>2380</v>
      </c>
    </row>
    <row r="719" spans="1:10" x14ac:dyDescent="0.3">
      <c r="A719" t="s">
        <v>1653</v>
      </c>
      <c r="B719">
        <v>32.299999999999997</v>
      </c>
      <c r="C719" t="str">
        <f t="shared" si="22"/>
        <v>Obesity</v>
      </c>
      <c r="D719">
        <v>6.55</v>
      </c>
      <c r="E719" t="str">
        <f t="shared" si="23"/>
        <v>Diabetes</v>
      </c>
      <c r="F719" t="s">
        <v>2383</v>
      </c>
      <c r="G719" t="s">
        <v>2380</v>
      </c>
      <c r="H719" t="s">
        <v>2380</v>
      </c>
      <c r="I719" s="7">
        <v>2</v>
      </c>
      <c r="J719" t="s">
        <v>2380</v>
      </c>
    </row>
    <row r="720" spans="1:10" x14ac:dyDescent="0.3">
      <c r="A720" t="s">
        <v>1652</v>
      </c>
      <c r="B720">
        <v>39.51</v>
      </c>
      <c r="C720" t="str">
        <f t="shared" si="22"/>
        <v>Obesity</v>
      </c>
      <c r="D720">
        <v>5.79</v>
      </c>
      <c r="E720" t="str">
        <f t="shared" si="23"/>
        <v>Prediabetes</v>
      </c>
      <c r="F720" t="s">
        <v>2383</v>
      </c>
      <c r="G720" t="s">
        <v>2380</v>
      </c>
      <c r="H720" t="s">
        <v>2380</v>
      </c>
      <c r="I720">
        <v>0</v>
      </c>
      <c r="J720" t="s">
        <v>2380</v>
      </c>
    </row>
    <row r="721" spans="1:10" x14ac:dyDescent="0.3">
      <c r="A721" t="s">
        <v>1651</v>
      </c>
      <c r="B721">
        <v>50.46</v>
      </c>
      <c r="C721" t="str">
        <f t="shared" si="22"/>
        <v>Obesity</v>
      </c>
      <c r="D721">
        <v>4.5599999999999996</v>
      </c>
      <c r="E721" t="str">
        <f t="shared" si="23"/>
        <v>Normal</v>
      </c>
      <c r="F721" t="s">
        <v>2380</v>
      </c>
      <c r="G721" t="s">
        <v>2380</v>
      </c>
      <c r="H721" t="s">
        <v>2380</v>
      </c>
      <c r="I721">
        <v>0</v>
      </c>
      <c r="J721" t="s">
        <v>2380</v>
      </c>
    </row>
    <row r="722" spans="1:10" x14ac:dyDescent="0.3">
      <c r="A722" t="s">
        <v>1650</v>
      </c>
      <c r="B722">
        <v>31.73</v>
      </c>
      <c r="C722" t="str">
        <f t="shared" si="22"/>
        <v>Obesity</v>
      </c>
      <c r="D722">
        <v>7</v>
      </c>
      <c r="E722" t="str">
        <f t="shared" si="23"/>
        <v>Diabetes</v>
      </c>
      <c r="F722" t="s">
        <v>2380</v>
      </c>
      <c r="G722" t="s">
        <v>2380</v>
      </c>
      <c r="H722" t="s">
        <v>2380</v>
      </c>
      <c r="I722">
        <v>0</v>
      </c>
      <c r="J722" t="s">
        <v>2380</v>
      </c>
    </row>
    <row r="723" spans="1:10" x14ac:dyDescent="0.3">
      <c r="A723" t="s">
        <v>1649</v>
      </c>
      <c r="B723">
        <v>32.1</v>
      </c>
      <c r="C723" t="str">
        <f t="shared" si="22"/>
        <v>Obesity</v>
      </c>
      <c r="D723">
        <v>6.57</v>
      </c>
      <c r="E723" t="str">
        <f t="shared" si="23"/>
        <v>Diabetes</v>
      </c>
      <c r="F723" t="s">
        <v>2383</v>
      </c>
      <c r="G723" t="s">
        <v>2380</v>
      </c>
      <c r="H723" t="s">
        <v>2383</v>
      </c>
      <c r="I723" s="7">
        <v>1</v>
      </c>
      <c r="J723" t="s">
        <v>2380</v>
      </c>
    </row>
    <row r="724" spans="1:10" x14ac:dyDescent="0.3">
      <c r="A724" t="s">
        <v>1648</v>
      </c>
      <c r="B724">
        <v>27.83</v>
      </c>
      <c r="C724" t="str">
        <f t="shared" si="22"/>
        <v>OverWeight</v>
      </c>
      <c r="D724">
        <v>11.61</v>
      </c>
      <c r="E724" t="str">
        <f t="shared" si="23"/>
        <v>Diabetes</v>
      </c>
      <c r="F724" t="s">
        <v>2383</v>
      </c>
      <c r="G724" t="s">
        <v>2380</v>
      </c>
      <c r="H724" t="s">
        <v>2383</v>
      </c>
      <c r="I724" s="7">
        <v>1</v>
      </c>
      <c r="J724" t="s">
        <v>2380</v>
      </c>
    </row>
    <row r="725" spans="1:10" x14ac:dyDescent="0.3">
      <c r="A725" t="s">
        <v>1647</v>
      </c>
      <c r="B725">
        <v>27.72</v>
      </c>
      <c r="C725" t="str">
        <f t="shared" si="22"/>
        <v>OverWeight</v>
      </c>
      <c r="D725">
        <v>8.16</v>
      </c>
      <c r="E725" t="str">
        <f t="shared" si="23"/>
        <v>Diabetes</v>
      </c>
      <c r="F725" t="s">
        <v>2383</v>
      </c>
      <c r="G725" t="s">
        <v>2380</v>
      </c>
      <c r="H725" t="s">
        <v>2383</v>
      </c>
      <c r="I725" s="7">
        <v>1</v>
      </c>
      <c r="J725" t="s">
        <v>2380</v>
      </c>
    </row>
    <row r="726" spans="1:10" x14ac:dyDescent="0.3">
      <c r="A726" t="s">
        <v>1646</v>
      </c>
      <c r="B726">
        <v>36.765000000000001</v>
      </c>
      <c r="C726" t="str">
        <f t="shared" si="22"/>
        <v>Obesity</v>
      </c>
      <c r="D726">
        <v>4.4800000000000004</v>
      </c>
      <c r="E726" t="str">
        <f t="shared" si="23"/>
        <v>Normal</v>
      </c>
      <c r="F726" t="s">
        <v>2383</v>
      </c>
      <c r="G726" t="s">
        <v>2380</v>
      </c>
      <c r="H726" t="s">
        <v>2380</v>
      </c>
      <c r="I726" s="7">
        <v>2</v>
      </c>
      <c r="J726" t="s">
        <v>2380</v>
      </c>
    </row>
    <row r="727" spans="1:10" x14ac:dyDescent="0.3">
      <c r="A727" t="s">
        <v>1645</v>
      </c>
      <c r="B727">
        <v>48.36</v>
      </c>
      <c r="C727" t="str">
        <f t="shared" si="22"/>
        <v>Obesity</v>
      </c>
      <c r="D727">
        <v>4.08</v>
      </c>
      <c r="E727" t="str">
        <f t="shared" si="23"/>
        <v>Normal</v>
      </c>
      <c r="F727" t="s">
        <v>2380</v>
      </c>
      <c r="G727" t="s">
        <v>2380</v>
      </c>
      <c r="H727" t="s">
        <v>2380</v>
      </c>
      <c r="I727">
        <v>0</v>
      </c>
      <c r="J727" t="s">
        <v>2380</v>
      </c>
    </row>
    <row r="728" spans="1:10" x14ac:dyDescent="0.3">
      <c r="A728" t="s">
        <v>1644</v>
      </c>
      <c r="B728">
        <v>31.445</v>
      </c>
      <c r="C728" t="str">
        <f t="shared" si="22"/>
        <v>Obesity</v>
      </c>
      <c r="D728">
        <v>4.4000000000000004</v>
      </c>
      <c r="E728" t="str">
        <f t="shared" si="23"/>
        <v>Normal</v>
      </c>
      <c r="F728" t="s">
        <v>2383</v>
      </c>
      <c r="G728" t="s">
        <v>2380</v>
      </c>
      <c r="H728" t="s">
        <v>2380</v>
      </c>
      <c r="I728" s="7">
        <v>2</v>
      </c>
      <c r="J728" t="s">
        <v>2380</v>
      </c>
    </row>
    <row r="729" spans="1:10" x14ac:dyDescent="0.3">
      <c r="A729" t="s">
        <v>1643</v>
      </c>
      <c r="B729">
        <v>27.55</v>
      </c>
      <c r="C729" t="str">
        <f t="shared" si="22"/>
        <v>OverWeight</v>
      </c>
      <c r="D729">
        <v>9.02</v>
      </c>
      <c r="E729" t="str">
        <f t="shared" si="23"/>
        <v>Diabetes</v>
      </c>
      <c r="F729" t="s">
        <v>2380</v>
      </c>
      <c r="G729" t="s">
        <v>2380</v>
      </c>
      <c r="H729" t="s">
        <v>2380</v>
      </c>
      <c r="I729">
        <v>0</v>
      </c>
      <c r="J729" t="s">
        <v>2380</v>
      </c>
    </row>
    <row r="730" spans="1:10" x14ac:dyDescent="0.3">
      <c r="A730" t="s">
        <v>1642</v>
      </c>
      <c r="B730">
        <v>33.11</v>
      </c>
      <c r="C730" t="str">
        <f t="shared" si="22"/>
        <v>Obesity</v>
      </c>
      <c r="D730">
        <v>8.06</v>
      </c>
      <c r="E730" t="str">
        <f t="shared" si="23"/>
        <v>Diabetes</v>
      </c>
      <c r="F730" t="s">
        <v>2380</v>
      </c>
      <c r="G730" t="s">
        <v>2380</v>
      </c>
      <c r="H730" t="s">
        <v>2380</v>
      </c>
      <c r="I730">
        <v>0</v>
      </c>
      <c r="J730" t="s">
        <v>2380</v>
      </c>
    </row>
    <row r="731" spans="1:10" x14ac:dyDescent="0.3">
      <c r="A731" t="s">
        <v>1641</v>
      </c>
      <c r="B731">
        <v>36.85</v>
      </c>
      <c r="C731" t="str">
        <f t="shared" si="22"/>
        <v>Obesity</v>
      </c>
      <c r="D731">
        <v>6.21</v>
      </c>
      <c r="E731" t="str">
        <f t="shared" si="23"/>
        <v>Prediabetes</v>
      </c>
      <c r="F731" t="s">
        <v>2383</v>
      </c>
      <c r="G731" t="s">
        <v>2380</v>
      </c>
      <c r="H731" t="s">
        <v>2380</v>
      </c>
      <c r="I731" s="7">
        <v>2</v>
      </c>
      <c r="J731" t="s">
        <v>2380</v>
      </c>
    </row>
    <row r="732" spans="1:10" x14ac:dyDescent="0.3">
      <c r="A732" t="s">
        <v>1640</v>
      </c>
      <c r="B732">
        <v>36.299999999999997</v>
      </c>
      <c r="C732" t="str">
        <f t="shared" si="22"/>
        <v>Obesity</v>
      </c>
      <c r="D732">
        <v>5.79</v>
      </c>
      <c r="E732" t="str">
        <f t="shared" si="23"/>
        <v>Prediabetes</v>
      </c>
      <c r="F732" t="s">
        <v>2383</v>
      </c>
      <c r="G732" t="s">
        <v>2380</v>
      </c>
      <c r="H732" t="s">
        <v>2380</v>
      </c>
      <c r="I732" s="7">
        <v>2</v>
      </c>
      <c r="J732" t="s">
        <v>2380</v>
      </c>
    </row>
    <row r="733" spans="1:10" x14ac:dyDescent="0.3">
      <c r="A733" t="s">
        <v>1639</v>
      </c>
      <c r="B733">
        <v>45.34</v>
      </c>
      <c r="C733" t="str">
        <f t="shared" si="22"/>
        <v>Obesity</v>
      </c>
      <c r="D733">
        <v>5.69</v>
      </c>
      <c r="E733" t="str">
        <f t="shared" si="23"/>
        <v>Normal</v>
      </c>
      <c r="F733" t="s">
        <v>2383</v>
      </c>
      <c r="G733" t="s">
        <v>2380</v>
      </c>
      <c r="H733" t="s">
        <v>2380</v>
      </c>
      <c r="I733">
        <v>0</v>
      </c>
      <c r="J733" t="s">
        <v>2380</v>
      </c>
    </row>
    <row r="734" spans="1:10" x14ac:dyDescent="0.3">
      <c r="A734" t="s">
        <v>1638</v>
      </c>
      <c r="B734">
        <v>31.8</v>
      </c>
      <c r="C734" t="str">
        <f t="shared" si="22"/>
        <v>Obesity</v>
      </c>
      <c r="D734">
        <v>5.36</v>
      </c>
      <c r="E734" t="str">
        <f t="shared" si="23"/>
        <v>Normal</v>
      </c>
      <c r="F734" t="s">
        <v>2383</v>
      </c>
      <c r="G734" t="s">
        <v>2380</v>
      </c>
      <c r="H734" t="s">
        <v>2380</v>
      </c>
      <c r="I734" s="7">
        <v>2</v>
      </c>
      <c r="J734" t="s">
        <v>2380</v>
      </c>
    </row>
    <row r="735" spans="1:10" x14ac:dyDescent="0.3">
      <c r="A735" t="s">
        <v>1637</v>
      </c>
      <c r="B735">
        <v>41.02</v>
      </c>
      <c r="C735" t="str">
        <f t="shared" si="22"/>
        <v>Obesity</v>
      </c>
      <c r="D735">
        <v>11.37</v>
      </c>
      <c r="E735" t="str">
        <f t="shared" si="23"/>
        <v>Diabetes</v>
      </c>
      <c r="F735" t="s">
        <v>2380</v>
      </c>
      <c r="G735" t="s">
        <v>2380</v>
      </c>
      <c r="H735" t="s">
        <v>2380</v>
      </c>
      <c r="I735">
        <v>0</v>
      </c>
      <c r="J735" t="s">
        <v>2380</v>
      </c>
    </row>
    <row r="736" spans="1:10" x14ac:dyDescent="0.3">
      <c r="A736" t="s">
        <v>1636</v>
      </c>
      <c r="B736">
        <v>32.68</v>
      </c>
      <c r="C736" t="str">
        <f t="shared" si="22"/>
        <v>Obesity</v>
      </c>
      <c r="D736">
        <v>11.87</v>
      </c>
      <c r="E736" t="str">
        <f t="shared" si="23"/>
        <v>Diabetes</v>
      </c>
      <c r="F736" t="s">
        <v>2380</v>
      </c>
      <c r="G736" t="s">
        <v>2380</v>
      </c>
      <c r="H736" t="s">
        <v>2380</v>
      </c>
      <c r="I736">
        <v>0</v>
      </c>
      <c r="J736" t="s">
        <v>2380</v>
      </c>
    </row>
    <row r="737" spans="1:10" x14ac:dyDescent="0.3">
      <c r="A737" t="s">
        <v>1635</v>
      </c>
      <c r="B737">
        <v>21.7</v>
      </c>
      <c r="C737" t="str">
        <f t="shared" si="22"/>
        <v>Normal Weight</v>
      </c>
      <c r="D737">
        <v>4.9000000000000004</v>
      </c>
      <c r="E737" t="str">
        <f t="shared" si="23"/>
        <v>Normal</v>
      </c>
      <c r="F737" t="s">
        <v>2380</v>
      </c>
      <c r="G737" t="s">
        <v>2380</v>
      </c>
      <c r="H737" t="s">
        <v>2383</v>
      </c>
      <c r="I737" s="7">
        <v>1</v>
      </c>
      <c r="J737" t="s">
        <v>2383</v>
      </c>
    </row>
    <row r="738" spans="1:10" x14ac:dyDescent="0.3">
      <c r="A738" t="s">
        <v>1634</v>
      </c>
      <c r="B738">
        <v>40.479999999999997</v>
      </c>
      <c r="C738" t="str">
        <f t="shared" si="22"/>
        <v>Obesity</v>
      </c>
      <c r="D738">
        <v>6.7</v>
      </c>
      <c r="E738" t="str">
        <f t="shared" si="23"/>
        <v>Diabetes</v>
      </c>
      <c r="F738" t="s">
        <v>2380</v>
      </c>
      <c r="G738" t="s">
        <v>2380</v>
      </c>
      <c r="H738" t="s">
        <v>2380</v>
      </c>
      <c r="I738" s="7">
        <v>3</v>
      </c>
      <c r="J738" t="s">
        <v>2380</v>
      </c>
    </row>
    <row r="739" spans="1:10" x14ac:dyDescent="0.3">
      <c r="A739" t="s">
        <v>1633</v>
      </c>
      <c r="B739">
        <v>34.5</v>
      </c>
      <c r="C739" t="str">
        <f t="shared" si="22"/>
        <v>Obesity</v>
      </c>
      <c r="D739">
        <v>10.3</v>
      </c>
      <c r="E739" t="str">
        <f t="shared" si="23"/>
        <v>Diabetes</v>
      </c>
      <c r="F739" t="s">
        <v>2380</v>
      </c>
      <c r="G739" t="s">
        <v>2380</v>
      </c>
      <c r="H739" t="s">
        <v>2380</v>
      </c>
      <c r="I739" s="7">
        <v>3</v>
      </c>
      <c r="J739" t="s">
        <v>2380</v>
      </c>
    </row>
    <row r="740" spans="1:10" x14ac:dyDescent="0.3">
      <c r="A740" t="s">
        <v>1632</v>
      </c>
      <c r="B740">
        <v>45.9</v>
      </c>
      <c r="C740" t="str">
        <f t="shared" si="22"/>
        <v>Obesity</v>
      </c>
      <c r="D740">
        <v>11.14</v>
      </c>
      <c r="E740" t="str">
        <f t="shared" si="23"/>
        <v>Diabetes</v>
      </c>
      <c r="F740" t="s">
        <v>2383</v>
      </c>
      <c r="G740" t="s">
        <v>2380</v>
      </c>
      <c r="H740" t="s">
        <v>2380</v>
      </c>
      <c r="I740" s="7">
        <v>1</v>
      </c>
      <c r="J740" t="s">
        <v>2380</v>
      </c>
    </row>
    <row r="741" spans="1:10" x14ac:dyDescent="0.3">
      <c r="A741" t="s">
        <v>1631</v>
      </c>
      <c r="B741">
        <v>33.479999999999997</v>
      </c>
      <c r="C741" t="str">
        <f t="shared" si="22"/>
        <v>Obesity</v>
      </c>
      <c r="D741">
        <v>4.74</v>
      </c>
      <c r="E741" t="str">
        <f t="shared" si="23"/>
        <v>Normal</v>
      </c>
      <c r="F741" t="s">
        <v>2383</v>
      </c>
      <c r="G741" t="s">
        <v>2380</v>
      </c>
      <c r="H741" t="s">
        <v>2380</v>
      </c>
      <c r="I741" s="7">
        <v>2</v>
      </c>
      <c r="J741" t="s">
        <v>2380</v>
      </c>
    </row>
    <row r="742" spans="1:10" x14ac:dyDescent="0.3">
      <c r="A742" t="s">
        <v>1630</v>
      </c>
      <c r="B742">
        <v>28.31</v>
      </c>
      <c r="C742" t="str">
        <f t="shared" si="22"/>
        <v>OverWeight</v>
      </c>
      <c r="D742">
        <v>5.96</v>
      </c>
      <c r="E742" t="str">
        <f t="shared" si="23"/>
        <v>Prediabetes</v>
      </c>
      <c r="F742" t="s">
        <v>2383</v>
      </c>
      <c r="G742" t="s">
        <v>2380</v>
      </c>
      <c r="H742" t="s">
        <v>2380</v>
      </c>
      <c r="I742" s="7">
        <v>2</v>
      </c>
      <c r="J742" t="s">
        <v>2380</v>
      </c>
    </row>
    <row r="743" spans="1:10" x14ac:dyDescent="0.3">
      <c r="A743" t="s">
        <v>1629</v>
      </c>
      <c r="B743">
        <v>21.565000000000001</v>
      </c>
      <c r="C743" t="str">
        <f t="shared" si="22"/>
        <v>Normal Weight</v>
      </c>
      <c r="D743">
        <v>4.95</v>
      </c>
      <c r="E743" t="str">
        <f t="shared" si="23"/>
        <v>Normal</v>
      </c>
      <c r="F743" t="s">
        <v>2380</v>
      </c>
      <c r="G743" t="s">
        <v>2382</v>
      </c>
      <c r="H743" t="s">
        <v>2380</v>
      </c>
      <c r="I743" s="7">
        <v>1</v>
      </c>
      <c r="J743" t="s">
        <v>2383</v>
      </c>
    </row>
    <row r="744" spans="1:10" x14ac:dyDescent="0.3">
      <c r="A744" t="s">
        <v>1628</v>
      </c>
      <c r="B744">
        <v>35.590000000000003</v>
      </c>
      <c r="C744" t="str">
        <f t="shared" si="22"/>
        <v>Obesity</v>
      </c>
      <c r="D744">
        <v>5.21</v>
      </c>
      <c r="E744" t="str">
        <f t="shared" si="23"/>
        <v>Normal</v>
      </c>
      <c r="F744" t="s">
        <v>2383</v>
      </c>
      <c r="G744" t="s">
        <v>2380</v>
      </c>
      <c r="H744" t="s">
        <v>2383</v>
      </c>
      <c r="I744" s="7">
        <v>1</v>
      </c>
      <c r="J744" t="s">
        <v>2380</v>
      </c>
    </row>
    <row r="745" spans="1:10" x14ac:dyDescent="0.3">
      <c r="A745" t="s">
        <v>1627</v>
      </c>
      <c r="B745">
        <v>43.44</v>
      </c>
      <c r="C745" t="str">
        <f t="shared" si="22"/>
        <v>Obesity</v>
      </c>
      <c r="D745">
        <v>4.8600000000000003</v>
      </c>
      <c r="E745" t="str">
        <f t="shared" si="23"/>
        <v>Normal</v>
      </c>
      <c r="F745" t="s">
        <v>2383</v>
      </c>
      <c r="G745" t="s">
        <v>2380</v>
      </c>
      <c r="H745" t="s">
        <v>2380</v>
      </c>
      <c r="I745">
        <v>0</v>
      </c>
      <c r="J745" t="s">
        <v>2380</v>
      </c>
    </row>
    <row r="746" spans="1:10" x14ac:dyDescent="0.3">
      <c r="A746" t="s">
        <v>1626</v>
      </c>
      <c r="B746">
        <v>21.754999999999999</v>
      </c>
      <c r="C746" t="str">
        <f t="shared" si="22"/>
        <v>Normal Weight</v>
      </c>
      <c r="D746">
        <v>7.79</v>
      </c>
      <c r="E746" t="str">
        <f t="shared" si="23"/>
        <v>Diabetes</v>
      </c>
      <c r="F746" t="s">
        <v>2383</v>
      </c>
      <c r="G746" t="s">
        <v>2380</v>
      </c>
      <c r="H746" t="s">
        <v>2380</v>
      </c>
      <c r="I746">
        <v>0</v>
      </c>
      <c r="J746" t="s">
        <v>2380</v>
      </c>
    </row>
    <row r="747" spans="1:10" x14ac:dyDescent="0.3">
      <c r="A747" t="s">
        <v>1625</v>
      </c>
      <c r="B747">
        <v>44.55</v>
      </c>
      <c r="C747" t="str">
        <f t="shared" si="22"/>
        <v>Obesity</v>
      </c>
      <c r="D747">
        <v>7.12</v>
      </c>
      <c r="E747" t="str">
        <f t="shared" si="23"/>
        <v>Diabetes</v>
      </c>
      <c r="F747" t="s">
        <v>2383</v>
      </c>
      <c r="G747" t="s">
        <v>2380</v>
      </c>
      <c r="H747" t="s">
        <v>2380</v>
      </c>
      <c r="I747" s="7">
        <v>1</v>
      </c>
      <c r="J747" t="s">
        <v>2380</v>
      </c>
    </row>
    <row r="748" spans="1:10" x14ac:dyDescent="0.3">
      <c r="A748" t="s">
        <v>1624</v>
      </c>
      <c r="B748">
        <v>43.32</v>
      </c>
      <c r="C748" t="str">
        <f t="shared" si="22"/>
        <v>Obesity</v>
      </c>
      <c r="D748">
        <v>4.67</v>
      </c>
      <c r="E748" t="str">
        <f t="shared" si="23"/>
        <v>Normal</v>
      </c>
      <c r="F748" t="s">
        <v>2383</v>
      </c>
      <c r="G748" t="s">
        <v>2380</v>
      </c>
      <c r="H748" t="s">
        <v>2380</v>
      </c>
      <c r="I748">
        <v>0</v>
      </c>
      <c r="J748" t="s">
        <v>2380</v>
      </c>
    </row>
    <row r="749" spans="1:10" x14ac:dyDescent="0.3">
      <c r="A749" t="s">
        <v>1623</v>
      </c>
      <c r="B749">
        <v>31.23</v>
      </c>
      <c r="C749" t="str">
        <f t="shared" si="22"/>
        <v>Obesity</v>
      </c>
      <c r="D749">
        <v>9.1199999999999992</v>
      </c>
      <c r="E749" t="str">
        <f t="shared" si="23"/>
        <v>Diabetes</v>
      </c>
      <c r="F749" t="s">
        <v>2383</v>
      </c>
      <c r="G749" t="s">
        <v>2380</v>
      </c>
      <c r="H749" t="s">
        <v>2383</v>
      </c>
      <c r="I749" s="7">
        <v>1</v>
      </c>
      <c r="J749" t="s">
        <v>2380</v>
      </c>
    </row>
    <row r="750" spans="1:10" x14ac:dyDescent="0.3">
      <c r="A750" t="s">
        <v>1622</v>
      </c>
      <c r="B750">
        <v>42.81</v>
      </c>
      <c r="C750" t="str">
        <f t="shared" si="22"/>
        <v>Obesity</v>
      </c>
      <c r="D750">
        <v>4.1500000000000004</v>
      </c>
      <c r="E750" t="str">
        <f t="shared" si="23"/>
        <v>Normal</v>
      </c>
      <c r="F750" t="s">
        <v>2380</v>
      </c>
      <c r="G750" t="s">
        <v>2380</v>
      </c>
      <c r="H750" t="s">
        <v>2380</v>
      </c>
      <c r="I750" s="7">
        <v>1</v>
      </c>
      <c r="J750" t="s">
        <v>2380</v>
      </c>
    </row>
    <row r="751" spans="1:10" x14ac:dyDescent="0.3">
      <c r="A751" t="s">
        <v>1621</v>
      </c>
      <c r="B751">
        <v>35.909999999999997</v>
      </c>
      <c r="C751" t="str">
        <f t="shared" si="22"/>
        <v>Obesity</v>
      </c>
      <c r="D751">
        <v>6.72</v>
      </c>
      <c r="E751" t="str">
        <f t="shared" si="23"/>
        <v>Diabetes</v>
      </c>
      <c r="F751" t="s">
        <v>2383</v>
      </c>
      <c r="G751" t="s">
        <v>2380</v>
      </c>
      <c r="H751" t="s">
        <v>2380</v>
      </c>
      <c r="I751" s="7">
        <v>2</v>
      </c>
      <c r="J751" t="s">
        <v>2380</v>
      </c>
    </row>
    <row r="752" spans="1:10" x14ac:dyDescent="0.3">
      <c r="A752" t="s">
        <v>1620</v>
      </c>
      <c r="B752">
        <v>36.65</v>
      </c>
      <c r="C752" t="str">
        <f t="shared" si="22"/>
        <v>Obesity</v>
      </c>
      <c r="D752">
        <v>5.01</v>
      </c>
      <c r="E752" t="str">
        <f t="shared" si="23"/>
        <v>Normal</v>
      </c>
      <c r="F752" t="s">
        <v>2383</v>
      </c>
      <c r="G752" t="s">
        <v>2380</v>
      </c>
      <c r="H752" t="s">
        <v>2383</v>
      </c>
      <c r="I752" s="7">
        <v>1</v>
      </c>
      <c r="J752" t="s">
        <v>2380</v>
      </c>
    </row>
    <row r="753" spans="1:10" x14ac:dyDescent="0.3">
      <c r="A753" t="s">
        <v>1619</v>
      </c>
      <c r="B753">
        <v>22.04</v>
      </c>
      <c r="C753" t="str">
        <f t="shared" si="22"/>
        <v>Normal Weight</v>
      </c>
      <c r="D753">
        <v>10.9</v>
      </c>
      <c r="E753" t="str">
        <f t="shared" si="23"/>
        <v>Diabetes</v>
      </c>
      <c r="F753" t="s">
        <v>2383</v>
      </c>
      <c r="G753" t="s">
        <v>2380</v>
      </c>
      <c r="H753" t="s">
        <v>2380</v>
      </c>
      <c r="I753" s="7">
        <v>2</v>
      </c>
      <c r="J753" t="s">
        <v>2380</v>
      </c>
    </row>
    <row r="754" spans="1:10" x14ac:dyDescent="0.3">
      <c r="A754" t="s">
        <v>1618</v>
      </c>
      <c r="B754">
        <v>31.824999999999999</v>
      </c>
      <c r="C754" t="str">
        <f t="shared" si="22"/>
        <v>Obesity</v>
      </c>
      <c r="D754">
        <v>5.52</v>
      </c>
      <c r="E754" t="str">
        <f t="shared" si="23"/>
        <v>Normal</v>
      </c>
      <c r="F754" t="s">
        <v>2383</v>
      </c>
      <c r="G754" t="s">
        <v>2380</v>
      </c>
      <c r="H754" t="s">
        <v>2380</v>
      </c>
      <c r="I754" s="7">
        <v>1</v>
      </c>
      <c r="J754" t="s">
        <v>2380</v>
      </c>
    </row>
    <row r="755" spans="1:10" x14ac:dyDescent="0.3">
      <c r="A755" t="s">
        <v>1617</v>
      </c>
      <c r="B755">
        <v>53.58</v>
      </c>
      <c r="C755" t="str">
        <f t="shared" si="22"/>
        <v>Obesity</v>
      </c>
      <c r="D755">
        <v>4.55</v>
      </c>
      <c r="E755" t="str">
        <f t="shared" si="23"/>
        <v>Normal</v>
      </c>
      <c r="F755" t="s">
        <v>2380</v>
      </c>
      <c r="G755" t="s">
        <v>2380</v>
      </c>
      <c r="H755" t="s">
        <v>2380</v>
      </c>
      <c r="I755" s="7">
        <v>1</v>
      </c>
      <c r="J755" t="s">
        <v>2380</v>
      </c>
    </row>
    <row r="756" spans="1:10" x14ac:dyDescent="0.3">
      <c r="A756" t="s">
        <v>1616</v>
      </c>
      <c r="B756">
        <v>34.299999999999997</v>
      </c>
      <c r="C756" t="str">
        <f t="shared" si="22"/>
        <v>Obesity</v>
      </c>
      <c r="D756">
        <v>11.76</v>
      </c>
      <c r="E756" t="str">
        <f t="shared" si="23"/>
        <v>Diabetes</v>
      </c>
      <c r="F756" t="s">
        <v>2380</v>
      </c>
      <c r="G756" t="s">
        <v>2380</v>
      </c>
      <c r="H756" t="s">
        <v>2380</v>
      </c>
      <c r="I756">
        <v>0</v>
      </c>
      <c r="J756" t="s">
        <v>2380</v>
      </c>
    </row>
    <row r="757" spans="1:10" x14ac:dyDescent="0.3">
      <c r="A757" t="s">
        <v>1615</v>
      </c>
      <c r="B757">
        <v>32.11</v>
      </c>
      <c r="C757" t="str">
        <f t="shared" si="22"/>
        <v>Obesity</v>
      </c>
      <c r="D757">
        <v>7.06</v>
      </c>
      <c r="E757" t="str">
        <f t="shared" si="23"/>
        <v>Diabetes</v>
      </c>
      <c r="F757" t="s">
        <v>2380</v>
      </c>
      <c r="G757" t="s">
        <v>2380</v>
      </c>
      <c r="H757" t="s">
        <v>2380</v>
      </c>
      <c r="I757">
        <v>0</v>
      </c>
      <c r="J757" t="s">
        <v>2380</v>
      </c>
    </row>
    <row r="758" spans="1:10" x14ac:dyDescent="0.3">
      <c r="A758" t="s">
        <v>1614</v>
      </c>
      <c r="B758">
        <v>31.78</v>
      </c>
      <c r="C758" t="str">
        <f t="shared" si="22"/>
        <v>Obesity</v>
      </c>
      <c r="D758">
        <v>11.35</v>
      </c>
      <c r="E758" t="str">
        <f t="shared" si="23"/>
        <v>Diabetes</v>
      </c>
      <c r="F758" t="s">
        <v>2383</v>
      </c>
      <c r="G758" t="s">
        <v>2380</v>
      </c>
      <c r="H758" t="s">
        <v>2383</v>
      </c>
      <c r="I758" s="7">
        <v>1</v>
      </c>
      <c r="J758" t="s">
        <v>2380</v>
      </c>
    </row>
    <row r="759" spans="1:10" x14ac:dyDescent="0.3">
      <c r="A759" t="s">
        <v>1613</v>
      </c>
      <c r="B759">
        <v>46.89</v>
      </c>
      <c r="C759" t="str">
        <f t="shared" si="22"/>
        <v>Obesity</v>
      </c>
      <c r="D759">
        <v>5.52</v>
      </c>
      <c r="E759" t="str">
        <f t="shared" si="23"/>
        <v>Normal</v>
      </c>
      <c r="F759" t="s">
        <v>2380</v>
      </c>
      <c r="G759" t="s">
        <v>2380</v>
      </c>
      <c r="H759" t="s">
        <v>2380</v>
      </c>
      <c r="I759">
        <v>0</v>
      </c>
      <c r="J759" t="s">
        <v>2380</v>
      </c>
    </row>
    <row r="760" spans="1:10" x14ac:dyDescent="0.3">
      <c r="A760" t="s">
        <v>1612</v>
      </c>
      <c r="B760">
        <v>39.35</v>
      </c>
      <c r="C760" t="str">
        <f t="shared" si="22"/>
        <v>Obesity</v>
      </c>
      <c r="D760">
        <v>7.86</v>
      </c>
      <c r="E760" t="str">
        <f t="shared" si="23"/>
        <v>Diabetes</v>
      </c>
      <c r="F760" t="s">
        <v>2383</v>
      </c>
      <c r="G760" t="s">
        <v>2380</v>
      </c>
      <c r="H760" t="s">
        <v>2380</v>
      </c>
      <c r="I760" s="7">
        <v>1</v>
      </c>
      <c r="J760" t="s">
        <v>2380</v>
      </c>
    </row>
    <row r="761" spans="1:10" x14ac:dyDescent="0.3">
      <c r="A761" t="s">
        <v>1611</v>
      </c>
      <c r="B761">
        <v>39.200000000000003</v>
      </c>
      <c r="C761" t="str">
        <f t="shared" si="22"/>
        <v>Obesity</v>
      </c>
      <c r="D761">
        <v>11.38</v>
      </c>
      <c r="E761" t="str">
        <f t="shared" si="23"/>
        <v>Diabetes</v>
      </c>
      <c r="F761" t="s">
        <v>2380</v>
      </c>
      <c r="G761" t="s">
        <v>2380</v>
      </c>
      <c r="H761" t="s">
        <v>2380</v>
      </c>
      <c r="I761">
        <v>0</v>
      </c>
      <c r="J761" t="s">
        <v>2380</v>
      </c>
    </row>
    <row r="762" spans="1:10" x14ac:dyDescent="0.3">
      <c r="A762" t="s">
        <v>1610</v>
      </c>
      <c r="B762">
        <v>39.159999999999997</v>
      </c>
      <c r="C762" t="str">
        <f t="shared" si="22"/>
        <v>Obesity</v>
      </c>
      <c r="D762">
        <v>10.48</v>
      </c>
      <c r="E762" t="str">
        <f t="shared" si="23"/>
        <v>Diabetes</v>
      </c>
      <c r="F762" t="s">
        <v>2380</v>
      </c>
      <c r="G762" t="s">
        <v>2380</v>
      </c>
      <c r="H762" t="s">
        <v>2380</v>
      </c>
      <c r="I762">
        <v>0</v>
      </c>
      <c r="J762" t="s">
        <v>2380</v>
      </c>
    </row>
    <row r="763" spans="1:10" x14ac:dyDescent="0.3">
      <c r="A763" t="s">
        <v>1609</v>
      </c>
      <c r="B763">
        <v>44.1</v>
      </c>
      <c r="C763" t="str">
        <f t="shared" si="22"/>
        <v>Obesity</v>
      </c>
      <c r="D763">
        <v>5.04</v>
      </c>
      <c r="E763" t="str">
        <f t="shared" si="23"/>
        <v>Normal</v>
      </c>
      <c r="F763" t="s">
        <v>2383</v>
      </c>
      <c r="G763" t="s">
        <v>2380</v>
      </c>
      <c r="H763" t="s">
        <v>2380</v>
      </c>
      <c r="I763">
        <v>0</v>
      </c>
      <c r="J763" t="s">
        <v>2380</v>
      </c>
    </row>
    <row r="764" spans="1:10" x14ac:dyDescent="0.3">
      <c r="A764" t="s">
        <v>1608</v>
      </c>
      <c r="B764">
        <v>33.200000000000003</v>
      </c>
      <c r="C764" t="str">
        <f t="shared" si="22"/>
        <v>Obesity</v>
      </c>
      <c r="D764">
        <v>9.06</v>
      </c>
      <c r="E764" t="str">
        <f t="shared" si="23"/>
        <v>Diabetes</v>
      </c>
      <c r="F764" t="s">
        <v>2380</v>
      </c>
      <c r="G764" t="s">
        <v>2380</v>
      </c>
      <c r="H764" t="s">
        <v>2380</v>
      </c>
      <c r="I764">
        <v>0</v>
      </c>
      <c r="J764" t="s">
        <v>2380</v>
      </c>
    </row>
    <row r="765" spans="1:10" x14ac:dyDescent="0.3">
      <c r="A765" t="s">
        <v>1607</v>
      </c>
      <c r="B765">
        <v>29.92</v>
      </c>
      <c r="C765" t="str">
        <f t="shared" si="22"/>
        <v>OverWeight</v>
      </c>
      <c r="D765">
        <v>11.07</v>
      </c>
      <c r="E765" t="str">
        <f t="shared" si="23"/>
        <v>Diabetes</v>
      </c>
      <c r="F765" t="s">
        <v>2380</v>
      </c>
      <c r="G765" t="s">
        <v>2380</v>
      </c>
      <c r="H765" t="s">
        <v>2380</v>
      </c>
      <c r="I765">
        <v>0</v>
      </c>
      <c r="J765" t="s">
        <v>2380</v>
      </c>
    </row>
    <row r="766" spans="1:10" x14ac:dyDescent="0.3">
      <c r="A766" t="s">
        <v>1606</v>
      </c>
      <c r="B766">
        <v>25</v>
      </c>
      <c r="C766" t="str">
        <f t="shared" si="22"/>
        <v>OverWeight</v>
      </c>
      <c r="D766">
        <v>10.45</v>
      </c>
      <c r="E766" t="str">
        <f t="shared" si="23"/>
        <v>Diabetes</v>
      </c>
      <c r="F766" t="s">
        <v>2380</v>
      </c>
      <c r="G766" t="s">
        <v>2380</v>
      </c>
      <c r="H766" t="s">
        <v>2380</v>
      </c>
      <c r="I766">
        <v>0</v>
      </c>
      <c r="J766" t="s">
        <v>2380</v>
      </c>
    </row>
    <row r="767" spans="1:10" x14ac:dyDescent="0.3">
      <c r="A767" t="s">
        <v>1605</v>
      </c>
      <c r="B767">
        <v>38.869999999999997</v>
      </c>
      <c r="C767" t="str">
        <f t="shared" si="22"/>
        <v>Obesity</v>
      </c>
      <c r="D767">
        <v>8.6300000000000008</v>
      </c>
      <c r="E767" t="str">
        <f t="shared" si="23"/>
        <v>Diabetes</v>
      </c>
      <c r="F767" t="s">
        <v>2383</v>
      </c>
      <c r="G767" t="s">
        <v>2380</v>
      </c>
      <c r="H767" t="s">
        <v>2380</v>
      </c>
      <c r="I767" s="7">
        <v>1</v>
      </c>
      <c r="J767" t="s">
        <v>2380</v>
      </c>
    </row>
    <row r="768" spans="1:10" x14ac:dyDescent="0.3">
      <c r="A768" t="s">
        <v>1604</v>
      </c>
      <c r="B768">
        <v>32.299999999999997</v>
      </c>
      <c r="C768" t="str">
        <f t="shared" si="22"/>
        <v>Obesity</v>
      </c>
      <c r="D768">
        <v>5.28</v>
      </c>
      <c r="E768" t="str">
        <f t="shared" si="23"/>
        <v>Normal</v>
      </c>
      <c r="F768" t="s">
        <v>2383</v>
      </c>
      <c r="G768" t="s">
        <v>2380</v>
      </c>
      <c r="H768" t="s">
        <v>2380</v>
      </c>
      <c r="I768" s="7">
        <v>2</v>
      </c>
      <c r="J768" t="s">
        <v>2380</v>
      </c>
    </row>
    <row r="769" spans="1:10" x14ac:dyDescent="0.3">
      <c r="A769" t="s">
        <v>1603</v>
      </c>
      <c r="B769">
        <v>31.16</v>
      </c>
      <c r="C769" t="str">
        <f t="shared" si="22"/>
        <v>Obesity</v>
      </c>
      <c r="D769">
        <v>7.49</v>
      </c>
      <c r="E769" t="str">
        <f t="shared" si="23"/>
        <v>Diabetes</v>
      </c>
      <c r="F769" t="s">
        <v>2383</v>
      </c>
      <c r="G769" t="s">
        <v>2380</v>
      </c>
      <c r="H769" t="s">
        <v>2380</v>
      </c>
      <c r="I769" s="7">
        <v>2</v>
      </c>
      <c r="J769" t="s">
        <v>2380</v>
      </c>
    </row>
    <row r="770" spans="1:10" x14ac:dyDescent="0.3">
      <c r="A770" t="s">
        <v>1602</v>
      </c>
      <c r="B770">
        <v>54.59</v>
      </c>
      <c r="C770" t="str">
        <f t="shared" ref="C770:C833" si="24">IF(B770&lt;18.5,"Underweight",IF(B770&lt;25,"Normal Weight",IF(B770&lt;30,"OverWeight","Obesity")))</f>
        <v>Obesity</v>
      </c>
      <c r="D770">
        <v>4.2699999999999996</v>
      </c>
      <c r="E770" t="str">
        <f t="shared" ref="E770:E833" si="25">IF(D770&lt;5.7,"Normal",IF(D770&lt;6.5,"Prediabetes","Diabetes"))</f>
        <v>Normal</v>
      </c>
      <c r="F770" t="s">
        <v>2380</v>
      </c>
      <c r="G770" t="s">
        <v>2380</v>
      </c>
      <c r="H770" t="s">
        <v>2380</v>
      </c>
      <c r="I770">
        <v>0</v>
      </c>
      <c r="J770" t="s">
        <v>2380</v>
      </c>
    </row>
    <row r="771" spans="1:10" x14ac:dyDescent="0.3">
      <c r="A771" t="s">
        <v>1601</v>
      </c>
      <c r="B771">
        <v>21.09</v>
      </c>
      <c r="C771" t="str">
        <f t="shared" si="24"/>
        <v>Normal Weight</v>
      </c>
      <c r="D771">
        <v>9.2200000000000006</v>
      </c>
      <c r="E771" t="str">
        <f t="shared" si="25"/>
        <v>Diabetes</v>
      </c>
      <c r="F771" t="s">
        <v>2383</v>
      </c>
      <c r="G771" t="s">
        <v>2380</v>
      </c>
      <c r="H771" t="s">
        <v>2380</v>
      </c>
      <c r="I771" s="7">
        <v>2</v>
      </c>
      <c r="J771" t="s">
        <v>2380</v>
      </c>
    </row>
    <row r="772" spans="1:10" x14ac:dyDescent="0.3">
      <c r="A772" t="s">
        <v>1600</v>
      </c>
      <c r="B772">
        <v>52.41</v>
      </c>
      <c r="C772" t="str">
        <f t="shared" si="24"/>
        <v>Obesity</v>
      </c>
      <c r="D772">
        <v>5.99</v>
      </c>
      <c r="E772" t="str">
        <f t="shared" si="25"/>
        <v>Prediabetes</v>
      </c>
      <c r="F772" t="s">
        <v>2380</v>
      </c>
      <c r="G772" t="s">
        <v>2380</v>
      </c>
      <c r="H772" t="s">
        <v>2380</v>
      </c>
      <c r="I772" s="7">
        <v>1</v>
      </c>
      <c r="J772" t="s">
        <v>2380</v>
      </c>
    </row>
    <row r="773" spans="1:10" x14ac:dyDescent="0.3">
      <c r="A773" t="s">
        <v>1599</v>
      </c>
      <c r="B773">
        <v>41.47</v>
      </c>
      <c r="C773" t="str">
        <f t="shared" si="24"/>
        <v>Obesity</v>
      </c>
      <c r="D773">
        <v>5.86</v>
      </c>
      <c r="E773" t="str">
        <f t="shared" si="25"/>
        <v>Prediabetes</v>
      </c>
      <c r="F773" t="s">
        <v>2383</v>
      </c>
      <c r="G773" t="s">
        <v>2380</v>
      </c>
      <c r="H773" t="s">
        <v>2380</v>
      </c>
      <c r="I773" s="7">
        <v>2</v>
      </c>
      <c r="J773" t="s">
        <v>2380</v>
      </c>
    </row>
    <row r="774" spans="1:10" x14ac:dyDescent="0.3">
      <c r="A774" t="s">
        <v>1598</v>
      </c>
      <c r="B774">
        <v>33.1</v>
      </c>
      <c r="C774" t="str">
        <f t="shared" si="24"/>
        <v>Obesity</v>
      </c>
      <c r="D774">
        <v>5.19</v>
      </c>
      <c r="E774" t="str">
        <f t="shared" si="25"/>
        <v>Normal</v>
      </c>
      <c r="F774" t="s">
        <v>2383</v>
      </c>
      <c r="G774" t="s">
        <v>2380</v>
      </c>
      <c r="H774" t="s">
        <v>2380</v>
      </c>
      <c r="I774" s="7">
        <v>2</v>
      </c>
      <c r="J774" t="s">
        <v>2380</v>
      </c>
    </row>
    <row r="775" spans="1:10" x14ac:dyDescent="0.3">
      <c r="A775" t="s">
        <v>1597</v>
      </c>
      <c r="B775">
        <v>30.8</v>
      </c>
      <c r="C775" t="str">
        <f t="shared" si="24"/>
        <v>Obesity</v>
      </c>
      <c r="D775">
        <v>4.37</v>
      </c>
      <c r="E775" t="str">
        <f t="shared" si="25"/>
        <v>Normal</v>
      </c>
      <c r="F775" t="s">
        <v>2383</v>
      </c>
      <c r="G775" t="s">
        <v>2380</v>
      </c>
      <c r="H775" t="s">
        <v>2380</v>
      </c>
      <c r="I775" s="7">
        <v>2</v>
      </c>
      <c r="J775" t="s">
        <v>2380</v>
      </c>
    </row>
    <row r="776" spans="1:10" x14ac:dyDescent="0.3">
      <c r="A776" t="s">
        <v>1596</v>
      </c>
      <c r="B776">
        <v>42.06</v>
      </c>
      <c r="C776" t="str">
        <f t="shared" si="24"/>
        <v>Obesity</v>
      </c>
      <c r="D776">
        <v>5.32</v>
      </c>
      <c r="E776" t="str">
        <f t="shared" si="25"/>
        <v>Normal</v>
      </c>
      <c r="F776" t="s">
        <v>2380</v>
      </c>
      <c r="G776" t="s">
        <v>2380</v>
      </c>
      <c r="H776" t="s">
        <v>2380</v>
      </c>
      <c r="I776" s="7">
        <v>1</v>
      </c>
      <c r="J776" t="s">
        <v>2380</v>
      </c>
    </row>
    <row r="777" spans="1:10" x14ac:dyDescent="0.3">
      <c r="A777" t="s">
        <v>1595</v>
      </c>
      <c r="B777">
        <v>39.270000000000003</v>
      </c>
      <c r="C777" t="str">
        <f t="shared" si="24"/>
        <v>Obesity</v>
      </c>
      <c r="D777">
        <v>5.64</v>
      </c>
      <c r="E777" t="str">
        <f t="shared" si="25"/>
        <v>Normal</v>
      </c>
      <c r="F777" t="s">
        <v>2380</v>
      </c>
      <c r="G777" t="s">
        <v>2380</v>
      </c>
      <c r="H777" t="s">
        <v>2383</v>
      </c>
      <c r="I777" s="7">
        <v>1</v>
      </c>
      <c r="J777" t="s">
        <v>2380</v>
      </c>
    </row>
    <row r="778" spans="1:10" x14ac:dyDescent="0.3">
      <c r="A778" t="s">
        <v>1594</v>
      </c>
      <c r="B778">
        <v>30.71</v>
      </c>
      <c r="C778" t="str">
        <f t="shared" si="24"/>
        <v>Obesity</v>
      </c>
      <c r="D778">
        <v>5.59</v>
      </c>
      <c r="E778" t="str">
        <f t="shared" si="25"/>
        <v>Normal</v>
      </c>
      <c r="F778" t="s">
        <v>2383</v>
      </c>
      <c r="G778" t="s">
        <v>2380</v>
      </c>
      <c r="H778" t="s">
        <v>2380</v>
      </c>
      <c r="I778" s="7">
        <v>1</v>
      </c>
      <c r="J778" t="s">
        <v>2380</v>
      </c>
    </row>
    <row r="779" spans="1:10" x14ac:dyDescent="0.3">
      <c r="A779" t="s">
        <v>1593</v>
      </c>
      <c r="B779">
        <v>47.19</v>
      </c>
      <c r="C779" t="str">
        <f t="shared" si="24"/>
        <v>Obesity</v>
      </c>
      <c r="D779">
        <v>5.29</v>
      </c>
      <c r="E779" t="str">
        <f t="shared" si="25"/>
        <v>Normal</v>
      </c>
      <c r="F779" t="s">
        <v>2380</v>
      </c>
      <c r="G779" t="s">
        <v>2380</v>
      </c>
      <c r="H779" t="s">
        <v>2380</v>
      </c>
      <c r="I779">
        <v>0</v>
      </c>
      <c r="J779" t="s">
        <v>2380</v>
      </c>
    </row>
    <row r="780" spans="1:10" x14ac:dyDescent="0.3">
      <c r="A780" t="s">
        <v>1592</v>
      </c>
      <c r="B780">
        <v>30.02</v>
      </c>
      <c r="C780" t="str">
        <f t="shared" si="24"/>
        <v>Obesity</v>
      </c>
      <c r="D780">
        <v>6.65</v>
      </c>
      <c r="E780" t="str">
        <f t="shared" si="25"/>
        <v>Diabetes</v>
      </c>
      <c r="F780" t="s">
        <v>2380</v>
      </c>
      <c r="G780" t="s">
        <v>2380</v>
      </c>
      <c r="H780" t="s">
        <v>2380</v>
      </c>
      <c r="I780">
        <v>0</v>
      </c>
      <c r="J780" t="s">
        <v>2380</v>
      </c>
    </row>
    <row r="781" spans="1:10" x14ac:dyDescent="0.3">
      <c r="A781" t="s">
        <v>1591</v>
      </c>
      <c r="B781">
        <v>37.909999999999997</v>
      </c>
      <c r="C781" t="str">
        <f t="shared" si="24"/>
        <v>Obesity</v>
      </c>
      <c r="D781">
        <v>5.68</v>
      </c>
      <c r="E781" t="str">
        <f t="shared" si="25"/>
        <v>Normal</v>
      </c>
      <c r="F781" t="s">
        <v>2383</v>
      </c>
      <c r="G781" t="s">
        <v>2380</v>
      </c>
      <c r="H781" t="s">
        <v>2380</v>
      </c>
      <c r="I781">
        <v>0</v>
      </c>
      <c r="J781" t="s">
        <v>2380</v>
      </c>
    </row>
    <row r="782" spans="1:10" x14ac:dyDescent="0.3">
      <c r="A782" t="s">
        <v>1590</v>
      </c>
      <c r="B782">
        <v>54.61</v>
      </c>
      <c r="C782" t="str">
        <f t="shared" si="24"/>
        <v>Obesity</v>
      </c>
      <c r="D782">
        <v>4.49</v>
      </c>
      <c r="E782" t="str">
        <f t="shared" si="25"/>
        <v>Normal</v>
      </c>
      <c r="F782" t="s">
        <v>2380</v>
      </c>
      <c r="G782" t="s">
        <v>2380</v>
      </c>
      <c r="H782" t="s">
        <v>2380</v>
      </c>
      <c r="I782">
        <v>0</v>
      </c>
      <c r="J782" t="s">
        <v>2380</v>
      </c>
    </row>
    <row r="783" spans="1:10" x14ac:dyDescent="0.3">
      <c r="A783" t="s">
        <v>1589</v>
      </c>
      <c r="B783">
        <v>36.005000000000003</v>
      </c>
      <c r="C783" t="str">
        <f t="shared" si="24"/>
        <v>Obesity</v>
      </c>
      <c r="D783">
        <v>6.9</v>
      </c>
      <c r="E783" t="str">
        <f t="shared" si="25"/>
        <v>Diabetes</v>
      </c>
      <c r="F783" t="s">
        <v>2380</v>
      </c>
      <c r="G783" t="s">
        <v>2380</v>
      </c>
      <c r="H783" t="s">
        <v>2380</v>
      </c>
      <c r="I783">
        <v>0</v>
      </c>
      <c r="J783" t="s">
        <v>2380</v>
      </c>
    </row>
    <row r="784" spans="1:10" x14ac:dyDescent="0.3">
      <c r="A784" t="s">
        <v>1588</v>
      </c>
      <c r="B784">
        <v>28.7</v>
      </c>
      <c r="C784" t="str">
        <f t="shared" si="24"/>
        <v>OverWeight</v>
      </c>
      <c r="D784">
        <v>11.52</v>
      </c>
      <c r="E784" t="str">
        <f t="shared" si="25"/>
        <v>Diabetes</v>
      </c>
      <c r="F784" t="s">
        <v>2380</v>
      </c>
      <c r="G784" t="s">
        <v>2380</v>
      </c>
      <c r="H784" t="s">
        <v>2380</v>
      </c>
      <c r="I784">
        <v>0</v>
      </c>
      <c r="J784" t="s">
        <v>2380</v>
      </c>
    </row>
    <row r="785" spans="1:10" x14ac:dyDescent="0.3">
      <c r="A785" t="s">
        <v>1587</v>
      </c>
      <c r="B785">
        <v>34.295000000000002</v>
      </c>
      <c r="C785" t="str">
        <f t="shared" si="24"/>
        <v>Obesity</v>
      </c>
      <c r="D785">
        <v>11.24</v>
      </c>
      <c r="E785" t="str">
        <f t="shared" si="25"/>
        <v>Diabetes</v>
      </c>
      <c r="F785" t="s">
        <v>2380</v>
      </c>
      <c r="G785" t="s">
        <v>2380</v>
      </c>
      <c r="H785" t="s">
        <v>2380</v>
      </c>
      <c r="I785">
        <v>0</v>
      </c>
      <c r="J785" t="s">
        <v>2380</v>
      </c>
    </row>
    <row r="786" spans="1:10" x14ac:dyDescent="0.3">
      <c r="A786" t="s">
        <v>1586</v>
      </c>
      <c r="B786">
        <v>27.55</v>
      </c>
      <c r="C786" t="str">
        <f t="shared" si="24"/>
        <v>OverWeight</v>
      </c>
      <c r="D786">
        <v>10.98</v>
      </c>
      <c r="E786" t="str">
        <f t="shared" si="25"/>
        <v>Diabetes</v>
      </c>
      <c r="F786" t="s">
        <v>2380</v>
      </c>
      <c r="G786" t="s">
        <v>2380</v>
      </c>
      <c r="H786" t="s">
        <v>2380</v>
      </c>
      <c r="I786">
        <v>0</v>
      </c>
      <c r="J786" t="s">
        <v>2380</v>
      </c>
    </row>
    <row r="787" spans="1:10" x14ac:dyDescent="0.3">
      <c r="A787" t="s">
        <v>1585</v>
      </c>
      <c r="B787">
        <v>40.700000000000003</v>
      </c>
      <c r="C787" t="str">
        <f t="shared" si="24"/>
        <v>Obesity</v>
      </c>
      <c r="D787">
        <v>5.42</v>
      </c>
      <c r="E787" t="str">
        <f t="shared" si="25"/>
        <v>Normal</v>
      </c>
      <c r="F787" t="s">
        <v>2380</v>
      </c>
      <c r="G787" t="s">
        <v>2380</v>
      </c>
      <c r="H787" t="s">
        <v>2380</v>
      </c>
      <c r="I787">
        <v>0</v>
      </c>
      <c r="J787" t="s">
        <v>2380</v>
      </c>
    </row>
    <row r="788" spans="1:10" x14ac:dyDescent="0.3">
      <c r="A788" t="s">
        <v>1584</v>
      </c>
      <c r="B788">
        <v>18.335000000000001</v>
      </c>
      <c r="C788" t="str">
        <f t="shared" si="24"/>
        <v>Underweight</v>
      </c>
      <c r="D788">
        <v>10.97</v>
      </c>
      <c r="E788" t="str">
        <f t="shared" si="25"/>
        <v>Diabetes</v>
      </c>
      <c r="F788" t="s">
        <v>2380</v>
      </c>
      <c r="G788" t="s">
        <v>2380</v>
      </c>
      <c r="H788" t="s">
        <v>2380</v>
      </c>
      <c r="I788">
        <v>0</v>
      </c>
      <c r="J788" t="s">
        <v>2380</v>
      </c>
    </row>
    <row r="789" spans="1:10" x14ac:dyDescent="0.3">
      <c r="A789" t="s">
        <v>1583</v>
      </c>
      <c r="B789">
        <v>33.914999999999999</v>
      </c>
      <c r="C789" t="str">
        <f t="shared" si="24"/>
        <v>Obesity</v>
      </c>
      <c r="D789">
        <v>9.56</v>
      </c>
      <c r="E789" t="str">
        <f t="shared" si="25"/>
        <v>Diabetes</v>
      </c>
      <c r="F789" t="s">
        <v>2383</v>
      </c>
      <c r="G789" t="s">
        <v>2380</v>
      </c>
      <c r="H789" t="s">
        <v>2380</v>
      </c>
      <c r="I789" s="7">
        <v>2</v>
      </c>
      <c r="J789" t="s">
        <v>2380</v>
      </c>
    </row>
    <row r="790" spans="1:10" x14ac:dyDescent="0.3">
      <c r="A790" t="s">
        <v>1582</v>
      </c>
      <c r="B790">
        <v>33.534999999999997</v>
      </c>
      <c r="C790" t="str">
        <f t="shared" si="24"/>
        <v>Obesity</v>
      </c>
      <c r="D790">
        <v>9.4</v>
      </c>
      <c r="E790" t="str">
        <f t="shared" si="25"/>
        <v>Diabetes</v>
      </c>
      <c r="F790" t="s">
        <v>2383</v>
      </c>
      <c r="G790" t="s">
        <v>2380</v>
      </c>
      <c r="H790" t="s">
        <v>2380</v>
      </c>
      <c r="I790" s="7">
        <v>2</v>
      </c>
      <c r="J790" t="s">
        <v>2380</v>
      </c>
    </row>
    <row r="791" spans="1:10" x14ac:dyDescent="0.3">
      <c r="A791" t="s">
        <v>1581</v>
      </c>
      <c r="B791">
        <v>23.655000000000001</v>
      </c>
      <c r="C791" t="str">
        <f t="shared" si="24"/>
        <v>Normal Weight</v>
      </c>
      <c r="D791">
        <v>8.48</v>
      </c>
      <c r="E791" t="str">
        <f t="shared" si="25"/>
        <v>Diabetes</v>
      </c>
      <c r="F791" t="s">
        <v>2383</v>
      </c>
      <c r="G791" t="s">
        <v>2380</v>
      </c>
      <c r="H791" t="s">
        <v>2380</v>
      </c>
      <c r="I791" s="7">
        <v>2</v>
      </c>
      <c r="J791" t="s">
        <v>2380</v>
      </c>
    </row>
    <row r="792" spans="1:10" x14ac:dyDescent="0.3">
      <c r="A792" t="s">
        <v>1580</v>
      </c>
      <c r="B792">
        <v>28</v>
      </c>
      <c r="C792" t="str">
        <f t="shared" si="24"/>
        <v>OverWeight</v>
      </c>
      <c r="D792">
        <v>5.57</v>
      </c>
      <c r="E792" t="str">
        <f t="shared" si="25"/>
        <v>Normal</v>
      </c>
      <c r="F792" t="s">
        <v>2380</v>
      </c>
      <c r="G792" t="s">
        <v>2380</v>
      </c>
      <c r="H792" t="s">
        <v>2380</v>
      </c>
      <c r="I792">
        <v>0</v>
      </c>
      <c r="J792" t="s">
        <v>2380</v>
      </c>
    </row>
    <row r="793" spans="1:10" x14ac:dyDescent="0.3">
      <c r="A793" t="s">
        <v>1579</v>
      </c>
      <c r="B793">
        <v>30.23</v>
      </c>
      <c r="C793" t="str">
        <f t="shared" si="24"/>
        <v>Obesity</v>
      </c>
      <c r="D793">
        <v>6.94</v>
      </c>
      <c r="E793" t="str">
        <f t="shared" si="25"/>
        <v>Diabetes</v>
      </c>
      <c r="F793" t="s">
        <v>2383</v>
      </c>
      <c r="G793" t="s">
        <v>2380</v>
      </c>
      <c r="H793" t="s">
        <v>2383</v>
      </c>
      <c r="I793" s="7">
        <v>1</v>
      </c>
      <c r="J793" t="s">
        <v>2380</v>
      </c>
    </row>
    <row r="794" spans="1:10" x14ac:dyDescent="0.3">
      <c r="A794" t="s">
        <v>1578</v>
      </c>
      <c r="B794">
        <v>51.14</v>
      </c>
      <c r="C794" t="str">
        <f t="shared" si="24"/>
        <v>Obesity</v>
      </c>
      <c r="D794">
        <v>4.05</v>
      </c>
      <c r="E794" t="str">
        <f t="shared" si="25"/>
        <v>Normal</v>
      </c>
      <c r="F794" t="s">
        <v>2380</v>
      </c>
      <c r="G794" t="s">
        <v>2380</v>
      </c>
      <c r="H794" t="s">
        <v>2380</v>
      </c>
      <c r="I794" s="7">
        <v>1</v>
      </c>
      <c r="J794" t="s">
        <v>2380</v>
      </c>
    </row>
    <row r="795" spans="1:10" x14ac:dyDescent="0.3">
      <c r="A795" t="s">
        <v>1577</v>
      </c>
      <c r="B795">
        <v>24.32</v>
      </c>
      <c r="C795" t="str">
        <f t="shared" si="24"/>
        <v>Normal Weight</v>
      </c>
      <c r="D795">
        <v>10.220000000000001</v>
      </c>
      <c r="E795" t="str">
        <f t="shared" si="25"/>
        <v>Diabetes</v>
      </c>
      <c r="F795" t="s">
        <v>2380</v>
      </c>
      <c r="G795" t="s">
        <v>2380</v>
      </c>
      <c r="H795" t="s">
        <v>2380</v>
      </c>
      <c r="I795">
        <v>0</v>
      </c>
      <c r="J795" t="s">
        <v>2380</v>
      </c>
    </row>
    <row r="796" spans="1:10" x14ac:dyDescent="0.3">
      <c r="A796" t="s">
        <v>1576</v>
      </c>
      <c r="B796">
        <v>38.06</v>
      </c>
      <c r="C796" t="str">
        <f t="shared" si="24"/>
        <v>Obesity</v>
      </c>
      <c r="D796">
        <v>9.24</v>
      </c>
      <c r="E796" t="str">
        <f t="shared" si="25"/>
        <v>Diabetes</v>
      </c>
      <c r="F796" t="s">
        <v>2380</v>
      </c>
      <c r="G796" t="s">
        <v>2380</v>
      </c>
      <c r="H796" t="s">
        <v>2380</v>
      </c>
      <c r="I796">
        <v>0</v>
      </c>
      <c r="J796" t="s">
        <v>2380</v>
      </c>
    </row>
    <row r="797" spans="1:10" x14ac:dyDescent="0.3">
      <c r="A797" t="s">
        <v>1575</v>
      </c>
      <c r="B797">
        <v>37.700000000000003</v>
      </c>
      <c r="C797" t="str">
        <f t="shared" si="24"/>
        <v>Obesity</v>
      </c>
      <c r="D797">
        <v>8.6</v>
      </c>
      <c r="E797" t="str">
        <f t="shared" si="25"/>
        <v>Diabetes</v>
      </c>
      <c r="F797" t="s">
        <v>2380</v>
      </c>
      <c r="G797" t="s">
        <v>2380</v>
      </c>
      <c r="H797" t="s">
        <v>2380</v>
      </c>
      <c r="I797">
        <v>0</v>
      </c>
      <c r="J797" t="s">
        <v>2380</v>
      </c>
    </row>
    <row r="798" spans="1:10" x14ac:dyDescent="0.3">
      <c r="A798" t="s">
        <v>1574</v>
      </c>
      <c r="B798">
        <v>44</v>
      </c>
      <c r="C798" t="str">
        <f t="shared" si="24"/>
        <v>Obesity</v>
      </c>
      <c r="D798">
        <v>9.32</v>
      </c>
      <c r="E798" t="str">
        <f t="shared" si="25"/>
        <v>Diabetes</v>
      </c>
      <c r="F798" t="s">
        <v>2383</v>
      </c>
      <c r="G798" t="s">
        <v>2380</v>
      </c>
      <c r="H798" t="s">
        <v>2380</v>
      </c>
      <c r="I798" s="7">
        <v>2</v>
      </c>
      <c r="J798" t="s">
        <v>2380</v>
      </c>
    </row>
    <row r="799" spans="1:10" x14ac:dyDescent="0.3">
      <c r="A799" t="s">
        <v>1573</v>
      </c>
      <c r="B799">
        <v>41.45</v>
      </c>
      <c r="C799" t="str">
        <f t="shared" si="24"/>
        <v>Obesity</v>
      </c>
      <c r="D799">
        <v>6.12</v>
      </c>
      <c r="E799" t="str">
        <f t="shared" si="25"/>
        <v>Prediabetes</v>
      </c>
      <c r="F799" t="s">
        <v>2383</v>
      </c>
      <c r="G799" t="s">
        <v>2380</v>
      </c>
      <c r="H799" t="s">
        <v>2380</v>
      </c>
      <c r="I799">
        <v>0</v>
      </c>
      <c r="J799" t="s">
        <v>2380</v>
      </c>
    </row>
    <row r="800" spans="1:10" x14ac:dyDescent="0.3">
      <c r="A800" t="s">
        <v>1572</v>
      </c>
      <c r="B800">
        <v>25.364999999999998</v>
      </c>
      <c r="C800" t="str">
        <f t="shared" si="24"/>
        <v>OverWeight</v>
      </c>
      <c r="D800">
        <v>9.19</v>
      </c>
      <c r="E800" t="str">
        <f t="shared" si="25"/>
        <v>Diabetes</v>
      </c>
      <c r="F800" t="s">
        <v>2383</v>
      </c>
      <c r="G800" t="s">
        <v>2380</v>
      </c>
      <c r="H800" t="s">
        <v>2380</v>
      </c>
      <c r="I800">
        <v>0</v>
      </c>
      <c r="J800" t="s">
        <v>2380</v>
      </c>
    </row>
    <row r="801" spans="1:10" x14ac:dyDescent="0.3">
      <c r="A801" t="s">
        <v>1571</v>
      </c>
      <c r="B801">
        <v>34.56</v>
      </c>
      <c r="C801" t="str">
        <f t="shared" si="24"/>
        <v>Obesity</v>
      </c>
      <c r="D801">
        <v>5.84</v>
      </c>
      <c r="E801" t="str">
        <f t="shared" si="25"/>
        <v>Prediabetes</v>
      </c>
      <c r="F801" t="s">
        <v>2383</v>
      </c>
      <c r="G801" t="s">
        <v>2380</v>
      </c>
      <c r="H801" t="s">
        <v>2383</v>
      </c>
      <c r="I801" s="7">
        <v>1</v>
      </c>
      <c r="J801" t="s">
        <v>2380</v>
      </c>
    </row>
    <row r="802" spans="1:10" x14ac:dyDescent="0.3">
      <c r="A802" t="s">
        <v>1570</v>
      </c>
      <c r="B802">
        <v>28.2</v>
      </c>
      <c r="C802" t="str">
        <f t="shared" si="24"/>
        <v>OverWeight</v>
      </c>
      <c r="D802">
        <v>7.19</v>
      </c>
      <c r="E802" t="str">
        <f t="shared" si="25"/>
        <v>Diabetes</v>
      </c>
      <c r="F802" t="s">
        <v>2383</v>
      </c>
      <c r="G802" t="s">
        <v>2380</v>
      </c>
      <c r="H802" t="s">
        <v>2380</v>
      </c>
      <c r="I802" s="7">
        <v>2</v>
      </c>
      <c r="J802" t="s">
        <v>2380</v>
      </c>
    </row>
    <row r="803" spans="1:10" x14ac:dyDescent="0.3">
      <c r="A803" t="s">
        <v>1569</v>
      </c>
      <c r="B803">
        <v>30.43</v>
      </c>
      <c r="C803" t="str">
        <f t="shared" si="24"/>
        <v>Obesity</v>
      </c>
      <c r="D803">
        <v>9.39</v>
      </c>
      <c r="E803" t="str">
        <f t="shared" si="25"/>
        <v>Diabetes</v>
      </c>
      <c r="F803" t="s">
        <v>2380</v>
      </c>
      <c r="G803" t="s">
        <v>2380</v>
      </c>
      <c r="H803" t="s">
        <v>2380</v>
      </c>
      <c r="I803">
        <v>0</v>
      </c>
      <c r="J803" t="s">
        <v>2380</v>
      </c>
    </row>
    <row r="804" spans="1:10" x14ac:dyDescent="0.3">
      <c r="A804" t="s">
        <v>1568</v>
      </c>
      <c r="B804">
        <v>32.395000000000003</v>
      </c>
      <c r="C804" t="str">
        <f t="shared" si="24"/>
        <v>Obesity</v>
      </c>
      <c r="D804">
        <v>4.2699999999999996</v>
      </c>
      <c r="E804" t="str">
        <f t="shared" si="25"/>
        <v>Normal</v>
      </c>
      <c r="F804" t="s">
        <v>2383</v>
      </c>
      <c r="G804" t="s">
        <v>2380</v>
      </c>
      <c r="H804" t="s">
        <v>2380</v>
      </c>
      <c r="I804" s="7">
        <v>1</v>
      </c>
      <c r="J804" t="s">
        <v>2380</v>
      </c>
    </row>
    <row r="805" spans="1:10" x14ac:dyDescent="0.3">
      <c r="A805" t="s">
        <v>1567</v>
      </c>
      <c r="B805">
        <v>24.035</v>
      </c>
      <c r="C805" t="str">
        <f t="shared" si="24"/>
        <v>Normal Weight</v>
      </c>
      <c r="D805">
        <v>11.71</v>
      </c>
      <c r="E805" t="str">
        <f t="shared" si="25"/>
        <v>Diabetes</v>
      </c>
      <c r="F805" t="s">
        <v>2380</v>
      </c>
      <c r="G805" t="s">
        <v>2380</v>
      </c>
      <c r="H805" t="s">
        <v>2380</v>
      </c>
      <c r="I805">
        <v>0</v>
      </c>
      <c r="J805" t="s">
        <v>2380</v>
      </c>
    </row>
    <row r="806" spans="1:10" x14ac:dyDescent="0.3">
      <c r="A806" t="s">
        <v>1566</v>
      </c>
      <c r="B806">
        <v>37.119999999999997</v>
      </c>
      <c r="C806" t="str">
        <f t="shared" si="24"/>
        <v>Obesity</v>
      </c>
      <c r="D806">
        <v>5.29</v>
      </c>
      <c r="E806" t="str">
        <f t="shared" si="25"/>
        <v>Normal</v>
      </c>
      <c r="F806" t="s">
        <v>2380</v>
      </c>
      <c r="G806" t="s">
        <v>2380</v>
      </c>
      <c r="H806" t="s">
        <v>2380</v>
      </c>
      <c r="I806" s="7">
        <v>2</v>
      </c>
      <c r="J806" t="s">
        <v>2380</v>
      </c>
    </row>
    <row r="807" spans="1:10" x14ac:dyDescent="0.3">
      <c r="A807" t="s">
        <v>1565</v>
      </c>
      <c r="B807">
        <v>34.840000000000003</v>
      </c>
      <c r="C807" t="str">
        <f t="shared" si="24"/>
        <v>Obesity</v>
      </c>
      <c r="D807">
        <v>6</v>
      </c>
      <c r="E807" t="str">
        <f t="shared" si="25"/>
        <v>Prediabetes</v>
      </c>
      <c r="F807" t="s">
        <v>2383</v>
      </c>
      <c r="G807" t="s">
        <v>2380</v>
      </c>
      <c r="H807" t="s">
        <v>2383</v>
      </c>
      <c r="I807" s="7">
        <v>1</v>
      </c>
      <c r="J807" t="s">
        <v>2380</v>
      </c>
    </row>
    <row r="808" spans="1:10" x14ac:dyDescent="0.3">
      <c r="A808" t="s">
        <v>1564</v>
      </c>
      <c r="B808">
        <v>29.53</v>
      </c>
      <c r="C808" t="str">
        <f t="shared" si="24"/>
        <v>OverWeight</v>
      </c>
      <c r="D808">
        <v>10.64</v>
      </c>
      <c r="E808" t="str">
        <f t="shared" si="25"/>
        <v>Diabetes</v>
      </c>
      <c r="F808" t="s">
        <v>2380</v>
      </c>
      <c r="G808" t="s">
        <v>2380</v>
      </c>
      <c r="H808" t="s">
        <v>2380</v>
      </c>
      <c r="I808">
        <v>0</v>
      </c>
      <c r="J808" t="s">
        <v>2380</v>
      </c>
    </row>
    <row r="809" spans="1:10" x14ac:dyDescent="0.3">
      <c r="A809" t="s">
        <v>1563</v>
      </c>
      <c r="B809">
        <v>42.51</v>
      </c>
      <c r="C809" t="str">
        <f t="shared" si="24"/>
        <v>Obesity</v>
      </c>
      <c r="D809">
        <v>8.2100000000000009</v>
      </c>
      <c r="E809" t="str">
        <f t="shared" si="25"/>
        <v>Diabetes</v>
      </c>
      <c r="F809" t="s">
        <v>2383</v>
      </c>
      <c r="G809" t="s">
        <v>2380</v>
      </c>
      <c r="H809" t="s">
        <v>2380</v>
      </c>
      <c r="I809">
        <v>0</v>
      </c>
      <c r="J809" t="s">
        <v>2380</v>
      </c>
    </row>
    <row r="810" spans="1:10" x14ac:dyDescent="0.3">
      <c r="A810" t="s">
        <v>1562</v>
      </c>
      <c r="B810">
        <v>38.14</v>
      </c>
      <c r="C810" t="str">
        <f t="shared" si="24"/>
        <v>Obesity</v>
      </c>
      <c r="D810">
        <v>5.58</v>
      </c>
      <c r="E810" t="str">
        <f t="shared" si="25"/>
        <v>Normal</v>
      </c>
      <c r="F810" t="s">
        <v>2380</v>
      </c>
      <c r="G810" t="s">
        <v>2380</v>
      </c>
      <c r="H810" t="s">
        <v>2383</v>
      </c>
      <c r="I810" s="7">
        <v>1</v>
      </c>
      <c r="J810" t="s">
        <v>2380</v>
      </c>
    </row>
    <row r="811" spans="1:10" x14ac:dyDescent="0.3">
      <c r="A811" t="s">
        <v>1561</v>
      </c>
      <c r="B811">
        <v>39.93</v>
      </c>
      <c r="C811" t="str">
        <f t="shared" si="24"/>
        <v>Obesity</v>
      </c>
      <c r="D811">
        <v>8.75</v>
      </c>
      <c r="E811" t="str">
        <f t="shared" si="25"/>
        <v>Diabetes</v>
      </c>
      <c r="F811" t="s">
        <v>2380</v>
      </c>
      <c r="G811" t="s">
        <v>2380</v>
      </c>
      <c r="H811" t="s">
        <v>2380</v>
      </c>
      <c r="I811">
        <v>0</v>
      </c>
      <c r="J811" t="s">
        <v>2380</v>
      </c>
    </row>
    <row r="812" spans="1:10" x14ac:dyDescent="0.3">
      <c r="A812" t="s">
        <v>1560</v>
      </c>
      <c r="B812">
        <v>38.83</v>
      </c>
      <c r="C812" t="str">
        <f t="shared" si="24"/>
        <v>Obesity</v>
      </c>
      <c r="D812">
        <v>11.86</v>
      </c>
      <c r="E812" t="str">
        <f t="shared" si="25"/>
        <v>Diabetes</v>
      </c>
      <c r="F812" t="s">
        <v>2380</v>
      </c>
      <c r="G812" t="s">
        <v>2380</v>
      </c>
      <c r="H812" t="s">
        <v>2380</v>
      </c>
      <c r="I812">
        <v>0</v>
      </c>
      <c r="J812" t="s">
        <v>2380</v>
      </c>
    </row>
    <row r="813" spans="1:10" x14ac:dyDescent="0.3">
      <c r="A813" t="s">
        <v>1559</v>
      </c>
      <c r="B813">
        <v>37.4</v>
      </c>
      <c r="C813" t="str">
        <f t="shared" si="24"/>
        <v>Obesity</v>
      </c>
      <c r="D813">
        <v>11.46</v>
      </c>
      <c r="E813" t="str">
        <f t="shared" si="25"/>
        <v>Diabetes</v>
      </c>
      <c r="F813" t="s">
        <v>2380</v>
      </c>
      <c r="G813" t="s">
        <v>2380</v>
      </c>
      <c r="H813" t="s">
        <v>2380</v>
      </c>
      <c r="I813">
        <v>0</v>
      </c>
      <c r="J813" t="s">
        <v>2380</v>
      </c>
    </row>
    <row r="814" spans="1:10" x14ac:dyDescent="0.3">
      <c r="A814" t="s">
        <v>1558</v>
      </c>
      <c r="B814">
        <v>21.4</v>
      </c>
      <c r="C814" t="str">
        <f t="shared" si="24"/>
        <v>Normal Weight</v>
      </c>
      <c r="D814">
        <v>9.0299999999999994</v>
      </c>
      <c r="E814" t="str">
        <f t="shared" si="25"/>
        <v>Diabetes</v>
      </c>
      <c r="F814" t="s">
        <v>2380</v>
      </c>
      <c r="G814" t="s">
        <v>2380</v>
      </c>
      <c r="H814" t="s">
        <v>2380</v>
      </c>
      <c r="I814">
        <v>0</v>
      </c>
      <c r="J814" t="s">
        <v>2380</v>
      </c>
    </row>
    <row r="815" spans="1:10" x14ac:dyDescent="0.3">
      <c r="A815" t="s">
        <v>1557</v>
      </c>
      <c r="B815">
        <v>38.380000000000003</v>
      </c>
      <c r="C815" t="str">
        <f t="shared" si="24"/>
        <v>Obesity</v>
      </c>
      <c r="D815">
        <v>8.26</v>
      </c>
      <c r="E815" t="str">
        <f t="shared" si="25"/>
        <v>Diabetes</v>
      </c>
      <c r="F815" t="s">
        <v>2383</v>
      </c>
      <c r="G815" t="s">
        <v>2380</v>
      </c>
      <c r="H815" t="s">
        <v>2380</v>
      </c>
      <c r="I815" s="7">
        <v>2</v>
      </c>
      <c r="J815" t="s">
        <v>2380</v>
      </c>
    </row>
    <row r="816" spans="1:10" x14ac:dyDescent="0.3">
      <c r="A816" t="s">
        <v>1556</v>
      </c>
      <c r="B816">
        <v>33.659999999999997</v>
      </c>
      <c r="C816" t="str">
        <f t="shared" si="24"/>
        <v>Obesity</v>
      </c>
      <c r="D816">
        <v>5.42</v>
      </c>
      <c r="E816" t="str">
        <f t="shared" si="25"/>
        <v>Normal</v>
      </c>
      <c r="F816" t="s">
        <v>2383</v>
      </c>
      <c r="G816" t="s">
        <v>2380</v>
      </c>
      <c r="H816" t="s">
        <v>2380</v>
      </c>
      <c r="I816" s="7">
        <v>2</v>
      </c>
      <c r="J816" t="s">
        <v>2380</v>
      </c>
    </row>
    <row r="817" spans="1:10" x14ac:dyDescent="0.3">
      <c r="A817" t="s">
        <v>1555</v>
      </c>
      <c r="B817">
        <v>31.79</v>
      </c>
      <c r="C817" t="str">
        <f t="shared" si="24"/>
        <v>Obesity</v>
      </c>
      <c r="D817">
        <v>11.33</v>
      </c>
      <c r="E817" t="str">
        <f t="shared" si="25"/>
        <v>Diabetes</v>
      </c>
      <c r="F817" t="s">
        <v>2383</v>
      </c>
      <c r="G817" t="s">
        <v>2380</v>
      </c>
      <c r="H817" t="s">
        <v>2383</v>
      </c>
      <c r="I817" s="7">
        <v>1</v>
      </c>
      <c r="J817" t="s">
        <v>2380</v>
      </c>
    </row>
    <row r="818" spans="1:10" x14ac:dyDescent="0.3">
      <c r="A818" t="s">
        <v>1554</v>
      </c>
      <c r="B818">
        <v>29.7</v>
      </c>
      <c r="C818" t="str">
        <f t="shared" si="24"/>
        <v>OverWeight</v>
      </c>
      <c r="D818">
        <v>7.69</v>
      </c>
      <c r="E818" t="str">
        <f t="shared" si="25"/>
        <v>Diabetes</v>
      </c>
      <c r="F818" t="s">
        <v>2383</v>
      </c>
      <c r="G818" t="s">
        <v>2380</v>
      </c>
      <c r="H818" t="s">
        <v>2383</v>
      </c>
      <c r="I818" s="7">
        <v>1</v>
      </c>
      <c r="J818" t="s">
        <v>2380</v>
      </c>
    </row>
    <row r="819" spans="1:10" x14ac:dyDescent="0.3">
      <c r="A819" t="s">
        <v>1553</v>
      </c>
      <c r="B819">
        <v>25.46</v>
      </c>
      <c r="C819" t="str">
        <f t="shared" si="24"/>
        <v>OverWeight</v>
      </c>
      <c r="D819">
        <v>8.77</v>
      </c>
      <c r="E819" t="str">
        <f t="shared" si="25"/>
        <v>Diabetes</v>
      </c>
      <c r="F819" t="s">
        <v>2383</v>
      </c>
      <c r="G819" t="s">
        <v>2380</v>
      </c>
      <c r="H819" t="s">
        <v>2383</v>
      </c>
      <c r="I819" s="7">
        <v>1</v>
      </c>
      <c r="J819" t="s">
        <v>2380</v>
      </c>
    </row>
    <row r="820" spans="1:10" x14ac:dyDescent="0.3">
      <c r="A820" t="s">
        <v>1552</v>
      </c>
      <c r="B820">
        <v>39.14</v>
      </c>
      <c r="C820" t="str">
        <f t="shared" si="24"/>
        <v>Obesity</v>
      </c>
      <c r="D820">
        <v>4.91</v>
      </c>
      <c r="E820" t="str">
        <f t="shared" si="25"/>
        <v>Normal</v>
      </c>
      <c r="F820" t="s">
        <v>2380</v>
      </c>
      <c r="G820" t="s">
        <v>2382</v>
      </c>
      <c r="H820" t="s">
        <v>2380</v>
      </c>
      <c r="I820" s="7">
        <v>1</v>
      </c>
      <c r="J820" t="s">
        <v>2380</v>
      </c>
    </row>
    <row r="821" spans="1:10" x14ac:dyDescent="0.3">
      <c r="A821" t="s">
        <v>1551</v>
      </c>
      <c r="B821">
        <v>41.2</v>
      </c>
      <c r="C821" t="str">
        <f t="shared" si="24"/>
        <v>Obesity</v>
      </c>
      <c r="D821">
        <v>4.95</v>
      </c>
      <c r="E821" t="str">
        <f t="shared" si="25"/>
        <v>Normal</v>
      </c>
      <c r="F821" t="s">
        <v>2380</v>
      </c>
      <c r="G821" t="s">
        <v>2380</v>
      </c>
      <c r="H821" t="s">
        <v>2380</v>
      </c>
      <c r="I821" s="7">
        <v>1</v>
      </c>
      <c r="J821" t="s">
        <v>2380</v>
      </c>
    </row>
    <row r="822" spans="1:10" x14ac:dyDescent="0.3">
      <c r="A822" t="s">
        <v>1550</v>
      </c>
      <c r="B822">
        <v>28.81</v>
      </c>
      <c r="C822" t="str">
        <f t="shared" si="24"/>
        <v>OverWeight</v>
      </c>
      <c r="D822">
        <v>10.8</v>
      </c>
      <c r="E822" t="str">
        <f t="shared" si="25"/>
        <v>Diabetes</v>
      </c>
      <c r="F822" t="s">
        <v>2383</v>
      </c>
      <c r="G822" t="s">
        <v>2380</v>
      </c>
      <c r="H822" t="s">
        <v>2383</v>
      </c>
      <c r="I822" s="7">
        <v>1</v>
      </c>
      <c r="J822" t="s">
        <v>2380</v>
      </c>
    </row>
    <row r="823" spans="1:10" x14ac:dyDescent="0.3">
      <c r="A823" t="s">
        <v>1549</v>
      </c>
      <c r="B823">
        <v>37.409999999999997</v>
      </c>
      <c r="C823" t="str">
        <f t="shared" si="24"/>
        <v>Obesity</v>
      </c>
      <c r="D823">
        <v>7.21</v>
      </c>
      <c r="E823" t="str">
        <f t="shared" si="25"/>
        <v>Diabetes</v>
      </c>
      <c r="F823" t="s">
        <v>2380</v>
      </c>
      <c r="G823" t="s">
        <v>2380</v>
      </c>
      <c r="H823" t="s">
        <v>2380</v>
      </c>
      <c r="I823" s="7">
        <v>2</v>
      </c>
      <c r="J823" t="s">
        <v>2380</v>
      </c>
    </row>
    <row r="824" spans="1:10" x14ac:dyDescent="0.3">
      <c r="A824" t="s">
        <v>1548</v>
      </c>
      <c r="B824">
        <v>52.54</v>
      </c>
      <c r="C824" t="str">
        <f t="shared" si="24"/>
        <v>Obesity</v>
      </c>
      <c r="D824">
        <v>5.12</v>
      </c>
      <c r="E824" t="str">
        <f t="shared" si="25"/>
        <v>Normal</v>
      </c>
      <c r="F824" t="s">
        <v>2380</v>
      </c>
      <c r="G824" t="s">
        <v>2380</v>
      </c>
      <c r="H824" t="s">
        <v>2383</v>
      </c>
      <c r="I824" s="7">
        <v>1</v>
      </c>
      <c r="J824" t="s">
        <v>2380</v>
      </c>
    </row>
    <row r="825" spans="1:10" x14ac:dyDescent="0.3">
      <c r="A825" t="s">
        <v>1547</v>
      </c>
      <c r="B825">
        <v>17.29</v>
      </c>
      <c r="C825" t="str">
        <f t="shared" si="24"/>
        <v>Underweight</v>
      </c>
      <c r="D825">
        <v>4.62</v>
      </c>
      <c r="E825" t="str">
        <f t="shared" si="25"/>
        <v>Normal</v>
      </c>
      <c r="F825" t="s">
        <v>2380</v>
      </c>
      <c r="G825" t="s">
        <v>2382</v>
      </c>
      <c r="H825" t="s">
        <v>2380</v>
      </c>
      <c r="I825" s="7">
        <v>1</v>
      </c>
      <c r="J825" t="s">
        <v>2383</v>
      </c>
    </row>
    <row r="826" spans="1:10" x14ac:dyDescent="0.3">
      <c r="A826" t="s">
        <v>1546</v>
      </c>
      <c r="B826">
        <v>31.74</v>
      </c>
      <c r="C826" t="str">
        <f t="shared" si="24"/>
        <v>Obesity</v>
      </c>
      <c r="D826">
        <v>7.68</v>
      </c>
      <c r="E826" t="str">
        <f t="shared" si="25"/>
        <v>Diabetes</v>
      </c>
      <c r="F826" t="s">
        <v>2383</v>
      </c>
      <c r="G826" t="s">
        <v>2380</v>
      </c>
      <c r="H826" t="s">
        <v>2380</v>
      </c>
      <c r="I826">
        <v>0</v>
      </c>
      <c r="J826" t="s">
        <v>2380</v>
      </c>
    </row>
    <row r="827" spans="1:10" x14ac:dyDescent="0.3">
      <c r="A827" t="s">
        <v>1545</v>
      </c>
      <c r="B827">
        <v>26.504999999999999</v>
      </c>
      <c r="C827" t="str">
        <f t="shared" si="24"/>
        <v>OverWeight</v>
      </c>
      <c r="D827">
        <v>6.79</v>
      </c>
      <c r="E827" t="str">
        <f t="shared" si="25"/>
        <v>Diabetes</v>
      </c>
      <c r="F827" t="s">
        <v>2383</v>
      </c>
      <c r="G827" t="s">
        <v>2380</v>
      </c>
      <c r="H827" t="s">
        <v>2383</v>
      </c>
      <c r="I827" s="7">
        <v>1</v>
      </c>
      <c r="J827" t="s">
        <v>2380</v>
      </c>
    </row>
    <row r="828" spans="1:10" x14ac:dyDescent="0.3">
      <c r="A828" t="s">
        <v>1544</v>
      </c>
      <c r="B828">
        <v>36.479999999999997</v>
      </c>
      <c r="C828" t="str">
        <f t="shared" si="24"/>
        <v>Obesity</v>
      </c>
      <c r="D828">
        <v>11.09</v>
      </c>
      <c r="E828" t="str">
        <f t="shared" si="25"/>
        <v>Diabetes</v>
      </c>
      <c r="F828" t="s">
        <v>2380</v>
      </c>
      <c r="G828" t="s">
        <v>2380</v>
      </c>
      <c r="H828" t="s">
        <v>2380</v>
      </c>
      <c r="I828">
        <v>0</v>
      </c>
      <c r="J828" t="s">
        <v>2380</v>
      </c>
    </row>
    <row r="829" spans="1:10" x14ac:dyDescent="0.3">
      <c r="A829" t="s">
        <v>1543</v>
      </c>
      <c r="B829">
        <v>39.159999999999997</v>
      </c>
      <c r="C829" t="str">
        <f t="shared" si="24"/>
        <v>Obesity</v>
      </c>
      <c r="D829">
        <v>5.24</v>
      </c>
      <c r="E829" t="str">
        <f t="shared" si="25"/>
        <v>Normal</v>
      </c>
      <c r="F829" t="s">
        <v>2383</v>
      </c>
      <c r="G829" t="s">
        <v>2380</v>
      </c>
      <c r="H829" t="s">
        <v>2383</v>
      </c>
      <c r="I829" s="7">
        <v>1</v>
      </c>
      <c r="J829" t="s">
        <v>2380</v>
      </c>
    </row>
    <row r="830" spans="1:10" x14ac:dyDescent="0.3">
      <c r="A830" t="s">
        <v>1542</v>
      </c>
      <c r="B830">
        <v>28.22</v>
      </c>
      <c r="C830" t="str">
        <f t="shared" si="24"/>
        <v>OverWeight</v>
      </c>
      <c r="D830">
        <v>7.51</v>
      </c>
      <c r="E830" t="str">
        <f t="shared" si="25"/>
        <v>Diabetes</v>
      </c>
      <c r="F830" t="s">
        <v>2383</v>
      </c>
      <c r="G830" t="s">
        <v>2380</v>
      </c>
      <c r="H830" t="s">
        <v>2383</v>
      </c>
      <c r="I830" s="7">
        <v>1</v>
      </c>
      <c r="J830" t="s">
        <v>2380</v>
      </c>
    </row>
    <row r="831" spans="1:10" x14ac:dyDescent="0.3">
      <c r="A831" t="s">
        <v>1541</v>
      </c>
      <c r="B831">
        <v>35</v>
      </c>
      <c r="C831" t="str">
        <f t="shared" si="24"/>
        <v>Obesity</v>
      </c>
      <c r="D831">
        <v>4.13</v>
      </c>
      <c r="E831" t="str">
        <f t="shared" si="25"/>
        <v>Normal</v>
      </c>
      <c r="F831" t="s">
        <v>2380</v>
      </c>
      <c r="G831" t="s">
        <v>2380</v>
      </c>
      <c r="H831" t="s">
        <v>2380</v>
      </c>
      <c r="I831" s="7">
        <v>2</v>
      </c>
      <c r="J831" t="s">
        <v>2380</v>
      </c>
    </row>
    <row r="832" spans="1:10" x14ac:dyDescent="0.3">
      <c r="A832" t="s">
        <v>1540</v>
      </c>
      <c r="B832">
        <v>36.24</v>
      </c>
      <c r="C832" t="str">
        <f t="shared" si="24"/>
        <v>Obesity</v>
      </c>
      <c r="D832">
        <v>8.3800000000000008</v>
      </c>
      <c r="E832" t="str">
        <f t="shared" si="25"/>
        <v>Diabetes</v>
      </c>
      <c r="F832" t="s">
        <v>2383</v>
      </c>
      <c r="G832" t="s">
        <v>2380</v>
      </c>
      <c r="H832" t="s">
        <v>2380</v>
      </c>
      <c r="I832" s="7">
        <v>1</v>
      </c>
      <c r="J832" t="s">
        <v>2380</v>
      </c>
    </row>
    <row r="833" spans="1:10" x14ac:dyDescent="0.3">
      <c r="A833" t="s">
        <v>1539</v>
      </c>
      <c r="B833">
        <v>36.954999999999998</v>
      </c>
      <c r="C833" t="str">
        <f t="shared" si="24"/>
        <v>Obesity</v>
      </c>
      <c r="D833">
        <v>8.07</v>
      </c>
      <c r="E833" t="str">
        <f t="shared" si="25"/>
        <v>Diabetes</v>
      </c>
      <c r="F833" t="s">
        <v>2380</v>
      </c>
      <c r="G833" t="s">
        <v>2380</v>
      </c>
      <c r="H833" t="s">
        <v>2380</v>
      </c>
      <c r="I833">
        <v>0</v>
      </c>
      <c r="J833" t="s">
        <v>2380</v>
      </c>
    </row>
    <row r="834" spans="1:10" x14ac:dyDescent="0.3">
      <c r="A834" t="s">
        <v>1538</v>
      </c>
      <c r="B834">
        <v>29.64</v>
      </c>
      <c r="C834" t="str">
        <f t="shared" ref="C834:C897" si="26">IF(B834&lt;18.5,"Underweight",IF(B834&lt;25,"Normal Weight",IF(B834&lt;30,"OverWeight","Obesity")))</f>
        <v>OverWeight</v>
      </c>
      <c r="D834">
        <v>8.9499999999999993</v>
      </c>
      <c r="E834" t="str">
        <f t="shared" ref="E834:E897" si="27">IF(D834&lt;5.7,"Normal",IF(D834&lt;6.5,"Prediabetes","Diabetes"))</f>
        <v>Diabetes</v>
      </c>
      <c r="F834" t="s">
        <v>2380</v>
      </c>
      <c r="G834" t="s">
        <v>2380</v>
      </c>
      <c r="H834" t="s">
        <v>2380</v>
      </c>
      <c r="I834">
        <v>0</v>
      </c>
      <c r="J834" t="s">
        <v>2380</v>
      </c>
    </row>
    <row r="835" spans="1:10" x14ac:dyDescent="0.3">
      <c r="A835" t="s">
        <v>1537</v>
      </c>
      <c r="B835">
        <v>42.74</v>
      </c>
      <c r="C835" t="str">
        <f t="shared" si="26"/>
        <v>Obesity</v>
      </c>
      <c r="D835">
        <v>6.31</v>
      </c>
      <c r="E835" t="str">
        <f t="shared" si="27"/>
        <v>Prediabetes</v>
      </c>
      <c r="F835" t="s">
        <v>2383</v>
      </c>
      <c r="G835" t="s">
        <v>2380</v>
      </c>
      <c r="H835" t="s">
        <v>2380</v>
      </c>
      <c r="I835" s="7">
        <v>1</v>
      </c>
      <c r="J835" t="s">
        <v>2380</v>
      </c>
    </row>
    <row r="836" spans="1:10" x14ac:dyDescent="0.3">
      <c r="A836" t="s">
        <v>1536</v>
      </c>
      <c r="B836">
        <v>36.130000000000003</v>
      </c>
      <c r="C836" t="str">
        <f t="shared" si="26"/>
        <v>Obesity</v>
      </c>
      <c r="D836">
        <v>7.19</v>
      </c>
      <c r="E836" t="str">
        <f t="shared" si="27"/>
        <v>Diabetes</v>
      </c>
      <c r="F836" t="s">
        <v>2383</v>
      </c>
      <c r="G836" t="s">
        <v>2380</v>
      </c>
      <c r="H836" t="s">
        <v>2380</v>
      </c>
      <c r="I836" s="7">
        <v>2</v>
      </c>
      <c r="J836" t="s">
        <v>2380</v>
      </c>
    </row>
    <row r="837" spans="1:10" x14ac:dyDescent="0.3">
      <c r="A837" t="s">
        <v>1535</v>
      </c>
      <c r="B837">
        <v>31.55</v>
      </c>
      <c r="C837" t="str">
        <f t="shared" si="26"/>
        <v>Obesity</v>
      </c>
      <c r="D837">
        <v>6.11</v>
      </c>
      <c r="E837" t="str">
        <f t="shared" si="27"/>
        <v>Prediabetes</v>
      </c>
      <c r="F837" t="s">
        <v>2383</v>
      </c>
      <c r="G837" t="s">
        <v>2380</v>
      </c>
      <c r="H837" t="s">
        <v>2380</v>
      </c>
      <c r="I837" s="7">
        <v>1</v>
      </c>
      <c r="J837" t="s">
        <v>2380</v>
      </c>
    </row>
    <row r="838" spans="1:10" x14ac:dyDescent="0.3">
      <c r="A838" t="s">
        <v>1534</v>
      </c>
      <c r="B838">
        <v>52.75</v>
      </c>
      <c r="C838" t="str">
        <f t="shared" si="26"/>
        <v>Obesity</v>
      </c>
      <c r="D838">
        <v>6.02</v>
      </c>
      <c r="E838" t="str">
        <f t="shared" si="27"/>
        <v>Prediabetes</v>
      </c>
      <c r="F838" t="s">
        <v>2380</v>
      </c>
      <c r="G838" t="s">
        <v>2380</v>
      </c>
      <c r="H838" t="s">
        <v>2380</v>
      </c>
      <c r="I838" s="7">
        <v>1</v>
      </c>
      <c r="J838" t="s">
        <v>2380</v>
      </c>
    </row>
    <row r="839" spans="1:10" x14ac:dyDescent="0.3">
      <c r="A839" t="s">
        <v>1533</v>
      </c>
      <c r="B839">
        <v>36.67</v>
      </c>
      <c r="C839" t="str">
        <f t="shared" si="26"/>
        <v>Obesity</v>
      </c>
      <c r="D839">
        <v>11.86</v>
      </c>
      <c r="E839" t="str">
        <f t="shared" si="27"/>
        <v>Diabetes</v>
      </c>
      <c r="F839" t="s">
        <v>2380</v>
      </c>
      <c r="G839" t="s">
        <v>2380</v>
      </c>
      <c r="H839" t="s">
        <v>2380</v>
      </c>
      <c r="I839">
        <v>0</v>
      </c>
      <c r="J839" t="s">
        <v>2380</v>
      </c>
    </row>
    <row r="840" spans="1:10" x14ac:dyDescent="0.3">
      <c r="A840" t="s">
        <v>1532</v>
      </c>
      <c r="B840">
        <v>38.06</v>
      </c>
      <c r="C840" t="str">
        <f t="shared" si="26"/>
        <v>Obesity</v>
      </c>
      <c r="D840">
        <v>8.25</v>
      </c>
      <c r="E840" t="str">
        <f t="shared" si="27"/>
        <v>Diabetes</v>
      </c>
      <c r="F840" t="s">
        <v>2380</v>
      </c>
      <c r="G840" t="s">
        <v>2380</v>
      </c>
      <c r="H840" t="s">
        <v>2380</v>
      </c>
      <c r="I840">
        <v>0</v>
      </c>
      <c r="J840" t="s">
        <v>2380</v>
      </c>
    </row>
    <row r="841" spans="1:10" x14ac:dyDescent="0.3">
      <c r="A841" t="s">
        <v>1531</v>
      </c>
      <c r="B841">
        <v>38</v>
      </c>
      <c r="C841" t="str">
        <f t="shared" si="26"/>
        <v>Obesity</v>
      </c>
      <c r="D841">
        <v>8.1300000000000008</v>
      </c>
      <c r="E841" t="str">
        <f t="shared" si="27"/>
        <v>Diabetes</v>
      </c>
      <c r="F841" t="s">
        <v>2380</v>
      </c>
      <c r="G841" t="s">
        <v>2380</v>
      </c>
      <c r="H841" t="s">
        <v>2380</v>
      </c>
      <c r="I841">
        <v>0</v>
      </c>
      <c r="J841" t="s">
        <v>2380</v>
      </c>
    </row>
    <row r="842" spans="1:10" x14ac:dyDescent="0.3">
      <c r="A842" t="s">
        <v>1530</v>
      </c>
      <c r="B842">
        <v>35.1</v>
      </c>
      <c r="C842" t="str">
        <f t="shared" si="26"/>
        <v>Obesity</v>
      </c>
      <c r="D842">
        <v>10.1</v>
      </c>
      <c r="E842" t="str">
        <f t="shared" si="27"/>
        <v>Diabetes</v>
      </c>
      <c r="F842" t="s">
        <v>2380</v>
      </c>
      <c r="G842" t="s">
        <v>2380</v>
      </c>
      <c r="H842" t="s">
        <v>2380</v>
      </c>
      <c r="I842">
        <v>0</v>
      </c>
      <c r="J842" t="s">
        <v>2380</v>
      </c>
    </row>
    <row r="843" spans="1:10" x14ac:dyDescent="0.3">
      <c r="A843" t="s">
        <v>1529</v>
      </c>
      <c r="B843">
        <v>33.82</v>
      </c>
      <c r="C843" t="str">
        <f t="shared" si="26"/>
        <v>Obesity</v>
      </c>
      <c r="D843">
        <v>5.89</v>
      </c>
      <c r="E843" t="str">
        <f t="shared" si="27"/>
        <v>Prediabetes</v>
      </c>
      <c r="F843" t="s">
        <v>2383</v>
      </c>
      <c r="G843" t="s">
        <v>2380</v>
      </c>
      <c r="H843" t="s">
        <v>2380</v>
      </c>
      <c r="I843" s="7">
        <v>2</v>
      </c>
      <c r="J843" t="s">
        <v>2380</v>
      </c>
    </row>
    <row r="844" spans="1:10" x14ac:dyDescent="0.3">
      <c r="A844" t="s">
        <v>1528</v>
      </c>
      <c r="B844">
        <v>37.43</v>
      </c>
      <c r="C844" t="str">
        <f t="shared" si="26"/>
        <v>Obesity</v>
      </c>
      <c r="D844">
        <v>4.97</v>
      </c>
      <c r="E844" t="str">
        <f t="shared" si="27"/>
        <v>Normal</v>
      </c>
      <c r="F844" t="s">
        <v>2380</v>
      </c>
      <c r="G844" t="s">
        <v>2380</v>
      </c>
      <c r="H844" t="s">
        <v>2380</v>
      </c>
      <c r="I844" s="7">
        <v>2</v>
      </c>
      <c r="J844" t="s">
        <v>2380</v>
      </c>
    </row>
    <row r="845" spans="1:10" x14ac:dyDescent="0.3">
      <c r="A845" t="s">
        <v>1527</v>
      </c>
      <c r="B845">
        <v>30.5</v>
      </c>
      <c r="C845" t="str">
        <f t="shared" si="26"/>
        <v>Obesity</v>
      </c>
      <c r="D845">
        <v>9.9</v>
      </c>
      <c r="E845" t="str">
        <f t="shared" si="27"/>
        <v>Diabetes</v>
      </c>
      <c r="F845" t="s">
        <v>2380</v>
      </c>
      <c r="G845" t="s">
        <v>2380</v>
      </c>
      <c r="H845" t="s">
        <v>2380</v>
      </c>
      <c r="I845">
        <v>0</v>
      </c>
      <c r="J845" t="s">
        <v>2380</v>
      </c>
    </row>
    <row r="846" spans="1:10" x14ac:dyDescent="0.3">
      <c r="A846" t="s">
        <v>1526</v>
      </c>
      <c r="B846">
        <v>24.53</v>
      </c>
      <c r="C846" t="str">
        <f t="shared" si="26"/>
        <v>Normal Weight</v>
      </c>
      <c r="D846">
        <v>9.0500000000000007</v>
      </c>
      <c r="E846" t="str">
        <f t="shared" si="27"/>
        <v>Diabetes</v>
      </c>
      <c r="F846" t="s">
        <v>2380</v>
      </c>
      <c r="G846" t="s">
        <v>2380</v>
      </c>
      <c r="H846" t="s">
        <v>2380</v>
      </c>
      <c r="I846">
        <v>0</v>
      </c>
      <c r="J846" t="s">
        <v>2380</v>
      </c>
    </row>
    <row r="847" spans="1:10" x14ac:dyDescent="0.3">
      <c r="A847" t="s">
        <v>1525</v>
      </c>
      <c r="B847">
        <v>25.74</v>
      </c>
      <c r="C847" t="str">
        <f t="shared" si="26"/>
        <v>OverWeight</v>
      </c>
      <c r="D847">
        <v>10.93</v>
      </c>
      <c r="E847" t="str">
        <f t="shared" si="27"/>
        <v>Diabetes</v>
      </c>
      <c r="F847" t="s">
        <v>2380</v>
      </c>
      <c r="G847" t="s">
        <v>2380</v>
      </c>
      <c r="H847" t="s">
        <v>2380</v>
      </c>
      <c r="I847">
        <v>0</v>
      </c>
      <c r="J847" t="s">
        <v>2380</v>
      </c>
    </row>
    <row r="848" spans="1:10" x14ac:dyDescent="0.3">
      <c r="A848" t="s">
        <v>1524</v>
      </c>
      <c r="B848">
        <v>34.08</v>
      </c>
      <c r="C848" t="str">
        <f t="shared" si="26"/>
        <v>Obesity</v>
      </c>
      <c r="D848">
        <v>7.58</v>
      </c>
      <c r="E848" t="str">
        <f t="shared" si="27"/>
        <v>Diabetes</v>
      </c>
      <c r="F848" t="s">
        <v>2383</v>
      </c>
      <c r="G848" t="s">
        <v>2380</v>
      </c>
      <c r="H848" t="s">
        <v>2380</v>
      </c>
      <c r="I848" s="7">
        <v>2</v>
      </c>
      <c r="J848" t="s">
        <v>2380</v>
      </c>
    </row>
    <row r="849" spans="1:10" x14ac:dyDescent="0.3">
      <c r="A849" t="s">
        <v>1523</v>
      </c>
      <c r="B849">
        <v>31.35</v>
      </c>
      <c r="C849" t="str">
        <f t="shared" si="26"/>
        <v>Obesity</v>
      </c>
      <c r="D849">
        <v>11</v>
      </c>
      <c r="E849" t="str">
        <f t="shared" si="27"/>
        <v>Diabetes</v>
      </c>
      <c r="F849" t="s">
        <v>2383</v>
      </c>
      <c r="G849" t="s">
        <v>2380</v>
      </c>
      <c r="H849" t="s">
        <v>2383</v>
      </c>
      <c r="I849" s="7">
        <v>1</v>
      </c>
      <c r="J849" t="s">
        <v>2380</v>
      </c>
    </row>
    <row r="850" spans="1:10" x14ac:dyDescent="0.3">
      <c r="A850" t="s">
        <v>1522</v>
      </c>
      <c r="B850">
        <v>26.79</v>
      </c>
      <c r="C850" t="str">
        <f t="shared" si="26"/>
        <v>OverWeight</v>
      </c>
      <c r="D850">
        <v>5.0599999999999996</v>
      </c>
      <c r="E850" t="str">
        <f t="shared" si="27"/>
        <v>Normal</v>
      </c>
      <c r="F850" t="s">
        <v>2380</v>
      </c>
      <c r="G850" t="s">
        <v>2380</v>
      </c>
      <c r="H850" t="s">
        <v>2380</v>
      </c>
      <c r="I850" s="7">
        <v>1</v>
      </c>
      <c r="J850" t="s">
        <v>2380</v>
      </c>
    </row>
    <row r="851" spans="1:10" x14ac:dyDescent="0.3">
      <c r="A851" t="s">
        <v>1521</v>
      </c>
      <c r="B851">
        <v>42.78</v>
      </c>
      <c r="C851" t="str">
        <f t="shared" si="26"/>
        <v>Obesity</v>
      </c>
      <c r="D851">
        <v>6.11</v>
      </c>
      <c r="E851" t="str">
        <f t="shared" si="27"/>
        <v>Prediabetes</v>
      </c>
      <c r="F851" t="s">
        <v>2383</v>
      </c>
      <c r="G851" t="s">
        <v>2380</v>
      </c>
      <c r="H851" t="s">
        <v>2380</v>
      </c>
      <c r="I851" s="7">
        <v>1</v>
      </c>
      <c r="J851" t="s">
        <v>2380</v>
      </c>
    </row>
    <row r="852" spans="1:10" x14ac:dyDescent="0.3">
      <c r="A852" t="s">
        <v>1520</v>
      </c>
      <c r="B852">
        <v>46.75</v>
      </c>
      <c r="C852" t="str">
        <f t="shared" si="26"/>
        <v>Obesity</v>
      </c>
      <c r="D852">
        <v>6.66</v>
      </c>
      <c r="E852" t="str">
        <f t="shared" si="27"/>
        <v>Diabetes</v>
      </c>
      <c r="F852" t="s">
        <v>2383</v>
      </c>
      <c r="G852" t="s">
        <v>2380</v>
      </c>
      <c r="H852" t="s">
        <v>2380</v>
      </c>
      <c r="I852" s="7">
        <v>2</v>
      </c>
      <c r="J852" t="s">
        <v>2380</v>
      </c>
    </row>
    <row r="853" spans="1:10" x14ac:dyDescent="0.3">
      <c r="A853" t="s">
        <v>1519</v>
      </c>
      <c r="B853">
        <v>32.15</v>
      </c>
      <c r="C853" t="str">
        <f t="shared" si="26"/>
        <v>Obesity</v>
      </c>
      <c r="D853">
        <v>4.0199999999999996</v>
      </c>
      <c r="E853" t="str">
        <f t="shared" si="27"/>
        <v>Normal</v>
      </c>
      <c r="F853" t="s">
        <v>2383</v>
      </c>
      <c r="G853" t="s">
        <v>2380</v>
      </c>
      <c r="H853" t="s">
        <v>2383</v>
      </c>
      <c r="I853" s="7">
        <v>1</v>
      </c>
      <c r="J853" t="s">
        <v>2380</v>
      </c>
    </row>
    <row r="854" spans="1:10" x14ac:dyDescent="0.3">
      <c r="A854" t="s">
        <v>1518</v>
      </c>
      <c r="B854">
        <v>43.4</v>
      </c>
      <c r="C854" t="str">
        <f t="shared" si="26"/>
        <v>Obesity</v>
      </c>
      <c r="D854">
        <v>8.81</v>
      </c>
      <c r="E854" t="str">
        <f t="shared" si="27"/>
        <v>Diabetes</v>
      </c>
      <c r="F854" t="s">
        <v>2383</v>
      </c>
      <c r="G854" t="s">
        <v>2380</v>
      </c>
      <c r="H854" t="s">
        <v>2380</v>
      </c>
      <c r="I854" s="7">
        <v>2</v>
      </c>
      <c r="J854" t="s">
        <v>2380</v>
      </c>
    </row>
    <row r="855" spans="1:10" x14ac:dyDescent="0.3">
      <c r="A855" t="s">
        <v>1517</v>
      </c>
      <c r="B855">
        <v>31.57</v>
      </c>
      <c r="C855" t="str">
        <f t="shared" si="26"/>
        <v>Obesity</v>
      </c>
      <c r="D855">
        <v>7.92</v>
      </c>
      <c r="E855" t="str">
        <f t="shared" si="27"/>
        <v>Diabetes</v>
      </c>
      <c r="F855" t="s">
        <v>2383</v>
      </c>
      <c r="G855" t="s">
        <v>2380</v>
      </c>
      <c r="H855" t="s">
        <v>2380</v>
      </c>
      <c r="I855" s="7">
        <v>2</v>
      </c>
      <c r="J855" t="s">
        <v>2380</v>
      </c>
    </row>
    <row r="856" spans="1:10" x14ac:dyDescent="0.3">
      <c r="A856" t="s">
        <v>1516</v>
      </c>
      <c r="B856">
        <v>24.32</v>
      </c>
      <c r="C856" t="str">
        <f t="shared" si="26"/>
        <v>Normal Weight</v>
      </c>
      <c r="D856">
        <v>7.48</v>
      </c>
      <c r="E856" t="str">
        <f t="shared" si="27"/>
        <v>Diabetes</v>
      </c>
      <c r="F856" t="s">
        <v>2380</v>
      </c>
      <c r="G856" t="s">
        <v>2380</v>
      </c>
      <c r="H856" t="s">
        <v>2380</v>
      </c>
      <c r="I856">
        <v>0</v>
      </c>
      <c r="J856" t="s">
        <v>2380</v>
      </c>
    </row>
    <row r="857" spans="1:10" x14ac:dyDescent="0.3">
      <c r="A857" t="s">
        <v>1515</v>
      </c>
      <c r="B857">
        <v>31.07</v>
      </c>
      <c r="C857" t="str">
        <f t="shared" si="26"/>
        <v>Obesity</v>
      </c>
      <c r="D857">
        <v>4.62</v>
      </c>
      <c r="E857" t="str">
        <f t="shared" si="27"/>
        <v>Normal</v>
      </c>
      <c r="F857" t="s">
        <v>2383</v>
      </c>
      <c r="G857" t="s">
        <v>2380</v>
      </c>
      <c r="H857" t="s">
        <v>2380</v>
      </c>
      <c r="I857" s="7">
        <v>2</v>
      </c>
      <c r="J857" t="s">
        <v>2380</v>
      </c>
    </row>
    <row r="858" spans="1:10" x14ac:dyDescent="0.3">
      <c r="A858" t="s">
        <v>1514</v>
      </c>
      <c r="B858">
        <v>35.814999999999998</v>
      </c>
      <c r="C858" t="str">
        <f t="shared" si="26"/>
        <v>Obesity</v>
      </c>
      <c r="D858">
        <v>8.4700000000000006</v>
      </c>
      <c r="E858" t="str">
        <f t="shared" si="27"/>
        <v>Diabetes</v>
      </c>
      <c r="F858" t="s">
        <v>2380</v>
      </c>
      <c r="G858" t="s">
        <v>2380</v>
      </c>
      <c r="H858" t="s">
        <v>2380</v>
      </c>
      <c r="I858">
        <v>0</v>
      </c>
      <c r="J858" t="s">
        <v>2380</v>
      </c>
    </row>
    <row r="859" spans="1:10" x14ac:dyDescent="0.3">
      <c r="A859" t="s">
        <v>1513</v>
      </c>
      <c r="B859">
        <v>40.81</v>
      </c>
      <c r="C859" t="str">
        <f t="shared" si="26"/>
        <v>Obesity</v>
      </c>
      <c r="D859">
        <v>10.58</v>
      </c>
      <c r="E859" t="str">
        <f t="shared" si="27"/>
        <v>Diabetes</v>
      </c>
      <c r="F859" t="s">
        <v>2383</v>
      </c>
      <c r="G859" t="s">
        <v>2380</v>
      </c>
      <c r="H859" t="s">
        <v>2380</v>
      </c>
      <c r="I859">
        <v>0</v>
      </c>
      <c r="J859" t="s">
        <v>2380</v>
      </c>
    </row>
    <row r="860" spans="1:10" x14ac:dyDescent="0.3">
      <c r="A860" t="s">
        <v>1512</v>
      </c>
      <c r="B860">
        <v>24.605</v>
      </c>
      <c r="C860" t="str">
        <f t="shared" si="26"/>
        <v>Normal Weight</v>
      </c>
      <c r="D860">
        <v>7.48</v>
      </c>
      <c r="E860" t="str">
        <f t="shared" si="27"/>
        <v>Diabetes</v>
      </c>
      <c r="F860" t="s">
        <v>2380</v>
      </c>
      <c r="G860" t="s">
        <v>2380</v>
      </c>
      <c r="H860" t="s">
        <v>2380</v>
      </c>
      <c r="I860">
        <v>0</v>
      </c>
      <c r="J860" t="s">
        <v>2380</v>
      </c>
    </row>
    <row r="861" spans="1:10" x14ac:dyDescent="0.3">
      <c r="A861" t="s">
        <v>1511</v>
      </c>
      <c r="B861">
        <v>21.47</v>
      </c>
      <c r="C861" t="str">
        <f t="shared" si="26"/>
        <v>Normal Weight</v>
      </c>
      <c r="D861">
        <v>7.82</v>
      </c>
      <c r="E861" t="str">
        <f t="shared" si="27"/>
        <v>Diabetes</v>
      </c>
      <c r="F861" t="s">
        <v>2380</v>
      </c>
      <c r="G861" t="s">
        <v>2380</v>
      </c>
      <c r="H861" t="s">
        <v>2380</v>
      </c>
      <c r="I861">
        <v>0</v>
      </c>
      <c r="J861" t="s">
        <v>2380</v>
      </c>
    </row>
    <row r="862" spans="1:10" x14ac:dyDescent="0.3">
      <c r="A862" t="s">
        <v>1510</v>
      </c>
      <c r="B862">
        <v>52.89</v>
      </c>
      <c r="C862" t="str">
        <f t="shared" si="26"/>
        <v>Obesity</v>
      </c>
      <c r="D862">
        <v>4.96</v>
      </c>
      <c r="E862" t="str">
        <f t="shared" si="27"/>
        <v>Normal</v>
      </c>
      <c r="F862" t="s">
        <v>2383</v>
      </c>
      <c r="G862" t="s">
        <v>2380</v>
      </c>
      <c r="H862" t="s">
        <v>2380</v>
      </c>
      <c r="I862" s="7">
        <v>1</v>
      </c>
      <c r="J862" t="s">
        <v>2380</v>
      </c>
    </row>
    <row r="863" spans="1:10" x14ac:dyDescent="0.3">
      <c r="A863" t="s">
        <v>1509</v>
      </c>
      <c r="B863">
        <v>32.965000000000003</v>
      </c>
      <c r="C863" t="str">
        <f t="shared" si="26"/>
        <v>Obesity</v>
      </c>
      <c r="D863">
        <v>6.15</v>
      </c>
      <c r="E863" t="str">
        <f t="shared" si="27"/>
        <v>Prediabetes</v>
      </c>
      <c r="F863" t="s">
        <v>2383</v>
      </c>
      <c r="G863" t="s">
        <v>2380</v>
      </c>
      <c r="H863" t="s">
        <v>2380</v>
      </c>
      <c r="I863" s="7">
        <v>1</v>
      </c>
      <c r="J863" t="s">
        <v>2380</v>
      </c>
    </row>
    <row r="864" spans="1:10" x14ac:dyDescent="0.3">
      <c r="A864" t="s">
        <v>1508</v>
      </c>
      <c r="B864">
        <v>36.799999999999997</v>
      </c>
      <c r="C864" t="str">
        <f t="shared" si="26"/>
        <v>Obesity</v>
      </c>
      <c r="D864">
        <v>4.62</v>
      </c>
      <c r="E864" t="str">
        <f t="shared" si="27"/>
        <v>Normal</v>
      </c>
      <c r="F864" t="s">
        <v>2380</v>
      </c>
      <c r="G864" t="s">
        <v>2380</v>
      </c>
      <c r="H864" t="s">
        <v>2383</v>
      </c>
      <c r="I864" s="7">
        <v>1</v>
      </c>
      <c r="J864" t="s">
        <v>2380</v>
      </c>
    </row>
    <row r="865" spans="1:10" x14ac:dyDescent="0.3">
      <c r="A865" t="s">
        <v>1507</v>
      </c>
      <c r="B865">
        <v>34.299999999999997</v>
      </c>
      <c r="C865" t="str">
        <f t="shared" si="26"/>
        <v>Obesity</v>
      </c>
      <c r="D865">
        <v>4.87</v>
      </c>
      <c r="E865" t="str">
        <f t="shared" si="27"/>
        <v>Normal</v>
      </c>
      <c r="F865" t="s">
        <v>2380</v>
      </c>
      <c r="G865" t="s">
        <v>2380</v>
      </c>
      <c r="H865" t="s">
        <v>2380</v>
      </c>
      <c r="I865" s="7">
        <v>2</v>
      </c>
      <c r="J865" t="s">
        <v>2380</v>
      </c>
    </row>
    <row r="866" spans="1:10" x14ac:dyDescent="0.3">
      <c r="A866" t="s">
        <v>1506</v>
      </c>
      <c r="B866">
        <v>35.244999999999997</v>
      </c>
      <c r="C866" t="str">
        <f t="shared" si="26"/>
        <v>Obesity</v>
      </c>
      <c r="D866">
        <v>4.63</v>
      </c>
      <c r="E866" t="str">
        <f t="shared" si="27"/>
        <v>Normal</v>
      </c>
      <c r="F866" t="s">
        <v>2380</v>
      </c>
      <c r="G866" t="s">
        <v>2380</v>
      </c>
      <c r="H866" t="s">
        <v>2380</v>
      </c>
      <c r="I866">
        <v>0</v>
      </c>
      <c r="J866" t="s">
        <v>2380</v>
      </c>
    </row>
    <row r="867" spans="1:10" x14ac:dyDescent="0.3">
      <c r="A867" t="s">
        <v>1505</v>
      </c>
      <c r="B867">
        <v>26.23</v>
      </c>
      <c r="C867" t="str">
        <f t="shared" si="26"/>
        <v>OverWeight</v>
      </c>
      <c r="D867">
        <v>11.93</v>
      </c>
      <c r="E867" t="str">
        <f t="shared" si="27"/>
        <v>Diabetes</v>
      </c>
      <c r="F867" t="s">
        <v>2380</v>
      </c>
      <c r="G867" t="s">
        <v>2380</v>
      </c>
      <c r="H867" t="s">
        <v>2380</v>
      </c>
      <c r="I867">
        <v>0</v>
      </c>
      <c r="J867" t="s">
        <v>2380</v>
      </c>
    </row>
    <row r="868" spans="1:10" x14ac:dyDescent="0.3">
      <c r="A868" t="s">
        <v>1504</v>
      </c>
      <c r="B868">
        <v>36.1</v>
      </c>
      <c r="C868" t="str">
        <f t="shared" si="26"/>
        <v>Obesity</v>
      </c>
      <c r="D868">
        <v>5.65</v>
      </c>
      <c r="E868" t="str">
        <f t="shared" si="27"/>
        <v>Normal</v>
      </c>
      <c r="F868" t="s">
        <v>2383</v>
      </c>
      <c r="G868" t="s">
        <v>2380</v>
      </c>
      <c r="H868" t="s">
        <v>2380</v>
      </c>
      <c r="I868" s="7">
        <v>2</v>
      </c>
      <c r="J868" t="s">
        <v>2380</v>
      </c>
    </row>
    <row r="869" spans="1:10" x14ac:dyDescent="0.3">
      <c r="A869" t="s">
        <v>1503</v>
      </c>
      <c r="B869">
        <v>37.1</v>
      </c>
      <c r="C869" t="str">
        <f t="shared" si="26"/>
        <v>Obesity</v>
      </c>
      <c r="D869">
        <v>11.21</v>
      </c>
      <c r="E869" t="str">
        <f t="shared" si="27"/>
        <v>Diabetes</v>
      </c>
      <c r="F869" t="s">
        <v>2383</v>
      </c>
      <c r="G869" t="s">
        <v>2380</v>
      </c>
      <c r="H869" t="s">
        <v>2383</v>
      </c>
      <c r="I869" s="7">
        <v>1</v>
      </c>
      <c r="J869" t="s">
        <v>2380</v>
      </c>
    </row>
    <row r="870" spans="1:10" x14ac:dyDescent="0.3">
      <c r="A870" t="s">
        <v>1502</v>
      </c>
      <c r="B870">
        <v>27.5</v>
      </c>
      <c r="C870" t="str">
        <f t="shared" si="26"/>
        <v>OverWeight</v>
      </c>
      <c r="D870">
        <v>10.62</v>
      </c>
      <c r="E870" t="str">
        <f t="shared" si="27"/>
        <v>Diabetes</v>
      </c>
      <c r="F870" t="s">
        <v>2383</v>
      </c>
      <c r="G870" t="s">
        <v>2380</v>
      </c>
      <c r="H870" t="s">
        <v>2383</v>
      </c>
      <c r="I870" s="7">
        <v>1</v>
      </c>
      <c r="J870" t="s">
        <v>2380</v>
      </c>
    </row>
    <row r="871" spans="1:10" x14ac:dyDescent="0.3">
      <c r="A871" t="s">
        <v>1501</v>
      </c>
      <c r="B871">
        <v>24.7</v>
      </c>
      <c r="C871" t="str">
        <f t="shared" si="26"/>
        <v>Normal Weight</v>
      </c>
      <c r="D871">
        <v>10.7</v>
      </c>
      <c r="E871" t="str">
        <f t="shared" si="27"/>
        <v>Diabetes</v>
      </c>
      <c r="F871" t="s">
        <v>2383</v>
      </c>
      <c r="G871" t="s">
        <v>2380</v>
      </c>
      <c r="H871" t="s">
        <v>2383</v>
      </c>
      <c r="I871" s="7">
        <v>1</v>
      </c>
      <c r="J871" t="s">
        <v>2380</v>
      </c>
    </row>
    <row r="872" spans="1:10" x14ac:dyDescent="0.3">
      <c r="A872" t="s">
        <v>1500</v>
      </c>
      <c r="B872">
        <v>26.78</v>
      </c>
      <c r="C872" t="str">
        <f t="shared" si="26"/>
        <v>OverWeight</v>
      </c>
      <c r="D872">
        <v>10.02</v>
      </c>
      <c r="E872" t="str">
        <f t="shared" si="27"/>
        <v>Diabetes</v>
      </c>
      <c r="F872" t="s">
        <v>2383</v>
      </c>
      <c r="G872" t="s">
        <v>2380</v>
      </c>
      <c r="H872" t="s">
        <v>2383</v>
      </c>
      <c r="I872" s="7">
        <v>1</v>
      </c>
      <c r="J872" t="s">
        <v>2380</v>
      </c>
    </row>
    <row r="873" spans="1:10" x14ac:dyDescent="0.3">
      <c r="A873" t="s">
        <v>1499</v>
      </c>
      <c r="B873">
        <v>45.8</v>
      </c>
      <c r="C873" t="str">
        <f t="shared" si="26"/>
        <v>Obesity</v>
      </c>
      <c r="D873">
        <v>4.8499999999999996</v>
      </c>
      <c r="E873" t="str">
        <f t="shared" si="27"/>
        <v>Normal</v>
      </c>
      <c r="F873" t="s">
        <v>2380</v>
      </c>
      <c r="G873" t="s">
        <v>2380</v>
      </c>
      <c r="H873" t="s">
        <v>2380</v>
      </c>
      <c r="I873">
        <v>0</v>
      </c>
      <c r="J873" t="s">
        <v>2380</v>
      </c>
    </row>
    <row r="874" spans="1:10" x14ac:dyDescent="0.3">
      <c r="A874" t="s">
        <v>1498</v>
      </c>
      <c r="B874">
        <v>29</v>
      </c>
      <c r="C874" t="str">
        <f t="shared" si="26"/>
        <v>OverWeight</v>
      </c>
      <c r="D874">
        <v>4.3899999999999997</v>
      </c>
      <c r="E874" t="str">
        <f t="shared" si="27"/>
        <v>Normal</v>
      </c>
      <c r="F874" t="s">
        <v>2383</v>
      </c>
      <c r="G874" t="s">
        <v>2380</v>
      </c>
      <c r="H874" t="s">
        <v>2380</v>
      </c>
      <c r="I874" s="7">
        <v>2</v>
      </c>
      <c r="J874" t="s">
        <v>2380</v>
      </c>
    </row>
    <row r="875" spans="1:10" x14ac:dyDescent="0.3">
      <c r="A875" t="s">
        <v>1497</v>
      </c>
      <c r="B875">
        <v>33.534999999999997</v>
      </c>
      <c r="C875" t="str">
        <f t="shared" si="26"/>
        <v>Obesity</v>
      </c>
      <c r="D875">
        <v>8.24</v>
      </c>
      <c r="E875" t="str">
        <f t="shared" si="27"/>
        <v>Diabetes</v>
      </c>
      <c r="F875" t="s">
        <v>2383</v>
      </c>
      <c r="G875" t="s">
        <v>2380</v>
      </c>
      <c r="H875" t="s">
        <v>2380</v>
      </c>
      <c r="I875">
        <v>0</v>
      </c>
      <c r="J875" t="s">
        <v>2380</v>
      </c>
    </row>
    <row r="876" spans="1:10" x14ac:dyDescent="0.3">
      <c r="A876" t="s">
        <v>1496</v>
      </c>
      <c r="B876">
        <v>32.774999999999999</v>
      </c>
      <c r="C876" t="str">
        <f t="shared" si="26"/>
        <v>Obesity</v>
      </c>
      <c r="D876">
        <v>9.77</v>
      </c>
      <c r="E876" t="str">
        <f t="shared" si="27"/>
        <v>Diabetes</v>
      </c>
      <c r="F876" t="s">
        <v>2383</v>
      </c>
      <c r="G876" t="s">
        <v>2380</v>
      </c>
      <c r="H876" t="s">
        <v>2380</v>
      </c>
      <c r="I876">
        <v>0</v>
      </c>
      <c r="J876" t="s">
        <v>2380</v>
      </c>
    </row>
    <row r="877" spans="1:10" x14ac:dyDescent="0.3">
      <c r="A877" t="s">
        <v>1495</v>
      </c>
      <c r="B877">
        <v>37.51</v>
      </c>
      <c r="C877" t="str">
        <f t="shared" si="26"/>
        <v>Obesity</v>
      </c>
      <c r="D877">
        <v>5.5</v>
      </c>
      <c r="E877" t="str">
        <f t="shared" si="27"/>
        <v>Normal</v>
      </c>
      <c r="F877" t="s">
        <v>2383</v>
      </c>
      <c r="G877" t="s">
        <v>2380</v>
      </c>
      <c r="H877" t="s">
        <v>2380</v>
      </c>
      <c r="I877" s="7">
        <v>2</v>
      </c>
      <c r="J877" t="s">
        <v>2380</v>
      </c>
    </row>
    <row r="878" spans="1:10" x14ac:dyDescent="0.3">
      <c r="A878" t="s">
        <v>1494</v>
      </c>
      <c r="B878">
        <v>39.86</v>
      </c>
      <c r="C878" t="str">
        <f t="shared" si="26"/>
        <v>Obesity</v>
      </c>
      <c r="D878">
        <v>11.84</v>
      </c>
      <c r="E878" t="str">
        <f t="shared" si="27"/>
        <v>Diabetes</v>
      </c>
      <c r="F878" t="s">
        <v>2383</v>
      </c>
      <c r="G878" t="s">
        <v>2380</v>
      </c>
      <c r="H878" t="s">
        <v>2380</v>
      </c>
      <c r="I878" s="7">
        <v>1</v>
      </c>
      <c r="J878" t="s">
        <v>2380</v>
      </c>
    </row>
    <row r="879" spans="1:10" x14ac:dyDescent="0.3">
      <c r="A879" t="s">
        <v>1493</v>
      </c>
      <c r="B879">
        <v>42.13</v>
      </c>
      <c r="C879" t="str">
        <f t="shared" si="26"/>
        <v>Obesity</v>
      </c>
      <c r="D879">
        <v>4.66</v>
      </c>
      <c r="E879" t="str">
        <f t="shared" si="27"/>
        <v>Normal</v>
      </c>
      <c r="F879" t="s">
        <v>2380</v>
      </c>
      <c r="G879" t="s">
        <v>2380</v>
      </c>
      <c r="H879" t="s">
        <v>2380</v>
      </c>
      <c r="I879">
        <v>0</v>
      </c>
      <c r="J879" t="s">
        <v>2380</v>
      </c>
    </row>
    <row r="880" spans="1:10" x14ac:dyDescent="0.3">
      <c r="A880" t="s">
        <v>1492</v>
      </c>
      <c r="B880">
        <v>35.99</v>
      </c>
      <c r="C880" t="str">
        <f t="shared" si="26"/>
        <v>Obesity</v>
      </c>
      <c r="D880">
        <v>11.11</v>
      </c>
      <c r="E880" t="str">
        <f t="shared" si="27"/>
        <v>Diabetes</v>
      </c>
      <c r="F880" t="s">
        <v>2380</v>
      </c>
      <c r="G880" t="s">
        <v>2380</v>
      </c>
      <c r="H880" t="s">
        <v>2380</v>
      </c>
      <c r="I880">
        <v>0</v>
      </c>
      <c r="J880" t="s">
        <v>2380</v>
      </c>
    </row>
    <row r="881" spans="1:10" x14ac:dyDescent="0.3">
      <c r="A881" t="s">
        <v>1491</v>
      </c>
      <c r="B881">
        <v>35.200000000000003</v>
      </c>
      <c r="C881" t="str">
        <f t="shared" si="26"/>
        <v>Obesity</v>
      </c>
      <c r="D881">
        <v>7.72</v>
      </c>
      <c r="E881" t="str">
        <f t="shared" si="27"/>
        <v>Diabetes</v>
      </c>
      <c r="F881" t="s">
        <v>2383</v>
      </c>
      <c r="G881" t="s">
        <v>2380</v>
      </c>
      <c r="H881" t="s">
        <v>2383</v>
      </c>
      <c r="I881" s="7">
        <v>1</v>
      </c>
      <c r="J881" t="s">
        <v>2380</v>
      </c>
    </row>
    <row r="882" spans="1:10" x14ac:dyDescent="0.3">
      <c r="A882" t="s">
        <v>1490</v>
      </c>
      <c r="B882">
        <v>29.91</v>
      </c>
      <c r="C882" t="str">
        <f t="shared" si="26"/>
        <v>OverWeight</v>
      </c>
      <c r="D882">
        <v>5.55</v>
      </c>
      <c r="E882" t="str">
        <f t="shared" si="27"/>
        <v>Normal</v>
      </c>
      <c r="F882" t="s">
        <v>2383</v>
      </c>
      <c r="G882" t="s">
        <v>2380</v>
      </c>
      <c r="H882" t="s">
        <v>2380</v>
      </c>
      <c r="I882" s="7">
        <v>2</v>
      </c>
      <c r="J882" t="s">
        <v>2380</v>
      </c>
    </row>
    <row r="883" spans="1:10" x14ac:dyDescent="0.3">
      <c r="A883" t="s">
        <v>1489</v>
      </c>
      <c r="B883">
        <v>36.479999999999997</v>
      </c>
      <c r="C883" t="str">
        <f t="shared" si="26"/>
        <v>Obesity</v>
      </c>
      <c r="D883">
        <v>5.05</v>
      </c>
      <c r="E883" t="str">
        <f t="shared" si="27"/>
        <v>Normal</v>
      </c>
      <c r="F883" t="s">
        <v>2383</v>
      </c>
      <c r="G883" t="s">
        <v>2380</v>
      </c>
      <c r="H883" t="s">
        <v>2380</v>
      </c>
      <c r="I883" s="7">
        <v>1</v>
      </c>
      <c r="J883" t="s">
        <v>2380</v>
      </c>
    </row>
    <row r="884" spans="1:10" x14ac:dyDescent="0.3">
      <c r="A884" t="s">
        <v>1488</v>
      </c>
      <c r="B884">
        <v>27.5</v>
      </c>
      <c r="C884" t="str">
        <f t="shared" si="26"/>
        <v>OverWeight</v>
      </c>
      <c r="D884">
        <v>8.69</v>
      </c>
      <c r="E884" t="str">
        <f t="shared" si="27"/>
        <v>Diabetes</v>
      </c>
      <c r="F884" t="s">
        <v>2383</v>
      </c>
      <c r="G884" t="s">
        <v>2380</v>
      </c>
      <c r="H884" t="s">
        <v>2383</v>
      </c>
      <c r="I884" s="7">
        <v>1</v>
      </c>
      <c r="J884" t="s">
        <v>2380</v>
      </c>
    </row>
    <row r="885" spans="1:10" x14ac:dyDescent="0.3">
      <c r="A885" t="s">
        <v>1487</v>
      </c>
      <c r="B885">
        <v>33.44</v>
      </c>
      <c r="C885" t="str">
        <f t="shared" si="26"/>
        <v>Obesity</v>
      </c>
      <c r="D885">
        <v>5.9</v>
      </c>
      <c r="E885" t="str">
        <f t="shared" si="27"/>
        <v>Prediabetes</v>
      </c>
      <c r="F885" t="s">
        <v>2383</v>
      </c>
      <c r="G885" t="s">
        <v>2380</v>
      </c>
      <c r="H885" t="s">
        <v>2380</v>
      </c>
      <c r="I885" s="7">
        <v>1</v>
      </c>
      <c r="J885" t="s">
        <v>2380</v>
      </c>
    </row>
    <row r="886" spans="1:10" x14ac:dyDescent="0.3">
      <c r="A886" t="s">
        <v>1486</v>
      </c>
      <c r="B886">
        <v>28.215</v>
      </c>
      <c r="C886" t="str">
        <f t="shared" si="26"/>
        <v>OverWeight</v>
      </c>
      <c r="D886">
        <v>6.29</v>
      </c>
      <c r="E886" t="str">
        <f t="shared" si="27"/>
        <v>Prediabetes</v>
      </c>
      <c r="F886" t="s">
        <v>2383</v>
      </c>
      <c r="G886" t="s">
        <v>2380</v>
      </c>
      <c r="H886" t="s">
        <v>2380</v>
      </c>
      <c r="I886" s="7">
        <v>1</v>
      </c>
      <c r="J886" t="s">
        <v>2380</v>
      </c>
    </row>
    <row r="887" spans="1:10" x14ac:dyDescent="0.3">
      <c r="A887" t="s">
        <v>1485</v>
      </c>
      <c r="B887">
        <v>27.17</v>
      </c>
      <c r="C887" t="str">
        <f t="shared" si="26"/>
        <v>OverWeight</v>
      </c>
      <c r="D887">
        <v>5.84</v>
      </c>
      <c r="E887" t="str">
        <f t="shared" si="27"/>
        <v>Prediabetes</v>
      </c>
      <c r="F887" t="s">
        <v>2383</v>
      </c>
      <c r="G887" t="s">
        <v>2380</v>
      </c>
      <c r="H887" t="s">
        <v>2380</v>
      </c>
      <c r="I887" s="7">
        <v>1</v>
      </c>
      <c r="J887" t="s">
        <v>2380</v>
      </c>
    </row>
    <row r="888" spans="1:10" x14ac:dyDescent="0.3">
      <c r="A888" t="s">
        <v>1484</v>
      </c>
      <c r="B888">
        <v>35.380000000000003</v>
      </c>
      <c r="C888" t="str">
        <f t="shared" si="26"/>
        <v>Obesity</v>
      </c>
      <c r="D888">
        <v>6.12</v>
      </c>
      <c r="E888" t="str">
        <f t="shared" si="27"/>
        <v>Prediabetes</v>
      </c>
      <c r="F888" t="s">
        <v>2380</v>
      </c>
      <c r="G888" t="s">
        <v>2380</v>
      </c>
      <c r="H888" t="s">
        <v>2380</v>
      </c>
      <c r="I888">
        <v>0</v>
      </c>
      <c r="J888" t="s">
        <v>2380</v>
      </c>
    </row>
    <row r="889" spans="1:10" x14ac:dyDescent="0.3">
      <c r="A889" t="s">
        <v>1483</v>
      </c>
      <c r="B889">
        <v>43.48</v>
      </c>
      <c r="C889" t="str">
        <f t="shared" si="26"/>
        <v>Obesity</v>
      </c>
      <c r="D889">
        <v>6.24</v>
      </c>
      <c r="E889" t="str">
        <f t="shared" si="27"/>
        <v>Prediabetes</v>
      </c>
      <c r="F889" t="s">
        <v>2380</v>
      </c>
      <c r="G889" t="s">
        <v>2380</v>
      </c>
      <c r="H889" t="s">
        <v>2380</v>
      </c>
      <c r="I889">
        <v>0</v>
      </c>
      <c r="J889" t="s">
        <v>2380</v>
      </c>
    </row>
    <row r="890" spans="1:10" x14ac:dyDescent="0.3">
      <c r="A890" t="s">
        <v>1482</v>
      </c>
      <c r="B890">
        <v>41.73</v>
      </c>
      <c r="C890" t="str">
        <f t="shared" si="26"/>
        <v>Obesity</v>
      </c>
      <c r="D890">
        <v>6.25</v>
      </c>
      <c r="E890" t="str">
        <f t="shared" si="27"/>
        <v>Prediabetes</v>
      </c>
      <c r="F890" t="s">
        <v>2380</v>
      </c>
      <c r="G890" t="s">
        <v>2380</v>
      </c>
      <c r="H890" t="s">
        <v>2380</v>
      </c>
      <c r="I890" s="7">
        <v>1</v>
      </c>
      <c r="J890" t="s">
        <v>2380</v>
      </c>
    </row>
    <row r="891" spans="1:10" x14ac:dyDescent="0.3">
      <c r="A891" t="s">
        <v>1481</v>
      </c>
      <c r="B891">
        <v>28.9</v>
      </c>
      <c r="C891" t="str">
        <f t="shared" si="26"/>
        <v>OverWeight</v>
      </c>
      <c r="D891">
        <v>11.96</v>
      </c>
      <c r="E891" t="str">
        <f t="shared" si="27"/>
        <v>Diabetes</v>
      </c>
      <c r="F891" t="s">
        <v>2380</v>
      </c>
      <c r="G891" t="s">
        <v>2380</v>
      </c>
      <c r="H891" t="s">
        <v>2380</v>
      </c>
      <c r="I891">
        <v>0</v>
      </c>
      <c r="J891" t="s">
        <v>2380</v>
      </c>
    </row>
    <row r="892" spans="1:10" x14ac:dyDescent="0.3">
      <c r="A892" t="s">
        <v>1480</v>
      </c>
      <c r="B892">
        <v>25.74</v>
      </c>
      <c r="C892" t="str">
        <f t="shared" si="26"/>
        <v>OverWeight</v>
      </c>
      <c r="D892">
        <v>7.69</v>
      </c>
      <c r="E892" t="str">
        <f t="shared" si="27"/>
        <v>Diabetes</v>
      </c>
      <c r="F892" t="s">
        <v>2380</v>
      </c>
      <c r="G892" t="s">
        <v>2380</v>
      </c>
      <c r="H892" t="s">
        <v>2380</v>
      </c>
      <c r="I892">
        <v>0</v>
      </c>
      <c r="J892" t="s">
        <v>2380</v>
      </c>
    </row>
    <row r="893" spans="1:10" x14ac:dyDescent="0.3">
      <c r="A893" t="s">
        <v>1479</v>
      </c>
      <c r="B893">
        <v>36.06</v>
      </c>
      <c r="C893" t="str">
        <f t="shared" si="26"/>
        <v>Obesity</v>
      </c>
      <c r="D893">
        <v>8.83</v>
      </c>
      <c r="E893" t="str">
        <f t="shared" si="27"/>
        <v>Diabetes</v>
      </c>
      <c r="F893" t="s">
        <v>2380</v>
      </c>
      <c r="G893" t="s">
        <v>2380</v>
      </c>
      <c r="H893" t="s">
        <v>2380</v>
      </c>
      <c r="I893">
        <v>0</v>
      </c>
      <c r="J893" t="s">
        <v>2380</v>
      </c>
    </row>
    <row r="894" spans="1:10" x14ac:dyDescent="0.3">
      <c r="A894" t="s">
        <v>1478</v>
      </c>
      <c r="B894">
        <v>43.28</v>
      </c>
      <c r="C894" t="str">
        <f t="shared" si="26"/>
        <v>Obesity</v>
      </c>
      <c r="D894">
        <v>4.41</v>
      </c>
      <c r="E894" t="str">
        <f t="shared" si="27"/>
        <v>Normal</v>
      </c>
      <c r="F894" t="s">
        <v>2380</v>
      </c>
      <c r="G894" t="s">
        <v>2380</v>
      </c>
      <c r="H894" t="s">
        <v>2380</v>
      </c>
      <c r="I894">
        <v>0</v>
      </c>
      <c r="J894" t="s">
        <v>2380</v>
      </c>
    </row>
    <row r="895" spans="1:10" x14ac:dyDescent="0.3">
      <c r="A895" t="s">
        <v>1477</v>
      </c>
      <c r="B895">
        <v>28.785</v>
      </c>
      <c r="C895" t="str">
        <f t="shared" si="26"/>
        <v>OverWeight</v>
      </c>
      <c r="D895">
        <v>9.1</v>
      </c>
      <c r="E895" t="str">
        <f t="shared" si="27"/>
        <v>Diabetes</v>
      </c>
      <c r="F895" t="s">
        <v>2383</v>
      </c>
      <c r="G895" t="s">
        <v>2380</v>
      </c>
      <c r="H895" t="s">
        <v>2383</v>
      </c>
      <c r="I895" s="7">
        <v>1</v>
      </c>
      <c r="J895" t="s">
        <v>2380</v>
      </c>
    </row>
    <row r="896" spans="1:10" x14ac:dyDescent="0.3">
      <c r="A896" t="s">
        <v>1476</v>
      </c>
      <c r="B896">
        <v>25.46</v>
      </c>
      <c r="C896" t="str">
        <f t="shared" si="26"/>
        <v>OverWeight</v>
      </c>
      <c r="D896">
        <v>11.52</v>
      </c>
      <c r="E896" t="str">
        <f t="shared" si="27"/>
        <v>Diabetes</v>
      </c>
      <c r="F896" t="s">
        <v>2383</v>
      </c>
      <c r="G896" t="s">
        <v>2380</v>
      </c>
      <c r="H896" t="s">
        <v>2383</v>
      </c>
      <c r="I896" s="7">
        <v>1</v>
      </c>
      <c r="J896" t="s">
        <v>2380</v>
      </c>
    </row>
    <row r="897" spans="1:10" x14ac:dyDescent="0.3">
      <c r="A897" t="s">
        <v>1475</v>
      </c>
      <c r="B897">
        <v>30.8</v>
      </c>
      <c r="C897" t="str">
        <f t="shared" si="26"/>
        <v>Obesity</v>
      </c>
      <c r="D897">
        <v>10.95</v>
      </c>
      <c r="E897" t="str">
        <f t="shared" si="27"/>
        <v>Diabetes</v>
      </c>
      <c r="F897" t="s">
        <v>2380</v>
      </c>
      <c r="G897" t="s">
        <v>2380</v>
      </c>
      <c r="H897" t="s">
        <v>2380</v>
      </c>
      <c r="I897">
        <v>0</v>
      </c>
      <c r="J897" t="s">
        <v>2380</v>
      </c>
    </row>
    <row r="898" spans="1:10" x14ac:dyDescent="0.3">
      <c r="A898" t="s">
        <v>1474</v>
      </c>
      <c r="B898">
        <v>28.88</v>
      </c>
      <c r="C898" t="str">
        <f t="shared" ref="C898:C961" si="28">IF(B898&lt;18.5,"Underweight",IF(B898&lt;25,"Normal Weight",IF(B898&lt;30,"OverWeight","Obesity")))</f>
        <v>OverWeight</v>
      </c>
      <c r="D898">
        <v>11.5</v>
      </c>
      <c r="E898" t="str">
        <f t="shared" ref="E898:E961" si="29">IF(D898&lt;5.7,"Normal",IF(D898&lt;6.5,"Prediabetes","Diabetes"))</f>
        <v>Diabetes</v>
      </c>
      <c r="F898" t="s">
        <v>2380</v>
      </c>
      <c r="G898" t="s">
        <v>2380</v>
      </c>
      <c r="H898" t="s">
        <v>2380</v>
      </c>
      <c r="I898">
        <v>0</v>
      </c>
      <c r="J898" t="s">
        <v>2380</v>
      </c>
    </row>
    <row r="899" spans="1:10" x14ac:dyDescent="0.3">
      <c r="A899" t="s">
        <v>1473</v>
      </c>
      <c r="B899">
        <v>23</v>
      </c>
      <c r="C899" t="str">
        <f t="shared" si="28"/>
        <v>Normal Weight</v>
      </c>
      <c r="D899">
        <v>9.8800000000000008</v>
      </c>
      <c r="E899" t="str">
        <f t="shared" si="29"/>
        <v>Diabetes</v>
      </c>
      <c r="F899" t="s">
        <v>2380</v>
      </c>
      <c r="G899" t="s">
        <v>2380</v>
      </c>
      <c r="H899" t="s">
        <v>2380</v>
      </c>
      <c r="I899">
        <v>0</v>
      </c>
      <c r="J899" t="s">
        <v>2380</v>
      </c>
    </row>
    <row r="900" spans="1:10" x14ac:dyDescent="0.3">
      <c r="A900" t="s">
        <v>1472</v>
      </c>
      <c r="B900">
        <v>38.25</v>
      </c>
      <c r="C900" t="str">
        <f t="shared" si="28"/>
        <v>Obesity</v>
      </c>
      <c r="D900">
        <v>6.2</v>
      </c>
      <c r="E900" t="str">
        <f t="shared" si="29"/>
        <v>Prediabetes</v>
      </c>
      <c r="F900" t="s">
        <v>2380</v>
      </c>
      <c r="G900" t="s">
        <v>2380</v>
      </c>
      <c r="H900" t="s">
        <v>2380</v>
      </c>
      <c r="I900" s="7">
        <v>1</v>
      </c>
      <c r="J900" t="s">
        <v>2380</v>
      </c>
    </row>
    <row r="901" spans="1:10" x14ac:dyDescent="0.3">
      <c r="A901" t="s">
        <v>1471</v>
      </c>
      <c r="B901">
        <v>39.25</v>
      </c>
      <c r="C901" t="str">
        <f t="shared" si="28"/>
        <v>Obesity</v>
      </c>
      <c r="D901">
        <v>8.41</v>
      </c>
      <c r="E901" t="str">
        <f t="shared" si="29"/>
        <v>Diabetes</v>
      </c>
      <c r="F901" t="s">
        <v>2383</v>
      </c>
      <c r="G901" t="s">
        <v>2380</v>
      </c>
      <c r="H901" t="s">
        <v>2380</v>
      </c>
      <c r="I901" s="7">
        <v>1</v>
      </c>
      <c r="J901" t="s">
        <v>2380</v>
      </c>
    </row>
    <row r="902" spans="1:10" x14ac:dyDescent="0.3">
      <c r="A902" t="s">
        <v>1470</v>
      </c>
      <c r="B902">
        <v>26.6</v>
      </c>
      <c r="C902" t="str">
        <f t="shared" si="28"/>
        <v>OverWeight</v>
      </c>
      <c r="D902">
        <v>5.07</v>
      </c>
      <c r="E902" t="str">
        <f t="shared" si="29"/>
        <v>Normal</v>
      </c>
      <c r="F902" t="s">
        <v>2383</v>
      </c>
      <c r="G902" t="s">
        <v>2380</v>
      </c>
      <c r="H902" t="s">
        <v>2380</v>
      </c>
      <c r="I902" s="7">
        <v>2</v>
      </c>
      <c r="J902" t="s">
        <v>2380</v>
      </c>
    </row>
    <row r="903" spans="1:10" x14ac:dyDescent="0.3">
      <c r="A903" t="s">
        <v>1469</v>
      </c>
      <c r="B903">
        <v>35.700000000000003</v>
      </c>
      <c r="C903" t="str">
        <f t="shared" si="28"/>
        <v>Obesity</v>
      </c>
      <c r="D903">
        <v>4.0599999999999996</v>
      </c>
      <c r="E903" t="str">
        <f t="shared" si="29"/>
        <v>Normal</v>
      </c>
      <c r="F903" t="s">
        <v>2380</v>
      </c>
      <c r="G903" t="s">
        <v>2380</v>
      </c>
      <c r="H903" t="s">
        <v>2383</v>
      </c>
      <c r="I903" s="7">
        <v>1</v>
      </c>
      <c r="J903" t="s">
        <v>2380</v>
      </c>
    </row>
    <row r="904" spans="1:10" x14ac:dyDescent="0.3">
      <c r="A904" t="s">
        <v>1468</v>
      </c>
      <c r="B904">
        <v>20.100000000000001</v>
      </c>
      <c r="C904" t="str">
        <f t="shared" si="28"/>
        <v>Normal Weight</v>
      </c>
      <c r="D904">
        <v>10.52</v>
      </c>
      <c r="E904" t="str">
        <f t="shared" si="29"/>
        <v>Diabetes</v>
      </c>
      <c r="F904" t="s">
        <v>2380</v>
      </c>
      <c r="G904" t="s">
        <v>2380</v>
      </c>
      <c r="H904" t="s">
        <v>2380</v>
      </c>
      <c r="I904">
        <v>0</v>
      </c>
      <c r="J904" t="s">
        <v>2380</v>
      </c>
    </row>
    <row r="905" spans="1:10" x14ac:dyDescent="0.3">
      <c r="A905" t="s">
        <v>1467</v>
      </c>
      <c r="B905">
        <v>22.23</v>
      </c>
      <c r="C905" t="str">
        <f t="shared" si="28"/>
        <v>Normal Weight</v>
      </c>
      <c r="D905">
        <v>9.65</v>
      </c>
      <c r="E905" t="str">
        <f t="shared" si="29"/>
        <v>Diabetes</v>
      </c>
      <c r="F905" t="s">
        <v>2380</v>
      </c>
      <c r="G905" t="s">
        <v>2380</v>
      </c>
      <c r="H905" t="s">
        <v>2380</v>
      </c>
      <c r="I905">
        <v>0</v>
      </c>
      <c r="J905" t="s">
        <v>2380</v>
      </c>
    </row>
    <row r="906" spans="1:10" x14ac:dyDescent="0.3">
      <c r="A906" t="s">
        <v>1466</v>
      </c>
      <c r="B906">
        <v>36.47</v>
      </c>
      <c r="C906" t="str">
        <f t="shared" si="28"/>
        <v>Obesity</v>
      </c>
      <c r="D906">
        <v>6.21</v>
      </c>
      <c r="E906" t="str">
        <f t="shared" si="29"/>
        <v>Prediabetes</v>
      </c>
      <c r="F906" t="s">
        <v>2380</v>
      </c>
      <c r="G906" t="s">
        <v>2380</v>
      </c>
      <c r="H906" t="s">
        <v>2380</v>
      </c>
      <c r="I906">
        <v>0</v>
      </c>
      <c r="J906" t="s">
        <v>2380</v>
      </c>
    </row>
    <row r="907" spans="1:10" x14ac:dyDescent="0.3">
      <c r="A907" t="s">
        <v>1465</v>
      </c>
      <c r="B907">
        <v>49.64</v>
      </c>
      <c r="C907" t="str">
        <f t="shared" si="28"/>
        <v>Obesity</v>
      </c>
      <c r="D907">
        <v>4.76</v>
      </c>
      <c r="E907" t="str">
        <f t="shared" si="29"/>
        <v>Normal</v>
      </c>
      <c r="F907" t="s">
        <v>2380</v>
      </c>
      <c r="G907" t="s">
        <v>2380</v>
      </c>
      <c r="H907" t="s">
        <v>2383</v>
      </c>
      <c r="I907" s="7">
        <v>1</v>
      </c>
      <c r="J907" t="s">
        <v>2380</v>
      </c>
    </row>
    <row r="908" spans="1:10" x14ac:dyDescent="0.3">
      <c r="A908" t="s">
        <v>1464</v>
      </c>
      <c r="B908">
        <v>36.799999999999997</v>
      </c>
      <c r="C908" t="str">
        <f t="shared" si="28"/>
        <v>Obesity</v>
      </c>
      <c r="D908">
        <v>5.73</v>
      </c>
      <c r="E908" t="str">
        <f t="shared" si="29"/>
        <v>Prediabetes</v>
      </c>
      <c r="F908" t="s">
        <v>2383</v>
      </c>
      <c r="G908" t="s">
        <v>2380</v>
      </c>
      <c r="H908" t="s">
        <v>2383</v>
      </c>
      <c r="I908" s="7">
        <v>1</v>
      </c>
      <c r="J908" t="s">
        <v>2380</v>
      </c>
    </row>
    <row r="909" spans="1:10" x14ac:dyDescent="0.3">
      <c r="A909" t="s">
        <v>1463</v>
      </c>
      <c r="B909">
        <v>33.880000000000003</v>
      </c>
      <c r="C909" t="str">
        <f t="shared" si="28"/>
        <v>Obesity</v>
      </c>
      <c r="D909">
        <v>10.78</v>
      </c>
      <c r="E909" t="str">
        <f t="shared" si="29"/>
        <v>Diabetes</v>
      </c>
      <c r="F909" t="s">
        <v>2383</v>
      </c>
      <c r="G909" t="s">
        <v>2380</v>
      </c>
      <c r="H909" t="s">
        <v>2380</v>
      </c>
      <c r="I909">
        <v>0</v>
      </c>
      <c r="J909" t="s">
        <v>2380</v>
      </c>
    </row>
    <row r="910" spans="1:10" x14ac:dyDescent="0.3">
      <c r="A910" t="s">
        <v>1462</v>
      </c>
      <c r="B910">
        <v>32.01</v>
      </c>
      <c r="C910" t="str">
        <f t="shared" si="28"/>
        <v>Obesity</v>
      </c>
      <c r="D910">
        <v>5.08</v>
      </c>
      <c r="E910" t="str">
        <f t="shared" si="29"/>
        <v>Normal</v>
      </c>
      <c r="F910" t="s">
        <v>2383</v>
      </c>
      <c r="G910" t="s">
        <v>2380</v>
      </c>
      <c r="H910" t="s">
        <v>2380</v>
      </c>
      <c r="I910" s="7">
        <v>1</v>
      </c>
      <c r="J910" t="s">
        <v>2380</v>
      </c>
    </row>
    <row r="911" spans="1:10" x14ac:dyDescent="0.3">
      <c r="A911" t="s">
        <v>1461</v>
      </c>
      <c r="B911">
        <v>33.630000000000003</v>
      </c>
      <c r="C911" t="str">
        <f t="shared" si="28"/>
        <v>Obesity</v>
      </c>
      <c r="D911">
        <v>11.39</v>
      </c>
      <c r="E911" t="str">
        <f t="shared" si="29"/>
        <v>Diabetes</v>
      </c>
      <c r="F911" t="s">
        <v>2380</v>
      </c>
      <c r="G911" t="s">
        <v>2380</v>
      </c>
      <c r="H911" t="s">
        <v>2380</v>
      </c>
      <c r="I911">
        <v>0</v>
      </c>
      <c r="J911" t="s">
        <v>2380</v>
      </c>
    </row>
    <row r="912" spans="1:10" x14ac:dyDescent="0.3">
      <c r="A912" t="s">
        <v>1460</v>
      </c>
      <c r="B912">
        <v>34.865000000000002</v>
      </c>
      <c r="C912" t="str">
        <f t="shared" si="28"/>
        <v>Obesity</v>
      </c>
      <c r="D912">
        <v>5.35</v>
      </c>
      <c r="E912" t="str">
        <f t="shared" si="29"/>
        <v>Normal</v>
      </c>
      <c r="F912" t="s">
        <v>2383</v>
      </c>
      <c r="G912" t="s">
        <v>2380</v>
      </c>
      <c r="H912" t="s">
        <v>2380</v>
      </c>
      <c r="I912" s="7">
        <v>1</v>
      </c>
      <c r="J912" t="s">
        <v>2380</v>
      </c>
    </row>
    <row r="913" spans="1:10" x14ac:dyDescent="0.3">
      <c r="A913" t="s">
        <v>1459</v>
      </c>
      <c r="B913">
        <v>43.11</v>
      </c>
      <c r="C913" t="str">
        <f t="shared" si="28"/>
        <v>Obesity</v>
      </c>
      <c r="D913">
        <v>5.6</v>
      </c>
      <c r="E913" t="str">
        <f t="shared" si="29"/>
        <v>Normal</v>
      </c>
      <c r="F913" t="s">
        <v>2380</v>
      </c>
      <c r="G913" t="s">
        <v>2380</v>
      </c>
      <c r="H913" t="s">
        <v>2380</v>
      </c>
      <c r="I913">
        <v>0</v>
      </c>
      <c r="J913" t="s">
        <v>2380</v>
      </c>
    </row>
    <row r="914" spans="1:10" x14ac:dyDescent="0.3">
      <c r="A914" t="s">
        <v>1458</v>
      </c>
      <c r="B914">
        <v>30.305</v>
      </c>
      <c r="C914" t="str">
        <f t="shared" si="28"/>
        <v>Obesity</v>
      </c>
      <c r="D914">
        <v>4.2699999999999996</v>
      </c>
      <c r="E914" t="str">
        <f t="shared" si="29"/>
        <v>Normal</v>
      </c>
      <c r="F914" t="s">
        <v>2383</v>
      </c>
      <c r="G914" t="s">
        <v>2380</v>
      </c>
      <c r="H914" t="s">
        <v>2380</v>
      </c>
      <c r="I914" s="7">
        <v>1</v>
      </c>
      <c r="J914" t="s">
        <v>2380</v>
      </c>
    </row>
    <row r="915" spans="1:10" x14ac:dyDescent="0.3">
      <c r="A915" t="s">
        <v>1457</v>
      </c>
      <c r="B915">
        <v>25.175000000000001</v>
      </c>
      <c r="C915" t="str">
        <f t="shared" si="28"/>
        <v>OverWeight</v>
      </c>
      <c r="D915">
        <v>5.57</v>
      </c>
      <c r="E915" t="str">
        <f t="shared" si="29"/>
        <v>Normal</v>
      </c>
      <c r="F915" t="s">
        <v>2383</v>
      </c>
      <c r="G915" t="s">
        <v>2380</v>
      </c>
      <c r="H915" t="s">
        <v>2380</v>
      </c>
      <c r="I915" s="7">
        <v>1</v>
      </c>
      <c r="J915" t="s">
        <v>2380</v>
      </c>
    </row>
    <row r="916" spans="1:10" x14ac:dyDescent="0.3">
      <c r="A916" t="s">
        <v>1456</v>
      </c>
      <c r="B916">
        <v>26.8</v>
      </c>
      <c r="C916" t="str">
        <f t="shared" si="28"/>
        <v>OverWeight</v>
      </c>
      <c r="D916">
        <v>5.68</v>
      </c>
      <c r="E916" t="str">
        <f t="shared" si="29"/>
        <v>Normal</v>
      </c>
      <c r="F916" t="s">
        <v>2383</v>
      </c>
      <c r="G916" t="s">
        <v>2380</v>
      </c>
      <c r="H916" t="s">
        <v>2380</v>
      </c>
      <c r="I916" s="7">
        <v>1</v>
      </c>
      <c r="J916" t="s">
        <v>2380</v>
      </c>
    </row>
    <row r="917" spans="1:10" x14ac:dyDescent="0.3">
      <c r="A917" t="s">
        <v>1455</v>
      </c>
      <c r="B917">
        <v>21.78</v>
      </c>
      <c r="C917" t="str">
        <f t="shared" si="28"/>
        <v>Normal Weight</v>
      </c>
      <c r="D917">
        <v>5.3</v>
      </c>
      <c r="E917" t="str">
        <f t="shared" si="29"/>
        <v>Normal</v>
      </c>
      <c r="F917" t="s">
        <v>2380</v>
      </c>
      <c r="G917" t="s">
        <v>2382</v>
      </c>
      <c r="H917" t="s">
        <v>2380</v>
      </c>
      <c r="I917" s="7">
        <v>1</v>
      </c>
      <c r="J917" t="s">
        <v>2380</v>
      </c>
    </row>
    <row r="918" spans="1:10" x14ac:dyDescent="0.3">
      <c r="A918" t="s">
        <v>1454</v>
      </c>
      <c r="B918">
        <v>30.14</v>
      </c>
      <c r="C918" t="str">
        <f t="shared" si="28"/>
        <v>Obesity</v>
      </c>
      <c r="D918">
        <v>9.4499999999999993</v>
      </c>
      <c r="E918" t="str">
        <f t="shared" si="29"/>
        <v>Diabetes</v>
      </c>
      <c r="F918" t="s">
        <v>2383</v>
      </c>
      <c r="G918" t="s">
        <v>2380</v>
      </c>
      <c r="H918" t="s">
        <v>2380</v>
      </c>
      <c r="I918">
        <v>0</v>
      </c>
      <c r="J918" t="s">
        <v>2380</v>
      </c>
    </row>
    <row r="919" spans="1:10" x14ac:dyDescent="0.3">
      <c r="A919" t="s">
        <v>1453</v>
      </c>
      <c r="B919">
        <v>29.7</v>
      </c>
      <c r="C919" t="str">
        <f t="shared" si="28"/>
        <v>OverWeight</v>
      </c>
      <c r="D919">
        <v>6.79</v>
      </c>
      <c r="E919" t="str">
        <f t="shared" si="29"/>
        <v>Diabetes</v>
      </c>
      <c r="F919" t="s">
        <v>2383</v>
      </c>
      <c r="G919" t="s">
        <v>2380</v>
      </c>
      <c r="H919" t="s">
        <v>2380</v>
      </c>
      <c r="I919">
        <v>0</v>
      </c>
      <c r="J919" t="s">
        <v>2380</v>
      </c>
    </row>
    <row r="920" spans="1:10" x14ac:dyDescent="0.3">
      <c r="A920" t="s">
        <v>1452</v>
      </c>
      <c r="B920">
        <v>32.395000000000003</v>
      </c>
      <c r="C920" t="str">
        <f t="shared" si="28"/>
        <v>Obesity</v>
      </c>
      <c r="D920">
        <v>11.1</v>
      </c>
      <c r="E920" t="str">
        <f t="shared" si="29"/>
        <v>Diabetes</v>
      </c>
      <c r="F920" t="s">
        <v>2383</v>
      </c>
      <c r="G920" t="s">
        <v>2380</v>
      </c>
      <c r="H920" t="s">
        <v>2380</v>
      </c>
      <c r="I920">
        <v>0</v>
      </c>
      <c r="J920" t="s">
        <v>2380</v>
      </c>
    </row>
    <row r="921" spans="1:10" x14ac:dyDescent="0.3">
      <c r="A921" t="s">
        <v>1451</v>
      </c>
      <c r="B921">
        <v>36.64</v>
      </c>
      <c r="C921" t="str">
        <f t="shared" si="28"/>
        <v>Obesity</v>
      </c>
      <c r="D921">
        <v>7.26</v>
      </c>
      <c r="E921" t="str">
        <f t="shared" si="29"/>
        <v>Diabetes</v>
      </c>
      <c r="F921" t="s">
        <v>2380</v>
      </c>
      <c r="G921" t="s">
        <v>2380</v>
      </c>
      <c r="H921" t="s">
        <v>2380</v>
      </c>
      <c r="I921">
        <v>0</v>
      </c>
      <c r="J921" t="s">
        <v>2380</v>
      </c>
    </row>
    <row r="922" spans="1:10" x14ac:dyDescent="0.3">
      <c r="A922" t="s">
        <v>1450</v>
      </c>
      <c r="B922">
        <v>39.049999999999997</v>
      </c>
      <c r="C922" t="str">
        <f t="shared" si="28"/>
        <v>Obesity</v>
      </c>
      <c r="D922">
        <v>5.27</v>
      </c>
      <c r="E922" t="str">
        <f t="shared" si="29"/>
        <v>Normal</v>
      </c>
      <c r="F922" t="s">
        <v>2383</v>
      </c>
      <c r="G922" t="s">
        <v>2380</v>
      </c>
      <c r="H922" t="s">
        <v>2380</v>
      </c>
      <c r="I922" s="7">
        <v>1</v>
      </c>
      <c r="J922" t="s">
        <v>2380</v>
      </c>
    </row>
    <row r="923" spans="1:10" x14ac:dyDescent="0.3">
      <c r="A923" t="s">
        <v>1449</v>
      </c>
      <c r="B923">
        <v>33.1</v>
      </c>
      <c r="C923" t="str">
        <f t="shared" si="28"/>
        <v>Obesity</v>
      </c>
      <c r="D923">
        <v>5.46</v>
      </c>
      <c r="E923" t="str">
        <f t="shared" si="29"/>
        <v>Normal</v>
      </c>
      <c r="F923" t="s">
        <v>2383</v>
      </c>
      <c r="G923" t="s">
        <v>2380</v>
      </c>
      <c r="H923" t="s">
        <v>2380</v>
      </c>
      <c r="I923" s="7">
        <v>1</v>
      </c>
      <c r="J923" t="s">
        <v>2380</v>
      </c>
    </row>
    <row r="924" spans="1:10" x14ac:dyDescent="0.3">
      <c r="A924" t="s">
        <v>1448</v>
      </c>
      <c r="B924">
        <v>31.824999999999999</v>
      </c>
      <c r="C924" t="str">
        <f t="shared" si="28"/>
        <v>Obesity</v>
      </c>
      <c r="D924">
        <v>8.1300000000000008</v>
      </c>
      <c r="E924" t="str">
        <f t="shared" si="29"/>
        <v>Diabetes</v>
      </c>
      <c r="F924" t="s">
        <v>2380</v>
      </c>
      <c r="G924" t="s">
        <v>2380</v>
      </c>
      <c r="H924" t="s">
        <v>2380</v>
      </c>
      <c r="I924">
        <v>0</v>
      </c>
      <c r="J924" t="s">
        <v>2380</v>
      </c>
    </row>
    <row r="925" spans="1:10" x14ac:dyDescent="0.3">
      <c r="A925" t="s">
        <v>1447</v>
      </c>
      <c r="B925">
        <v>29</v>
      </c>
      <c r="C925" t="str">
        <f t="shared" si="28"/>
        <v>OverWeight</v>
      </c>
      <c r="D925">
        <v>4.25</v>
      </c>
      <c r="E925" t="str">
        <f t="shared" si="29"/>
        <v>Normal</v>
      </c>
      <c r="F925" t="s">
        <v>2383</v>
      </c>
      <c r="G925" t="s">
        <v>2380</v>
      </c>
      <c r="H925" t="s">
        <v>2380</v>
      </c>
      <c r="I925" s="7">
        <v>1</v>
      </c>
      <c r="J925" t="s">
        <v>2380</v>
      </c>
    </row>
    <row r="926" spans="1:10" x14ac:dyDescent="0.3">
      <c r="A926" t="s">
        <v>1446</v>
      </c>
      <c r="B926">
        <v>30.495000000000001</v>
      </c>
      <c r="C926" t="str">
        <f t="shared" si="28"/>
        <v>Obesity</v>
      </c>
      <c r="D926">
        <v>8.68</v>
      </c>
      <c r="E926" t="str">
        <f t="shared" si="29"/>
        <v>Diabetes</v>
      </c>
      <c r="F926" t="s">
        <v>2380</v>
      </c>
      <c r="G926" t="s">
        <v>2380</v>
      </c>
      <c r="H926" t="s">
        <v>2380</v>
      </c>
      <c r="I926">
        <v>0</v>
      </c>
      <c r="J926" t="s">
        <v>2380</v>
      </c>
    </row>
    <row r="927" spans="1:10" x14ac:dyDescent="0.3">
      <c r="A927" t="s">
        <v>1445</v>
      </c>
      <c r="B927">
        <v>25.2</v>
      </c>
      <c r="C927" t="str">
        <f t="shared" si="28"/>
        <v>OverWeight</v>
      </c>
      <c r="D927">
        <v>6.25</v>
      </c>
      <c r="E927" t="str">
        <f t="shared" si="29"/>
        <v>Prediabetes</v>
      </c>
      <c r="F927" t="s">
        <v>2383</v>
      </c>
      <c r="G927" t="s">
        <v>2380</v>
      </c>
      <c r="H927" t="s">
        <v>2380</v>
      </c>
      <c r="I927" s="7">
        <v>1</v>
      </c>
      <c r="J927" t="s">
        <v>2380</v>
      </c>
    </row>
    <row r="928" spans="1:10" x14ac:dyDescent="0.3">
      <c r="A928" t="s">
        <v>1444</v>
      </c>
      <c r="B928">
        <v>22.77</v>
      </c>
      <c r="C928" t="str">
        <f t="shared" si="28"/>
        <v>Normal Weight</v>
      </c>
      <c r="D928">
        <v>4.47</v>
      </c>
      <c r="E928" t="str">
        <f t="shared" si="29"/>
        <v>Normal</v>
      </c>
      <c r="F928" t="s">
        <v>2383</v>
      </c>
      <c r="G928" t="s">
        <v>2380</v>
      </c>
      <c r="H928" t="s">
        <v>2380</v>
      </c>
      <c r="I928" s="7">
        <v>1</v>
      </c>
      <c r="J928" t="s">
        <v>2380</v>
      </c>
    </row>
    <row r="929" spans="1:10" x14ac:dyDescent="0.3">
      <c r="A929" t="s">
        <v>1443</v>
      </c>
      <c r="B929">
        <v>23.18</v>
      </c>
      <c r="C929" t="str">
        <f t="shared" si="28"/>
        <v>Normal Weight</v>
      </c>
      <c r="D929">
        <v>8.31</v>
      </c>
      <c r="E929" t="str">
        <f t="shared" si="29"/>
        <v>Diabetes</v>
      </c>
      <c r="F929" t="s">
        <v>2380</v>
      </c>
      <c r="G929" t="s">
        <v>2380</v>
      </c>
      <c r="H929" t="s">
        <v>2380</v>
      </c>
      <c r="I929">
        <v>0</v>
      </c>
      <c r="J929" t="s">
        <v>2380</v>
      </c>
    </row>
    <row r="930" spans="1:10" x14ac:dyDescent="0.3">
      <c r="A930" t="s">
        <v>1442</v>
      </c>
      <c r="B930">
        <v>35.409999999999997</v>
      </c>
      <c r="C930" t="str">
        <f t="shared" si="28"/>
        <v>Obesity</v>
      </c>
      <c r="D930">
        <v>5.68</v>
      </c>
      <c r="E930" t="str">
        <f t="shared" si="29"/>
        <v>Normal</v>
      </c>
      <c r="F930" t="s">
        <v>2380</v>
      </c>
      <c r="G930" t="s">
        <v>2380</v>
      </c>
      <c r="H930" t="s">
        <v>2380</v>
      </c>
      <c r="I930">
        <v>0</v>
      </c>
      <c r="J930" t="s">
        <v>2380</v>
      </c>
    </row>
    <row r="931" spans="1:10" x14ac:dyDescent="0.3">
      <c r="A931" t="s">
        <v>1441</v>
      </c>
      <c r="B931">
        <v>32.11</v>
      </c>
      <c r="C931" t="str">
        <f t="shared" si="28"/>
        <v>Obesity</v>
      </c>
      <c r="D931">
        <v>4.75</v>
      </c>
      <c r="E931" t="str">
        <f t="shared" si="29"/>
        <v>Normal</v>
      </c>
      <c r="F931" t="s">
        <v>2383</v>
      </c>
      <c r="G931" t="s">
        <v>2380</v>
      </c>
      <c r="H931" t="s">
        <v>2380</v>
      </c>
      <c r="I931" s="7">
        <v>2</v>
      </c>
      <c r="J931" t="s">
        <v>2380</v>
      </c>
    </row>
    <row r="932" spans="1:10" x14ac:dyDescent="0.3">
      <c r="A932" t="s">
        <v>1440</v>
      </c>
      <c r="B932">
        <v>34.479999999999997</v>
      </c>
      <c r="C932" t="str">
        <f t="shared" si="28"/>
        <v>Obesity</v>
      </c>
      <c r="D932">
        <v>6.31</v>
      </c>
      <c r="E932" t="str">
        <f t="shared" si="29"/>
        <v>Prediabetes</v>
      </c>
      <c r="F932" t="s">
        <v>2380</v>
      </c>
      <c r="G932" t="s">
        <v>2380</v>
      </c>
      <c r="H932" t="s">
        <v>2383</v>
      </c>
      <c r="I932" s="7">
        <v>1</v>
      </c>
      <c r="J932" t="s">
        <v>2380</v>
      </c>
    </row>
    <row r="933" spans="1:10" x14ac:dyDescent="0.3">
      <c r="A933" t="s">
        <v>1439</v>
      </c>
      <c r="B933">
        <v>34.39</v>
      </c>
      <c r="C933" t="str">
        <f t="shared" si="28"/>
        <v>Obesity</v>
      </c>
      <c r="D933">
        <v>6.28</v>
      </c>
      <c r="E933" t="str">
        <f t="shared" si="29"/>
        <v>Prediabetes</v>
      </c>
      <c r="F933" t="s">
        <v>2383</v>
      </c>
      <c r="G933" t="s">
        <v>2380</v>
      </c>
      <c r="H933" t="s">
        <v>2380</v>
      </c>
      <c r="I933" s="7">
        <v>1</v>
      </c>
      <c r="J933" t="s">
        <v>2380</v>
      </c>
    </row>
    <row r="934" spans="1:10" x14ac:dyDescent="0.3">
      <c r="A934" t="s">
        <v>1438</v>
      </c>
      <c r="B934">
        <v>26.4</v>
      </c>
      <c r="C934" t="str">
        <f t="shared" si="28"/>
        <v>OverWeight</v>
      </c>
      <c r="D934">
        <v>9.2899999999999991</v>
      </c>
      <c r="E934" t="str">
        <f t="shared" si="29"/>
        <v>Diabetes</v>
      </c>
      <c r="F934" t="s">
        <v>2383</v>
      </c>
      <c r="G934" t="s">
        <v>2380</v>
      </c>
      <c r="H934" t="s">
        <v>2383</v>
      </c>
      <c r="I934" s="7">
        <v>1</v>
      </c>
      <c r="J934" t="s">
        <v>2380</v>
      </c>
    </row>
    <row r="935" spans="1:10" x14ac:dyDescent="0.3">
      <c r="A935" t="s">
        <v>1437</v>
      </c>
      <c r="B935">
        <v>28.1</v>
      </c>
      <c r="C935" t="str">
        <f t="shared" si="28"/>
        <v>OverWeight</v>
      </c>
      <c r="D935">
        <v>5.79</v>
      </c>
      <c r="E935" t="str">
        <f t="shared" si="29"/>
        <v>Prediabetes</v>
      </c>
      <c r="F935" t="s">
        <v>2383</v>
      </c>
      <c r="G935" t="s">
        <v>2380</v>
      </c>
      <c r="H935" t="s">
        <v>2383</v>
      </c>
      <c r="I935" s="7">
        <v>1</v>
      </c>
      <c r="J935" t="s">
        <v>2380</v>
      </c>
    </row>
    <row r="936" spans="1:10" x14ac:dyDescent="0.3">
      <c r="A936" t="s">
        <v>1436</v>
      </c>
      <c r="B936">
        <v>27</v>
      </c>
      <c r="C936" t="str">
        <f t="shared" si="28"/>
        <v>OverWeight</v>
      </c>
      <c r="D936">
        <v>4.54</v>
      </c>
      <c r="E936" t="str">
        <f t="shared" si="29"/>
        <v>Normal</v>
      </c>
      <c r="F936" t="s">
        <v>2383</v>
      </c>
      <c r="G936" t="s">
        <v>2380</v>
      </c>
      <c r="H936" t="s">
        <v>2380</v>
      </c>
      <c r="I936" s="7">
        <v>1</v>
      </c>
      <c r="J936" t="s">
        <v>2380</v>
      </c>
    </row>
    <row r="937" spans="1:10" x14ac:dyDescent="0.3">
      <c r="A937" t="s">
        <v>1435</v>
      </c>
      <c r="B937">
        <v>28.594999999999999</v>
      </c>
      <c r="C937" t="str">
        <f t="shared" si="28"/>
        <v>OverWeight</v>
      </c>
      <c r="D937">
        <v>4.68</v>
      </c>
      <c r="E937" t="str">
        <f t="shared" si="29"/>
        <v>Normal</v>
      </c>
      <c r="F937" t="s">
        <v>2383</v>
      </c>
      <c r="G937" t="s">
        <v>2380</v>
      </c>
      <c r="H937" t="s">
        <v>2380</v>
      </c>
      <c r="I937" s="7">
        <v>1</v>
      </c>
      <c r="J937" t="s">
        <v>2380</v>
      </c>
    </row>
    <row r="938" spans="1:10" x14ac:dyDescent="0.3">
      <c r="A938" t="s">
        <v>1434</v>
      </c>
      <c r="B938">
        <v>36.799999999999997</v>
      </c>
      <c r="C938" t="str">
        <f t="shared" si="28"/>
        <v>Obesity</v>
      </c>
      <c r="D938">
        <v>5.88</v>
      </c>
      <c r="E938" t="str">
        <f t="shared" si="29"/>
        <v>Prediabetes</v>
      </c>
      <c r="F938" t="s">
        <v>2380</v>
      </c>
      <c r="G938" t="s">
        <v>2380</v>
      </c>
      <c r="H938" t="s">
        <v>2380</v>
      </c>
      <c r="I938" s="7">
        <v>1</v>
      </c>
      <c r="J938" t="s">
        <v>2380</v>
      </c>
    </row>
    <row r="939" spans="1:10" x14ac:dyDescent="0.3">
      <c r="A939" t="s">
        <v>1433</v>
      </c>
      <c r="B939">
        <v>23.75</v>
      </c>
      <c r="C939" t="str">
        <f t="shared" si="28"/>
        <v>Normal Weight</v>
      </c>
      <c r="D939">
        <v>5.42</v>
      </c>
      <c r="E939" t="str">
        <f t="shared" si="29"/>
        <v>Normal</v>
      </c>
      <c r="F939" t="s">
        <v>2383</v>
      </c>
      <c r="G939" t="s">
        <v>2380</v>
      </c>
      <c r="H939" t="s">
        <v>2383</v>
      </c>
      <c r="I939" s="7">
        <v>1</v>
      </c>
      <c r="J939" t="s">
        <v>2380</v>
      </c>
    </row>
    <row r="940" spans="1:10" x14ac:dyDescent="0.3">
      <c r="A940" t="s">
        <v>1432</v>
      </c>
      <c r="B940">
        <v>35.619999999999997</v>
      </c>
      <c r="C940" t="str">
        <f t="shared" si="28"/>
        <v>Obesity</v>
      </c>
      <c r="D940">
        <v>4.16</v>
      </c>
      <c r="E940" t="str">
        <f t="shared" si="29"/>
        <v>Normal</v>
      </c>
      <c r="F940" t="s">
        <v>2380</v>
      </c>
      <c r="G940" t="s">
        <v>2380</v>
      </c>
      <c r="H940" t="s">
        <v>2380</v>
      </c>
      <c r="I940">
        <v>0</v>
      </c>
      <c r="J940" t="s">
        <v>2380</v>
      </c>
    </row>
    <row r="941" spans="1:10" x14ac:dyDescent="0.3">
      <c r="A941" t="s">
        <v>1431</v>
      </c>
      <c r="B941">
        <v>30.69</v>
      </c>
      <c r="C941" t="str">
        <f t="shared" si="28"/>
        <v>Obesity</v>
      </c>
      <c r="D941">
        <v>7.05</v>
      </c>
      <c r="E941" t="str">
        <f t="shared" si="29"/>
        <v>Diabetes</v>
      </c>
      <c r="F941" t="s">
        <v>2383</v>
      </c>
      <c r="G941" t="s">
        <v>2380</v>
      </c>
      <c r="H941" t="s">
        <v>2380</v>
      </c>
      <c r="I941" s="7">
        <v>2</v>
      </c>
      <c r="J941" t="s">
        <v>2380</v>
      </c>
    </row>
    <row r="942" spans="1:10" x14ac:dyDescent="0.3">
      <c r="A942" t="s">
        <v>1430</v>
      </c>
      <c r="B942">
        <v>35.799999999999997</v>
      </c>
      <c r="C942" t="str">
        <f t="shared" si="28"/>
        <v>Obesity</v>
      </c>
      <c r="D942">
        <v>5.63</v>
      </c>
      <c r="E942" t="str">
        <f t="shared" si="29"/>
        <v>Normal</v>
      </c>
      <c r="F942" t="s">
        <v>2383</v>
      </c>
      <c r="G942" t="s">
        <v>2380</v>
      </c>
      <c r="H942" t="s">
        <v>2380</v>
      </c>
      <c r="I942" s="7">
        <v>2</v>
      </c>
      <c r="J942" t="s">
        <v>2380</v>
      </c>
    </row>
    <row r="943" spans="1:10" x14ac:dyDescent="0.3">
      <c r="A943" t="s">
        <v>1429</v>
      </c>
      <c r="B943">
        <v>28.785</v>
      </c>
      <c r="C943" t="str">
        <f t="shared" si="28"/>
        <v>OverWeight</v>
      </c>
      <c r="D943">
        <v>4.24</v>
      </c>
      <c r="E943" t="str">
        <f t="shared" si="29"/>
        <v>Normal</v>
      </c>
      <c r="F943" t="s">
        <v>2383</v>
      </c>
      <c r="G943" t="s">
        <v>2380</v>
      </c>
      <c r="H943" t="s">
        <v>2380</v>
      </c>
      <c r="I943" s="7">
        <v>2</v>
      </c>
      <c r="J943" t="s">
        <v>2380</v>
      </c>
    </row>
    <row r="944" spans="1:10" x14ac:dyDescent="0.3">
      <c r="A944" t="s">
        <v>1428</v>
      </c>
      <c r="B944">
        <v>28.594999999999999</v>
      </c>
      <c r="C944" t="str">
        <f t="shared" si="28"/>
        <v>OverWeight</v>
      </c>
      <c r="D944">
        <v>4.96</v>
      </c>
      <c r="E944" t="str">
        <f t="shared" si="29"/>
        <v>Normal</v>
      </c>
      <c r="F944" t="s">
        <v>2383</v>
      </c>
      <c r="G944" t="s">
        <v>2380</v>
      </c>
      <c r="H944" t="s">
        <v>2380</v>
      </c>
      <c r="I944" s="7">
        <v>2</v>
      </c>
      <c r="J944" t="s">
        <v>2380</v>
      </c>
    </row>
    <row r="945" spans="1:10" x14ac:dyDescent="0.3">
      <c r="A945" t="s">
        <v>1427</v>
      </c>
      <c r="B945">
        <v>48.75</v>
      </c>
      <c r="C945" t="str">
        <f t="shared" si="28"/>
        <v>Obesity</v>
      </c>
      <c r="D945">
        <v>4.34</v>
      </c>
      <c r="E945" t="str">
        <f t="shared" si="29"/>
        <v>Normal</v>
      </c>
      <c r="F945" t="s">
        <v>2380</v>
      </c>
      <c r="G945" t="s">
        <v>2380</v>
      </c>
      <c r="H945" t="s">
        <v>2380</v>
      </c>
      <c r="I945">
        <v>0</v>
      </c>
      <c r="J945" t="s">
        <v>2380</v>
      </c>
    </row>
    <row r="946" spans="1:10" x14ac:dyDescent="0.3">
      <c r="A946" t="s">
        <v>1426</v>
      </c>
      <c r="B946">
        <v>28.31</v>
      </c>
      <c r="C946" t="str">
        <f t="shared" si="28"/>
        <v>OverWeight</v>
      </c>
      <c r="D946">
        <v>5.43</v>
      </c>
      <c r="E946" t="str">
        <f t="shared" si="29"/>
        <v>Normal</v>
      </c>
      <c r="F946" t="s">
        <v>2383</v>
      </c>
      <c r="G946" t="s">
        <v>2380</v>
      </c>
      <c r="H946" t="s">
        <v>2380</v>
      </c>
      <c r="I946" s="7">
        <v>2</v>
      </c>
      <c r="J946" t="s">
        <v>2380</v>
      </c>
    </row>
    <row r="947" spans="1:10" x14ac:dyDescent="0.3">
      <c r="A947" t="s">
        <v>1425</v>
      </c>
      <c r="B947">
        <v>38.39</v>
      </c>
      <c r="C947" t="str">
        <f t="shared" si="28"/>
        <v>Obesity</v>
      </c>
      <c r="D947">
        <v>8.33</v>
      </c>
      <c r="E947" t="str">
        <f t="shared" si="29"/>
        <v>Diabetes</v>
      </c>
      <c r="F947" t="s">
        <v>2383</v>
      </c>
      <c r="G947" t="s">
        <v>2380</v>
      </c>
      <c r="H947" t="s">
        <v>2380</v>
      </c>
      <c r="I947" s="7">
        <v>1</v>
      </c>
      <c r="J947" t="s">
        <v>2380</v>
      </c>
    </row>
    <row r="948" spans="1:10" x14ac:dyDescent="0.3">
      <c r="A948" t="s">
        <v>1424</v>
      </c>
      <c r="B948">
        <v>25.87</v>
      </c>
      <c r="C948" t="str">
        <f t="shared" si="28"/>
        <v>OverWeight</v>
      </c>
      <c r="D948">
        <v>5.63</v>
      </c>
      <c r="E948" t="str">
        <f t="shared" si="29"/>
        <v>Normal</v>
      </c>
      <c r="F948" t="s">
        <v>2383</v>
      </c>
      <c r="G948" t="s">
        <v>2380</v>
      </c>
      <c r="H948" t="s">
        <v>2380</v>
      </c>
      <c r="I948" s="7">
        <v>1</v>
      </c>
      <c r="J948" t="s">
        <v>2380</v>
      </c>
    </row>
    <row r="949" spans="1:10" x14ac:dyDescent="0.3">
      <c r="A949" t="s">
        <v>1423</v>
      </c>
      <c r="B949">
        <v>43.7</v>
      </c>
      <c r="C949" t="str">
        <f t="shared" si="28"/>
        <v>Obesity</v>
      </c>
      <c r="D949">
        <v>7.23</v>
      </c>
      <c r="E949" t="str">
        <f t="shared" si="29"/>
        <v>Diabetes</v>
      </c>
      <c r="F949" t="s">
        <v>2380</v>
      </c>
      <c r="G949" t="s">
        <v>2380</v>
      </c>
      <c r="H949" t="s">
        <v>2380</v>
      </c>
      <c r="I949">
        <v>0</v>
      </c>
      <c r="J949" t="s">
        <v>2380</v>
      </c>
    </row>
    <row r="950" spans="1:10" x14ac:dyDescent="0.3">
      <c r="A950" t="s">
        <v>1422</v>
      </c>
      <c r="B950">
        <v>40.945</v>
      </c>
      <c r="C950" t="str">
        <f t="shared" si="28"/>
        <v>Obesity</v>
      </c>
      <c r="D950">
        <v>10.57</v>
      </c>
      <c r="E950" t="str">
        <f t="shared" si="29"/>
        <v>Diabetes</v>
      </c>
      <c r="F950" t="s">
        <v>2380</v>
      </c>
      <c r="G950" t="s">
        <v>2380</v>
      </c>
      <c r="H950" t="s">
        <v>2380</v>
      </c>
      <c r="I950">
        <v>0</v>
      </c>
      <c r="J950" t="s">
        <v>2380</v>
      </c>
    </row>
    <row r="951" spans="1:10" x14ac:dyDescent="0.3">
      <c r="A951" t="s">
        <v>1421</v>
      </c>
      <c r="B951">
        <v>27.94</v>
      </c>
      <c r="C951" t="str">
        <f t="shared" si="28"/>
        <v>OverWeight</v>
      </c>
      <c r="D951">
        <v>7.92</v>
      </c>
      <c r="E951" t="str">
        <f t="shared" si="29"/>
        <v>Diabetes</v>
      </c>
      <c r="F951" t="s">
        <v>2380</v>
      </c>
      <c r="G951" t="s">
        <v>2380</v>
      </c>
      <c r="H951" t="s">
        <v>2380</v>
      </c>
      <c r="I951">
        <v>0</v>
      </c>
      <c r="J951" t="s">
        <v>2380</v>
      </c>
    </row>
    <row r="952" spans="1:10" x14ac:dyDescent="0.3">
      <c r="A952" t="s">
        <v>1420</v>
      </c>
      <c r="B952">
        <v>31.9</v>
      </c>
      <c r="C952" t="str">
        <f t="shared" si="28"/>
        <v>Obesity</v>
      </c>
      <c r="D952">
        <v>10.119999999999999</v>
      </c>
      <c r="E952" t="str">
        <f t="shared" si="29"/>
        <v>Diabetes</v>
      </c>
      <c r="F952" t="s">
        <v>2380</v>
      </c>
      <c r="G952" t="s">
        <v>2380</v>
      </c>
      <c r="H952" t="s">
        <v>2380</v>
      </c>
      <c r="I952" s="7">
        <v>2</v>
      </c>
      <c r="J952" t="s">
        <v>2380</v>
      </c>
    </row>
    <row r="953" spans="1:10" x14ac:dyDescent="0.3">
      <c r="A953" t="s">
        <v>1419</v>
      </c>
      <c r="B953">
        <v>31.64</v>
      </c>
      <c r="C953" t="str">
        <f t="shared" si="28"/>
        <v>Obesity</v>
      </c>
      <c r="D953">
        <v>7.91</v>
      </c>
      <c r="E953" t="str">
        <f t="shared" si="29"/>
        <v>Diabetes</v>
      </c>
      <c r="F953" t="s">
        <v>2380</v>
      </c>
      <c r="G953" t="s">
        <v>2380</v>
      </c>
      <c r="H953" t="s">
        <v>2380</v>
      </c>
      <c r="I953">
        <v>0</v>
      </c>
      <c r="J953" t="s">
        <v>2380</v>
      </c>
    </row>
    <row r="954" spans="1:10" x14ac:dyDescent="0.3">
      <c r="A954" t="s">
        <v>1418</v>
      </c>
      <c r="B954">
        <v>46.7</v>
      </c>
      <c r="C954" t="str">
        <f t="shared" si="28"/>
        <v>Obesity</v>
      </c>
      <c r="D954">
        <v>10.9</v>
      </c>
      <c r="E954" t="str">
        <f t="shared" si="29"/>
        <v>Diabetes</v>
      </c>
      <c r="F954" t="s">
        <v>2380</v>
      </c>
      <c r="G954" t="s">
        <v>2380</v>
      </c>
      <c r="H954" t="s">
        <v>2380</v>
      </c>
      <c r="I954">
        <v>0</v>
      </c>
      <c r="J954" t="s">
        <v>2380</v>
      </c>
    </row>
    <row r="955" spans="1:10" x14ac:dyDescent="0.3">
      <c r="A955" t="s">
        <v>1417</v>
      </c>
      <c r="B955">
        <v>18.335000000000001</v>
      </c>
      <c r="C955" t="str">
        <f t="shared" si="28"/>
        <v>Underweight</v>
      </c>
      <c r="D955">
        <v>11.83</v>
      </c>
      <c r="E955" t="str">
        <f t="shared" si="29"/>
        <v>Diabetes</v>
      </c>
      <c r="F955" t="s">
        <v>2380</v>
      </c>
      <c r="G955" t="s">
        <v>2380</v>
      </c>
      <c r="H955" t="s">
        <v>2380</v>
      </c>
      <c r="I955">
        <v>0</v>
      </c>
      <c r="J955" t="s">
        <v>2380</v>
      </c>
    </row>
    <row r="956" spans="1:10" x14ac:dyDescent="0.3">
      <c r="A956" t="s">
        <v>1416</v>
      </c>
      <c r="B956">
        <v>31.24</v>
      </c>
      <c r="C956" t="str">
        <f t="shared" si="28"/>
        <v>Obesity</v>
      </c>
      <c r="D956">
        <v>7.42</v>
      </c>
      <c r="E956" t="str">
        <f t="shared" si="29"/>
        <v>Diabetes</v>
      </c>
      <c r="F956" t="s">
        <v>2383</v>
      </c>
      <c r="G956" t="s">
        <v>2380</v>
      </c>
      <c r="H956" t="s">
        <v>2380</v>
      </c>
      <c r="I956" s="7">
        <v>2</v>
      </c>
      <c r="J956" t="s">
        <v>2380</v>
      </c>
    </row>
    <row r="957" spans="1:10" x14ac:dyDescent="0.3">
      <c r="A957" t="s">
        <v>1415</v>
      </c>
      <c r="B957">
        <v>39.22</v>
      </c>
      <c r="C957" t="str">
        <f t="shared" si="28"/>
        <v>Obesity</v>
      </c>
      <c r="D957">
        <v>5.62</v>
      </c>
      <c r="E957" t="str">
        <f t="shared" si="29"/>
        <v>Normal</v>
      </c>
      <c r="F957" t="s">
        <v>2383</v>
      </c>
      <c r="G957" t="s">
        <v>2380</v>
      </c>
      <c r="H957" t="s">
        <v>2380</v>
      </c>
      <c r="I957" s="7">
        <v>1</v>
      </c>
      <c r="J957" t="s">
        <v>2380</v>
      </c>
    </row>
    <row r="958" spans="1:10" x14ac:dyDescent="0.3">
      <c r="A958" t="s">
        <v>1414</v>
      </c>
      <c r="B958">
        <v>24.414999999999999</v>
      </c>
      <c r="C958" t="str">
        <f t="shared" si="28"/>
        <v>Normal Weight</v>
      </c>
      <c r="D958">
        <v>7.16</v>
      </c>
      <c r="E958" t="str">
        <f t="shared" si="29"/>
        <v>Diabetes</v>
      </c>
      <c r="F958" t="s">
        <v>2380</v>
      </c>
      <c r="G958" t="s">
        <v>2380</v>
      </c>
      <c r="H958" t="s">
        <v>2380</v>
      </c>
      <c r="I958">
        <v>0</v>
      </c>
      <c r="J958" t="s">
        <v>2380</v>
      </c>
    </row>
    <row r="959" spans="1:10" x14ac:dyDescent="0.3">
      <c r="A959" t="s">
        <v>1413</v>
      </c>
      <c r="B959">
        <v>32.299999999999997</v>
      </c>
      <c r="C959" t="str">
        <f t="shared" si="28"/>
        <v>Obesity</v>
      </c>
      <c r="D959">
        <v>9.89</v>
      </c>
      <c r="E959" t="str">
        <f t="shared" si="29"/>
        <v>Diabetes</v>
      </c>
      <c r="F959" t="s">
        <v>2380</v>
      </c>
      <c r="G959" t="s">
        <v>2380</v>
      </c>
      <c r="H959" t="s">
        <v>2380</v>
      </c>
      <c r="I959">
        <v>0</v>
      </c>
      <c r="J959" t="s">
        <v>2380</v>
      </c>
    </row>
    <row r="960" spans="1:10" x14ac:dyDescent="0.3">
      <c r="A960" t="s">
        <v>1412</v>
      </c>
      <c r="B960">
        <v>39.94</v>
      </c>
      <c r="C960" t="str">
        <f t="shared" si="28"/>
        <v>Obesity</v>
      </c>
      <c r="D960">
        <v>5.14</v>
      </c>
      <c r="E960" t="str">
        <f t="shared" si="29"/>
        <v>Normal</v>
      </c>
      <c r="F960" t="s">
        <v>2380</v>
      </c>
      <c r="G960" t="s">
        <v>2380</v>
      </c>
      <c r="H960" t="s">
        <v>2380</v>
      </c>
      <c r="I960">
        <v>0</v>
      </c>
      <c r="J960" t="s">
        <v>2380</v>
      </c>
    </row>
    <row r="961" spans="1:10" x14ac:dyDescent="0.3">
      <c r="A961" t="s">
        <v>1411</v>
      </c>
      <c r="B961">
        <v>30</v>
      </c>
      <c r="C961" t="str">
        <f t="shared" si="28"/>
        <v>Obesity</v>
      </c>
      <c r="D961">
        <v>5.61</v>
      </c>
      <c r="E961" t="str">
        <f t="shared" si="29"/>
        <v>Normal</v>
      </c>
      <c r="F961" t="s">
        <v>2383</v>
      </c>
      <c r="G961" t="s">
        <v>2380</v>
      </c>
      <c r="H961" t="s">
        <v>2383</v>
      </c>
      <c r="I961" s="7">
        <v>1</v>
      </c>
      <c r="J961" t="s">
        <v>2380</v>
      </c>
    </row>
    <row r="962" spans="1:10" x14ac:dyDescent="0.3">
      <c r="A962" t="s">
        <v>1410</v>
      </c>
      <c r="B962">
        <v>35.340000000000003</v>
      </c>
      <c r="C962" t="str">
        <f t="shared" ref="C962:C1025" si="30">IF(B962&lt;18.5,"Underweight",IF(B962&lt;25,"Normal Weight",IF(B962&lt;30,"OverWeight","Obesity")))</f>
        <v>Obesity</v>
      </c>
      <c r="D962">
        <v>5.51</v>
      </c>
      <c r="E962" t="str">
        <f t="shared" ref="E962:E1025" si="31">IF(D962&lt;5.7,"Normal",IF(D962&lt;6.5,"Prediabetes","Diabetes"))</f>
        <v>Normal</v>
      </c>
      <c r="F962" t="s">
        <v>2383</v>
      </c>
      <c r="G962" t="s">
        <v>2380</v>
      </c>
      <c r="H962" t="s">
        <v>2383</v>
      </c>
      <c r="I962" s="7">
        <v>1</v>
      </c>
      <c r="J962" t="s">
        <v>2380</v>
      </c>
    </row>
    <row r="963" spans="1:10" x14ac:dyDescent="0.3">
      <c r="A963" t="s">
        <v>1409</v>
      </c>
      <c r="B963">
        <v>32.204999999999998</v>
      </c>
      <c r="C963" t="str">
        <f t="shared" si="30"/>
        <v>Obesity</v>
      </c>
      <c r="D963">
        <v>8.3800000000000008</v>
      </c>
      <c r="E963" t="str">
        <f t="shared" si="31"/>
        <v>Diabetes</v>
      </c>
      <c r="F963" t="s">
        <v>2383</v>
      </c>
      <c r="G963" t="s">
        <v>2380</v>
      </c>
      <c r="H963" t="s">
        <v>2380</v>
      </c>
      <c r="I963" s="7">
        <v>2</v>
      </c>
      <c r="J963" t="s">
        <v>2380</v>
      </c>
    </row>
    <row r="964" spans="1:10" x14ac:dyDescent="0.3">
      <c r="A964" t="s">
        <v>1408</v>
      </c>
      <c r="B964">
        <v>33.880000000000003</v>
      </c>
      <c r="C964" t="str">
        <f t="shared" si="30"/>
        <v>Obesity</v>
      </c>
      <c r="D964">
        <v>4.68</v>
      </c>
      <c r="E964" t="str">
        <f t="shared" si="31"/>
        <v>Normal</v>
      </c>
      <c r="F964" t="s">
        <v>2380</v>
      </c>
      <c r="G964" t="s">
        <v>2382</v>
      </c>
      <c r="H964" t="s">
        <v>2380</v>
      </c>
      <c r="I964" s="7">
        <v>1</v>
      </c>
      <c r="J964" t="s">
        <v>2380</v>
      </c>
    </row>
    <row r="965" spans="1:10" x14ac:dyDescent="0.3">
      <c r="A965" t="s">
        <v>1407</v>
      </c>
      <c r="B965">
        <v>26.63</v>
      </c>
      <c r="C965" t="str">
        <f t="shared" si="30"/>
        <v>OverWeight</v>
      </c>
      <c r="D965">
        <v>4.3600000000000003</v>
      </c>
      <c r="E965" t="str">
        <f t="shared" si="31"/>
        <v>Normal</v>
      </c>
      <c r="F965" t="s">
        <v>2383</v>
      </c>
      <c r="G965" t="s">
        <v>2380</v>
      </c>
      <c r="H965" t="s">
        <v>2380</v>
      </c>
      <c r="I965" s="7">
        <v>2</v>
      </c>
      <c r="J965" t="s">
        <v>2380</v>
      </c>
    </row>
    <row r="966" spans="1:10" x14ac:dyDescent="0.3">
      <c r="A966" t="s">
        <v>1406</v>
      </c>
      <c r="B966">
        <v>28.7</v>
      </c>
      <c r="C966" t="str">
        <f t="shared" si="30"/>
        <v>OverWeight</v>
      </c>
      <c r="D966">
        <v>7.74</v>
      </c>
      <c r="E966" t="str">
        <f t="shared" si="31"/>
        <v>Diabetes</v>
      </c>
      <c r="F966" t="s">
        <v>2380</v>
      </c>
      <c r="G966" t="s">
        <v>2380</v>
      </c>
      <c r="H966" t="s">
        <v>2380</v>
      </c>
      <c r="I966">
        <v>0</v>
      </c>
      <c r="J966" t="s">
        <v>2380</v>
      </c>
    </row>
    <row r="967" spans="1:10" x14ac:dyDescent="0.3">
      <c r="A967" t="s">
        <v>1405</v>
      </c>
      <c r="B967">
        <v>25.65</v>
      </c>
      <c r="C967" t="str">
        <f t="shared" si="30"/>
        <v>OverWeight</v>
      </c>
      <c r="D967">
        <v>4.05</v>
      </c>
      <c r="E967" t="str">
        <f t="shared" si="31"/>
        <v>Normal</v>
      </c>
      <c r="F967" t="s">
        <v>2383</v>
      </c>
      <c r="G967" t="s">
        <v>2380</v>
      </c>
      <c r="H967" t="s">
        <v>2380</v>
      </c>
      <c r="I967" s="7">
        <v>2</v>
      </c>
      <c r="J967" t="s">
        <v>2380</v>
      </c>
    </row>
    <row r="968" spans="1:10" x14ac:dyDescent="0.3">
      <c r="A968" t="s">
        <v>1404</v>
      </c>
      <c r="B968">
        <v>36.384999999999998</v>
      </c>
      <c r="C968" t="str">
        <f t="shared" si="30"/>
        <v>Obesity</v>
      </c>
      <c r="D968">
        <v>11.49</v>
      </c>
      <c r="E968" t="str">
        <f t="shared" si="31"/>
        <v>Diabetes</v>
      </c>
      <c r="F968" t="s">
        <v>2380</v>
      </c>
      <c r="G968" t="s">
        <v>2380</v>
      </c>
      <c r="H968" t="s">
        <v>2380</v>
      </c>
      <c r="I968">
        <v>0</v>
      </c>
      <c r="J968" t="s">
        <v>2380</v>
      </c>
    </row>
    <row r="969" spans="1:10" x14ac:dyDescent="0.3">
      <c r="A969" t="s">
        <v>1403</v>
      </c>
      <c r="B969">
        <v>34.69</v>
      </c>
      <c r="C969" t="str">
        <f t="shared" si="30"/>
        <v>Obesity</v>
      </c>
      <c r="D969">
        <v>5.65</v>
      </c>
      <c r="E969" t="str">
        <f t="shared" si="31"/>
        <v>Normal</v>
      </c>
      <c r="F969" t="s">
        <v>2380</v>
      </c>
      <c r="G969" t="s">
        <v>2380</v>
      </c>
      <c r="H969" t="s">
        <v>2380</v>
      </c>
      <c r="I969">
        <v>0</v>
      </c>
      <c r="J969" t="s">
        <v>2380</v>
      </c>
    </row>
    <row r="970" spans="1:10" x14ac:dyDescent="0.3">
      <c r="A970" t="s">
        <v>1402</v>
      </c>
      <c r="B970">
        <v>37.68</v>
      </c>
      <c r="C970" t="str">
        <f t="shared" si="30"/>
        <v>Obesity</v>
      </c>
      <c r="D970">
        <v>4.29</v>
      </c>
      <c r="E970" t="str">
        <f t="shared" si="31"/>
        <v>Normal</v>
      </c>
      <c r="F970" t="s">
        <v>2383</v>
      </c>
      <c r="G970" t="s">
        <v>2380</v>
      </c>
      <c r="H970" t="s">
        <v>2380</v>
      </c>
      <c r="I970">
        <v>0</v>
      </c>
      <c r="J970" t="s">
        <v>2380</v>
      </c>
    </row>
    <row r="971" spans="1:10" x14ac:dyDescent="0.3">
      <c r="A971" t="s">
        <v>1401</v>
      </c>
      <c r="B971">
        <v>35.49</v>
      </c>
      <c r="C971" t="str">
        <f t="shared" si="30"/>
        <v>Obesity</v>
      </c>
      <c r="D971">
        <v>4.74</v>
      </c>
      <c r="E971" t="str">
        <f t="shared" si="31"/>
        <v>Normal</v>
      </c>
      <c r="F971" t="s">
        <v>2383</v>
      </c>
      <c r="G971" t="s">
        <v>2380</v>
      </c>
      <c r="H971" t="s">
        <v>2383</v>
      </c>
      <c r="I971" s="7">
        <v>1</v>
      </c>
      <c r="J971" t="s">
        <v>2380</v>
      </c>
    </row>
    <row r="972" spans="1:10" x14ac:dyDescent="0.3">
      <c r="A972" t="s">
        <v>1400</v>
      </c>
      <c r="B972">
        <v>44.7</v>
      </c>
      <c r="C972" t="str">
        <f t="shared" si="30"/>
        <v>Obesity</v>
      </c>
      <c r="D972">
        <v>7.6</v>
      </c>
      <c r="E972" t="str">
        <f t="shared" si="31"/>
        <v>Diabetes</v>
      </c>
      <c r="F972" t="s">
        <v>2383</v>
      </c>
      <c r="G972" t="s">
        <v>2380</v>
      </c>
      <c r="H972" t="s">
        <v>2380</v>
      </c>
      <c r="I972" s="7">
        <v>2</v>
      </c>
      <c r="J972" t="s">
        <v>2380</v>
      </c>
    </row>
    <row r="973" spans="1:10" x14ac:dyDescent="0.3">
      <c r="A973" t="s">
        <v>1399</v>
      </c>
      <c r="B973">
        <v>38.380000000000003</v>
      </c>
      <c r="C973" t="str">
        <f t="shared" si="30"/>
        <v>Obesity</v>
      </c>
      <c r="D973">
        <v>8.5</v>
      </c>
      <c r="E973" t="str">
        <f t="shared" si="31"/>
        <v>Diabetes</v>
      </c>
      <c r="F973" t="s">
        <v>2383</v>
      </c>
      <c r="G973" t="s">
        <v>2380</v>
      </c>
      <c r="H973" t="s">
        <v>2380</v>
      </c>
      <c r="I973" s="7">
        <v>2</v>
      </c>
      <c r="J973" t="s">
        <v>2380</v>
      </c>
    </row>
    <row r="974" spans="1:10" x14ac:dyDescent="0.3">
      <c r="A974" t="s">
        <v>1398</v>
      </c>
      <c r="B974">
        <v>35.244999999999997</v>
      </c>
      <c r="C974" t="str">
        <f t="shared" si="30"/>
        <v>Obesity</v>
      </c>
      <c r="D974">
        <v>11.22</v>
      </c>
      <c r="E974" t="str">
        <f t="shared" si="31"/>
        <v>Diabetes</v>
      </c>
      <c r="F974" t="s">
        <v>2383</v>
      </c>
      <c r="G974" t="s">
        <v>2380</v>
      </c>
      <c r="H974" t="s">
        <v>2380</v>
      </c>
      <c r="I974">
        <v>0</v>
      </c>
      <c r="J974" t="s">
        <v>2380</v>
      </c>
    </row>
    <row r="975" spans="1:10" x14ac:dyDescent="0.3">
      <c r="A975" t="s">
        <v>1397</v>
      </c>
      <c r="B975">
        <v>49.84</v>
      </c>
      <c r="C975" t="str">
        <f t="shared" si="30"/>
        <v>Obesity</v>
      </c>
      <c r="D975">
        <v>5.0999999999999996</v>
      </c>
      <c r="E975" t="str">
        <f t="shared" si="31"/>
        <v>Normal</v>
      </c>
      <c r="F975" t="s">
        <v>2383</v>
      </c>
      <c r="G975" t="s">
        <v>2380</v>
      </c>
      <c r="H975" t="s">
        <v>2383</v>
      </c>
      <c r="I975" s="7">
        <v>1</v>
      </c>
      <c r="J975" t="s">
        <v>2380</v>
      </c>
    </row>
    <row r="976" spans="1:10" x14ac:dyDescent="0.3">
      <c r="A976" t="s">
        <v>1396</v>
      </c>
      <c r="B976">
        <v>49.06</v>
      </c>
      <c r="C976" t="str">
        <f t="shared" si="30"/>
        <v>Obesity</v>
      </c>
      <c r="D976">
        <v>5.43</v>
      </c>
      <c r="E976" t="str">
        <f t="shared" si="31"/>
        <v>Normal</v>
      </c>
      <c r="F976" t="s">
        <v>2383</v>
      </c>
      <c r="G976" t="s">
        <v>2380</v>
      </c>
      <c r="H976" t="s">
        <v>2380</v>
      </c>
      <c r="I976" s="7">
        <v>1</v>
      </c>
      <c r="J976" t="s">
        <v>2380</v>
      </c>
    </row>
    <row r="977" spans="1:10" x14ac:dyDescent="0.3">
      <c r="A977" t="s">
        <v>1395</v>
      </c>
      <c r="B977">
        <v>30.88</v>
      </c>
      <c r="C977" t="str">
        <f t="shared" si="30"/>
        <v>Obesity</v>
      </c>
      <c r="D977">
        <v>5.82</v>
      </c>
      <c r="E977" t="str">
        <f t="shared" si="31"/>
        <v>Prediabetes</v>
      </c>
      <c r="F977" t="s">
        <v>2380</v>
      </c>
      <c r="G977" t="s">
        <v>2380</v>
      </c>
      <c r="H977" t="s">
        <v>2380</v>
      </c>
      <c r="I977" s="7">
        <v>2</v>
      </c>
      <c r="J977" t="s">
        <v>2380</v>
      </c>
    </row>
    <row r="978" spans="1:10" x14ac:dyDescent="0.3">
      <c r="A978" t="s">
        <v>1394</v>
      </c>
      <c r="B978">
        <v>33.35</v>
      </c>
      <c r="C978" t="str">
        <f t="shared" si="30"/>
        <v>Obesity</v>
      </c>
      <c r="D978">
        <v>6.05</v>
      </c>
      <c r="E978" t="str">
        <f t="shared" si="31"/>
        <v>Prediabetes</v>
      </c>
      <c r="F978" t="s">
        <v>2380</v>
      </c>
      <c r="G978" t="s">
        <v>2380</v>
      </c>
      <c r="H978" t="s">
        <v>2383</v>
      </c>
      <c r="I978" s="7">
        <v>1</v>
      </c>
      <c r="J978" t="s">
        <v>2380</v>
      </c>
    </row>
    <row r="979" spans="1:10" x14ac:dyDescent="0.3">
      <c r="A979" t="s">
        <v>1393</v>
      </c>
      <c r="B979">
        <v>38</v>
      </c>
      <c r="C979" t="str">
        <f t="shared" si="30"/>
        <v>Obesity</v>
      </c>
      <c r="D979">
        <v>6.38</v>
      </c>
      <c r="E979" t="str">
        <f t="shared" si="31"/>
        <v>Prediabetes</v>
      </c>
      <c r="F979" t="s">
        <v>2383</v>
      </c>
      <c r="G979" t="s">
        <v>2380</v>
      </c>
      <c r="H979" t="s">
        <v>2380</v>
      </c>
      <c r="I979" s="7">
        <v>1</v>
      </c>
      <c r="J979" t="s">
        <v>2380</v>
      </c>
    </row>
    <row r="980" spans="1:10" x14ac:dyDescent="0.3">
      <c r="A980" t="s">
        <v>1392</v>
      </c>
      <c r="B980">
        <v>36.08</v>
      </c>
      <c r="C980" t="str">
        <f t="shared" si="30"/>
        <v>Obesity</v>
      </c>
      <c r="D980">
        <v>5.73</v>
      </c>
      <c r="E980" t="str">
        <f t="shared" si="31"/>
        <v>Prediabetes</v>
      </c>
      <c r="F980" t="s">
        <v>2383</v>
      </c>
      <c r="G980" t="s">
        <v>2380</v>
      </c>
      <c r="H980" t="s">
        <v>2380</v>
      </c>
      <c r="I980" s="7">
        <v>1</v>
      </c>
      <c r="J980" t="s">
        <v>2380</v>
      </c>
    </row>
    <row r="981" spans="1:10" x14ac:dyDescent="0.3">
      <c r="A981" t="s">
        <v>1391</v>
      </c>
      <c r="B981">
        <v>35.700000000000003</v>
      </c>
      <c r="C981" t="str">
        <f t="shared" si="30"/>
        <v>Obesity</v>
      </c>
      <c r="D981">
        <v>5.47</v>
      </c>
      <c r="E981" t="str">
        <f t="shared" si="31"/>
        <v>Normal</v>
      </c>
      <c r="F981" t="s">
        <v>2383</v>
      </c>
      <c r="G981" t="s">
        <v>2380</v>
      </c>
      <c r="H981" t="s">
        <v>2380</v>
      </c>
      <c r="I981" s="7">
        <v>1</v>
      </c>
      <c r="J981" t="s">
        <v>2380</v>
      </c>
    </row>
    <row r="982" spans="1:10" x14ac:dyDescent="0.3">
      <c r="A982" t="s">
        <v>1390</v>
      </c>
      <c r="B982">
        <v>34.01</v>
      </c>
      <c r="C982" t="str">
        <f t="shared" si="30"/>
        <v>Obesity</v>
      </c>
      <c r="D982">
        <v>11.3</v>
      </c>
      <c r="E982" t="str">
        <f t="shared" si="31"/>
        <v>Diabetes</v>
      </c>
      <c r="F982" t="s">
        <v>2380</v>
      </c>
      <c r="G982" t="s">
        <v>2380</v>
      </c>
      <c r="H982" t="s">
        <v>2380</v>
      </c>
      <c r="I982">
        <v>0</v>
      </c>
      <c r="J982" t="s">
        <v>2380</v>
      </c>
    </row>
    <row r="983" spans="1:10" x14ac:dyDescent="0.3">
      <c r="A983" t="s">
        <v>1389</v>
      </c>
      <c r="B983">
        <v>31.54</v>
      </c>
      <c r="C983" t="str">
        <f t="shared" si="30"/>
        <v>Obesity</v>
      </c>
      <c r="D983">
        <v>6.72</v>
      </c>
      <c r="E983" t="str">
        <f t="shared" si="31"/>
        <v>Diabetes</v>
      </c>
      <c r="F983" t="s">
        <v>2380</v>
      </c>
      <c r="G983" t="s">
        <v>2380</v>
      </c>
      <c r="H983" t="s">
        <v>2380</v>
      </c>
      <c r="I983">
        <v>0</v>
      </c>
      <c r="J983" t="s">
        <v>2380</v>
      </c>
    </row>
    <row r="984" spans="1:10" x14ac:dyDescent="0.3">
      <c r="A984" t="s">
        <v>1388</v>
      </c>
      <c r="B984">
        <v>23.3</v>
      </c>
      <c r="C984" t="str">
        <f t="shared" si="30"/>
        <v>Normal Weight</v>
      </c>
      <c r="D984">
        <v>5.36</v>
      </c>
      <c r="E984" t="str">
        <f t="shared" si="31"/>
        <v>Normal</v>
      </c>
      <c r="F984" t="s">
        <v>2383</v>
      </c>
      <c r="G984" t="s">
        <v>2380</v>
      </c>
      <c r="H984" t="s">
        <v>2380</v>
      </c>
      <c r="I984" s="7">
        <v>1</v>
      </c>
      <c r="J984" t="s">
        <v>2380</v>
      </c>
    </row>
    <row r="985" spans="1:10" x14ac:dyDescent="0.3">
      <c r="A985" t="s">
        <v>1387</v>
      </c>
      <c r="B985">
        <v>27.75</v>
      </c>
      <c r="C985" t="str">
        <f t="shared" si="30"/>
        <v>OverWeight</v>
      </c>
      <c r="D985">
        <v>9.8800000000000008</v>
      </c>
      <c r="E985" t="str">
        <f t="shared" si="31"/>
        <v>Diabetes</v>
      </c>
      <c r="F985" t="s">
        <v>2380</v>
      </c>
      <c r="G985" t="s">
        <v>2380</v>
      </c>
      <c r="H985" t="s">
        <v>2380</v>
      </c>
      <c r="I985">
        <v>0</v>
      </c>
      <c r="J985" t="s">
        <v>2380</v>
      </c>
    </row>
    <row r="986" spans="1:10" x14ac:dyDescent="0.3">
      <c r="A986" t="s">
        <v>1386</v>
      </c>
      <c r="B986">
        <v>42.46</v>
      </c>
      <c r="C986" t="str">
        <f t="shared" si="30"/>
        <v>Obesity</v>
      </c>
      <c r="D986">
        <v>4.1100000000000003</v>
      </c>
      <c r="E986" t="str">
        <f t="shared" si="31"/>
        <v>Normal</v>
      </c>
      <c r="F986" t="s">
        <v>2380</v>
      </c>
      <c r="G986" t="s">
        <v>2380</v>
      </c>
      <c r="H986" t="s">
        <v>2380</v>
      </c>
      <c r="I986">
        <v>0</v>
      </c>
      <c r="J986" t="s">
        <v>2380</v>
      </c>
    </row>
    <row r="987" spans="1:10" x14ac:dyDescent="0.3">
      <c r="A987" t="s">
        <v>1385</v>
      </c>
      <c r="B987">
        <v>54.47</v>
      </c>
      <c r="C987" t="str">
        <f t="shared" si="30"/>
        <v>Obesity</v>
      </c>
      <c r="D987">
        <v>7.48</v>
      </c>
      <c r="E987" t="str">
        <f t="shared" si="31"/>
        <v>Diabetes</v>
      </c>
      <c r="F987" t="s">
        <v>2380</v>
      </c>
      <c r="G987" t="s">
        <v>2380</v>
      </c>
      <c r="H987" t="s">
        <v>2380</v>
      </c>
      <c r="I987">
        <v>0</v>
      </c>
      <c r="J987" t="s">
        <v>2380</v>
      </c>
    </row>
    <row r="988" spans="1:10" x14ac:dyDescent="0.3">
      <c r="A988" t="s">
        <v>1384</v>
      </c>
      <c r="B988">
        <v>24.93</v>
      </c>
      <c r="C988" t="str">
        <f t="shared" si="30"/>
        <v>Normal Weight</v>
      </c>
      <c r="D988">
        <v>9.18</v>
      </c>
      <c r="E988" t="str">
        <f t="shared" si="31"/>
        <v>Diabetes</v>
      </c>
      <c r="F988" t="s">
        <v>2383</v>
      </c>
      <c r="G988" t="s">
        <v>2380</v>
      </c>
      <c r="H988" t="s">
        <v>2383</v>
      </c>
      <c r="I988" s="7">
        <v>1</v>
      </c>
      <c r="J988" t="s">
        <v>2380</v>
      </c>
    </row>
    <row r="989" spans="1:10" x14ac:dyDescent="0.3">
      <c r="A989" t="s">
        <v>1383</v>
      </c>
      <c r="B989">
        <v>48.12</v>
      </c>
      <c r="C989" t="str">
        <f t="shared" si="30"/>
        <v>Obesity</v>
      </c>
      <c r="D989">
        <v>4.51</v>
      </c>
      <c r="E989" t="str">
        <f t="shared" si="31"/>
        <v>Normal</v>
      </c>
      <c r="F989" t="s">
        <v>2383</v>
      </c>
      <c r="G989" t="s">
        <v>2380</v>
      </c>
      <c r="H989" t="s">
        <v>2380</v>
      </c>
      <c r="I989" s="7">
        <v>1</v>
      </c>
      <c r="J989" t="s">
        <v>2380</v>
      </c>
    </row>
    <row r="990" spans="1:10" x14ac:dyDescent="0.3">
      <c r="A990" t="s">
        <v>1382</v>
      </c>
      <c r="B990">
        <v>24.91</v>
      </c>
      <c r="C990" t="str">
        <f t="shared" si="30"/>
        <v>Normal Weight</v>
      </c>
      <c r="D990">
        <v>7.33</v>
      </c>
      <c r="E990" t="str">
        <f t="shared" si="31"/>
        <v>Diabetes</v>
      </c>
      <c r="F990" t="s">
        <v>2383</v>
      </c>
      <c r="G990" t="s">
        <v>2380</v>
      </c>
      <c r="H990" t="s">
        <v>2383</v>
      </c>
      <c r="I990" s="7">
        <v>1</v>
      </c>
      <c r="J990" t="s">
        <v>2380</v>
      </c>
    </row>
    <row r="991" spans="1:10" x14ac:dyDescent="0.3">
      <c r="A991" t="s">
        <v>1381</v>
      </c>
      <c r="B991">
        <v>27.645</v>
      </c>
      <c r="C991" t="str">
        <f t="shared" si="30"/>
        <v>OverWeight</v>
      </c>
      <c r="D991">
        <v>10.56</v>
      </c>
      <c r="E991" t="str">
        <f t="shared" si="31"/>
        <v>Diabetes</v>
      </c>
      <c r="F991" t="s">
        <v>2380</v>
      </c>
      <c r="G991" t="s">
        <v>2380</v>
      </c>
      <c r="H991" t="s">
        <v>2380</v>
      </c>
      <c r="I991">
        <v>0</v>
      </c>
      <c r="J991" t="s">
        <v>2380</v>
      </c>
    </row>
    <row r="992" spans="1:10" x14ac:dyDescent="0.3">
      <c r="A992" t="s">
        <v>1380</v>
      </c>
      <c r="B992">
        <v>33.700000000000003</v>
      </c>
      <c r="C992" t="str">
        <f t="shared" si="30"/>
        <v>Obesity</v>
      </c>
      <c r="D992">
        <v>4.01</v>
      </c>
      <c r="E992" t="str">
        <f t="shared" si="31"/>
        <v>Normal</v>
      </c>
      <c r="F992" t="s">
        <v>2380</v>
      </c>
      <c r="G992" t="s">
        <v>2380</v>
      </c>
      <c r="H992" t="s">
        <v>2380</v>
      </c>
      <c r="I992" s="7">
        <v>2</v>
      </c>
      <c r="J992" t="s">
        <v>2380</v>
      </c>
    </row>
    <row r="993" spans="1:10" x14ac:dyDescent="0.3">
      <c r="A993" t="s">
        <v>1379</v>
      </c>
      <c r="B993">
        <v>38.93</v>
      </c>
      <c r="C993" t="str">
        <f t="shared" si="30"/>
        <v>Obesity</v>
      </c>
      <c r="D993">
        <v>5.64</v>
      </c>
      <c r="E993" t="str">
        <f t="shared" si="31"/>
        <v>Normal</v>
      </c>
      <c r="F993" t="s">
        <v>2383</v>
      </c>
      <c r="G993" t="s">
        <v>2380</v>
      </c>
      <c r="H993" t="s">
        <v>2380</v>
      </c>
      <c r="I993" s="7">
        <v>1</v>
      </c>
      <c r="J993" t="s">
        <v>2380</v>
      </c>
    </row>
    <row r="994" spans="1:10" x14ac:dyDescent="0.3">
      <c r="A994" t="s">
        <v>1378</v>
      </c>
      <c r="B994">
        <v>32.774999999999999</v>
      </c>
      <c r="C994" t="str">
        <f t="shared" si="30"/>
        <v>Obesity</v>
      </c>
      <c r="D994">
        <v>8.02</v>
      </c>
      <c r="E994" t="str">
        <f t="shared" si="31"/>
        <v>Diabetes</v>
      </c>
      <c r="F994" t="s">
        <v>2383</v>
      </c>
      <c r="G994" t="s">
        <v>2380</v>
      </c>
      <c r="H994" t="s">
        <v>2380</v>
      </c>
      <c r="I994" s="7">
        <v>2</v>
      </c>
      <c r="J994" t="s">
        <v>2380</v>
      </c>
    </row>
    <row r="995" spans="1:10" x14ac:dyDescent="0.3">
      <c r="A995" t="s">
        <v>1377</v>
      </c>
      <c r="B995">
        <v>29.83</v>
      </c>
      <c r="C995" t="str">
        <f t="shared" si="30"/>
        <v>OverWeight</v>
      </c>
      <c r="D995">
        <v>7.2</v>
      </c>
      <c r="E995" t="str">
        <f t="shared" si="31"/>
        <v>Diabetes</v>
      </c>
      <c r="F995" t="s">
        <v>2383</v>
      </c>
      <c r="G995" t="s">
        <v>2380</v>
      </c>
      <c r="H995" t="s">
        <v>2380</v>
      </c>
      <c r="I995">
        <v>0</v>
      </c>
      <c r="J995" t="s">
        <v>2380</v>
      </c>
    </row>
    <row r="996" spans="1:10" x14ac:dyDescent="0.3">
      <c r="A996" t="s">
        <v>1376</v>
      </c>
      <c r="B996">
        <v>28.31</v>
      </c>
      <c r="C996" t="str">
        <f t="shared" si="30"/>
        <v>OverWeight</v>
      </c>
      <c r="D996">
        <v>4.55</v>
      </c>
      <c r="E996" t="str">
        <f t="shared" si="31"/>
        <v>Normal</v>
      </c>
      <c r="F996" t="s">
        <v>2380</v>
      </c>
      <c r="G996" t="s">
        <v>2382</v>
      </c>
      <c r="H996" t="s">
        <v>2380</v>
      </c>
      <c r="I996" s="7">
        <v>1</v>
      </c>
      <c r="J996" t="s">
        <v>2380</v>
      </c>
    </row>
    <row r="997" spans="1:10" x14ac:dyDescent="0.3">
      <c r="A997" t="s">
        <v>1375</v>
      </c>
      <c r="B997">
        <v>29.79</v>
      </c>
      <c r="C997" t="str">
        <f t="shared" si="30"/>
        <v>OverWeight</v>
      </c>
      <c r="D997">
        <v>9.0299999999999994</v>
      </c>
      <c r="E997" t="str">
        <f t="shared" si="31"/>
        <v>Diabetes</v>
      </c>
      <c r="F997" t="s">
        <v>2380</v>
      </c>
      <c r="G997" t="s">
        <v>2380</v>
      </c>
      <c r="H997" t="s">
        <v>2380</v>
      </c>
      <c r="I997">
        <v>0</v>
      </c>
      <c r="J997" t="s">
        <v>2380</v>
      </c>
    </row>
    <row r="998" spans="1:10" x14ac:dyDescent="0.3">
      <c r="A998" t="s">
        <v>1374</v>
      </c>
      <c r="B998">
        <v>36.6</v>
      </c>
      <c r="C998" t="str">
        <f t="shared" si="30"/>
        <v>Obesity</v>
      </c>
      <c r="D998">
        <v>5.2</v>
      </c>
      <c r="E998" t="str">
        <f t="shared" si="31"/>
        <v>Normal</v>
      </c>
      <c r="F998" t="s">
        <v>2383</v>
      </c>
      <c r="G998" t="s">
        <v>2380</v>
      </c>
      <c r="H998" t="s">
        <v>2383</v>
      </c>
      <c r="I998" s="7">
        <v>1</v>
      </c>
      <c r="J998" t="s">
        <v>2380</v>
      </c>
    </row>
    <row r="999" spans="1:10" x14ac:dyDescent="0.3">
      <c r="A999" t="s">
        <v>1373</v>
      </c>
      <c r="B999">
        <v>35.93</v>
      </c>
      <c r="C999" t="str">
        <f t="shared" si="30"/>
        <v>Obesity</v>
      </c>
      <c r="D999">
        <v>8.3000000000000007</v>
      </c>
      <c r="E999" t="str">
        <f t="shared" si="31"/>
        <v>Diabetes</v>
      </c>
      <c r="F999" t="s">
        <v>2383</v>
      </c>
      <c r="G999" t="s">
        <v>2380</v>
      </c>
      <c r="H999" t="s">
        <v>2380</v>
      </c>
      <c r="I999">
        <v>0</v>
      </c>
      <c r="J999" t="s">
        <v>2380</v>
      </c>
    </row>
    <row r="1000" spans="1:10" x14ac:dyDescent="0.3">
      <c r="A1000" t="s">
        <v>1372</v>
      </c>
      <c r="B1000">
        <v>28.6</v>
      </c>
      <c r="C1000" t="str">
        <f t="shared" si="30"/>
        <v>OverWeight</v>
      </c>
      <c r="D1000">
        <v>5.56</v>
      </c>
      <c r="E1000" t="str">
        <f t="shared" si="31"/>
        <v>Normal</v>
      </c>
      <c r="F1000" t="s">
        <v>2383</v>
      </c>
      <c r="G1000" t="s">
        <v>2380</v>
      </c>
      <c r="H1000" t="s">
        <v>2383</v>
      </c>
      <c r="I1000" s="7">
        <v>1</v>
      </c>
      <c r="J1000" t="s">
        <v>2380</v>
      </c>
    </row>
    <row r="1001" spans="1:10" x14ac:dyDescent="0.3">
      <c r="A1001" t="s">
        <v>1371</v>
      </c>
      <c r="B1001">
        <v>39.17</v>
      </c>
      <c r="C1001" t="str">
        <f t="shared" si="30"/>
        <v>Obesity</v>
      </c>
      <c r="D1001">
        <v>4.1500000000000004</v>
      </c>
      <c r="E1001" t="str">
        <f t="shared" si="31"/>
        <v>Normal</v>
      </c>
      <c r="F1001" t="s">
        <v>2380</v>
      </c>
      <c r="G1001" t="s">
        <v>2380</v>
      </c>
      <c r="H1001" t="s">
        <v>2380</v>
      </c>
      <c r="I1001">
        <v>0</v>
      </c>
      <c r="J1001" t="s">
        <v>2380</v>
      </c>
    </row>
    <row r="1002" spans="1:10" x14ac:dyDescent="0.3">
      <c r="A1002" t="s">
        <v>1370</v>
      </c>
      <c r="B1002">
        <v>26.41</v>
      </c>
      <c r="C1002" t="str">
        <f t="shared" si="30"/>
        <v>OverWeight</v>
      </c>
      <c r="D1002">
        <v>5.99</v>
      </c>
      <c r="E1002" t="str">
        <f t="shared" si="31"/>
        <v>Prediabetes</v>
      </c>
      <c r="F1002" t="s">
        <v>2383</v>
      </c>
      <c r="G1002" t="s">
        <v>2380</v>
      </c>
      <c r="H1002" t="s">
        <v>2383</v>
      </c>
      <c r="I1002" s="7">
        <v>1</v>
      </c>
      <c r="J1002" t="s">
        <v>2380</v>
      </c>
    </row>
    <row r="1003" spans="1:10" x14ac:dyDescent="0.3">
      <c r="A1003" t="s">
        <v>1369</v>
      </c>
      <c r="B1003">
        <v>30.63</v>
      </c>
      <c r="C1003" t="str">
        <f t="shared" si="30"/>
        <v>Obesity</v>
      </c>
      <c r="D1003">
        <v>5.8</v>
      </c>
      <c r="E1003" t="str">
        <f t="shared" si="31"/>
        <v>Prediabetes</v>
      </c>
      <c r="F1003" t="s">
        <v>2383</v>
      </c>
      <c r="G1003" t="s">
        <v>2380</v>
      </c>
      <c r="H1003" t="s">
        <v>2380</v>
      </c>
      <c r="I1003">
        <v>0</v>
      </c>
      <c r="J1003" t="s">
        <v>2380</v>
      </c>
    </row>
    <row r="1004" spans="1:10" x14ac:dyDescent="0.3">
      <c r="A1004" t="s">
        <v>1368</v>
      </c>
      <c r="B1004">
        <v>31.73</v>
      </c>
      <c r="C1004" t="str">
        <f t="shared" si="30"/>
        <v>Obesity</v>
      </c>
      <c r="D1004">
        <v>7.32</v>
      </c>
      <c r="E1004" t="str">
        <f t="shared" si="31"/>
        <v>Diabetes</v>
      </c>
      <c r="F1004" t="s">
        <v>2383</v>
      </c>
      <c r="G1004" t="s">
        <v>2380</v>
      </c>
      <c r="H1004" t="s">
        <v>2380</v>
      </c>
      <c r="I1004" s="7">
        <v>2</v>
      </c>
      <c r="J1004" t="s">
        <v>2380</v>
      </c>
    </row>
    <row r="1005" spans="1:10" x14ac:dyDescent="0.3">
      <c r="A1005" t="s">
        <v>1367</v>
      </c>
      <c r="B1005">
        <v>30.7</v>
      </c>
      <c r="C1005" t="str">
        <f t="shared" si="30"/>
        <v>Obesity</v>
      </c>
      <c r="D1005">
        <v>5.16</v>
      </c>
      <c r="E1005" t="str">
        <f t="shared" si="31"/>
        <v>Normal</v>
      </c>
      <c r="F1005" t="s">
        <v>2380</v>
      </c>
      <c r="G1005" t="s">
        <v>2380</v>
      </c>
      <c r="H1005" t="s">
        <v>2380</v>
      </c>
      <c r="I1005" s="7">
        <v>2</v>
      </c>
      <c r="J1005" t="s">
        <v>2380</v>
      </c>
    </row>
    <row r="1006" spans="1:10" x14ac:dyDescent="0.3">
      <c r="A1006" t="s">
        <v>1366</v>
      </c>
      <c r="B1006">
        <v>25.934999999999999</v>
      </c>
      <c r="C1006" t="str">
        <f t="shared" si="30"/>
        <v>OverWeight</v>
      </c>
      <c r="D1006">
        <v>5.96</v>
      </c>
      <c r="E1006" t="str">
        <f t="shared" si="31"/>
        <v>Prediabetes</v>
      </c>
      <c r="F1006" t="s">
        <v>2383</v>
      </c>
      <c r="G1006" t="s">
        <v>2380</v>
      </c>
      <c r="H1006" t="s">
        <v>2380</v>
      </c>
      <c r="I1006" s="7">
        <v>2</v>
      </c>
      <c r="J1006" t="s">
        <v>2380</v>
      </c>
    </row>
    <row r="1007" spans="1:10" x14ac:dyDescent="0.3">
      <c r="A1007" t="s">
        <v>1365</v>
      </c>
      <c r="B1007">
        <v>35.9</v>
      </c>
      <c r="C1007" t="str">
        <f t="shared" si="30"/>
        <v>Obesity</v>
      </c>
      <c r="D1007">
        <v>4.8499999999999996</v>
      </c>
      <c r="E1007" t="str">
        <f t="shared" si="31"/>
        <v>Normal</v>
      </c>
      <c r="F1007" t="s">
        <v>2383</v>
      </c>
      <c r="G1007" t="s">
        <v>2380</v>
      </c>
      <c r="H1007" t="s">
        <v>2383</v>
      </c>
      <c r="I1007" s="7">
        <v>1</v>
      </c>
      <c r="J1007" t="s">
        <v>2380</v>
      </c>
    </row>
    <row r="1008" spans="1:10" x14ac:dyDescent="0.3">
      <c r="A1008" t="s">
        <v>1364</v>
      </c>
      <c r="B1008">
        <v>26.7</v>
      </c>
      <c r="C1008" t="str">
        <f t="shared" si="30"/>
        <v>OverWeight</v>
      </c>
      <c r="D1008">
        <v>5.09</v>
      </c>
      <c r="E1008" t="str">
        <f t="shared" si="31"/>
        <v>Normal</v>
      </c>
      <c r="F1008" t="s">
        <v>2383</v>
      </c>
      <c r="G1008" t="s">
        <v>2380</v>
      </c>
      <c r="H1008" t="s">
        <v>2383</v>
      </c>
      <c r="I1008" s="7">
        <v>1</v>
      </c>
      <c r="J1008" t="s">
        <v>2380</v>
      </c>
    </row>
    <row r="1009" spans="1:10" x14ac:dyDescent="0.3">
      <c r="A1009" t="s">
        <v>1363</v>
      </c>
      <c r="B1009">
        <v>33.71</v>
      </c>
      <c r="C1009" t="str">
        <f t="shared" si="30"/>
        <v>Obesity</v>
      </c>
      <c r="D1009">
        <v>4.9400000000000004</v>
      </c>
      <c r="E1009" t="str">
        <f t="shared" si="31"/>
        <v>Normal</v>
      </c>
      <c r="F1009" t="s">
        <v>2380</v>
      </c>
      <c r="G1009" t="s">
        <v>2380</v>
      </c>
      <c r="H1009" t="s">
        <v>2380</v>
      </c>
      <c r="I1009">
        <v>0</v>
      </c>
      <c r="J1009" t="s">
        <v>2380</v>
      </c>
    </row>
    <row r="1010" spans="1:10" x14ac:dyDescent="0.3">
      <c r="A1010" t="s">
        <v>1362</v>
      </c>
      <c r="B1010">
        <v>41.91</v>
      </c>
      <c r="C1010" t="str">
        <f t="shared" si="30"/>
        <v>Obesity</v>
      </c>
      <c r="D1010">
        <v>4.92</v>
      </c>
      <c r="E1010" t="str">
        <f t="shared" si="31"/>
        <v>Normal</v>
      </c>
      <c r="F1010" t="s">
        <v>2383</v>
      </c>
      <c r="G1010" t="s">
        <v>2380</v>
      </c>
      <c r="H1010" t="s">
        <v>2380</v>
      </c>
      <c r="I1010" s="7">
        <v>2</v>
      </c>
      <c r="J1010" t="s">
        <v>2380</v>
      </c>
    </row>
    <row r="1011" spans="1:10" x14ac:dyDescent="0.3">
      <c r="A1011" t="s">
        <v>1361</v>
      </c>
      <c r="B1011">
        <v>39.82</v>
      </c>
      <c r="C1011" t="str">
        <f t="shared" si="30"/>
        <v>Obesity</v>
      </c>
      <c r="D1011">
        <v>6.05</v>
      </c>
      <c r="E1011" t="str">
        <f t="shared" si="31"/>
        <v>Prediabetes</v>
      </c>
      <c r="F1011" t="s">
        <v>2383</v>
      </c>
      <c r="G1011" t="s">
        <v>2380</v>
      </c>
      <c r="H1011" t="s">
        <v>2380</v>
      </c>
      <c r="I1011" s="7">
        <v>2</v>
      </c>
      <c r="J1011" t="s">
        <v>2380</v>
      </c>
    </row>
    <row r="1012" spans="1:10" x14ac:dyDescent="0.3">
      <c r="A1012" t="s">
        <v>1360</v>
      </c>
      <c r="B1012">
        <v>28.12</v>
      </c>
      <c r="C1012" t="str">
        <f t="shared" si="30"/>
        <v>OverWeight</v>
      </c>
      <c r="D1012">
        <v>4.67</v>
      </c>
      <c r="E1012" t="str">
        <f t="shared" si="31"/>
        <v>Normal</v>
      </c>
      <c r="F1012" t="s">
        <v>2380</v>
      </c>
      <c r="G1012" t="s">
        <v>2380</v>
      </c>
      <c r="H1012" t="s">
        <v>2380</v>
      </c>
      <c r="I1012" s="7">
        <v>2</v>
      </c>
      <c r="J1012" t="s">
        <v>2380</v>
      </c>
    </row>
    <row r="1013" spans="1:10" x14ac:dyDescent="0.3">
      <c r="A1013" t="s">
        <v>1359</v>
      </c>
      <c r="B1013">
        <v>26.98</v>
      </c>
      <c r="C1013" t="str">
        <f t="shared" si="30"/>
        <v>OverWeight</v>
      </c>
      <c r="D1013">
        <v>9.81</v>
      </c>
      <c r="E1013" t="str">
        <f t="shared" si="31"/>
        <v>Diabetes</v>
      </c>
      <c r="F1013" t="s">
        <v>2383</v>
      </c>
      <c r="G1013" t="s">
        <v>2380</v>
      </c>
      <c r="H1013" t="s">
        <v>2380</v>
      </c>
      <c r="I1013">
        <v>0</v>
      </c>
      <c r="J1013" t="s">
        <v>2380</v>
      </c>
    </row>
    <row r="1014" spans="1:10" x14ac:dyDescent="0.3">
      <c r="A1014" t="s">
        <v>1358</v>
      </c>
      <c r="B1014">
        <v>27.2</v>
      </c>
      <c r="C1014" t="str">
        <f t="shared" si="30"/>
        <v>OverWeight</v>
      </c>
      <c r="D1014">
        <v>6.06</v>
      </c>
      <c r="E1014" t="str">
        <f t="shared" si="31"/>
        <v>Prediabetes</v>
      </c>
      <c r="F1014" t="s">
        <v>2383</v>
      </c>
      <c r="G1014" t="s">
        <v>2380</v>
      </c>
      <c r="H1014" t="s">
        <v>2380</v>
      </c>
      <c r="I1014" s="7">
        <v>2</v>
      </c>
      <c r="J1014" t="s">
        <v>2380</v>
      </c>
    </row>
    <row r="1015" spans="1:10" x14ac:dyDescent="0.3">
      <c r="A1015" t="s">
        <v>1357</v>
      </c>
      <c r="B1015">
        <v>25.3</v>
      </c>
      <c r="C1015" t="str">
        <f t="shared" si="30"/>
        <v>OverWeight</v>
      </c>
      <c r="D1015">
        <v>5.19</v>
      </c>
      <c r="E1015" t="str">
        <f t="shared" si="31"/>
        <v>Normal</v>
      </c>
      <c r="F1015" t="s">
        <v>2383</v>
      </c>
      <c r="G1015" t="s">
        <v>2380</v>
      </c>
      <c r="H1015" t="s">
        <v>2380</v>
      </c>
      <c r="I1015" s="7">
        <v>2</v>
      </c>
      <c r="J1015" t="s">
        <v>2380</v>
      </c>
    </row>
    <row r="1016" spans="1:10" x14ac:dyDescent="0.3">
      <c r="A1016" t="s">
        <v>1356</v>
      </c>
      <c r="B1016">
        <v>30.25</v>
      </c>
      <c r="C1016" t="str">
        <f t="shared" si="30"/>
        <v>Obesity</v>
      </c>
      <c r="D1016">
        <v>10.16</v>
      </c>
      <c r="E1016" t="str">
        <f t="shared" si="31"/>
        <v>Diabetes</v>
      </c>
      <c r="F1016" t="s">
        <v>2380</v>
      </c>
      <c r="G1016" t="s">
        <v>2380</v>
      </c>
      <c r="H1016" t="s">
        <v>2380</v>
      </c>
      <c r="I1016">
        <v>0</v>
      </c>
      <c r="J1016" t="s">
        <v>2380</v>
      </c>
    </row>
    <row r="1017" spans="1:10" x14ac:dyDescent="0.3">
      <c r="A1017" t="s">
        <v>1355</v>
      </c>
      <c r="B1017">
        <v>54</v>
      </c>
      <c r="C1017" t="str">
        <f t="shared" si="30"/>
        <v>Obesity</v>
      </c>
      <c r="D1017">
        <v>4.68</v>
      </c>
      <c r="E1017" t="str">
        <f t="shared" si="31"/>
        <v>Normal</v>
      </c>
      <c r="F1017" t="s">
        <v>2383</v>
      </c>
      <c r="G1017" t="s">
        <v>2382</v>
      </c>
      <c r="H1017" t="s">
        <v>2380</v>
      </c>
      <c r="I1017" s="7">
        <v>2</v>
      </c>
      <c r="J1017" t="s">
        <v>2380</v>
      </c>
    </row>
    <row r="1018" spans="1:10" x14ac:dyDescent="0.3">
      <c r="A1018" t="s">
        <v>1354</v>
      </c>
      <c r="B1018">
        <v>51.86</v>
      </c>
      <c r="C1018" t="str">
        <f t="shared" si="30"/>
        <v>Obesity</v>
      </c>
      <c r="D1018">
        <v>5.32</v>
      </c>
      <c r="E1018" t="str">
        <f t="shared" si="31"/>
        <v>Normal</v>
      </c>
      <c r="F1018" t="s">
        <v>2383</v>
      </c>
      <c r="G1018" t="s">
        <v>2380</v>
      </c>
      <c r="H1018" t="s">
        <v>2380</v>
      </c>
      <c r="I1018">
        <v>0</v>
      </c>
      <c r="J1018" t="s">
        <v>2380</v>
      </c>
    </row>
    <row r="1019" spans="1:10" x14ac:dyDescent="0.3">
      <c r="A1019" t="s">
        <v>1353</v>
      </c>
      <c r="B1019">
        <v>31.39</v>
      </c>
      <c r="C1019" t="str">
        <f t="shared" si="30"/>
        <v>Obesity</v>
      </c>
      <c r="D1019">
        <v>6.99</v>
      </c>
      <c r="E1019" t="str">
        <f t="shared" si="31"/>
        <v>Diabetes</v>
      </c>
      <c r="F1019" t="s">
        <v>2380</v>
      </c>
      <c r="G1019" t="s">
        <v>2380</v>
      </c>
      <c r="H1019" t="s">
        <v>2380</v>
      </c>
      <c r="I1019">
        <v>0</v>
      </c>
      <c r="J1019" t="s">
        <v>2380</v>
      </c>
    </row>
    <row r="1020" spans="1:10" x14ac:dyDescent="0.3">
      <c r="A1020" t="s">
        <v>1352</v>
      </c>
      <c r="B1020">
        <v>39.97</v>
      </c>
      <c r="C1020" t="str">
        <f t="shared" si="30"/>
        <v>Obesity</v>
      </c>
      <c r="D1020">
        <v>5.55</v>
      </c>
      <c r="E1020" t="str">
        <f t="shared" si="31"/>
        <v>Normal</v>
      </c>
      <c r="F1020" t="s">
        <v>2380</v>
      </c>
      <c r="G1020" t="s">
        <v>2380</v>
      </c>
      <c r="H1020" t="s">
        <v>2380</v>
      </c>
      <c r="I1020">
        <v>0</v>
      </c>
      <c r="J1020" t="s">
        <v>2380</v>
      </c>
    </row>
    <row r="1021" spans="1:10" x14ac:dyDescent="0.3">
      <c r="A1021" t="s">
        <v>1351</v>
      </c>
      <c r="B1021">
        <v>41.23</v>
      </c>
      <c r="C1021" t="str">
        <f t="shared" si="30"/>
        <v>Obesity</v>
      </c>
      <c r="D1021">
        <v>6.94</v>
      </c>
      <c r="E1021" t="str">
        <f t="shared" si="31"/>
        <v>Diabetes</v>
      </c>
      <c r="F1021" t="s">
        <v>2380</v>
      </c>
      <c r="G1021" t="s">
        <v>2380</v>
      </c>
      <c r="H1021" t="s">
        <v>2380</v>
      </c>
      <c r="I1021">
        <v>0</v>
      </c>
      <c r="J1021" t="s">
        <v>2380</v>
      </c>
    </row>
    <row r="1022" spans="1:10" x14ac:dyDescent="0.3">
      <c r="A1022" t="s">
        <v>1350</v>
      </c>
      <c r="B1022">
        <v>49.45</v>
      </c>
      <c r="C1022" t="str">
        <f t="shared" si="30"/>
        <v>Obesity</v>
      </c>
      <c r="D1022">
        <v>4.2</v>
      </c>
      <c r="E1022" t="str">
        <f t="shared" si="31"/>
        <v>Normal</v>
      </c>
      <c r="F1022" t="s">
        <v>2383</v>
      </c>
      <c r="G1022" t="s">
        <v>2380</v>
      </c>
      <c r="H1022" t="s">
        <v>2380</v>
      </c>
      <c r="I1022">
        <v>0</v>
      </c>
      <c r="J1022" t="s">
        <v>2380</v>
      </c>
    </row>
    <row r="1023" spans="1:10" x14ac:dyDescent="0.3">
      <c r="A1023" t="s">
        <v>1349</v>
      </c>
      <c r="B1023">
        <v>41.04</v>
      </c>
      <c r="C1023" t="str">
        <f t="shared" si="30"/>
        <v>Obesity</v>
      </c>
      <c r="D1023">
        <v>5.59</v>
      </c>
      <c r="E1023" t="str">
        <f t="shared" si="31"/>
        <v>Normal</v>
      </c>
      <c r="F1023" t="s">
        <v>2380</v>
      </c>
      <c r="G1023" t="s">
        <v>2380</v>
      </c>
      <c r="H1023" t="s">
        <v>2380</v>
      </c>
      <c r="I1023">
        <v>0</v>
      </c>
      <c r="J1023" t="s">
        <v>2380</v>
      </c>
    </row>
    <row r="1024" spans="1:10" x14ac:dyDescent="0.3">
      <c r="A1024" t="s">
        <v>1348</v>
      </c>
      <c r="B1024">
        <v>27.93</v>
      </c>
      <c r="C1024" t="str">
        <f t="shared" si="30"/>
        <v>OverWeight</v>
      </c>
      <c r="D1024">
        <v>9.9600000000000009</v>
      </c>
      <c r="E1024" t="str">
        <f t="shared" si="31"/>
        <v>Diabetes</v>
      </c>
      <c r="F1024" t="s">
        <v>2380</v>
      </c>
      <c r="G1024" t="s">
        <v>2380</v>
      </c>
      <c r="H1024" t="s">
        <v>2380</v>
      </c>
      <c r="I1024">
        <v>0</v>
      </c>
      <c r="J1024" t="s">
        <v>2380</v>
      </c>
    </row>
    <row r="1025" spans="1:10" x14ac:dyDescent="0.3">
      <c r="A1025" t="s">
        <v>1347</v>
      </c>
      <c r="B1025">
        <v>21.01</v>
      </c>
      <c r="C1025" t="str">
        <f t="shared" si="30"/>
        <v>Normal Weight</v>
      </c>
      <c r="D1025">
        <v>7.37</v>
      </c>
      <c r="E1025" t="str">
        <f t="shared" si="31"/>
        <v>Diabetes</v>
      </c>
      <c r="F1025" t="s">
        <v>2380</v>
      </c>
      <c r="G1025" t="s">
        <v>2380</v>
      </c>
      <c r="H1025" t="s">
        <v>2380</v>
      </c>
      <c r="I1025">
        <v>0</v>
      </c>
      <c r="J1025" t="s">
        <v>2380</v>
      </c>
    </row>
    <row r="1026" spans="1:10" x14ac:dyDescent="0.3">
      <c r="A1026" t="s">
        <v>1346</v>
      </c>
      <c r="B1026">
        <v>52.37</v>
      </c>
      <c r="C1026" t="str">
        <f t="shared" ref="C1026:C1089" si="32">IF(B1026&lt;18.5,"Underweight",IF(B1026&lt;25,"Normal Weight",IF(B1026&lt;30,"OverWeight","Obesity")))</f>
        <v>Obesity</v>
      </c>
      <c r="D1026">
        <v>5.0599999999999996</v>
      </c>
      <c r="E1026" t="str">
        <f t="shared" ref="E1026:E1089" si="33">IF(D1026&lt;5.7,"Normal",IF(D1026&lt;6.5,"Prediabetes","Diabetes"))</f>
        <v>Normal</v>
      </c>
      <c r="F1026" t="s">
        <v>2383</v>
      </c>
      <c r="G1026" t="s">
        <v>2382</v>
      </c>
      <c r="H1026" t="s">
        <v>2380</v>
      </c>
      <c r="I1026" s="7">
        <v>2</v>
      </c>
      <c r="J1026" t="s">
        <v>2380</v>
      </c>
    </row>
    <row r="1027" spans="1:10" x14ac:dyDescent="0.3">
      <c r="A1027" t="s">
        <v>1345</v>
      </c>
      <c r="B1027">
        <v>40.369999999999997</v>
      </c>
      <c r="C1027" t="str">
        <f t="shared" si="32"/>
        <v>Obesity</v>
      </c>
      <c r="D1027">
        <v>8.2100000000000009</v>
      </c>
      <c r="E1027" t="str">
        <f t="shared" si="33"/>
        <v>Diabetes</v>
      </c>
      <c r="F1027" t="s">
        <v>2380</v>
      </c>
      <c r="G1027" t="s">
        <v>2380</v>
      </c>
      <c r="H1027" t="s">
        <v>2380</v>
      </c>
      <c r="I1027">
        <v>0</v>
      </c>
      <c r="J1027" t="s">
        <v>2380</v>
      </c>
    </row>
    <row r="1028" spans="1:10" x14ac:dyDescent="0.3">
      <c r="A1028" t="s">
        <v>1344</v>
      </c>
      <c r="B1028">
        <v>41.47</v>
      </c>
      <c r="C1028" t="str">
        <f t="shared" si="32"/>
        <v>Obesity</v>
      </c>
      <c r="D1028">
        <v>10.34</v>
      </c>
      <c r="E1028" t="str">
        <f t="shared" si="33"/>
        <v>Diabetes</v>
      </c>
      <c r="F1028" t="s">
        <v>2380</v>
      </c>
      <c r="G1028" t="s">
        <v>2380</v>
      </c>
      <c r="H1028" t="s">
        <v>2380</v>
      </c>
      <c r="I1028" s="7">
        <v>2</v>
      </c>
      <c r="J1028" t="s">
        <v>2380</v>
      </c>
    </row>
    <row r="1029" spans="1:10" x14ac:dyDescent="0.3">
      <c r="A1029" t="s">
        <v>1343</v>
      </c>
      <c r="B1029">
        <v>33.725000000000001</v>
      </c>
      <c r="C1029" t="str">
        <f t="shared" si="32"/>
        <v>Obesity</v>
      </c>
      <c r="D1029">
        <v>5.51</v>
      </c>
      <c r="E1029" t="str">
        <f t="shared" si="33"/>
        <v>Normal</v>
      </c>
      <c r="F1029" t="s">
        <v>2383</v>
      </c>
      <c r="G1029" t="s">
        <v>2380</v>
      </c>
      <c r="H1029" t="s">
        <v>2380</v>
      </c>
      <c r="I1029" s="7">
        <v>2</v>
      </c>
      <c r="J1029" t="s">
        <v>2380</v>
      </c>
    </row>
    <row r="1030" spans="1:10" x14ac:dyDescent="0.3">
      <c r="A1030" t="s">
        <v>1342</v>
      </c>
      <c r="B1030">
        <v>28.1</v>
      </c>
      <c r="C1030" t="str">
        <f t="shared" si="32"/>
        <v>OverWeight</v>
      </c>
      <c r="D1030">
        <v>11.2</v>
      </c>
      <c r="E1030" t="str">
        <f t="shared" si="33"/>
        <v>Diabetes</v>
      </c>
      <c r="F1030" t="s">
        <v>2380</v>
      </c>
      <c r="G1030" t="s">
        <v>2380</v>
      </c>
      <c r="H1030" t="s">
        <v>2380</v>
      </c>
      <c r="I1030">
        <v>0</v>
      </c>
      <c r="J1030" t="s">
        <v>2380</v>
      </c>
    </row>
    <row r="1031" spans="1:10" x14ac:dyDescent="0.3">
      <c r="A1031" t="s">
        <v>1341</v>
      </c>
      <c r="B1031">
        <v>37.43</v>
      </c>
      <c r="C1031" t="str">
        <f t="shared" si="32"/>
        <v>Obesity</v>
      </c>
      <c r="D1031">
        <v>4.3499999999999996</v>
      </c>
      <c r="E1031" t="str">
        <f t="shared" si="33"/>
        <v>Normal</v>
      </c>
      <c r="F1031" t="s">
        <v>2383</v>
      </c>
      <c r="G1031" t="s">
        <v>2380</v>
      </c>
      <c r="H1031" t="s">
        <v>2383</v>
      </c>
      <c r="I1031" s="7">
        <v>1</v>
      </c>
      <c r="J1031" t="s">
        <v>2380</v>
      </c>
    </row>
    <row r="1032" spans="1:10" x14ac:dyDescent="0.3">
      <c r="A1032" t="s">
        <v>1340</v>
      </c>
      <c r="B1032">
        <v>23.7</v>
      </c>
      <c r="C1032" t="str">
        <f t="shared" si="32"/>
        <v>Normal Weight</v>
      </c>
      <c r="D1032">
        <v>10.45</v>
      </c>
      <c r="E1032" t="str">
        <f t="shared" si="33"/>
        <v>Diabetes</v>
      </c>
      <c r="F1032" t="s">
        <v>2380</v>
      </c>
      <c r="G1032" t="s">
        <v>2380</v>
      </c>
      <c r="H1032" t="s">
        <v>2380</v>
      </c>
      <c r="I1032">
        <v>0</v>
      </c>
      <c r="J1032" t="s">
        <v>2380</v>
      </c>
    </row>
    <row r="1033" spans="1:10" x14ac:dyDescent="0.3">
      <c r="A1033" t="s">
        <v>1339</v>
      </c>
      <c r="B1033">
        <v>24.795000000000002</v>
      </c>
      <c r="C1033" t="str">
        <f t="shared" si="32"/>
        <v>Normal Weight</v>
      </c>
      <c r="D1033">
        <v>4.07</v>
      </c>
      <c r="E1033" t="str">
        <f t="shared" si="33"/>
        <v>Normal</v>
      </c>
      <c r="F1033" t="s">
        <v>2383</v>
      </c>
      <c r="G1033" t="s">
        <v>2380</v>
      </c>
      <c r="H1033" t="s">
        <v>2383</v>
      </c>
      <c r="I1033" s="7">
        <v>1</v>
      </c>
      <c r="J1033" t="s">
        <v>2380</v>
      </c>
    </row>
    <row r="1034" spans="1:10" x14ac:dyDescent="0.3">
      <c r="A1034" t="s">
        <v>1338</v>
      </c>
      <c r="B1034">
        <v>31.9</v>
      </c>
      <c r="C1034" t="str">
        <f t="shared" si="32"/>
        <v>Obesity</v>
      </c>
      <c r="D1034">
        <v>8.34</v>
      </c>
      <c r="E1034" t="str">
        <f t="shared" si="33"/>
        <v>Diabetes</v>
      </c>
      <c r="F1034" t="s">
        <v>2380</v>
      </c>
      <c r="G1034" t="s">
        <v>2380</v>
      </c>
      <c r="H1034" t="s">
        <v>2380</v>
      </c>
      <c r="I1034">
        <v>0</v>
      </c>
      <c r="J1034" t="s">
        <v>2380</v>
      </c>
    </row>
    <row r="1035" spans="1:10" x14ac:dyDescent="0.3">
      <c r="A1035" t="s">
        <v>1337</v>
      </c>
      <c r="B1035">
        <v>32.68</v>
      </c>
      <c r="C1035" t="str">
        <f t="shared" si="32"/>
        <v>Obesity</v>
      </c>
      <c r="D1035">
        <v>7.41</v>
      </c>
      <c r="E1035" t="str">
        <f t="shared" si="33"/>
        <v>Diabetes</v>
      </c>
      <c r="F1035" t="s">
        <v>2380</v>
      </c>
      <c r="G1035" t="s">
        <v>2380</v>
      </c>
      <c r="H1035" t="s">
        <v>2380</v>
      </c>
      <c r="I1035">
        <v>0</v>
      </c>
      <c r="J1035" t="s">
        <v>2380</v>
      </c>
    </row>
    <row r="1036" spans="1:10" x14ac:dyDescent="0.3">
      <c r="A1036" t="s">
        <v>1336</v>
      </c>
      <c r="B1036">
        <v>47.13</v>
      </c>
      <c r="C1036" t="str">
        <f t="shared" si="32"/>
        <v>Obesity</v>
      </c>
      <c r="D1036">
        <v>4.3099999999999996</v>
      </c>
      <c r="E1036" t="str">
        <f t="shared" si="33"/>
        <v>Normal</v>
      </c>
      <c r="F1036" t="s">
        <v>2380</v>
      </c>
      <c r="G1036" t="s">
        <v>2380</v>
      </c>
      <c r="H1036" t="s">
        <v>2380</v>
      </c>
      <c r="I1036">
        <v>0</v>
      </c>
      <c r="J1036" t="s">
        <v>2380</v>
      </c>
    </row>
    <row r="1037" spans="1:10" x14ac:dyDescent="0.3">
      <c r="A1037" t="s">
        <v>1335</v>
      </c>
      <c r="B1037">
        <v>36.67</v>
      </c>
      <c r="C1037" t="str">
        <f t="shared" si="32"/>
        <v>Obesity</v>
      </c>
      <c r="D1037">
        <v>10.83</v>
      </c>
      <c r="E1037" t="str">
        <f t="shared" si="33"/>
        <v>Diabetes</v>
      </c>
      <c r="F1037" t="s">
        <v>2380</v>
      </c>
      <c r="G1037" t="s">
        <v>2380</v>
      </c>
      <c r="H1037" t="s">
        <v>2380</v>
      </c>
      <c r="I1037">
        <v>0</v>
      </c>
      <c r="J1037" t="s">
        <v>2380</v>
      </c>
    </row>
    <row r="1038" spans="1:10" x14ac:dyDescent="0.3">
      <c r="A1038" t="s">
        <v>1334</v>
      </c>
      <c r="B1038">
        <v>33.630000000000003</v>
      </c>
      <c r="C1038" t="str">
        <f t="shared" si="32"/>
        <v>Obesity</v>
      </c>
      <c r="D1038">
        <v>11.31</v>
      </c>
      <c r="E1038" t="str">
        <f t="shared" si="33"/>
        <v>Diabetes</v>
      </c>
      <c r="F1038" t="s">
        <v>2380</v>
      </c>
      <c r="G1038" t="s">
        <v>2380</v>
      </c>
      <c r="H1038" t="s">
        <v>2380</v>
      </c>
      <c r="I1038">
        <v>0</v>
      </c>
      <c r="J1038" t="s">
        <v>2380</v>
      </c>
    </row>
    <row r="1039" spans="1:10" x14ac:dyDescent="0.3">
      <c r="A1039" t="s">
        <v>1333</v>
      </c>
      <c r="B1039">
        <v>32.67</v>
      </c>
      <c r="C1039" t="str">
        <f t="shared" si="32"/>
        <v>Obesity</v>
      </c>
      <c r="D1039">
        <v>11.81</v>
      </c>
      <c r="E1039" t="str">
        <f t="shared" si="33"/>
        <v>Diabetes</v>
      </c>
      <c r="F1039" t="s">
        <v>2383</v>
      </c>
      <c r="G1039" t="s">
        <v>2380</v>
      </c>
      <c r="H1039" t="s">
        <v>2380</v>
      </c>
      <c r="I1039">
        <v>0</v>
      </c>
      <c r="J1039" t="s">
        <v>2380</v>
      </c>
    </row>
    <row r="1040" spans="1:10" x14ac:dyDescent="0.3">
      <c r="A1040" t="s">
        <v>1332</v>
      </c>
      <c r="B1040">
        <v>33.299999999999997</v>
      </c>
      <c r="C1040" t="str">
        <f t="shared" si="32"/>
        <v>Obesity</v>
      </c>
      <c r="D1040">
        <v>8.26</v>
      </c>
      <c r="E1040" t="str">
        <f t="shared" si="33"/>
        <v>Diabetes</v>
      </c>
      <c r="F1040" t="s">
        <v>2383</v>
      </c>
      <c r="G1040" t="s">
        <v>2380</v>
      </c>
      <c r="H1040" t="s">
        <v>2380</v>
      </c>
      <c r="I1040" s="7">
        <v>2</v>
      </c>
      <c r="J1040" t="s">
        <v>2380</v>
      </c>
    </row>
    <row r="1041" spans="1:10" x14ac:dyDescent="0.3">
      <c r="A1041" t="s">
        <v>1331</v>
      </c>
      <c r="B1041">
        <v>30.78</v>
      </c>
      <c r="C1041" t="str">
        <f t="shared" si="32"/>
        <v>Obesity</v>
      </c>
      <c r="D1041">
        <v>10.74</v>
      </c>
      <c r="E1041" t="str">
        <f t="shared" si="33"/>
        <v>Diabetes</v>
      </c>
      <c r="F1041" t="s">
        <v>2383</v>
      </c>
      <c r="G1041" t="s">
        <v>2380</v>
      </c>
      <c r="H1041" t="s">
        <v>2380</v>
      </c>
      <c r="I1041" s="7">
        <v>2</v>
      </c>
      <c r="J1041" t="s">
        <v>2380</v>
      </c>
    </row>
    <row r="1042" spans="1:10" x14ac:dyDescent="0.3">
      <c r="A1042" t="s">
        <v>1330</v>
      </c>
      <c r="B1042">
        <v>28.975000000000001</v>
      </c>
      <c r="C1042" t="str">
        <f t="shared" si="32"/>
        <v>OverWeight</v>
      </c>
      <c r="D1042">
        <v>7.69</v>
      </c>
      <c r="E1042" t="str">
        <f t="shared" si="33"/>
        <v>Diabetes</v>
      </c>
      <c r="F1042" t="s">
        <v>2383</v>
      </c>
      <c r="G1042" t="s">
        <v>2380</v>
      </c>
      <c r="H1042" t="s">
        <v>2380</v>
      </c>
      <c r="I1042">
        <v>0</v>
      </c>
      <c r="J1042" t="s">
        <v>2380</v>
      </c>
    </row>
    <row r="1043" spans="1:10" x14ac:dyDescent="0.3">
      <c r="A1043" t="s">
        <v>1329</v>
      </c>
      <c r="B1043">
        <v>33.4</v>
      </c>
      <c r="C1043" t="str">
        <f t="shared" si="32"/>
        <v>Obesity</v>
      </c>
      <c r="D1043">
        <v>4.84</v>
      </c>
      <c r="E1043" t="str">
        <f t="shared" si="33"/>
        <v>Normal</v>
      </c>
      <c r="F1043" t="s">
        <v>2380</v>
      </c>
      <c r="G1043" t="s">
        <v>2380</v>
      </c>
      <c r="H1043" t="s">
        <v>2380</v>
      </c>
      <c r="I1043">
        <v>0</v>
      </c>
      <c r="J1043" t="s">
        <v>2380</v>
      </c>
    </row>
    <row r="1044" spans="1:10" x14ac:dyDescent="0.3">
      <c r="A1044" t="s">
        <v>1328</v>
      </c>
      <c r="B1044">
        <v>21.5</v>
      </c>
      <c r="C1044" t="str">
        <f t="shared" si="32"/>
        <v>Normal Weight</v>
      </c>
      <c r="D1044">
        <v>9.77</v>
      </c>
      <c r="E1044" t="str">
        <f t="shared" si="33"/>
        <v>Diabetes</v>
      </c>
      <c r="F1044" t="s">
        <v>2383</v>
      </c>
      <c r="G1044" t="s">
        <v>2380</v>
      </c>
      <c r="H1044" t="s">
        <v>2380</v>
      </c>
      <c r="I1044">
        <v>0</v>
      </c>
      <c r="J1044" t="s">
        <v>2380</v>
      </c>
    </row>
    <row r="1045" spans="1:10" x14ac:dyDescent="0.3">
      <c r="A1045" t="s">
        <v>1327</v>
      </c>
      <c r="B1045">
        <v>38.14</v>
      </c>
      <c r="C1045" t="str">
        <f t="shared" si="32"/>
        <v>Obesity</v>
      </c>
      <c r="D1045">
        <v>5.84</v>
      </c>
      <c r="E1045" t="str">
        <f t="shared" si="33"/>
        <v>Prediabetes</v>
      </c>
      <c r="F1045" t="s">
        <v>2380</v>
      </c>
      <c r="G1045" t="s">
        <v>2380</v>
      </c>
      <c r="H1045" t="s">
        <v>2380</v>
      </c>
      <c r="I1045">
        <v>0</v>
      </c>
      <c r="J1045" t="s">
        <v>2380</v>
      </c>
    </row>
    <row r="1046" spans="1:10" x14ac:dyDescent="0.3">
      <c r="A1046" t="s">
        <v>1326</v>
      </c>
      <c r="B1046">
        <v>35.42</v>
      </c>
      <c r="C1046" t="str">
        <f t="shared" si="32"/>
        <v>Obesity</v>
      </c>
      <c r="D1046">
        <v>8.6999999999999993</v>
      </c>
      <c r="E1046" t="str">
        <f t="shared" si="33"/>
        <v>Diabetes</v>
      </c>
      <c r="F1046" t="s">
        <v>2383</v>
      </c>
      <c r="G1046" t="s">
        <v>2380</v>
      </c>
      <c r="H1046" t="s">
        <v>2380</v>
      </c>
      <c r="I1046" s="7">
        <v>1</v>
      </c>
      <c r="J1046" t="s">
        <v>2380</v>
      </c>
    </row>
    <row r="1047" spans="1:10" x14ac:dyDescent="0.3">
      <c r="A1047" t="s">
        <v>1325</v>
      </c>
      <c r="B1047">
        <v>35.625</v>
      </c>
      <c r="C1047" t="str">
        <f t="shared" si="32"/>
        <v>Obesity</v>
      </c>
      <c r="D1047">
        <v>10.79</v>
      </c>
      <c r="E1047" t="str">
        <f t="shared" si="33"/>
        <v>Diabetes</v>
      </c>
      <c r="F1047" t="s">
        <v>2380</v>
      </c>
      <c r="G1047" t="s">
        <v>2380</v>
      </c>
      <c r="H1047" t="s">
        <v>2380</v>
      </c>
      <c r="I1047">
        <v>0</v>
      </c>
      <c r="J1047" t="s">
        <v>2380</v>
      </c>
    </row>
    <row r="1048" spans="1:10" x14ac:dyDescent="0.3">
      <c r="A1048" t="s">
        <v>1324</v>
      </c>
      <c r="B1048">
        <v>45.51</v>
      </c>
      <c r="C1048" t="str">
        <f t="shared" si="32"/>
        <v>Obesity</v>
      </c>
      <c r="D1048">
        <v>4.32</v>
      </c>
      <c r="E1048" t="str">
        <f t="shared" si="33"/>
        <v>Normal</v>
      </c>
      <c r="F1048" t="s">
        <v>2380</v>
      </c>
      <c r="G1048" t="s">
        <v>2380</v>
      </c>
      <c r="H1048" t="s">
        <v>2380</v>
      </c>
      <c r="I1048" s="7">
        <v>1</v>
      </c>
      <c r="J1048" t="s">
        <v>2380</v>
      </c>
    </row>
    <row r="1049" spans="1:10" x14ac:dyDescent="0.3">
      <c r="A1049" t="s">
        <v>1323</v>
      </c>
      <c r="B1049">
        <v>37.1</v>
      </c>
      <c r="C1049" t="str">
        <f t="shared" si="32"/>
        <v>Obesity</v>
      </c>
      <c r="D1049">
        <v>7.19</v>
      </c>
      <c r="E1049" t="str">
        <f t="shared" si="33"/>
        <v>Diabetes</v>
      </c>
      <c r="F1049" t="s">
        <v>2383</v>
      </c>
      <c r="G1049" t="s">
        <v>2380</v>
      </c>
      <c r="H1049" t="s">
        <v>2380</v>
      </c>
      <c r="I1049">
        <v>0</v>
      </c>
      <c r="J1049" t="s">
        <v>2380</v>
      </c>
    </row>
    <row r="1050" spans="1:10" x14ac:dyDescent="0.3">
      <c r="A1050" t="s">
        <v>1322</v>
      </c>
      <c r="B1050">
        <v>30.5</v>
      </c>
      <c r="C1050" t="str">
        <f t="shared" si="32"/>
        <v>Obesity</v>
      </c>
      <c r="D1050">
        <v>11.94</v>
      </c>
      <c r="E1050" t="str">
        <f t="shared" si="33"/>
        <v>Diabetes</v>
      </c>
      <c r="F1050" t="s">
        <v>2383</v>
      </c>
      <c r="G1050" t="s">
        <v>2380</v>
      </c>
      <c r="H1050" t="s">
        <v>2380</v>
      </c>
      <c r="I1050">
        <v>0</v>
      </c>
      <c r="J1050" t="s">
        <v>2380</v>
      </c>
    </row>
    <row r="1051" spans="1:10" x14ac:dyDescent="0.3">
      <c r="A1051" t="s">
        <v>1321</v>
      </c>
      <c r="B1051">
        <v>28.16</v>
      </c>
      <c r="C1051" t="str">
        <f t="shared" si="32"/>
        <v>OverWeight</v>
      </c>
      <c r="D1051">
        <v>5.56</v>
      </c>
      <c r="E1051" t="str">
        <f t="shared" si="33"/>
        <v>Normal</v>
      </c>
      <c r="F1051" t="s">
        <v>2380</v>
      </c>
      <c r="G1051" t="s">
        <v>2380</v>
      </c>
      <c r="H1051" t="s">
        <v>2380</v>
      </c>
      <c r="I1051" s="7">
        <v>2</v>
      </c>
      <c r="J1051" t="s">
        <v>2380</v>
      </c>
    </row>
    <row r="1052" spans="1:10" x14ac:dyDescent="0.3">
      <c r="A1052" t="s">
        <v>1320</v>
      </c>
      <c r="B1052">
        <v>29.1</v>
      </c>
      <c r="C1052" t="str">
        <f t="shared" si="32"/>
        <v>OverWeight</v>
      </c>
      <c r="D1052">
        <v>5.64</v>
      </c>
      <c r="E1052" t="str">
        <f t="shared" si="33"/>
        <v>Normal</v>
      </c>
      <c r="F1052" t="s">
        <v>2383</v>
      </c>
      <c r="G1052" t="s">
        <v>2380</v>
      </c>
      <c r="H1052" t="s">
        <v>2380</v>
      </c>
      <c r="I1052">
        <v>0</v>
      </c>
      <c r="J1052" t="s">
        <v>2380</v>
      </c>
    </row>
    <row r="1053" spans="1:10" x14ac:dyDescent="0.3">
      <c r="A1053" t="s">
        <v>1319</v>
      </c>
      <c r="B1053">
        <v>30.22</v>
      </c>
      <c r="C1053" t="str">
        <f t="shared" si="32"/>
        <v>Obesity</v>
      </c>
      <c r="D1053">
        <v>4.6500000000000004</v>
      </c>
      <c r="E1053" t="str">
        <f t="shared" si="33"/>
        <v>Normal</v>
      </c>
      <c r="F1053" t="s">
        <v>2380</v>
      </c>
      <c r="G1053" t="s">
        <v>2380</v>
      </c>
      <c r="H1053" t="s">
        <v>2380</v>
      </c>
      <c r="I1053">
        <v>0</v>
      </c>
      <c r="J1053" t="s">
        <v>2380</v>
      </c>
    </row>
    <row r="1054" spans="1:10" x14ac:dyDescent="0.3">
      <c r="A1054" t="s">
        <v>1318</v>
      </c>
      <c r="B1054">
        <v>24.29</v>
      </c>
      <c r="C1054" t="str">
        <f t="shared" si="32"/>
        <v>Normal Weight</v>
      </c>
      <c r="D1054">
        <v>9.0500000000000007</v>
      </c>
      <c r="E1054" t="str">
        <f t="shared" si="33"/>
        <v>Diabetes</v>
      </c>
      <c r="F1054" t="s">
        <v>2380</v>
      </c>
      <c r="G1054" t="s">
        <v>2380</v>
      </c>
      <c r="H1054" t="s">
        <v>2380</v>
      </c>
      <c r="I1054">
        <v>0</v>
      </c>
      <c r="J1054" t="s">
        <v>2380</v>
      </c>
    </row>
    <row r="1055" spans="1:10" x14ac:dyDescent="0.3">
      <c r="A1055" t="s">
        <v>1317</v>
      </c>
      <c r="B1055">
        <v>29.39</v>
      </c>
      <c r="C1055" t="str">
        <f t="shared" si="32"/>
        <v>OverWeight</v>
      </c>
      <c r="D1055">
        <v>4.5199999999999996</v>
      </c>
      <c r="E1055" t="str">
        <f t="shared" si="33"/>
        <v>Normal</v>
      </c>
      <c r="F1055" t="s">
        <v>2383</v>
      </c>
      <c r="G1055" t="s">
        <v>2380</v>
      </c>
      <c r="H1055" t="s">
        <v>2380</v>
      </c>
      <c r="I1055">
        <v>0</v>
      </c>
      <c r="J1055" t="s">
        <v>2380</v>
      </c>
    </row>
    <row r="1056" spans="1:10" x14ac:dyDescent="0.3">
      <c r="A1056" t="s">
        <v>1316</v>
      </c>
      <c r="B1056">
        <v>25.66</v>
      </c>
      <c r="C1056" t="str">
        <f t="shared" si="32"/>
        <v>OverWeight</v>
      </c>
      <c r="D1056">
        <v>4.62</v>
      </c>
      <c r="E1056" t="str">
        <f t="shared" si="33"/>
        <v>Normal</v>
      </c>
      <c r="F1056" t="s">
        <v>2383</v>
      </c>
      <c r="G1056" t="s">
        <v>2380</v>
      </c>
      <c r="H1056" t="s">
        <v>2380</v>
      </c>
      <c r="I1056" s="7">
        <v>1</v>
      </c>
      <c r="J1056" t="s">
        <v>2380</v>
      </c>
    </row>
    <row r="1057" spans="1:10" x14ac:dyDescent="0.3">
      <c r="A1057" t="s">
        <v>1315</v>
      </c>
      <c r="B1057">
        <v>39.11</v>
      </c>
      <c r="C1057" t="str">
        <f t="shared" si="32"/>
        <v>Obesity</v>
      </c>
      <c r="D1057">
        <v>5.87</v>
      </c>
      <c r="E1057" t="str">
        <f t="shared" si="33"/>
        <v>Prediabetes</v>
      </c>
      <c r="F1057" t="s">
        <v>2380</v>
      </c>
      <c r="G1057" t="s">
        <v>2380</v>
      </c>
      <c r="H1057" t="s">
        <v>2380</v>
      </c>
      <c r="I1057">
        <v>0</v>
      </c>
      <c r="J1057" t="s">
        <v>2380</v>
      </c>
    </row>
    <row r="1058" spans="1:10" x14ac:dyDescent="0.3">
      <c r="A1058" t="s">
        <v>1314</v>
      </c>
      <c r="B1058">
        <v>43.78</v>
      </c>
      <c r="C1058" t="str">
        <f t="shared" si="32"/>
        <v>Obesity</v>
      </c>
      <c r="D1058">
        <v>5.71</v>
      </c>
      <c r="E1058" t="str">
        <f t="shared" si="33"/>
        <v>Prediabetes</v>
      </c>
      <c r="F1058" t="s">
        <v>2380</v>
      </c>
      <c r="G1058" t="s">
        <v>2380</v>
      </c>
      <c r="H1058" t="s">
        <v>2380</v>
      </c>
      <c r="I1058" s="7">
        <v>1</v>
      </c>
      <c r="J1058" t="s">
        <v>2380</v>
      </c>
    </row>
    <row r="1059" spans="1:10" x14ac:dyDescent="0.3">
      <c r="A1059" t="s">
        <v>1313</v>
      </c>
      <c r="B1059">
        <v>24.35</v>
      </c>
      <c r="C1059" t="str">
        <f t="shared" si="32"/>
        <v>Normal Weight</v>
      </c>
      <c r="D1059">
        <v>9.08</v>
      </c>
      <c r="E1059" t="str">
        <f t="shared" si="33"/>
        <v>Diabetes</v>
      </c>
      <c r="F1059" t="s">
        <v>2380</v>
      </c>
      <c r="G1059" t="s">
        <v>2380</v>
      </c>
      <c r="H1059" t="s">
        <v>2380</v>
      </c>
      <c r="I1059">
        <v>0</v>
      </c>
      <c r="J1059" t="s">
        <v>2380</v>
      </c>
    </row>
    <row r="1060" spans="1:10" x14ac:dyDescent="0.3">
      <c r="A1060" t="s">
        <v>1312</v>
      </c>
      <c r="B1060">
        <v>40.299999999999997</v>
      </c>
      <c r="C1060" t="str">
        <f t="shared" si="32"/>
        <v>Obesity</v>
      </c>
      <c r="D1060">
        <v>5.3</v>
      </c>
      <c r="E1060" t="str">
        <f t="shared" si="33"/>
        <v>Normal</v>
      </c>
      <c r="F1060" t="s">
        <v>2383</v>
      </c>
      <c r="G1060" t="s">
        <v>2380</v>
      </c>
      <c r="H1060" t="s">
        <v>2380</v>
      </c>
      <c r="I1060" s="7">
        <v>2</v>
      </c>
      <c r="J1060" t="s">
        <v>2380</v>
      </c>
    </row>
    <row r="1061" spans="1:10" x14ac:dyDescent="0.3">
      <c r="A1061" t="s">
        <v>1311</v>
      </c>
      <c r="B1061">
        <v>32.774999999999999</v>
      </c>
      <c r="C1061" t="str">
        <f t="shared" si="32"/>
        <v>Obesity</v>
      </c>
      <c r="D1061">
        <v>11.76</v>
      </c>
      <c r="E1061" t="str">
        <f t="shared" si="33"/>
        <v>Diabetes</v>
      </c>
      <c r="F1061" t="s">
        <v>2383</v>
      </c>
      <c r="G1061" t="s">
        <v>2380</v>
      </c>
      <c r="H1061" t="s">
        <v>2380</v>
      </c>
      <c r="I1061">
        <v>0</v>
      </c>
      <c r="J1061" t="s">
        <v>2380</v>
      </c>
    </row>
    <row r="1062" spans="1:10" x14ac:dyDescent="0.3">
      <c r="A1062" t="s">
        <v>1310</v>
      </c>
      <c r="B1062">
        <v>39.6</v>
      </c>
      <c r="C1062" t="str">
        <f t="shared" si="32"/>
        <v>Obesity</v>
      </c>
      <c r="D1062">
        <v>5.1100000000000003</v>
      </c>
      <c r="E1062" t="str">
        <f t="shared" si="33"/>
        <v>Normal</v>
      </c>
      <c r="F1062" t="s">
        <v>2383</v>
      </c>
      <c r="G1062" t="s">
        <v>2380</v>
      </c>
      <c r="H1062" t="s">
        <v>2380</v>
      </c>
      <c r="I1062" s="7">
        <v>2</v>
      </c>
      <c r="J1062" t="s">
        <v>2380</v>
      </c>
    </row>
    <row r="1063" spans="1:10" x14ac:dyDescent="0.3">
      <c r="A1063" t="s">
        <v>1309</v>
      </c>
      <c r="B1063">
        <v>30.97</v>
      </c>
      <c r="C1063" t="str">
        <f t="shared" si="32"/>
        <v>Obesity</v>
      </c>
      <c r="D1063">
        <v>5.54</v>
      </c>
      <c r="E1063" t="str">
        <f t="shared" si="33"/>
        <v>Normal</v>
      </c>
      <c r="F1063" t="s">
        <v>2380</v>
      </c>
      <c r="G1063" t="s">
        <v>2380</v>
      </c>
      <c r="H1063" t="s">
        <v>2380</v>
      </c>
      <c r="I1063" s="7">
        <v>2</v>
      </c>
      <c r="J1063" t="s">
        <v>2380</v>
      </c>
    </row>
    <row r="1064" spans="1:10" x14ac:dyDescent="0.3">
      <c r="A1064" t="s">
        <v>1308</v>
      </c>
      <c r="B1064">
        <v>27.645</v>
      </c>
      <c r="C1064" t="str">
        <f t="shared" si="32"/>
        <v>OverWeight</v>
      </c>
      <c r="D1064">
        <v>8.8699999999999992</v>
      </c>
      <c r="E1064" t="str">
        <f t="shared" si="33"/>
        <v>Diabetes</v>
      </c>
      <c r="F1064" t="s">
        <v>2383</v>
      </c>
      <c r="G1064" t="s">
        <v>2380</v>
      </c>
      <c r="H1064" t="s">
        <v>2380</v>
      </c>
      <c r="I1064">
        <v>0</v>
      </c>
      <c r="J1064" t="s">
        <v>2380</v>
      </c>
    </row>
    <row r="1065" spans="1:10" x14ac:dyDescent="0.3">
      <c r="A1065" t="s">
        <v>1307</v>
      </c>
      <c r="B1065">
        <v>34.43</v>
      </c>
      <c r="C1065" t="str">
        <f t="shared" si="32"/>
        <v>Obesity</v>
      </c>
      <c r="D1065">
        <v>5.96</v>
      </c>
      <c r="E1065" t="str">
        <f t="shared" si="33"/>
        <v>Prediabetes</v>
      </c>
      <c r="F1065" t="s">
        <v>2383</v>
      </c>
      <c r="G1065" t="s">
        <v>2380</v>
      </c>
      <c r="H1065" t="s">
        <v>2380</v>
      </c>
      <c r="I1065" s="7">
        <v>2</v>
      </c>
      <c r="J1065" t="s">
        <v>2380</v>
      </c>
    </row>
    <row r="1066" spans="1:10" x14ac:dyDescent="0.3">
      <c r="A1066" t="s">
        <v>1306</v>
      </c>
      <c r="B1066">
        <v>39.6</v>
      </c>
      <c r="C1066" t="str">
        <f t="shared" si="32"/>
        <v>Obesity</v>
      </c>
      <c r="D1066">
        <v>4.4400000000000004</v>
      </c>
      <c r="E1066" t="str">
        <f t="shared" si="33"/>
        <v>Normal</v>
      </c>
      <c r="F1066" t="s">
        <v>2383</v>
      </c>
      <c r="G1066" t="s">
        <v>2380</v>
      </c>
      <c r="H1066" t="s">
        <v>2383</v>
      </c>
      <c r="I1066" s="7">
        <v>1</v>
      </c>
      <c r="J1066" t="s">
        <v>2380</v>
      </c>
    </row>
    <row r="1067" spans="1:10" x14ac:dyDescent="0.3">
      <c r="A1067" t="s">
        <v>1305</v>
      </c>
      <c r="B1067">
        <v>22.1</v>
      </c>
      <c r="C1067" t="str">
        <f t="shared" si="32"/>
        <v>Normal Weight</v>
      </c>
      <c r="D1067">
        <v>4.6500000000000004</v>
      </c>
      <c r="E1067" t="str">
        <f t="shared" si="33"/>
        <v>Normal</v>
      </c>
      <c r="F1067" t="s">
        <v>2383</v>
      </c>
      <c r="G1067" t="s">
        <v>2380</v>
      </c>
      <c r="H1067" t="s">
        <v>2380</v>
      </c>
      <c r="I1067" s="7">
        <v>2</v>
      </c>
      <c r="J1067" t="s">
        <v>2380</v>
      </c>
    </row>
    <row r="1068" spans="1:10" x14ac:dyDescent="0.3">
      <c r="A1068" t="s">
        <v>1304</v>
      </c>
      <c r="B1068">
        <v>33.25</v>
      </c>
      <c r="C1068" t="str">
        <f t="shared" si="32"/>
        <v>Obesity</v>
      </c>
      <c r="D1068">
        <v>5.64</v>
      </c>
      <c r="E1068" t="str">
        <f t="shared" si="33"/>
        <v>Normal</v>
      </c>
      <c r="F1068" t="s">
        <v>2383</v>
      </c>
      <c r="G1068" t="s">
        <v>2380</v>
      </c>
      <c r="H1068" t="s">
        <v>2383</v>
      </c>
      <c r="I1068" s="7">
        <v>1</v>
      </c>
      <c r="J1068" t="s">
        <v>2380</v>
      </c>
    </row>
    <row r="1069" spans="1:10" x14ac:dyDescent="0.3">
      <c r="A1069" t="s">
        <v>1303</v>
      </c>
      <c r="B1069">
        <v>33.33</v>
      </c>
      <c r="C1069" t="str">
        <f t="shared" si="32"/>
        <v>Obesity</v>
      </c>
      <c r="D1069">
        <v>10.19</v>
      </c>
      <c r="E1069" t="str">
        <f t="shared" si="33"/>
        <v>Diabetes</v>
      </c>
      <c r="F1069" t="s">
        <v>2380</v>
      </c>
      <c r="G1069" t="s">
        <v>2380</v>
      </c>
      <c r="H1069" t="s">
        <v>2380</v>
      </c>
      <c r="I1069">
        <v>0</v>
      </c>
      <c r="J1069" t="s">
        <v>2380</v>
      </c>
    </row>
    <row r="1070" spans="1:10" x14ac:dyDescent="0.3">
      <c r="A1070" t="s">
        <v>1302</v>
      </c>
      <c r="B1070">
        <v>30.5</v>
      </c>
      <c r="C1070" t="str">
        <f t="shared" si="32"/>
        <v>Obesity</v>
      </c>
      <c r="D1070">
        <v>10.79</v>
      </c>
      <c r="E1070" t="str">
        <f t="shared" si="33"/>
        <v>Diabetes</v>
      </c>
      <c r="F1070" t="s">
        <v>2380</v>
      </c>
      <c r="G1070" t="s">
        <v>2380</v>
      </c>
      <c r="H1070" t="s">
        <v>2380</v>
      </c>
      <c r="I1070">
        <v>0</v>
      </c>
      <c r="J1070" t="s">
        <v>2380</v>
      </c>
    </row>
    <row r="1071" spans="1:10" x14ac:dyDescent="0.3">
      <c r="A1071" t="s">
        <v>1301</v>
      </c>
      <c r="B1071">
        <v>30.3</v>
      </c>
      <c r="C1071" t="str">
        <f t="shared" si="32"/>
        <v>Obesity</v>
      </c>
      <c r="D1071">
        <v>4.24</v>
      </c>
      <c r="E1071" t="str">
        <f t="shared" si="33"/>
        <v>Normal</v>
      </c>
      <c r="F1071" t="s">
        <v>2380</v>
      </c>
      <c r="G1071" t="s">
        <v>2380</v>
      </c>
      <c r="H1071" t="s">
        <v>2380</v>
      </c>
      <c r="I1071">
        <v>0</v>
      </c>
      <c r="J1071" t="s">
        <v>2380</v>
      </c>
    </row>
    <row r="1072" spans="1:10" x14ac:dyDescent="0.3">
      <c r="A1072" t="s">
        <v>1300</v>
      </c>
      <c r="B1072">
        <v>26.22</v>
      </c>
      <c r="C1072" t="str">
        <f t="shared" si="32"/>
        <v>OverWeight</v>
      </c>
      <c r="D1072">
        <v>5.83</v>
      </c>
      <c r="E1072" t="str">
        <f t="shared" si="33"/>
        <v>Prediabetes</v>
      </c>
      <c r="F1072" t="s">
        <v>2380</v>
      </c>
      <c r="G1072" t="s">
        <v>2380</v>
      </c>
      <c r="H1072" t="s">
        <v>2380</v>
      </c>
      <c r="I1072" s="7">
        <v>2</v>
      </c>
      <c r="J1072" t="s">
        <v>2380</v>
      </c>
    </row>
    <row r="1073" spans="1:10" x14ac:dyDescent="0.3">
      <c r="A1073" t="s">
        <v>1299</v>
      </c>
      <c r="B1073">
        <v>29.99</v>
      </c>
      <c r="C1073" t="str">
        <f t="shared" si="32"/>
        <v>OverWeight</v>
      </c>
      <c r="D1073">
        <v>11.85</v>
      </c>
      <c r="E1073" t="str">
        <f t="shared" si="33"/>
        <v>Diabetes</v>
      </c>
      <c r="F1073" t="s">
        <v>2380</v>
      </c>
      <c r="G1073" t="s">
        <v>2380</v>
      </c>
      <c r="H1073" t="s">
        <v>2380</v>
      </c>
      <c r="I1073">
        <v>0</v>
      </c>
      <c r="J1073" t="s">
        <v>2380</v>
      </c>
    </row>
    <row r="1074" spans="1:10" x14ac:dyDescent="0.3">
      <c r="A1074" t="s">
        <v>1298</v>
      </c>
      <c r="B1074">
        <v>36.380000000000003</v>
      </c>
      <c r="C1074" t="str">
        <f t="shared" si="32"/>
        <v>Obesity</v>
      </c>
      <c r="D1074">
        <v>5.98</v>
      </c>
      <c r="E1074" t="str">
        <f t="shared" si="33"/>
        <v>Prediabetes</v>
      </c>
      <c r="F1074" t="s">
        <v>2380</v>
      </c>
      <c r="G1074" t="s">
        <v>2380</v>
      </c>
      <c r="H1074" t="s">
        <v>2380</v>
      </c>
      <c r="I1074" s="7">
        <v>1</v>
      </c>
      <c r="J1074" t="s">
        <v>2380</v>
      </c>
    </row>
    <row r="1075" spans="1:10" x14ac:dyDescent="0.3">
      <c r="A1075" t="s">
        <v>1297</v>
      </c>
      <c r="B1075">
        <v>31.16</v>
      </c>
      <c r="C1075" t="str">
        <f t="shared" si="32"/>
        <v>Obesity</v>
      </c>
      <c r="D1075">
        <v>4.26</v>
      </c>
      <c r="E1075" t="str">
        <f t="shared" si="33"/>
        <v>Normal</v>
      </c>
      <c r="F1075" t="s">
        <v>2383</v>
      </c>
      <c r="G1075" t="s">
        <v>2380</v>
      </c>
      <c r="H1075" t="s">
        <v>2383</v>
      </c>
      <c r="I1075" s="7">
        <v>1</v>
      </c>
      <c r="J1075" t="s">
        <v>2380</v>
      </c>
    </row>
    <row r="1076" spans="1:10" x14ac:dyDescent="0.3">
      <c r="A1076" t="s">
        <v>1296</v>
      </c>
      <c r="B1076">
        <v>25.55</v>
      </c>
      <c r="C1076" t="str">
        <f t="shared" si="32"/>
        <v>OverWeight</v>
      </c>
      <c r="D1076">
        <v>4.96</v>
      </c>
      <c r="E1076" t="str">
        <f t="shared" si="33"/>
        <v>Normal</v>
      </c>
      <c r="F1076" t="s">
        <v>2383</v>
      </c>
      <c r="G1076" t="s">
        <v>2380</v>
      </c>
      <c r="H1076" t="s">
        <v>2380</v>
      </c>
      <c r="I1076" s="7">
        <v>1</v>
      </c>
      <c r="J1076" t="s">
        <v>2380</v>
      </c>
    </row>
    <row r="1077" spans="1:10" x14ac:dyDescent="0.3">
      <c r="A1077" t="s">
        <v>1295</v>
      </c>
      <c r="B1077">
        <v>28.77</v>
      </c>
      <c r="C1077" t="str">
        <f t="shared" si="32"/>
        <v>OverWeight</v>
      </c>
      <c r="D1077">
        <v>4</v>
      </c>
      <c r="E1077" t="str">
        <f t="shared" si="33"/>
        <v>Normal</v>
      </c>
      <c r="F1077" t="s">
        <v>2383</v>
      </c>
      <c r="G1077" t="s">
        <v>2380</v>
      </c>
      <c r="H1077" t="s">
        <v>2380</v>
      </c>
      <c r="I1077">
        <v>0</v>
      </c>
      <c r="J1077" t="s">
        <v>2380</v>
      </c>
    </row>
    <row r="1078" spans="1:10" x14ac:dyDescent="0.3">
      <c r="A1078" t="s">
        <v>1294</v>
      </c>
      <c r="B1078">
        <v>23.14</v>
      </c>
      <c r="C1078" t="str">
        <f t="shared" si="32"/>
        <v>Normal Weight</v>
      </c>
      <c r="D1078">
        <v>4.1500000000000004</v>
      </c>
      <c r="E1078" t="str">
        <f t="shared" si="33"/>
        <v>Normal</v>
      </c>
      <c r="F1078" t="s">
        <v>2383</v>
      </c>
      <c r="G1078" t="s">
        <v>2380</v>
      </c>
      <c r="H1078" t="s">
        <v>2380</v>
      </c>
      <c r="I1078" s="7">
        <v>1</v>
      </c>
      <c r="J1078" t="s">
        <v>2380</v>
      </c>
    </row>
    <row r="1079" spans="1:10" x14ac:dyDescent="0.3">
      <c r="A1079" t="s">
        <v>1293</v>
      </c>
      <c r="B1079">
        <v>39.6</v>
      </c>
      <c r="C1079" t="str">
        <f t="shared" si="32"/>
        <v>Obesity</v>
      </c>
      <c r="D1079">
        <v>11.36</v>
      </c>
      <c r="E1079" t="str">
        <f t="shared" si="33"/>
        <v>Diabetes</v>
      </c>
      <c r="F1079" t="s">
        <v>2380</v>
      </c>
      <c r="G1079" t="s">
        <v>2380</v>
      </c>
      <c r="H1079" t="s">
        <v>2380</v>
      </c>
      <c r="I1079">
        <v>0</v>
      </c>
      <c r="J1079" t="s">
        <v>2380</v>
      </c>
    </row>
    <row r="1080" spans="1:10" x14ac:dyDescent="0.3">
      <c r="A1080" t="s">
        <v>1292</v>
      </c>
      <c r="B1080">
        <v>29.2</v>
      </c>
      <c r="C1080" t="str">
        <f t="shared" si="32"/>
        <v>OverWeight</v>
      </c>
      <c r="D1080">
        <v>7.53</v>
      </c>
      <c r="E1080" t="str">
        <f t="shared" si="33"/>
        <v>Diabetes</v>
      </c>
      <c r="F1080" t="s">
        <v>2380</v>
      </c>
      <c r="G1080" t="s">
        <v>2380</v>
      </c>
      <c r="H1080" t="s">
        <v>2380</v>
      </c>
      <c r="I1080">
        <v>0</v>
      </c>
      <c r="J1080" t="s">
        <v>2380</v>
      </c>
    </row>
    <row r="1081" spans="1:10" x14ac:dyDescent="0.3">
      <c r="A1081" t="s">
        <v>1291</v>
      </c>
      <c r="B1081">
        <v>32.774999999999999</v>
      </c>
      <c r="C1081" t="str">
        <f t="shared" si="32"/>
        <v>Obesity</v>
      </c>
      <c r="D1081">
        <v>7.95</v>
      </c>
      <c r="E1081" t="str">
        <f t="shared" si="33"/>
        <v>Diabetes</v>
      </c>
      <c r="F1081" t="s">
        <v>2380</v>
      </c>
      <c r="G1081" t="s">
        <v>2380</v>
      </c>
      <c r="H1081" t="s">
        <v>2380</v>
      </c>
      <c r="I1081">
        <v>0</v>
      </c>
      <c r="J1081" t="s">
        <v>2380</v>
      </c>
    </row>
    <row r="1082" spans="1:10" x14ac:dyDescent="0.3">
      <c r="A1082" t="s">
        <v>1290</v>
      </c>
      <c r="B1082">
        <v>24.035</v>
      </c>
      <c r="C1082" t="str">
        <f t="shared" si="32"/>
        <v>Normal Weight</v>
      </c>
      <c r="D1082">
        <v>8.5</v>
      </c>
      <c r="E1082" t="str">
        <f t="shared" si="33"/>
        <v>Diabetes</v>
      </c>
      <c r="F1082" t="s">
        <v>2380</v>
      </c>
      <c r="G1082" t="s">
        <v>2380</v>
      </c>
      <c r="H1082" t="s">
        <v>2380</v>
      </c>
      <c r="I1082">
        <v>0</v>
      </c>
      <c r="J1082" t="s">
        <v>2380</v>
      </c>
    </row>
    <row r="1083" spans="1:10" x14ac:dyDescent="0.3">
      <c r="A1083" t="s">
        <v>1289</v>
      </c>
      <c r="B1083">
        <v>30.55</v>
      </c>
      <c r="C1083" t="str">
        <f t="shared" si="32"/>
        <v>Obesity</v>
      </c>
      <c r="D1083">
        <v>5.89</v>
      </c>
      <c r="E1083" t="str">
        <f t="shared" si="33"/>
        <v>Prediabetes</v>
      </c>
      <c r="F1083" t="s">
        <v>2380</v>
      </c>
      <c r="G1083" t="s">
        <v>2380</v>
      </c>
      <c r="H1083" t="s">
        <v>2383</v>
      </c>
      <c r="I1083" s="7">
        <v>1</v>
      </c>
      <c r="J1083" t="s">
        <v>2380</v>
      </c>
    </row>
    <row r="1084" spans="1:10" x14ac:dyDescent="0.3">
      <c r="A1084" t="s">
        <v>1288</v>
      </c>
      <c r="B1084">
        <v>28.81</v>
      </c>
      <c r="C1084" t="str">
        <f t="shared" si="32"/>
        <v>OverWeight</v>
      </c>
      <c r="D1084">
        <v>8.76</v>
      </c>
      <c r="E1084" t="str">
        <f t="shared" si="33"/>
        <v>Diabetes</v>
      </c>
      <c r="F1084" t="s">
        <v>2380</v>
      </c>
      <c r="G1084" t="s">
        <v>2380</v>
      </c>
      <c r="H1084" t="s">
        <v>2380</v>
      </c>
      <c r="I1084" s="7">
        <v>2</v>
      </c>
      <c r="J1084" t="s">
        <v>2380</v>
      </c>
    </row>
    <row r="1085" spans="1:10" x14ac:dyDescent="0.3">
      <c r="A1085" t="s">
        <v>1287</v>
      </c>
      <c r="B1085">
        <v>31.66</v>
      </c>
      <c r="C1085" t="str">
        <f t="shared" si="32"/>
        <v>Obesity</v>
      </c>
      <c r="D1085">
        <v>4.1100000000000003</v>
      </c>
      <c r="E1085" t="str">
        <f t="shared" si="33"/>
        <v>Normal</v>
      </c>
      <c r="F1085" t="s">
        <v>2380</v>
      </c>
      <c r="G1085" t="s">
        <v>2380</v>
      </c>
      <c r="H1085" t="s">
        <v>2380</v>
      </c>
      <c r="I1085">
        <v>0</v>
      </c>
      <c r="J1085" t="s">
        <v>2380</v>
      </c>
    </row>
    <row r="1086" spans="1:10" x14ac:dyDescent="0.3">
      <c r="A1086" t="s">
        <v>1286</v>
      </c>
      <c r="B1086">
        <v>28.215</v>
      </c>
      <c r="C1086" t="str">
        <f t="shared" si="32"/>
        <v>OverWeight</v>
      </c>
      <c r="D1086">
        <v>7.56</v>
      </c>
      <c r="E1086" t="str">
        <f t="shared" si="33"/>
        <v>Diabetes</v>
      </c>
      <c r="F1086" t="s">
        <v>2383</v>
      </c>
      <c r="G1086" t="s">
        <v>2380</v>
      </c>
      <c r="H1086" t="s">
        <v>2380</v>
      </c>
      <c r="I1086" s="7">
        <v>1</v>
      </c>
      <c r="J1086" t="s">
        <v>2380</v>
      </c>
    </row>
    <row r="1087" spans="1:10" x14ac:dyDescent="0.3">
      <c r="A1087" t="s">
        <v>1285</v>
      </c>
      <c r="B1087">
        <v>26.12</v>
      </c>
      <c r="C1087" t="str">
        <f t="shared" si="32"/>
        <v>OverWeight</v>
      </c>
      <c r="D1087">
        <v>4.17</v>
      </c>
      <c r="E1087" t="str">
        <f t="shared" si="33"/>
        <v>Normal</v>
      </c>
      <c r="F1087" t="s">
        <v>2383</v>
      </c>
      <c r="G1087" t="s">
        <v>2380</v>
      </c>
      <c r="H1087" t="s">
        <v>2383</v>
      </c>
      <c r="I1087" s="7">
        <v>1</v>
      </c>
      <c r="J1087" t="s">
        <v>2380</v>
      </c>
    </row>
    <row r="1088" spans="1:10" x14ac:dyDescent="0.3">
      <c r="A1088" t="s">
        <v>1284</v>
      </c>
      <c r="B1088">
        <v>36.630000000000003</v>
      </c>
      <c r="C1088" t="str">
        <f t="shared" si="32"/>
        <v>Obesity</v>
      </c>
      <c r="D1088">
        <v>11.42</v>
      </c>
      <c r="E1088" t="str">
        <f t="shared" si="33"/>
        <v>Diabetes</v>
      </c>
      <c r="F1088" t="s">
        <v>2380</v>
      </c>
      <c r="G1088" t="s">
        <v>2380</v>
      </c>
      <c r="H1088" t="s">
        <v>2380</v>
      </c>
      <c r="I1088" s="7">
        <v>2</v>
      </c>
      <c r="J1088" t="s">
        <v>2380</v>
      </c>
    </row>
    <row r="1089" spans="1:10" x14ac:dyDescent="0.3">
      <c r="A1089" t="s">
        <v>1283</v>
      </c>
      <c r="B1089">
        <v>33.344999999999999</v>
      </c>
      <c r="C1089" t="str">
        <f t="shared" si="32"/>
        <v>Obesity</v>
      </c>
      <c r="D1089">
        <v>7.33</v>
      </c>
      <c r="E1089" t="str">
        <f t="shared" si="33"/>
        <v>Diabetes</v>
      </c>
      <c r="F1089" t="s">
        <v>2380</v>
      </c>
      <c r="G1089" t="s">
        <v>2380</v>
      </c>
      <c r="H1089" t="s">
        <v>2380</v>
      </c>
      <c r="I1089" s="7">
        <v>2</v>
      </c>
      <c r="J1089" t="s">
        <v>2380</v>
      </c>
    </row>
    <row r="1090" spans="1:10" x14ac:dyDescent="0.3">
      <c r="A1090" t="s">
        <v>1282</v>
      </c>
      <c r="B1090">
        <v>27.11</v>
      </c>
      <c r="C1090" t="str">
        <f t="shared" ref="C1090:C1153" si="34">IF(B1090&lt;18.5,"Underweight",IF(B1090&lt;25,"Normal Weight",IF(B1090&lt;30,"OverWeight","Obesity")))</f>
        <v>OverWeight</v>
      </c>
      <c r="D1090">
        <v>6.7</v>
      </c>
      <c r="E1090" t="str">
        <f t="shared" ref="E1090:E1153" si="35">IF(D1090&lt;5.7,"Normal",IF(D1090&lt;6.5,"Prediabetes","Diabetes"))</f>
        <v>Diabetes</v>
      </c>
      <c r="F1090" t="s">
        <v>2380</v>
      </c>
      <c r="G1090" t="s">
        <v>2380</v>
      </c>
      <c r="H1090" t="s">
        <v>2380</v>
      </c>
      <c r="I1090">
        <v>0</v>
      </c>
      <c r="J1090" t="s">
        <v>2380</v>
      </c>
    </row>
    <row r="1091" spans="1:10" x14ac:dyDescent="0.3">
      <c r="A1091" t="s">
        <v>1281</v>
      </c>
      <c r="B1091">
        <v>26.6</v>
      </c>
      <c r="C1091" t="str">
        <f t="shared" si="34"/>
        <v>OverWeight</v>
      </c>
      <c r="D1091">
        <v>5.27</v>
      </c>
      <c r="E1091" t="str">
        <f t="shared" si="35"/>
        <v>Normal</v>
      </c>
      <c r="F1091" t="s">
        <v>2383</v>
      </c>
      <c r="G1091" t="s">
        <v>2380</v>
      </c>
      <c r="H1091" t="s">
        <v>2383</v>
      </c>
      <c r="I1091" s="7">
        <v>1</v>
      </c>
      <c r="J1091" t="s">
        <v>2380</v>
      </c>
    </row>
    <row r="1092" spans="1:10" x14ac:dyDescent="0.3">
      <c r="A1092" t="s">
        <v>1280</v>
      </c>
      <c r="B1092">
        <v>30.41</v>
      </c>
      <c r="C1092" t="str">
        <f t="shared" si="34"/>
        <v>Obesity</v>
      </c>
      <c r="D1092">
        <v>7.72</v>
      </c>
      <c r="E1092" t="str">
        <f t="shared" si="35"/>
        <v>Diabetes</v>
      </c>
      <c r="F1092" t="s">
        <v>2380</v>
      </c>
      <c r="G1092" t="s">
        <v>2380</v>
      </c>
      <c r="H1092" t="s">
        <v>2380</v>
      </c>
      <c r="I1092">
        <v>0</v>
      </c>
      <c r="J1092" t="s">
        <v>2380</v>
      </c>
    </row>
    <row r="1093" spans="1:10" x14ac:dyDescent="0.3">
      <c r="A1093" t="s">
        <v>1279</v>
      </c>
      <c r="B1093">
        <v>28.98</v>
      </c>
      <c r="C1093" t="str">
        <f t="shared" si="34"/>
        <v>OverWeight</v>
      </c>
      <c r="D1093">
        <v>8.68</v>
      </c>
      <c r="E1093" t="str">
        <f t="shared" si="35"/>
        <v>Diabetes</v>
      </c>
      <c r="F1093" t="s">
        <v>2380</v>
      </c>
      <c r="G1093" t="s">
        <v>2380</v>
      </c>
      <c r="H1093" t="s">
        <v>2380</v>
      </c>
      <c r="I1093" s="7">
        <v>2</v>
      </c>
      <c r="J1093" t="s">
        <v>2380</v>
      </c>
    </row>
    <row r="1094" spans="1:10" x14ac:dyDescent="0.3">
      <c r="A1094" t="s">
        <v>1278</v>
      </c>
      <c r="B1094">
        <v>31.24</v>
      </c>
      <c r="C1094" t="str">
        <f t="shared" si="34"/>
        <v>Obesity</v>
      </c>
      <c r="D1094">
        <v>9.8000000000000007</v>
      </c>
      <c r="E1094" t="str">
        <f t="shared" si="35"/>
        <v>Diabetes</v>
      </c>
      <c r="F1094" t="s">
        <v>2380</v>
      </c>
      <c r="G1094" t="s">
        <v>2380</v>
      </c>
      <c r="H1094" t="s">
        <v>2380</v>
      </c>
      <c r="I1094">
        <v>0</v>
      </c>
      <c r="J1094" t="s">
        <v>2380</v>
      </c>
    </row>
    <row r="1095" spans="1:10" x14ac:dyDescent="0.3">
      <c r="A1095" t="s">
        <v>1277</v>
      </c>
      <c r="B1095">
        <v>31.54</v>
      </c>
      <c r="C1095" t="str">
        <f t="shared" si="34"/>
        <v>Obesity</v>
      </c>
      <c r="D1095">
        <v>4.4400000000000004</v>
      </c>
      <c r="E1095" t="str">
        <f t="shared" si="35"/>
        <v>Normal</v>
      </c>
      <c r="F1095" t="s">
        <v>2380</v>
      </c>
      <c r="G1095" t="s">
        <v>2380</v>
      </c>
      <c r="H1095" t="s">
        <v>2380</v>
      </c>
      <c r="I1095">
        <v>0</v>
      </c>
      <c r="J1095" t="s">
        <v>2380</v>
      </c>
    </row>
    <row r="1096" spans="1:10" x14ac:dyDescent="0.3">
      <c r="A1096" t="s">
        <v>1276</v>
      </c>
      <c r="B1096">
        <v>38.6</v>
      </c>
      <c r="C1096" t="str">
        <f t="shared" si="34"/>
        <v>Obesity</v>
      </c>
      <c r="D1096">
        <v>7.19</v>
      </c>
      <c r="E1096" t="str">
        <f t="shared" si="35"/>
        <v>Diabetes</v>
      </c>
      <c r="F1096" t="s">
        <v>2383</v>
      </c>
      <c r="G1096" t="s">
        <v>2380</v>
      </c>
      <c r="H1096" t="s">
        <v>2380</v>
      </c>
      <c r="I1096" s="7">
        <v>2</v>
      </c>
      <c r="J1096" t="s">
        <v>2380</v>
      </c>
    </row>
    <row r="1097" spans="1:10" x14ac:dyDescent="0.3">
      <c r="A1097" t="s">
        <v>1275</v>
      </c>
      <c r="B1097">
        <v>37.950000000000003</v>
      </c>
      <c r="C1097" t="str">
        <f t="shared" si="34"/>
        <v>Obesity</v>
      </c>
      <c r="D1097">
        <v>6.06</v>
      </c>
      <c r="E1097" t="str">
        <f t="shared" si="35"/>
        <v>Prediabetes</v>
      </c>
      <c r="F1097" t="s">
        <v>2380</v>
      </c>
      <c r="G1097" t="s">
        <v>2380</v>
      </c>
      <c r="H1097" t="s">
        <v>2380</v>
      </c>
      <c r="I1097">
        <v>0</v>
      </c>
      <c r="J1097" t="s">
        <v>2380</v>
      </c>
    </row>
    <row r="1098" spans="1:10" x14ac:dyDescent="0.3">
      <c r="A1098" t="s">
        <v>1274</v>
      </c>
      <c r="B1098">
        <v>38.97</v>
      </c>
      <c r="C1098" t="str">
        <f t="shared" si="34"/>
        <v>Obesity</v>
      </c>
      <c r="D1098">
        <v>5.12</v>
      </c>
      <c r="E1098" t="str">
        <f t="shared" si="35"/>
        <v>Normal</v>
      </c>
      <c r="F1098" t="s">
        <v>2380</v>
      </c>
      <c r="G1098" t="s">
        <v>2380</v>
      </c>
      <c r="H1098" t="s">
        <v>2380</v>
      </c>
      <c r="I1098">
        <v>0</v>
      </c>
      <c r="J1098" t="s">
        <v>2380</v>
      </c>
    </row>
    <row r="1099" spans="1:10" x14ac:dyDescent="0.3">
      <c r="A1099" t="s">
        <v>1273</v>
      </c>
      <c r="B1099">
        <v>21.2</v>
      </c>
      <c r="C1099" t="str">
        <f t="shared" si="34"/>
        <v>Normal Weight</v>
      </c>
      <c r="D1099">
        <v>10.72</v>
      </c>
      <c r="E1099" t="str">
        <f t="shared" si="35"/>
        <v>Diabetes</v>
      </c>
      <c r="F1099" t="s">
        <v>2380</v>
      </c>
      <c r="G1099" t="s">
        <v>2380</v>
      </c>
      <c r="H1099" t="s">
        <v>2380</v>
      </c>
      <c r="I1099">
        <v>0</v>
      </c>
      <c r="J1099" t="s">
        <v>2380</v>
      </c>
    </row>
    <row r="1100" spans="1:10" x14ac:dyDescent="0.3">
      <c r="A1100" t="s">
        <v>1272</v>
      </c>
      <c r="B1100">
        <v>23.96</v>
      </c>
      <c r="C1100" t="str">
        <f t="shared" si="34"/>
        <v>Normal Weight</v>
      </c>
      <c r="D1100">
        <v>9.58</v>
      </c>
      <c r="E1100" t="str">
        <f t="shared" si="35"/>
        <v>Diabetes</v>
      </c>
      <c r="F1100" t="s">
        <v>2383</v>
      </c>
      <c r="G1100" t="s">
        <v>2380</v>
      </c>
      <c r="H1100" t="s">
        <v>2383</v>
      </c>
      <c r="I1100" s="7">
        <v>1</v>
      </c>
      <c r="J1100" t="s">
        <v>2380</v>
      </c>
    </row>
    <row r="1101" spans="1:10" x14ac:dyDescent="0.3">
      <c r="A1101" t="s">
        <v>1271</v>
      </c>
      <c r="B1101">
        <v>35.93</v>
      </c>
      <c r="C1101" t="str">
        <f t="shared" si="34"/>
        <v>Obesity</v>
      </c>
      <c r="D1101">
        <v>6.4</v>
      </c>
      <c r="E1101" t="str">
        <f t="shared" si="35"/>
        <v>Prediabetes</v>
      </c>
      <c r="F1101" t="s">
        <v>2383</v>
      </c>
      <c r="G1101" t="s">
        <v>2380</v>
      </c>
      <c r="H1101" t="s">
        <v>2380</v>
      </c>
      <c r="I1101" s="7">
        <v>1</v>
      </c>
      <c r="J1101" t="s">
        <v>2380</v>
      </c>
    </row>
    <row r="1102" spans="1:10" x14ac:dyDescent="0.3">
      <c r="A1102" t="s">
        <v>1270</v>
      </c>
      <c r="B1102">
        <v>26.11</v>
      </c>
      <c r="C1102" t="str">
        <f t="shared" si="34"/>
        <v>OverWeight</v>
      </c>
      <c r="D1102">
        <v>6.8</v>
      </c>
      <c r="E1102" t="str">
        <f t="shared" si="35"/>
        <v>Diabetes</v>
      </c>
      <c r="F1102" t="s">
        <v>2383</v>
      </c>
      <c r="G1102" t="s">
        <v>2380</v>
      </c>
      <c r="H1102" t="s">
        <v>2380</v>
      </c>
      <c r="I1102" s="7">
        <v>2</v>
      </c>
      <c r="J1102" t="s">
        <v>2380</v>
      </c>
    </row>
    <row r="1103" spans="1:10" x14ac:dyDescent="0.3">
      <c r="A1103" t="s">
        <v>1269</v>
      </c>
      <c r="B1103">
        <v>32.299999999999997</v>
      </c>
      <c r="C1103" t="str">
        <f t="shared" si="34"/>
        <v>Obesity</v>
      </c>
      <c r="D1103">
        <v>9.48</v>
      </c>
      <c r="E1103" t="str">
        <f t="shared" si="35"/>
        <v>Diabetes</v>
      </c>
      <c r="F1103" t="s">
        <v>2380</v>
      </c>
      <c r="G1103" t="s">
        <v>2380</v>
      </c>
      <c r="H1103" t="s">
        <v>2380</v>
      </c>
      <c r="I1103" s="7">
        <v>2</v>
      </c>
      <c r="J1103" t="s">
        <v>2380</v>
      </c>
    </row>
    <row r="1104" spans="1:10" x14ac:dyDescent="0.3">
      <c r="A1104" t="s">
        <v>1268</v>
      </c>
      <c r="B1104">
        <v>28.69</v>
      </c>
      <c r="C1104" t="str">
        <f t="shared" si="34"/>
        <v>OverWeight</v>
      </c>
      <c r="D1104">
        <v>7.45</v>
      </c>
      <c r="E1104" t="str">
        <f t="shared" si="35"/>
        <v>Diabetes</v>
      </c>
      <c r="F1104" t="s">
        <v>2380</v>
      </c>
      <c r="G1104" t="s">
        <v>2380</v>
      </c>
      <c r="H1104" t="s">
        <v>2380</v>
      </c>
      <c r="I1104" s="7">
        <v>2</v>
      </c>
      <c r="J1104" t="s">
        <v>2380</v>
      </c>
    </row>
    <row r="1105" spans="1:10" x14ac:dyDescent="0.3">
      <c r="A1105" t="s">
        <v>1267</v>
      </c>
      <c r="B1105">
        <v>31.28</v>
      </c>
      <c r="C1105" t="str">
        <f t="shared" si="34"/>
        <v>Obesity</v>
      </c>
      <c r="D1105">
        <v>6.94</v>
      </c>
      <c r="E1105" t="str">
        <f t="shared" si="35"/>
        <v>Diabetes</v>
      </c>
      <c r="F1105" t="s">
        <v>2383</v>
      </c>
      <c r="G1105" t="s">
        <v>2380</v>
      </c>
      <c r="H1105" t="s">
        <v>2380</v>
      </c>
      <c r="I1105" s="7">
        <v>1</v>
      </c>
      <c r="J1105" t="s">
        <v>2380</v>
      </c>
    </row>
    <row r="1106" spans="1:10" x14ac:dyDescent="0.3">
      <c r="A1106" t="s">
        <v>1266</v>
      </c>
      <c r="B1106">
        <v>30.21</v>
      </c>
      <c r="C1106" t="str">
        <f t="shared" si="34"/>
        <v>Obesity</v>
      </c>
      <c r="D1106">
        <v>7.83</v>
      </c>
      <c r="E1106" t="str">
        <f t="shared" si="35"/>
        <v>Diabetes</v>
      </c>
      <c r="F1106" t="s">
        <v>2380</v>
      </c>
      <c r="G1106" t="s">
        <v>2380</v>
      </c>
      <c r="H1106" t="s">
        <v>2380</v>
      </c>
      <c r="I1106">
        <v>0</v>
      </c>
      <c r="J1106" t="s">
        <v>2380</v>
      </c>
    </row>
    <row r="1107" spans="1:10" x14ac:dyDescent="0.3">
      <c r="A1107" t="s">
        <v>1265</v>
      </c>
      <c r="B1107">
        <v>38.28</v>
      </c>
      <c r="C1107" t="str">
        <f t="shared" si="34"/>
        <v>Obesity</v>
      </c>
      <c r="D1107">
        <v>10.17</v>
      </c>
      <c r="E1107" t="str">
        <f t="shared" si="35"/>
        <v>Diabetes</v>
      </c>
      <c r="F1107" t="s">
        <v>2383</v>
      </c>
      <c r="G1107" t="s">
        <v>2380</v>
      </c>
      <c r="H1107" t="s">
        <v>2380</v>
      </c>
      <c r="I1107">
        <v>0</v>
      </c>
      <c r="J1107" t="s">
        <v>2380</v>
      </c>
    </row>
    <row r="1108" spans="1:10" x14ac:dyDescent="0.3">
      <c r="A1108" t="s">
        <v>1264</v>
      </c>
      <c r="B1108">
        <v>29.9</v>
      </c>
      <c r="C1108" t="str">
        <f t="shared" si="34"/>
        <v>OverWeight</v>
      </c>
      <c r="D1108">
        <v>8.9600000000000009</v>
      </c>
      <c r="E1108" t="str">
        <f t="shared" si="35"/>
        <v>Diabetes</v>
      </c>
      <c r="F1108" t="s">
        <v>2383</v>
      </c>
      <c r="G1108" t="s">
        <v>2380</v>
      </c>
      <c r="H1108" t="s">
        <v>2380</v>
      </c>
      <c r="I1108">
        <v>0</v>
      </c>
      <c r="J1108" t="s">
        <v>2380</v>
      </c>
    </row>
    <row r="1109" spans="1:10" x14ac:dyDescent="0.3">
      <c r="A1109" t="s">
        <v>1263</v>
      </c>
      <c r="B1109">
        <v>23.18</v>
      </c>
      <c r="C1109" t="str">
        <f t="shared" si="34"/>
        <v>Normal Weight</v>
      </c>
      <c r="D1109">
        <v>6.96</v>
      </c>
      <c r="E1109" t="str">
        <f t="shared" si="35"/>
        <v>Diabetes</v>
      </c>
      <c r="F1109" t="s">
        <v>2383</v>
      </c>
      <c r="G1109" t="s">
        <v>2380</v>
      </c>
      <c r="H1109" t="s">
        <v>2380</v>
      </c>
      <c r="I1109" s="7">
        <v>2</v>
      </c>
      <c r="J1109" t="s">
        <v>2380</v>
      </c>
    </row>
    <row r="1110" spans="1:10" x14ac:dyDescent="0.3">
      <c r="A1110" t="s">
        <v>1262</v>
      </c>
      <c r="B1110">
        <v>33.020000000000003</v>
      </c>
      <c r="C1110" t="str">
        <f t="shared" si="34"/>
        <v>Obesity</v>
      </c>
      <c r="D1110">
        <v>5.07</v>
      </c>
      <c r="E1110" t="str">
        <f t="shared" si="35"/>
        <v>Normal</v>
      </c>
      <c r="F1110" t="s">
        <v>2383</v>
      </c>
      <c r="G1110" t="s">
        <v>2380</v>
      </c>
      <c r="H1110" t="s">
        <v>2380</v>
      </c>
      <c r="I1110">
        <v>0</v>
      </c>
      <c r="J1110" t="s">
        <v>2380</v>
      </c>
    </row>
    <row r="1111" spans="1:10" x14ac:dyDescent="0.3">
      <c r="A1111" t="s">
        <v>1261</v>
      </c>
      <c r="B1111">
        <v>27.29</v>
      </c>
      <c r="C1111" t="str">
        <f t="shared" si="34"/>
        <v>OverWeight</v>
      </c>
      <c r="D1111">
        <v>5.85</v>
      </c>
      <c r="E1111" t="str">
        <f t="shared" si="35"/>
        <v>Prediabetes</v>
      </c>
      <c r="F1111" t="s">
        <v>2380</v>
      </c>
      <c r="G1111" t="s">
        <v>2380</v>
      </c>
      <c r="H1111" t="s">
        <v>2380</v>
      </c>
      <c r="I1111" s="7">
        <v>2</v>
      </c>
      <c r="J1111" t="s">
        <v>2380</v>
      </c>
    </row>
    <row r="1112" spans="1:10" x14ac:dyDescent="0.3">
      <c r="A1112" t="s">
        <v>1260</v>
      </c>
      <c r="B1112">
        <v>23.18</v>
      </c>
      <c r="C1112" t="str">
        <f t="shared" si="34"/>
        <v>Normal Weight</v>
      </c>
      <c r="D1112">
        <v>10.56</v>
      </c>
      <c r="E1112" t="str">
        <f t="shared" si="35"/>
        <v>Diabetes</v>
      </c>
      <c r="F1112" t="s">
        <v>2380</v>
      </c>
      <c r="G1112" t="s">
        <v>2380</v>
      </c>
      <c r="H1112" t="s">
        <v>2380</v>
      </c>
      <c r="I1112" s="7">
        <v>2</v>
      </c>
      <c r="J1112" t="s">
        <v>2380</v>
      </c>
    </row>
    <row r="1113" spans="1:10" x14ac:dyDescent="0.3">
      <c r="A1113" t="s">
        <v>1259</v>
      </c>
      <c r="B1113">
        <v>32.659999999999997</v>
      </c>
      <c r="C1113" t="str">
        <f t="shared" si="34"/>
        <v>Obesity</v>
      </c>
      <c r="D1113">
        <v>8.92</v>
      </c>
      <c r="E1113" t="str">
        <f t="shared" si="35"/>
        <v>Diabetes</v>
      </c>
      <c r="F1113" t="s">
        <v>2383</v>
      </c>
      <c r="G1113" t="s">
        <v>2380</v>
      </c>
      <c r="H1113" t="s">
        <v>2380</v>
      </c>
      <c r="I1113">
        <v>0</v>
      </c>
      <c r="J1113" t="s">
        <v>2380</v>
      </c>
    </row>
    <row r="1114" spans="1:10" x14ac:dyDescent="0.3">
      <c r="A1114" t="s">
        <v>1258</v>
      </c>
      <c r="B1114">
        <v>30.78</v>
      </c>
      <c r="C1114" t="str">
        <f t="shared" si="34"/>
        <v>Obesity</v>
      </c>
      <c r="D1114">
        <v>8.6300000000000008</v>
      </c>
      <c r="E1114" t="str">
        <f t="shared" si="35"/>
        <v>Diabetes</v>
      </c>
      <c r="F1114" t="s">
        <v>2380</v>
      </c>
      <c r="G1114" t="s">
        <v>2380</v>
      </c>
      <c r="H1114" t="s">
        <v>2380</v>
      </c>
      <c r="I1114">
        <v>0</v>
      </c>
      <c r="J1114" t="s">
        <v>2380</v>
      </c>
    </row>
    <row r="1115" spans="1:10" x14ac:dyDescent="0.3">
      <c r="A1115" t="s">
        <v>1257</v>
      </c>
      <c r="B1115">
        <v>47.2</v>
      </c>
      <c r="C1115" t="str">
        <f t="shared" si="34"/>
        <v>Obesity</v>
      </c>
      <c r="D1115">
        <v>6.29</v>
      </c>
      <c r="E1115" t="str">
        <f t="shared" si="35"/>
        <v>Prediabetes</v>
      </c>
      <c r="F1115" t="s">
        <v>2383</v>
      </c>
      <c r="G1115" t="s">
        <v>2380</v>
      </c>
      <c r="H1115" t="s">
        <v>2383</v>
      </c>
      <c r="I1115" s="7">
        <v>1</v>
      </c>
      <c r="J1115" t="s">
        <v>2380</v>
      </c>
    </row>
    <row r="1116" spans="1:10" x14ac:dyDescent="0.3">
      <c r="A1116" t="s">
        <v>1256</v>
      </c>
      <c r="B1116">
        <v>31.6</v>
      </c>
      <c r="C1116" t="str">
        <f t="shared" si="34"/>
        <v>Obesity</v>
      </c>
      <c r="D1116">
        <v>5.75</v>
      </c>
      <c r="E1116" t="str">
        <f t="shared" si="35"/>
        <v>Prediabetes</v>
      </c>
      <c r="F1116" t="s">
        <v>2380</v>
      </c>
      <c r="G1116" t="s">
        <v>2380</v>
      </c>
      <c r="H1116" t="s">
        <v>2380</v>
      </c>
      <c r="I1116" s="7">
        <v>2</v>
      </c>
      <c r="J1116" t="s">
        <v>2380</v>
      </c>
    </row>
    <row r="1117" spans="1:10" x14ac:dyDescent="0.3">
      <c r="A1117" t="s">
        <v>1255</v>
      </c>
      <c r="B1117">
        <v>33.914999999999999</v>
      </c>
      <c r="C1117" t="str">
        <f t="shared" si="34"/>
        <v>Obesity</v>
      </c>
      <c r="D1117">
        <v>6.66</v>
      </c>
      <c r="E1117" t="str">
        <f t="shared" si="35"/>
        <v>Diabetes</v>
      </c>
      <c r="F1117" t="s">
        <v>2383</v>
      </c>
      <c r="G1117" t="s">
        <v>2380</v>
      </c>
      <c r="H1117" t="s">
        <v>2380</v>
      </c>
      <c r="I1117" s="7">
        <v>1</v>
      </c>
      <c r="J1117" t="s">
        <v>2380</v>
      </c>
    </row>
    <row r="1118" spans="1:10" x14ac:dyDescent="0.3">
      <c r="A1118" t="s">
        <v>1254</v>
      </c>
      <c r="B1118">
        <v>23.54</v>
      </c>
      <c r="C1118" t="str">
        <f t="shared" si="34"/>
        <v>Normal Weight</v>
      </c>
      <c r="D1118">
        <v>5.0999999999999996</v>
      </c>
      <c r="E1118" t="str">
        <f t="shared" si="35"/>
        <v>Normal</v>
      </c>
      <c r="F1118" t="s">
        <v>2380</v>
      </c>
      <c r="G1118" t="s">
        <v>2380</v>
      </c>
      <c r="H1118" t="s">
        <v>2380</v>
      </c>
      <c r="I1118" s="7">
        <v>2</v>
      </c>
      <c r="J1118" t="s">
        <v>2380</v>
      </c>
    </row>
    <row r="1119" spans="1:10" x14ac:dyDescent="0.3">
      <c r="A1119" t="s">
        <v>1253</v>
      </c>
      <c r="B1119">
        <v>27.074999999999999</v>
      </c>
      <c r="C1119" t="str">
        <f t="shared" si="34"/>
        <v>OverWeight</v>
      </c>
      <c r="D1119">
        <v>4.41</v>
      </c>
      <c r="E1119" t="str">
        <f t="shared" si="35"/>
        <v>Normal</v>
      </c>
      <c r="F1119" t="s">
        <v>2380</v>
      </c>
      <c r="G1119" t="s">
        <v>2380</v>
      </c>
      <c r="H1119" t="s">
        <v>2380</v>
      </c>
      <c r="I1119" s="7">
        <v>2</v>
      </c>
      <c r="J1119" t="s">
        <v>2380</v>
      </c>
    </row>
    <row r="1120" spans="1:10" x14ac:dyDescent="0.3">
      <c r="A1120" t="s">
        <v>1252</v>
      </c>
      <c r="B1120">
        <v>25.8</v>
      </c>
      <c r="C1120" t="str">
        <f t="shared" si="34"/>
        <v>OverWeight</v>
      </c>
      <c r="D1120">
        <v>5.52</v>
      </c>
      <c r="E1120" t="str">
        <f t="shared" si="35"/>
        <v>Normal</v>
      </c>
      <c r="F1120" t="s">
        <v>2383</v>
      </c>
      <c r="G1120" t="s">
        <v>2380</v>
      </c>
      <c r="H1120" t="s">
        <v>2380</v>
      </c>
      <c r="I1120">
        <v>0</v>
      </c>
      <c r="J1120" t="s">
        <v>2380</v>
      </c>
    </row>
    <row r="1121" spans="1:10" x14ac:dyDescent="0.3">
      <c r="A1121" t="s">
        <v>1251</v>
      </c>
      <c r="B1121">
        <v>36.1</v>
      </c>
      <c r="C1121" t="str">
        <f t="shared" si="34"/>
        <v>Obesity</v>
      </c>
      <c r="D1121">
        <v>4.62</v>
      </c>
      <c r="E1121" t="str">
        <f t="shared" si="35"/>
        <v>Normal</v>
      </c>
      <c r="F1121" t="s">
        <v>2383</v>
      </c>
      <c r="G1121" t="s">
        <v>2380</v>
      </c>
      <c r="H1121" t="s">
        <v>2383</v>
      </c>
      <c r="I1121" s="7">
        <v>1</v>
      </c>
      <c r="J1121" t="s">
        <v>2380</v>
      </c>
    </row>
    <row r="1122" spans="1:10" x14ac:dyDescent="0.3">
      <c r="A1122" t="s">
        <v>1250</v>
      </c>
      <c r="B1122">
        <v>30.495000000000001</v>
      </c>
      <c r="C1122" t="str">
        <f t="shared" si="34"/>
        <v>Obesity</v>
      </c>
      <c r="D1122">
        <v>5.74</v>
      </c>
      <c r="E1122" t="str">
        <f t="shared" si="35"/>
        <v>Prediabetes</v>
      </c>
      <c r="F1122" t="s">
        <v>2383</v>
      </c>
      <c r="G1122" t="s">
        <v>2380</v>
      </c>
      <c r="H1122" t="s">
        <v>2383</v>
      </c>
      <c r="I1122" s="7">
        <v>1</v>
      </c>
      <c r="J1122" t="s">
        <v>2380</v>
      </c>
    </row>
    <row r="1123" spans="1:10" x14ac:dyDescent="0.3">
      <c r="A1123" t="s">
        <v>1249</v>
      </c>
      <c r="B1123">
        <v>21.4</v>
      </c>
      <c r="C1123" t="str">
        <f t="shared" si="34"/>
        <v>Normal Weight</v>
      </c>
      <c r="D1123">
        <v>6.3</v>
      </c>
      <c r="E1123" t="str">
        <f t="shared" si="35"/>
        <v>Prediabetes</v>
      </c>
      <c r="F1123" t="s">
        <v>2383</v>
      </c>
      <c r="G1123" t="s">
        <v>2380</v>
      </c>
      <c r="H1123" t="s">
        <v>2383</v>
      </c>
      <c r="I1123" s="7">
        <v>1</v>
      </c>
      <c r="J1123" t="s">
        <v>2380</v>
      </c>
    </row>
    <row r="1124" spans="1:10" x14ac:dyDescent="0.3">
      <c r="A1124" t="s">
        <v>1248</v>
      </c>
      <c r="B1124">
        <v>32.299999999999997</v>
      </c>
      <c r="C1124" t="str">
        <f t="shared" si="34"/>
        <v>Obesity</v>
      </c>
      <c r="D1124">
        <v>10.27</v>
      </c>
      <c r="E1124" t="str">
        <f t="shared" si="35"/>
        <v>Diabetes</v>
      </c>
      <c r="F1124" t="s">
        <v>2380</v>
      </c>
      <c r="G1124" t="s">
        <v>2380</v>
      </c>
      <c r="H1124" t="s">
        <v>2380</v>
      </c>
      <c r="I1124">
        <v>0</v>
      </c>
      <c r="J1124" t="s">
        <v>2380</v>
      </c>
    </row>
    <row r="1125" spans="1:10" x14ac:dyDescent="0.3">
      <c r="A1125" t="s">
        <v>1247</v>
      </c>
      <c r="B1125">
        <v>29.78</v>
      </c>
      <c r="C1125" t="str">
        <f t="shared" si="34"/>
        <v>OverWeight</v>
      </c>
      <c r="D1125">
        <v>5.85</v>
      </c>
      <c r="E1125" t="str">
        <f t="shared" si="35"/>
        <v>Prediabetes</v>
      </c>
      <c r="F1125" t="s">
        <v>2380</v>
      </c>
      <c r="G1125" t="s">
        <v>2380</v>
      </c>
      <c r="H1125" t="s">
        <v>2383</v>
      </c>
      <c r="I1125" s="7">
        <v>1</v>
      </c>
      <c r="J1125" t="s">
        <v>2380</v>
      </c>
    </row>
    <row r="1126" spans="1:10" x14ac:dyDescent="0.3">
      <c r="A1126" t="s">
        <v>1246</v>
      </c>
      <c r="B1126">
        <v>34.76</v>
      </c>
      <c r="C1126" t="str">
        <f t="shared" si="34"/>
        <v>Obesity</v>
      </c>
      <c r="D1126">
        <v>5.92</v>
      </c>
      <c r="E1126" t="str">
        <f t="shared" si="35"/>
        <v>Prediabetes</v>
      </c>
      <c r="F1126" t="s">
        <v>2383</v>
      </c>
      <c r="G1126" t="s">
        <v>2380</v>
      </c>
      <c r="H1126" t="s">
        <v>2380</v>
      </c>
      <c r="I1126" s="7">
        <v>1</v>
      </c>
      <c r="J1126" t="s">
        <v>2380</v>
      </c>
    </row>
    <row r="1127" spans="1:10" x14ac:dyDescent="0.3">
      <c r="A1127" t="s">
        <v>1245</v>
      </c>
      <c r="B1127">
        <v>18.335000000000001</v>
      </c>
      <c r="C1127" t="str">
        <f t="shared" si="34"/>
        <v>Underweight</v>
      </c>
      <c r="D1127">
        <v>10.01</v>
      </c>
      <c r="E1127" t="str">
        <f t="shared" si="35"/>
        <v>Diabetes</v>
      </c>
      <c r="F1127" t="s">
        <v>2383</v>
      </c>
      <c r="G1127" t="s">
        <v>2380</v>
      </c>
      <c r="H1127" t="s">
        <v>2380</v>
      </c>
      <c r="I1127" s="7">
        <v>2</v>
      </c>
      <c r="J1127" t="s">
        <v>2380</v>
      </c>
    </row>
    <row r="1128" spans="1:10" x14ac:dyDescent="0.3">
      <c r="A1128" t="s">
        <v>1244</v>
      </c>
      <c r="B1128">
        <v>32.299999999999997</v>
      </c>
      <c r="C1128" t="str">
        <f t="shared" si="34"/>
        <v>Obesity</v>
      </c>
      <c r="D1128">
        <v>9.59</v>
      </c>
      <c r="E1128" t="str">
        <f t="shared" si="35"/>
        <v>Diabetes</v>
      </c>
      <c r="F1128" t="s">
        <v>2380</v>
      </c>
      <c r="G1128" t="s">
        <v>2380</v>
      </c>
      <c r="H1128" t="s">
        <v>2380</v>
      </c>
      <c r="I1128">
        <v>0</v>
      </c>
      <c r="J1128" t="s">
        <v>2380</v>
      </c>
    </row>
    <row r="1129" spans="1:10" x14ac:dyDescent="0.3">
      <c r="A1129" t="s">
        <v>1243</v>
      </c>
      <c r="B1129">
        <v>27.74</v>
      </c>
      <c r="C1129" t="str">
        <f t="shared" si="34"/>
        <v>OverWeight</v>
      </c>
      <c r="D1129">
        <v>10.37</v>
      </c>
      <c r="E1129" t="str">
        <f t="shared" si="35"/>
        <v>Diabetes</v>
      </c>
      <c r="F1129" t="s">
        <v>2380</v>
      </c>
      <c r="G1129" t="s">
        <v>2380</v>
      </c>
      <c r="H1129" t="s">
        <v>2380</v>
      </c>
      <c r="I1129">
        <v>0</v>
      </c>
      <c r="J1129" t="s">
        <v>2380</v>
      </c>
    </row>
    <row r="1130" spans="1:10" x14ac:dyDescent="0.3">
      <c r="A1130" t="s">
        <v>1242</v>
      </c>
      <c r="B1130">
        <v>24</v>
      </c>
      <c r="C1130" t="str">
        <f t="shared" si="34"/>
        <v>Normal Weight</v>
      </c>
      <c r="D1130">
        <v>4.01</v>
      </c>
      <c r="E1130" t="str">
        <f t="shared" si="35"/>
        <v>Normal</v>
      </c>
      <c r="F1130" t="s">
        <v>2383</v>
      </c>
      <c r="G1130" t="s">
        <v>2380</v>
      </c>
      <c r="H1130" t="s">
        <v>2380</v>
      </c>
      <c r="I1130" s="7">
        <v>1</v>
      </c>
      <c r="J1130" t="s">
        <v>2380</v>
      </c>
    </row>
    <row r="1131" spans="1:10" x14ac:dyDescent="0.3">
      <c r="A1131" t="s">
        <v>1241</v>
      </c>
      <c r="B1131">
        <v>31.78</v>
      </c>
      <c r="C1131" t="str">
        <f t="shared" si="34"/>
        <v>Obesity</v>
      </c>
      <c r="D1131">
        <v>4.24</v>
      </c>
      <c r="E1131" t="str">
        <f t="shared" si="35"/>
        <v>Normal</v>
      </c>
      <c r="F1131" t="s">
        <v>2383</v>
      </c>
      <c r="G1131" t="s">
        <v>2380</v>
      </c>
      <c r="H1131" t="s">
        <v>2383</v>
      </c>
      <c r="I1131" s="7">
        <v>1</v>
      </c>
      <c r="J1131" t="s">
        <v>2380</v>
      </c>
    </row>
    <row r="1132" spans="1:10" x14ac:dyDescent="0.3">
      <c r="A1132" t="s">
        <v>1240</v>
      </c>
      <c r="B1132">
        <v>32.25</v>
      </c>
      <c r="C1132" t="str">
        <f t="shared" si="34"/>
        <v>Obesity</v>
      </c>
      <c r="D1132">
        <v>5.36</v>
      </c>
      <c r="E1132" t="str">
        <f t="shared" si="35"/>
        <v>Normal</v>
      </c>
      <c r="F1132" t="s">
        <v>2383</v>
      </c>
      <c r="G1132" t="s">
        <v>2380</v>
      </c>
      <c r="H1132" t="s">
        <v>2380</v>
      </c>
      <c r="I1132">
        <v>0</v>
      </c>
      <c r="J1132" t="s">
        <v>2380</v>
      </c>
    </row>
    <row r="1133" spans="1:10" x14ac:dyDescent="0.3">
      <c r="A1133" t="s">
        <v>1239</v>
      </c>
      <c r="B1133">
        <v>30.114999999999998</v>
      </c>
      <c r="C1133" t="str">
        <f t="shared" si="34"/>
        <v>Obesity</v>
      </c>
      <c r="D1133">
        <v>4.99</v>
      </c>
      <c r="E1133" t="str">
        <f t="shared" si="35"/>
        <v>Normal</v>
      </c>
      <c r="F1133" t="s">
        <v>2380</v>
      </c>
      <c r="G1133" t="s">
        <v>2380</v>
      </c>
      <c r="H1133" t="s">
        <v>2380</v>
      </c>
      <c r="I1133" s="7">
        <v>2</v>
      </c>
      <c r="J1133" t="s">
        <v>2380</v>
      </c>
    </row>
    <row r="1134" spans="1:10" x14ac:dyDescent="0.3">
      <c r="A1134" t="s">
        <v>1238</v>
      </c>
      <c r="B1134">
        <v>22.41</v>
      </c>
      <c r="C1134" t="str">
        <f t="shared" si="34"/>
        <v>Normal Weight</v>
      </c>
      <c r="D1134">
        <v>8.68</v>
      </c>
      <c r="E1134" t="str">
        <f t="shared" si="35"/>
        <v>Diabetes</v>
      </c>
      <c r="F1134" t="s">
        <v>2380</v>
      </c>
      <c r="G1134" t="s">
        <v>2380</v>
      </c>
      <c r="H1134" t="s">
        <v>2380</v>
      </c>
      <c r="I1134">
        <v>0</v>
      </c>
      <c r="J1134" t="s">
        <v>2380</v>
      </c>
    </row>
    <row r="1135" spans="1:10" x14ac:dyDescent="0.3">
      <c r="A1135" t="s">
        <v>1237</v>
      </c>
      <c r="B1135">
        <v>45.72</v>
      </c>
      <c r="C1135" t="str">
        <f t="shared" si="34"/>
        <v>Obesity</v>
      </c>
      <c r="D1135">
        <v>4.2300000000000004</v>
      </c>
      <c r="E1135" t="str">
        <f t="shared" si="35"/>
        <v>Normal</v>
      </c>
      <c r="F1135" t="s">
        <v>2383</v>
      </c>
      <c r="G1135" t="s">
        <v>2380</v>
      </c>
      <c r="H1135" t="s">
        <v>2380</v>
      </c>
      <c r="I1135">
        <v>0</v>
      </c>
      <c r="J1135" t="s">
        <v>2380</v>
      </c>
    </row>
    <row r="1136" spans="1:10" x14ac:dyDescent="0.3">
      <c r="A1136" t="s">
        <v>1236</v>
      </c>
      <c r="B1136">
        <v>25</v>
      </c>
      <c r="C1136" t="str">
        <f t="shared" si="34"/>
        <v>OverWeight</v>
      </c>
      <c r="D1136">
        <v>5.32</v>
      </c>
      <c r="E1136" t="str">
        <f t="shared" si="35"/>
        <v>Normal</v>
      </c>
      <c r="F1136" t="s">
        <v>2383</v>
      </c>
      <c r="G1136" t="s">
        <v>2380</v>
      </c>
      <c r="H1136" t="s">
        <v>2380</v>
      </c>
      <c r="I1136" s="7">
        <v>2</v>
      </c>
      <c r="J1136" t="s">
        <v>2380</v>
      </c>
    </row>
    <row r="1137" spans="1:10" x14ac:dyDescent="0.3">
      <c r="A1137" t="s">
        <v>1235</v>
      </c>
      <c r="B1137">
        <v>39.5</v>
      </c>
      <c r="C1137" t="str">
        <f t="shared" si="34"/>
        <v>Obesity</v>
      </c>
      <c r="D1137">
        <v>6.66</v>
      </c>
      <c r="E1137" t="str">
        <f t="shared" si="35"/>
        <v>Diabetes</v>
      </c>
      <c r="F1137" t="s">
        <v>2380</v>
      </c>
      <c r="G1137" t="s">
        <v>2380</v>
      </c>
      <c r="H1137" t="s">
        <v>2380</v>
      </c>
      <c r="I1137">
        <v>0</v>
      </c>
      <c r="J1137" t="s">
        <v>2380</v>
      </c>
    </row>
    <row r="1138" spans="1:10" x14ac:dyDescent="0.3">
      <c r="A1138" t="s">
        <v>1234</v>
      </c>
      <c r="B1138">
        <v>37.729999999999997</v>
      </c>
      <c r="C1138" t="str">
        <f t="shared" si="34"/>
        <v>Obesity</v>
      </c>
      <c r="D1138">
        <v>7.4</v>
      </c>
      <c r="E1138" t="str">
        <f t="shared" si="35"/>
        <v>Diabetes</v>
      </c>
      <c r="F1138" t="s">
        <v>2380</v>
      </c>
      <c r="G1138" t="s">
        <v>2380</v>
      </c>
      <c r="H1138" t="s">
        <v>2380</v>
      </c>
      <c r="I1138">
        <v>0</v>
      </c>
      <c r="J1138" t="s">
        <v>2380</v>
      </c>
    </row>
    <row r="1139" spans="1:10" x14ac:dyDescent="0.3">
      <c r="A1139" t="s">
        <v>1233</v>
      </c>
      <c r="B1139">
        <v>40.659999999999997</v>
      </c>
      <c r="C1139" t="str">
        <f t="shared" si="34"/>
        <v>Obesity</v>
      </c>
      <c r="D1139">
        <v>10.08</v>
      </c>
      <c r="E1139" t="str">
        <f t="shared" si="35"/>
        <v>Diabetes</v>
      </c>
      <c r="F1139" t="s">
        <v>2380</v>
      </c>
      <c r="G1139" t="s">
        <v>2380</v>
      </c>
      <c r="H1139" t="s">
        <v>2380</v>
      </c>
      <c r="I1139">
        <v>0</v>
      </c>
      <c r="J1139" t="s">
        <v>2380</v>
      </c>
    </row>
    <row r="1140" spans="1:10" x14ac:dyDescent="0.3">
      <c r="A1140" t="s">
        <v>1232</v>
      </c>
      <c r="B1140">
        <v>34.200000000000003</v>
      </c>
      <c r="C1140" t="str">
        <f t="shared" si="34"/>
        <v>Obesity</v>
      </c>
      <c r="D1140">
        <v>8.58</v>
      </c>
      <c r="E1140" t="str">
        <f t="shared" si="35"/>
        <v>Diabetes</v>
      </c>
      <c r="F1140" t="s">
        <v>2380</v>
      </c>
      <c r="G1140" t="s">
        <v>2380</v>
      </c>
      <c r="H1140" t="s">
        <v>2380</v>
      </c>
      <c r="I1140">
        <v>0</v>
      </c>
      <c r="J1140" t="s">
        <v>2380</v>
      </c>
    </row>
    <row r="1141" spans="1:10" x14ac:dyDescent="0.3">
      <c r="A1141" t="s">
        <v>1231</v>
      </c>
      <c r="B1141">
        <v>46.51</v>
      </c>
      <c r="C1141" t="str">
        <f t="shared" si="34"/>
        <v>Obesity</v>
      </c>
      <c r="D1141">
        <v>5.84</v>
      </c>
      <c r="E1141" t="str">
        <f t="shared" si="35"/>
        <v>Prediabetes</v>
      </c>
      <c r="F1141" t="s">
        <v>2380</v>
      </c>
      <c r="G1141" t="s">
        <v>2380</v>
      </c>
      <c r="H1141" t="s">
        <v>2380</v>
      </c>
      <c r="I1141" s="7">
        <v>1</v>
      </c>
      <c r="J1141" t="s">
        <v>2380</v>
      </c>
    </row>
    <row r="1142" spans="1:10" x14ac:dyDescent="0.3">
      <c r="A1142" t="s">
        <v>1230</v>
      </c>
      <c r="B1142">
        <v>28.88</v>
      </c>
      <c r="C1142" t="str">
        <f t="shared" si="34"/>
        <v>OverWeight</v>
      </c>
      <c r="D1142">
        <v>4.8600000000000003</v>
      </c>
      <c r="E1142" t="str">
        <f t="shared" si="35"/>
        <v>Normal</v>
      </c>
      <c r="F1142" t="s">
        <v>2383</v>
      </c>
      <c r="G1142" t="s">
        <v>2380</v>
      </c>
      <c r="H1142" t="s">
        <v>2383</v>
      </c>
      <c r="I1142" s="7">
        <v>1</v>
      </c>
      <c r="J1142" t="s">
        <v>2380</v>
      </c>
    </row>
    <row r="1143" spans="1:10" x14ac:dyDescent="0.3">
      <c r="A1143" t="s">
        <v>1229</v>
      </c>
      <c r="B1143">
        <v>33.914999999999999</v>
      </c>
      <c r="C1143" t="str">
        <f t="shared" si="34"/>
        <v>Obesity</v>
      </c>
      <c r="D1143">
        <v>11.52</v>
      </c>
      <c r="E1143" t="str">
        <f t="shared" si="35"/>
        <v>Diabetes</v>
      </c>
      <c r="F1143" t="s">
        <v>2380</v>
      </c>
      <c r="G1143" t="s">
        <v>2380</v>
      </c>
      <c r="H1143" t="s">
        <v>2380</v>
      </c>
      <c r="I1143">
        <v>0</v>
      </c>
      <c r="J1143" t="s">
        <v>2380</v>
      </c>
    </row>
    <row r="1144" spans="1:10" x14ac:dyDescent="0.3">
      <c r="A1144" t="s">
        <v>1228</v>
      </c>
      <c r="B1144">
        <v>24.32</v>
      </c>
      <c r="C1144" t="str">
        <f t="shared" si="34"/>
        <v>Normal Weight</v>
      </c>
      <c r="D1144">
        <v>6.15</v>
      </c>
      <c r="E1144" t="str">
        <f t="shared" si="35"/>
        <v>Prediabetes</v>
      </c>
      <c r="F1144" t="s">
        <v>2383</v>
      </c>
      <c r="G1144" t="s">
        <v>2380</v>
      </c>
      <c r="H1144" t="s">
        <v>2383</v>
      </c>
      <c r="I1144" s="7">
        <v>1</v>
      </c>
      <c r="J1144" t="s">
        <v>2380</v>
      </c>
    </row>
    <row r="1145" spans="1:10" x14ac:dyDescent="0.3">
      <c r="A1145" t="s">
        <v>1227</v>
      </c>
      <c r="B1145">
        <v>25.8</v>
      </c>
      <c r="C1145" t="str">
        <f t="shared" si="34"/>
        <v>OverWeight</v>
      </c>
      <c r="D1145">
        <v>9.94</v>
      </c>
      <c r="E1145" t="str">
        <f t="shared" si="35"/>
        <v>Diabetes</v>
      </c>
      <c r="F1145" t="s">
        <v>2380</v>
      </c>
      <c r="G1145" t="s">
        <v>2380</v>
      </c>
      <c r="H1145" t="s">
        <v>2380</v>
      </c>
      <c r="I1145">
        <v>0</v>
      </c>
      <c r="J1145" t="s">
        <v>2380</v>
      </c>
    </row>
    <row r="1146" spans="1:10" x14ac:dyDescent="0.3">
      <c r="A1146" t="s">
        <v>1226</v>
      </c>
      <c r="B1146">
        <v>21.56</v>
      </c>
      <c r="C1146" t="str">
        <f t="shared" si="34"/>
        <v>Normal Weight</v>
      </c>
      <c r="D1146">
        <v>10.56</v>
      </c>
      <c r="E1146" t="str">
        <f t="shared" si="35"/>
        <v>Diabetes</v>
      </c>
      <c r="F1146" t="s">
        <v>2380</v>
      </c>
      <c r="G1146" t="s">
        <v>2380</v>
      </c>
      <c r="H1146" t="s">
        <v>2380</v>
      </c>
      <c r="I1146">
        <v>0</v>
      </c>
      <c r="J1146" t="s">
        <v>2380</v>
      </c>
    </row>
    <row r="1147" spans="1:10" x14ac:dyDescent="0.3">
      <c r="A1147" t="s">
        <v>1225</v>
      </c>
      <c r="B1147">
        <v>31.6</v>
      </c>
      <c r="C1147" t="str">
        <f t="shared" si="34"/>
        <v>Obesity</v>
      </c>
      <c r="D1147">
        <v>6.79</v>
      </c>
      <c r="E1147" t="str">
        <f t="shared" si="35"/>
        <v>Diabetes</v>
      </c>
      <c r="F1147" t="s">
        <v>2380</v>
      </c>
      <c r="G1147" t="s">
        <v>2380</v>
      </c>
      <c r="H1147" t="s">
        <v>2380</v>
      </c>
      <c r="I1147">
        <v>0</v>
      </c>
      <c r="J1147" t="s">
        <v>2380</v>
      </c>
    </row>
    <row r="1148" spans="1:10" x14ac:dyDescent="0.3">
      <c r="A1148" t="s">
        <v>1224</v>
      </c>
      <c r="B1148">
        <v>42.93</v>
      </c>
      <c r="C1148" t="str">
        <f t="shared" si="34"/>
        <v>Obesity</v>
      </c>
      <c r="D1148">
        <v>4.8</v>
      </c>
      <c r="E1148" t="str">
        <f t="shared" si="35"/>
        <v>Normal</v>
      </c>
      <c r="F1148" t="s">
        <v>2380</v>
      </c>
      <c r="G1148" t="s">
        <v>2380</v>
      </c>
      <c r="H1148" t="s">
        <v>2380</v>
      </c>
      <c r="I1148" s="7">
        <v>1</v>
      </c>
      <c r="J1148" t="s">
        <v>2380</v>
      </c>
    </row>
    <row r="1149" spans="1:10" x14ac:dyDescent="0.3">
      <c r="A1149" t="s">
        <v>1223</v>
      </c>
      <c r="B1149">
        <v>26.72</v>
      </c>
      <c r="C1149" t="str">
        <f t="shared" si="34"/>
        <v>OverWeight</v>
      </c>
      <c r="D1149">
        <v>5.75</v>
      </c>
      <c r="E1149" t="str">
        <f t="shared" si="35"/>
        <v>Prediabetes</v>
      </c>
      <c r="F1149" t="s">
        <v>2380</v>
      </c>
      <c r="G1149" t="s">
        <v>2380</v>
      </c>
      <c r="H1149" t="s">
        <v>2380</v>
      </c>
      <c r="I1149" s="7">
        <v>2</v>
      </c>
      <c r="J1149" t="s">
        <v>2380</v>
      </c>
    </row>
    <row r="1150" spans="1:10" x14ac:dyDescent="0.3">
      <c r="A1150" t="s">
        <v>1222</v>
      </c>
      <c r="B1150">
        <v>26.67</v>
      </c>
      <c r="C1150" t="str">
        <f t="shared" si="34"/>
        <v>OverWeight</v>
      </c>
      <c r="D1150">
        <v>5.81</v>
      </c>
      <c r="E1150" t="str">
        <f t="shared" si="35"/>
        <v>Prediabetes</v>
      </c>
      <c r="F1150" t="s">
        <v>2380</v>
      </c>
      <c r="G1150" t="s">
        <v>2380</v>
      </c>
      <c r="H1150" t="s">
        <v>2380</v>
      </c>
      <c r="I1150" s="7">
        <v>2</v>
      </c>
      <c r="J1150" t="s">
        <v>2380</v>
      </c>
    </row>
    <row r="1151" spans="1:10" x14ac:dyDescent="0.3">
      <c r="A1151" t="s">
        <v>1221</v>
      </c>
      <c r="B1151">
        <v>42.68</v>
      </c>
      <c r="C1151" t="str">
        <f t="shared" si="34"/>
        <v>Obesity</v>
      </c>
      <c r="D1151">
        <v>9.2799999999999994</v>
      </c>
      <c r="E1151" t="str">
        <f t="shared" si="35"/>
        <v>Diabetes</v>
      </c>
      <c r="F1151" t="s">
        <v>2380</v>
      </c>
      <c r="G1151" t="s">
        <v>2380</v>
      </c>
      <c r="H1151" t="s">
        <v>2380</v>
      </c>
      <c r="I1151" s="7">
        <v>2</v>
      </c>
      <c r="J1151" t="s">
        <v>2380</v>
      </c>
    </row>
    <row r="1152" spans="1:10" x14ac:dyDescent="0.3">
      <c r="A1152" t="s">
        <v>1220</v>
      </c>
      <c r="B1152">
        <v>24.31</v>
      </c>
      <c r="C1152" t="str">
        <f t="shared" si="34"/>
        <v>Normal Weight</v>
      </c>
      <c r="D1152">
        <v>6.37</v>
      </c>
      <c r="E1152" t="str">
        <f t="shared" si="35"/>
        <v>Prediabetes</v>
      </c>
      <c r="F1152" t="s">
        <v>2380</v>
      </c>
      <c r="G1152" t="s">
        <v>2380</v>
      </c>
      <c r="H1152" t="s">
        <v>2380</v>
      </c>
      <c r="I1152">
        <v>0</v>
      </c>
      <c r="J1152" t="s">
        <v>2380</v>
      </c>
    </row>
    <row r="1153" spans="1:10" x14ac:dyDescent="0.3">
      <c r="A1153" t="s">
        <v>1219</v>
      </c>
      <c r="B1153">
        <v>44.75</v>
      </c>
      <c r="C1153" t="str">
        <f t="shared" si="34"/>
        <v>Obesity</v>
      </c>
      <c r="D1153">
        <v>5.09</v>
      </c>
      <c r="E1153" t="str">
        <f t="shared" si="35"/>
        <v>Normal</v>
      </c>
      <c r="F1153" t="s">
        <v>2383</v>
      </c>
      <c r="G1153" t="s">
        <v>2380</v>
      </c>
      <c r="H1153" t="s">
        <v>2380</v>
      </c>
      <c r="I1153">
        <v>0</v>
      </c>
      <c r="J1153" t="s">
        <v>2380</v>
      </c>
    </row>
    <row r="1154" spans="1:10" x14ac:dyDescent="0.3">
      <c r="A1154" t="s">
        <v>1218</v>
      </c>
      <c r="B1154">
        <v>30.78</v>
      </c>
      <c r="C1154" t="str">
        <f t="shared" ref="C1154:C1217" si="36">IF(B1154&lt;18.5,"Underweight",IF(B1154&lt;25,"Normal Weight",IF(B1154&lt;30,"OverWeight","Obesity")))</f>
        <v>Obesity</v>
      </c>
      <c r="D1154">
        <v>7.94</v>
      </c>
      <c r="E1154" t="str">
        <f t="shared" ref="E1154:E1217" si="37">IF(D1154&lt;5.7,"Normal",IF(D1154&lt;6.5,"Prediabetes","Diabetes"))</f>
        <v>Diabetes</v>
      </c>
      <c r="F1154" t="s">
        <v>2380</v>
      </c>
      <c r="G1154" t="s">
        <v>2380</v>
      </c>
      <c r="H1154" t="s">
        <v>2380</v>
      </c>
      <c r="I1154" s="7">
        <v>2</v>
      </c>
      <c r="J1154" t="s">
        <v>2380</v>
      </c>
    </row>
    <row r="1155" spans="1:10" x14ac:dyDescent="0.3">
      <c r="A1155" t="s">
        <v>1217</v>
      </c>
      <c r="B1155">
        <v>21.86</v>
      </c>
      <c r="C1155" t="str">
        <f t="shared" si="36"/>
        <v>Normal Weight</v>
      </c>
      <c r="D1155">
        <v>10.95</v>
      </c>
      <c r="E1155" t="str">
        <f t="shared" si="37"/>
        <v>Diabetes</v>
      </c>
      <c r="F1155" t="s">
        <v>2380</v>
      </c>
      <c r="G1155" t="s">
        <v>2380</v>
      </c>
      <c r="H1155" t="s">
        <v>2380</v>
      </c>
      <c r="I1155">
        <v>0</v>
      </c>
      <c r="J1155" t="s">
        <v>2380</v>
      </c>
    </row>
    <row r="1156" spans="1:10" x14ac:dyDescent="0.3">
      <c r="A1156" t="s">
        <v>1216</v>
      </c>
      <c r="B1156">
        <v>49.09</v>
      </c>
      <c r="C1156" t="str">
        <f t="shared" si="36"/>
        <v>Obesity</v>
      </c>
      <c r="D1156">
        <v>6.3</v>
      </c>
      <c r="E1156" t="str">
        <f t="shared" si="37"/>
        <v>Prediabetes</v>
      </c>
      <c r="F1156" t="s">
        <v>2383</v>
      </c>
      <c r="G1156" t="s">
        <v>2380</v>
      </c>
      <c r="H1156" t="s">
        <v>2380</v>
      </c>
      <c r="I1156">
        <v>0</v>
      </c>
      <c r="J1156" t="s">
        <v>2380</v>
      </c>
    </row>
    <row r="1157" spans="1:10" x14ac:dyDescent="0.3">
      <c r="A1157" t="s">
        <v>1215</v>
      </c>
      <c r="B1157">
        <v>47.74</v>
      </c>
      <c r="C1157" t="str">
        <f t="shared" si="36"/>
        <v>Obesity</v>
      </c>
      <c r="D1157">
        <v>8.0500000000000007</v>
      </c>
      <c r="E1157" t="str">
        <f t="shared" si="37"/>
        <v>Diabetes</v>
      </c>
      <c r="F1157" t="s">
        <v>2383</v>
      </c>
      <c r="G1157" t="s">
        <v>2380</v>
      </c>
      <c r="H1157" t="s">
        <v>2380</v>
      </c>
      <c r="I1157" s="7">
        <v>2</v>
      </c>
      <c r="J1157" t="s">
        <v>2380</v>
      </c>
    </row>
    <row r="1158" spans="1:10" x14ac:dyDescent="0.3">
      <c r="A1158" t="s">
        <v>1214</v>
      </c>
      <c r="B1158">
        <v>30.2</v>
      </c>
      <c r="C1158" t="str">
        <f t="shared" si="36"/>
        <v>Obesity</v>
      </c>
      <c r="D1158">
        <v>9.8800000000000008</v>
      </c>
      <c r="E1158" t="str">
        <f t="shared" si="37"/>
        <v>Diabetes</v>
      </c>
      <c r="F1158" t="s">
        <v>2383</v>
      </c>
      <c r="G1158" t="s">
        <v>2380</v>
      </c>
      <c r="H1158" t="s">
        <v>2380</v>
      </c>
      <c r="I1158" s="7">
        <v>2</v>
      </c>
      <c r="J1158" t="s">
        <v>2380</v>
      </c>
    </row>
    <row r="1159" spans="1:10" x14ac:dyDescent="0.3">
      <c r="A1159" t="s">
        <v>1213</v>
      </c>
      <c r="B1159">
        <v>33.25</v>
      </c>
      <c r="C1159" t="str">
        <f t="shared" si="36"/>
        <v>Obesity</v>
      </c>
      <c r="D1159">
        <v>7.42</v>
      </c>
      <c r="E1159" t="str">
        <f t="shared" si="37"/>
        <v>Diabetes</v>
      </c>
      <c r="F1159" t="s">
        <v>2383</v>
      </c>
      <c r="G1159" t="s">
        <v>2380</v>
      </c>
      <c r="H1159" t="s">
        <v>2380</v>
      </c>
      <c r="I1159" s="7">
        <v>2</v>
      </c>
      <c r="J1159" t="s">
        <v>2380</v>
      </c>
    </row>
    <row r="1160" spans="1:10" x14ac:dyDescent="0.3">
      <c r="A1160" t="s">
        <v>1212</v>
      </c>
      <c r="B1160">
        <v>26.6</v>
      </c>
      <c r="C1160" t="str">
        <f t="shared" si="36"/>
        <v>OverWeight</v>
      </c>
      <c r="D1160">
        <v>8.4499999999999993</v>
      </c>
      <c r="E1160" t="str">
        <f t="shared" si="37"/>
        <v>Diabetes</v>
      </c>
      <c r="F1160" t="s">
        <v>2383</v>
      </c>
      <c r="G1160" t="s">
        <v>2380</v>
      </c>
      <c r="H1160" t="s">
        <v>2380</v>
      </c>
      <c r="I1160" s="7">
        <v>1</v>
      </c>
      <c r="J1160" t="s">
        <v>2380</v>
      </c>
    </row>
    <row r="1161" spans="1:10" x14ac:dyDescent="0.3">
      <c r="A1161" t="s">
        <v>1211</v>
      </c>
      <c r="B1161">
        <v>26.35</v>
      </c>
      <c r="C1161" t="str">
        <f t="shared" si="36"/>
        <v>OverWeight</v>
      </c>
      <c r="D1161">
        <v>6.21</v>
      </c>
      <c r="E1161" t="str">
        <f t="shared" si="37"/>
        <v>Prediabetes</v>
      </c>
      <c r="F1161" t="s">
        <v>2380</v>
      </c>
      <c r="G1161" t="s">
        <v>2380</v>
      </c>
      <c r="H1161" t="s">
        <v>2380</v>
      </c>
      <c r="I1161" s="7">
        <v>2</v>
      </c>
      <c r="J1161" t="s">
        <v>2380</v>
      </c>
    </row>
    <row r="1162" spans="1:10" x14ac:dyDescent="0.3">
      <c r="A1162" t="s">
        <v>1210</v>
      </c>
      <c r="B1162">
        <v>39.994999999999997</v>
      </c>
      <c r="C1162" t="str">
        <f t="shared" si="36"/>
        <v>Obesity</v>
      </c>
      <c r="D1162">
        <v>4.6500000000000004</v>
      </c>
      <c r="E1162" t="str">
        <f t="shared" si="37"/>
        <v>Normal</v>
      </c>
      <c r="F1162" t="s">
        <v>2380</v>
      </c>
      <c r="G1162" t="s">
        <v>2380</v>
      </c>
      <c r="H1162" t="s">
        <v>2380</v>
      </c>
      <c r="I1162">
        <v>0</v>
      </c>
      <c r="J1162" t="s">
        <v>2380</v>
      </c>
    </row>
    <row r="1163" spans="1:10" x14ac:dyDescent="0.3">
      <c r="A1163" t="s">
        <v>1209</v>
      </c>
      <c r="B1163">
        <v>22.92</v>
      </c>
      <c r="C1163" t="str">
        <f t="shared" si="36"/>
        <v>Normal Weight</v>
      </c>
      <c r="D1163">
        <v>5.87</v>
      </c>
      <c r="E1163" t="str">
        <f t="shared" si="37"/>
        <v>Prediabetes</v>
      </c>
      <c r="F1163" t="s">
        <v>2383</v>
      </c>
      <c r="G1163" t="s">
        <v>2380</v>
      </c>
      <c r="H1163" t="s">
        <v>2380</v>
      </c>
      <c r="I1163" s="7">
        <v>1</v>
      </c>
      <c r="J1163" t="s">
        <v>2380</v>
      </c>
    </row>
    <row r="1164" spans="1:10" x14ac:dyDescent="0.3">
      <c r="A1164" t="s">
        <v>1208</v>
      </c>
      <c r="B1164">
        <v>24.78</v>
      </c>
      <c r="C1164" t="str">
        <f t="shared" si="36"/>
        <v>Normal Weight</v>
      </c>
      <c r="D1164">
        <v>4.24</v>
      </c>
      <c r="E1164" t="str">
        <f t="shared" si="37"/>
        <v>Normal</v>
      </c>
      <c r="F1164" t="s">
        <v>2383</v>
      </c>
      <c r="G1164" t="s">
        <v>2380</v>
      </c>
      <c r="H1164" t="s">
        <v>2380</v>
      </c>
      <c r="I1164" s="7">
        <v>2</v>
      </c>
      <c r="J1164" t="s">
        <v>2380</v>
      </c>
    </row>
    <row r="1165" spans="1:10" x14ac:dyDescent="0.3">
      <c r="A1165" t="s">
        <v>1207</v>
      </c>
      <c r="B1165">
        <v>34.07</v>
      </c>
      <c r="C1165" t="str">
        <f t="shared" si="36"/>
        <v>Obesity</v>
      </c>
      <c r="D1165">
        <v>7.81</v>
      </c>
      <c r="E1165" t="str">
        <f t="shared" si="37"/>
        <v>Diabetes</v>
      </c>
      <c r="F1165" t="s">
        <v>2383</v>
      </c>
      <c r="G1165" t="s">
        <v>2380</v>
      </c>
      <c r="H1165" t="s">
        <v>2380</v>
      </c>
      <c r="I1165">
        <v>0</v>
      </c>
      <c r="J1165" t="s">
        <v>2380</v>
      </c>
    </row>
    <row r="1166" spans="1:10" x14ac:dyDescent="0.3">
      <c r="A1166" t="s">
        <v>1206</v>
      </c>
      <c r="B1166">
        <v>30.14</v>
      </c>
      <c r="C1166" t="str">
        <f t="shared" si="36"/>
        <v>Obesity</v>
      </c>
      <c r="D1166">
        <v>9.85</v>
      </c>
      <c r="E1166" t="str">
        <f t="shared" si="37"/>
        <v>Diabetes</v>
      </c>
      <c r="F1166" t="s">
        <v>2380</v>
      </c>
      <c r="G1166" t="s">
        <v>2380</v>
      </c>
      <c r="H1166" t="s">
        <v>2380</v>
      </c>
      <c r="I1166">
        <v>0</v>
      </c>
      <c r="J1166" t="s">
        <v>2380</v>
      </c>
    </row>
    <row r="1167" spans="1:10" x14ac:dyDescent="0.3">
      <c r="A1167" t="s">
        <v>1205</v>
      </c>
      <c r="B1167">
        <v>18.05</v>
      </c>
      <c r="C1167" t="str">
        <f t="shared" si="36"/>
        <v>Underweight</v>
      </c>
      <c r="D1167">
        <v>6.94</v>
      </c>
      <c r="E1167" t="str">
        <f t="shared" si="37"/>
        <v>Diabetes</v>
      </c>
      <c r="F1167" t="s">
        <v>2380</v>
      </c>
      <c r="G1167" t="s">
        <v>2380</v>
      </c>
      <c r="H1167" t="s">
        <v>2380</v>
      </c>
      <c r="I1167">
        <v>0</v>
      </c>
      <c r="J1167" t="s">
        <v>2380</v>
      </c>
    </row>
    <row r="1168" spans="1:10" x14ac:dyDescent="0.3">
      <c r="A1168" t="s">
        <v>1204</v>
      </c>
      <c r="B1168">
        <v>37.4</v>
      </c>
      <c r="C1168" t="str">
        <f t="shared" si="36"/>
        <v>Obesity</v>
      </c>
      <c r="D1168">
        <v>11.3</v>
      </c>
      <c r="E1168" t="str">
        <f t="shared" si="37"/>
        <v>Diabetes</v>
      </c>
      <c r="F1168" t="s">
        <v>2383</v>
      </c>
      <c r="G1168" t="s">
        <v>2380</v>
      </c>
      <c r="H1168" t="s">
        <v>2380</v>
      </c>
      <c r="I1168" s="7">
        <v>2</v>
      </c>
      <c r="J1168" t="s">
        <v>2380</v>
      </c>
    </row>
    <row r="1169" spans="1:10" x14ac:dyDescent="0.3">
      <c r="A1169" t="s">
        <v>1203</v>
      </c>
      <c r="B1169">
        <v>25.75</v>
      </c>
      <c r="C1169" t="str">
        <f t="shared" si="36"/>
        <v>OverWeight</v>
      </c>
      <c r="D1169">
        <v>9.23</v>
      </c>
      <c r="E1169" t="str">
        <f t="shared" si="37"/>
        <v>Diabetes</v>
      </c>
      <c r="F1169" t="s">
        <v>2380</v>
      </c>
      <c r="G1169" t="s">
        <v>2380</v>
      </c>
      <c r="H1169" t="s">
        <v>2380</v>
      </c>
      <c r="I1169">
        <v>0</v>
      </c>
      <c r="J1169" t="s">
        <v>2380</v>
      </c>
    </row>
    <row r="1170" spans="1:10" x14ac:dyDescent="0.3">
      <c r="A1170" t="s">
        <v>1202</v>
      </c>
      <c r="B1170">
        <v>32.299999999999997</v>
      </c>
      <c r="C1170" t="str">
        <f t="shared" si="36"/>
        <v>Obesity</v>
      </c>
      <c r="D1170">
        <v>4.37</v>
      </c>
      <c r="E1170" t="str">
        <f t="shared" si="37"/>
        <v>Normal</v>
      </c>
      <c r="F1170" t="s">
        <v>2380</v>
      </c>
      <c r="G1170" t="s">
        <v>2380</v>
      </c>
      <c r="H1170" t="s">
        <v>2380</v>
      </c>
      <c r="I1170" s="7">
        <v>2</v>
      </c>
      <c r="J1170" t="s">
        <v>2380</v>
      </c>
    </row>
    <row r="1171" spans="1:10" x14ac:dyDescent="0.3">
      <c r="A1171" t="s">
        <v>1201</v>
      </c>
      <c r="B1171">
        <v>28.61</v>
      </c>
      <c r="C1171" t="str">
        <f t="shared" si="36"/>
        <v>OverWeight</v>
      </c>
      <c r="D1171">
        <v>5.76</v>
      </c>
      <c r="E1171" t="str">
        <f t="shared" si="37"/>
        <v>Prediabetes</v>
      </c>
      <c r="F1171" t="s">
        <v>2380</v>
      </c>
      <c r="G1171" t="s">
        <v>2380</v>
      </c>
      <c r="H1171" t="s">
        <v>2383</v>
      </c>
      <c r="I1171" s="7">
        <v>1</v>
      </c>
      <c r="J1171" t="s">
        <v>2380</v>
      </c>
    </row>
    <row r="1172" spans="1:10" x14ac:dyDescent="0.3">
      <c r="A1172" t="s">
        <v>1200</v>
      </c>
      <c r="B1172">
        <v>45.41</v>
      </c>
      <c r="C1172" t="str">
        <f t="shared" si="36"/>
        <v>Obesity</v>
      </c>
      <c r="D1172">
        <v>4.96</v>
      </c>
      <c r="E1172" t="str">
        <f t="shared" si="37"/>
        <v>Normal</v>
      </c>
      <c r="F1172" t="s">
        <v>2380</v>
      </c>
      <c r="G1172" t="s">
        <v>2380</v>
      </c>
      <c r="H1172" t="s">
        <v>2380</v>
      </c>
      <c r="I1172" s="7">
        <v>1</v>
      </c>
      <c r="J1172" t="s">
        <v>2380</v>
      </c>
    </row>
    <row r="1173" spans="1:10" x14ac:dyDescent="0.3">
      <c r="A1173" t="s">
        <v>1199</v>
      </c>
      <c r="B1173">
        <v>31.2</v>
      </c>
      <c r="C1173" t="str">
        <f t="shared" si="36"/>
        <v>Obesity</v>
      </c>
      <c r="D1173">
        <v>11.04</v>
      </c>
      <c r="E1173" t="str">
        <f t="shared" si="37"/>
        <v>Diabetes</v>
      </c>
      <c r="F1173" t="s">
        <v>2383</v>
      </c>
      <c r="G1173" t="s">
        <v>2380</v>
      </c>
      <c r="H1173" t="s">
        <v>2380</v>
      </c>
      <c r="I1173" s="7">
        <v>2</v>
      </c>
      <c r="J1173" t="s">
        <v>2380</v>
      </c>
    </row>
    <row r="1174" spans="1:10" x14ac:dyDescent="0.3">
      <c r="A1174" t="s">
        <v>1198</v>
      </c>
      <c r="B1174">
        <v>29.83</v>
      </c>
      <c r="C1174" t="str">
        <f t="shared" si="36"/>
        <v>OverWeight</v>
      </c>
      <c r="D1174">
        <v>7.81</v>
      </c>
      <c r="E1174" t="str">
        <f t="shared" si="37"/>
        <v>Diabetes</v>
      </c>
      <c r="F1174" t="s">
        <v>2383</v>
      </c>
      <c r="G1174" t="s">
        <v>2380</v>
      </c>
      <c r="H1174" t="s">
        <v>2380</v>
      </c>
      <c r="I1174" s="7">
        <v>1</v>
      </c>
      <c r="J1174" t="s">
        <v>2380</v>
      </c>
    </row>
    <row r="1175" spans="1:10" x14ac:dyDescent="0.3">
      <c r="A1175" t="s">
        <v>1197</v>
      </c>
      <c r="B1175">
        <v>29.06</v>
      </c>
      <c r="C1175" t="str">
        <f t="shared" si="36"/>
        <v>OverWeight</v>
      </c>
      <c r="D1175">
        <v>4.55</v>
      </c>
      <c r="E1175" t="str">
        <f t="shared" si="37"/>
        <v>Normal</v>
      </c>
      <c r="F1175" t="s">
        <v>2380</v>
      </c>
      <c r="G1175" t="s">
        <v>2380</v>
      </c>
      <c r="H1175" t="s">
        <v>2380</v>
      </c>
      <c r="I1175">
        <v>0</v>
      </c>
      <c r="J1175" t="s">
        <v>2380</v>
      </c>
    </row>
    <row r="1176" spans="1:10" x14ac:dyDescent="0.3">
      <c r="A1176" t="s">
        <v>1196</v>
      </c>
      <c r="B1176">
        <v>27.454999999999998</v>
      </c>
      <c r="C1176" t="str">
        <f t="shared" si="36"/>
        <v>OverWeight</v>
      </c>
      <c r="D1176">
        <v>6.13</v>
      </c>
      <c r="E1176" t="str">
        <f t="shared" si="37"/>
        <v>Prediabetes</v>
      </c>
      <c r="F1176" t="s">
        <v>2380</v>
      </c>
      <c r="G1176" t="s">
        <v>2380</v>
      </c>
      <c r="H1176" t="s">
        <v>2380</v>
      </c>
      <c r="I1176" s="7">
        <v>2</v>
      </c>
      <c r="J1176" t="s">
        <v>2380</v>
      </c>
    </row>
    <row r="1177" spans="1:10" x14ac:dyDescent="0.3">
      <c r="A1177" t="s">
        <v>1195</v>
      </c>
      <c r="B1177">
        <v>23.01</v>
      </c>
      <c r="C1177" t="str">
        <f t="shared" si="36"/>
        <v>Normal Weight</v>
      </c>
      <c r="D1177">
        <v>6.04</v>
      </c>
      <c r="E1177" t="str">
        <f t="shared" si="37"/>
        <v>Prediabetes</v>
      </c>
      <c r="F1177" t="s">
        <v>2383</v>
      </c>
      <c r="G1177" t="s">
        <v>2380</v>
      </c>
      <c r="H1177" t="s">
        <v>2380</v>
      </c>
      <c r="I1177" s="7">
        <v>1</v>
      </c>
      <c r="J1177" t="s">
        <v>2380</v>
      </c>
    </row>
    <row r="1178" spans="1:10" x14ac:dyDescent="0.3">
      <c r="A1178" t="s">
        <v>1194</v>
      </c>
      <c r="B1178">
        <v>31.39</v>
      </c>
      <c r="C1178" t="str">
        <f t="shared" si="36"/>
        <v>Obesity</v>
      </c>
      <c r="D1178">
        <v>8.85</v>
      </c>
      <c r="E1178" t="str">
        <f t="shared" si="37"/>
        <v>Diabetes</v>
      </c>
      <c r="F1178" t="s">
        <v>2383</v>
      </c>
      <c r="G1178" t="s">
        <v>2380</v>
      </c>
      <c r="H1178" t="s">
        <v>2380</v>
      </c>
      <c r="I1178">
        <v>0</v>
      </c>
      <c r="J1178" t="s">
        <v>2380</v>
      </c>
    </row>
    <row r="1179" spans="1:10" x14ac:dyDescent="0.3">
      <c r="A1179" t="s">
        <v>1193</v>
      </c>
      <c r="B1179">
        <v>34.770000000000003</v>
      </c>
      <c r="C1179" t="str">
        <f t="shared" si="36"/>
        <v>Obesity</v>
      </c>
      <c r="D1179">
        <v>10.54</v>
      </c>
      <c r="E1179" t="str">
        <f t="shared" si="37"/>
        <v>Diabetes</v>
      </c>
      <c r="F1179" t="s">
        <v>2380</v>
      </c>
      <c r="G1179" t="s">
        <v>2380</v>
      </c>
      <c r="H1179" t="s">
        <v>2380</v>
      </c>
      <c r="I1179" s="7">
        <v>2</v>
      </c>
      <c r="J1179" t="s">
        <v>2380</v>
      </c>
    </row>
    <row r="1180" spans="1:10" x14ac:dyDescent="0.3">
      <c r="A1180" t="s">
        <v>1192</v>
      </c>
      <c r="B1180">
        <v>24.48</v>
      </c>
      <c r="C1180" t="str">
        <f t="shared" si="36"/>
        <v>Normal Weight</v>
      </c>
      <c r="D1180">
        <v>4.37</v>
      </c>
      <c r="E1180" t="str">
        <f t="shared" si="37"/>
        <v>Normal</v>
      </c>
      <c r="F1180" t="s">
        <v>2383</v>
      </c>
      <c r="G1180" t="s">
        <v>2380</v>
      </c>
      <c r="H1180" t="s">
        <v>2380</v>
      </c>
      <c r="I1180" s="7">
        <v>2</v>
      </c>
      <c r="J1180" t="s">
        <v>2380</v>
      </c>
    </row>
    <row r="1181" spans="1:10" x14ac:dyDescent="0.3">
      <c r="A1181" t="s">
        <v>1191</v>
      </c>
      <c r="B1181">
        <v>22.61</v>
      </c>
      <c r="C1181" t="str">
        <f t="shared" si="36"/>
        <v>Normal Weight</v>
      </c>
      <c r="D1181">
        <v>9.6300000000000008</v>
      </c>
      <c r="E1181" t="str">
        <f t="shared" si="37"/>
        <v>Diabetes</v>
      </c>
      <c r="F1181" t="s">
        <v>2380</v>
      </c>
      <c r="G1181" t="s">
        <v>2380</v>
      </c>
      <c r="H1181" t="s">
        <v>2380</v>
      </c>
      <c r="I1181" s="7">
        <v>2</v>
      </c>
      <c r="J1181" t="s">
        <v>2380</v>
      </c>
    </row>
    <row r="1182" spans="1:10" x14ac:dyDescent="0.3">
      <c r="A1182" t="s">
        <v>1190</v>
      </c>
      <c r="B1182">
        <v>34.299999999999997</v>
      </c>
      <c r="C1182" t="str">
        <f t="shared" si="36"/>
        <v>Obesity</v>
      </c>
      <c r="D1182">
        <v>10.37</v>
      </c>
      <c r="E1182" t="str">
        <f t="shared" si="37"/>
        <v>Diabetes</v>
      </c>
      <c r="F1182" t="s">
        <v>2380</v>
      </c>
      <c r="G1182" t="s">
        <v>2380</v>
      </c>
      <c r="H1182" t="s">
        <v>2380</v>
      </c>
      <c r="I1182">
        <v>0</v>
      </c>
      <c r="J1182" t="s">
        <v>2380</v>
      </c>
    </row>
    <row r="1183" spans="1:10" x14ac:dyDescent="0.3">
      <c r="A1183" t="s">
        <v>1189</v>
      </c>
      <c r="B1183">
        <v>46.09</v>
      </c>
      <c r="C1183" t="str">
        <f t="shared" si="36"/>
        <v>Obesity</v>
      </c>
      <c r="D1183">
        <v>5.44</v>
      </c>
      <c r="E1183" t="str">
        <f t="shared" si="37"/>
        <v>Normal</v>
      </c>
      <c r="F1183" t="s">
        <v>2380</v>
      </c>
      <c r="G1183" t="s">
        <v>2380</v>
      </c>
      <c r="H1183" t="s">
        <v>2380</v>
      </c>
      <c r="I1183" s="7">
        <v>2</v>
      </c>
      <c r="J1183" t="s">
        <v>2380</v>
      </c>
    </row>
    <row r="1184" spans="1:10" x14ac:dyDescent="0.3">
      <c r="A1184" t="s">
        <v>1188</v>
      </c>
      <c r="B1184">
        <v>44.744999999999997</v>
      </c>
      <c r="C1184" t="str">
        <f t="shared" si="36"/>
        <v>Obesity</v>
      </c>
      <c r="D1184">
        <v>5.19</v>
      </c>
      <c r="E1184" t="str">
        <f t="shared" si="37"/>
        <v>Normal</v>
      </c>
      <c r="F1184" t="s">
        <v>2380</v>
      </c>
      <c r="G1184" t="s">
        <v>2380</v>
      </c>
      <c r="H1184" t="s">
        <v>2380</v>
      </c>
      <c r="I1184" s="7">
        <v>2</v>
      </c>
      <c r="J1184" t="s">
        <v>2380</v>
      </c>
    </row>
    <row r="1185" spans="1:10" x14ac:dyDescent="0.3">
      <c r="A1185" t="s">
        <v>1187</v>
      </c>
      <c r="B1185">
        <v>26.33</v>
      </c>
      <c r="C1185" t="str">
        <f t="shared" si="36"/>
        <v>OverWeight</v>
      </c>
      <c r="D1185">
        <v>11.8</v>
      </c>
      <c r="E1185" t="str">
        <f t="shared" si="37"/>
        <v>Diabetes</v>
      </c>
      <c r="F1185" t="s">
        <v>2383</v>
      </c>
      <c r="G1185" t="s">
        <v>2380</v>
      </c>
      <c r="H1185" t="s">
        <v>2380</v>
      </c>
      <c r="I1185" s="7">
        <v>1</v>
      </c>
      <c r="J1185" t="s">
        <v>2380</v>
      </c>
    </row>
    <row r="1186" spans="1:10" x14ac:dyDescent="0.3">
      <c r="A1186" t="s">
        <v>1186</v>
      </c>
      <c r="B1186">
        <v>26.6</v>
      </c>
      <c r="C1186" t="str">
        <f t="shared" si="36"/>
        <v>OverWeight</v>
      </c>
      <c r="D1186">
        <v>8.3800000000000008</v>
      </c>
      <c r="E1186" t="str">
        <f t="shared" si="37"/>
        <v>Diabetes</v>
      </c>
      <c r="F1186" t="s">
        <v>2380</v>
      </c>
      <c r="G1186" t="s">
        <v>2380</v>
      </c>
      <c r="H1186" t="s">
        <v>2380</v>
      </c>
      <c r="I1186" s="7">
        <v>2</v>
      </c>
      <c r="J1186" t="s">
        <v>2380</v>
      </c>
    </row>
    <row r="1187" spans="1:10" x14ac:dyDescent="0.3">
      <c r="A1187" t="s">
        <v>1185</v>
      </c>
      <c r="B1187">
        <v>27.5</v>
      </c>
      <c r="C1187" t="str">
        <f t="shared" si="36"/>
        <v>OverWeight</v>
      </c>
      <c r="D1187">
        <v>7.58</v>
      </c>
      <c r="E1187" t="str">
        <f t="shared" si="37"/>
        <v>Diabetes</v>
      </c>
      <c r="F1187" t="s">
        <v>2380</v>
      </c>
      <c r="G1187" t="s">
        <v>2380</v>
      </c>
      <c r="H1187" t="s">
        <v>2380</v>
      </c>
      <c r="I1187">
        <v>0</v>
      </c>
      <c r="J1187" t="s">
        <v>2380</v>
      </c>
    </row>
    <row r="1188" spans="1:10" x14ac:dyDescent="0.3">
      <c r="A1188" t="s">
        <v>1184</v>
      </c>
      <c r="B1188">
        <v>41.55</v>
      </c>
      <c r="C1188" t="str">
        <f t="shared" si="36"/>
        <v>Obesity</v>
      </c>
      <c r="D1188">
        <v>4.6100000000000003</v>
      </c>
      <c r="E1188" t="str">
        <f t="shared" si="37"/>
        <v>Normal</v>
      </c>
      <c r="F1188" t="s">
        <v>2380</v>
      </c>
      <c r="G1188" t="s">
        <v>2380</v>
      </c>
      <c r="H1188" t="s">
        <v>2380</v>
      </c>
      <c r="I1188" s="7">
        <v>1</v>
      </c>
      <c r="J1188" t="s">
        <v>2380</v>
      </c>
    </row>
    <row r="1189" spans="1:10" x14ac:dyDescent="0.3">
      <c r="A1189" t="s">
        <v>1183</v>
      </c>
      <c r="B1189">
        <v>41.47</v>
      </c>
      <c r="C1189" t="str">
        <f t="shared" si="36"/>
        <v>Obesity</v>
      </c>
      <c r="D1189">
        <v>4.7</v>
      </c>
      <c r="E1189" t="str">
        <f t="shared" si="37"/>
        <v>Normal</v>
      </c>
      <c r="F1189" t="s">
        <v>2383</v>
      </c>
      <c r="G1189" t="s">
        <v>2380</v>
      </c>
      <c r="H1189" t="s">
        <v>2383</v>
      </c>
      <c r="I1189" s="7">
        <v>1</v>
      </c>
      <c r="J1189" t="s">
        <v>2380</v>
      </c>
    </row>
    <row r="1190" spans="1:10" x14ac:dyDescent="0.3">
      <c r="A1190" t="s">
        <v>1182</v>
      </c>
      <c r="B1190">
        <v>24.795000000000002</v>
      </c>
      <c r="C1190" t="str">
        <f t="shared" si="36"/>
        <v>Normal Weight</v>
      </c>
      <c r="D1190">
        <v>6.05</v>
      </c>
      <c r="E1190" t="str">
        <f t="shared" si="37"/>
        <v>Prediabetes</v>
      </c>
      <c r="F1190" t="s">
        <v>2383</v>
      </c>
      <c r="G1190" t="s">
        <v>2380</v>
      </c>
      <c r="H1190" t="s">
        <v>2380</v>
      </c>
      <c r="I1190">
        <v>0</v>
      </c>
      <c r="J1190" t="s">
        <v>2380</v>
      </c>
    </row>
    <row r="1191" spans="1:10" x14ac:dyDescent="0.3">
      <c r="A1191" t="s">
        <v>1181</v>
      </c>
      <c r="B1191">
        <v>29.48</v>
      </c>
      <c r="C1191" t="str">
        <f t="shared" si="36"/>
        <v>OverWeight</v>
      </c>
      <c r="D1191">
        <v>5.63</v>
      </c>
      <c r="E1191" t="str">
        <f t="shared" si="37"/>
        <v>Normal</v>
      </c>
      <c r="F1191" t="s">
        <v>2383</v>
      </c>
      <c r="G1191" t="s">
        <v>2380</v>
      </c>
      <c r="H1191" t="s">
        <v>2383</v>
      </c>
      <c r="I1191" s="7">
        <v>1</v>
      </c>
      <c r="J1191" t="s">
        <v>2380</v>
      </c>
    </row>
    <row r="1192" spans="1:10" x14ac:dyDescent="0.3">
      <c r="A1192" t="s">
        <v>1180</v>
      </c>
      <c r="B1192">
        <v>28.09</v>
      </c>
      <c r="C1192" t="str">
        <f t="shared" si="36"/>
        <v>OverWeight</v>
      </c>
      <c r="D1192">
        <v>6.06</v>
      </c>
      <c r="E1192" t="str">
        <f t="shared" si="37"/>
        <v>Prediabetes</v>
      </c>
      <c r="F1192" t="s">
        <v>2380</v>
      </c>
      <c r="G1192" t="s">
        <v>2380</v>
      </c>
      <c r="H1192" t="s">
        <v>2383</v>
      </c>
      <c r="I1192" s="7">
        <v>1</v>
      </c>
      <c r="J1192" t="s">
        <v>2380</v>
      </c>
    </row>
    <row r="1193" spans="1:10" x14ac:dyDescent="0.3">
      <c r="A1193" t="s">
        <v>1179</v>
      </c>
      <c r="B1193">
        <v>32.729999999999997</v>
      </c>
      <c r="C1193" t="str">
        <f t="shared" si="36"/>
        <v>Obesity</v>
      </c>
      <c r="D1193">
        <v>5.19</v>
      </c>
      <c r="E1193" t="str">
        <f t="shared" si="37"/>
        <v>Normal</v>
      </c>
      <c r="F1193" t="s">
        <v>2380</v>
      </c>
      <c r="G1193" t="s">
        <v>2380</v>
      </c>
      <c r="H1193" t="s">
        <v>2380</v>
      </c>
      <c r="I1193" s="7">
        <v>1</v>
      </c>
      <c r="J1193" t="s">
        <v>2380</v>
      </c>
    </row>
    <row r="1194" spans="1:10" x14ac:dyDescent="0.3">
      <c r="A1194" t="s">
        <v>1178</v>
      </c>
      <c r="B1194">
        <v>27.36</v>
      </c>
      <c r="C1194" t="str">
        <f t="shared" si="36"/>
        <v>OverWeight</v>
      </c>
      <c r="D1194">
        <v>8.9600000000000009</v>
      </c>
      <c r="E1194" t="str">
        <f t="shared" si="37"/>
        <v>Diabetes</v>
      </c>
      <c r="F1194" t="s">
        <v>2380</v>
      </c>
      <c r="G1194" t="s">
        <v>2380</v>
      </c>
      <c r="H1194" t="s">
        <v>2380</v>
      </c>
      <c r="I1194">
        <v>0</v>
      </c>
      <c r="J1194" t="s">
        <v>2380</v>
      </c>
    </row>
    <row r="1195" spans="1:10" x14ac:dyDescent="0.3">
      <c r="A1195" t="s">
        <v>1177</v>
      </c>
      <c r="B1195">
        <v>27.265000000000001</v>
      </c>
      <c r="C1195" t="str">
        <f t="shared" si="36"/>
        <v>OverWeight</v>
      </c>
      <c r="D1195">
        <v>11.39</v>
      </c>
      <c r="E1195" t="str">
        <f t="shared" si="37"/>
        <v>Diabetes</v>
      </c>
      <c r="F1195" t="s">
        <v>2380</v>
      </c>
      <c r="G1195" t="s">
        <v>2380</v>
      </c>
      <c r="H1195" t="s">
        <v>2380</v>
      </c>
      <c r="I1195">
        <v>0</v>
      </c>
      <c r="J1195" t="s">
        <v>2380</v>
      </c>
    </row>
    <row r="1196" spans="1:10" x14ac:dyDescent="0.3">
      <c r="A1196" t="s">
        <v>1176</v>
      </c>
      <c r="B1196">
        <v>48.07</v>
      </c>
      <c r="C1196" t="str">
        <f t="shared" si="36"/>
        <v>Obesity</v>
      </c>
      <c r="D1196">
        <v>4.0599999999999996</v>
      </c>
      <c r="E1196" t="str">
        <f t="shared" si="37"/>
        <v>Normal</v>
      </c>
      <c r="F1196" t="s">
        <v>2383</v>
      </c>
      <c r="G1196" t="s">
        <v>2380</v>
      </c>
      <c r="H1196" t="s">
        <v>2380</v>
      </c>
      <c r="I1196">
        <v>0</v>
      </c>
      <c r="J1196" t="s">
        <v>2380</v>
      </c>
    </row>
    <row r="1197" spans="1:10" x14ac:dyDescent="0.3">
      <c r="A1197" t="s">
        <v>1175</v>
      </c>
      <c r="B1197">
        <v>30.8</v>
      </c>
      <c r="C1197" t="str">
        <f t="shared" si="36"/>
        <v>Obesity</v>
      </c>
      <c r="D1197">
        <v>5.23</v>
      </c>
      <c r="E1197" t="str">
        <f t="shared" si="37"/>
        <v>Normal</v>
      </c>
      <c r="F1197" t="s">
        <v>2383</v>
      </c>
      <c r="G1197" t="s">
        <v>2380</v>
      </c>
      <c r="H1197" t="s">
        <v>2380</v>
      </c>
      <c r="I1197">
        <v>0</v>
      </c>
      <c r="J1197" t="s">
        <v>2380</v>
      </c>
    </row>
    <row r="1198" spans="1:10" x14ac:dyDescent="0.3">
      <c r="A1198" t="s">
        <v>1174</v>
      </c>
      <c r="B1198">
        <v>32.299999999999997</v>
      </c>
      <c r="C1198" t="str">
        <f t="shared" si="36"/>
        <v>Obesity</v>
      </c>
      <c r="D1198">
        <v>5.05</v>
      </c>
      <c r="E1198" t="str">
        <f t="shared" si="37"/>
        <v>Normal</v>
      </c>
      <c r="F1198" t="s">
        <v>2383</v>
      </c>
      <c r="G1198" t="s">
        <v>2380</v>
      </c>
      <c r="H1198" t="s">
        <v>2380</v>
      </c>
      <c r="I1198">
        <v>0</v>
      </c>
      <c r="J1198" t="s">
        <v>2380</v>
      </c>
    </row>
    <row r="1199" spans="1:10" x14ac:dyDescent="0.3">
      <c r="A1199" t="s">
        <v>1173</v>
      </c>
      <c r="B1199">
        <v>39.700000000000003</v>
      </c>
      <c r="C1199" t="str">
        <f t="shared" si="36"/>
        <v>Obesity</v>
      </c>
      <c r="D1199">
        <v>7.34</v>
      </c>
      <c r="E1199" t="str">
        <f t="shared" si="37"/>
        <v>Diabetes</v>
      </c>
      <c r="F1199" t="s">
        <v>2380</v>
      </c>
      <c r="G1199" t="s">
        <v>2380</v>
      </c>
      <c r="H1199" t="s">
        <v>2380</v>
      </c>
      <c r="I1199">
        <v>0</v>
      </c>
      <c r="J1199" t="s">
        <v>2380</v>
      </c>
    </row>
    <row r="1200" spans="1:10" x14ac:dyDescent="0.3">
      <c r="A1200" t="s">
        <v>1172</v>
      </c>
      <c r="B1200">
        <v>35.97</v>
      </c>
      <c r="C1200" t="str">
        <f t="shared" si="36"/>
        <v>Obesity</v>
      </c>
      <c r="D1200">
        <v>8.1300000000000008</v>
      </c>
      <c r="E1200" t="str">
        <f t="shared" si="37"/>
        <v>Diabetes</v>
      </c>
      <c r="F1200" t="s">
        <v>2380</v>
      </c>
      <c r="G1200" t="s">
        <v>2380</v>
      </c>
      <c r="H1200" t="s">
        <v>2380</v>
      </c>
      <c r="I1200">
        <v>0</v>
      </c>
      <c r="J1200" t="s">
        <v>2380</v>
      </c>
    </row>
    <row r="1201" spans="1:10" x14ac:dyDescent="0.3">
      <c r="A1201" t="s">
        <v>1171</v>
      </c>
      <c r="B1201">
        <v>25.86</v>
      </c>
      <c r="C1201" t="str">
        <f t="shared" si="36"/>
        <v>OverWeight</v>
      </c>
      <c r="D1201">
        <v>6.68</v>
      </c>
      <c r="E1201" t="str">
        <f t="shared" si="37"/>
        <v>Diabetes</v>
      </c>
      <c r="F1201" t="s">
        <v>2383</v>
      </c>
      <c r="G1201" t="s">
        <v>2380</v>
      </c>
      <c r="H1201" t="s">
        <v>2380</v>
      </c>
      <c r="I1201" s="7">
        <v>1</v>
      </c>
      <c r="J1201" t="s">
        <v>2380</v>
      </c>
    </row>
    <row r="1202" spans="1:10" x14ac:dyDescent="0.3">
      <c r="A1202" t="s">
        <v>1170</v>
      </c>
      <c r="B1202">
        <v>30.03</v>
      </c>
      <c r="C1202" t="str">
        <f t="shared" si="36"/>
        <v>Obesity</v>
      </c>
      <c r="D1202">
        <v>11.51</v>
      </c>
      <c r="E1202" t="str">
        <f t="shared" si="37"/>
        <v>Diabetes</v>
      </c>
      <c r="F1202" t="s">
        <v>2380</v>
      </c>
      <c r="G1202" t="s">
        <v>2380</v>
      </c>
      <c r="H1202" t="s">
        <v>2380</v>
      </c>
      <c r="I1202">
        <v>0</v>
      </c>
      <c r="J1202" t="s">
        <v>2380</v>
      </c>
    </row>
    <row r="1203" spans="1:10" x14ac:dyDescent="0.3">
      <c r="A1203" t="s">
        <v>1169</v>
      </c>
      <c r="B1203">
        <v>25.76</v>
      </c>
      <c r="C1203" t="str">
        <f t="shared" si="36"/>
        <v>OverWeight</v>
      </c>
      <c r="D1203">
        <v>6.02</v>
      </c>
      <c r="E1203" t="str">
        <f t="shared" si="37"/>
        <v>Prediabetes</v>
      </c>
      <c r="F1203" t="s">
        <v>2383</v>
      </c>
      <c r="G1203" t="s">
        <v>2380</v>
      </c>
      <c r="H1203" t="s">
        <v>2383</v>
      </c>
      <c r="I1203" s="7">
        <v>1</v>
      </c>
      <c r="J1203" t="s">
        <v>2380</v>
      </c>
    </row>
    <row r="1204" spans="1:10" x14ac:dyDescent="0.3">
      <c r="A1204" t="s">
        <v>1168</v>
      </c>
      <c r="B1204">
        <v>22.42</v>
      </c>
      <c r="C1204" t="str">
        <f t="shared" si="36"/>
        <v>Normal Weight</v>
      </c>
      <c r="D1204">
        <v>7.96</v>
      </c>
      <c r="E1204" t="str">
        <f t="shared" si="37"/>
        <v>Diabetes</v>
      </c>
      <c r="F1204" t="s">
        <v>2380</v>
      </c>
      <c r="G1204" t="s">
        <v>2380</v>
      </c>
      <c r="H1204" t="s">
        <v>2380</v>
      </c>
      <c r="I1204">
        <v>0</v>
      </c>
      <c r="J1204" t="s">
        <v>2380</v>
      </c>
    </row>
    <row r="1205" spans="1:10" x14ac:dyDescent="0.3">
      <c r="A1205" t="s">
        <v>1167</v>
      </c>
      <c r="B1205">
        <v>33.18</v>
      </c>
      <c r="C1205" t="str">
        <f t="shared" si="36"/>
        <v>Obesity</v>
      </c>
      <c r="D1205">
        <v>6.01</v>
      </c>
      <c r="E1205" t="str">
        <f t="shared" si="37"/>
        <v>Prediabetes</v>
      </c>
      <c r="F1205" t="s">
        <v>2383</v>
      </c>
      <c r="G1205" t="s">
        <v>2380</v>
      </c>
      <c r="H1205" t="s">
        <v>2380</v>
      </c>
      <c r="I1205" s="7">
        <v>1</v>
      </c>
      <c r="J1205" t="s">
        <v>2380</v>
      </c>
    </row>
    <row r="1206" spans="1:10" x14ac:dyDescent="0.3">
      <c r="A1206" t="s">
        <v>1166</v>
      </c>
      <c r="B1206">
        <v>43.04</v>
      </c>
      <c r="C1206" t="str">
        <f t="shared" si="36"/>
        <v>Obesity</v>
      </c>
      <c r="D1206">
        <v>5.9</v>
      </c>
      <c r="E1206" t="str">
        <f t="shared" si="37"/>
        <v>Prediabetes</v>
      </c>
      <c r="F1206" t="s">
        <v>2383</v>
      </c>
      <c r="G1206" t="s">
        <v>2380</v>
      </c>
      <c r="H1206" t="s">
        <v>2380</v>
      </c>
      <c r="I1206">
        <v>0</v>
      </c>
      <c r="J1206" t="s">
        <v>2380</v>
      </c>
    </row>
    <row r="1207" spans="1:10" x14ac:dyDescent="0.3">
      <c r="A1207" t="s">
        <v>1165</v>
      </c>
      <c r="B1207">
        <v>34.15</v>
      </c>
      <c r="C1207" t="str">
        <f t="shared" si="36"/>
        <v>Obesity</v>
      </c>
      <c r="D1207">
        <v>4.49</v>
      </c>
      <c r="E1207" t="str">
        <f t="shared" si="37"/>
        <v>Normal</v>
      </c>
      <c r="F1207" t="s">
        <v>2383</v>
      </c>
      <c r="G1207" t="s">
        <v>2380</v>
      </c>
      <c r="H1207" t="s">
        <v>2380</v>
      </c>
      <c r="I1207" s="7">
        <v>1</v>
      </c>
      <c r="J1207" t="s">
        <v>2380</v>
      </c>
    </row>
    <row r="1208" spans="1:10" x14ac:dyDescent="0.3">
      <c r="A1208" t="s">
        <v>1164</v>
      </c>
      <c r="B1208">
        <v>25.78</v>
      </c>
      <c r="C1208" t="str">
        <f t="shared" si="36"/>
        <v>OverWeight</v>
      </c>
      <c r="D1208">
        <v>6.25</v>
      </c>
      <c r="E1208" t="str">
        <f t="shared" si="37"/>
        <v>Prediabetes</v>
      </c>
      <c r="F1208" t="s">
        <v>2380</v>
      </c>
      <c r="G1208" t="s">
        <v>2380</v>
      </c>
      <c r="H1208" t="s">
        <v>2380</v>
      </c>
      <c r="I1208">
        <v>0</v>
      </c>
      <c r="J1208" t="s">
        <v>2380</v>
      </c>
    </row>
    <row r="1209" spans="1:10" x14ac:dyDescent="0.3">
      <c r="A1209" t="s">
        <v>1163</v>
      </c>
      <c r="B1209">
        <v>21.02</v>
      </c>
      <c r="C1209" t="str">
        <f t="shared" si="36"/>
        <v>Normal Weight</v>
      </c>
      <c r="D1209">
        <v>9.6199999999999992</v>
      </c>
      <c r="E1209" t="str">
        <f t="shared" si="37"/>
        <v>Diabetes</v>
      </c>
      <c r="F1209" t="s">
        <v>2383</v>
      </c>
      <c r="G1209" t="s">
        <v>2380</v>
      </c>
      <c r="H1209" t="s">
        <v>2383</v>
      </c>
      <c r="I1209" s="7">
        <v>1</v>
      </c>
      <c r="J1209" t="s">
        <v>2380</v>
      </c>
    </row>
    <row r="1210" spans="1:10" x14ac:dyDescent="0.3">
      <c r="A1210" t="s">
        <v>1162</v>
      </c>
      <c r="B1210">
        <v>37.51</v>
      </c>
      <c r="C1210" t="str">
        <f t="shared" si="36"/>
        <v>Obesity</v>
      </c>
      <c r="D1210">
        <v>11.06</v>
      </c>
      <c r="E1210" t="str">
        <f t="shared" si="37"/>
        <v>Diabetes</v>
      </c>
      <c r="F1210" t="s">
        <v>2380</v>
      </c>
      <c r="G1210" t="s">
        <v>2380</v>
      </c>
      <c r="H1210" t="s">
        <v>2380</v>
      </c>
      <c r="I1210" s="7">
        <v>2</v>
      </c>
      <c r="J1210" t="s">
        <v>2380</v>
      </c>
    </row>
    <row r="1211" spans="1:10" x14ac:dyDescent="0.3">
      <c r="A1211" t="s">
        <v>1161</v>
      </c>
      <c r="B1211">
        <v>25.745000000000001</v>
      </c>
      <c r="C1211" t="str">
        <f t="shared" si="36"/>
        <v>OverWeight</v>
      </c>
      <c r="D1211">
        <v>6.11</v>
      </c>
      <c r="E1211" t="str">
        <f t="shared" si="37"/>
        <v>Prediabetes</v>
      </c>
      <c r="F1211" t="s">
        <v>2383</v>
      </c>
      <c r="G1211" t="s">
        <v>2380</v>
      </c>
      <c r="H1211" t="s">
        <v>2380</v>
      </c>
      <c r="I1211">
        <v>0</v>
      </c>
      <c r="J1211" t="s">
        <v>2380</v>
      </c>
    </row>
    <row r="1212" spans="1:10" x14ac:dyDescent="0.3">
      <c r="A1212" t="s">
        <v>1160</v>
      </c>
      <c r="B1212">
        <v>31.35</v>
      </c>
      <c r="C1212" t="str">
        <f t="shared" si="36"/>
        <v>Obesity</v>
      </c>
      <c r="D1212">
        <v>11.49</v>
      </c>
      <c r="E1212" t="str">
        <f t="shared" si="37"/>
        <v>Diabetes</v>
      </c>
      <c r="F1212" t="s">
        <v>2380</v>
      </c>
      <c r="G1212" t="s">
        <v>2380</v>
      </c>
      <c r="H1212" t="s">
        <v>2380</v>
      </c>
      <c r="I1212" s="7">
        <v>2</v>
      </c>
      <c r="J1212" t="s">
        <v>2380</v>
      </c>
    </row>
    <row r="1213" spans="1:10" x14ac:dyDescent="0.3">
      <c r="A1213" t="s">
        <v>1159</v>
      </c>
      <c r="B1213">
        <v>29.83</v>
      </c>
      <c r="C1213" t="str">
        <f t="shared" si="36"/>
        <v>OverWeight</v>
      </c>
      <c r="D1213">
        <v>8.68</v>
      </c>
      <c r="E1213" t="str">
        <f t="shared" si="37"/>
        <v>Diabetes</v>
      </c>
      <c r="F1213" t="s">
        <v>2380</v>
      </c>
      <c r="G1213" t="s">
        <v>2380</v>
      </c>
      <c r="H1213" t="s">
        <v>2380</v>
      </c>
      <c r="I1213" s="7">
        <v>2</v>
      </c>
      <c r="J1213" t="s">
        <v>2380</v>
      </c>
    </row>
    <row r="1214" spans="1:10" x14ac:dyDescent="0.3">
      <c r="A1214" t="s">
        <v>1158</v>
      </c>
      <c r="B1214">
        <v>25.49</v>
      </c>
      <c r="C1214" t="str">
        <f t="shared" si="36"/>
        <v>OverWeight</v>
      </c>
      <c r="D1214">
        <v>5.68</v>
      </c>
      <c r="E1214" t="str">
        <f t="shared" si="37"/>
        <v>Normal</v>
      </c>
      <c r="F1214" t="s">
        <v>2383</v>
      </c>
      <c r="G1214" t="s">
        <v>2380</v>
      </c>
      <c r="H1214" t="s">
        <v>2383</v>
      </c>
      <c r="I1214" s="7">
        <v>1</v>
      </c>
      <c r="J1214" t="s">
        <v>2380</v>
      </c>
    </row>
    <row r="1215" spans="1:10" x14ac:dyDescent="0.3">
      <c r="A1215" t="s">
        <v>1157</v>
      </c>
      <c r="B1215">
        <v>34.1</v>
      </c>
      <c r="C1215" t="str">
        <f t="shared" si="36"/>
        <v>Obesity</v>
      </c>
      <c r="D1215">
        <v>8.4499999999999993</v>
      </c>
      <c r="E1215" t="str">
        <f t="shared" si="37"/>
        <v>Diabetes</v>
      </c>
      <c r="F1215" t="s">
        <v>2380</v>
      </c>
      <c r="G1215" t="s">
        <v>2380</v>
      </c>
      <c r="H1215" t="s">
        <v>2380</v>
      </c>
      <c r="I1215">
        <v>0</v>
      </c>
      <c r="J1215" t="s">
        <v>2380</v>
      </c>
    </row>
    <row r="1216" spans="1:10" x14ac:dyDescent="0.3">
      <c r="A1216" t="s">
        <v>1156</v>
      </c>
      <c r="B1216">
        <v>25.84</v>
      </c>
      <c r="C1216" t="str">
        <f t="shared" si="36"/>
        <v>OverWeight</v>
      </c>
      <c r="D1216">
        <v>8.51</v>
      </c>
      <c r="E1216" t="str">
        <f t="shared" si="37"/>
        <v>Diabetes</v>
      </c>
      <c r="F1216" t="s">
        <v>2380</v>
      </c>
      <c r="G1216" t="s">
        <v>2380</v>
      </c>
      <c r="H1216" t="s">
        <v>2380</v>
      </c>
      <c r="I1216" s="7">
        <v>2</v>
      </c>
      <c r="J1216" t="s">
        <v>2380</v>
      </c>
    </row>
    <row r="1217" spans="1:10" x14ac:dyDescent="0.3">
      <c r="A1217" t="s">
        <v>1155</v>
      </c>
      <c r="B1217">
        <v>20.6</v>
      </c>
      <c r="C1217" t="str">
        <f t="shared" si="36"/>
        <v>Normal Weight</v>
      </c>
      <c r="D1217">
        <v>7.62</v>
      </c>
      <c r="E1217" t="str">
        <f t="shared" si="37"/>
        <v>Diabetes</v>
      </c>
      <c r="F1217" t="s">
        <v>2380</v>
      </c>
      <c r="G1217" t="s">
        <v>2380</v>
      </c>
      <c r="H1217" t="s">
        <v>2380</v>
      </c>
      <c r="I1217">
        <v>0</v>
      </c>
      <c r="J1217" t="s">
        <v>2380</v>
      </c>
    </row>
    <row r="1218" spans="1:10" x14ac:dyDescent="0.3">
      <c r="A1218" t="s">
        <v>1154</v>
      </c>
      <c r="B1218">
        <v>28.88</v>
      </c>
      <c r="C1218" t="str">
        <f t="shared" ref="C1218:C1281" si="38">IF(B1218&lt;18.5,"Underweight",IF(B1218&lt;25,"Normal Weight",IF(B1218&lt;30,"OverWeight","Obesity")))</f>
        <v>OverWeight</v>
      </c>
      <c r="D1218">
        <v>10.18</v>
      </c>
      <c r="E1218" t="str">
        <f t="shared" ref="E1218:E1281" si="39">IF(D1218&lt;5.7,"Normal",IF(D1218&lt;6.5,"Prediabetes","Diabetes"))</f>
        <v>Diabetes</v>
      </c>
      <c r="F1218" t="s">
        <v>2380</v>
      </c>
      <c r="G1218" t="s">
        <v>2380</v>
      </c>
      <c r="H1218" t="s">
        <v>2380</v>
      </c>
      <c r="I1218">
        <v>0</v>
      </c>
      <c r="J1218" t="s">
        <v>2380</v>
      </c>
    </row>
    <row r="1219" spans="1:10" x14ac:dyDescent="0.3">
      <c r="A1219" t="s">
        <v>1153</v>
      </c>
      <c r="B1219">
        <v>28.24</v>
      </c>
      <c r="C1219" t="str">
        <f t="shared" si="38"/>
        <v>OverWeight</v>
      </c>
      <c r="D1219">
        <v>5.36</v>
      </c>
      <c r="E1219" t="str">
        <f t="shared" si="39"/>
        <v>Normal</v>
      </c>
      <c r="F1219" t="s">
        <v>2380</v>
      </c>
      <c r="G1219" t="s">
        <v>2380</v>
      </c>
      <c r="H1219" t="s">
        <v>2380</v>
      </c>
      <c r="I1219">
        <v>0</v>
      </c>
      <c r="J1219" t="s">
        <v>2380</v>
      </c>
    </row>
    <row r="1220" spans="1:10" x14ac:dyDescent="0.3">
      <c r="A1220" t="s">
        <v>1152</v>
      </c>
      <c r="B1220">
        <v>25.46</v>
      </c>
      <c r="C1220" t="str">
        <f t="shared" si="38"/>
        <v>OverWeight</v>
      </c>
      <c r="D1220">
        <v>11.78</v>
      </c>
      <c r="E1220" t="str">
        <f t="shared" si="39"/>
        <v>Diabetes</v>
      </c>
      <c r="F1220" t="s">
        <v>2383</v>
      </c>
      <c r="G1220" t="s">
        <v>2380</v>
      </c>
      <c r="H1220" t="s">
        <v>2380</v>
      </c>
      <c r="I1220" s="7">
        <v>1</v>
      </c>
      <c r="J1220" t="s">
        <v>2380</v>
      </c>
    </row>
    <row r="1221" spans="1:10" x14ac:dyDescent="0.3">
      <c r="A1221" t="s">
        <v>1151</v>
      </c>
      <c r="B1221">
        <v>29.64</v>
      </c>
      <c r="C1221" t="str">
        <f t="shared" si="38"/>
        <v>OverWeight</v>
      </c>
      <c r="D1221">
        <v>10.82</v>
      </c>
      <c r="E1221" t="str">
        <f t="shared" si="39"/>
        <v>Diabetes</v>
      </c>
      <c r="F1221" t="s">
        <v>2383</v>
      </c>
      <c r="G1221" t="s">
        <v>2380</v>
      </c>
      <c r="H1221" t="s">
        <v>2380</v>
      </c>
      <c r="I1221">
        <v>0</v>
      </c>
      <c r="J1221" t="s">
        <v>2380</v>
      </c>
    </row>
    <row r="1222" spans="1:10" x14ac:dyDescent="0.3">
      <c r="A1222" t="s">
        <v>1150</v>
      </c>
      <c r="B1222">
        <v>31.27</v>
      </c>
      <c r="C1222" t="str">
        <f t="shared" si="38"/>
        <v>Obesity</v>
      </c>
      <c r="D1222">
        <v>7.73</v>
      </c>
      <c r="E1222" t="str">
        <f t="shared" si="39"/>
        <v>Diabetes</v>
      </c>
      <c r="F1222" t="s">
        <v>2383</v>
      </c>
      <c r="G1222" t="s">
        <v>2380</v>
      </c>
      <c r="H1222" t="s">
        <v>2380</v>
      </c>
      <c r="I1222" s="7">
        <v>1</v>
      </c>
      <c r="J1222" t="s">
        <v>2380</v>
      </c>
    </row>
    <row r="1223" spans="1:10" x14ac:dyDescent="0.3">
      <c r="A1223" t="s">
        <v>1149</v>
      </c>
      <c r="B1223">
        <v>19.95</v>
      </c>
      <c r="C1223" t="str">
        <f t="shared" si="38"/>
        <v>Normal Weight</v>
      </c>
      <c r="D1223">
        <v>6.24</v>
      </c>
      <c r="E1223" t="str">
        <f t="shared" si="39"/>
        <v>Prediabetes</v>
      </c>
      <c r="F1223" t="s">
        <v>2383</v>
      </c>
      <c r="G1223" t="s">
        <v>2380</v>
      </c>
      <c r="H1223" t="s">
        <v>2380</v>
      </c>
      <c r="I1223">
        <v>0</v>
      </c>
      <c r="J1223" t="s">
        <v>2380</v>
      </c>
    </row>
    <row r="1224" spans="1:10" x14ac:dyDescent="0.3">
      <c r="A1224" t="s">
        <v>1148</v>
      </c>
      <c r="B1224">
        <v>21.3</v>
      </c>
      <c r="C1224" t="str">
        <f t="shared" si="38"/>
        <v>Normal Weight</v>
      </c>
      <c r="D1224">
        <v>10.42</v>
      </c>
      <c r="E1224" t="str">
        <f t="shared" si="39"/>
        <v>Diabetes</v>
      </c>
      <c r="F1224" t="s">
        <v>2380</v>
      </c>
      <c r="G1224" t="s">
        <v>2380</v>
      </c>
      <c r="H1224" t="s">
        <v>2380</v>
      </c>
      <c r="I1224" s="7">
        <v>2</v>
      </c>
      <c r="J1224" t="s">
        <v>2380</v>
      </c>
    </row>
    <row r="1225" spans="1:10" x14ac:dyDescent="0.3">
      <c r="A1225" t="s">
        <v>1147</v>
      </c>
      <c r="B1225">
        <v>31.635000000000002</v>
      </c>
      <c r="C1225" t="str">
        <f t="shared" si="38"/>
        <v>Obesity</v>
      </c>
      <c r="D1225">
        <v>11.11</v>
      </c>
      <c r="E1225" t="str">
        <f t="shared" si="39"/>
        <v>Diabetes</v>
      </c>
      <c r="F1225" t="s">
        <v>2380</v>
      </c>
      <c r="G1225" t="s">
        <v>2380</v>
      </c>
      <c r="H1225" t="s">
        <v>2380</v>
      </c>
      <c r="I1225">
        <v>0</v>
      </c>
      <c r="J1225" t="s">
        <v>2380</v>
      </c>
    </row>
    <row r="1226" spans="1:10" x14ac:dyDescent="0.3">
      <c r="A1226" t="s">
        <v>1146</v>
      </c>
      <c r="B1226">
        <v>23.9</v>
      </c>
      <c r="C1226" t="str">
        <f t="shared" si="38"/>
        <v>Normal Weight</v>
      </c>
      <c r="D1226">
        <v>7.67</v>
      </c>
      <c r="E1226" t="str">
        <f t="shared" si="39"/>
        <v>Diabetes</v>
      </c>
      <c r="F1226" t="s">
        <v>2383</v>
      </c>
      <c r="G1226" t="s">
        <v>2380</v>
      </c>
      <c r="H1226" t="s">
        <v>2380</v>
      </c>
      <c r="I1226" s="7">
        <v>2</v>
      </c>
      <c r="J1226" t="s">
        <v>2380</v>
      </c>
    </row>
    <row r="1227" spans="1:10" x14ac:dyDescent="0.3">
      <c r="A1227" t="s">
        <v>1145</v>
      </c>
      <c r="B1227">
        <v>34.15</v>
      </c>
      <c r="C1227" t="str">
        <f t="shared" si="38"/>
        <v>Obesity</v>
      </c>
      <c r="D1227">
        <v>6.15</v>
      </c>
      <c r="E1227" t="str">
        <f t="shared" si="39"/>
        <v>Prediabetes</v>
      </c>
      <c r="F1227" t="s">
        <v>2380</v>
      </c>
      <c r="G1227" t="s">
        <v>2380</v>
      </c>
      <c r="H1227" t="s">
        <v>2380</v>
      </c>
      <c r="I1227">
        <v>0</v>
      </c>
      <c r="J1227" t="s">
        <v>2380</v>
      </c>
    </row>
    <row r="1228" spans="1:10" x14ac:dyDescent="0.3">
      <c r="A1228" t="s">
        <v>1144</v>
      </c>
      <c r="B1228">
        <v>28.71</v>
      </c>
      <c r="C1228" t="str">
        <f t="shared" si="38"/>
        <v>OverWeight</v>
      </c>
      <c r="D1228">
        <v>5.71</v>
      </c>
      <c r="E1228" t="str">
        <f t="shared" si="39"/>
        <v>Prediabetes</v>
      </c>
      <c r="F1228" t="s">
        <v>2380</v>
      </c>
      <c r="G1228" t="s">
        <v>2380</v>
      </c>
      <c r="H1228" t="s">
        <v>2380</v>
      </c>
      <c r="I1228">
        <v>0</v>
      </c>
      <c r="J1228" t="s">
        <v>2380</v>
      </c>
    </row>
    <row r="1229" spans="1:10" x14ac:dyDescent="0.3">
      <c r="A1229" t="s">
        <v>1143</v>
      </c>
      <c r="B1229">
        <v>36.700000000000003</v>
      </c>
      <c r="C1229" t="str">
        <f t="shared" si="38"/>
        <v>Obesity</v>
      </c>
      <c r="D1229">
        <v>8.6999999999999993</v>
      </c>
      <c r="E1229" t="str">
        <f t="shared" si="39"/>
        <v>Diabetes</v>
      </c>
      <c r="F1229" t="s">
        <v>2383</v>
      </c>
      <c r="G1229" t="s">
        <v>2380</v>
      </c>
      <c r="H1229" t="s">
        <v>2380</v>
      </c>
      <c r="I1229" s="7">
        <v>2</v>
      </c>
      <c r="J1229" t="s">
        <v>2380</v>
      </c>
    </row>
    <row r="1230" spans="1:10" x14ac:dyDescent="0.3">
      <c r="A1230" t="s">
        <v>1142</v>
      </c>
      <c r="B1230">
        <v>34.1</v>
      </c>
      <c r="C1230" t="str">
        <f t="shared" si="38"/>
        <v>Obesity</v>
      </c>
      <c r="D1230">
        <v>9.0399999999999991</v>
      </c>
      <c r="E1230" t="str">
        <f t="shared" si="39"/>
        <v>Diabetes</v>
      </c>
      <c r="F1230" t="s">
        <v>2383</v>
      </c>
      <c r="G1230" t="s">
        <v>2380</v>
      </c>
      <c r="H1230" t="s">
        <v>2380</v>
      </c>
      <c r="I1230" s="7">
        <v>2</v>
      </c>
      <c r="J1230" t="s">
        <v>2380</v>
      </c>
    </row>
    <row r="1231" spans="1:10" x14ac:dyDescent="0.3">
      <c r="A1231" t="s">
        <v>1141</v>
      </c>
      <c r="B1231">
        <v>25.7</v>
      </c>
      <c r="C1231" t="str">
        <f t="shared" si="38"/>
        <v>OverWeight</v>
      </c>
      <c r="D1231">
        <v>5.61</v>
      </c>
      <c r="E1231" t="str">
        <f t="shared" si="39"/>
        <v>Normal</v>
      </c>
      <c r="F1231" t="s">
        <v>2380</v>
      </c>
      <c r="G1231" t="s">
        <v>2380</v>
      </c>
      <c r="H1231" t="s">
        <v>2380</v>
      </c>
      <c r="I1231">
        <v>0</v>
      </c>
      <c r="J1231" t="s">
        <v>2380</v>
      </c>
    </row>
    <row r="1232" spans="1:10" x14ac:dyDescent="0.3">
      <c r="A1232" t="s">
        <v>1140</v>
      </c>
      <c r="B1232">
        <v>21.68</v>
      </c>
      <c r="C1232" t="str">
        <f t="shared" si="38"/>
        <v>Normal Weight</v>
      </c>
      <c r="D1232">
        <v>8.1199999999999992</v>
      </c>
      <c r="E1232" t="str">
        <f t="shared" si="39"/>
        <v>Diabetes</v>
      </c>
      <c r="F1232" t="s">
        <v>2380</v>
      </c>
      <c r="G1232" t="s">
        <v>2380</v>
      </c>
      <c r="H1232" t="s">
        <v>2380</v>
      </c>
      <c r="I1232">
        <v>0</v>
      </c>
      <c r="J1232" t="s">
        <v>2380</v>
      </c>
    </row>
    <row r="1233" spans="1:10" x14ac:dyDescent="0.3">
      <c r="A1233" t="s">
        <v>1139</v>
      </c>
      <c r="B1233">
        <v>25.175000000000001</v>
      </c>
      <c r="C1233" t="str">
        <f t="shared" si="38"/>
        <v>OverWeight</v>
      </c>
      <c r="D1233">
        <v>4.74</v>
      </c>
      <c r="E1233" t="str">
        <f t="shared" si="39"/>
        <v>Normal</v>
      </c>
      <c r="F1233" t="s">
        <v>2380</v>
      </c>
      <c r="G1233" t="s">
        <v>2380</v>
      </c>
      <c r="H1233" t="s">
        <v>2380</v>
      </c>
      <c r="I1233">
        <v>0</v>
      </c>
      <c r="J1233" t="s">
        <v>2380</v>
      </c>
    </row>
    <row r="1234" spans="1:10" x14ac:dyDescent="0.3">
      <c r="A1234" t="s">
        <v>1138</v>
      </c>
      <c r="B1234">
        <v>44.77</v>
      </c>
      <c r="C1234" t="str">
        <f t="shared" si="38"/>
        <v>Obesity</v>
      </c>
      <c r="D1234">
        <v>4.0599999999999996</v>
      </c>
      <c r="E1234" t="str">
        <f t="shared" si="39"/>
        <v>Normal</v>
      </c>
      <c r="F1234" t="s">
        <v>2380</v>
      </c>
      <c r="G1234" t="s">
        <v>2380</v>
      </c>
      <c r="H1234" t="s">
        <v>2380</v>
      </c>
      <c r="I1234" s="7">
        <v>2</v>
      </c>
      <c r="J1234" t="s">
        <v>2380</v>
      </c>
    </row>
    <row r="1235" spans="1:10" x14ac:dyDescent="0.3">
      <c r="A1235" t="s">
        <v>1137</v>
      </c>
      <c r="B1235">
        <v>37.07</v>
      </c>
      <c r="C1235" t="str">
        <f t="shared" si="38"/>
        <v>Obesity</v>
      </c>
      <c r="D1235">
        <v>5.69</v>
      </c>
      <c r="E1235" t="str">
        <f t="shared" si="39"/>
        <v>Normal</v>
      </c>
      <c r="F1235" t="s">
        <v>2380</v>
      </c>
      <c r="G1235" t="s">
        <v>2380</v>
      </c>
      <c r="H1235" t="s">
        <v>2380</v>
      </c>
      <c r="I1235" s="7">
        <v>2</v>
      </c>
      <c r="J1235" t="s">
        <v>2380</v>
      </c>
    </row>
    <row r="1236" spans="1:10" x14ac:dyDescent="0.3">
      <c r="A1236" t="s">
        <v>1136</v>
      </c>
      <c r="B1236">
        <v>39.799999999999997</v>
      </c>
      <c r="C1236" t="str">
        <f t="shared" si="38"/>
        <v>Obesity</v>
      </c>
      <c r="D1236">
        <v>5.66</v>
      </c>
      <c r="E1236" t="str">
        <f t="shared" si="39"/>
        <v>Normal</v>
      </c>
      <c r="F1236" t="s">
        <v>2380</v>
      </c>
      <c r="G1236" t="s">
        <v>2380</v>
      </c>
      <c r="H1236" t="s">
        <v>2383</v>
      </c>
      <c r="I1236" s="7">
        <v>1</v>
      </c>
      <c r="J1236" t="s">
        <v>2380</v>
      </c>
    </row>
    <row r="1237" spans="1:10" x14ac:dyDescent="0.3">
      <c r="A1237" t="s">
        <v>1135</v>
      </c>
      <c r="B1237">
        <v>26.36</v>
      </c>
      <c r="C1237" t="str">
        <f t="shared" si="38"/>
        <v>OverWeight</v>
      </c>
      <c r="D1237">
        <v>4.32</v>
      </c>
      <c r="E1237" t="str">
        <f t="shared" si="39"/>
        <v>Normal</v>
      </c>
      <c r="F1237" t="s">
        <v>2380</v>
      </c>
      <c r="G1237" t="s">
        <v>2380</v>
      </c>
      <c r="H1237" t="s">
        <v>2383</v>
      </c>
      <c r="I1237" s="7">
        <v>1</v>
      </c>
      <c r="J1237" t="s">
        <v>2380</v>
      </c>
    </row>
    <row r="1238" spans="1:10" x14ac:dyDescent="0.3">
      <c r="A1238" t="s">
        <v>1134</v>
      </c>
      <c r="B1238">
        <v>29.925000000000001</v>
      </c>
      <c r="C1238" t="str">
        <f t="shared" si="38"/>
        <v>OverWeight</v>
      </c>
      <c r="D1238">
        <v>8.2899999999999991</v>
      </c>
      <c r="E1238" t="str">
        <f t="shared" si="39"/>
        <v>Diabetes</v>
      </c>
      <c r="F1238" t="s">
        <v>2380</v>
      </c>
      <c r="G1238" t="s">
        <v>2380</v>
      </c>
      <c r="H1238" t="s">
        <v>2380</v>
      </c>
      <c r="I1238" s="7">
        <v>2</v>
      </c>
      <c r="J1238" t="s">
        <v>2380</v>
      </c>
    </row>
    <row r="1239" spans="1:10" x14ac:dyDescent="0.3">
      <c r="A1239" t="s">
        <v>1133</v>
      </c>
      <c r="B1239">
        <v>37.29</v>
      </c>
      <c r="C1239" t="str">
        <f t="shared" si="38"/>
        <v>Obesity</v>
      </c>
      <c r="D1239">
        <v>10.46</v>
      </c>
      <c r="E1239" t="str">
        <f t="shared" si="39"/>
        <v>Diabetes</v>
      </c>
      <c r="F1239" t="s">
        <v>2380</v>
      </c>
      <c r="G1239" t="s">
        <v>2380</v>
      </c>
      <c r="H1239" t="s">
        <v>2380</v>
      </c>
      <c r="I1239">
        <v>0</v>
      </c>
      <c r="J1239" t="s">
        <v>2380</v>
      </c>
    </row>
    <row r="1240" spans="1:10" x14ac:dyDescent="0.3">
      <c r="A1240" t="s">
        <v>1132</v>
      </c>
      <c r="B1240">
        <v>30.2</v>
      </c>
      <c r="C1240" t="str">
        <f t="shared" si="38"/>
        <v>Obesity</v>
      </c>
      <c r="D1240">
        <v>11.96</v>
      </c>
      <c r="E1240" t="str">
        <f t="shared" si="39"/>
        <v>Diabetes</v>
      </c>
      <c r="F1240" t="s">
        <v>2380</v>
      </c>
      <c r="G1240" t="s">
        <v>2380</v>
      </c>
      <c r="H1240" t="s">
        <v>2380</v>
      </c>
      <c r="I1240">
        <v>0</v>
      </c>
      <c r="J1240" t="s">
        <v>2380</v>
      </c>
    </row>
    <row r="1241" spans="1:10" x14ac:dyDescent="0.3">
      <c r="A1241" t="s">
        <v>1131</v>
      </c>
      <c r="B1241">
        <v>24.225000000000001</v>
      </c>
      <c r="C1241" t="str">
        <f t="shared" si="38"/>
        <v>Normal Weight</v>
      </c>
      <c r="D1241">
        <v>4.25</v>
      </c>
      <c r="E1241" t="str">
        <f t="shared" si="39"/>
        <v>Normal</v>
      </c>
      <c r="F1241" t="s">
        <v>2383</v>
      </c>
      <c r="G1241" t="s">
        <v>2380</v>
      </c>
      <c r="H1241" t="s">
        <v>2383</v>
      </c>
      <c r="I1241" s="7">
        <v>1</v>
      </c>
      <c r="J1241" t="s">
        <v>2380</v>
      </c>
    </row>
    <row r="1242" spans="1:10" x14ac:dyDescent="0.3">
      <c r="A1242" t="s">
        <v>1130</v>
      </c>
      <c r="B1242">
        <v>31.445</v>
      </c>
      <c r="C1242" t="str">
        <f t="shared" si="38"/>
        <v>Obesity</v>
      </c>
      <c r="D1242">
        <v>8.33</v>
      </c>
      <c r="E1242" t="str">
        <f t="shared" si="39"/>
        <v>Diabetes</v>
      </c>
      <c r="F1242" t="s">
        <v>2380</v>
      </c>
      <c r="G1242" t="s">
        <v>2380</v>
      </c>
      <c r="H1242" t="s">
        <v>2380</v>
      </c>
      <c r="I1242">
        <v>0</v>
      </c>
      <c r="J1242" t="s">
        <v>2380</v>
      </c>
    </row>
    <row r="1243" spans="1:10" x14ac:dyDescent="0.3">
      <c r="A1243" t="s">
        <v>1129</v>
      </c>
      <c r="B1243">
        <v>38.880000000000003</v>
      </c>
      <c r="C1243" t="str">
        <f t="shared" si="38"/>
        <v>Obesity</v>
      </c>
      <c r="D1243">
        <v>4.29</v>
      </c>
      <c r="E1243" t="str">
        <f t="shared" si="39"/>
        <v>Normal</v>
      </c>
      <c r="F1243" t="s">
        <v>2380</v>
      </c>
      <c r="G1243" t="s">
        <v>2380</v>
      </c>
      <c r="H1243" t="s">
        <v>2380</v>
      </c>
      <c r="I1243" s="7">
        <v>1</v>
      </c>
      <c r="J1243" t="s">
        <v>2380</v>
      </c>
    </row>
    <row r="1244" spans="1:10" x14ac:dyDescent="0.3">
      <c r="A1244" t="s">
        <v>1128</v>
      </c>
      <c r="B1244">
        <v>43.89</v>
      </c>
      <c r="C1244" t="str">
        <f t="shared" si="38"/>
        <v>Obesity</v>
      </c>
      <c r="D1244">
        <v>6.32</v>
      </c>
      <c r="E1244" t="str">
        <f t="shared" si="39"/>
        <v>Prediabetes</v>
      </c>
      <c r="F1244" t="s">
        <v>2383</v>
      </c>
      <c r="G1244" t="s">
        <v>2380</v>
      </c>
      <c r="H1244" t="s">
        <v>2380</v>
      </c>
      <c r="I1244">
        <v>0</v>
      </c>
      <c r="J1244" t="s">
        <v>2380</v>
      </c>
    </row>
    <row r="1245" spans="1:10" x14ac:dyDescent="0.3">
      <c r="A1245" t="s">
        <v>1127</v>
      </c>
      <c r="B1245">
        <v>25.6</v>
      </c>
      <c r="C1245" t="str">
        <f t="shared" si="38"/>
        <v>OverWeight</v>
      </c>
      <c r="D1245">
        <v>5.65</v>
      </c>
      <c r="E1245" t="str">
        <f t="shared" si="39"/>
        <v>Normal</v>
      </c>
      <c r="F1245" t="s">
        <v>2380</v>
      </c>
      <c r="G1245" t="s">
        <v>2380</v>
      </c>
      <c r="H1245" t="s">
        <v>2380</v>
      </c>
      <c r="I1245" s="7">
        <v>2</v>
      </c>
      <c r="J1245" t="s">
        <v>2380</v>
      </c>
    </row>
    <row r="1246" spans="1:10" x14ac:dyDescent="0.3">
      <c r="A1246" t="s">
        <v>1126</v>
      </c>
      <c r="B1246">
        <v>29.545000000000002</v>
      </c>
      <c r="C1246" t="str">
        <f t="shared" si="38"/>
        <v>OverWeight</v>
      </c>
      <c r="D1246">
        <v>8.41</v>
      </c>
      <c r="E1246" t="str">
        <f t="shared" si="39"/>
        <v>Diabetes</v>
      </c>
      <c r="F1246" t="s">
        <v>2383</v>
      </c>
      <c r="G1246" t="s">
        <v>2380</v>
      </c>
      <c r="H1246" t="s">
        <v>2380</v>
      </c>
      <c r="I1246" s="7">
        <v>1</v>
      </c>
      <c r="J1246" t="s">
        <v>2380</v>
      </c>
    </row>
    <row r="1247" spans="1:10" x14ac:dyDescent="0.3">
      <c r="A1247" t="s">
        <v>1125</v>
      </c>
      <c r="B1247">
        <v>23.25</v>
      </c>
      <c r="C1247" t="str">
        <f t="shared" si="38"/>
        <v>Normal Weight</v>
      </c>
      <c r="D1247">
        <v>11.96</v>
      </c>
      <c r="E1247" t="str">
        <f t="shared" si="39"/>
        <v>Diabetes</v>
      </c>
      <c r="F1247" t="s">
        <v>2383</v>
      </c>
      <c r="G1247" t="s">
        <v>2380</v>
      </c>
      <c r="H1247" t="s">
        <v>2380</v>
      </c>
      <c r="I1247">
        <v>0</v>
      </c>
      <c r="J1247" t="s">
        <v>2380</v>
      </c>
    </row>
    <row r="1248" spans="1:10" x14ac:dyDescent="0.3">
      <c r="A1248" t="s">
        <v>1124</v>
      </c>
      <c r="B1248">
        <v>43.95</v>
      </c>
      <c r="C1248" t="str">
        <f t="shared" si="38"/>
        <v>Obesity</v>
      </c>
      <c r="D1248">
        <v>5.17</v>
      </c>
      <c r="E1248" t="str">
        <f t="shared" si="39"/>
        <v>Normal</v>
      </c>
      <c r="F1248" t="s">
        <v>2383</v>
      </c>
      <c r="G1248" t="s">
        <v>2380</v>
      </c>
      <c r="H1248" t="s">
        <v>2383</v>
      </c>
      <c r="I1248" s="7">
        <v>1</v>
      </c>
      <c r="J1248" t="s">
        <v>2380</v>
      </c>
    </row>
    <row r="1249" spans="1:10" x14ac:dyDescent="0.3">
      <c r="A1249" t="s">
        <v>1123</v>
      </c>
      <c r="B1249">
        <v>21.85</v>
      </c>
      <c r="C1249" t="str">
        <f t="shared" si="38"/>
        <v>Normal Weight</v>
      </c>
      <c r="D1249">
        <v>8.76</v>
      </c>
      <c r="E1249" t="str">
        <f t="shared" si="39"/>
        <v>Diabetes</v>
      </c>
      <c r="F1249" t="s">
        <v>2380</v>
      </c>
      <c r="G1249" t="s">
        <v>2380</v>
      </c>
      <c r="H1249" t="s">
        <v>2380</v>
      </c>
      <c r="I1249">
        <v>0</v>
      </c>
      <c r="J1249" t="s">
        <v>2380</v>
      </c>
    </row>
    <row r="1250" spans="1:10" x14ac:dyDescent="0.3">
      <c r="A1250" t="s">
        <v>1122</v>
      </c>
      <c r="B1250">
        <v>25.73</v>
      </c>
      <c r="C1250" t="str">
        <f t="shared" si="38"/>
        <v>OverWeight</v>
      </c>
      <c r="D1250">
        <v>7.99</v>
      </c>
      <c r="E1250" t="str">
        <f t="shared" si="39"/>
        <v>Diabetes</v>
      </c>
      <c r="F1250" t="s">
        <v>2380</v>
      </c>
      <c r="G1250" t="s">
        <v>2380</v>
      </c>
      <c r="H1250" t="s">
        <v>2380</v>
      </c>
      <c r="I1250" s="7">
        <v>2</v>
      </c>
      <c r="J1250" t="s">
        <v>2380</v>
      </c>
    </row>
    <row r="1251" spans="1:10" x14ac:dyDescent="0.3">
      <c r="A1251" t="s">
        <v>1121</v>
      </c>
      <c r="B1251">
        <v>32.229999999999997</v>
      </c>
      <c r="C1251" t="str">
        <f t="shared" si="38"/>
        <v>Obesity</v>
      </c>
      <c r="D1251">
        <v>8.59</v>
      </c>
      <c r="E1251" t="str">
        <f t="shared" si="39"/>
        <v>Diabetes</v>
      </c>
      <c r="F1251" t="s">
        <v>2380</v>
      </c>
      <c r="G1251" t="s">
        <v>2380</v>
      </c>
      <c r="H1251" t="s">
        <v>2380</v>
      </c>
      <c r="I1251">
        <v>0</v>
      </c>
      <c r="J1251" t="s">
        <v>2380</v>
      </c>
    </row>
    <row r="1252" spans="1:10" x14ac:dyDescent="0.3">
      <c r="A1252" t="s">
        <v>1120</v>
      </c>
      <c r="B1252">
        <v>32.204999999999998</v>
      </c>
      <c r="C1252" t="str">
        <f t="shared" si="38"/>
        <v>Obesity</v>
      </c>
      <c r="D1252">
        <v>6.14</v>
      </c>
      <c r="E1252" t="str">
        <f t="shared" si="39"/>
        <v>Prediabetes</v>
      </c>
      <c r="F1252" t="s">
        <v>2380</v>
      </c>
      <c r="G1252" t="s">
        <v>2380</v>
      </c>
      <c r="H1252" t="s">
        <v>2380</v>
      </c>
      <c r="I1252" s="7">
        <v>2</v>
      </c>
      <c r="J1252" t="s">
        <v>2380</v>
      </c>
    </row>
    <row r="1253" spans="1:10" x14ac:dyDescent="0.3">
      <c r="A1253" t="s">
        <v>1119</v>
      </c>
      <c r="B1253">
        <v>26.41</v>
      </c>
      <c r="C1253" t="str">
        <f t="shared" si="38"/>
        <v>OverWeight</v>
      </c>
      <c r="D1253">
        <v>4.08</v>
      </c>
      <c r="E1253" t="str">
        <f t="shared" si="39"/>
        <v>Normal</v>
      </c>
      <c r="F1253" t="s">
        <v>2380</v>
      </c>
      <c r="G1253" t="s">
        <v>2380</v>
      </c>
      <c r="H1253" t="s">
        <v>2380</v>
      </c>
      <c r="I1253" s="7">
        <v>2</v>
      </c>
      <c r="J1253" t="s">
        <v>2380</v>
      </c>
    </row>
    <row r="1254" spans="1:10" x14ac:dyDescent="0.3">
      <c r="A1254" t="s">
        <v>1118</v>
      </c>
      <c r="B1254">
        <v>30.2</v>
      </c>
      <c r="C1254" t="str">
        <f t="shared" si="38"/>
        <v>Obesity</v>
      </c>
      <c r="D1254">
        <v>6.25</v>
      </c>
      <c r="E1254" t="str">
        <f t="shared" si="39"/>
        <v>Prediabetes</v>
      </c>
      <c r="F1254" t="s">
        <v>2383</v>
      </c>
      <c r="G1254" t="s">
        <v>2380</v>
      </c>
      <c r="H1254" t="s">
        <v>2380</v>
      </c>
      <c r="I1254">
        <v>0</v>
      </c>
      <c r="J1254" t="s">
        <v>2380</v>
      </c>
    </row>
    <row r="1255" spans="1:10" x14ac:dyDescent="0.3">
      <c r="A1255" t="s">
        <v>1117</v>
      </c>
      <c r="B1255">
        <v>31.26</v>
      </c>
      <c r="C1255" t="str">
        <f t="shared" si="38"/>
        <v>Obesity</v>
      </c>
      <c r="D1255">
        <v>5.94</v>
      </c>
      <c r="E1255" t="str">
        <f t="shared" si="39"/>
        <v>Prediabetes</v>
      </c>
      <c r="F1255" t="s">
        <v>2383</v>
      </c>
      <c r="G1255" t="s">
        <v>2380</v>
      </c>
      <c r="H1255" t="s">
        <v>2380</v>
      </c>
      <c r="I1255" s="7">
        <v>1</v>
      </c>
      <c r="J1255" t="s">
        <v>2380</v>
      </c>
    </row>
    <row r="1256" spans="1:10" x14ac:dyDescent="0.3">
      <c r="A1256" t="s">
        <v>1116</v>
      </c>
      <c r="B1256">
        <v>33.725000000000001</v>
      </c>
      <c r="C1256" t="str">
        <f t="shared" si="38"/>
        <v>Obesity</v>
      </c>
      <c r="D1256">
        <v>6.45</v>
      </c>
      <c r="E1256" t="str">
        <f t="shared" si="39"/>
        <v>Prediabetes</v>
      </c>
      <c r="F1256" t="s">
        <v>2383</v>
      </c>
      <c r="G1256" t="s">
        <v>2380</v>
      </c>
      <c r="H1256" t="s">
        <v>2380</v>
      </c>
      <c r="I1256">
        <v>0</v>
      </c>
      <c r="J1256" t="s">
        <v>2380</v>
      </c>
    </row>
    <row r="1257" spans="1:10" x14ac:dyDescent="0.3">
      <c r="A1257" t="s">
        <v>1115</v>
      </c>
      <c r="B1257">
        <v>28.9</v>
      </c>
      <c r="C1257" t="str">
        <f t="shared" si="38"/>
        <v>OverWeight</v>
      </c>
      <c r="D1257">
        <v>5.74</v>
      </c>
      <c r="E1257" t="str">
        <f t="shared" si="39"/>
        <v>Prediabetes</v>
      </c>
      <c r="F1257" t="s">
        <v>2383</v>
      </c>
      <c r="G1257" t="s">
        <v>2380</v>
      </c>
      <c r="H1257" t="s">
        <v>2380</v>
      </c>
      <c r="I1257">
        <v>0</v>
      </c>
      <c r="J1257" t="s">
        <v>2380</v>
      </c>
    </row>
    <row r="1258" spans="1:10" x14ac:dyDescent="0.3">
      <c r="A1258" t="s">
        <v>1114</v>
      </c>
      <c r="B1258">
        <v>45.69</v>
      </c>
      <c r="C1258" t="str">
        <f t="shared" si="38"/>
        <v>Obesity</v>
      </c>
      <c r="D1258">
        <v>4.43</v>
      </c>
      <c r="E1258" t="str">
        <f t="shared" si="39"/>
        <v>Normal</v>
      </c>
      <c r="F1258" t="s">
        <v>2383</v>
      </c>
      <c r="G1258" t="s">
        <v>2380</v>
      </c>
      <c r="H1258" t="s">
        <v>2380</v>
      </c>
      <c r="I1258">
        <v>0</v>
      </c>
      <c r="J1258" t="s">
        <v>2380</v>
      </c>
    </row>
    <row r="1259" spans="1:10" x14ac:dyDescent="0.3">
      <c r="A1259" t="s">
        <v>1113</v>
      </c>
      <c r="B1259">
        <v>21.03</v>
      </c>
      <c r="C1259" t="str">
        <f t="shared" si="38"/>
        <v>Normal Weight</v>
      </c>
      <c r="D1259">
        <v>6.5</v>
      </c>
      <c r="E1259" t="str">
        <f t="shared" si="39"/>
        <v>Diabetes</v>
      </c>
      <c r="F1259" t="s">
        <v>2380</v>
      </c>
      <c r="G1259" t="s">
        <v>2380</v>
      </c>
      <c r="H1259" t="s">
        <v>2380</v>
      </c>
      <c r="I1259">
        <v>0</v>
      </c>
      <c r="J1259" t="s">
        <v>2380</v>
      </c>
    </row>
    <row r="1260" spans="1:10" x14ac:dyDescent="0.3">
      <c r="A1260" t="s">
        <v>1112</v>
      </c>
      <c r="B1260">
        <v>37</v>
      </c>
      <c r="C1260" t="str">
        <f t="shared" si="38"/>
        <v>Obesity</v>
      </c>
      <c r="D1260">
        <v>8.75</v>
      </c>
      <c r="E1260" t="str">
        <f t="shared" si="39"/>
        <v>Diabetes</v>
      </c>
      <c r="F1260" t="s">
        <v>2380</v>
      </c>
      <c r="G1260" t="s">
        <v>2380</v>
      </c>
      <c r="H1260" t="s">
        <v>2380</v>
      </c>
      <c r="I1260">
        <v>0</v>
      </c>
      <c r="J1260" t="s">
        <v>2380</v>
      </c>
    </row>
    <row r="1261" spans="1:10" x14ac:dyDescent="0.3">
      <c r="A1261" t="s">
        <v>1111</v>
      </c>
      <c r="B1261">
        <v>25.4</v>
      </c>
      <c r="C1261" t="str">
        <f t="shared" si="38"/>
        <v>OverWeight</v>
      </c>
      <c r="D1261">
        <v>11.96</v>
      </c>
      <c r="E1261" t="str">
        <f t="shared" si="39"/>
        <v>Diabetes</v>
      </c>
      <c r="F1261" t="s">
        <v>2380</v>
      </c>
      <c r="G1261" t="s">
        <v>2380</v>
      </c>
      <c r="H1261" t="s">
        <v>2380</v>
      </c>
      <c r="I1261">
        <v>0</v>
      </c>
      <c r="J1261" t="s">
        <v>2380</v>
      </c>
    </row>
    <row r="1262" spans="1:10" x14ac:dyDescent="0.3">
      <c r="A1262" t="s">
        <v>1110</v>
      </c>
      <c r="B1262">
        <v>32.299999999999997</v>
      </c>
      <c r="C1262" t="str">
        <f t="shared" si="38"/>
        <v>Obesity</v>
      </c>
      <c r="D1262">
        <v>10.54</v>
      </c>
      <c r="E1262" t="str">
        <f t="shared" si="39"/>
        <v>Diabetes</v>
      </c>
      <c r="F1262" t="s">
        <v>2380</v>
      </c>
      <c r="G1262" t="s">
        <v>2380</v>
      </c>
      <c r="H1262" t="s">
        <v>2380</v>
      </c>
      <c r="I1262">
        <v>0</v>
      </c>
      <c r="J1262" t="s">
        <v>2380</v>
      </c>
    </row>
    <row r="1263" spans="1:10" x14ac:dyDescent="0.3">
      <c r="A1263" t="s">
        <v>1109</v>
      </c>
      <c r="B1263">
        <v>23.94</v>
      </c>
      <c r="C1263" t="str">
        <f t="shared" si="38"/>
        <v>Normal Weight</v>
      </c>
      <c r="D1263">
        <v>4.54</v>
      </c>
      <c r="E1263" t="str">
        <f t="shared" si="39"/>
        <v>Normal</v>
      </c>
      <c r="F1263" t="s">
        <v>2383</v>
      </c>
      <c r="G1263" t="s">
        <v>2380</v>
      </c>
      <c r="H1263" t="s">
        <v>2383</v>
      </c>
      <c r="I1263" s="7">
        <v>1</v>
      </c>
      <c r="J1263" t="s">
        <v>2380</v>
      </c>
    </row>
    <row r="1264" spans="1:10" x14ac:dyDescent="0.3">
      <c r="A1264" t="s">
        <v>1108</v>
      </c>
      <c r="B1264">
        <v>46.4</v>
      </c>
      <c r="C1264" t="str">
        <f t="shared" si="38"/>
        <v>Obesity</v>
      </c>
      <c r="D1264">
        <v>5.71</v>
      </c>
      <c r="E1264" t="str">
        <f t="shared" si="39"/>
        <v>Prediabetes</v>
      </c>
      <c r="F1264" t="s">
        <v>2380</v>
      </c>
      <c r="G1264" t="s">
        <v>2380</v>
      </c>
      <c r="H1264" t="s">
        <v>2380</v>
      </c>
      <c r="I1264">
        <v>0</v>
      </c>
      <c r="J1264" t="s">
        <v>2380</v>
      </c>
    </row>
    <row r="1265" spans="1:10" x14ac:dyDescent="0.3">
      <c r="A1265" t="s">
        <v>1107</v>
      </c>
      <c r="B1265">
        <v>40.375</v>
      </c>
      <c r="C1265" t="str">
        <f t="shared" si="38"/>
        <v>Obesity</v>
      </c>
      <c r="D1265">
        <v>6.25</v>
      </c>
      <c r="E1265" t="str">
        <f t="shared" si="39"/>
        <v>Prediabetes</v>
      </c>
      <c r="F1265" t="s">
        <v>2383</v>
      </c>
      <c r="G1265" t="s">
        <v>2380</v>
      </c>
      <c r="H1265" t="s">
        <v>2380</v>
      </c>
      <c r="I1265">
        <v>0</v>
      </c>
      <c r="J1265" t="s">
        <v>2380</v>
      </c>
    </row>
    <row r="1266" spans="1:10" x14ac:dyDescent="0.3">
      <c r="A1266" t="s">
        <v>1106</v>
      </c>
      <c r="B1266">
        <v>28.7</v>
      </c>
      <c r="C1266" t="str">
        <f t="shared" si="38"/>
        <v>OverWeight</v>
      </c>
      <c r="D1266">
        <v>9.4700000000000006</v>
      </c>
      <c r="E1266" t="str">
        <f t="shared" si="39"/>
        <v>Diabetes</v>
      </c>
      <c r="F1266" t="s">
        <v>2380</v>
      </c>
      <c r="G1266" t="s">
        <v>2380</v>
      </c>
      <c r="H1266" t="s">
        <v>2380</v>
      </c>
      <c r="I1266" s="7">
        <v>2</v>
      </c>
      <c r="J1266" t="s">
        <v>2380</v>
      </c>
    </row>
    <row r="1267" spans="1:10" x14ac:dyDescent="0.3">
      <c r="A1267" t="s">
        <v>1105</v>
      </c>
      <c r="B1267">
        <v>26.63</v>
      </c>
      <c r="C1267" t="str">
        <f t="shared" si="38"/>
        <v>OverWeight</v>
      </c>
      <c r="D1267">
        <v>5.7</v>
      </c>
      <c r="E1267" t="str">
        <f t="shared" si="39"/>
        <v>Prediabetes</v>
      </c>
      <c r="F1267" t="s">
        <v>2380</v>
      </c>
      <c r="G1267" t="s">
        <v>2380</v>
      </c>
      <c r="H1267" t="s">
        <v>2380</v>
      </c>
      <c r="I1267">
        <v>0</v>
      </c>
      <c r="J1267" t="s">
        <v>2380</v>
      </c>
    </row>
    <row r="1268" spans="1:10" x14ac:dyDescent="0.3">
      <c r="A1268" t="s">
        <v>1104</v>
      </c>
      <c r="B1268">
        <v>22.515000000000001</v>
      </c>
      <c r="C1268" t="str">
        <f t="shared" si="38"/>
        <v>Normal Weight</v>
      </c>
      <c r="D1268">
        <v>11.18</v>
      </c>
      <c r="E1268" t="str">
        <f t="shared" si="39"/>
        <v>Diabetes</v>
      </c>
      <c r="F1268" t="s">
        <v>2380</v>
      </c>
      <c r="G1268" t="s">
        <v>2380</v>
      </c>
      <c r="H1268" t="s">
        <v>2380</v>
      </c>
      <c r="I1268" s="7">
        <v>2</v>
      </c>
      <c r="J1268" t="s">
        <v>2380</v>
      </c>
    </row>
    <row r="1269" spans="1:10" x14ac:dyDescent="0.3">
      <c r="A1269" t="s">
        <v>1103</v>
      </c>
      <c r="B1269">
        <v>36.575000000000003</v>
      </c>
      <c r="C1269" t="str">
        <f t="shared" si="38"/>
        <v>Obesity</v>
      </c>
      <c r="D1269">
        <v>10.98</v>
      </c>
      <c r="E1269" t="str">
        <f t="shared" si="39"/>
        <v>Diabetes</v>
      </c>
      <c r="F1269" t="s">
        <v>2380</v>
      </c>
      <c r="G1269" t="s">
        <v>2380</v>
      </c>
      <c r="H1269" t="s">
        <v>2380</v>
      </c>
      <c r="I1269">
        <v>0</v>
      </c>
      <c r="J1269" t="s">
        <v>2380</v>
      </c>
    </row>
    <row r="1270" spans="1:10" x14ac:dyDescent="0.3">
      <c r="A1270" t="s">
        <v>1102</v>
      </c>
      <c r="B1270">
        <v>23.66</v>
      </c>
      <c r="C1270" t="str">
        <f t="shared" si="38"/>
        <v>Normal Weight</v>
      </c>
      <c r="D1270">
        <v>5.1100000000000003</v>
      </c>
      <c r="E1270" t="str">
        <f t="shared" si="39"/>
        <v>Normal</v>
      </c>
      <c r="F1270" t="s">
        <v>2383</v>
      </c>
      <c r="G1270" t="s">
        <v>2380</v>
      </c>
      <c r="H1270" t="s">
        <v>2383</v>
      </c>
      <c r="I1270" s="7">
        <v>1</v>
      </c>
      <c r="J1270" t="s">
        <v>2380</v>
      </c>
    </row>
    <row r="1271" spans="1:10" x14ac:dyDescent="0.3">
      <c r="A1271" t="s">
        <v>1101</v>
      </c>
      <c r="B1271">
        <v>18.62</v>
      </c>
      <c r="C1271" t="str">
        <f t="shared" si="38"/>
        <v>Normal Weight</v>
      </c>
      <c r="D1271">
        <v>10.24</v>
      </c>
      <c r="E1271" t="str">
        <f t="shared" si="39"/>
        <v>Diabetes</v>
      </c>
      <c r="F1271" t="s">
        <v>2380</v>
      </c>
      <c r="G1271" t="s">
        <v>2380</v>
      </c>
      <c r="H1271" t="s">
        <v>2380</v>
      </c>
      <c r="I1271">
        <v>0</v>
      </c>
      <c r="J1271" t="s">
        <v>2380</v>
      </c>
    </row>
    <row r="1272" spans="1:10" x14ac:dyDescent="0.3">
      <c r="A1272" t="s">
        <v>1100</v>
      </c>
      <c r="B1272">
        <v>19.190000000000001</v>
      </c>
      <c r="C1272" t="str">
        <f t="shared" si="38"/>
        <v>Normal Weight</v>
      </c>
      <c r="D1272">
        <v>7.71</v>
      </c>
      <c r="E1272" t="str">
        <f t="shared" si="39"/>
        <v>Diabetes</v>
      </c>
      <c r="F1272" t="s">
        <v>2383</v>
      </c>
      <c r="G1272" t="s">
        <v>2380</v>
      </c>
      <c r="H1272" t="s">
        <v>2380</v>
      </c>
      <c r="I1272" s="7">
        <v>1</v>
      </c>
      <c r="J1272" t="s">
        <v>2380</v>
      </c>
    </row>
    <row r="1273" spans="1:10" x14ac:dyDescent="0.3">
      <c r="A1273" t="s">
        <v>1099</v>
      </c>
      <c r="B1273">
        <v>27.5</v>
      </c>
      <c r="C1273" t="str">
        <f t="shared" si="38"/>
        <v>OverWeight</v>
      </c>
      <c r="D1273">
        <v>6.03</v>
      </c>
      <c r="E1273" t="str">
        <f t="shared" si="39"/>
        <v>Prediabetes</v>
      </c>
      <c r="F1273" t="s">
        <v>2380</v>
      </c>
      <c r="G1273" t="s">
        <v>2380</v>
      </c>
      <c r="H1273" t="s">
        <v>2380</v>
      </c>
      <c r="I1273">
        <v>0</v>
      </c>
      <c r="J1273" t="s">
        <v>2380</v>
      </c>
    </row>
    <row r="1274" spans="1:10" x14ac:dyDescent="0.3">
      <c r="A1274" t="s">
        <v>1098</v>
      </c>
      <c r="B1274">
        <v>27.36</v>
      </c>
      <c r="C1274" t="str">
        <f t="shared" si="38"/>
        <v>OverWeight</v>
      </c>
      <c r="D1274">
        <v>5.96</v>
      </c>
      <c r="E1274" t="str">
        <f t="shared" si="39"/>
        <v>Prediabetes</v>
      </c>
      <c r="F1274" t="s">
        <v>2380</v>
      </c>
      <c r="G1274" t="s">
        <v>2380</v>
      </c>
      <c r="H1274" t="s">
        <v>2383</v>
      </c>
      <c r="I1274" s="7">
        <v>1</v>
      </c>
      <c r="J1274" t="s">
        <v>2380</v>
      </c>
    </row>
    <row r="1275" spans="1:10" x14ac:dyDescent="0.3">
      <c r="A1275" t="s">
        <v>1097</v>
      </c>
      <c r="B1275">
        <v>20.350000000000001</v>
      </c>
      <c r="C1275" t="str">
        <f t="shared" si="38"/>
        <v>Normal Weight</v>
      </c>
      <c r="D1275">
        <v>4.16</v>
      </c>
      <c r="E1275" t="str">
        <f t="shared" si="39"/>
        <v>Normal</v>
      </c>
      <c r="F1275" t="s">
        <v>2380</v>
      </c>
      <c r="G1275" t="s">
        <v>2380</v>
      </c>
      <c r="H1275" t="s">
        <v>2380</v>
      </c>
      <c r="I1275">
        <v>0</v>
      </c>
      <c r="J1275" t="s">
        <v>2380</v>
      </c>
    </row>
    <row r="1276" spans="1:10" x14ac:dyDescent="0.3">
      <c r="A1276" t="s">
        <v>1096</v>
      </c>
      <c r="B1276">
        <v>24.035</v>
      </c>
      <c r="C1276" t="str">
        <f t="shared" si="38"/>
        <v>Normal Weight</v>
      </c>
      <c r="D1276">
        <v>6.11</v>
      </c>
      <c r="E1276" t="str">
        <f t="shared" si="39"/>
        <v>Prediabetes</v>
      </c>
      <c r="F1276" t="s">
        <v>2380</v>
      </c>
      <c r="G1276" t="s">
        <v>2380</v>
      </c>
      <c r="H1276" t="s">
        <v>2380</v>
      </c>
      <c r="I1276">
        <v>0</v>
      </c>
      <c r="J1276" t="s">
        <v>2380</v>
      </c>
    </row>
    <row r="1277" spans="1:10" x14ac:dyDescent="0.3">
      <c r="A1277" t="s">
        <v>1095</v>
      </c>
      <c r="B1277">
        <v>23.56</v>
      </c>
      <c r="C1277" t="str">
        <f t="shared" si="38"/>
        <v>Normal Weight</v>
      </c>
      <c r="D1277">
        <v>5.97</v>
      </c>
      <c r="E1277" t="str">
        <f t="shared" si="39"/>
        <v>Prediabetes</v>
      </c>
      <c r="F1277" t="s">
        <v>2380</v>
      </c>
      <c r="G1277" t="s">
        <v>2380</v>
      </c>
      <c r="H1277" t="s">
        <v>2380</v>
      </c>
      <c r="I1277">
        <v>0</v>
      </c>
      <c r="J1277" t="s">
        <v>2380</v>
      </c>
    </row>
    <row r="1278" spans="1:10" x14ac:dyDescent="0.3">
      <c r="A1278" t="s">
        <v>1094</v>
      </c>
      <c r="B1278">
        <v>27.17</v>
      </c>
      <c r="C1278" t="str">
        <f t="shared" si="38"/>
        <v>OverWeight</v>
      </c>
      <c r="D1278">
        <v>10.81</v>
      </c>
      <c r="E1278" t="str">
        <f t="shared" si="39"/>
        <v>Diabetes</v>
      </c>
      <c r="F1278" t="s">
        <v>2380</v>
      </c>
      <c r="G1278" t="s">
        <v>2380</v>
      </c>
      <c r="H1278" t="s">
        <v>2380</v>
      </c>
      <c r="I1278" s="7">
        <v>2</v>
      </c>
      <c r="J1278" t="s">
        <v>2380</v>
      </c>
    </row>
    <row r="1279" spans="1:10" x14ac:dyDescent="0.3">
      <c r="A1279" t="s">
        <v>1093</v>
      </c>
      <c r="B1279">
        <v>34.32</v>
      </c>
      <c r="C1279" t="str">
        <f t="shared" si="38"/>
        <v>Obesity</v>
      </c>
      <c r="D1279">
        <v>5.7</v>
      </c>
      <c r="E1279" t="str">
        <f t="shared" si="39"/>
        <v>Prediabetes</v>
      </c>
      <c r="F1279" t="s">
        <v>2383</v>
      </c>
      <c r="G1279" t="s">
        <v>2380</v>
      </c>
      <c r="H1279" t="s">
        <v>2383</v>
      </c>
      <c r="I1279" s="7">
        <v>1</v>
      </c>
      <c r="J1279" t="s">
        <v>2380</v>
      </c>
    </row>
    <row r="1280" spans="1:10" x14ac:dyDescent="0.3">
      <c r="A1280" t="s">
        <v>1092</v>
      </c>
      <c r="B1280">
        <v>23.87</v>
      </c>
      <c r="C1280" t="str">
        <f t="shared" si="38"/>
        <v>Normal Weight</v>
      </c>
      <c r="D1280">
        <v>4.7699999999999996</v>
      </c>
      <c r="E1280" t="str">
        <f t="shared" si="39"/>
        <v>Normal</v>
      </c>
      <c r="F1280" t="s">
        <v>2383</v>
      </c>
      <c r="G1280" t="s">
        <v>2380</v>
      </c>
      <c r="H1280" t="s">
        <v>2383</v>
      </c>
      <c r="I1280" s="7">
        <v>1</v>
      </c>
      <c r="J1280" t="s">
        <v>2380</v>
      </c>
    </row>
    <row r="1281" spans="1:10" x14ac:dyDescent="0.3">
      <c r="A1281" t="s">
        <v>1091</v>
      </c>
      <c r="B1281">
        <v>30.15</v>
      </c>
      <c r="C1281" t="str">
        <f t="shared" si="38"/>
        <v>Obesity</v>
      </c>
      <c r="D1281">
        <v>4.25</v>
      </c>
      <c r="E1281" t="str">
        <f t="shared" si="39"/>
        <v>Normal</v>
      </c>
      <c r="F1281" t="s">
        <v>2380</v>
      </c>
      <c r="G1281" t="s">
        <v>2380</v>
      </c>
      <c r="H1281" t="s">
        <v>2380</v>
      </c>
      <c r="I1281" s="7">
        <v>1</v>
      </c>
      <c r="J1281" t="s">
        <v>2380</v>
      </c>
    </row>
    <row r="1282" spans="1:10" x14ac:dyDescent="0.3">
      <c r="A1282" t="s">
        <v>1090</v>
      </c>
      <c r="B1282">
        <v>26.36</v>
      </c>
      <c r="C1282" t="str">
        <f t="shared" ref="C1282:C1345" si="40">IF(B1282&lt;18.5,"Underweight",IF(B1282&lt;25,"Normal Weight",IF(B1282&lt;30,"OverWeight","Obesity")))</f>
        <v>OverWeight</v>
      </c>
      <c r="D1282">
        <v>5.52</v>
      </c>
      <c r="E1282" t="str">
        <f t="shared" ref="E1282:E1345" si="41">IF(D1282&lt;5.7,"Normal",IF(D1282&lt;6.5,"Prediabetes","Diabetes"))</f>
        <v>Normal</v>
      </c>
      <c r="F1282" t="s">
        <v>2380</v>
      </c>
      <c r="G1282" t="s">
        <v>2380</v>
      </c>
      <c r="H1282" t="s">
        <v>2380</v>
      </c>
      <c r="I1282">
        <v>0</v>
      </c>
      <c r="J1282" t="s">
        <v>2380</v>
      </c>
    </row>
    <row r="1283" spans="1:10" x14ac:dyDescent="0.3">
      <c r="A1283" t="s">
        <v>1089</v>
      </c>
      <c r="B1283">
        <v>45.32</v>
      </c>
      <c r="C1283" t="str">
        <f t="shared" si="40"/>
        <v>Obesity</v>
      </c>
      <c r="D1283">
        <v>6.53</v>
      </c>
      <c r="E1283" t="str">
        <f t="shared" si="41"/>
        <v>Diabetes</v>
      </c>
      <c r="F1283" t="s">
        <v>2383</v>
      </c>
      <c r="G1283" t="s">
        <v>2380</v>
      </c>
      <c r="H1283" t="s">
        <v>2380</v>
      </c>
      <c r="I1283" s="7">
        <v>1</v>
      </c>
      <c r="J1283" t="s">
        <v>2380</v>
      </c>
    </row>
    <row r="1284" spans="1:10" x14ac:dyDescent="0.3">
      <c r="A1284" t="s">
        <v>1088</v>
      </c>
      <c r="B1284">
        <v>31.93</v>
      </c>
      <c r="C1284" t="str">
        <f t="shared" si="40"/>
        <v>Obesity</v>
      </c>
      <c r="D1284">
        <v>4.82</v>
      </c>
      <c r="E1284" t="str">
        <f t="shared" si="41"/>
        <v>Normal</v>
      </c>
      <c r="F1284" t="s">
        <v>2383</v>
      </c>
      <c r="G1284" t="s">
        <v>2380</v>
      </c>
      <c r="H1284" t="s">
        <v>2380</v>
      </c>
      <c r="I1284" s="7">
        <v>1</v>
      </c>
      <c r="J1284" t="s">
        <v>2380</v>
      </c>
    </row>
    <row r="1285" spans="1:10" x14ac:dyDescent="0.3">
      <c r="A1285" t="s">
        <v>1087</v>
      </c>
      <c r="B1285">
        <v>36</v>
      </c>
      <c r="C1285" t="str">
        <f t="shared" si="40"/>
        <v>Obesity</v>
      </c>
      <c r="D1285">
        <v>11.94</v>
      </c>
      <c r="E1285" t="str">
        <f t="shared" si="41"/>
        <v>Diabetes</v>
      </c>
      <c r="F1285" t="s">
        <v>2383</v>
      </c>
      <c r="G1285" t="s">
        <v>2380</v>
      </c>
      <c r="H1285" t="s">
        <v>2380</v>
      </c>
      <c r="I1285" s="7">
        <v>1</v>
      </c>
      <c r="J1285" t="s">
        <v>2380</v>
      </c>
    </row>
    <row r="1286" spans="1:10" x14ac:dyDescent="0.3">
      <c r="A1286" t="s">
        <v>1086</v>
      </c>
      <c r="B1286">
        <v>32</v>
      </c>
      <c r="C1286" t="str">
        <f t="shared" si="40"/>
        <v>Obesity</v>
      </c>
      <c r="D1286">
        <v>7.85</v>
      </c>
      <c r="E1286" t="str">
        <f t="shared" si="41"/>
        <v>Diabetes</v>
      </c>
      <c r="F1286" t="s">
        <v>2383</v>
      </c>
      <c r="G1286" t="s">
        <v>2380</v>
      </c>
      <c r="H1286" t="s">
        <v>2380</v>
      </c>
      <c r="I1286" s="7">
        <v>1</v>
      </c>
      <c r="J1286" t="s">
        <v>2380</v>
      </c>
    </row>
    <row r="1287" spans="1:10" x14ac:dyDescent="0.3">
      <c r="A1287" t="s">
        <v>1085</v>
      </c>
      <c r="B1287">
        <v>29.37</v>
      </c>
      <c r="C1287" t="str">
        <f t="shared" si="40"/>
        <v>OverWeight</v>
      </c>
      <c r="D1287">
        <v>8.01</v>
      </c>
      <c r="E1287" t="str">
        <f t="shared" si="41"/>
        <v>Diabetes</v>
      </c>
      <c r="F1287" t="s">
        <v>2383</v>
      </c>
      <c r="G1287" t="s">
        <v>2380</v>
      </c>
      <c r="H1287" t="s">
        <v>2380</v>
      </c>
      <c r="I1287" s="7">
        <v>1</v>
      </c>
      <c r="J1287" t="s">
        <v>2380</v>
      </c>
    </row>
    <row r="1288" spans="1:10" x14ac:dyDescent="0.3">
      <c r="A1288" t="s">
        <v>1084</v>
      </c>
      <c r="B1288">
        <v>23.6</v>
      </c>
      <c r="C1288" t="str">
        <f t="shared" si="40"/>
        <v>Normal Weight</v>
      </c>
      <c r="D1288">
        <v>7.4</v>
      </c>
      <c r="E1288" t="str">
        <f t="shared" si="41"/>
        <v>Diabetes</v>
      </c>
      <c r="F1288" t="s">
        <v>2383</v>
      </c>
      <c r="G1288" t="s">
        <v>2380</v>
      </c>
      <c r="H1288" t="s">
        <v>2380</v>
      </c>
      <c r="I1288" s="7">
        <v>1</v>
      </c>
      <c r="J1288" t="s">
        <v>2380</v>
      </c>
    </row>
    <row r="1289" spans="1:10" x14ac:dyDescent="0.3">
      <c r="A1289" t="s">
        <v>1083</v>
      </c>
      <c r="B1289">
        <v>33.155000000000001</v>
      </c>
      <c r="C1289" t="str">
        <f t="shared" si="40"/>
        <v>Obesity</v>
      </c>
      <c r="D1289">
        <v>8.3800000000000008</v>
      </c>
      <c r="E1289" t="str">
        <f t="shared" si="41"/>
        <v>Diabetes</v>
      </c>
      <c r="F1289" t="s">
        <v>2383</v>
      </c>
      <c r="G1289" t="s">
        <v>2380</v>
      </c>
      <c r="H1289" t="s">
        <v>2380</v>
      </c>
      <c r="I1289">
        <v>0</v>
      </c>
      <c r="J1289" t="s">
        <v>2380</v>
      </c>
    </row>
    <row r="1290" spans="1:10" x14ac:dyDescent="0.3">
      <c r="A1290" t="s">
        <v>1082</v>
      </c>
      <c r="B1290">
        <v>24.32</v>
      </c>
      <c r="C1290" t="str">
        <f t="shared" si="40"/>
        <v>Normal Weight</v>
      </c>
      <c r="D1290">
        <v>11.56</v>
      </c>
      <c r="E1290" t="str">
        <f t="shared" si="41"/>
        <v>Diabetes</v>
      </c>
      <c r="F1290" t="s">
        <v>2383</v>
      </c>
      <c r="G1290" t="s">
        <v>2380</v>
      </c>
      <c r="H1290" t="s">
        <v>2380</v>
      </c>
      <c r="I1290" s="7">
        <v>1</v>
      </c>
      <c r="J1290" t="s">
        <v>2380</v>
      </c>
    </row>
    <row r="1291" spans="1:10" x14ac:dyDescent="0.3">
      <c r="A1291" t="s">
        <v>1081</v>
      </c>
      <c r="B1291">
        <v>36.299999999999997</v>
      </c>
      <c r="C1291" t="str">
        <f t="shared" si="40"/>
        <v>Obesity</v>
      </c>
      <c r="D1291">
        <v>4.6100000000000003</v>
      </c>
      <c r="E1291" t="str">
        <f t="shared" si="41"/>
        <v>Normal</v>
      </c>
      <c r="F1291" t="s">
        <v>2380</v>
      </c>
      <c r="G1291" t="s">
        <v>2380</v>
      </c>
      <c r="H1291" t="s">
        <v>2380</v>
      </c>
      <c r="I1291">
        <v>0</v>
      </c>
      <c r="J1291" t="s">
        <v>2380</v>
      </c>
    </row>
    <row r="1292" spans="1:10" x14ac:dyDescent="0.3">
      <c r="A1292" t="s">
        <v>1080</v>
      </c>
      <c r="B1292">
        <v>34.4</v>
      </c>
      <c r="C1292" t="str">
        <f t="shared" si="40"/>
        <v>Obesity</v>
      </c>
      <c r="D1292">
        <v>4.95</v>
      </c>
      <c r="E1292" t="str">
        <f t="shared" si="41"/>
        <v>Normal</v>
      </c>
      <c r="F1292" t="s">
        <v>2380</v>
      </c>
      <c r="G1292" t="s">
        <v>2380</v>
      </c>
      <c r="H1292" t="s">
        <v>2383</v>
      </c>
      <c r="I1292" s="7">
        <v>1</v>
      </c>
      <c r="J1292" t="s">
        <v>2380</v>
      </c>
    </row>
    <row r="1293" spans="1:10" x14ac:dyDescent="0.3">
      <c r="A1293" t="s">
        <v>1079</v>
      </c>
      <c r="B1293">
        <v>30.9</v>
      </c>
      <c r="C1293" t="str">
        <f t="shared" si="40"/>
        <v>Obesity</v>
      </c>
      <c r="D1293">
        <v>5.04</v>
      </c>
      <c r="E1293" t="str">
        <f t="shared" si="41"/>
        <v>Normal</v>
      </c>
      <c r="F1293" t="s">
        <v>2380</v>
      </c>
      <c r="G1293" t="s">
        <v>2380</v>
      </c>
      <c r="H1293" t="s">
        <v>2380</v>
      </c>
      <c r="I1293">
        <v>0</v>
      </c>
      <c r="J1293" t="s">
        <v>2380</v>
      </c>
    </row>
    <row r="1294" spans="1:10" x14ac:dyDescent="0.3">
      <c r="A1294" t="s">
        <v>1078</v>
      </c>
      <c r="B1294">
        <v>28.6</v>
      </c>
      <c r="C1294" t="str">
        <f t="shared" si="40"/>
        <v>OverWeight</v>
      </c>
      <c r="D1294">
        <v>5.42</v>
      </c>
      <c r="E1294" t="str">
        <f t="shared" si="41"/>
        <v>Normal</v>
      </c>
      <c r="F1294" t="s">
        <v>2380</v>
      </c>
      <c r="G1294" t="s">
        <v>2380</v>
      </c>
      <c r="H1294" t="s">
        <v>2380</v>
      </c>
      <c r="I1294">
        <v>0</v>
      </c>
      <c r="J1294" t="s">
        <v>2380</v>
      </c>
    </row>
    <row r="1295" spans="1:10" x14ac:dyDescent="0.3">
      <c r="A1295" t="s">
        <v>1077</v>
      </c>
      <c r="B1295">
        <v>27.83</v>
      </c>
      <c r="C1295" t="str">
        <f t="shared" si="40"/>
        <v>OverWeight</v>
      </c>
      <c r="D1295">
        <v>5.39</v>
      </c>
      <c r="E1295" t="str">
        <f t="shared" si="41"/>
        <v>Normal</v>
      </c>
      <c r="F1295" t="s">
        <v>2380</v>
      </c>
      <c r="G1295" t="s">
        <v>2380</v>
      </c>
      <c r="H1295" t="s">
        <v>2380</v>
      </c>
      <c r="I1295">
        <v>0</v>
      </c>
      <c r="J1295" t="s">
        <v>2380</v>
      </c>
    </row>
    <row r="1296" spans="1:10" x14ac:dyDescent="0.3">
      <c r="A1296" t="s">
        <v>1076</v>
      </c>
      <c r="B1296">
        <v>39.64</v>
      </c>
      <c r="C1296" t="str">
        <f t="shared" si="40"/>
        <v>Obesity</v>
      </c>
      <c r="D1296">
        <v>6</v>
      </c>
      <c r="E1296" t="str">
        <f t="shared" si="41"/>
        <v>Prediabetes</v>
      </c>
      <c r="F1296" t="s">
        <v>2380</v>
      </c>
      <c r="G1296" t="s">
        <v>2380</v>
      </c>
      <c r="H1296" t="s">
        <v>2383</v>
      </c>
      <c r="I1296" s="7">
        <v>1</v>
      </c>
      <c r="J1296" t="s">
        <v>2380</v>
      </c>
    </row>
    <row r="1297" spans="1:10" x14ac:dyDescent="0.3">
      <c r="A1297" t="s">
        <v>1075</v>
      </c>
      <c r="B1297">
        <v>38.479999999999997</v>
      </c>
      <c r="C1297" t="str">
        <f t="shared" si="40"/>
        <v>Obesity</v>
      </c>
      <c r="D1297">
        <v>6.02</v>
      </c>
      <c r="E1297" t="str">
        <f t="shared" si="41"/>
        <v>Prediabetes</v>
      </c>
      <c r="F1297" t="s">
        <v>2380</v>
      </c>
      <c r="G1297" t="s">
        <v>2380</v>
      </c>
      <c r="H1297" t="s">
        <v>2380</v>
      </c>
      <c r="I1297" s="7">
        <v>1</v>
      </c>
      <c r="J1297" t="s">
        <v>2380</v>
      </c>
    </row>
    <row r="1298" spans="1:10" x14ac:dyDescent="0.3">
      <c r="A1298" t="s">
        <v>1074</v>
      </c>
      <c r="B1298">
        <v>36.200000000000003</v>
      </c>
      <c r="C1298" t="str">
        <f t="shared" si="40"/>
        <v>Obesity</v>
      </c>
      <c r="D1298">
        <v>4.62</v>
      </c>
      <c r="E1298" t="str">
        <f t="shared" si="41"/>
        <v>Normal</v>
      </c>
      <c r="F1298" t="s">
        <v>2380</v>
      </c>
      <c r="G1298" t="s">
        <v>2380</v>
      </c>
      <c r="H1298" t="s">
        <v>2380</v>
      </c>
      <c r="I1298" s="7">
        <v>2</v>
      </c>
      <c r="J1298" t="s">
        <v>2380</v>
      </c>
    </row>
    <row r="1299" spans="1:10" x14ac:dyDescent="0.3">
      <c r="A1299" t="s">
        <v>1073</v>
      </c>
      <c r="B1299">
        <v>27.13</v>
      </c>
      <c r="C1299" t="str">
        <f t="shared" si="40"/>
        <v>OverWeight</v>
      </c>
      <c r="D1299">
        <v>5.59</v>
      </c>
      <c r="E1299" t="str">
        <f t="shared" si="41"/>
        <v>Normal</v>
      </c>
      <c r="F1299" t="s">
        <v>2380</v>
      </c>
      <c r="G1299" t="s">
        <v>2380</v>
      </c>
      <c r="H1299" t="s">
        <v>2380</v>
      </c>
      <c r="I1299" s="7">
        <v>1</v>
      </c>
      <c r="J1299" t="s">
        <v>2380</v>
      </c>
    </row>
    <row r="1300" spans="1:10" x14ac:dyDescent="0.3">
      <c r="A1300" t="s">
        <v>1072</v>
      </c>
      <c r="B1300">
        <v>20.75</v>
      </c>
      <c r="C1300" t="str">
        <f t="shared" si="40"/>
        <v>Normal Weight</v>
      </c>
      <c r="D1300">
        <v>5.18</v>
      </c>
      <c r="E1300" t="str">
        <f t="shared" si="41"/>
        <v>Normal</v>
      </c>
      <c r="F1300" t="s">
        <v>2383</v>
      </c>
      <c r="G1300" t="s">
        <v>2380</v>
      </c>
      <c r="H1300" t="s">
        <v>2380</v>
      </c>
      <c r="I1300" s="7">
        <v>2</v>
      </c>
      <c r="J1300" t="s">
        <v>2380</v>
      </c>
    </row>
    <row r="1301" spans="1:10" x14ac:dyDescent="0.3">
      <c r="A1301" t="s">
        <v>1071</v>
      </c>
      <c r="B1301">
        <v>26.6</v>
      </c>
      <c r="C1301" t="str">
        <f t="shared" si="40"/>
        <v>OverWeight</v>
      </c>
      <c r="D1301">
        <v>6.29</v>
      </c>
      <c r="E1301" t="str">
        <f t="shared" si="41"/>
        <v>Prediabetes</v>
      </c>
      <c r="F1301" t="s">
        <v>2380</v>
      </c>
      <c r="G1301" t="s">
        <v>2380</v>
      </c>
      <c r="H1301" t="s">
        <v>2380</v>
      </c>
      <c r="I1301" s="7">
        <v>2</v>
      </c>
      <c r="J1301" t="s">
        <v>2380</v>
      </c>
    </row>
    <row r="1302" spans="1:10" x14ac:dyDescent="0.3">
      <c r="A1302" t="s">
        <v>1070</v>
      </c>
      <c r="B1302">
        <v>25.3</v>
      </c>
      <c r="C1302" t="str">
        <f t="shared" si="40"/>
        <v>OverWeight</v>
      </c>
      <c r="D1302">
        <v>4.49</v>
      </c>
      <c r="E1302" t="str">
        <f t="shared" si="41"/>
        <v>Normal</v>
      </c>
      <c r="F1302" t="s">
        <v>2380</v>
      </c>
      <c r="G1302" t="s">
        <v>2380</v>
      </c>
      <c r="H1302" t="s">
        <v>2380</v>
      </c>
      <c r="I1302" s="7">
        <v>2</v>
      </c>
      <c r="J1302" t="s">
        <v>2380</v>
      </c>
    </row>
    <row r="1303" spans="1:10" x14ac:dyDescent="0.3">
      <c r="A1303" t="s">
        <v>1069</v>
      </c>
      <c r="B1303">
        <v>18.84</v>
      </c>
      <c r="C1303" t="str">
        <f t="shared" si="40"/>
        <v>Normal Weight</v>
      </c>
      <c r="D1303">
        <v>11.82</v>
      </c>
      <c r="E1303" t="str">
        <f t="shared" si="41"/>
        <v>Diabetes</v>
      </c>
      <c r="F1303" t="s">
        <v>2383</v>
      </c>
      <c r="G1303" t="s">
        <v>2380</v>
      </c>
      <c r="H1303" t="s">
        <v>2383</v>
      </c>
      <c r="I1303" s="7">
        <v>1</v>
      </c>
      <c r="J1303" t="s">
        <v>2380</v>
      </c>
    </row>
    <row r="1304" spans="1:10" x14ac:dyDescent="0.3">
      <c r="A1304" t="s">
        <v>1068</v>
      </c>
      <c r="B1304">
        <v>19.57</v>
      </c>
      <c r="C1304" t="str">
        <f t="shared" si="40"/>
        <v>Normal Weight</v>
      </c>
      <c r="D1304">
        <v>7.41</v>
      </c>
      <c r="E1304" t="str">
        <f t="shared" si="41"/>
        <v>Diabetes</v>
      </c>
      <c r="F1304" t="s">
        <v>2383</v>
      </c>
      <c r="G1304" t="s">
        <v>2380</v>
      </c>
      <c r="H1304" t="s">
        <v>2380</v>
      </c>
      <c r="I1304" s="7">
        <v>1</v>
      </c>
      <c r="J1304" t="s">
        <v>2380</v>
      </c>
    </row>
    <row r="1305" spans="1:10" x14ac:dyDescent="0.3">
      <c r="A1305" t="s">
        <v>1067</v>
      </c>
      <c r="B1305">
        <v>30.495000000000001</v>
      </c>
      <c r="C1305" t="str">
        <f t="shared" si="40"/>
        <v>Obesity</v>
      </c>
      <c r="D1305">
        <v>5.97</v>
      </c>
      <c r="E1305" t="str">
        <f t="shared" si="41"/>
        <v>Prediabetes</v>
      </c>
      <c r="F1305" t="s">
        <v>2380</v>
      </c>
      <c r="G1305" t="s">
        <v>2380</v>
      </c>
      <c r="H1305" t="s">
        <v>2380</v>
      </c>
      <c r="I1305">
        <v>0</v>
      </c>
      <c r="J1305" t="s">
        <v>2380</v>
      </c>
    </row>
    <row r="1306" spans="1:10" x14ac:dyDescent="0.3">
      <c r="A1306" t="s">
        <v>1066</v>
      </c>
      <c r="B1306">
        <v>30.114999999999998</v>
      </c>
      <c r="C1306" t="str">
        <f t="shared" si="40"/>
        <v>Obesity</v>
      </c>
      <c r="D1306">
        <v>5.74</v>
      </c>
      <c r="E1306" t="str">
        <f t="shared" si="41"/>
        <v>Prediabetes</v>
      </c>
      <c r="F1306" t="s">
        <v>2380</v>
      </c>
      <c r="G1306" t="s">
        <v>2380</v>
      </c>
      <c r="H1306" t="s">
        <v>2383</v>
      </c>
      <c r="I1306" s="7">
        <v>1</v>
      </c>
      <c r="J1306" t="s">
        <v>2380</v>
      </c>
    </row>
    <row r="1307" spans="1:10" x14ac:dyDescent="0.3">
      <c r="A1307" t="s">
        <v>1065</v>
      </c>
      <c r="B1307">
        <v>24.78</v>
      </c>
      <c r="C1307" t="str">
        <f t="shared" si="40"/>
        <v>Normal Weight</v>
      </c>
      <c r="D1307">
        <v>9.85</v>
      </c>
      <c r="E1307" t="str">
        <f t="shared" si="41"/>
        <v>Diabetes</v>
      </c>
      <c r="F1307" t="s">
        <v>2380</v>
      </c>
      <c r="G1307" t="s">
        <v>2380</v>
      </c>
      <c r="H1307" t="s">
        <v>2380</v>
      </c>
      <c r="I1307">
        <v>0</v>
      </c>
      <c r="J1307" t="s">
        <v>2380</v>
      </c>
    </row>
    <row r="1308" spans="1:10" x14ac:dyDescent="0.3">
      <c r="A1308" t="s">
        <v>1064</v>
      </c>
      <c r="B1308">
        <v>24.77</v>
      </c>
      <c r="C1308" t="str">
        <f t="shared" si="40"/>
        <v>Normal Weight</v>
      </c>
      <c r="D1308">
        <v>7.59</v>
      </c>
      <c r="E1308" t="str">
        <f t="shared" si="41"/>
        <v>Diabetes</v>
      </c>
      <c r="F1308" t="s">
        <v>2380</v>
      </c>
      <c r="G1308" t="s">
        <v>2380</v>
      </c>
      <c r="H1308" t="s">
        <v>2380</v>
      </c>
      <c r="I1308">
        <v>0</v>
      </c>
      <c r="J1308" t="s">
        <v>2380</v>
      </c>
    </row>
    <row r="1309" spans="1:10" x14ac:dyDescent="0.3">
      <c r="A1309" t="s">
        <v>1063</v>
      </c>
      <c r="B1309">
        <v>16.579999999999998</v>
      </c>
      <c r="C1309" t="str">
        <f t="shared" si="40"/>
        <v>Underweight</v>
      </c>
      <c r="D1309">
        <v>6.98</v>
      </c>
      <c r="E1309" t="str">
        <f t="shared" si="41"/>
        <v>Diabetes</v>
      </c>
      <c r="F1309" t="s">
        <v>2383</v>
      </c>
      <c r="G1309" t="s">
        <v>2380</v>
      </c>
      <c r="H1309" t="s">
        <v>2383</v>
      </c>
      <c r="I1309" s="7">
        <v>1</v>
      </c>
      <c r="J1309" t="s">
        <v>2380</v>
      </c>
    </row>
    <row r="1310" spans="1:10" x14ac:dyDescent="0.3">
      <c r="A1310" t="s">
        <v>1062</v>
      </c>
      <c r="B1310">
        <v>38.17</v>
      </c>
      <c r="C1310" t="str">
        <f t="shared" si="40"/>
        <v>Obesity</v>
      </c>
      <c r="D1310">
        <v>4.7300000000000004</v>
      </c>
      <c r="E1310" t="str">
        <f t="shared" si="41"/>
        <v>Normal</v>
      </c>
      <c r="F1310" t="s">
        <v>2383</v>
      </c>
      <c r="G1310" t="s">
        <v>2380</v>
      </c>
      <c r="H1310" t="s">
        <v>2380</v>
      </c>
      <c r="I1310">
        <v>0</v>
      </c>
      <c r="J1310" t="s">
        <v>2380</v>
      </c>
    </row>
    <row r="1311" spans="1:10" x14ac:dyDescent="0.3">
      <c r="A1311" t="s">
        <v>1061</v>
      </c>
      <c r="B1311">
        <v>39.424999999999997</v>
      </c>
      <c r="C1311" t="str">
        <f t="shared" si="40"/>
        <v>Obesity</v>
      </c>
      <c r="D1311">
        <v>4.76</v>
      </c>
      <c r="E1311" t="str">
        <f t="shared" si="41"/>
        <v>Normal</v>
      </c>
      <c r="F1311" t="s">
        <v>2383</v>
      </c>
      <c r="G1311" t="s">
        <v>2380</v>
      </c>
      <c r="H1311" t="s">
        <v>2380</v>
      </c>
      <c r="I1311">
        <v>0</v>
      </c>
      <c r="J1311" t="s">
        <v>2380</v>
      </c>
    </row>
    <row r="1312" spans="1:10" x14ac:dyDescent="0.3">
      <c r="A1312" t="s">
        <v>1060</v>
      </c>
      <c r="B1312">
        <v>33.44</v>
      </c>
      <c r="C1312" t="str">
        <f t="shared" si="40"/>
        <v>Obesity</v>
      </c>
      <c r="D1312">
        <v>6.24</v>
      </c>
      <c r="E1312" t="str">
        <f t="shared" si="41"/>
        <v>Prediabetes</v>
      </c>
      <c r="F1312" t="s">
        <v>2383</v>
      </c>
      <c r="G1312" t="s">
        <v>2380</v>
      </c>
      <c r="H1312" t="s">
        <v>2380</v>
      </c>
      <c r="I1312">
        <v>0</v>
      </c>
      <c r="J1312" t="s">
        <v>2380</v>
      </c>
    </row>
    <row r="1313" spans="1:10" x14ac:dyDescent="0.3">
      <c r="A1313" t="s">
        <v>1059</v>
      </c>
      <c r="B1313">
        <v>33.344999999999999</v>
      </c>
      <c r="C1313" t="str">
        <f t="shared" si="40"/>
        <v>Obesity</v>
      </c>
      <c r="D1313">
        <v>5.44</v>
      </c>
      <c r="E1313" t="str">
        <f t="shared" si="41"/>
        <v>Normal</v>
      </c>
      <c r="F1313" t="s">
        <v>2383</v>
      </c>
      <c r="G1313" t="s">
        <v>2380</v>
      </c>
      <c r="H1313" t="s">
        <v>2380</v>
      </c>
      <c r="I1313">
        <v>0</v>
      </c>
      <c r="J1313" t="s">
        <v>2380</v>
      </c>
    </row>
    <row r="1314" spans="1:10" x14ac:dyDescent="0.3">
      <c r="A1314" t="s">
        <v>1058</v>
      </c>
      <c r="B1314">
        <v>38.79</v>
      </c>
      <c r="C1314" t="str">
        <f t="shared" si="40"/>
        <v>Obesity</v>
      </c>
      <c r="D1314">
        <v>5.08</v>
      </c>
      <c r="E1314" t="str">
        <f t="shared" si="41"/>
        <v>Normal</v>
      </c>
      <c r="F1314" t="s">
        <v>2380</v>
      </c>
      <c r="G1314" t="s">
        <v>2380</v>
      </c>
      <c r="H1314" t="s">
        <v>2383</v>
      </c>
      <c r="I1314" s="7">
        <v>1</v>
      </c>
      <c r="J1314" t="s">
        <v>2380</v>
      </c>
    </row>
    <row r="1315" spans="1:10" x14ac:dyDescent="0.3">
      <c r="A1315" t="s">
        <v>1057</v>
      </c>
      <c r="B1315">
        <v>30.684999999999999</v>
      </c>
      <c r="C1315" t="str">
        <f t="shared" si="40"/>
        <v>Obesity</v>
      </c>
      <c r="D1315">
        <v>4.87</v>
      </c>
      <c r="E1315" t="str">
        <f t="shared" si="41"/>
        <v>Normal</v>
      </c>
      <c r="F1315" t="s">
        <v>2380</v>
      </c>
      <c r="G1315" t="s">
        <v>2380</v>
      </c>
      <c r="H1315" t="s">
        <v>2383</v>
      </c>
      <c r="I1315" s="7">
        <v>1</v>
      </c>
      <c r="J1315" t="s">
        <v>2380</v>
      </c>
    </row>
    <row r="1316" spans="1:10" x14ac:dyDescent="0.3">
      <c r="A1316" t="s">
        <v>1056</v>
      </c>
      <c r="B1316">
        <v>22.135000000000002</v>
      </c>
      <c r="C1316" t="str">
        <f t="shared" si="40"/>
        <v>Normal Weight</v>
      </c>
      <c r="D1316">
        <v>8.17</v>
      </c>
      <c r="E1316" t="str">
        <f t="shared" si="41"/>
        <v>Diabetes</v>
      </c>
      <c r="F1316" t="s">
        <v>2380</v>
      </c>
      <c r="G1316" t="s">
        <v>2380</v>
      </c>
      <c r="H1316" t="s">
        <v>2380</v>
      </c>
      <c r="I1316">
        <v>0</v>
      </c>
      <c r="J1316" t="s">
        <v>2380</v>
      </c>
    </row>
    <row r="1317" spans="1:10" x14ac:dyDescent="0.3">
      <c r="A1317" t="s">
        <v>1055</v>
      </c>
      <c r="B1317">
        <v>33.33</v>
      </c>
      <c r="C1317" t="str">
        <f t="shared" si="40"/>
        <v>Obesity</v>
      </c>
      <c r="D1317">
        <v>7.61</v>
      </c>
      <c r="E1317" t="str">
        <f t="shared" si="41"/>
        <v>Diabetes</v>
      </c>
      <c r="F1317" t="s">
        <v>2380</v>
      </c>
      <c r="G1317" t="s">
        <v>2380</v>
      </c>
      <c r="H1317" t="s">
        <v>2380</v>
      </c>
      <c r="I1317">
        <v>0</v>
      </c>
      <c r="J1317" t="s">
        <v>2380</v>
      </c>
    </row>
    <row r="1318" spans="1:10" x14ac:dyDescent="0.3">
      <c r="A1318" t="s">
        <v>1054</v>
      </c>
      <c r="B1318">
        <v>31.13</v>
      </c>
      <c r="C1318" t="str">
        <f t="shared" si="40"/>
        <v>Obesity</v>
      </c>
      <c r="D1318">
        <v>10.1</v>
      </c>
      <c r="E1318" t="str">
        <f t="shared" si="41"/>
        <v>Diabetes</v>
      </c>
      <c r="F1318" t="s">
        <v>2380</v>
      </c>
      <c r="G1318" t="s">
        <v>2380</v>
      </c>
      <c r="H1318" t="s">
        <v>2380</v>
      </c>
      <c r="I1318">
        <v>0</v>
      </c>
      <c r="J1318" t="s">
        <v>2380</v>
      </c>
    </row>
    <row r="1319" spans="1:10" x14ac:dyDescent="0.3">
      <c r="A1319" t="s">
        <v>1053</v>
      </c>
      <c r="B1319">
        <v>28.9</v>
      </c>
      <c r="C1319" t="str">
        <f t="shared" si="40"/>
        <v>OverWeight</v>
      </c>
      <c r="D1319">
        <v>11.24</v>
      </c>
      <c r="E1319" t="str">
        <f t="shared" si="41"/>
        <v>Diabetes</v>
      </c>
      <c r="F1319" t="s">
        <v>2380</v>
      </c>
      <c r="G1319" t="s">
        <v>2380</v>
      </c>
      <c r="H1319" t="s">
        <v>2380</v>
      </c>
      <c r="I1319">
        <v>0</v>
      </c>
      <c r="J1319" t="s">
        <v>2380</v>
      </c>
    </row>
    <row r="1320" spans="1:10" x14ac:dyDescent="0.3">
      <c r="A1320" t="s">
        <v>1052</v>
      </c>
      <c r="B1320">
        <v>43.31</v>
      </c>
      <c r="C1320" t="str">
        <f t="shared" si="40"/>
        <v>Obesity</v>
      </c>
      <c r="D1320">
        <v>6.1</v>
      </c>
      <c r="E1320" t="str">
        <f t="shared" si="41"/>
        <v>Prediabetes</v>
      </c>
      <c r="F1320" t="s">
        <v>2383</v>
      </c>
      <c r="G1320" t="s">
        <v>2382</v>
      </c>
      <c r="H1320" t="s">
        <v>2380</v>
      </c>
      <c r="I1320" s="7">
        <v>1</v>
      </c>
      <c r="J1320" t="s">
        <v>2380</v>
      </c>
    </row>
    <row r="1321" spans="1:10" x14ac:dyDescent="0.3">
      <c r="A1321" t="s">
        <v>1051</v>
      </c>
      <c r="B1321">
        <v>22.8</v>
      </c>
      <c r="C1321" t="str">
        <f t="shared" si="40"/>
        <v>Normal Weight</v>
      </c>
      <c r="D1321">
        <v>6.98</v>
      </c>
      <c r="E1321" t="str">
        <f t="shared" si="41"/>
        <v>Diabetes</v>
      </c>
      <c r="F1321" t="s">
        <v>2380</v>
      </c>
      <c r="G1321" t="s">
        <v>2380</v>
      </c>
      <c r="H1321" t="s">
        <v>2380</v>
      </c>
      <c r="I1321">
        <v>0</v>
      </c>
      <c r="J1321" t="s">
        <v>2380</v>
      </c>
    </row>
    <row r="1322" spans="1:10" x14ac:dyDescent="0.3">
      <c r="A1322" t="s">
        <v>1050</v>
      </c>
      <c r="B1322">
        <v>19.09</v>
      </c>
      <c r="C1322" t="str">
        <f t="shared" si="40"/>
        <v>Normal Weight</v>
      </c>
      <c r="D1322">
        <v>4</v>
      </c>
      <c r="E1322" t="str">
        <f t="shared" si="41"/>
        <v>Normal</v>
      </c>
      <c r="F1322" t="s">
        <v>2383</v>
      </c>
      <c r="G1322" t="s">
        <v>2380</v>
      </c>
      <c r="H1322" t="s">
        <v>2380</v>
      </c>
      <c r="I1322" s="7">
        <v>1</v>
      </c>
      <c r="J1322" t="s">
        <v>2380</v>
      </c>
    </row>
    <row r="1323" spans="1:10" x14ac:dyDescent="0.3">
      <c r="A1323" t="s">
        <v>1049</v>
      </c>
      <c r="B1323">
        <v>23.37</v>
      </c>
      <c r="C1323" t="str">
        <f t="shared" si="40"/>
        <v>Normal Weight</v>
      </c>
      <c r="D1323">
        <v>4.2300000000000004</v>
      </c>
      <c r="E1323" t="str">
        <f t="shared" si="41"/>
        <v>Normal</v>
      </c>
      <c r="F1323" t="s">
        <v>2380</v>
      </c>
      <c r="G1323" t="s">
        <v>2380</v>
      </c>
      <c r="H1323" t="s">
        <v>2380</v>
      </c>
      <c r="I1323">
        <v>0</v>
      </c>
      <c r="J1323" t="s">
        <v>2380</v>
      </c>
    </row>
    <row r="1324" spans="1:10" x14ac:dyDescent="0.3">
      <c r="A1324" t="s">
        <v>1048</v>
      </c>
      <c r="B1324">
        <v>33.44</v>
      </c>
      <c r="C1324" t="str">
        <f t="shared" si="40"/>
        <v>Obesity</v>
      </c>
      <c r="D1324">
        <v>4.72</v>
      </c>
      <c r="E1324" t="str">
        <f t="shared" si="41"/>
        <v>Normal</v>
      </c>
      <c r="F1324" t="s">
        <v>2383</v>
      </c>
      <c r="G1324" t="s">
        <v>2380</v>
      </c>
      <c r="H1324" t="s">
        <v>2380</v>
      </c>
      <c r="I1324">
        <v>0</v>
      </c>
      <c r="J1324" t="s">
        <v>2380</v>
      </c>
    </row>
    <row r="1325" spans="1:10" x14ac:dyDescent="0.3">
      <c r="A1325" t="s">
        <v>1047</v>
      </c>
      <c r="B1325">
        <v>28.05</v>
      </c>
      <c r="C1325" t="str">
        <f t="shared" si="40"/>
        <v>OverWeight</v>
      </c>
      <c r="D1325">
        <v>5.63</v>
      </c>
      <c r="E1325" t="str">
        <f t="shared" si="41"/>
        <v>Normal</v>
      </c>
      <c r="F1325" t="s">
        <v>2383</v>
      </c>
      <c r="G1325" t="s">
        <v>2380</v>
      </c>
      <c r="H1325" t="s">
        <v>2380</v>
      </c>
      <c r="I1325">
        <v>0</v>
      </c>
      <c r="J1325" t="s">
        <v>2380</v>
      </c>
    </row>
    <row r="1326" spans="1:10" x14ac:dyDescent="0.3">
      <c r="A1326" t="s">
        <v>1046</v>
      </c>
      <c r="B1326">
        <v>27.72</v>
      </c>
      <c r="C1326" t="str">
        <f t="shared" si="40"/>
        <v>OverWeight</v>
      </c>
      <c r="D1326">
        <v>5.83</v>
      </c>
      <c r="E1326" t="str">
        <f t="shared" si="41"/>
        <v>Prediabetes</v>
      </c>
      <c r="F1326" t="s">
        <v>2383</v>
      </c>
      <c r="G1326" t="s">
        <v>2380</v>
      </c>
      <c r="H1326" t="s">
        <v>2380</v>
      </c>
      <c r="I1326">
        <v>0</v>
      </c>
      <c r="J1326" t="s">
        <v>2380</v>
      </c>
    </row>
    <row r="1327" spans="1:10" x14ac:dyDescent="0.3">
      <c r="A1327" t="s">
        <v>1045</v>
      </c>
      <c r="B1327">
        <v>29.81</v>
      </c>
      <c r="C1327" t="str">
        <f t="shared" si="40"/>
        <v>OverWeight</v>
      </c>
      <c r="D1327">
        <v>9.23</v>
      </c>
      <c r="E1327" t="str">
        <f t="shared" si="41"/>
        <v>Diabetes</v>
      </c>
      <c r="F1327" t="s">
        <v>2380</v>
      </c>
      <c r="G1327" t="s">
        <v>2380</v>
      </c>
      <c r="H1327" t="s">
        <v>2380</v>
      </c>
      <c r="I1327">
        <v>0</v>
      </c>
      <c r="J1327" t="s">
        <v>2380</v>
      </c>
    </row>
    <row r="1328" spans="1:10" x14ac:dyDescent="0.3">
      <c r="A1328" t="s">
        <v>1044</v>
      </c>
      <c r="B1328">
        <v>23.98</v>
      </c>
      <c r="C1328" t="str">
        <f t="shared" si="40"/>
        <v>Normal Weight</v>
      </c>
      <c r="D1328">
        <v>9.89</v>
      </c>
      <c r="E1328" t="str">
        <f t="shared" si="41"/>
        <v>Diabetes</v>
      </c>
      <c r="F1328" t="s">
        <v>2380</v>
      </c>
      <c r="G1328" t="s">
        <v>2380</v>
      </c>
      <c r="H1328" t="s">
        <v>2380</v>
      </c>
      <c r="I1328">
        <v>0</v>
      </c>
      <c r="J1328" t="s">
        <v>2380</v>
      </c>
    </row>
    <row r="1329" spans="1:10" x14ac:dyDescent="0.3">
      <c r="A1329" t="s">
        <v>1043</v>
      </c>
      <c r="B1329">
        <v>17.34</v>
      </c>
      <c r="C1329" t="str">
        <f t="shared" si="40"/>
        <v>Underweight</v>
      </c>
      <c r="D1329">
        <v>12</v>
      </c>
      <c r="E1329" t="str">
        <f t="shared" si="41"/>
        <v>Diabetes</v>
      </c>
      <c r="F1329" t="s">
        <v>2380</v>
      </c>
      <c r="G1329" t="s">
        <v>2380</v>
      </c>
      <c r="H1329" t="s">
        <v>2380</v>
      </c>
      <c r="I1329">
        <v>0</v>
      </c>
      <c r="J1329" t="s">
        <v>2380</v>
      </c>
    </row>
    <row r="1330" spans="1:10" x14ac:dyDescent="0.3">
      <c r="A1330" t="s">
        <v>1042</v>
      </c>
      <c r="B1330">
        <v>40.39</v>
      </c>
      <c r="C1330" t="str">
        <f t="shared" si="40"/>
        <v>Obesity</v>
      </c>
      <c r="D1330">
        <v>4.24</v>
      </c>
      <c r="E1330" t="str">
        <f t="shared" si="41"/>
        <v>Normal</v>
      </c>
      <c r="F1330" t="s">
        <v>2383</v>
      </c>
      <c r="G1330" t="s">
        <v>2380</v>
      </c>
      <c r="H1330" t="s">
        <v>2383</v>
      </c>
      <c r="I1330" s="7">
        <v>1</v>
      </c>
      <c r="J1330" t="s">
        <v>2380</v>
      </c>
    </row>
    <row r="1331" spans="1:10" x14ac:dyDescent="0.3">
      <c r="A1331" t="s">
        <v>1041</v>
      </c>
      <c r="B1331">
        <v>25.96</v>
      </c>
      <c r="C1331" t="str">
        <f t="shared" si="40"/>
        <v>OverWeight</v>
      </c>
      <c r="D1331">
        <v>4.68</v>
      </c>
      <c r="E1331" t="str">
        <f t="shared" si="41"/>
        <v>Normal</v>
      </c>
      <c r="F1331" t="s">
        <v>2383</v>
      </c>
      <c r="G1331" t="s">
        <v>2380</v>
      </c>
      <c r="H1331" t="s">
        <v>2383</v>
      </c>
      <c r="I1331" s="7">
        <v>1</v>
      </c>
      <c r="J1331" t="s">
        <v>2380</v>
      </c>
    </row>
    <row r="1332" spans="1:10" x14ac:dyDescent="0.3">
      <c r="A1332" t="s">
        <v>1040</v>
      </c>
      <c r="B1332">
        <v>17.68</v>
      </c>
      <c r="C1332" t="str">
        <f t="shared" si="40"/>
        <v>Underweight</v>
      </c>
      <c r="D1332">
        <v>8.57</v>
      </c>
      <c r="E1332" t="str">
        <f t="shared" si="41"/>
        <v>Diabetes</v>
      </c>
      <c r="F1332" t="s">
        <v>2383</v>
      </c>
      <c r="G1332" t="s">
        <v>2380</v>
      </c>
      <c r="H1332" t="s">
        <v>2383</v>
      </c>
      <c r="I1332" s="7">
        <v>1</v>
      </c>
      <c r="J1332" t="s">
        <v>2380</v>
      </c>
    </row>
    <row r="1333" spans="1:10" x14ac:dyDescent="0.3">
      <c r="A1333" t="s">
        <v>1039</v>
      </c>
      <c r="B1333">
        <v>30.875</v>
      </c>
      <c r="C1333" t="str">
        <f t="shared" si="40"/>
        <v>Obesity</v>
      </c>
      <c r="D1333">
        <v>4.0999999999999996</v>
      </c>
      <c r="E1333" t="str">
        <f t="shared" si="41"/>
        <v>Normal</v>
      </c>
      <c r="F1333" t="s">
        <v>2380</v>
      </c>
      <c r="G1333" t="s">
        <v>2380</v>
      </c>
      <c r="H1333" t="s">
        <v>2380</v>
      </c>
      <c r="I1333">
        <v>0</v>
      </c>
      <c r="J1333" t="s">
        <v>2380</v>
      </c>
    </row>
    <row r="1334" spans="1:10" x14ac:dyDescent="0.3">
      <c r="A1334" t="s">
        <v>1038</v>
      </c>
      <c r="B1334">
        <v>30.81</v>
      </c>
      <c r="C1334" t="str">
        <f t="shared" si="40"/>
        <v>Obesity</v>
      </c>
      <c r="D1334">
        <v>4.49</v>
      </c>
      <c r="E1334" t="str">
        <f t="shared" si="41"/>
        <v>Normal</v>
      </c>
      <c r="F1334" t="s">
        <v>2380</v>
      </c>
      <c r="G1334" t="s">
        <v>2380</v>
      </c>
      <c r="H1334" t="s">
        <v>2380</v>
      </c>
      <c r="I1334">
        <v>0</v>
      </c>
      <c r="J1334" t="s">
        <v>2380</v>
      </c>
    </row>
    <row r="1335" spans="1:10" x14ac:dyDescent="0.3">
      <c r="A1335" t="s">
        <v>1037</v>
      </c>
      <c r="B1335">
        <v>36.85</v>
      </c>
      <c r="C1335" t="str">
        <f t="shared" si="40"/>
        <v>Obesity</v>
      </c>
      <c r="D1335">
        <v>8.8000000000000007</v>
      </c>
      <c r="E1335" t="str">
        <f t="shared" si="41"/>
        <v>Diabetes</v>
      </c>
      <c r="F1335" t="s">
        <v>2380</v>
      </c>
      <c r="G1335" t="s">
        <v>2380</v>
      </c>
      <c r="H1335" t="s">
        <v>2380</v>
      </c>
      <c r="I1335" s="7">
        <v>2</v>
      </c>
      <c r="J1335" t="s">
        <v>2380</v>
      </c>
    </row>
    <row r="1336" spans="1:10" x14ac:dyDescent="0.3">
      <c r="A1336" t="s">
        <v>1036</v>
      </c>
      <c r="B1336">
        <v>35.86</v>
      </c>
      <c r="C1336" t="str">
        <f t="shared" si="40"/>
        <v>Obesity</v>
      </c>
      <c r="D1336">
        <v>7.93</v>
      </c>
      <c r="E1336" t="str">
        <f t="shared" si="41"/>
        <v>Diabetes</v>
      </c>
      <c r="F1336" t="s">
        <v>2380</v>
      </c>
      <c r="G1336" t="s">
        <v>2380</v>
      </c>
      <c r="H1336" t="s">
        <v>2380</v>
      </c>
      <c r="I1336" s="7">
        <v>2</v>
      </c>
      <c r="J1336" t="s">
        <v>2380</v>
      </c>
    </row>
    <row r="1337" spans="1:10" x14ac:dyDescent="0.3">
      <c r="A1337" t="s">
        <v>1035</v>
      </c>
      <c r="B1337">
        <v>30.3</v>
      </c>
      <c r="C1337" t="str">
        <f t="shared" si="40"/>
        <v>Obesity</v>
      </c>
      <c r="D1337">
        <v>9.4499999999999993</v>
      </c>
      <c r="E1337" t="str">
        <f t="shared" si="41"/>
        <v>Diabetes</v>
      </c>
      <c r="F1337" t="s">
        <v>2380</v>
      </c>
      <c r="G1337" t="s">
        <v>2380</v>
      </c>
      <c r="H1337" t="s">
        <v>2380</v>
      </c>
      <c r="I1337" s="7">
        <v>2</v>
      </c>
      <c r="J1337" t="s">
        <v>2380</v>
      </c>
    </row>
    <row r="1338" spans="1:10" x14ac:dyDescent="0.3">
      <c r="A1338" t="s">
        <v>1034</v>
      </c>
      <c r="B1338">
        <v>32.015000000000001</v>
      </c>
      <c r="C1338" t="str">
        <f t="shared" si="40"/>
        <v>Obesity</v>
      </c>
      <c r="D1338">
        <v>7.67</v>
      </c>
      <c r="E1338" t="str">
        <f t="shared" si="41"/>
        <v>Diabetes</v>
      </c>
      <c r="F1338" t="s">
        <v>2380</v>
      </c>
      <c r="G1338" t="s">
        <v>2380</v>
      </c>
      <c r="H1338" t="s">
        <v>2380</v>
      </c>
      <c r="I1338">
        <v>0</v>
      </c>
      <c r="J1338" t="s">
        <v>2380</v>
      </c>
    </row>
    <row r="1339" spans="1:10" x14ac:dyDescent="0.3">
      <c r="A1339" t="s">
        <v>1033</v>
      </c>
      <c r="B1339">
        <v>25.06</v>
      </c>
      <c r="C1339" t="str">
        <f t="shared" si="40"/>
        <v>OverWeight</v>
      </c>
      <c r="D1339">
        <v>10.53</v>
      </c>
      <c r="E1339" t="str">
        <f t="shared" si="41"/>
        <v>Diabetes</v>
      </c>
      <c r="F1339" t="s">
        <v>2380</v>
      </c>
      <c r="G1339" t="s">
        <v>2380</v>
      </c>
      <c r="H1339" t="s">
        <v>2380</v>
      </c>
      <c r="I1339" s="7">
        <v>2</v>
      </c>
      <c r="J1339" t="s">
        <v>2380</v>
      </c>
    </row>
    <row r="1340" spans="1:10" x14ac:dyDescent="0.3">
      <c r="A1340" t="s">
        <v>1032</v>
      </c>
      <c r="B1340">
        <v>18.829999999999998</v>
      </c>
      <c r="C1340" t="str">
        <f t="shared" si="40"/>
        <v>Normal Weight</v>
      </c>
      <c r="D1340">
        <v>10.08</v>
      </c>
      <c r="E1340" t="str">
        <f t="shared" si="41"/>
        <v>Diabetes</v>
      </c>
      <c r="F1340" t="s">
        <v>2383</v>
      </c>
      <c r="G1340" t="s">
        <v>2380</v>
      </c>
      <c r="H1340" t="s">
        <v>2380</v>
      </c>
      <c r="I1340">
        <v>0</v>
      </c>
      <c r="J1340" t="s">
        <v>2380</v>
      </c>
    </row>
    <row r="1341" spans="1:10" x14ac:dyDescent="0.3">
      <c r="A1341" t="s">
        <v>1031</v>
      </c>
      <c r="B1341">
        <v>47.52</v>
      </c>
      <c r="C1341" t="str">
        <f t="shared" si="40"/>
        <v>Obesity</v>
      </c>
      <c r="D1341">
        <v>11.39</v>
      </c>
      <c r="E1341" t="str">
        <f t="shared" si="41"/>
        <v>Diabetes</v>
      </c>
      <c r="F1341" t="s">
        <v>2383</v>
      </c>
      <c r="G1341" t="s">
        <v>2380</v>
      </c>
      <c r="H1341" t="s">
        <v>2380</v>
      </c>
      <c r="I1341" s="7">
        <v>1</v>
      </c>
      <c r="J1341" t="s">
        <v>2380</v>
      </c>
    </row>
    <row r="1342" spans="1:10" x14ac:dyDescent="0.3">
      <c r="A1342" t="s">
        <v>1030</v>
      </c>
      <c r="B1342">
        <v>37.82</v>
      </c>
      <c r="C1342" t="str">
        <f t="shared" si="40"/>
        <v>Obesity</v>
      </c>
      <c r="D1342">
        <v>6.36</v>
      </c>
      <c r="E1342" t="str">
        <f t="shared" si="41"/>
        <v>Prediabetes</v>
      </c>
      <c r="F1342" t="s">
        <v>2380</v>
      </c>
      <c r="G1342" t="s">
        <v>2380</v>
      </c>
      <c r="H1342" t="s">
        <v>2380</v>
      </c>
      <c r="I1342">
        <v>0</v>
      </c>
      <c r="J1342" t="s">
        <v>2380</v>
      </c>
    </row>
    <row r="1343" spans="1:10" x14ac:dyDescent="0.3">
      <c r="A1343" t="s">
        <v>1029</v>
      </c>
      <c r="B1343">
        <v>44.16</v>
      </c>
      <c r="C1343" t="str">
        <f t="shared" si="40"/>
        <v>Obesity</v>
      </c>
      <c r="D1343">
        <v>5.31</v>
      </c>
      <c r="E1343" t="str">
        <f t="shared" si="41"/>
        <v>Normal</v>
      </c>
      <c r="F1343" t="s">
        <v>2383</v>
      </c>
      <c r="G1343" t="s">
        <v>2380</v>
      </c>
      <c r="H1343" t="s">
        <v>2380</v>
      </c>
      <c r="I1343">
        <v>0</v>
      </c>
      <c r="J1343" t="s">
        <v>2380</v>
      </c>
    </row>
    <row r="1344" spans="1:10" x14ac:dyDescent="0.3">
      <c r="A1344" t="s">
        <v>1028</v>
      </c>
      <c r="B1344">
        <v>37.049999999999997</v>
      </c>
      <c r="C1344" t="str">
        <f t="shared" si="40"/>
        <v>Obesity</v>
      </c>
      <c r="D1344">
        <v>4.74</v>
      </c>
      <c r="E1344" t="str">
        <f t="shared" si="41"/>
        <v>Normal</v>
      </c>
      <c r="F1344" t="s">
        <v>2380</v>
      </c>
      <c r="G1344" t="s">
        <v>2380</v>
      </c>
      <c r="H1344" t="s">
        <v>2383</v>
      </c>
      <c r="I1344" s="7">
        <v>1</v>
      </c>
      <c r="J1344" t="s">
        <v>2380</v>
      </c>
    </row>
    <row r="1345" spans="1:10" x14ac:dyDescent="0.3">
      <c r="A1345" t="s">
        <v>1027</v>
      </c>
      <c r="B1345">
        <v>18.66</v>
      </c>
      <c r="C1345" t="str">
        <f t="shared" si="40"/>
        <v>Normal Weight</v>
      </c>
      <c r="D1345">
        <v>11.35</v>
      </c>
      <c r="E1345" t="str">
        <f t="shared" si="41"/>
        <v>Diabetes</v>
      </c>
      <c r="F1345" t="s">
        <v>2380</v>
      </c>
      <c r="G1345" t="s">
        <v>2380</v>
      </c>
      <c r="H1345" t="s">
        <v>2380</v>
      </c>
      <c r="I1345">
        <v>0</v>
      </c>
      <c r="J1345" t="s">
        <v>2380</v>
      </c>
    </row>
    <row r="1346" spans="1:10" x14ac:dyDescent="0.3">
      <c r="A1346" t="s">
        <v>1026</v>
      </c>
      <c r="B1346">
        <v>36.200000000000003</v>
      </c>
      <c r="C1346" t="str">
        <f t="shared" ref="C1346:C1409" si="42">IF(B1346&lt;18.5,"Underweight",IF(B1346&lt;25,"Normal Weight",IF(B1346&lt;30,"OverWeight","Obesity")))</f>
        <v>Obesity</v>
      </c>
      <c r="D1346">
        <v>6.81</v>
      </c>
      <c r="E1346" t="str">
        <f t="shared" ref="E1346:E1409" si="43">IF(D1346&lt;5.7,"Normal",IF(D1346&lt;6.5,"Prediabetes","Diabetes"))</f>
        <v>Diabetes</v>
      </c>
      <c r="F1346" t="s">
        <v>2383</v>
      </c>
      <c r="G1346" t="s">
        <v>2380</v>
      </c>
      <c r="H1346" t="s">
        <v>2380</v>
      </c>
      <c r="I1346" s="7">
        <v>1</v>
      </c>
      <c r="J1346" t="s">
        <v>2380</v>
      </c>
    </row>
    <row r="1347" spans="1:10" x14ac:dyDescent="0.3">
      <c r="A1347" t="s">
        <v>1025</v>
      </c>
      <c r="B1347">
        <v>18.87</v>
      </c>
      <c r="C1347" t="str">
        <f t="shared" si="42"/>
        <v>Normal Weight</v>
      </c>
      <c r="D1347">
        <v>8.06</v>
      </c>
      <c r="E1347" t="str">
        <f t="shared" si="43"/>
        <v>Diabetes</v>
      </c>
      <c r="F1347" t="s">
        <v>2380</v>
      </c>
      <c r="G1347" t="s">
        <v>2380</v>
      </c>
      <c r="H1347" t="s">
        <v>2380</v>
      </c>
      <c r="I1347">
        <v>0</v>
      </c>
      <c r="J1347" t="s">
        <v>2380</v>
      </c>
    </row>
    <row r="1348" spans="1:10" x14ac:dyDescent="0.3">
      <c r="A1348" t="s">
        <v>1024</v>
      </c>
      <c r="B1348">
        <v>32.299999999999997</v>
      </c>
      <c r="C1348" t="str">
        <f t="shared" si="42"/>
        <v>Obesity</v>
      </c>
      <c r="D1348">
        <v>6.74</v>
      </c>
      <c r="E1348" t="str">
        <f t="shared" si="43"/>
        <v>Diabetes</v>
      </c>
      <c r="F1348" t="s">
        <v>2383</v>
      </c>
      <c r="G1348" t="s">
        <v>2380</v>
      </c>
      <c r="H1348" t="s">
        <v>2380</v>
      </c>
      <c r="I1348" s="7">
        <v>1</v>
      </c>
      <c r="J1348" t="s">
        <v>2380</v>
      </c>
    </row>
    <row r="1349" spans="1:10" x14ac:dyDescent="0.3">
      <c r="A1349" t="s">
        <v>1023</v>
      </c>
      <c r="B1349">
        <v>22.64</v>
      </c>
      <c r="C1349" t="str">
        <f t="shared" si="42"/>
        <v>Normal Weight</v>
      </c>
      <c r="D1349">
        <v>6.54</v>
      </c>
      <c r="E1349" t="str">
        <f t="shared" si="43"/>
        <v>Diabetes</v>
      </c>
      <c r="F1349" t="s">
        <v>2383</v>
      </c>
      <c r="G1349" t="s">
        <v>2380</v>
      </c>
      <c r="H1349" t="s">
        <v>2380</v>
      </c>
      <c r="I1349" s="7">
        <v>2</v>
      </c>
      <c r="J1349" t="s">
        <v>2380</v>
      </c>
    </row>
    <row r="1350" spans="1:10" x14ac:dyDescent="0.3">
      <c r="A1350" t="s">
        <v>1022</v>
      </c>
      <c r="B1350">
        <v>28.69</v>
      </c>
      <c r="C1350" t="str">
        <f t="shared" si="42"/>
        <v>OverWeight</v>
      </c>
      <c r="D1350">
        <v>5.4</v>
      </c>
      <c r="E1350" t="str">
        <f t="shared" si="43"/>
        <v>Normal</v>
      </c>
      <c r="F1350" t="s">
        <v>2380</v>
      </c>
      <c r="G1350" t="s">
        <v>2380</v>
      </c>
      <c r="H1350" t="s">
        <v>2380</v>
      </c>
      <c r="I1350">
        <v>0</v>
      </c>
      <c r="J1350" t="s">
        <v>2380</v>
      </c>
    </row>
    <row r="1351" spans="1:10" x14ac:dyDescent="0.3">
      <c r="A1351" t="s">
        <v>1021</v>
      </c>
      <c r="B1351">
        <v>28.16</v>
      </c>
      <c r="C1351" t="str">
        <f t="shared" si="42"/>
        <v>OverWeight</v>
      </c>
      <c r="D1351">
        <v>5.58</v>
      </c>
      <c r="E1351" t="str">
        <f t="shared" si="43"/>
        <v>Normal</v>
      </c>
      <c r="F1351" t="s">
        <v>2383</v>
      </c>
      <c r="G1351" t="s">
        <v>2380</v>
      </c>
      <c r="H1351" t="s">
        <v>2380</v>
      </c>
      <c r="I1351">
        <v>0</v>
      </c>
      <c r="J1351" t="s">
        <v>2380</v>
      </c>
    </row>
    <row r="1352" spans="1:10" x14ac:dyDescent="0.3">
      <c r="A1352" t="s">
        <v>1020</v>
      </c>
      <c r="B1352">
        <v>45.54</v>
      </c>
      <c r="C1352" t="str">
        <f t="shared" si="42"/>
        <v>Obesity</v>
      </c>
      <c r="D1352">
        <v>5.84</v>
      </c>
      <c r="E1352" t="str">
        <f t="shared" si="43"/>
        <v>Prediabetes</v>
      </c>
      <c r="F1352" t="s">
        <v>2380</v>
      </c>
      <c r="G1352" t="s">
        <v>2380</v>
      </c>
      <c r="H1352" t="s">
        <v>2383</v>
      </c>
      <c r="I1352" s="7">
        <v>1</v>
      </c>
      <c r="J1352" t="s">
        <v>2380</v>
      </c>
    </row>
    <row r="1353" spans="1:10" x14ac:dyDescent="0.3">
      <c r="A1353" t="s">
        <v>1019</v>
      </c>
      <c r="B1353">
        <v>28.7</v>
      </c>
      <c r="C1353" t="str">
        <f t="shared" si="42"/>
        <v>OverWeight</v>
      </c>
      <c r="D1353">
        <v>4.2</v>
      </c>
      <c r="E1353" t="str">
        <f t="shared" si="43"/>
        <v>Normal</v>
      </c>
      <c r="F1353" t="s">
        <v>2380</v>
      </c>
      <c r="G1353" t="s">
        <v>2380</v>
      </c>
      <c r="H1353" t="s">
        <v>2380</v>
      </c>
      <c r="I1353">
        <v>0</v>
      </c>
      <c r="J1353" t="s">
        <v>2380</v>
      </c>
    </row>
    <row r="1354" spans="1:10" x14ac:dyDescent="0.3">
      <c r="A1354" t="s">
        <v>1018</v>
      </c>
      <c r="B1354">
        <v>27.74</v>
      </c>
      <c r="C1354" t="str">
        <f t="shared" si="42"/>
        <v>OverWeight</v>
      </c>
      <c r="D1354">
        <v>6.06</v>
      </c>
      <c r="E1354" t="str">
        <f t="shared" si="43"/>
        <v>Prediabetes</v>
      </c>
      <c r="F1354" t="s">
        <v>2383</v>
      </c>
      <c r="G1354" t="s">
        <v>2380</v>
      </c>
      <c r="H1354" t="s">
        <v>2380</v>
      </c>
      <c r="I1354">
        <v>0</v>
      </c>
      <c r="J1354" t="s">
        <v>2380</v>
      </c>
    </row>
    <row r="1355" spans="1:10" x14ac:dyDescent="0.3">
      <c r="A1355" t="s">
        <v>1017</v>
      </c>
      <c r="B1355">
        <v>36.954999999999998</v>
      </c>
      <c r="C1355" t="str">
        <f t="shared" si="42"/>
        <v>Obesity</v>
      </c>
      <c r="D1355">
        <v>7.57</v>
      </c>
      <c r="E1355" t="str">
        <f t="shared" si="43"/>
        <v>Diabetes</v>
      </c>
      <c r="F1355" t="s">
        <v>2380</v>
      </c>
      <c r="G1355" t="s">
        <v>2380</v>
      </c>
      <c r="H1355" t="s">
        <v>2380</v>
      </c>
      <c r="I1355">
        <v>0</v>
      </c>
      <c r="J1355" t="s">
        <v>2380</v>
      </c>
    </row>
    <row r="1356" spans="1:10" x14ac:dyDescent="0.3">
      <c r="A1356" t="s">
        <v>1016</v>
      </c>
      <c r="B1356">
        <v>30.69</v>
      </c>
      <c r="C1356" t="str">
        <f t="shared" si="42"/>
        <v>Obesity</v>
      </c>
      <c r="D1356">
        <v>6.15</v>
      </c>
      <c r="E1356" t="str">
        <f t="shared" si="43"/>
        <v>Prediabetes</v>
      </c>
      <c r="F1356" t="s">
        <v>2380</v>
      </c>
      <c r="G1356" t="s">
        <v>2380</v>
      </c>
      <c r="H1356" t="s">
        <v>2380</v>
      </c>
      <c r="I1356">
        <v>0</v>
      </c>
      <c r="J1356" t="s">
        <v>2380</v>
      </c>
    </row>
    <row r="1357" spans="1:10" x14ac:dyDescent="0.3">
      <c r="A1357" t="s">
        <v>1015</v>
      </c>
      <c r="B1357">
        <v>24.984999999999999</v>
      </c>
      <c r="C1357" t="str">
        <f t="shared" si="42"/>
        <v>Normal Weight</v>
      </c>
      <c r="D1357">
        <v>4.5599999999999996</v>
      </c>
      <c r="E1357" t="str">
        <f t="shared" si="43"/>
        <v>Normal</v>
      </c>
      <c r="F1357" t="s">
        <v>2380</v>
      </c>
      <c r="G1357" t="s">
        <v>2380</v>
      </c>
      <c r="H1357" t="s">
        <v>2380</v>
      </c>
      <c r="I1357">
        <v>0</v>
      </c>
      <c r="J1357" t="s">
        <v>2380</v>
      </c>
    </row>
    <row r="1358" spans="1:10" x14ac:dyDescent="0.3">
      <c r="A1358" t="s">
        <v>1014</v>
      </c>
      <c r="B1358">
        <v>39.42</v>
      </c>
      <c r="C1358" t="str">
        <f t="shared" si="42"/>
        <v>Obesity</v>
      </c>
      <c r="D1358">
        <v>4.72</v>
      </c>
      <c r="E1358" t="str">
        <f t="shared" si="43"/>
        <v>Normal</v>
      </c>
      <c r="F1358" t="s">
        <v>2383</v>
      </c>
      <c r="G1358" t="s">
        <v>2380</v>
      </c>
      <c r="H1358" t="s">
        <v>2380</v>
      </c>
      <c r="I1358" s="7">
        <v>1</v>
      </c>
      <c r="J1358" t="s">
        <v>2380</v>
      </c>
    </row>
    <row r="1359" spans="1:10" x14ac:dyDescent="0.3">
      <c r="A1359" t="s">
        <v>1013</v>
      </c>
      <c r="B1359">
        <v>16.8</v>
      </c>
      <c r="C1359" t="str">
        <f t="shared" si="42"/>
        <v>Underweight</v>
      </c>
      <c r="D1359">
        <v>7.98</v>
      </c>
      <c r="E1359" t="str">
        <f t="shared" si="43"/>
        <v>Diabetes</v>
      </c>
      <c r="F1359" t="s">
        <v>2380</v>
      </c>
      <c r="G1359" t="s">
        <v>2380</v>
      </c>
      <c r="H1359" t="s">
        <v>2380</v>
      </c>
      <c r="I1359">
        <v>0</v>
      </c>
      <c r="J1359" t="s">
        <v>2380</v>
      </c>
    </row>
    <row r="1360" spans="1:10" x14ac:dyDescent="0.3">
      <c r="A1360" t="s">
        <v>1012</v>
      </c>
      <c r="B1360">
        <v>23.274999999999999</v>
      </c>
      <c r="C1360" t="str">
        <f t="shared" si="42"/>
        <v>Normal Weight</v>
      </c>
      <c r="D1360">
        <v>6.26</v>
      </c>
      <c r="E1360" t="str">
        <f t="shared" si="43"/>
        <v>Prediabetes</v>
      </c>
      <c r="F1360" t="s">
        <v>2383</v>
      </c>
      <c r="G1360" t="s">
        <v>2380</v>
      </c>
      <c r="H1360" t="s">
        <v>2383</v>
      </c>
      <c r="I1360" s="7">
        <v>1</v>
      </c>
      <c r="J1360" t="s">
        <v>2380</v>
      </c>
    </row>
    <row r="1361" spans="1:10" x14ac:dyDescent="0.3">
      <c r="A1361" t="s">
        <v>1011</v>
      </c>
      <c r="B1361">
        <v>22.8</v>
      </c>
      <c r="C1361" t="str">
        <f t="shared" si="42"/>
        <v>Normal Weight</v>
      </c>
      <c r="D1361">
        <v>4.29</v>
      </c>
      <c r="E1361" t="str">
        <f t="shared" si="43"/>
        <v>Normal</v>
      </c>
      <c r="F1361" t="s">
        <v>2383</v>
      </c>
      <c r="G1361" t="s">
        <v>2380</v>
      </c>
      <c r="H1361" t="s">
        <v>2383</v>
      </c>
      <c r="I1361" s="7">
        <v>1</v>
      </c>
      <c r="J1361" t="s">
        <v>2380</v>
      </c>
    </row>
    <row r="1362" spans="1:10" x14ac:dyDescent="0.3">
      <c r="A1362" t="s">
        <v>1010</v>
      </c>
      <c r="B1362">
        <v>24.3</v>
      </c>
      <c r="C1362" t="str">
        <f t="shared" si="42"/>
        <v>Normal Weight</v>
      </c>
      <c r="D1362">
        <v>5.43</v>
      </c>
      <c r="E1362" t="str">
        <f t="shared" si="43"/>
        <v>Normal</v>
      </c>
      <c r="F1362" t="s">
        <v>2380</v>
      </c>
      <c r="G1362" t="s">
        <v>2380</v>
      </c>
      <c r="H1362" t="s">
        <v>2380</v>
      </c>
      <c r="I1362" s="7">
        <v>2</v>
      </c>
      <c r="J1362" t="s">
        <v>2380</v>
      </c>
    </row>
    <row r="1363" spans="1:10" x14ac:dyDescent="0.3">
      <c r="A1363" t="s">
        <v>1009</v>
      </c>
      <c r="B1363">
        <v>25.13</v>
      </c>
      <c r="C1363" t="str">
        <f t="shared" si="42"/>
        <v>OverWeight</v>
      </c>
      <c r="D1363">
        <v>8</v>
      </c>
      <c r="E1363" t="str">
        <f t="shared" si="43"/>
        <v>Diabetes</v>
      </c>
      <c r="F1363" t="s">
        <v>2383</v>
      </c>
      <c r="G1363" t="s">
        <v>2380</v>
      </c>
      <c r="H1363" t="s">
        <v>2380</v>
      </c>
      <c r="I1363" s="7">
        <v>1</v>
      </c>
      <c r="J1363" t="s">
        <v>2380</v>
      </c>
    </row>
    <row r="1364" spans="1:10" x14ac:dyDescent="0.3">
      <c r="A1364" t="s">
        <v>1008</v>
      </c>
      <c r="B1364">
        <v>22.72</v>
      </c>
      <c r="C1364" t="str">
        <f t="shared" si="42"/>
        <v>Normal Weight</v>
      </c>
      <c r="D1364">
        <v>9.9600000000000009</v>
      </c>
      <c r="E1364" t="str">
        <f t="shared" si="43"/>
        <v>Diabetes</v>
      </c>
      <c r="F1364" t="s">
        <v>2383</v>
      </c>
      <c r="G1364" t="s">
        <v>2380</v>
      </c>
      <c r="H1364" t="s">
        <v>2380</v>
      </c>
      <c r="I1364" s="7">
        <v>2</v>
      </c>
      <c r="J1364" t="s">
        <v>2380</v>
      </c>
    </row>
    <row r="1365" spans="1:10" x14ac:dyDescent="0.3">
      <c r="A1365" t="s">
        <v>1007</v>
      </c>
      <c r="B1365">
        <v>32.6</v>
      </c>
      <c r="C1365" t="str">
        <f t="shared" si="42"/>
        <v>Obesity</v>
      </c>
      <c r="D1365">
        <v>6.8</v>
      </c>
      <c r="E1365" t="str">
        <f t="shared" si="43"/>
        <v>Diabetes</v>
      </c>
      <c r="F1365" t="s">
        <v>2383</v>
      </c>
      <c r="G1365" t="s">
        <v>2380</v>
      </c>
      <c r="H1365" t="s">
        <v>2380</v>
      </c>
      <c r="I1365">
        <v>0</v>
      </c>
      <c r="J1365" t="s">
        <v>2380</v>
      </c>
    </row>
    <row r="1366" spans="1:10" x14ac:dyDescent="0.3">
      <c r="A1366" t="s">
        <v>1006</v>
      </c>
      <c r="B1366">
        <v>17.28</v>
      </c>
      <c r="C1366" t="str">
        <f t="shared" si="42"/>
        <v>Underweight</v>
      </c>
      <c r="D1366">
        <v>6.22</v>
      </c>
      <c r="E1366" t="str">
        <f t="shared" si="43"/>
        <v>Prediabetes</v>
      </c>
      <c r="F1366" t="s">
        <v>2383</v>
      </c>
      <c r="G1366" t="s">
        <v>2380</v>
      </c>
      <c r="H1366" t="s">
        <v>2380</v>
      </c>
      <c r="I1366" s="7">
        <v>2</v>
      </c>
      <c r="J1366" t="s">
        <v>2380</v>
      </c>
    </row>
    <row r="1367" spans="1:10" x14ac:dyDescent="0.3">
      <c r="A1367" t="s">
        <v>1005</v>
      </c>
      <c r="B1367">
        <v>27.92</v>
      </c>
      <c r="C1367" t="str">
        <f t="shared" si="42"/>
        <v>OverWeight</v>
      </c>
      <c r="D1367">
        <v>5.79</v>
      </c>
      <c r="E1367" t="str">
        <f t="shared" si="43"/>
        <v>Prediabetes</v>
      </c>
      <c r="F1367" t="s">
        <v>2380</v>
      </c>
      <c r="G1367" t="s">
        <v>2380</v>
      </c>
      <c r="H1367" t="s">
        <v>2380</v>
      </c>
      <c r="I1367" s="7">
        <v>1</v>
      </c>
      <c r="J1367" t="s">
        <v>2380</v>
      </c>
    </row>
    <row r="1368" spans="1:10" x14ac:dyDescent="0.3">
      <c r="A1368" t="s">
        <v>1004</v>
      </c>
      <c r="B1368">
        <v>38.284999999999997</v>
      </c>
      <c r="C1368" t="str">
        <f t="shared" si="42"/>
        <v>Obesity</v>
      </c>
      <c r="D1368">
        <v>5.41</v>
      </c>
      <c r="E1368" t="str">
        <f t="shared" si="43"/>
        <v>Normal</v>
      </c>
      <c r="F1368" t="s">
        <v>2380</v>
      </c>
      <c r="G1368" t="s">
        <v>2380</v>
      </c>
      <c r="H1368" t="s">
        <v>2380</v>
      </c>
      <c r="I1368">
        <v>0</v>
      </c>
      <c r="J1368" t="s">
        <v>2380</v>
      </c>
    </row>
    <row r="1369" spans="1:10" x14ac:dyDescent="0.3">
      <c r="A1369" t="s">
        <v>1003</v>
      </c>
      <c r="B1369">
        <v>16.48</v>
      </c>
      <c r="C1369" t="str">
        <f t="shared" si="42"/>
        <v>Underweight</v>
      </c>
      <c r="D1369">
        <v>11.05</v>
      </c>
      <c r="E1369" t="str">
        <f t="shared" si="43"/>
        <v>Diabetes</v>
      </c>
      <c r="F1369" t="s">
        <v>2380</v>
      </c>
      <c r="G1369" t="s">
        <v>2380</v>
      </c>
      <c r="H1369" t="s">
        <v>2380</v>
      </c>
      <c r="I1369">
        <v>0</v>
      </c>
      <c r="J1369" t="s">
        <v>2380</v>
      </c>
    </row>
    <row r="1370" spans="1:10" x14ac:dyDescent="0.3">
      <c r="A1370" t="s">
        <v>1002</v>
      </c>
      <c r="B1370">
        <v>38.57</v>
      </c>
      <c r="C1370" t="str">
        <f t="shared" si="42"/>
        <v>Obesity</v>
      </c>
      <c r="D1370">
        <v>6.27</v>
      </c>
      <c r="E1370" t="str">
        <f t="shared" si="43"/>
        <v>Prediabetes</v>
      </c>
      <c r="F1370" t="s">
        <v>2380</v>
      </c>
      <c r="G1370" t="s">
        <v>2380</v>
      </c>
      <c r="H1370" t="s">
        <v>2380</v>
      </c>
      <c r="I1370">
        <v>0</v>
      </c>
      <c r="J1370" t="s">
        <v>2380</v>
      </c>
    </row>
    <row r="1371" spans="1:10" x14ac:dyDescent="0.3">
      <c r="A1371" t="s">
        <v>1001</v>
      </c>
      <c r="B1371">
        <v>43.85</v>
      </c>
      <c r="C1371" t="str">
        <f t="shared" si="42"/>
        <v>Obesity</v>
      </c>
      <c r="D1371">
        <v>4.7699999999999996</v>
      </c>
      <c r="E1371" t="str">
        <f t="shared" si="43"/>
        <v>Normal</v>
      </c>
      <c r="F1371" t="s">
        <v>2383</v>
      </c>
      <c r="G1371" t="s">
        <v>2380</v>
      </c>
      <c r="H1371" t="s">
        <v>2380</v>
      </c>
      <c r="I1371">
        <v>0</v>
      </c>
      <c r="J1371" t="s">
        <v>2380</v>
      </c>
    </row>
    <row r="1372" spans="1:10" x14ac:dyDescent="0.3">
      <c r="A1372" t="s">
        <v>1000</v>
      </c>
      <c r="B1372">
        <v>30.11</v>
      </c>
      <c r="C1372" t="str">
        <f t="shared" si="42"/>
        <v>Obesity</v>
      </c>
      <c r="D1372">
        <v>4.08</v>
      </c>
      <c r="E1372" t="str">
        <f t="shared" si="43"/>
        <v>Normal</v>
      </c>
      <c r="F1372" t="s">
        <v>2380</v>
      </c>
      <c r="G1372" t="s">
        <v>2380</v>
      </c>
      <c r="H1372" t="s">
        <v>2380</v>
      </c>
      <c r="I1372">
        <v>0</v>
      </c>
      <c r="J1372" t="s">
        <v>2380</v>
      </c>
    </row>
    <row r="1373" spans="1:10" x14ac:dyDescent="0.3">
      <c r="A1373" t="s">
        <v>999</v>
      </c>
      <c r="B1373">
        <v>31.59</v>
      </c>
      <c r="C1373" t="str">
        <f t="shared" si="42"/>
        <v>Obesity</v>
      </c>
      <c r="D1373">
        <v>6.01</v>
      </c>
      <c r="E1373" t="str">
        <f t="shared" si="43"/>
        <v>Prediabetes</v>
      </c>
      <c r="F1373" t="s">
        <v>2380</v>
      </c>
      <c r="G1373" t="s">
        <v>2380</v>
      </c>
      <c r="H1373" t="s">
        <v>2380</v>
      </c>
      <c r="I1373">
        <v>0</v>
      </c>
      <c r="J1373" t="s">
        <v>2380</v>
      </c>
    </row>
    <row r="1374" spans="1:10" x14ac:dyDescent="0.3">
      <c r="A1374" t="s">
        <v>998</v>
      </c>
      <c r="B1374">
        <v>40.15</v>
      </c>
      <c r="C1374" t="str">
        <f t="shared" si="42"/>
        <v>Obesity</v>
      </c>
      <c r="D1374">
        <v>11.84</v>
      </c>
      <c r="E1374" t="str">
        <f t="shared" si="43"/>
        <v>Diabetes</v>
      </c>
      <c r="F1374" t="s">
        <v>2380</v>
      </c>
      <c r="G1374" t="s">
        <v>2380</v>
      </c>
      <c r="H1374" t="s">
        <v>2380</v>
      </c>
      <c r="I1374">
        <v>0</v>
      </c>
      <c r="J1374" t="s">
        <v>2380</v>
      </c>
    </row>
    <row r="1375" spans="1:10" x14ac:dyDescent="0.3">
      <c r="A1375" t="s">
        <v>997</v>
      </c>
      <c r="B1375">
        <v>40.700000000000003</v>
      </c>
      <c r="C1375" t="str">
        <f t="shared" si="42"/>
        <v>Obesity</v>
      </c>
      <c r="D1375">
        <v>6.27</v>
      </c>
      <c r="E1375" t="str">
        <f t="shared" si="43"/>
        <v>Prediabetes</v>
      </c>
      <c r="F1375" t="s">
        <v>2383</v>
      </c>
      <c r="G1375" t="s">
        <v>2380</v>
      </c>
      <c r="H1375" t="s">
        <v>2383</v>
      </c>
      <c r="I1375" s="7">
        <v>1</v>
      </c>
      <c r="J1375" t="s">
        <v>2380</v>
      </c>
    </row>
    <row r="1376" spans="1:10" x14ac:dyDescent="0.3">
      <c r="A1376" t="s">
        <v>996</v>
      </c>
      <c r="B1376">
        <v>40.76</v>
      </c>
      <c r="C1376" t="str">
        <f t="shared" si="42"/>
        <v>Obesity</v>
      </c>
      <c r="D1376">
        <v>5.28</v>
      </c>
      <c r="E1376" t="str">
        <f t="shared" si="43"/>
        <v>Normal</v>
      </c>
      <c r="F1376" t="s">
        <v>2380</v>
      </c>
      <c r="G1376" t="s">
        <v>2380</v>
      </c>
      <c r="H1376" t="s">
        <v>2380</v>
      </c>
      <c r="I1376">
        <v>0</v>
      </c>
      <c r="J1376" t="s">
        <v>2380</v>
      </c>
    </row>
    <row r="1377" spans="1:10" x14ac:dyDescent="0.3">
      <c r="A1377" t="s">
        <v>995</v>
      </c>
      <c r="B1377">
        <v>29.7</v>
      </c>
      <c r="C1377" t="str">
        <f t="shared" si="42"/>
        <v>OverWeight</v>
      </c>
      <c r="D1377">
        <v>7.03</v>
      </c>
      <c r="E1377" t="str">
        <f t="shared" si="43"/>
        <v>Diabetes</v>
      </c>
      <c r="F1377" t="s">
        <v>2380</v>
      </c>
      <c r="G1377" t="s">
        <v>2380</v>
      </c>
      <c r="H1377" t="s">
        <v>2380</v>
      </c>
      <c r="I1377">
        <v>0</v>
      </c>
      <c r="J1377" t="s">
        <v>2380</v>
      </c>
    </row>
    <row r="1378" spans="1:10" x14ac:dyDescent="0.3">
      <c r="A1378" t="s">
        <v>994</v>
      </c>
      <c r="B1378">
        <v>40.58</v>
      </c>
      <c r="C1378" t="str">
        <f t="shared" si="42"/>
        <v>Obesity</v>
      </c>
      <c r="D1378">
        <v>5.32</v>
      </c>
      <c r="E1378" t="str">
        <f t="shared" si="43"/>
        <v>Normal</v>
      </c>
      <c r="F1378" t="s">
        <v>2383</v>
      </c>
      <c r="G1378" t="s">
        <v>2380</v>
      </c>
      <c r="H1378" t="s">
        <v>2383</v>
      </c>
      <c r="I1378" s="7">
        <v>1</v>
      </c>
      <c r="J1378" t="s">
        <v>2380</v>
      </c>
    </row>
    <row r="1379" spans="1:10" x14ac:dyDescent="0.3">
      <c r="A1379" t="s">
        <v>993</v>
      </c>
      <c r="B1379">
        <v>33.06</v>
      </c>
      <c r="C1379" t="str">
        <f t="shared" si="42"/>
        <v>Obesity</v>
      </c>
      <c r="D1379">
        <v>9.59</v>
      </c>
      <c r="E1379" t="str">
        <f t="shared" si="43"/>
        <v>Diabetes</v>
      </c>
      <c r="F1379" t="s">
        <v>2383</v>
      </c>
      <c r="G1379" t="s">
        <v>2380</v>
      </c>
      <c r="H1379" t="s">
        <v>2380</v>
      </c>
      <c r="I1379">
        <v>0</v>
      </c>
      <c r="J1379" t="s">
        <v>2380</v>
      </c>
    </row>
    <row r="1380" spans="1:10" x14ac:dyDescent="0.3">
      <c r="A1380" t="s">
        <v>992</v>
      </c>
      <c r="B1380">
        <v>26.62</v>
      </c>
      <c r="C1380" t="str">
        <f t="shared" si="42"/>
        <v>OverWeight</v>
      </c>
      <c r="D1380">
        <v>6.15</v>
      </c>
      <c r="E1380" t="str">
        <f t="shared" si="43"/>
        <v>Prediabetes</v>
      </c>
      <c r="F1380" t="s">
        <v>2383</v>
      </c>
      <c r="G1380" t="s">
        <v>2380</v>
      </c>
      <c r="H1380" t="s">
        <v>2380</v>
      </c>
      <c r="I1380">
        <v>0</v>
      </c>
      <c r="J1380" t="s">
        <v>2380</v>
      </c>
    </row>
    <row r="1381" spans="1:10" x14ac:dyDescent="0.3">
      <c r="A1381" t="s">
        <v>991</v>
      </c>
      <c r="B1381">
        <v>37.1</v>
      </c>
      <c r="C1381" t="str">
        <f t="shared" si="42"/>
        <v>Obesity</v>
      </c>
      <c r="D1381">
        <v>11.08</v>
      </c>
      <c r="E1381" t="str">
        <f t="shared" si="43"/>
        <v>Diabetes</v>
      </c>
      <c r="F1381" t="s">
        <v>2380</v>
      </c>
      <c r="G1381" t="s">
        <v>2380</v>
      </c>
      <c r="H1381" t="s">
        <v>2380</v>
      </c>
      <c r="I1381">
        <v>0</v>
      </c>
      <c r="J1381" t="s">
        <v>2380</v>
      </c>
    </row>
    <row r="1382" spans="1:10" x14ac:dyDescent="0.3">
      <c r="A1382" t="s">
        <v>990</v>
      </c>
      <c r="B1382">
        <v>18.28</v>
      </c>
      <c r="C1382" t="str">
        <f t="shared" si="42"/>
        <v>Underweight</v>
      </c>
      <c r="D1382">
        <v>7.95</v>
      </c>
      <c r="E1382" t="str">
        <f t="shared" si="43"/>
        <v>Diabetes</v>
      </c>
      <c r="F1382" t="s">
        <v>2380</v>
      </c>
      <c r="G1382" t="s">
        <v>2380</v>
      </c>
      <c r="H1382" t="s">
        <v>2380</v>
      </c>
      <c r="I1382">
        <v>0</v>
      </c>
      <c r="J1382" t="s">
        <v>2380</v>
      </c>
    </row>
    <row r="1383" spans="1:10" x14ac:dyDescent="0.3">
      <c r="A1383" t="s">
        <v>989</v>
      </c>
      <c r="B1383">
        <v>35.814999999999998</v>
      </c>
      <c r="C1383" t="str">
        <f t="shared" si="42"/>
        <v>Obesity</v>
      </c>
      <c r="D1383">
        <v>6.23</v>
      </c>
      <c r="E1383" t="str">
        <f t="shared" si="43"/>
        <v>Prediabetes</v>
      </c>
      <c r="F1383" t="s">
        <v>2380</v>
      </c>
      <c r="G1383" t="s">
        <v>2380</v>
      </c>
      <c r="H1383" t="s">
        <v>2380</v>
      </c>
      <c r="I1383">
        <v>0</v>
      </c>
      <c r="J1383" t="s">
        <v>2380</v>
      </c>
    </row>
    <row r="1384" spans="1:10" x14ac:dyDescent="0.3">
      <c r="A1384" t="s">
        <v>988</v>
      </c>
      <c r="B1384">
        <v>30.69</v>
      </c>
      <c r="C1384" t="str">
        <f t="shared" si="42"/>
        <v>Obesity</v>
      </c>
      <c r="D1384">
        <v>6.5</v>
      </c>
      <c r="E1384" t="str">
        <f t="shared" si="43"/>
        <v>Diabetes</v>
      </c>
      <c r="F1384" t="s">
        <v>2380</v>
      </c>
      <c r="G1384" t="s">
        <v>2380</v>
      </c>
      <c r="H1384" t="s">
        <v>2380</v>
      </c>
      <c r="I1384">
        <v>0</v>
      </c>
      <c r="J1384" t="s">
        <v>2380</v>
      </c>
    </row>
    <row r="1385" spans="1:10" x14ac:dyDescent="0.3">
      <c r="A1385" t="s">
        <v>987</v>
      </c>
      <c r="B1385">
        <v>26.125</v>
      </c>
      <c r="C1385" t="str">
        <f t="shared" si="42"/>
        <v>OverWeight</v>
      </c>
      <c r="D1385">
        <v>5.22</v>
      </c>
      <c r="E1385" t="str">
        <f t="shared" si="43"/>
        <v>Normal</v>
      </c>
      <c r="F1385" t="s">
        <v>2380</v>
      </c>
      <c r="G1385" t="s">
        <v>2380</v>
      </c>
      <c r="H1385" t="s">
        <v>2380</v>
      </c>
      <c r="I1385">
        <v>0</v>
      </c>
      <c r="J1385" t="s">
        <v>2380</v>
      </c>
    </row>
    <row r="1386" spans="1:10" x14ac:dyDescent="0.3">
      <c r="A1386" t="s">
        <v>986</v>
      </c>
      <c r="B1386">
        <v>34.58</v>
      </c>
      <c r="C1386" t="str">
        <f t="shared" si="42"/>
        <v>Obesity</v>
      </c>
      <c r="D1386">
        <v>6.3</v>
      </c>
      <c r="E1386" t="str">
        <f t="shared" si="43"/>
        <v>Prediabetes</v>
      </c>
      <c r="F1386" t="s">
        <v>2380</v>
      </c>
      <c r="G1386" t="s">
        <v>2380</v>
      </c>
      <c r="H1386" t="s">
        <v>2383</v>
      </c>
      <c r="I1386" s="7">
        <v>1</v>
      </c>
      <c r="J1386" t="s">
        <v>2380</v>
      </c>
    </row>
    <row r="1387" spans="1:10" x14ac:dyDescent="0.3">
      <c r="A1387" t="s">
        <v>985</v>
      </c>
      <c r="B1387">
        <v>27.4</v>
      </c>
      <c r="C1387" t="str">
        <f t="shared" si="42"/>
        <v>OverWeight</v>
      </c>
      <c r="D1387">
        <v>8.84</v>
      </c>
      <c r="E1387" t="str">
        <f t="shared" si="43"/>
        <v>Diabetes</v>
      </c>
      <c r="F1387" t="s">
        <v>2380</v>
      </c>
      <c r="G1387" t="s">
        <v>2380</v>
      </c>
      <c r="H1387" t="s">
        <v>2380</v>
      </c>
      <c r="I1387">
        <v>0</v>
      </c>
      <c r="J1387" t="s">
        <v>2380</v>
      </c>
    </row>
    <row r="1388" spans="1:10" x14ac:dyDescent="0.3">
      <c r="A1388" t="s">
        <v>984</v>
      </c>
      <c r="B1388">
        <v>27.53</v>
      </c>
      <c r="C1388" t="str">
        <f t="shared" si="42"/>
        <v>OverWeight</v>
      </c>
      <c r="D1388">
        <v>4.1100000000000003</v>
      </c>
      <c r="E1388" t="str">
        <f t="shared" si="43"/>
        <v>Normal</v>
      </c>
      <c r="F1388" t="s">
        <v>2380</v>
      </c>
      <c r="G1388" t="s">
        <v>2380</v>
      </c>
      <c r="H1388" t="s">
        <v>2380</v>
      </c>
      <c r="I1388" s="7">
        <v>1</v>
      </c>
      <c r="J1388" t="s">
        <v>2380</v>
      </c>
    </row>
    <row r="1389" spans="1:10" x14ac:dyDescent="0.3">
      <c r="A1389" t="s">
        <v>983</v>
      </c>
      <c r="B1389">
        <v>33</v>
      </c>
      <c r="C1389" t="str">
        <f t="shared" si="42"/>
        <v>Obesity</v>
      </c>
      <c r="D1389">
        <v>4.57</v>
      </c>
      <c r="E1389" t="str">
        <f t="shared" si="43"/>
        <v>Normal</v>
      </c>
      <c r="F1389" t="s">
        <v>2380</v>
      </c>
      <c r="G1389" t="s">
        <v>2380</v>
      </c>
      <c r="H1389" t="s">
        <v>2380</v>
      </c>
      <c r="I1389">
        <v>0</v>
      </c>
      <c r="J1389" t="s">
        <v>2380</v>
      </c>
    </row>
    <row r="1390" spans="1:10" x14ac:dyDescent="0.3">
      <c r="A1390" t="s">
        <v>982</v>
      </c>
      <c r="B1390">
        <v>25.78</v>
      </c>
      <c r="C1390" t="str">
        <f t="shared" si="42"/>
        <v>OverWeight</v>
      </c>
      <c r="D1390">
        <v>11.06</v>
      </c>
      <c r="E1390" t="str">
        <f t="shared" si="43"/>
        <v>Diabetes</v>
      </c>
      <c r="F1390" t="s">
        <v>2383</v>
      </c>
      <c r="G1390" t="s">
        <v>2380</v>
      </c>
      <c r="H1390" t="s">
        <v>2380</v>
      </c>
      <c r="I1390">
        <v>0</v>
      </c>
      <c r="J1390" t="s">
        <v>2380</v>
      </c>
    </row>
    <row r="1391" spans="1:10" x14ac:dyDescent="0.3">
      <c r="A1391" t="s">
        <v>981</v>
      </c>
      <c r="B1391">
        <v>22.66</v>
      </c>
      <c r="C1391" t="str">
        <f t="shared" si="42"/>
        <v>Normal Weight</v>
      </c>
      <c r="D1391">
        <v>10.68</v>
      </c>
      <c r="E1391" t="str">
        <f t="shared" si="43"/>
        <v>Diabetes</v>
      </c>
      <c r="F1391" t="s">
        <v>2380</v>
      </c>
      <c r="G1391" t="s">
        <v>2380</v>
      </c>
      <c r="H1391" t="s">
        <v>2380</v>
      </c>
      <c r="I1391">
        <v>0</v>
      </c>
      <c r="J1391" t="s">
        <v>2380</v>
      </c>
    </row>
    <row r="1392" spans="1:10" x14ac:dyDescent="0.3">
      <c r="A1392" t="s">
        <v>980</v>
      </c>
      <c r="B1392">
        <v>38.81</v>
      </c>
      <c r="C1392" t="str">
        <f t="shared" si="42"/>
        <v>Obesity</v>
      </c>
      <c r="D1392">
        <v>6.14</v>
      </c>
      <c r="E1392" t="str">
        <f t="shared" si="43"/>
        <v>Prediabetes</v>
      </c>
      <c r="F1392" t="s">
        <v>2383</v>
      </c>
      <c r="G1392" t="s">
        <v>2380</v>
      </c>
      <c r="H1392" t="s">
        <v>2380</v>
      </c>
      <c r="I1392" s="7">
        <v>1</v>
      </c>
      <c r="J1392" t="s">
        <v>2380</v>
      </c>
    </row>
    <row r="1393" spans="1:10" x14ac:dyDescent="0.3">
      <c r="A1393" t="s">
        <v>979</v>
      </c>
      <c r="B1393">
        <v>38.51</v>
      </c>
      <c r="C1393" t="str">
        <f t="shared" si="42"/>
        <v>Obesity</v>
      </c>
      <c r="D1393">
        <v>5.45</v>
      </c>
      <c r="E1393" t="str">
        <f t="shared" si="43"/>
        <v>Normal</v>
      </c>
      <c r="F1393" t="s">
        <v>2383</v>
      </c>
      <c r="G1393" t="s">
        <v>2380</v>
      </c>
      <c r="H1393" t="s">
        <v>2380</v>
      </c>
      <c r="I1393">
        <v>0</v>
      </c>
      <c r="J1393" t="s">
        <v>2380</v>
      </c>
    </row>
    <row r="1394" spans="1:10" x14ac:dyDescent="0.3">
      <c r="A1394" t="s">
        <v>978</v>
      </c>
      <c r="B1394">
        <v>22.98</v>
      </c>
      <c r="C1394" t="str">
        <f t="shared" si="42"/>
        <v>Normal Weight</v>
      </c>
      <c r="D1394">
        <v>6.14</v>
      </c>
      <c r="E1394" t="str">
        <f t="shared" si="43"/>
        <v>Prediabetes</v>
      </c>
      <c r="F1394" t="s">
        <v>2383</v>
      </c>
      <c r="G1394" t="s">
        <v>2380</v>
      </c>
      <c r="H1394" t="s">
        <v>2380</v>
      </c>
      <c r="I1394">
        <v>0</v>
      </c>
      <c r="J1394" t="s">
        <v>2380</v>
      </c>
    </row>
    <row r="1395" spans="1:10" x14ac:dyDescent="0.3">
      <c r="A1395" t="s">
        <v>977</v>
      </c>
      <c r="B1395">
        <v>15.65</v>
      </c>
      <c r="C1395" t="str">
        <f t="shared" si="42"/>
        <v>Underweight</v>
      </c>
      <c r="D1395">
        <v>7.85</v>
      </c>
      <c r="E1395" t="str">
        <f t="shared" si="43"/>
        <v>Diabetes</v>
      </c>
      <c r="F1395" t="s">
        <v>2380</v>
      </c>
      <c r="G1395" t="s">
        <v>2380</v>
      </c>
      <c r="H1395" t="s">
        <v>2380</v>
      </c>
      <c r="I1395">
        <v>0</v>
      </c>
      <c r="J1395" t="s">
        <v>2380</v>
      </c>
    </row>
    <row r="1396" spans="1:10" x14ac:dyDescent="0.3">
      <c r="A1396" t="s">
        <v>976</v>
      </c>
      <c r="B1396">
        <v>39.97</v>
      </c>
      <c r="C1396" t="str">
        <f t="shared" si="42"/>
        <v>Obesity</v>
      </c>
      <c r="D1396">
        <v>4.09</v>
      </c>
      <c r="E1396" t="str">
        <f t="shared" si="43"/>
        <v>Normal</v>
      </c>
      <c r="F1396" t="s">
        <v>2380</v>
      </c>
      <c r="G1396" t="s">
        <v>2380</v>
      </c>
      <c r="H1396" t="s">
        <v>2380</v>
      </c>
      <c r="I1396" s="7">
        <v>1</v>
      </c>
      <c r="J1396" t="s">
        <v>2380</v>
      </c>
    </row>
    <row r="1397" spans="1:10" x14ac:dyDescent="0.3">
      <c r="A1397" t="s">
        <v>975</v>
      </c>
      <c r="B1397">
        <v>37.22</v>
      </c>
      <c r="C1397" t="str">
        <f t="shared" si="42"/>
        <v>Obesity</v>
      </c>
      <c r="D1397">
        <v>4.62</v>
      </c>
      <c r="E1397" t="str">
        <f t="shared" si="43"/>
        <v>Normal</v>
      </c>
      <c r="F1397" t="s">
        <v>2380</v>
      </c>
      <c r="G1397" t="s">
        <v>2380</v>
      </c>
      <c r="H1397" t="s">
        <v>2383</v>
      </c>
      <c r="I1397" s="7">
        <v>1</v>
      </c>
      <c r="J1397" t="s">
        <v>2380</v>
      </c>
    </row>
    <row r="1398" spans="1:10" x14ac:dyDescent="0.3">
      <c r="A1398" t="s">
        <v>974</v>
      </c>
      <c r="B1398">
        <v>41.325000000000003</v>
      </c>
      <c r="C1398" t="str">
        <f t="shared" si="42"/>
        <v>Obesity</v>
      </c>
      <c r="D1398">
        <v>5.77</v>
      </c>
      <c r="E1398" t="str">
        <f t="shared" si="43"/>
        <v>Prediabetes</v>
      </c>
      <c r="F1398" t="s">
        <v>2380</v>
      </c>
      <c r="G1398" t="s">
        <v>2380</v>
      </c>
      <c r="H1398" t="s">
        <v>2380</v>
      </c>
      <c r="I1398">
        <v>0</v>
      </c>
      <c r="J1398" t="s">
        <v>2380</v>
      </c>
    </row>
    <row r="1399" spans="1:10" x14ac:dyDescent="0.3">
      <c r="A1399" t="s">
        <v>973</v>
      </c>
      <c r="B1399">
        <v>40.31</v>
      </c>
      <c r="C1399" t="str">
        <f t="shared" si="42"/>
        <v>Obesity</v>
      </c>
      <c r="D1399">
        <v>5.84</v>
      </c>
      <c r="E1399" t="str">
        <f t="shared" si="43"/>
        <v>Prediabetes</v>
      </c>
      <c r="F1399" t="s">
        <v>2380</v>
      </c>
      <c r="G1399" t="s">
        <v>2380</v>
      </c>
      <c r="H1399" t="s">
        <v>2380</v>
      </c>
      <c r="I1399">
        <v>0</v>
      </c>
      <c r="J1399" t="s">
        <v>2380</v>
      </c>
    </row>
    <row r="1400" spans="1:10" x14ac:dyDescent="0.3">
      <c r="A1400" t="s">
        <v>972</v>
      </c>
      <c r="B1400">
        <v>29.48</v>
      </c>
      <c r="C1400" t="str">
        <f t="shared" si="42"/>
        <v>OverWeight</v>
      </c>
      <c r="D1400">
        <v>4.91</v>
      </c>
      <c r="E1400" t="str">
        <f t="shared" si="43"/>
        <v>Normal</v>
      </c>
      <c r="F1400" t="s">
        <v>2380</v>
      </c>
      <c r="G1400" t="s">
        <v>2380</v>
      </c>
      <c r="H1400" t="s">
        <v>2380</v>
      </c>
      <c r="I1400">
        <v>0</v>
      </c>
      <c r="J1400" t="s">
        <v>2380</v>
      </c>
    </row>
    <row r="1401" spans="1:10" x14ac:dyDescent="0.3">
      <c r="A1401" t="s">
        <v>971</v>
      </c>
      <c r="B1401">
        <v>33.155000000000001</v>
      </c>
      <c r="C1401" t="str">
        <f t="shared" si="42"/>
        <v>Obesity</v>
      </c>
      <c r="D1401">
        <v>5.07</v>
      </c>
      <c r="E1401" t="str">
        <f t="shared" si="43"/>
        <v>Normal</v>
      </c>
      <c r="F1401" t="s">
        <v>2380</v>
      </c>
      <c r="G1401" t="s">
        <v>2380</v>
      </c>
      <c r="H1401" t="s">
        <v>2380</v>
      </c>
      <c r="I1401">
        <v>0</v>
      </c>
      <c r="J1401" t="s">
        <v>2380</v>
      </c>
    </row>
    <row r="1402" spans="1:10" x14ac:dyDescent="0.3">
      <c r="A1402" t="s">
        <v>970</v>
      </c>
      <c r="B1402">
        <v>42.85</v>
      </c>
      <c r="C1402" t="str">
        <f t="shared" si="42"/>
        <v>Obesity</v>
      </c>
      <c r="D1402">
        <v>5.81</v>
      </c>
      <c r="E1402" t="str">
        <f t="shared" si="43"/>
        <v>Prediabetes</v>
      </c>
      <c r="F1402" t="s">
        <v>2383</v>
      </c>
      <c r="G1402" t="s">
        <v>2380</v>
      </c>
      <c r="H1402" t="s">
        <v>2380</v>
      </c>
      <c r="I1402">
        <v>0</v>
      </c>
      <c r="J1402" t="s">
        <v>2380</v>
      </c>
    </row>
    <row r="1403" spans="1:10" x14ac:dyDescent="0.3">
      <c r="A1403" t="s">
        <v>969</v>
      </c>
      <c r="B1403">
        <v>32.340000000000003</v>
      </c>
      <c r="C1403" t="str">
        <f t="shared" si="42"/>
        <v>Obesity</v>
      </c>
      <c r="D1403">
        <v>11.2</v>
      </c>
      <c r="E1403" t="str">
        <f t="shared" si="43"/>
        <v>Diabetes</v>
      </c>
      <c r="F1403" t="s">
        <v>2380</v>
      </c>
      <c r="G1403" t="s">
        <v>2380</v>
      </c>
      <c r="H1403" t="s">
        <v>2380</v>
      </c>
      <c r="I1403">
        <v>0</v>
      </c>
      <c r="J1403" t="s">
        <v>2380</v>
      </c>
    </row>
    <row r="1404" spans="1:10" x14ac:dyDescent="0.3">
      <c r="A1404" t="s">
        <v>968</v>
      </c>
      <c r="B1404">
        <v>27.5</v>
      </c>
      <c r="C1404" t="str">
        <f t="shared" si="42"/>
        <v>OverWeight</v>
      </c>
      <c r="D1404">
        <v>10.75</v>
      </c>
      <c r="E1404" t="str">
        <f t="shared" si="43"/>
        <v>Diabetes</v>
      </c>
      <c r="F1404" t="s">
        <v>2380</v>
      </c>
      <c r="G1404" t="s">
        <v>2380</v>
      </c>
      <c r="H1404" t="s">
        <v>2380</v>
      </c>
      <c r="I1404">
        <v>0</v>
      </c>
      <c r="J1404" t="s">
        <v>2380</v>
      </c>
    </row>
    <row r="1405" spans="1:10" x14ac:dyDescent="0.3">
      <c r="A1405" t="s">
        <v>967</v>
      </c>
      <c r="B1405">
        <v>25.8</v>
      </c>
      <c r="C1405" t="str">
        <f t="shared" si="42"/>
        <v>OverWeight</v>
      </c>
      <c r="D1405">
        <v>7.8</v>
      </c>
      <c r="E1405" t="str">
        <f t="shared" si="43"/>
        <v>Diabetes</v>
      </c>
      <c r="F1405" t="s">
        <v>2380</v>
      </c>
      <c r="G1405" t="s">
        <v>2380</v>
      </c>
      <c r="H1405" t="s">
        <v>2380</v>
      </c>
      <c r="I1405">
        <v>0</v>
      </c>
      <c r="J1405" t="s">
        <v>2380</v>
      </c>
    </row>
    <row r="1406" spans="1:10" x14ac:dyDescent="0.3">
      <c r="A1406" t="s">
        <v>966</v>
      </c>
      <c r="B1406">
        <v>25</v>
      </c>
      <c r="C1406" t="str">
        <f t="shared" si="42"/>
        <v>OverWeight</v>
      </c>
      <c r="D1406">
        <v>7.04</v>
      </c>
      <c r="E1406" t="str">
        <f t="shared" si="43"/>
        <v>Diabetes</v>
      </c>
      <c r="F1406" t="s">
        <v>2380</v>
      </c>
      <c r="G1406" t="s">
        <v>2380</v>
      </c>
      <c r="H1406" t="s">
        <v>2380</v>
      </c>
      <c r="I1406">
        <v>0</v>
      </c>
      <c r="J1406" t="s">
        <v>2380</v>
      </c>
    </row>
    <row r="1407" spans="1:10" x14ac:dyDescent="0.3">
      <c r="A1407" t="s">
        <v>965</v>
      </c>
      <c r="B1407">
        <v>41.2</v>
      </c>
      <c r="C1407" t="str">
        <f t="shared" si="42"/>
        <v>Obesity</v>
      </c>
      <c r="D1407">
        <v>4.18</v>
      </c>
      <c r="E1407" t="str">
        <f t="shared" si="43"/>
        <v>Normal</v>
      </c>
      <c r="F1407" t="s">
        <v>2383</v>
      </c>
      <c r="G1407" t="s">
        <v>2380</v>
      </c>
      <c r="H1407" t="s">
        <v>2380</v>
      </c>
      <c r="I1407">
        <v>0</v>
      </c>
      <c r="J1407" t="s">
        <v>2380</v>
      </c>
    </row>
    <row r="1408" spans="1:10" x14ac:dyDescent="0.3">
      <c r="A1408" t="s">
        <v>964</v>
      </c>
      <c r="B1408">
        <v>17.78</v>
      </c>
      <c r="C1408" t="str">
        <f t="shared" si="42"/>
        <v>Underweight</v>
      </c>
      <c r="D1408">
        <v>8.19</v>
      </c>
      <c r="E1408" t="str">
        <f t="shared" si="43"/>
        <v>Diabetes</v>
      </c>
      <c r="F1408" t="s">
        <v>2380</v>
      </c>
      <c r="G1408" t="s">
        <v>2380</v>
      </c>
      <c r="H1408" t="s">
        <v>2380</v>
      </c>
      <c r="I1408">
        <v>0</v>
      </c>
      <c r="J1408" t="s">
        <v>2380</v>
      </c>
    </row>
    <row r="1409" spans="1:10" x14ac:dyDescent="0.3">
      <c r="A1409" t="s">
        <v>963</v>
      </c>
      <c r="B1409">
        <v>40.119999999999997</v>
      </c>
      <c r="C1409" t="str">
        <f t="shared" si="42"/>
        <v>Obesity</v>
      </c>
      <c r="D1409">
        <v>6.22</v>
      </c>
      <c r="E1409" t="str">
        <f t="shared" si="43"/>
        <v>Prediabetes</v>
      </c>
      <c r="F1409" t="s">
        <v>2383</v>
      </c>
      <c r="G1409" t="s">
        <v>2380</v>
      </c>
      <c r="H1409" t="s">
        <v>2383</v>
      </c>
      <c r="I1409" s="7">
        <v>1</v>
      </c>
      <c r="J1409" t="s">
        <v>2380</v>
      </c>
    </row>
    <row r="1410" spans="1:10" x14ac:dyDescent="0.3">
      <c r="A1410" t="s">
        <v>962</v>
      </c>
      <c r="B1410">
        <v>19.350000000000001</v>
      </c>
      <c r="C1410" t="str">
        <f t="shared" ref="C1410:C1473" si="44">IF(B1410&lt;18.5,"Underweight",IF(B1410&lt;25,"Normal Weight",IF(B1410&lt;30,"OverWeight","Obesity")))</f>
        <v>Normal Weight</v>
      </c>
      <c r="D1410">
        <v>8.2200000000000006</v>
      </c>
      <c r="E1410" t="str">
        <f t="shared" ref="E1410:E1473" si="45">IF(D1410&lt;5.7,"Normal",IF(D1410&lt;6.5,"Prediabetes","Diabetes"))</f>
        <v>Diabetes</v>
      </c>
      <c r="F1410" t="s">
        <v>2383</v>
      </c>
      <c r="G1410" t="s">
        <v>2380</v>
      </c>
      <c r="H1410" t="s">
        <v>2380</v>
      </c>
      <c r="I1410">
        <v>0</v>
      </c>
      <c r="J1410" t="s">
        <v>2380</v>
      </c>
    </row>
    <row r="1411" spans="1:10" x14ac:dyDescent="0.3">
      <c r="A1411" t="s">
        <v>961</v>
      </c>
      <c r="B1411">
        <v>36.69</v>
      </c>
      <c r="C1411" t="str">
        <f t="shared" si="44"/>
        <v>Obesity</v>
      </c>
      <c r="D1411">
        <v>6.15</v>
      </c>
      <c r="E1411" t="str">
        <f t="shared" si="45"/>
        <v>Prediabetes</v>
      </c>
      <c r="F1411" t="s">
        <v>2380</v>
      </c>
      <c r="G1411" t="s">
        <v>2380</v>
      </c>
      <c r="H1411" t="s">
        <v>2380</v>
      </c>
      <c r="I1411">
        <v>0</v>
      </c>
      <c r="J1411" t="s">
        <v>2380</v>
      </c>
    </row>
    <row r="1412" spans="1:10" x14ac:dyDescent="0.3">
      <c r="A1412" t="s">
        <v>960</v>
      </c>
      <c r="B1412">
        <v>28.51</v>
      </c>
      <c r="C1412" t="str">
        <f t="shared" si="44"/>
        <v>OverWeight</v>
      </c>
      <c r="D1412">
        <v>5.65</v>
      </c>
      <c r="E1412" t="str">
        <f t="shared" si="45"/>
        <v>Normal</v>
      </c>
      <c r="F1412" t="s">
        <v>2383</v>
      </c>
      <c r="G1412" t="s">
        <v>2380</v>
      </c>
      <c r="H1412" t="s">
        <v>2380</v>
      </c>
      <c r="I1412" s="7">
        <v>1</v>
      </c>
      <c r="J1412" t="s">
        <v>2380</v>
      </c>
    </row>
    <row r="1413" spans="1:10" x14ac:dyDescent="0.3">
      <c r="A1413" t="s">
        <v>959</v>
      </c>
      <c r="B1413">
        <v>30.21</v>
      </c>
      <c r="C1413" t="str">
        <f t="shared" si="44"/>
        <v>Obesity</v>
      </c>
      <c r="D1413">
        <v>5.5</v>
      </c>
      <c r="E1413" t="str">
        <f t="shared" si="45"/>
        <v>Normal</v>
      </c>
      <c r="F1413" t="s">
        <v>2380</v>
      </c>
      <c r="G1413" t="s">
        <v>2380</v>
      </c>
      <c r="H1413" t="s">
        <v>2380</v>
      </c>
      <c r="I1413" s="7">
        <v>1</v>
      </c>
      <c r="J1413" t="s">
        <v>2380</v>
      </c>
    </row>
    <row r="1414" spans="1:10" x14ac:dyDescent="0.3">
      <c r="A1414" t="s">
        <v>958</v>
      </c>
      <c r="B1414">
        <v>24.33</v>
      </c>
      <c r="C1414" t="str">
        <f t="shared" si="44"/>
        <v>Normal Weight</v>
      </c>
      <c r="D1414">
        <v>8</v>
      </c>
      <c r="E1414" t="str">
        <f t="shared" si="45"/>
        <v>Diabetes</v>
      </c>
      <c r="F1414" t="s">
        <v>2380</v>
      </c>
      <c r="G1414" t="s">
        <v>2380</v>
      </c>
      <c r="H1414" t="s">
        <v>2380</v>
      </c>
      <c r="I1414">
        <v>0</v>
      </c>
      <c r="J1414" t="s">
        <v>2380</v>
      </c>
    </row>
    <row r="1415" spans="1:10" x14ac:dyDescent="0.3">
      <c r="A1415" t="s">
        <v>957</v>
      </c>
      <c r="B1415">
        <v>19.855</v>
      </c>
      <c r="C1415" t="str">
        <f t="shared" si="44"/>
        <v>Normal Weight</v>
      </c>
      <c r="D1415">
        <v>5.71</v>
      </c>
      <c r="E1415" t="str">
        <f t="shared" si="45"/>
        <v>Prediabetes</v>
      </c>
      <c r="F1415" t="s">
        <v>2383</v>
      </c>
      <c r="G1415" t="s">
        <v>2380</v>
      </c>
      <c r="H1415" t="s">
        <v>2380</v>
      </c>
      <c r="I1415">
        <v>0</v>
      </c>
      <c r="J1415" t="s">
        <v>2380</v>
      </c>
    </row>
    <row r="1416" spans="1:10" x14ac:dyDescent="0.3">
      <c r="A1416" t="s">
        <v>956</v>
      </c>
      <c r="B1416">
        <v>25.364999999999998</v>
      </c>
      <c r="C1416" t="str">
        <f t="shared" si="44"/>
        <v>OverWeight</v>
      </c>
      <c r="D1416">
        <v>11.71</v>
      </c>
      <c r="E1416" t="str">
        <f t="shared" si="45"/>
        <v>Diabetes</v>
      </c>
      <c r="F1416" t="s">
        <v>2380</v>
      </c>
      <c r="G1416" t="s">
        <v>2380</v>
      </c>
      <c r="H1416" t="s">
        <v>2380</v>
      </c>
      <c r="I1416">
        <v>0</v>
      </c>
      <c r="J1416" t="s">
        <v>2380</v>
      </c>
    </row>
    <row r="1417" spans="1:10" x14ac:dyDescent="0.3">
      <c r="A1417" t="s">
        <v>955</v>
      </c>
      <c r="B1417">
        <v>29.6</v>
      </c>
      <c r="C1417" t="str">
        <f t="shared" si="44"/>
        <v>OverWeight</v>
      </c>
      <c r="D1417">
        <v>6.17</v>
      </c>
      <c r="E1417" t="str">
        <f t="shared" si="45"/>
        <v>Prediabetes</v>
      </c>
      <c r="F1417" t="s">
        <v>2383</v>
      </c>
      <c r="G1417" t="s">
        <v>2380</v>
      </c>
      <c r="H1417" t="s">
        <v>2383</v>
      </c>
      <c r="I1417" s="7">
        <v>1</v>
      </c>
      <c r="J1417" t="s">
        <v>2380</v>
      </c>
    </row>
    <row r="1418" spans="1:10" x14ac:dyDescent="0.3">
      <c r="A1418" t="s">
        <v>954</v>
      </c>
      <c r="B1418">
        <v>39.43</v>
      </c>
      <c r="C1418" t="str">
        <f t="shared" si="44"/>
        <v>Obesity</v>
      </c>
      <c r="D1418">
        <v>6.1</v>
      </c>
      <c r="E1418" t="str">
        <f t="shared" si="45"/>
        <v>Prediabetes</v>
      </c>
      <c r="F1418" t="s">
        <v>2383</v>
      </c>
      <c r="G1418" t="s">
        <v>2380</v>
      </c>
      <c r="H1418" t="s">
        <v>2383</v>
      </c>
      <c r="I1418" s="7">
        <v>1</v>
      </c>
      <c r="J1418" t="s">
        <v>2380</v>
      </c>
    </row>
    <row r="1419" spans="1:10" x14ac:dyDescent="0.3">
      <c r="A1419" t="s">
        <v>953</v>
      </c>
      <c r="B1419">
        <v>27.34</v>
      </c>
      <c r="C1419" t="str">
        <f t="shared" si="44"/>
        <v>OverWeight</v>
      </c>
      <c r="D1419">
        <v>5.19</v>
      </c>
      <c r="E1419" t="str">
        <f t="shared" si="45"/>
        <v>Normal</v>
      </c>
      <c r="F1419" t="s">
        <v>2383</v>
      </c>
      <c r="G1419" t="s">
        <v>2380</v>
      </c>
      <c r="H1419" t="s">
        <v>2380</v>
      </c>
      <c r="I1419" s="7">
        <v>1</v>
      </c>
      <c r="J1419" t="s">
        <v>2380</v>
      </c>
    </row>
    <row r="1420" spans="1:10" x14ac:dyDescent="0.3">
      <c r="A1420" t="s">
        <v>952</v>
      </c>
      <c r="B1420">
        <v>39.01</v>
      </c>
      <c r="C1420" t="str">
        <f t="shared" si="44"/>
        <v>Obesity</v>
      </c>
      <c r="D1420">
        <v>5.37</v>
      </c>
      <c r="E1420" t="str">
        <f t="shared" si="45"/>
        <v>Normal</v>
      </c>
      <c r="F1420" t="s">
        <v>2383</v>
      </c>
      <c r="G1420" t="s">
        <v>2380</v>
      </c>
      <c r="H1420" t="s">
        <v>2380</v>
      </c>
      <c r="I1420">
        <v>0</v>
      </c>
      <c r="J1420" t="s">
        <v>2380</v>
      </c>
    </row>
    <row r="1421" spans="1:10" x14ac:dyDescent="0.3">
      <c r="A1421" t="s">
        <v>951</v>
      </c>
      <c r="B1421">
        <v>18.989999999999998</v>
      </c>
      <c r="C1421" t="str">
        <f t="shared" si="44"/>
        <v>Normal Weight</v>
      </c>
      <c r="D1421">
        <v>10.82</v>
      </c>
      <c r="E1421" t="str">
        <f t="shared" si="45"/>
        <v>Diabetes</v>
      </c>
      <c r="F1421" t="s">
        <v>2383</v>
      </c>
      <c r="G1421" t="s">
        <v>2380</v>
      </c>
      <c r="H1421" t="s">
        <v>2380</v>
      </c>
      <c r="I1421">
        <v>0</v>
      </c>
      <c r="J1421" t="s">
        <v>2380</v>
      </c>
    </row>
    <row r="1422" spans="1:10" x14ac:dyDescent="0.3">
      <c r="A1422" t="s">
        <v>950</v>
      </c>
      <c r="B1422">
        <v>42.3</v>
      </c>
      <c r="C1422" t="str">
        <f t="shared" si="44"/>
        <v>Obesity</v>
      </c>
      <c r="D1422">
        <v>6.06</v>
      </c>
      <c r="E1422" t="str">
        <f t="shared" si="45"/>
        <v>Prediabetes</v>
      </c>
      <c r="F1422" t="s">
        <v>2383</v>
      </c>
      <c r="G1422" t="s">
        <v>2380</v>
      </c>
      <c r="H1422" t="s">
        <v>2380</v>
      </c>
      <c r="I1422">
        <v>0</v>
      </c>
      <c r="J1422" t="s">
        <v>2380</v>
      </c>
    </row>
    <row r="1423" spans="1:10" x14ac:dyDescent="0.3">
      <c r="A1423" t="s">
        <v>949</v>
      </c>
      <c r="B1423">
        <v>39.805</v>
      </c>
      <c r="C1423" t="str">
        <f t="shared" si="44"/>
        <v>Obesity</v>
      </c>
      <c r="D1423">
        <v>5.91</v>
      </c>
      <c r="E1423" t="str">
        <f t="shared" si="45"/>
        <v>Prediabetes</v>
      </c>
      <c r="F1423" t="s">
        <v>2380</v>
      </c>
      <c r="G1423" t="s">
        <v>2380</v>
      </c>
      <c r="H1423" t="s">
        <v>2380</v>
      </c>
      <c r="I1423">
        <v>0</v>
      </c>
      <c r="J1423" t="s">
        <v>2380</v>
      </c>
    </row>
    <row r="1424" spans="1:10" x14ac:dyDescent="0.3">
      <c r="A1424" t="s">
        <v>948</v>
      </c>
      <c r="B1424">
        <v>33.700000000000003</v>
      </c>
      <c r="C1424" t="str">
        <f t="shared" si="44"/>
        <v>Obesity</v>
      </c>
      <c r="D1424">
        <v>5.87</v>
      </c>
      <c r="E1424" t="str">
        <f t="shared" si="45"/>
        <v>Prediabetes</v>
      </c>
      <c r="F1424" t="s">
        <v>2380</v>
      </c>
      <c r="G1424" t="s">
        <v>2380</v>
      </c>
      <c r="H1424" t="s">
        <v>2380</v>
      </c>
      <c r="I1424">
        <v>0</v>
      </c>
      <c r="J1424" t="s">
        <v>2380</v>
      </c>
    </row>
    <row r="1425" spans="1:10" x14ac:dyDescent="0.3">
      <c r="A1425" t="s">
        <v>947</v>
      </c>
      <c r="B1425">
        <v>36.195</v>
      </c>
      <c r="C1425" t="str">
        <f t="shared" si="44"/>
        <v>Obesity</v>
      </c>
      <c r="D1425">
        <v>6.22</v>
      </c>
      <c r="E1425" t="str">
        <f t="shared" si="45"/>
        <v>Prediabetes</v>
      </c>
      <c r="F1425" t="s">
        <v>2380</v>
      </c>
      <c r="G1425" t="s">
        <v>2380</v>
      </c>
      <c r="H1425" t="s">
        <v>2380</v>
      </c>
      <c r="I1425">
        <v>0</v>
      </c>
      <c r="J1425" t="s">
        <v>2380</v>
      </c>
    </row>
    <row r="1426" spans="1:10" x14ac:dyDescent="0.3">
      <c r="A1426" t="s">
        <v>946</v>
      </c>
      <c r="B1426">
        <v>32.6</v>
      </c>
      <c r="C1426" t="str">
        <f t="shared" si="44"/>
        <v>Obesity</v>
      </c>
      <c r="D1426">
        <v>5.73</v>
      </c>
      <c r="E1426" t="str">
        <f t="shared" si="45"/>
        <v>Prediabetes</v>
      </c>
      <c r="F1426" t="s">
        <v>2380</v>
      </c>
      <c r="G1426" t="s">
        <v>2380</v>
      </c>
      <c r="H1426" t="s">
        <v>2383</v>
      </c>
      <c r="I1426" s="7">
        <v>1</v>
      </c>
      <c r="J1426" t="s">
        <v>2380</v>
      </c>
    </row>
    <row r="1427" spans="1:10" x14ac:dyDescent="0.3">
      <c r="A1427" t="s">
        <v>945</v>
      </c>
      <c r="B1427">
        <v>30.2</v>
      </c>
      <c r="C1427" t="str">
        <f t="shared" si="44"/>
        <v>Obesity</v>
      </c>
      <c r="D1427">
        <v>5.7</v>
      </c>
      <c r="E1427" t="str">
        <f t="shared" si="45"/>
        <v>Prediabetes</v>
      </c>
      <c r="F1427" t="s">
        <v>2380</v>
      </c>
      <c r="G1427" t="s">
        <v>2380</v>
      </c>
      <c r="H1427" t="s">
        <v>2380</v>
      </c>
      <c r="I1427">
        <v>0</v>
      </c>
      <c r="J1427" t="s">
        <v>2380</v>
      </c>
    </row>
    <row r="1428" spans="1:10" x14ac:dyDescent="0.3">
      <c r="A1428" t="s">
        <v>944</v>
      </c>
      <c r="B1428">
        <v>27.645</v>
      </c>
      <c r="C1428" t="str">
        <f t="shared" si="44"/>
        <v>OverWeight</v>
      </c>
      <c r="D1428">
        <v>9.91</v>
      </c>
      <c r="E1428" t="str">
        <f t="shared" si="45"/>
        <v>Diabetes</v>
      </c>
      <c r="F1428" t="s">
        <v>2380</v>
      </c>
      <c r="G1428" t="s">
        <v>2380</v>
      </c>
      <c r="H1428" t="s">
        <v>2380</v>
      </c>
      <c r="I1428">
        <v>0</v>
      </c>
      <c r="J1428" t="s">
        <v>2380</v>
      </c>
    </row>
    <row r="1429" spans="1:10" x14ac:dyDescent="0.3">
      <c r="A1429" t="s">
        <v>943</v>
      </c>
      <c r="B1429">
        <v>26.41</v>
      </c>
      <c r="C1429" t="str">
        <f t="shared" si="44"/>
        <v>OverWeight</v>
      </c>
      <c r="D1429">
        <v>11.4</v>
      </c>
      <c r="E1429" t="str">
        <f t="shared" si="45"/>
        <v>Diabetes</v>
      </c>
      <c r="F1429" t="s">
        <v>2380</v>
      </c>
      <c r="G1429" t="s">
        <v>2380</v>
      </c>
      <c r="H1429" t="s">
        <v>2380</v>
      </c>
      <c r="I1429">
        <v>0</v>
      </c>
      <c r="J1429" t="s">
        <v>2380</v>
      </c>
    </row>
    <row r="1430" spans="1:10" x14ac:dyDescent="0.3">
      <c r="A1430" t="s">
        <v>942</v>
      </c>
      <c r="B1430">
        <v>34.1</v>
      </c>
      <c r="C1430" t="str">
        <f t="shared" si="44"/>
        <v>Obesity</v>
      </c>
      <c r="D1430">
        <v>6.29</v>
      </c>
      <c r="E1430" t="str">
        <f t="shared" si="45"/>
        <v>Prediabetes</v>
      </c>
      <c r="F1430" t="s">
        <v>2383</v>
      </c>
      <c r="G1430" t="s">
        <v>2380</v>
      </c>
      <c r="H1430" t="s">
        <v>2383</v>
      </c>
      <c r="I1430" s="7">
        <v>1</v>
      </c>
      <c r="J1430" t="s">
        <v>2380</v>
      </c>
    </row>
    <row r="1431" spans="1:10" x14ac:dyDescent="0.3">
      <c r="A1431" t="s">
        <v>941</v>
      </c>
      <c r="B1431">
        <v>17.3</v>
      </c>
      <c r="C1431" t="str">
        <f t="shared" si="44"/>
        <v>Underweight</v>
      </c>
      <c r="D1431">
        <v>9.2799999999999994</v>
      </c>
      <c r="E1431" t="str">
        <f t="shared" si="45"/>
        <v>Diabetes</v>
      </c>
      <c r="F1431" t="s">
        <v>2380</v>
      </c>
      <c r="G1431" t="s">
        <v>2380</v>
      </c>
      <c r="H1431" t="s">
        <v>2380</v>
      </c>
      <c r="I1431">
        <v>0</v>
      </c>
      <c r="J1431" t="s">
        <v>2380</v>
      </c>
    </row>
    <row r="1432" spans="1:10" x14ac:dyDescent="0.3">
      <c r="A1432" t="s">
        <v>940</v>
      </c>
      <c r="B1432">
        <v>35.020000000000003</v>
      </c>
      <c r="C1432" t="str">
        <f t="shared" si="44"/>
        <v>Obesity</v>
      </c>
      <c r="D1432">
        <v>4.78</v>
      </c>
      <c r="E1432" t="str">
        <f t="shared" si="45"/>
        <v>Normal</v>
      </c>
      <c r="F1432" t="s">
        <v>2380</v>
      </c>
      <c r="G1432" t="s">
        <v>2380</v>
      </c>
      <c r="H1432" t="s">
        <v>2383</v>
      </c>
      <c r="I1432" s="7">
        <v>1</v>
      </c>
      <c r="J1432" t="s">
        <v>2380</v>
      </c>
    </row>
    <row r="1433" spans="1:10" x14ac:dyDescent="0.3">
      <c r="A1433" t="s">
        <v>939</v>
      </c>
      <c r="B1433">
        <v>37.1</v>
      </c>
      <c r="C1433" t="str">
        <f t="shared" si="44"/>
        <v>Obesity</v>
      </c>
      <c r="D1433">
        <v>8.8699999999999992</v>
      </c>
      <c r="E1433" t="str">
        <f t="shared" si="45"/>
        <v>Diabetes</v>
      </c>
      <c r="F1433" t="s">
        <v>2383</v>
      </c>
      <c r="G1433" t="s">
        <v>2380</v>
      </c>
      <c r="H1433" t="s">
        <v>2380</v>
      </c>
      <c r="I1433">
        <v>0</v>
      </c>
      <c r="J1433" t="s">
        <v>2380</v>
      </c>
    </row>
    <row r="1434" spans="1:10" x14ac:dyDescent="0.3">
      <c r="A1434" t="s">
        <v>938</v>
      </c>
      <c r="B1434">
        <v>16.79</v>
      </c>
      <c r="C1434" t="str">
        <f t="shared" si="44"/>
        <v>Underweight</v>
      </c>
      <c r="D1434">
        <v>11.4</v>
      </c>
      <c r="E1434" t="str">
        <f t="shared" si="45"/>
        <v>Diabetes</v>
      </c>
      <c r="F1434" t="s">
        <v>2380</v>
      </c>
      <c r="G1434" t="s">
        <v>2380</v>
      </c>
      <c r="H1434" t="s">
        <v>2380</v>
      </c>
      <c r="I1434">
        <v>0</v>
      </c>
      <c r="J1434" t="s">
        <v>2380</v>
      </c>
    </row>
    <row r="1435" spans="1:10" x14ac:dyDescent="0.3">
      <c r="A1435" t="s">
        <v>937</v>
      </c>
      <c r="B1435">
        <v>31.635000000000002</v>
      </c>
      <c r="C1435" t="str">
        <f t="shared" si="44"/>
        <v>Obesity</v>
      </c>
      <c r="D1435">
        <v>9.1300000000000008</v>
      </c>
      <c r="E1435" t="str">
        <f t="shared" si="45"/>
        <v>Diabetes</v>
      </c>
      <c r="F1435" t="s">
        <v>2383</v>
      </c>
      <c r="G1435" t="s">
        <v>2380</v>
      </c>
      <c r="H1435" t="s">
        <v>2380</v>
      </c>
      <c r="I1435">
        <v>0</v>
      </c>
      <c r="J1435" t="s">
        <v>2380</v>
      </c>
    </row>
    <row r="1436" spans="1:10" x14ac:dyDescent="0.3">
      <c r="A1436" t="s">
        <v>936</v>
      </c>
      <c r="B1436">
        <v>24.19</v>
      </c>
      <c r="C1436" t="str">
        <f t="shared" si="44"/>
        <v>Normal Weight</v>
      </c>
      <c r="D1436">
        <v>6.22</v>
      </c>
      <c r="E1436" t="str">
        <f t="shared" si="45"/>
        <v>Prediabetes</v>
      </c>
      <c r="F1436" t="s">
        <v>2383</v>
      </c>
      <c r="G1436" t="s">
        <v>2380</v>
      </c>
      <c r="H1436" t="s">
        <v>2383</v>
      </c>
      <c r="I1436" s="7">
        <v>1</v>
      </c>
      <c r="J1436" t="s">
        <v>2380</v>
      </c>
    </row>
    <row r="1437" spans="1:10" x14ac:dyDescent="0.3">
      <c r="A1437" t="s">
        <v>935</v>
      </c>
      <c r="B1437">
        <v>35.29</v>
      </c>
      <c r="C1437" t="str">
        <f t="shared" si="44"/>
        <v>Obesity</v>
      </c>
      <c r="D1437">
        <v>5.9</v>
      </c>
      <c r="E1437" t="str">
        <f t="shared" si="45"/>
        <v>Prediabetes</v>
      </c>
      <c r="F1437" t="s">
        <v>2380</v>
      </c>
      <c r="G1437" t="s">
        <v>2380</v>
      </c>
      <c r="H1437" t="s">
        <v>2383</v>
      </c>
      <c r="I1437" s="7">
        <v>1</v>
      </c>
      <c r="J1437" t="s">
        <v>2380</v>
      </c>
    </row>
    <row r="1438" spans="1:10" x14ac:dyDescent="0.3">
      <c r="A1438" t="s">
        <v>934</v>
      </c>
      <c r="B1438">
        <v>35.299999999999997</v>
      </c>
      <c r="C1438" t="str">
        <f t="shared" si="44"/>
        <v>Obesity</v>
      </c>
      <c r="D1438">
        <v>4.45</v>
      </c>
      <c r="E1438" t="str">
        <f t="shared" si="45"/>
        <v>Normal</v>
      </c>
      <c r="F1438" t="s">
        <v>2380</v>
      </c>
      <c r="G1438" t="s">
        <v>2380</v>
      </c>
      <c r="H1438" t="s">
        <v>2380</v>
      </c>
      <c r="I1438">
        <v>0</v>
      </c>
      <c r="J1438" t="s">
        <v>2380</v>
      </c>
    </row>
    <row r="1439" spans="1:10" x14ac:dyDescent="0.3">
      <c r="A1439" t="s">
        <v>933</v>
      </c>
      <c r="B1439">
        <v>35.64</v>
      </c>
      <c r="C1439" t="str">
        <f t="shared" si="44"/>
        <v>Obesity</v>
      </c>
      <c r="D1439">
        <v>6.17</v>
      </c>
      <c r="E1439" t="str">
        <f t="shared" si="45"/>
        <v>Prediabetes</v>
      </c>
      <c r="F1439" t="s">
        <v>2380</v>
      </c>
      <c r="G1439" t="s">
        <v>2380</v>
      </c>
      <c r="H1439" t="s">
        <v>2383</v>
      </c>
      <c r="I1439" s="7">
        <v>1</v>
      </c>
      <c r="J1439" t="s">
        <v>2380</v>
      </c>
    </row>
    <row r="1440" spans="1:10" x14ac:dyDescent="0.3">
      <c r="A1440" t="s">
        <v>932</v>
      </c>
      <c r="B1440">
        <v>33.1</v>
      </c>
      <c r="C1440" t="str">
        <f t="shared" si="44"/>
        <v>Obesity</v>
      </c>
      <c r="D1440">
        <v>4.93</v>
      </c>
      <c r="E1440" t="str">
        <f t="shared" si="45"/>
        <v>Normal</v>
      </c>
      <c r="F1440" t="s">
        <v>2380</v>
      </c>
      <c r="G1440" t="s">
        <v>2380</v>
      </c>
      <c r="H1440" t="s">
        <v>2380</v>
      </c>
      <c r="I1440">
        <v>0</v>
      </c>
      <c r="J1440" t="s">
        <v>2380</v>
      </c>
    </row>
    <row r="1441" spans="1:10" x14ac:dyDescent="0.3">
      <c r="A1441" t="s">
        <v>931</v>
      </c>
      <c r="B1441">
        <v>26.41</v>
      </c>
      <c r="C1441" t="str">
        <f t="shared" si="44"/>
        <v>OverWeight</v>
      </c>
      <c r="D1441">
        <v>7.32</v>
      </c>
      <c r="E1441" t="str">
        <f t="shared" si="45"/>
        <v>Diabetes</v>
      </c>
      <c r="F1441" t="s">
        <v>2383</v>
      </c>
      <c r="G1441" t="s">
        <v>2380</v>
      </c>
      <c r="H1441" t="s">
        <v>2380</v>
      </c>
      <c r="I1441" s="7">
        <v>1</v>
      </c>
      <c r="J1441" t="s">
        <v>2380</v>
      </c>
    </row>
    <row r="1442" spans="1:10" x14ac:dyDescent="0.3">
      <c r="A1442" t="s">
        <v>930</v>
      </c>
      <c r="B1442">
        <v>29.9</v>
      </c>
      <c r="C1442" t="str">
        <f t="shared" si="44"/>
        <v>OverWeight</v>
      </c>
      <c r="D1442">
        <v>5.27</v>
      </c>
      <c r="E1442" t="str">
        <f t="shared" si="45"/>
        <v>Normal</v>
      </c>
      <c r="F1442" t="s">
        <v>2380</v>
      </c>
      <c r="G1442" t="s">
        <v>2380</v>
      </c>
      <c r="H1442" t="s">
        <v>2383</v>
      </c>
      <c r="I1442" s="7">
        <v>1</v>
      </c>
      <c r="J1442" t="s">
        <v>2380</v>
      </c>
    </row>
    <row r="1443" spans="1:10" x14ac:dyDescent="0.3">
      <c r="A1443" t="s">
        <v>929</v>
      </c>
      <c r="B1443">
        <v>25.24</v>
      </c>
      <c r="C1443" t="str">
        <f t="shared" si="44"/>
        <v>OverWeight</v>
      </c>
      <c r="D1443">
        <v>5.82</v>
      </c>
      <c r="E1443" t="str">
        <f t="shared" si="45"/>
        <v>Prediabetes</v>
      </c>
      <c r="F1443" t="s">
        <v>2380</v>
      </c>
      <c r="G1443" t="s">
        <v>2380</v>
      </c>
      <c r="H1443" t="s">
        <v>2380</v>
      </c>
      <c r="I1443" s="7">
        <v>1</v>
      </c>
      <c r="J1443" t="s">
        <v>2380</v>
      </c>
    </row>
    <row r="1444" spans="1:10" x14ac:dyDescent="0.3">
      <c r="A1444" t="s">
        <v>928</v>
      </c>
      <c r="B1444">
        <v>25.08</v>
      </c>
      <c r="C1444" t="str">
        <f t="shared" si="44"/>
        <v>OverWeight</v>
      </c>
      <c r="D1444">
        <v>5.8</v>
      </c>
      <c r="E1444" t="str">
        <f t="shared" si="45"/>
        <v>Prediabetes</v>
      </c>
      <c r="F1444" t="s">
        <v>2380</v>
      </c>
      <c r="G1444" t="s">
        <v>2380</v>
      </c>
      <c r="H1444" t="s">
        <v>2383</v>
      </c>
      <c r="I1444" s="7">
        <v>1</v>
      </c>
      <c r="J1444" t="s">
        <v>2380</v>
      </c>
    </row>
    <row r="1445" spans="1:10" x14ac:dyDescent="0.3">
      <c r="A1445" t="s">
        <v>927</v>
      </c>
      <c r="B1445">
        <v>29.164999999999999</v>
      </c>
      <c r="C1445" t="str">
        <f t="shared" si="44"/>
        <v>OverWeight</v>
      </c>
      <c r="D1445">
        <v>4.87</v>
      </c>
      <c r="E1445" t="str">
        <f t="shared" si="45"/>
        <v>Normal</v>
      </c>
      <c r="F1445" t="s">
        <v>2380</v>
      </c>
      <c r="G1445" t="s">
        <v>2382</v>
      </c>
      <c r="H1445" t="s">
        <v>2380</v>
      </c>
      <c r="I1445" s="7">
        <v>1</v>
      </c>
      <c r="J1445" t="s">
        <v>2380</v>
      </c>
    </row>
    <row r="1446" spans="1:10" x14ac:dyDescent="0.3">
      <c r="A1446" t="s">
        <v>926</v>
      </c>
      <c r="B1446">
        <v>15.05</v>
      </c>
      <c r="C1446" t="str">
        <f t="shared" si="44"/>
        <v>Underweight</v>
      </c>
      <c r="D1446">
        <v>8.1199999999999992</v>
      </c>
      <c r="E1446" t="str">
        <f t="shared" si="45"/>
        <v>Diabetes</v>
      </c>
      <c r="F1446" t="s">
        <v>2380</v>
      </c>
      <c r="G1446" t="s">
        <v>2380</v>
      </c>
      <c r="H1446" t="s">
        <v>2380</v>
      </c>
      <c r="I1446">
        <v>0</v>
      </c>
      <c r="J1446" t="s">
        <v>2380</v>
      </c>
    </row>
    <row r="1447" spans="1:10" x14ac:dyDescent="0.3">
      <c r="A1447" t="s">
        <v>925</v>
      </c>
      <c r="B1447">
        <v>19.95</v>
      </c>
      <c r="C1447" t="str">
        <f t="shared" si="44"/>
        <v>Normal Weight</v>
      </c>
      <c r="D1447">
        <v>4.3600000000000003</v>
      </c>
      <c r="E1447" t="str">
        <f t="shared" si="45"/>
        <v>Normal</v>
      </c>
      <c r="F1447" t="s">
        <v>2380</v>
      </c>
      <c r="G1447" t="s">
        <v>2380</v>
      </c>
      <c r="H1447" t="s">
        <v>2380</v>
      </c>
      <c r="I1447" s="7">
        <v>2</v>
      </c>
      <c r="J1447" t="s">
        <v>2380</v>
      </c>
    </row>
    <row r="1448" spans="1:10" x14ac:dyDescent="0.3">
      <c r="A1448" t="s">
        <v>924</v>
      </c>
      <c r="B1448">
        <v>16.66</v>
      </c>
      <c r="C1448" t="str">
        <f t="shared" si="44"/>
        <v>Underweight</v>
      </c>
      <c r="D1448">
        <v>9.16</v>
      </c>
      <c r="E1448" t="str">
        <f t="shared" si="45"/>
        <v>Diabetes</v>
      </c>
      <c r="F1448" t="s">
        <v>2380</v>
      </c>
      <c r="G1448" t="s">
        <v>2380</v>
      </c>
      <c r="H1448" t="s">
        <v>2380</v>
      </c>
      <c r="I1448">
        <v>0</v>
      </c>
      <c r="J1448" t="s">
        <v>2380</v>
      </c>
    </row>
    <row r="1449" spans="1:10" x14ac:dyDescent="0.3">
      <c r="A1449" t="s">
        <v>923</v>
      </c>
      <c r="B1449">
        <v>16.62</v>
      </c>
      <c r="C1449" t="str">
        <f t="shared" si="44"/>
        <v>Underweight</v>
      </c>
      <c r="D1449">
        <v>9.14</v>
      </c>
      <c r="E1449" t="str">
        <f t="shared" si="45"/>
        <v>Diabetes</v>
      </c>
      <c r="F1449" t="s">
        <v>2380</v>
      </c>
      <c r="G1449" t="s">
        <v>2380</v>
      </c>
      <c r="H1449" t="s">
        <v>2380</v>
      </c>
      <c r="I1449">
        <v>0</v>
      </c>
      <c r="J1449" t="s">
        <v>2380</v>
      </c>
    </row>
    <row r="1450" spans="1:10" x14ac:dyDescent="0.3">
      <c r="A1450" t="s">
        <v>922</v>
      </c>
      <c r="B1450">
        <v>15.36</v>
      </c>
      <c r="C1450" t="str">
        <f t="shared" si="44"/>
        <v>Underweight</v>
      </c>
      <c r="D1450">
        <v>5.49</v>
      </c>
      <c r="E1450" t="str">
        <f t="shared" si="45"/>
        <v>Normal</v>
      </c>
      <c r="F1450" t="s">
        <v>2383</v>
      </c>
      <c r="G1450" t="s">
        <v>2380</v>
      </c>
      <c r="H1450" t="s">
        <v>2380</v>
      </c>
      <c r="I1450" s="7">
        <v>2</v>
      </c>
      <c r="J1450" t="s">
        <v>2380</v>
      </c>
    </row>
    <row r="1451" spans="1:10" x14ac:dyDescent="0.3">
      <c r="A1451" t="s">
        <v>921</v>
      </c>
      <c r="B1451">
        <v>27.74</v>
      </c>
      <c r="C1451" t="str">
        <f t="shared" si="44"/>
        <v>OverWeight</v>
      </c>
      <c r="D1451">
        <v>5.96</v>
      </c>
      <c r="E1451" t="str">
        <f t="shared" si="45"/>
        <v>Prediabetes</v>
      </c>
      <c r="F1451" t="s">
        <v>2383</v>
      </c>
      <c r="G1451" t="s">
        <v>2380</v>
      </c>
      <c r="H1451" t="s">
        <v>2380</v>
      </c>
      <c r="I1451">
        <v>0</v>
      </c>
      <c r="J1451" t="s">
        <v>2380</v>
      </c>
    </row>
    <row r="1452" spans="1:10" x14ac:dyDescent="0.3">
      <c r="A1452" t="s">
        <v>920</v>
      </c>
      <c r="B1452">
        <v>22.44</v>
      </c>
      <c r="C1452" t="str">
        <f t="shared" si="44"/>
        <v>Normal Weight</v>
      </c>
      <c r="D1452">
        <v>4.62</v>
      </c>
      <c r="E1452" t="str">
        <f t="shared" si="45"/>
        <v>Normal</v>
      </c>
      <c r="F1452" t="s">
        <v>2383</v>
      </c>
      <c r="G1452" t="s">
        <v>2380</v>
      </c>
      <c r="H1452" t="s">
        <v>2380</v>
      </c>
      <c r="I1452">
        <v>0</v>
      </c>
      <c r="J1452" t="s">
        <v>2380</v>
      </c>
    </row>
    <row r="1453" spans="1:10" x14ac:dyDescent="0.3">
      <c r="A1453" t="s">
        <v>919</v>
      </c>
      <c r="B1453">
        <v>37.049999999999997</v>
      </c>
      <c r="C1453" t="str">
        <f t="shared" si="44"/>
        <v>Obesity</v>
      </c>
      <c r="D1453">
        <v>9.9600000000000009</v>
      </c>
      <c r="E1453" t="str">
        <f t="shared" si="45"/>
        <v>Diabetes</v>
      </c>
      <c r="F1453" t="s">
        <v>2383</v>
      </c>
      <c r="G1453" t="s">
        <v>2380</v>
      </c>
      <c r="H1453" t="s">
        <v>2380</v>
      </c>
      <c r="I1453">
        <v>0</v>
      </c>
      <c r="J1453" t="s">
        <v>2380</v>
      </c>
    </row>
    <row r="1454" spans="1:10" x14ac:dyDescent="0.3">
      <c r="A1454" t="s">
        <v>918</v>
      </c>
      <c r="B1454">
        <v>22.95</v>
      </c>
      <c r="C1454" t="str">
        <f t="shared" si="44"/>
        <v>Normal Weight</v>
      </c>
      <c r="D1454">
        <v>10.53</v>
      </c>
      <c r="E1454" t="str">
        <f t="shared" si="45"/>
        <v>Diabetes</v>
      </c>
      <c r="F1454" t="s">
        <v>2380</v>
      </c>
      <c r="G1454" t="s">
        <v>2380</v>
      </c>
      <c r="H1454" t="s">
        <v>2380</v>
      </c>
      <c r="I1454" s="7">
        <v>2</v>
      </c>
      <c r="J1454" t="s">
        <v>2380</v>
      </c>
    </row>
    <row r="1455" spans="1:10" x14ac:dyDescent="0.3">
      <c r="A1455" t="s">
        <v>917</v>
      </c>
      <c r="B1455">
        <v>34.200000000000003</v>
      </c>
      <c r="C1455" t="str">
        <f t="shared" si="44"/>
        <v>Obesity</v>
      </c>
      <c r="D1455">
        <v>6.69</v>
      </c>
      <c r="E1455" t="str">
        <f t="shared" si="45"/>
        <v>Diabetes</v>
      </c>
      <c r="F1455" t="s">
        <v>2383</v>
      </c>
      <c r="G1455" t="s">
        <v>2380</v>
      </c>
      <c r="H1455" t="s">
        <v>2380</v>
      </c>
      <c r="I1455">
        <v>0</v>
      </c>
      <c r="J1455" t="s">
        <v>2380</v>
      </c>
    </row>
    <row r="1456" spans="1:10" x14ac:dyDescent="0.3">
      <c r="A1456" t="s">
        <v>916</v>
      </c>
      <c r="B1456">
        <v>30.59</v>
      </c>
      <c r="C1456" t="str">
        <f t="shared" si="44"/>
        <v>Obesity</v>
      </c>
      <c r="D1456">
        <v>9.5500000000000007</v>
      </c>
      <c r="E1456" t="str">
        <f t="shared" si="45"/>
        <v>Diabetes</v>
      </c>
      <c r="F1456" t="s">
        <v>2383</v>
      </c>
      <c r="G1456" t="s">
        <v>2380</v>
      </c>
      <c r="H1456" t="s">
        <v>2380</v>
      </c>
      <c r="I1456">
        <v>0</v>
      </c>
      <c r="J1456" t="s">
        <v>2380</v>
      </c>
    </row>
    <row r="1457" spans="1:10" x14ac:dyDescent="0.3">
      <c r="A1457" t="s">
        <v>915</v>
      </c>
      <c r="B1457">
        <v>25.51</v>
      </c>
      <c r="C1457" t="str">
        <f t="shared" si="44"/>
        <v>OverWeight</v>
      </c>
      <c r="D1457">
        <v>6.05</v>
      </c>
      <c r="E1457" t="str">
        <f t="shared" si="45"/>
        <v>Prediabetes</v>
      </c>
      <c r="F1457" t="s">
        <v>2380</v>
      </c>
      <c r="G1457" t="s">
        <v>2380</v>
      </c>
      <c r="H1457" t="s">
        <v>2380</v>
      </c>
      <c r="I1457">
        <v>0</v>
      </c>
      <c r="J1457" t="s">
        <v>2380</v>
      </c>
    </row>
    <row r="1458" spans="1:10" x14ac:dyDescent="0.3">
      <c r="A1458" t="s">
        <v>914</v>
      </c>
      <c r="B1458">
        <v>29.04</v>
      </c>
      <c r="C1458" t="str">
        <f t="shared" si="44"/>
        <v>OverWeight</v>
      </c>
      <c r="D1458">
        <v>10.56</v>
      </c>
      <c r="E1458" t="str">
        <f t="shared" si="45"/>
        <v>Diabetes</v>
      </c>
      <c r="F1458" t="s">
        <v>2383</v>
      </c>
      <c r="G1458" t="s">
        <v>2380</v>
      </c>
      <c r="H1458" t="s">
        <v>2380</v>
      </c>
      <c r="I1458" s="7">
        <v>1</v>
      </c>
      <c r="J1458" t="s">
        <v>2380</v>
      </c>
    </row>
    <row r="1459" spans="1:10" x14ac:dyDescent="0.3">
      <c r="A1459" t="s">
        <v>913</v>
      </c>
      <c r="B1459">
        <v>22.135000000000002</v>
      </c>
      <c r="C1459" t="str">
        <f t="shared" si="44"/>
        <v>Normal Weight</v>
      </c>
      <c r="D1459">
        <v>10.81</v>
      </c>
      <c r="E1459" t="str">
        <f t="shared" si="45"/>
        <v>Diabetes</v>
      </c>
      <c r="F1459" t="s">
        <v>2383</v>
      </c>
      <c r="G1459" t="s">
        <v>2380</v>
      </c>
      <c r="H1459" t="s">
        <v>2380</v>
      </c>
      <c r="I1459" s="7">
        <v>1</v>
      </c>
      <c r="J1459" t="s">
        <v>2380</v>
      </c>
    </row>
    <row r="1460" spans="1:10" x14ac:dyDescent="0.3">
      <c r="A1460" t="s">
        <v>912</v>
      </c>
      <c r="B1460">
        <v>21.375</v>
      </c>
      <c r="C1460" t="str">
        <f t="shared" si="44"/>
        <v>Normal Weight</v>
      </c>
      <c r="D1460">
        <v>4.32</v>
      </c>
      <c r="E1460" t="str">
        <f t="shared" si="45"/>
        <v>Normal</v>
      </c>
      <c r="F1460" t="s">
        <v>2380</v>
      </c>
      <c r="G1460" t="s">
        <v>2380</v>
      </c>
      <c r="H1460" t="s">
        <v>2380</v>
      </c>
      <c r="I1460">
        <v>0</v>
      </c>
      <c r="J1460" t="s">
        <v>2380</v>
      </c>
    </row>
    <row r="1461" spans="1:10" x14ac:dyDescent="0.3">
      <c r="A1461" t="s">
        <v>911</v>
      </c>
      <c r="B1461">
        <v>29.19</v>
      </c>
      <c r="C1461" t="str">
        <f t="shared" si="44"/>
        <v>OverWeight</v>
      </c>
      <c r="D1461">
        <v>4.37</v>
      </c>
      <c r="E1461" t="str">
        <f t="shared" si="45"/>
        <v>Normal</v>
      </c>
      <c r="F1461" t="s">
        <v>2380</v>
      </c>
      <c r="G1461" t="s">
        <v>2380</v>
      </c>
      <c r="H1461" t="s">
        <v>2380</v>
      </c>
      <c r="I1461">
        <v>0</v>
      </c>
      <c r="J1461" t="s">
        <v>2380</v>
      </c>
    </row>
    <row r="1462" spans="1:10" x14ac:dyDescent="0.3">
      <c r="A1462" t="s">
        <v>910</v>
      </c>
      <c r="B1462">
        <v>31.92</v>
      </c>
      <c r="C1462" t="str">
        <f t="shared" si="44"/>
        <v>Obesity</v>
      </c>
      <c r="D1462">
        <v>4.8099999999999996</v>
      </c>
      <c r="E1462" t="str">
        <f t="shared" si="45"/>
        <v>Normal</v>
      </c>
      <c r="F1462" t="s">
        <v>2383</v>
      </c>
      <c r="G1462" t="s">
        <v>2380</v>
      </c>
      <c r="H1462" t="s">
        <v>2383</v>
      </c>
      <c r="I1462" s="7">
        <v>1</v>
      </c>
      <c r="J1462" t="s">
        <v>2380</v>
      </c>
    </row>
    <row r="1463" spans="1:10" x14ac:dyDescent="0.3">
      <c r="A1463" t="s">
        <v>909</v>
      </c>
      <c r="B1463">
        <v>26.315000000000001</v>
      </c>
      <c r="C1463" t="str">
        <f t="shared" si="44"/>
        <v>OverWeight</v>
      </c>
      <c r="D1463">
        <v>4.5599999999999996</v>
      </c>
      <c r="E1463" t="str">
        <f t="shared" si="45"/>
        <v>Normal</v>
      </c>
      <c r="F1463" t="s">
        <v>2383</v>
      </c>
      <c r="G1463" t="s">
        <v>2380</v>
      </c>
      <c r="H1463" t="s">
        <v>2383</v>
      </c>
      <c r="I1463" s="7">
        <v>1</v>
      </c>
      <c r="J1463" t="s">
        <v>2380</v>
      </c>
    </row>
    <row r="1464" spans="1:10" x14ac:dyDescent="0.3">
      <c r="A1464" t="s">
        <v>908</v>
      </c>
      <c r="B1464">
        <v>35.299999999999997</v>
      </c>
      <c r="C1464" t="str">
        <f t="shared" si="44"/>
        <v>Obesity</v>
      </c>
      <c r="D1464">
        <v>4.3899999999999997</v>
      </c>
      <c r="E1464" t="str">
        <f t="shared" si="45"/>
        <v>Normal</v>
      </c>
      <c r="F1464" t="s">
        <v>2380</v>
      </c>
      <c r="G1464" t="s">
        <v>2380</v>
      </c>
      <c r="H1464" t="s">
        <v>2380</v>
      </c>
      <c r="I1464">
        <v>0</v>
      </c>
      <c r="J1464" t="s">
        <v>2380</v>
      </c>
    </row>
    <row r="1465" spans="1:10" x14ac:dyDescent="0.3">
      <c r="A1465" t="s">
        <v>907</v>
      </c>
      <c r="B1465">
        <v>18.91</v>
      </c>
      <c r="C1465" t="str">
        <f t="shared" si="44"/>
        <v>Normal Weight</v>
      </c>
      <c r="D1465">
        <v>11.44</v>
      </c>
      <c r="E1465" t="str">
        <f t="shared" si="45"/>
        <v>Diabetes</v>
      </c>
      <c r="F1465" t="s">
        <v>2380</v>
      </c>
      <c r="G1465" t="s">
        <v>2380</v>
      </c>
      <c r="H1465" t="s">
        <v>2380</v>
      </c>
      <c r="I1465">
        <v>0</v>
      </c>
      <c r="J1465" t="s">
        <v>2380</v>
      </c>
    </row>
    <row r="1466" spans="1:10" x14ac:dyDescent="0.3">
      <c r="A1466" t="s">
        <v>906</v>
      </c>
      <c r="B1466">
        <v>22.41</v>
      </c>
      <c r="C1466" t="str">
        <f t="shared" si="44"/>
        <v>Normal Weight</v>
      </c>
      <c r="D1466">
        <v>11.37</v>
      </c>
      <c r="E1466" t="str">
        <f t="shared" si="45"/>
        <v>Diabetes</v>
      </c>
      <c r="F1466" t="s">
        <v>2383</v>
      </c>
      <c r="G1466" t="s">
        <v>2380</v>
      </c>
      <c r="H1466" t="s">
        <v>2380</v>
      </c>
      <c r="I1466" s="7">
        <v>1</v>
      </c>
      <c r="J1466" t="s">
        <v>2380</v>
      </c>
    </row>
    <row r="1467" spans="1:10" x14ac:dyDescent="0.3">
      <c r="A1467" t="s">
        <v>905</v>
      </c>
      <c r="B1467">
        <v>22.704999999999998</v>
      </c>
      <c r="C1467" t="str">
        <f t="shared" si="44"/>
        <v>Normal Weight</v>
      </c>
      <c r="D1467">
        <v>6.14</v>
      </c>
      <c r="E1467" t="str">
        <f t="shared" si="45"/>
        <v>Prediabetes</v>
      </c>
      <c r="F1467" t="s">
        <v>2380</v>
      </c>
      <c r="G1467" t="s">
        <v>2380</v>
      </c>
      <c r="H1467" t="s">
        <v>2380</v>
      </c>
      <c r="I1467">
        <v>0</v>
      </c>
      <c r="J1467" t="s">
        <v>2380</v>
      </c>
    </row>
    <row r="1468" spans="1:10" x14ac:dyDescent="0.3">
      <c r="A1468" t="s">
        <v>904</v>
      </c>
      <c r="B1468">
        <v>37.18</v>
      </c>
      <c r="C1468" t="str">
        <f t="shared" si="44"/>
        <v>Obesity</v>
      </c>
      <c r="D1468">
        <v>4.8899999999999997</v>
      </c>
      <c r="E1468" t="str">
        <f t="shared" si="45"/>
        <v>Normal</v>
      </c>
      <c r="F1468" t="s">
        <v>2380</v>
      </c>
      <c r="G1468" t="s">
        <v>2380</v>
      </c>
      <c r="H1468" t="s">
        <v>2380</v>
      </c>
      <c r="I1468">
        <v>0</v>
      </c>
      <c r="J1468" t="s">
        <v>2380</v>
      </c>
    </row>
    <row r="1469" spans="1:10" x14ac:dyDescent="0.3">
      <c r="A1469" t="s">
        <v>903</v>
      </c>
      <c r="B1469">
        <v>35.97</v>
      </c>
      <c r="C1469" t="str">
        <f t="shared" si="44"/>
        <v>Obesity</v>
      </c>
      <c r="D1469">
        <v>4.5999999999999996</v>
      </c>
      <c r="E1469" t="str">
        <f t="shared" si="45"/>
        <v>Normal</v>
      </c>
      <c r="F1469" t="s">
        <v>2380</v>
      </c>
      <c r="G1469" t="s">
        <v>2380</v>
      </c>
      <c r="H1469" t="s">
        <v>2380</v>
      </c>
      <c r="I1469">
        <v>0</v>
      </c>
      <c r="J1469" t="s">
        <v>2380</v>
      </c>
    </row>
    <row r="1470" spans="1:10" x14ac:dyDescent="0.3">
      <c r="A1470" t="s">
        <v>902</v>
      </c>
      <c r="B1470">
        <v>35.799999999999997</v>
      </c>
      <c r="C1470" t="str">
        <f t="shared" si="44"/>
        <v>Obesity</v>
      </c>
      <c r="D1470">
        <v>4.42</v>
      </c>
      <c r="E1470" t="str">
        <f t="shared" si="45"/>
        <v>Normal</v>
      </c>
      <c r="F1470" t="s">
        <v>2380</v>
      </c>
      <c r="G1470" t="s">
        <v>2380</v>
      </c>
      <c r="H1470" t="s">
        <v>2380</v>
      </c>
      <c r="I1470">
        <v>0</v>
      </c>
      <c r="J1470" t="s">
        <v>2380</v>
      </c>
    </row>
    <row r="1471" spans="1:10" x14ac:dyDescent="0.3">
      <c r="A1471" t="s">
        <v>901</v>
      </c>
      <c r="B1471">
        <v>28.31</v>
      </c>
      <c r="C1471" t="str">
        <f t="shared" si="44"/>
        <v>OverWeight</v>
      </c>
      <c r="D1471">
        <v>7.48</v>
      </c>
      <c r="E1471" t="str">
        <f t="shared" si="45"/>
        <v>Diabetes</v>
      </c>
      <c r="F1471" t="s">
        <v>2383</v>
      </c>
      <c r="G1471" t="s">
        <v>2380</v>
      </c>
      <c r="H1471" t="s">
        <v>2380</v>
      </c>
      <c r="I1471">
        <v>0</v>
      </c>
      <c r="J1471" t="s">
        <v>2380</v>
      </c>
    </row>
    <row r="1472" spans="1:10" x14ac:dyDescent="0.3">
      <c r="A1472" t="s">
        <v>900</v>
      </c>
      <c r="B1472">
        <v>38.06</v>
      </c>
      <c r="C1472" t="str">
        <f t="shared" si="44"/>
        <v>Obesity</v>
      </c>
      <c r="D1472">
        <v>10.74</v>
      </c>
      <c r="E1472" t="str">
        <f t="shared" si="45"/>
        <v>Diabetes</v>
      </c>
      <c r="F1472" t="s">
        <v>2380</v>
      </c>
      <c r="G1472" t="s">
        <v>2380</v>
      </c>
      <c r="H1472" t="s">
        <v>2380</v>
      </c>
      <c r="I1472">
        <v>0</v>
      </c>
      <c r="J1472" t="s">
        <v>2380</v>
      </c>
    </row>
    <row r="1473" spans="1:10" x14ac:dyDescent="0.3">
      <c r="A1473" t="s">
        <v>899</v>
      </c>
      <c r="B1473">
        <v>28</v>
      </c>
      <c r="C1473" t="str">
        <f t="shared" si="44"/>
        <v>OverWeight</v>
      </c>
      <c r="D1473">
        <v>5.19</v>
      </c>
      <c r="E1473" t="str">
        <f t="shared" si="45"/>
        <v>Normal</v>
      </c>
      <c r="F1473" t="s">
        <v>2380</v>
      </c>
      <c r="G1473" t="s">
        <v>2380</v>
      </c>
      <c r="H1473" t="s">
        <v>2380</v>
      </c>
      <c r="I1473" s="7">
        <v>1</v>
      </c>
      <c r="J1473" t="s">
        <v>2380</v>
      </c>
    </row>
    <row r="1474" spans="1:10" x14ac:dyDescent="0.3">
      <c r="A1474" t="s">
        <v>898</v>
      </c>
      <c r="B1474">
        <v>34.32</v>
      </c>
      <c r="C1474" t="str">
        <f t="shared" ref="C1474:C1537" si="46">IF(B1474&lt;18.5,"Underweight",IF(B1474&lt;25,"Normal Weight",IF(B1474&lt;30,"OverWeight","Obesity")))</f>
        <v>Obesity</v>
      </c>
      <c r="D1474">
        <v>9.17</v>
      </c>
      <c r="E1474" t="str">
        <f t="shared" ref="E1474:E1537" si="47">IF(D1474&lt;5.7,"Normal",IF(D1474&lt;6.5,"Prediabetes","Diabetes"))</f>
        <v>Diabetes</v>
      </c>
      <c r="F1474" t="s">
        <v>2380</v>
      </c>
      <c r="G1474" t="s">
        <v>2380</v>
      </c>
      <c r="H1474" t="s">
        <v>2380</v>
      </c>
      <c r="I1474">
        <v>0</v>
      </c>
      <c r="J1474" t="s">
        <v>2380</v>
      </c>
    </row>
    <row r="1475" spans="1:10" x14ac:dyDescent="0.3">
      <c r="A1475" t="s">
        <v>897</v>
      </c>
      <c r="B1475">
        <v>22.3</v>
      </c>
      <c r="C1475" t="str">
        <f t="shared" si="46"/>
        <v>Normal Weight</v>
      </c>
      <c r="D1475">
        <v>4.95</v>
      </c>
      <c r="E1475" t="str">
        <f t="shared" si="47"/>
        <v>Normal</v>
      </c>
      <c r="F1475" t="s">
        <v>2383</v>
      </c>
      <c r="G1475" t="s">
        <v>2380</v>
      </c>
      <c r="H1475" t="s">
        <v>2380</v>
      </c>
      <c r="I1475">
        <v>0</v>
      </c>
      <c r="J1475" t="s">
        <v>2380</v>
      </c>
    </row>
    <row r="1476" spans="1:10" x14ac:dyDescent="0.3">
      <c r="A1476" t="s">
        <v>896</v>
      </c>
      <c r="B1476">
        <v>27.835000000000001</v>
      </c>
      <c r="C1476" t="str">
        <f t="shared" si="46"/>
        <v>OverWeight</v>
      </c>
      <c r="D1476">
        <v>6.03</v>
      </c>
      <c r="E1476" t="str">
        <f t="shared" si="47"/>
        <v>Prediabetes</v>
      </c>
      <c r="F1476" t="s">
        <v>2380</v>
      </c>
      <c r="G1476" t="s">
        <v>2380</v>
      </c>
      <c r="H1476" t="s">
        <v>2380</v>
      </c>
      <c r="I1476" s="7">
        <v>1</v>
      </c>
      <c r="J1476" t="s">
        <v>2380</v>
      </c>
    </row>
    <row r="1477" spans="1:10" x14ac:dyDescent="0.3">
      <c r="A1477" t="s">
        <v>895</v>
      </c>
      <c r="B1477">
        <v>39.229999999999997</v>
      </c>
      <c r="C1477" t="str">
        <f t="shared" si="46"/>
        <v>Obesity</v>
      </c>
      <c r="D1477">
        <v>5.36</v>
      </c>
      <c r="E1477" t="str">
        <f t="shared" si="47"/>
        <v>Normal</v>
      </c>
      <c r="F1477" t="s">
        <v>2380</v>
      </c>
      <c r="G1477" t="s">
        <v>2380</v>
      </c>
      <c r="H1477" t="s">
        <v>2380</v>
      </c>
      <c r="I1477">
        <v>0</v>
      </c>
      <c r="J1477" t="s">
        <v>2380</v>
      </c>
    </row>
    <row r="1478" spans="1:10" x14ac:dyDescent="0.3">
      <c r="A1478" t="s">
        <v>894</v>
      </c>
      <c r="B1478">
        <v>19.95</v>
      </c>
      <c r="C1478" t="str">
        <f t="shared" si="46"/>
        <v>Normal Weight</v>
      </c>
      <c r="D1478">
        <v>6.11</v>
      </c>
      <c r="E1478" t="str">
        <f t="shared" si="47"/>
        <v>Prediabetes</v>
      </c>
      <c r="F1478" t="s">
        <v>2380</v>
      </c>
      <c r="G1478" t="s">
        <v>2380</v>
      </c>
      <c r="H1478" t="s">
        <v>2380</v>
      </c>
      <c r="I1478" s="7">
        <v>1</v>
      </c>
      <c r="J1478" t="s">
        <v>2380</v>
      </c>
    </row>
    <row r="1479" spans="1:10" x14ac:dyDescent="0.3">
      <c r="A1479" t="s">
        <v>893</v>
      </c>
      <c r="B1479">
        <v>34.64</v>
      </c>
      <c r="C1479" t="str">
        <f t="shared" si="46"/>
        <v>Obesity</v>
      </c>
      <c r="D1479">
        <v>4.88</v>
      </c>
      <c r="E1479" t="str">
        <f t="shared" si="47"/>
        <v>Normal</v>
      </c>
      <c r="F1479" t="s">
        <v>2380</v>
      </c>
      <c r="G1479" t="s">
        <v>2380</v>
      </c>
      <c r="H1479" t="s">
        <v>2383</v>
      </c>
      <c r="I1479" s="7">
        <v>1</v>
      </c>
      <c r="J1479" t="s">
        <v>2380</v>
      </c>
    </row>
    <row r="1480" spans="1:10" x14ac:dyDescent="0.3">
      <c r="A1480" t="s">
        <v>892</v>
      </c>
      <c r="B1480">
        <v>18.75</v>
      </c>
      <c r="C1480" t="str">
        <f t="shared" si="46"/>
        <v>Normal Weight</v>
      </c>
      <c r="D1480">
        <v>6.72</v>
      </c>
      <c r="E1480" t="str">
        <f t="shared" si="47"/>
        <v>Diabetes</v>
      </c>
      <c r="F1480" t="s">
        <v>2380</v>
      </c>
      <c r="G1480" t="s">
        <v>2380</v>
      </c>
      <c r="H1480" t="s">
        <v>2380</v>
      </c>
      <c r="I1480">
        <v>0</v>
      </c>
      <c r="J1480" t="s">
        <v>2380</v>
      </c>
    </row>
    <row r="1481" spans="1:10" x14ac:dyDescent="0.3">
      <c r="A1481" t="s">
        <v>891</v>
      </c>
      <c r="B1481">
        <v>26.48</v>
      </c>
      <c r="C1481" t="str">
        <f t="shared" si="46"/>
        <v>OverWeight</v>
      </c>
      <c r="D1481">
        <v>4.2</v>
      </c>
      <c r="E1481" t="str">
        <f t="shared" si="47"/>
        <v>Normal</v>
      </c>
      <c r="F1481" t="s">
        <v>2380</v>
      </c>
      <c r="G1481" t="s">
        <v>2380</v>
      </c>
      <c r="H1481" t="s">
        <v>2380</v>
      </c>
      <c r="I1481" s="7">
        <v>1</v>
      </c>
      <c r="J1481" t="s">
        <v>2380</v>
      </c>
    </row>
    <row r="1482" spans="1:10" x14ac:dyDescent="0.3">
      <c r="A1482" t="s">
        <v>890</v>
      </c>
      <c r="B1482">
        <v>34.83</v>
      </c>
      <c r="C1482" t="str">
        <f t="shared" si="46"/>
        <v>Obesity</v>
      </c>
      <c r="D1482">
        <v>5.79</v>
      </c>
      <c r="E1482" t="str">
        <f t="shared" si="47"/>
        <v>Prediabetes</v>
      </c>
      <c r="F1482" t="s">
        <v>2380</v>
      </c>
      <c r="G1482" t="s">
        <v>2380</v>
      </c>
      <c r="H1482" t="s">
        <v>2380</v>
      </c>
      <c r="I1482" s="7">
        <v>1</v>
      </c>
      <c r="J1482" t="s">
        <v>2380</v>
      </c>
    </row>
    <row r="1483" spans="1:10" x14ac:dyDescent="0.3">
      <c r="A1483" t="s">
        <v>889</v>
      </c>
      <c r="B1483">
        <v>25.46</v>
      </c>
      <c r="C1483" t="str">
        <f t="shared" si="46"/>
        <v>OverWeight</v>
      </c>
      <c r="D1483">
        <v>4.29</v>
      </c>
      <c r="E1483" t="str">
        <f t="shared" si="47"/>
        <v>Normal</v>
      </c>
      <c r="F1483" t="s">
        <v>2380</v>
      </c>
      <c r="G1483" t="s">
        <v>2380</v>
      </c>
      <c r="H1483" t="s">
        <v>2380</v>
      </c>
      <c r="I1483">
        <v>0</v>
      </c>
      <c r="J1483" t="s">
        <v>2380</v>
      </c>
    </row>
    <row r="1484" spans="1:10" x14ac:dyDescent="0.3">
      <c r="A1484" t="s">
        <v>888</v>
      </c>
      <c r="B1484">
        <v>23.31</v>
      </c>
      <c r="C1484" t="str">
        <f t="shared" si="46"/>
        <v>Normal Weight</v>
      </c>
      <c r="D1484">
        <v>8.27</v>
      </c>
      <c r="E1484" t="str">
        <f t="shared" si="47"/>
        <v>Diabetes</v>
      </c>
      <c r="F1484" t="s">
        <v>2380</v>
      </c>
      <c r="G1484" t="s">
        <v>2380</v>
      </c>
      <c r="H1484" t="s">
        <v>2380</v>
      </c>
      <c r="I1484">
        <v>0</v>
      </c>
      <c r="J1484" t="s">
        <v>2380</v>
      </c>
    </row>
    <row r="1485" spans="1:10" x14ac:dyDescent="0.3">
      <c r="A1485" t="s">
        <v>887</v>
      </c>
      <c r="B1485">
        <v>29</v>
      </c>
      <c r="C1485" t="str">
        <f t="shared" si="46"/>
        <v>OverWeight</v>
      </c>
      <c r="D1485">
        <v>4.5599999999999996</v>
      </c>
      <c r="E1485" t="str">
        <f t="shared" si="47"/>
        <v>Normal</v>
      </c>
      <c r="F1485" t="s">
        <v>2380</v>
      </c>
      <c r="G1485" t="s">
        <v>2380</v>
      </c>
      <c r="H1485" t="s">
        <v>2380</v>
      </c>
      <c r="I1485">
        <v>0</v>
      </c>
      <c r="J1485" t="s">
        <v>2380</v>
      </c>
    </row>
    <row r="1486" spans="1:10" x14ac:dyDescent="0.3">
      <c r="A1486" t="s">
        <v>886</v>
      </c>
      <c r="B1486">
        <v>32.869999999999997</v>
      </c>
      <c r="C1486" t="str">
        <f t="shared" si="46"/>
        <v>Obesity</v>
      </c>
      <c r="D1486">
        <v>5.33</v>
      </c>
      <c r="E1486" t="str">
        <f t="shared" si="47"/>
        <v>Normal</v>
      </c>
      <c r="F1486" t="s">
        <v>2380</v>
      </c>
      <c r="G1486" t="s">
        <v>2380</v>
      </c>
      <c r="H1486" t="s">
        <v>2380</v>
      </c>
      <c r="I1486">
        <v>0</v>
      </c>
      <c r="J1486" t="s">
        <v>2380</v>
      </c>
    </row>
    <row r="1487" spans="1:10" x14ac:dyDescent="0.3">
      <c r="A1487" t="s">
        <v>885</v>
      </c>
      <c r="B1487">
        <v>26.18</v>
      </c>
      <c r="C1487" t="str">
        <f t="shared" si="46"/>
        <v>OverWeight</v>
      </c>
      <c r="D1487">
        <v>5.63</v>
      </c>
      <c r="E1487" t="str">
        <f t="shared" si="47"/>
        <v>Normal</v>
      </c>
      <c r="F1487" t="s">
        <v>2380</v>
      </c>
      <c r="G1487" t="s">
        <v>2380</v>
      </c>
      <c r="H1487" t="s">
        <v>2380</v>
      </c>
      <c r="I1487">
        <v>0</v>
      </c>
      <c r="J1487" t="s">
        <v>2380</v>
      </c>
    </row>
    <row r="1488" spans="1:10" x14ac:dyDescent="0.3">
      <c r="A1488" t="s">
        <v>884</v>
      </c>
      <c r="B1488">
        <v>25.3</v>
      </c>
      <c r="C1488" t="str">
        <f t="shared" si="46"/>
        <v>OverWeight</v>
      </c>
      <c r="D1488">
        <v>5.12</v>
      </c>
      <c r="E1488" t="str">
        <f t="shared" si="47"/>
        <v>Normal</v>
      </c>
      <c r="F1488" t="s">
        <v>2380</v>
      </c>
      <c r="G1488" t="s">
        <v>2380</v>
      </c>
      <c r="H1488" t="s">
        <v>2380</v>
      </c>
      <c r="I1488">
        <v>0</v>
      </c>
      <c r="J1488" t="s">
        <v>2380</v>
      </c>
    </row>
    <row r="1489" spans="1:10" x14ac:dyDescent="0.3">
      <c r="A1489" t="s">
        <v>883</v>
      </c>
      <c r="B1489">
        <v>36.94</v>
      </c>
      <c r="C1489" t="str">
        <f t="shared" si="46"/>
        <v>Obesity</v>
      </c>
      <c r="D1489">
        <v>5.15</v>
      </c>
      <c r="E1489" t="str">
        <f t="shared" si="47"/>
        <v>Normal</v>
      </c>
      <c r="F1489" t="s">
        <v>2383</v>
      </c>
      <c r="G1489" t="s">
        <v>2380</v>
      </c>
      <c r="H1489" t="s">
        <v>2380</v>
      </c>
      <c r="I1489" s="7">
        <v>1</v>
      </c>
      <c r="J1489" t="s">
        <v>2380</v>
      </c>
    </row>
    <row r="1490" spans="1:10" x14ac:dyDescent="0.3">
      <c r="A1490" t="s">
        <v>882</v>
      </c>
      <c r="B1490">
        <v>22.86</v>
      </c>
      <c r="C1490" t="str">
        <f t="shared" si="46"/>
        <v>Normal Weight</v>
      </c>
      <c r="D1490">
        <v>7.5</v>
      </c>
      <c r="E1490" t="str">
        <f t="shared" si="47"/>
        <v>Diabetes</v>
      </c>
      <c r="F1490" t="s">
        <v>2380</v>
      </c>
      <c r="G1490" t="s">
        <v>2380</v>
      </c>
      <c r="H1490" t="s">
        <v>2380</v>
      </c>
      <c r="I1490">
        <v>0</v>
      </c>
      <c r="J1490" t="s">
        <v>2380</v>
      </c>
    </row>
    <row r="1491" spans="1:10" x14ac:dyDescent="0.3">
      <c r="A1491" t="s">
        <v>881</v>
      </c>
      <c r="B1491">
        <v>18.760000000000002</v>
      </c>
      <c r="C1491" t="str">
        <f t="shared" si="46"/>
        <v>Normal Weight</v>
      </c>
      <c r="D1491">
        <v>4.88</v>
      </c>
      <c r="E1491" t="str">
        <f t="shared" si="47"/>
        <v>Normal</v>
      </c>
      <c r="F1491" t="s">
        <v>2383</v>
      </c>
      <c r="G1491" t="s">
        <v>2380</v>
      </c>
      <c r="H1491" t="s">
        <v>2383</v>
      </c>
      <c r="I1491" s="7">
        <v>1</v>
      </c>
      <c r="J1491" t="s">
        <v>2380</v>
      </c>
    </row>
    <row r="1492" spans="1:10" x14ac:dyDescent="0.3">
      <c r="A1492" t="s">
        <v>880</v>
      </c>
      <c r="B1492">
        <v>24.36</v>
      </c>
      <c r="C1492" t="str">
        <f t="shared" si="46"/>
        <v>Normal Weight</v>
      </c>
      <c r="D1492">
        <v>5.57</v>
      </c>
      <c r="E1492" t="str">
        <f t="shared" si="47"/>
        <v>Normal</v>
      </c>
      <c r="F1492" t="s">
        <v>2380</v>
      </c>
      <c r="G1492" t="s">
        <v>2380</v>
      </c>
      <c r="H1492" t="s">
        <v>2380</v>
      </c>
      <c r="I1492">
        <v>0</v>
      </c>
      <c r="J1492" t="s">
        <v>2380</v>
      </c>
    </row>
    <row r="1493" spans="1:10" x14ac:dyDescent="0.3">
      <c r="A1493" t="s">
        <v>879</v>
      </c>
      <c r="B1493">
        <v>32.299999999999997</v>
      </c>
      <c r="C1493" t="str">
        <f t="shared" si="46"/>
        <v>Obesity</v>
      </c>
      <c r="D1493">
        <v>5.31</v>
      </c>
      <c r="E1493" t="str">
        <f t="shared" si="47"/>
        <v>Normal</v>
      </c>
      <c r="F1493" t="s">
        <v>2380</v>
      </c>
      <c r="G1493" t="s">
        <v>2380</v>
      </c>
      <c r="H1493" t="s">
        <v>2380</v>
      </c>
      <c r="I1493">
        <v>0</v>
      </c>
      <c r="J1493" t="s">
        <v>2380</v>
      </c>
    </row>
    <row r="1494" spans="1:10" x14ac:dyDescent="0.3">
      <c r="A1494" t="s">
        <v>878</v>
      </c>
      <c r="B1494">
        <v>22.704999999999998</v>
      </c>
      <c r="C1494" t="str">
        <f t="shared" si="46"/>
        <v>Normal Weight</v>
      </c>
      <c r="D1494">
        <v>4.57</v>
      </c>
      <c r="E1494" t="str">
        <f t="shared" si="47"/>
        <v>Normal</v>
      </c>
      <c r="F1494" t="s">
        <v>2383</v>
      </c>
      <c r="G1494" t="s">
        <v>2380</v>
      </c>
      <c r="H1494" t="s">
        <v>2380</v>
      </c>
      <c r="I1494">
        <v>0</v>
      </c>
      <c r="J1494" t="s">
        <v>2380</v>
      </c>
    </row>
    <row r="1495" spans="1:10" x14ac:dyDescent="0.3">
      <c r="A1495" t="s">
        <v>877</v>
      </c>
      <c r="B1495">
        <v>21.79</v>
      </c>
      <c r="C1495" t="str">
        <f t="shared" si="46"/>
        <v>Normal Weight</v>
      </c>
      <c r="D1495">
        <v>8.6999999999999993</v>
      </c>
      <c r="E1495" t="str">
        <f t="shared" si="47"/>
        <v>Diabetes</v>
      </c>
      <c r="F1495" t="s">
        <v>2383</v>
      </c>
      <c r="G1495" t="s">
        <v>2380</v>
      </c>
      <c r="H1495" t="s">
        <v>2380</v>
      </c>
      <c r="I1495" s="7">
        <v>1</v>
      </c>
      <c r="J1495" t="s">
        <v>2380</v>
      </c>
    </row>
    <row r="1496" spans="1:10" x14ac:dyDescent="0.3">
      <c r="A1496" t="s">
        <v>876</v>
      </c>
      <c r="B1496">
        <v>24.52</v>
      </c>
      <c r="C1496" t="str">
        <f t="shared" si="46"/>
        <v>Normal Weight</v>
      </c>
      <c r="D1496">
        <v>4.76</v>
      </c>
      <c r="E1496" t="str">
        <f t="shared" si="47"/>
        <v>Normal</v>
      </c>
      <c r="F1496" t="s">
        <v>2380</v>
      </c>
      <c r="G1496" t="s">
        <v>2380</v>
      </c>
      <c r="H1496" t="s">
        <v>2380</v>
      </c>
      <c r="I1496">
        <v>0</v>
      </c>
      <c r="J1496" t="s">
        <v>2380</v>
      </c>
    </row>
    <row r="1497" spans="1:10" x14ac:dyDescent="0.3">
      <c r="A1497" t="s">
        <v>875</v>
      </c>
      <c r="B1497">
        <v>39.520000000000003</v>
      </c>
      <c r="C1497" t="str">
        <f t="shared" si="46"/>
        <v>Obesity</v>
      </c>
      <c r="D1497">
        <v>11.81</v>
      </c>
      <c r="E1497" t="str">
        <f t="shared" si="47"/>
        <v>Diabetes</v>
      </c>
      <c r="F1497" t="s">
        <v>2380</v>
      </c>
      <c r="G1497" t="s">
        <v>2380</v>
      </c>
      <c r="H1497" t="s">
        <v>2380</v>
      </c>
      <c r="I1497">
        <v>0</v>
      </c>
      <c r="J1497" t="s">
        <v>2380</v>
      </c>
    </row>
    <row r="1498" spans="1:10" x14ac:dyDescent="0.3">
      <c r="A1498" t="s">
        <v>874</v>
      </c>
      <c r="B1498">
        <v>24.49</v>
      </c>
      <c r="C1498" t="str">
        <f t="shared" si="46"/>
        <v>Normal Weight</v>
      </c>
      <c r="D1498">
        <v>4.67</v>
      </c>
      <c r="E1498" t="str">
        <f t="shared" si="47"/>
        <v>Normal</v>
      </c>
      <c r="F1498" t="s">
        <v>2380</v>
      </c>
      <c r="G1498" t="s">
        <v>2380</v>
      </c>
      <c r="H1498" t="s">
        <v>2380</v>
      </c>
      <c r="I1498">
        <v>0</v>
      </c>
      <c r="J1498" t="s">
        <v>2380</v>
      </c>
    </row>
    <row r="1499" spans="1:10" x14ac:dyDescent="0.3">
      <c r="A1499" t="s">
        <v>873</v>
      </c>
      <c r="B1499">
        <v>26.315000000000001</v>
      </c>
      <c r="C1499" t="str">
        <f t="shared" si="46"/>
        <v>OverWeight</v>
      </c>
      <c r="D1499">
        <v>6.02</v>
      </c>
      <c r="E1499" t="str">
        <f t="shared" si="47"/>
        <v>Prediabetes</v>
      </c>
      <c r="F1499" t="s">
        <v>2380</v>
      </c>
      <c r="G1499" t="s">
        <v>2380</v>
      </c>
      <c r="H1499" t="s">
        <v>2380</v>
      </c>
      <c r="I1499">
        <v>0</v>
      </c>
      <c r="J1499" t="s">
        <v>2380</v>
      </c>
    </row>
    <row r="1500" spans="1:10" x14ac:dyDescent="0.3">
      <c r="A1500" t="s">
        <v>872</v>
      </c>
      <c r="B1500">
        <v>22.58</v>
      </c>
      <c r="C1500" t="str">
        <f t="shared" si="46"/>
        <v>Normal Weight</v>
      </c>
      <c r="D1500">
        <v>7.46</v>
      </c>
      <c r="E1500" t="str">
        <f t="shared" si="47"/>
        <v>Diabetes</v>
      </c>
      <c r="F1500" t="s">
        <v>2380</v>
      </c>
      <c r="G1500" t="s">
        <v>2380</v>
      </c>
      <c r="H1500" t="s">
        <v>2380</v>
      </c>
      <c r="I1500">
        <v>0</v>
      </c>
      <c r="J1500" t="s">
        <v>2380</v>
      </c>
    </row>
    <row r="1501" spans="1:10" x14ac:dyDescent="0.3">
      <c r="A1501" t="s">
        <v>871</v>
      </c>
      <c r="B1501">
        <v>19.475000000000001</v>
      </c>
      <c r="C1501" t="str">
        <f t="shared" si="46"/>
        <v>Normal Weight</v>
      </c>
      <c r="D1501">
        <v>4.74</v>
      </c>
      <c r="E1501" t="str">
        <f t="shared" si="47"/>
        <v>Normal</v>
      </c>
      <c r="F1501" t="s">
        <v>2380</v>
      </c>
      <c r="G1501" t="s">
        <v>2380</v>
      </c>
      <c r="H1501" t="s">
        <v>2380</v>
      </c>
      <c r="I1501" s="7">
        <v>1</v>
      </c>
      <c r="J1501" t="s">
        <v>2380</v>
      </c>
    </row>
    <row r="1502" spans="1:10" x14ac:dyDescent="0.3">
      <c r="A1502" t="s">
        <v>870</v>
      </c>
      <c r="B1502">
        <v>26.33</v>
      </c>
      <c r="C1502" t="str">
        <f t="shared" si="46"/>
        <v>OverWeight</v>
      </c>
      <c r="D1502">
        <v>4.79</v>
      </c>
      <c r="E1502" t="str">
        <f t="shared" si="47"/>
        <v>Normal</v>
      </c>
      <c r="F1502" t="s">
        <v>2380</v>
      </c>
      <c r="G1502" t="s">
        <v>2380</v>
      </c>
      <c r="H1502" t="s">
        <v>2380</v>
      </c>
      <c r="I1502">
        <v>0</v>
      </c>
      <c r="J1502" t="s">
        <v>2380</v>
      </c>
    </row>
    <row r="1503" spans="1:10" x14ac:dyDescent="0.3">
      <c r="A1503" t="s">
        <v>869</v>
      </c>
      <c r="B1503">
        <v>17.29</v>
      </c>
      <c r="C1503" t="str">
        <f t="shared" si="46"/>
        <v>Underweight</v>
      </c>
      <c r="D1503">
        <v>5.35</v>
      </c>
      <c r="E1503" t="str">
        <f t="shared" si="47"/>
        <v>Normal</v>
      </c>
      <c r="F1503" t="s">
        <v>2383</v>
      </c>
      <c r="G1503" t="s">
        <v>2380</v>
      </c>
      <c r="H1503" t="s">
        <v>2380</v>
      </c>
      <c r="I1503">
        <v>0</v>
      </c>
      <c r="J1503" t="s">
        <v>2380</v>
      </c>
    </row>
    <row r="1504" spans="1:10" x14ac:dyDescent="0.3">
      <c r="A1504" t="s">
        <v>868</v>
      </c>
      <c r="B1504">
        <v>42.88</v>
      </c>
      <c r="C1504" t="str">
        <f t="shared" si="46"/>
        <v>Obesity</v>
      </c>
      <c r="D1504">
        <v>4.87</v>
      </c>
      <c r="E1504" t="str">
        <f t="shared" si="47"/>
        <v>Normal</v>
      </c>
      <c r="F1504" t="s">
        <v>2380</v>
      </c>
      <c r="G1504" t="s">
        <v>2382</v>
      </c>
      <c r="H1504" t="s">
        <v>2380</v>
      </c>
      <c r="I1504" s="7">
        <v>1</v>
      </c>
      <c r="J1504" t="s">
        <v>2380</v>
      </c>
    </row>
    <row r="1505" spans="1:10" x14ac:dyDescent="0.3">
      <c r="A1505" t="s">
        <v>867</v>
      </c>
      <c r="B1505">
        <v>32.200000000000003</v>
      </c>
      <c r="C1505" t="str">
        <f t="shared" si="46"/>
        <v>Obesity</v>
      </c>
      <c r="D1505">
        <v>10.09</v>
      </c>
      <c r="E1505" t="str">
        <f t="shared" si="47"/>
        <v>Diabetes</v>
      </c>
      <c r="F1505" t="s">
        <v>2383</v>
      </c>
      <c r="G1505" t="s">
        <v>2380</v>
      </c>
      <c r="H1505" t="s">
        <v>2380</v>
      </c>
      <c r="I1505">
        <v>0</v>
      </c>
      <c r="J1505" t="s">
        <v>2380</v>
      </c>
    </row>
    <row r="1506" spans="1:10" x14ac:dyDescent="0.3">
      <c r="A1506" t="s">
        <v>866</v>
      </c>
      <c r="B1506">
        <v>18.75</v>
      </c>
      <c r="C1506" t="str">
        <f t="shared" si="46"/>
        <v>Normal Weight</v>
      </c>
      <c r="D1506">
        <v>5.47</v>
      </c>
      <c r="E1506" t="str">
        <f t="shared" si="47"/>
        <v>Normal</v>
      </c>
      <c r="F1506" t="s">
        <v>2383</v>
      </c>
      <c r="G1506" t="s">
        <v>2380</v>
      </c>
      <c r="H1506" t="s">
        <v>2383</v>
      </c>
      <c r="I1506" s="7">
        <v>1</v>
      </c>
      <c r="J1506" t="s">
        <v>2380</v>
      </c>
    </row>
    <row r="1507" spans="1:10" x14ac:dyDescent="0.3">
      <c r="A1507" t="s">
        <v>865</v>
      </c>
      <c r="B1507">
        <v>22.36</v>
      </c>
      <c r="C1507" t="str">
        <f t="shared" si="46"/>
        <v>Normal Weight</v>
      </c>
      <c r="D1507">
        <v>8.6</v>
      </c>
      <c r="E1507" t="str">
        <f t="shared" si="47"/>
        <v>Diabetes</v>
      </c>
      <c r="F1507" t="s">
        <v>2380</v>
      </c>
      <c r="G1507" t="s">
        <v>2380</v>
      </c>
      <c r="H1507" t="s">
        <v>2380</v>
      </c>
      <c r="I1507">
        <v>0</v>
      </c>
      <c r="J1507" t="s">
        <v>2380</v>
      </c>
    </row>
    <row r="1508" spans="1:10" x14ac:dyDescent="0.3">
      <c r="A1508" t="s">
        <v>864</v>
      </c>
      <c r="B1508">
        <v>23.94</v>
      </c>
      <c r="C1508" t="str">
        <f t="shared" si="46"/>
        <v>Normal Weight</v>
      </c>
      <c r="D1508">
        <v>10.74</v>
      </c>
      <c r="E1508" t="str">
        <f t="shared" si="47"/>
        <v>Diabetes</v>
      </c>
      <c r="F1508" t="s">
        <v>2383</v>
      </c>
      <c r="G1508" t="s">
        <v>2380</v>
      </c>
      <c r="H1508" t="s">
        <v>2380</v>
      </c>
      <c r="I1508">
        <v>0</v>
      </c>
      <c r="J1508" t="s">
        <v>2380</v>
      </c>
    </row>
    <row r="1509" spans="1:10" x14ac:dyDescent="0.3">
      <c r="A1509" t="s">
        <v>863</v>
      </c>
      <c r="B1509">
        <v>30.1</v>
      </c>
      <c r="C1509" t="str">
        <f t="shared" si="46"/>
        <v>Obesity</v>
      </c>
      <c r="D1509">
        <v>4.3899999999999997</v>
      </c>
      <c r="E1509" t="str">
        <f t="shared" si="47"/>
        <v>Normal</v>
      </c>
      <c r="F1509" t="s">
        <v>2380</v>
      </c>
      <c r="G1509" t="s">
        <v>2380</v>
      </c>
      <c r="H1509" t="s">
        <v>2383</v>
      </c>
      <c r="I1509" s="7">
        <v>1</v>
      </c>
      <c r="J1509" t="s">
        <v>2380</v>
      </c>
    </row>
    <row r="1510" spans="1:10" x14ac:dyDescent="0.3">
      <c r="A1510" t="s">
        <v>862</v>
      </c>
      <c r="B1510">
        <v>21.93</v>
      </c>
      <c r="C1510" t="str">
        <f t="shared" si="46"/>
        <v>Normal Weight</v>
      </c>
      <c r="D1510">
        <v>6.3</v>
      </c>
      <c r="E1510" t="str">
        <f t="shared" si="47"/>
        <v>Prediabetes</v>
      </c>
      <c r="F1510" t="s">
        <v>2380</v>
      </c>
      <c r="G1510" t="s">
        <v>2380</v>
      </c>
      <c r="H1510" t="s">
        <v>2380</v>
      </c>
      <c r="I1510">
        <v>0</v>
      </c>
      <c r="J1510" t="s">
        <v>2380</v>
      </c>
    </row>
    <row r="1511" spans="1:10" x14ac:dyDescent="0.3">
      <c r="A1511" t="s">
        <v>861</v>
      </c>
      <c r="B1511">
        <v>39.75</v>
      </c>
      <c r="C1511" t="str">
        <f t="shared" si="46"/>
        <v>Obesity</v>
      </c>
      <c r="D1511">
        <v>5.41</v>
      </c>
      <c r="E1511" t="str">
        <f t="shared" si="47"/>
        <v>Normal</v>
      </c>
      <c r="F1511" t="s">
        <v>2380</v>
      </c>
      <c r="G1511" t="s">
        <v>2382</v>
      </c>
      <c r="H1511" t="s">
        <v>2380</v>
      </c>
      <c r="I1511" s="7">
        <v>1</v>
      </c>
      <c r="J1511" t="s">
        <v>2380</v>
      </c>
    </row>
    <row r="1512" spans="1:10" x14ac:dyDescent="0.3">
      <c r="A1512" t="s">
        <v>860</v>
      </c>
      <c r="B1512">
        <v>26.03</v>
      </c>
      <c r="C1512" t="str">
        <f t="shared" si="46"/>
        <v>OverWeight</v>
      </c>
      <c r="D1512">
        <v>4.47</v>
      </c>
      <c r="E1512" t="str">
        <f t="shared" si="47"/>
        <v>Normal</v>
      </c>
      <c r="F1512" t="s">
        <v>2380</v>
      </c>
      <c r="G1512" t="s">
        <v>2380</v>
      </c>
      <c r="H1512" t="s">
        <v>2383</v>
      </c>
      <c r="I1512" s="7">
        <v>1</v>
      </c>
      <c r="J1512" t="s">
        <v>2380</v>
      </c>
    </row>
    <row r="1513" spans="1:10" x14ac:dyDescent="0.3">
      <c r="A1513" t="s">
        <v>859</v>
      </c>
      <c r="B1513">
        <v>34.51</v>
      </c>
      <c r="C1513" t="str">
        <f t="shared" si="46"/>
        <v>Obesity</v>
      </c>
      <c r="D1513">
        <v>6.26</v>
      </c>
      <c r="E1513" t="str">
        <f t="shared" si="47"/>
        <v>Prediabetes</v>
      </c>
      <c r="F1513" t="s">
        <v>2380</v>
      </c>
      <c r="G1513" t="s">
        <v>2380</v>
      </c>
      <c r="H1513" t="s">
        <v>2380</v>
      </c>
      <c r="I1513">
        <v>0</v>
      </c>
      <c r="J1513" t="s">
        <v>2380</v>
      </c>
    </row>
    <row r="1514" spans="1:10" x14ac:dyDescent="0.3">
      <c r="A1514" t="s">
        <v>858</v>
      </c>
      <c r="B1514">
        <v>19.32</v>
      </c>
      <c r="C1514" t="str">
        <f t="shared" si="46"/>
        <v>Normal Weight</v>
      </c>
      <c r="D1514">
        <v>11.58</v>
      </c>
      <c r="E1514" t="str">
        <f t="shared" si="47"/>
        <v>Diabetes</v>
      </c>
      <c r="F1514" t="s">
        <v>2383</v>
      </c>
      <c r="G1514" t="s">
        <v>2380</v>
      </c>
      <c r="H1514" t="s">
        <v>2380</v>
      </c>
      <c r="I1514" s="7">
        <v>1</v>
      </c>
      <c r="J1514" t="s">
        <v>2380</v>
      </c>
    </row>
    <row r="1515" spans="1:10" x14ac:dyDescent="0.3">
      <c r="A1515" t="s">
        <v>857</v>
      </c>
      <c r="B1515">
        <v>28.5</v>
      </c>
      <c r="C1515" t="str">
        <f t="shared" si="46"/>
        <v>OverWeight</v>
      </c>
      <c r="D1515">
        <v>4.3600000000000003</v>
      </c>
      <c r="E1515" t="str">
        <f t="shared" si="47"/>
        <v>Normal</v>
      </c>
      <c r="F1515" t="s">
        <v>2380</v>
      </c>
      <c r="G1515" t="s">
        <v>2380</v>
      </c>
      <c r="H1515" t="s">
        <v>2380</v>
      </c>
      <c r="I1515">
        <v>0</v>
      </c>
      <c r="J1515" t="s">
        <v>2380</v>
      </c>
    </row>
    <row r="1516" spans="1:10" x14ac:dyDescent="0.3">
      <c r="A1516" t="s">
        <v>856</v>
      </c>
      <c r="B1516">
        <v>30.875</v>
      </c>
      <c r="C1516" t="str">
        <f t="shared" si="46"/>
        <v>Obesity</v>
      </c>
      <c r="D1516">
        <v>4.1399999999999997</v>
      </c>
      <c r="E1516" t="str">
        <f t="shared" si="47"/>
        <v>Normal</v>
      </c>
      <c r="F1516" t="s">
        <v>2383</v>
      </c>
      <c r="G1516" t="s">
        <v>2380</v>
      </c>
      <c r="H1516" t="s">
        <v>2380</v>
      </c>
      <c r="I1516">
        <v>0</v>
      </c>
      <c r="J1516" t="s">
        <v>2380</v>
      </c>
    </row>
    <row r="1517" spans="1:10" x14ac:dyDescent="0.3">
      <c r="A1517" t="s">
        <v>855</v>
      </c>
      <c r="B1517">
        <v>24.02</v>
      </c>
      <c r="C1517" t="str">
        <f t="shared" si="46"/>
        <v>Normal Weight</v>
      </c>
      <c r="D1517">
        <v>4.38</v>
      </c>
      <c r="E1517" t="str">
        <f t="shared" si="47"/>
        <v>Normal</v>
      </c>
      <c r="F1517" t="s">
        <v>2380</v>
      </c>
      <c r="G1517" t="s">
        <v>2380</v>
      </c>
      <c r="H1517" t="s">
        <v>2380</v>
      </c>
      <c r="I1517">
        <v>0</v>
      </c>
      <c r="J1517" t="s">
        <v>2380</v>
      </c>
    </row>
    <row r="1518" spans="1:10" x14ac:dyDescent="0.3">
      <c r="A1518" t="s">
        <v>854</v>
      </c>
      <c r="B1518">
        <v>36.08</v>
      </c>
      <c r="C1518" t="str">
        <f t="shared" si="46"/>
        <v>Obesity</v>
      </c>
      <c r="D1518">
        <v>11.61</v>
      </c>
      <c r="E1518" t="str">
        <f t="shared" si="47"/>
        <v>Diabetes</v>
      </c>
      <c r="F1518" t="s">
        <v>2383</v>
      </c>
      <c r="G1518" t="s">
        <v>2380</v>
      </c>
      <c r="H1518" t="s">
        <v>2380</v>
      </c>
      <c r="I1518">
        <v>0</v>
      </c>
      <c r="J1518" t="s">
        <v>2380</v>
      </c>
    </row>
    <row r="1519" spans="1:10" x14ac:dyDescent="0.3">
      <c r="A1519" t="s">
        <v>853</v>
      </c>
      <c r="B1519">
        <v>32.200000000000003</v>
      </c>
      <c r="C1519" t="str">
        <f t="shared" si="46"/>
        <v>Obesity</v>
      </c>
      <c r="D1519">
        <v>10.59</v>
      </c>
      <c r="E1519" t="str">
        <f t="shared" si="47"/>
        <v>Diabetes</v>
      </c>
      <c r="F1519" t="s">
        <v>2383</v>
      </c>
      <c r="G1519" t="s">
        <v>2380</v>
      </c>
      <c r="H1519" t="s">
        <v>2380</v>
      </c>
      <c r="I1519">
        <v>0</v>
      </c>
      <c r="J1519" t="s">
        <v>2380</v>
      </c>
    </row>
    <row r="1520" spans="1:10" x14ac:dyDescent="0.3">
      <c r="A1520" t="s">
        <v>852</v>
      </c>
      <c r="B1520">
        <v>28.05</v>
      </c>
      <c r="C1520" t="str">
        <f t="shared" si="46"/>
        <v>OverWeight</v>
      </c>
      <c r="D1520">
        <v>11.85</v>
      </c>
      <c r="E1520" t="str">
        <f t="shared" si="47"/>
        <v>Diabetes</v>
      </c>
      <c r="F1520" t="s">
        <v>2383</v>
      </c>
      <c r="G1520" t="s">
        <v>2380</v>
      </c>
      <c r="H1520" t="s">
        <v>2380</v>
      </c>
      <c r="I1520">
        <v>0</v>
      </c>
      <c r="J1520" t="s">
        <v>2380</v>
      </c>
    </row>
    <row r="1521" spans="1:10" x14ac:dyDescent="0.3">
      <c r="A1521" t="s">
        <v>851</v>
      </c>
      <c r="B1521">
        <v>19</v>
      </c>
      <c r="C1521" t="str">
        <f t="shared" si="46"/>
        <v>Normal Weight</v>
      </c>
      <c r="D1521">
        <v>5.46</v>
      </c>
      <c r="E1521" t="str">
        <f t="shared" si="47"/>
        <v>Normal</v>
      </c>
      <c r="F1521" t="s">
        <v>2383</v>
      </c>
      <c r="G1521" t="s">
        <v>2380</v>
      </c>
      <c r="H1521" t="s">
        <v>2380</v>
      </c>
      <c r="I1521" s="7">
        <v>1</v>
      </c>
      <c r="J1521" t="s">
        <v>2380</v>
      </c>
    </row>
    <row r="1522" spans="1:10" x14ac:dyDescent="0.3">
      <c r="A1522" t="s">
        <v>850</v>
      </c>
      <c r="B1522">
        <v>16.13</v>
      </c>
      <c r="C1522" t="str">
        <f t="shared" si="46"/>
        <v>Underweight</v>
      </c>
      <c r="D1522">
        <v>4.54</v>
      </c>
      <c r="E1522" t="str">
        <f t="shared" si="47"/>
        <v>Normal</v>
      </c>
      <c r="F1522" t="s">
        <v>2383</v>
      </c>
      <c r="G1522" t="s">
        <v>2380</v>
      </c>
      <c r="H1522" t="s">
        <v>2380</v>
      </c>
      <c r="I1522" s="7">
        <v>2</v>
      </c>
      <c r="J1522" t="s">
        <v>2380</v>
      </c>
    </row>
    <row r="1523" spans="1:10" x14ac:dyDescent="0.3">
      <c r="A1523" t="s">
        <v>849</v>
      </c>
      <c r="B1523">
        <v>18.77</v>
      </c>
      <c r="C1523" t="str">
        <f t="shared" si="46"/>
        <v>Normal Weight</v>
      </c>
      <c r="D1523">
        <v>11.98</v>
      </c>
      <c r="E1523" t="str">
        <f t="shared" si="47"/>
        <v>Diabetes</v>
      </c>
      <c r="F1523" t="s">
        <v>2383</v>
      </c>
      <c r="G1523" t="s">
        <v>2380</v>
      </c>
      <c r="H1523" t="s">
        <v>2380</v>
      </c>
      <c r="I1523" s="7">
        <v>2</v>
      </c>
      <c r="J1523" t="s">
        <v>2380</v>
      </c>
    </row>
    <row r="1524" spans="1:10" x14ac:dyDescent="0.3">
      <c r="A1524" t="s">
        <v>848</v>
      </c>
      <c r="B1524">
        <v>28.88</v>
      </c>
      <c r="C1524" t="str">
        <f t="shared" si="46"/>
        <v>OverWeight</v>
      </c>
      <c r="D1524">
        <v>6.59</v>
      </c>
      <c r="E1524" t="str">
        <f t="shared" si="47"/>
        <v>Diabetes</v>
      </c>
      <c r="F1524" t="s">
        <v>2383</v>
      </c>
      <c r="G1524" t="s">
        <v>2380</v>
      </c>
      <c r="H1524" t="s">
        <v>2380</v>
      </c>
      <c r="I1524" s="7">
        <v>1</v>
      </c>
      <c r="J1524" t="s">
        <v>2380</v>
      </c>
    </row>
    <row r="1525" spans="1:10" x14ac:dyDescent="0.3">
      <c r="A1525" t="s">
        <v>847</v>
      </c>
      <c r="B1525">
        <v>27.55</v>
      </c>
      <c r="C1525" t="str">
        <f t="shared" si="46"/>
        <v>OverWeight</v>
      </c>
      <c r="D1525">
        <v>10.83</v>
      </c>
      <c r="E1525" t="str">
        <f t="shared" si="47"/>
        <v>Diabetes</v>
      </c>
      <c r="F1525" t="s">
        <v>2383</v>
      </c>
      <c r="G1525" t="s">
        <v>2380</v>
      </c>
      <c r="H1525" t="s">
        <v>2380</v>
      </c>
      <c r="I1525" s="7">
        <v>1</v>
      </c>
      <c r="J1525" t="s">
        <v>2380</v>
      </c>
    </row>
    <row r="1526" spans="1:10" x14ac:dyDescent="0.3">
      <c r="A1526" t="s">
        <v>846</v>
      </c>
      <c r="B1526">
        <v>15.6</v>
      </c>
      <c r="C1526" t="str">
        <f t="shared" si="46"/>
        <v>Underweight</v>
      </c>
      <c r="D1526">
        <v>8.6</v>
      </c>
      <c r="E1526" t="str">
        <f t="shared" si="47"/>
        <v>Diabetes</v>
      </c>
      <c r="F1526" t="s">
        <v>2380</v>
      </c>
      <c r="G1526" t="s">
        <v>2380</v>
      </c>
      <c r="H1526" t="s">
        <v>2380</v>
      </c>
      <c r="I1526">
        <v>0</v>
      </c>
      <c r="J1526" t="s">
        <v>2380</v>
      </c>
    </row>
    <row r="1527" spans="1:10" x14ac:dyDescent="0.3">
      <c r="A1527" t="s">
        <v>845</v>
      </c>
      <c r="B1527">
        <v>21.99</v>
      </c>
      <c r="C1527" t="str">
        <f t="shared" si="46"/>
        <v>Normal Weight</v>
      </c>
      <c r="D1527">
        <v>11.17</v>
      </c>
      <c r="E1527" t="str">
        <f t="shared" si="47"/>
        <v>Diabetes</v>
      </c>
      <c r="F1527" t="s">
        <v>2380</v>
      </c>
      <c r="G1527" t="s">
        <v>2380</v>
      </c>
      <c r="H1527" t="s">
        <v>2380</v>
      </c>
      <c r="I1527">
        <v>0</v>
      </c>
      <c r="J1527" t="s">
        <v>2380</v>
      </c>
    </row>
    <row r="1528" spans="1:10" x14ac:dyDescent="0.3">
      <c r="A1528" t="s">
        <v>844</v>
      </c>
      <c r="B1528">
        <v>34.85</v>
      </c>
      <c r="C1528" t="str">
        <f t="shared" si="46"/>
        <v>Obesity</v>
      </c>
      <c r="D1528">
        <v>5.75</v>
      </c>
      <c r="E1528" t="str">
        <f t="shared" si="47"/>
        <v>Prediabetes</v>
      </c>
      <c r="F1528" t="s">
        <v>2380</v>
      </c>
      <c r="G1528" t="s">
        <v>2380</v>
      </c>
      <c r="H1528" t="s">
        <v>2380</v>
      </c>
      <c r="I1528">
        <v>0</v>
      </c>
      <c r="J1528" t="s">
        <v>2380</v>
      </c>
    </row>
    <row r="1529" spans="1:10" x14ac:dyDescent="0.3">
      <c r="A1529" t="s">
        <v>843</v>
      </c>
      <c r="B1529">
        <v>24.51</v>
      </c>
      <c r="C1529" t="str">
        <f t="shared" si="46"/>
        <v>Normal Weight</v>
      </c>
      <c r="D1529">
        <v>4.83</v>
      </c>
      <c r="E1529" t="str">
        <f t="shared" si="47"/>
        <v>Normal</v>
      </c>
      <c r="F1529" t="s">
        <v>2383</v>
      </c>
      <c r="G1529" t="s">
        <v>2380</v>
      </c>
      <c r="H1529" t="s">
        <v>2383</v>
      </c>
      <c r="I1529" s="7">
        <v>1</v>
      </c>
      <c r="J1529" t="s">
        <v>2380</v>
      </c>
    </row>
    <row r="1530" spans="1:10" x14ac:dyDescent="0.3">
      <c r="A1530" t="s">
        <v>842</v>
      </c>
      <c r="B1530">
        <v>19.399999999999999</v>
      </c>
      <c r="C1530" t="str">
        <f t="shared" si="46"/>
        <v>Normal Weight</v>
      </c>
      <c r="D1530">
        <v>11.93</v>
      </c>
      <c r="E1530" t="str">
        <f t="shared" si="47"/>
        <v>Diabetes</v>
      </c>
      <c r="F1530" t="s">
        <v>2380</v>
      </c>
      <c r="G1530" t="s">
        <v>2380</v>
      </c>
      <c r="H1530" t="s">
        <v>2380</v>
      </c>
      <c r="I1530">
        <v>0</v>
      </c>
      <c r="J1530" t="s">
        <v>2380</v>
      </c>
    </row>
    <row r="1531" spans="1:10" x14ac:dyDescent="0.3">
      <c r="A1531" t="s">
        <v>841</v>
      </c>
      <c r="B1531">
        <v>15.1</v>
      </c>
      <c r="C1531" t="str">
        <f t="shared" si="46"/>
        <v>Underweight</v>
      </c>
      <c r="D1531">
        <v>8.41</v>
      </c>
      <c r="E1531" t="str">
        <f t="shared" si="47"/>
        <v>Diabetes</v>
      </c>
      <c r="F1531" t="s">
        <v>2380</v>
      </c>
      <c r="G1531" t="s">
        <v>2380</v>
      </c>
      <c r="H1531" t="s">
        <v>2380</v>
      </c>
      <c r="I1531">
        <v>0</v>
      </c>
      <c r="J1531" t="s">
        <v>2380</v>
      </c>
    </row>
    <row r="1532" spans="1:10" x14ac:dyDescent="0.3">
      <c r="A1532" t="s">
        <v>840</v>
      </c>
      <c r="B1532">
        <v>23.37</v>
      </c>
      <c r="C1532" t="str">
        <f t="shared" si="46"/>
        <v>Normal Weight</v>
      </c>
      <c r="D1532">
        <v>5.59</v>
      </c>
      <c r="E1532" t="str">
        <f t="shared" si="47"/>
        <v>Normal</v>
      </c>
      <c r="F1532" t="s">
        <v>2383</v>
      </c>
      <c r="G1532" t="s">
        <v>2380</v>
      </c>
      <c r="H1532" t="s">
        <v>2380</v>
      </c>
      <c r="I1532">
        <v>0</v>
      </c>
      <c r="J1532" t="s">
        <v>2380</v>
      </c>
    </row>
    <row r="1533" spans="1:10" x14ac:dyDescent="0.3">
      <c r="A1533" t="s">
        <v>839</v>
      </c>
      <c r="B1533">
        <v>42.4</v>
      </c>
      <c r="C1533" t="str">
        <f t="shared" si="46"/>
        <v>Obesity</v>
      </c>
      <c r="D1533">
        <v>4.0599999999999996</v>
      </c>
      <c r="E1533" t="str">
        <f t="shared" si="47"/>
        <v>Normal</v>
      </c>
      <c r="F1533" t="s">
        <v>2380</v>
      </c>
      <c r="G1533" t="s">
        <v>2380</v>
      </c>
      <c r="H1533" t="s">
        <v>2380</v>
      </c>
      <c r="I1533">
        <v>0</v>
      </c>
      <c r="J1533" t="s">
        <v>2380</v>
      </c>
    </row>
    <row r="1534" spans="1:10" x14ac:dyDescent="0.3">
      <c r="A1534" t="s">
        <v>838</v>
      </c>
      <c r="B1534">
        <v>28.405000000000001</v>
      </c>
      <c r="C1534" t="str">
        <f t="shared" si="46"/>
        <v>OverWeight</v>
      </c>
      <c r="D1534">
        <v>7.02</v>
      </c>
      <c r="E1534" t="str">
        <f t="shared" si="47"/>
        <v>Diabetes</v>
      </c>
      <c r="F1534" t="s">
        <v>2383</v>
      </c>
      <c r="G1534" t="s">
        <v>2380</v>
      </c>
      <c r="H1534" t="s">
        <v>2380</v>
      </c>
      <c r="I1534">
        <v>0</v>
      </c>
      <c r="J1534" t="s">
        <v>2380</v>
      </c>
    </row>
    <row r="1535" spans="1:10" x14ac:dyDescent="0.3">
      <c r="A1535" t="s">
        <v>837</v>
      </c>
      <c r="B1535">
        <v>23.4</v>
      </c>
      <c r="C1535" t="str">
        <f t="shared" si="46"/>
        <v>Normal Weight</v>
      </c>
      <c r="D1535">
        <v>4.47</v>
      </c>
      <c r="E1535" t="str">
        <f t="shared" si="47"/>
        <v>Normal</v>
      </c>
      <c r="F1535" t="s">
        <v>2380</v>
      </c>
      <c r="G1535" t="s">
        <v>2380</v>
      </c>
      <c r="H1535" t="s">
        <v>2380</v>
      </c>
      <c r="I1535">
        <v>0</v>
      </c>
      <c r="J1535" t="s">
        <v>2380</v>
      </c>
    </row>
    <row r="1536" spans="1:10" x14ac:dyDescent="0.3">
      <c r="A1536" t="s">
        <v>836</v>
      </c>
      <c r="B1536">
        <v>33.44</v>
      </c>
      <c r="C1536" t="str">
        <f t="shared" si="46"/>
        <v>Obesity</v>
      </c>
      <c r="D1536">
        <v>4.54</v>
      </c>
      <c r="E1536" t="str">
        <f t="shared" si="47"/>
        <v>Normal</v>
      </c>
      <c r="F1536" t="s">
        <v>2380</v>
      </c>
      <c r="G1536" t="s">
        <v>2380</v>
      </c>
      <c r="H1536" t="s">
        <v>2380</v>
      </c>
      <c r="I1536">
        <v>0</v>
      </c>
      <c r="J1536" t="s">
        <v>2380</v>
      </c>
    </row>
    <row r="1537" spans="1:10" x14ac:dyDescent="0.3">
      <c r="A1537" t="s">
        <v>835</v>
      </c>
      <c r="B1537">
        <v>21.12</v>
      </c>
      <c r="C1537" t="str">
        <f t="shared" si="46"/>
        <v>Normal Weight</v>
      </c>
      <c r="D1537">
        <v>4.99</v>
      </c>
      <c r="E1537" t="str">
        <f t="shared" si="47"/>
        <v>Normal</v>
      </c>
      <c r="F1537" t="s">
        <v>2380</v>
      </c>
      <c r="G1537" t="s">
        <v>2380</v>
      </c>
      <c r="H1537" t="s">
        <v>2380</v>
      </c>
      <c r="I1537" s="7">
        <v>1</v>
      </c>
      <c r="J1537" t="s">
        <v>2380</v>
      </c>
    </row>
    <row r="1538" spans="1:10" x14ac:dyDescent="0.3">
      <c r="A1538" t="s">
        <v>834</v>
      </c>
      <c r="B1538">
        <v>18.48</v>
      </c>
      <c r="C1538" t="str">
        <f t="shared" ref="C1538:C1601" si="48">IF(B1538&lt;18.5,"Underweight",IF(B1538&lt;25,"Normal Weight",IF(B1538&lt;30,"OverWeight","Obesity")))</f>
        <v>Underweight</v>
      </c>
      <c r="D1538">
        <v>10.84</v>
      </c>
      <c r="E1538" t="str">
        <f t="shared" ref="E1538:E1601" si="49">IF(D1538&lt;5.7,"Normal",IF(D1538&lt;6.5,"Prediabetes","Diabetes"))</f>
        <v>Diabetes</v>
      </c>
      <c r="F1538" t="s">
        <v>2383</v>
      </c>
      <c r="G1538" t="s">
        <v>2380</v>
      </c>
      <c r="H1538" t="s">
        <v>2380</v>
      </c>
      <c r="I1538" s="7">
        <v>2</v>
      </c>
      <c r="J1538" t="s">
        <v>2380</v>
      </c>
    </row>
    <row r="1539" spans="1:10" x14ac:dyDescent="0.3">
      <c r="A1539" t="s">
        <v>833</v>
      </c>
      <c r="B1539">
        <v>16.815000000000001</v>
      </c>
      <c r="C1539" t="str">
        <f t="shared" si="48"/>
        <v>Underweight</v>
      </c>
      <c r="D1539">
        <v>5.63</v>
      </c>
      <c r="E1539" t="str">
        <f t="shared" si="49"/>
        <v>Normal</v>
      </c>
      <c r="F1539" t="s">
        <v>2380</v>
      </c>
      <c r="G1539" t="s">
        <v>2380</v>
      </c>
      <c r="H1539" t="s">
        <v>2380</v>
      </c>
      <c r="I1539" s="7">
        <v>1</v>
      </c>
      <c r="J1539" t="s">
        <v>2380</v>
      </c>
    </row>
    <row r="1540" spans="1:10" x14ac:dyDescent="0.3">
      <c r="A1540" t="s">
        <v>832</v>
      </c>
      <c r="B1540">
        <v>26.72</v>
      </c>
      <c r="C1540" t="str">
        <f t="shared" si="48"/>
        <v>OverWeight</v>
      </c>
      <c r="D1540">
        <v>4.1399999999999997</v>
      </c>
      <c r="E1540" t="str">
        <f t="shared" si="49"/>
        <v>Normal</v>
      </c>
      <c r="F1540" t="s">
        <v>2380</v>
      </c>
      <c r="G1540" t="s">
        <v>2380</v>
      </c>
      <c r="H1540" t="s">
        <v>2380</v>
      </c>
      <c r="I1540">
        <v>0</v>
      </c>
      <c r="J1540" t="s">
        <v>2380</v>
      </c>
    </row>
    <row r="1541" spans="1:10" x14ac:dyDescent="0.3">
      <c r="A1541" t="s">
        <v>831</v>
      </c>
      <c r="B1541">
        <v>41.42</v>
      </c>
      <c r="C1541" t="str">
        <f t="shared" si="48"/>
        <v>Obesity</v>
      </c>
      <c r="D1541">
        <v>5.17</v>
      </c>
      <c r="E1541" t="str">
        <f t="shared" si="49"/>
        <v>Normal</v>
      </c>
      <c r="F1541" t="s">
        <v>2380</v>
      </c>
      <c r="G1541" t="s">
        <v>2380</v>
      </c>
      <c r="H1541" t="s">
        <v>2383</v>
      </c>
      <c r="I1541" s="7">
        <v>1</v>
      </c>
      <c r="J1541" t="s">
        <v>2380</v>
      </c>
    </row>
    <row r="1542" spans="1:10" x14ac:dyDescent="0.3">
      <c r="A1542" t="s">
        <v>830</v>
      </c>
      <c r="B1542">
        <v>20.69</v>
      </c>
      <c r="C1542" t="str">
        <f t="shared" si="48"/>
        <v>Normal Weight</v>
      </c>
      <c r="D1542">
        <v>6.93</v>
      </c>
      <c r="E1542" t="str">
        <f t="shared" si="49"/>
        <v>Diabetes</v>
      </c>
      <c r="F1542" t="s">
        <v>2380</v>
      </c>
      <c r="G1542" t="s">
        <v>2380</v>
      </c>
      <c r="H1542" t="s">
        <v>2380</v>
      </c>
      <c r="I1542" s="7">
        <v>2</v>
      </c>
      <c r="J1542" t="s">
        <v>2380</v>
      </c>
    </row>
    <row r="1543" spans="1:10" x14ac:dyDescent="0.3">
      <c r="A1543" t="s">
        <v>829</v>
      </c>
      <c r="B1543">
        <v>41.23</v>
      </c>
      <c r="C1543" t="str">
        <f t="shared" si="48"/>
        <v>Obesity</v>
      </c>
      <c r="D1543">
        <v>4.24</v>
      </c>
      <c r="E1543" t="str">
        <f t="shared" si="49"/>
        <v>Normal</v>
      </c>
      <c r="F1543" t="s">
        <v>2380</v>
      </c>
      <c r="G1543" t="s">
        <v>2380</v>
      </c>
      <c r="H1543" t="s">
        <v>2380</v>
      </c>
      <c r="I1543">
        <v>0</v>
      </c>
      <c r="J1543" t="s">
        <v>2380</v>
      </c>
    </row>
    <row r="1544" spans="1:10" x14ac:dyDescent="0.3">
      <c r="A1544" t="s">
        <v>828</v>
      </c>
      <c r="B1544">
        <v>29.9</v>
      </c>
      <c r="C1544" t="str">
        <f t="shared" si="48"/>
        <v>OverWeight</v>
      </c>
      <c r="D1544">
        <v>5.91</v>
      </c>
      <c r="E1544" t="str">
        <f t="shared" si="49"/>
        <v>Prediabetes</v>
      </c>
      <c r="F1544" t="s">
        <v>2380</v>
      </c>
      <c r="G1544" t="s">
        <v>2380</v>
      </c>
      <c r="H1544" t="s">
        <v>2380</v>
      </c>
      <c r="I1544">
        <v>0</v>
      </c>
      <c r="J1544" t="s">
        <v>2380</v>
      </c>
    </row>
    <row r="1545" spans="1:10" x14ac:dyDescent="0.3">
      <c r="A1545" t="s">
        <v>827</v>
      </c>
      <c r="B1545">
        <v>34.104999999999997</v>
      </c>
      <c r="C1545" t="str">
        <f t="shared" si="48"/>
        <v>Obesity</v>
      </c>
      <c r="D1545">
        <v>5.93</v>
      </c>
      <c r="E1545" t="str">
        <f t="shared" si="49"/>
        <v>Prediabetes</v>
      </c>
      <c r="F1545" t="s">
        <v>2380</v>
      </c>
      <c r="G1545" t="s">
        <v>2380</v>
      </c>
      <c r="H1545" t="s">
        <v>2380</v>
      </c>
      <c r="I1545">
        <v>0</v>
      </c>
      <c r="J1545" t="s">
        <v>2380</v>
      </c>
    </row>
    <row r="1546" spans="1:10" x14ac:dyDescent="0.3">
      <c r="A1546" t="s">
        <v>826</v>
      </c>
      <c r="B1546">
        <v>24.97</v>
      </c>
      <c r="C1546" t="str">
        <f t="shared" si="48"/>
        <v>Normal Weight</v>
      </c>
      <c r="D1546">
        <v>5.66</v>
      </c>
      <c r="E1546" t="str">
        <f t="shared" si="49"/>
        <v>Normal</v>
      </c>
      <c r="F1546" t="s">
        <v>2380</v>
      </c>
      <c r="G1546" t="s">
        <v>2380</v>
      </c>
      <c r="H1546" t="s">
        <v>2380</v>
      </c>
      <c r="I1546">
        <v>0</v>
      </c>
      <c r="J1546" t="s">
        <v>2380</v>
      </c>
    </row>
    <row r="1547" spans="1:10" x14ac:dyDescent="0.3">
      <c r="A1547" t="s">
        <v>825</v>
      </c>
      <c r="B1547">
        <v>34.799999999999997</v>
      </c>
      <c r="C1547" t="str">
        <f t="shared" si="48"/>
        <v>Obesity</v>
      </c>
      <c r="D1547">
        <v>4.1900000000000004</v>
      </c>
      <c r="E1547" t="str">
        <f t="shared" si="49"/>
        <v>Normal</v>
      </c>
      <c r="F1547" t="s">
        <v>2380</v>
      </c>
      <c r="G1547" t="s">
        <v>2380</v>
      </c>
      <c r="H1547" t="s">
        <v>2380</v>
      </c>
      <c r="I1547" s="7">
        <v>1</v>
      </c>
      <c r="J1547" t="s">
        <v>2380</v>
      </c>
    </row>
    <row r="1548" spans="1:10" x14ac:dyDescent="0.3">
      <c r="A1548" t="s">
        <v>824</v>
      </c>
      <c r="B1548">
        <v>32.965000000000003</v>
      </c>
      <c r="C1548" t="str">
        <f t="shared" si="48"/>
        <v>Obesity</v>
      </c>
      <c r="D1548">
        <v>9.2100000000000009</v>
      </c>
      <c r="E1548" t="str">
        <f t="shared" si="49"/>
        <v>Diabetes</v>
      </c>
      <c r="F1548" t="s">
        <v>2383</v>
      </c>
      <c r="G1548" t="s">
        <v>2380</v>
      </c>
      <c r="H1548" t="s">
        <v>2380</v>
      </c>
      <c r="I1548">
        <v>0</v>
      </c>
      <c r="J1548" t="s">
        <v>2380</v>
      </c>
    </row>
    <row r="1549" spans="1:10" x14ac:dyDescent="0.3">
      <c r="A1549" t="s">
        <v>823</v>
      </c>
      <c r="B1549">
        <v>27.265000000000001</v>
      </c>
      <c r="C1549" t="str">
        <f t="shared" si="48"/>
        <v>OverWeight</v>
      </c>
      <c r="D1549">
        <v>5.51</v>
      </c>
      <c r="E1549" t="str">
        <f t="shared" si="49"/>
        <v>Normal</v>
      </c>
      <c r="F1549" t="s">
        <v>2380</v>
      </c>
      <c r="G1549" t="s">
        <v>2380</v>
      </c>
      <c r="H1549" t="s">
        <v>2380</v>
      </c>
      <c r="I1549" s="7">
        <v>1</v>
      </c>
      <c r="J1549" t="s">
        <v>2380</v>
      </c>
    </row>
    <row r="1550" spans="1:10" x14ac:dyDescent="0.3">
      <c r="A1550" t="s">
        <v>822</v>
      </c>
      <c r="B1550">
        <v>17.059999999999999</v>
      </c>
      <c r="C1550" t="str">
        <f t="shared" si="48"/>
        <v>Underweight</v>
      </c>
      <c r="D1550">
        <v>8.5</v>
      </c>
      <c r="E1550" t="str">
        <f t="shared" si="49"/>
        <v>Diabetes</v>
      </c>
      <c r="F1550" t="s">
        <v>2380</v>
      </c>
      <c r="G1550" t="s">
        <v>2380</v>
      </c>
      <c r="H1550" t="s">
        <v>2380</v>
      </c>
      <c r="I1550">
        <v>0</v>
      </c>
      <c r="J1550" t="s">
        <v>2380</v>
      </c>
    </row>
    <row r="1551" spans="1:10" x14ac:dyDescent="0.3">
      <c r="A1551" t="s">
        <v>821</v>
      </c>
      <c r="B1551">
        <v>36.29</v>
      </c>
      <c r="C1551" t="str">
        <f t="shared" si="48"/>
        <v>Obesity</v>
      </c>
      <c r="D1551">
        <v>6.23</v>
      </c>
      <c r="E1551" t="str">
        <f t="shared" si="49"/>
        <v>Prediabetes</v>
      </c>
      <c r="F1551" t="s">
        <v>2380</v>
      </c>
      <c r="G1551" t="s">
        <v>2380</v>
      </c>
      <c r="H1551" t="s">
        <v>2380</v>
      </c>
      <c r="I1551">
        <v>0</v>
      </c>
      <c r="J1551" t="s">
        <v>2380</v>
      </c>
    </row>
    <row r="1552" spans="1:10" x14ac:dyDescent="0.3">
      <c r="A1552" t="s">
        <v>820</v>
      </c>
      <c r="B1552">
        <v>28.594999999999999</v>
      </c>
      <c r="C1552" t="str">
        <f t="shared" si="48"/>
        <v>OverWeight</v>
      </c>
      <c r="D1552">
        <v>8.5299999999999994</v>
      </c>
      <c r="E1552" t="str">
        <f t="shared" si="49"/>
        <v>Diabetes</v>
      </c>
      <c r="F1552" t="s">
        <v>2383</v>
      </c>
      <c r="G1552" t="s">
        <v>2380</v>
      </c>
      <c r="H1552" t="s">
        <v>2380</v>
      </c>
      <c r="I1552" s="7">
        <v>1</v>
      </c>
      <c r="J1552" t="s">
        <v>2380</v>
      </c>
    </row>
    <row r="1553" spans="1:10" x14ac:dyDescent="0.3">
      <c r="A1553" t="s">
        <v>819</v>
      </c>
      <c r="B1553">
        <v>17.8</v>
      </c>
      <c r="C1553" t="str">
        <f t="shared" si="48"/>
        <v>Underweight</v>
      </c>
      <c r="D1553">
        <v>5.75</v>
      </c>
      <c r="E1553" t="str">
        <f t="shared" si="49"/>
        <v>Prediabetes</v>
      </c>
      <c r="F1553" t="s">
        <v>2383</v>
      </c>
      <c r="G1553" t="s">
        <v>2380</v>
      </c>
      <c r="H1553" t="s">
        <v>2383</v>
      </c>
      <c r="I1553" s="7">
        <v>1</v>
      </c>
      <c r="J1553" t="s">
        <v>2380</v>
      </c>
    </row>
    <row r="1554" spans="1:10" x14ac:dyDescent="0.3">
      <c r="A1554" t="s">
        <v>818</v>
      </c>
      <c r="B1554">
        <v>21.4</v>
      </c>
      <c r="C1554" t="str">
        <f t="shared" si="48"/>
        <v>Normal Weight</v>
      </c>
      <c r="D1554">
        <v>5.6</v>
      </c>
      <c r="E1554" t="str">
        <f t="shared" si="49"/>
        <v>Normal</v>
      </c>
      <c r="F1554" t="s">
        <v>2380</v>
      </c>
      <c r="G1554" t="s">
        <v>2380</v>
      </c>
      <c r="H1554" t="s">
        <v>2380</v>
      </c>
      <c r="I1554">
        <v>0</v>
      </c>
      <c r="J1554" t="s">
        <v>2380</v>
      </c>
    </row>
    <row r="1555" spans="1:10" x14ac:dyDescent="0.3">
      <c r="A1555" t="s">
        <v>817</v>
      </c>
      <c r="B1555">
        <v>23.01</v>
      </c>
      <c r="C1555" t="str">
        <f t="shared" si="48"/>
        <v>Normal Weight</v>
      </c>
      <c r="D1555">
        <v>4.68</v>
      </c>
      <c r="E1555" t="str">
        <f t="shared" si="49"/>
        <v>Normal</v>
      </c>
      <c r="F1555" t="s">
        <v>2380</v>
      </c>
      <c r="G1555" t="s">
        <v>2380</v>
      </c>
      <c r="H1555" t="s">
        <v>2380</v>
      </c>
      <c r="I1555">
        <v>0</v>
      </c>
      <c r="J1555" t="s">
        <v>2380</v>
      </c>
    </row>
    <row r="1556" spans="1:10" x14ac:dyDescent="0.3">
      <c r="A1556" t="s">
        <v>816</v>
      </c>
      <c r="B1556">
        <v>19.86</v>
      </c>
      <c r="C1556" t="str">
        <f t="shared" si="48"/>
        <v>Normal Weight</v>
      </c>
      <c r="D1556">
        <v>5.62</v>
      </c>
      <c r="E1556" t="str">
        <f t="shared" si="49"/>
        <v>Normal</v>
      </c>
      <c r="F1556" t="s">
        <v>2383</v>
      </c>
      <c r="G1556" t="s">
        <v>2380</v>
      </c>
      <c r="H1556" t="s">
        <v>2380</v>
      </c>
      <c r="I1556">
        <v>0</v>
      </c>
      <c r="J1556" t="s">
        <v>2380</v>
      </c>
    </row>
    <row r="1557" spans="1:10" x14ac:dyDescent="0.3">
      <c r="A1557" t="s">
        <v>815</v>
      </c>
      <c r="B1557">
        <v>33.58</v>
      </c>
      <c r="C1557" t="str">
        <f t="shared" si="48"/>
        <v>Obesity</v>
      </c>
      <c r="D1557">
        <v>5.08</v>
      </c>
      <c r="E1557" t="str">
        <f t="shared" si="49"/>
        <v>Normal</v>
      </c>
      <c r="F1557" t="s">
        <v>2380</v>
      </c>
      <c r="G1557" t="s">
        <v>2380</v>
      </c>
      <c r="H1557" t="s">
        <v>2380</v>
      </c>
      <c r="I1557">
        <v>0</v>
      </c>
      <c r="J1557" t="s">
        <v>2380</v>
      </c>
    </row>
    <row r="1558" spans="1:10" x14ac:dyDescent="0.3">
      <c r="A1558" t="s">
        <v>814</v>
      </c>
      <c r="B1558">
        <v>29.81</v>
      </c>
      <c r="C1558" t="str">
        <f t="shared" si="48"/>
        <v>OverWeight</v>
      </c>
      <c r="D1558">
        <v>5.28</v>
      </c>
      <c r="E1558" t="str">
        <f t="shared" si="49"/>
        <v>Normal</v>
      </c>
      <c r="F1558" t="s">
        <v>2380</v>
      </c>
      <c r="G1558" t="s">
        <v>2380</v>
      </c>
      <c r="H1558" t="s">
        <v>2380</v>
      </c>
      <c r="I1558">
        <v>0</v>
      </c>
      <c r="J1558" t="s">
        <v>2380</v>
      </c>
    </row>
    <row r="1559" spans="1:10" x14ac:dyDescent="0.3">
      <c r="A1559" t="s">
        <v>813</v>
      </c>
      <c r="B1559">
        <v>27.4</v>
      </c>
      <c r="C1559" t="str">
        <f t="shared" si="48"/>
        <v>OverWeight</v>
      </c>
      <c r="D1559">
        <v>4.6100000000000003</v>
      </c>
      <c r="E1559" t="str">
        <f t="shared" si="49"/>
        <v>Normal</v>
      </c>
      <c r="F1559" t="s">
        <v>2380</v>
      </c>
      <c r="G1559" t="s">
        <v>2380</v>
      </c>
      <c r="H1559" t="s">
        <v>2380</v>
      </c>
      <c r="I1559">
        <v>0</v>
      </c>
      <c r="J1559" t="s">
        <v>2380</v>
      </c>
    </row>
    <row r="1560" spans="1:10" x14ac:dyDescent="0.3">
      <c r="A1560" t="s">
        <v>812</v>
      </c>
      <c r="B1560">
        <v>17.98</v>
      </c>
      <c r="C1560" t="str">
        <f t="shared" si="48"/>
        <v>Underweight</v>
      </c>
      <c r="D1560">
        <v>6.57</v>
      </c>
      <c r="E1560" t="str">
        <f t="shared" si="49"/>
        <v>Diabetes</v>
      </c>
      <c r="F1560" t="s">
        <v>2383</v>
      </c>
      <c r="G1560" t="s">
        <v>2380</v>
      </c>
      <c r="H1560" t="s">
        <v>2380</v>
      </c>
      <c r="I1560" s="7">
        <v>2</v>
      </c>
      <c r="J1560" t="s">
        <v>2380</v>
      </c>
    </row>
    <row r="1561" spans="1:10" x14ac:dyDescent="0.3">
      <c r="A1561" t="s">
        <v>811</v>
      </c>
      <c r="B1561">
        <v>37.9</v>
      </c>
      <c r="C1561" t="str">
        <f t="shared" si="48"/>
        <v>Obesity</v>
      </c>
      <c r="D1561">
        <v>5.83</v>
      </c>
      <c r="E1561" t="str">
        <f t="shared" si="49"/>
        <v>Prediabetes</v>
      </c>
      <c r="F1561" t="s">
        <v>2380</v>
      </c>
      <c r="G1561" t="s">
        <v>2380</v>
      </c>
      <c r="H1561" t="s">
        <v>2380</v>
      </c>
      <c r="I1561">
        <v>0</v>
      </c>
      <c r="J1561" t="s">
        <v>2380</v>
      </c>
    </row>
    <row r="1562" spans="1:10" x14ac:dyDescent="0.3">
      <c r="A1562" t="s">
        <v>810</v>
      </c>
      <c r="B1562">
        <v>25.27</v>
      </c>
      <c r="C1562" t="str">
        <f t="shared" si="48"/>
        <v>OverWeight</v>
      </c>
      <c r="D1562">
        <v>6.98</v>
      </c>
      <c r="E1562" t="str">
        <f t="shared" si="49"/>
        <v>Diabetes</v>
      </c>
      <c r="F1562" t="s">
        <v>2383</v>
      </c>
      <c r="G1562" t="s">
        <v>2380</v>
      </c>
      <c r="H1562" t="s">
        <v>2380</v>
      </c>
      <c r="I1562">
        <v>0</v>
      </c>
      <c r="J1562" t="s">
        <v>2380</v>
      </c>
    </row>
    <row r="1563" spans="1:10" x14ac:dyDescent="0.3">
      <c r="A1563" t="s">
        <v>809</v>
      </c>
      <c r="B1563">
        <v>29.26</v>
      </c>
      <c r="C1563" t="str">
        <f t="shared" si="48"/>
        <v>OverWeight</v>
      </c>
      <c r="D1563">
        <v>4.03</v>
      </c>
      <c r="E1563" t="str">
        <f t="shared" si="49"/>
        <v>Normal</v>
      </c>
      <c r="F1563" t="s">
        <v>2380</v>
      </c>
      <c r="G1563" t="s">
        <v>2380</v>
      </c>
      <c r="H1563" t="s">
        <v>2380</v>
      </c>
      <c r="I1563" s="7">
        <v>1</v>
      </c>
      <c r="J1563" t="s">
        <v>2380</v>
      </c>
    </row>
    <row r="1564" spans="1:10" x14ac:dyDescent="0.3">
      <c r="A1564" t="s">
        <v>808</v>
      </c>
      <c r="B1564">
        <v>27.835000000000001</v>
      </c>
      <c r="C1564" t="str">
        <f t="shared" si="48"/>
        <v>OverWeight</v>
      </c>
      <c r="D1564">
        <v>4.5599999999999996</v>
      </c>
      <c r="E1564" t="str">
        <f t="shared" si="49"/>
        <v>Normal</v>
      </c>
      <c r="F1564" t="s">
        <v>2380</v>
      </c>
      <c r="G1564" t="s">
        <v>2380</v>
      </c>
      <c r="H1564" t="s">
        <v>2380</v>
      </c>
      <c r="I1564" s="7">
        <v>1</v>
      </c>
      <c r="J1564" t="s">
        <v>2380</v>
      </c>
    </row>
    <row r="1565" spans="1:10" x14ac:dyDescent="0.3">
      <c r="A1565" t="s">
        <v>807</v>
      </c>
      <c r="B1565">
        <v>46.53</v>
      </c>
      <c r="C1565" t="str">
        <f t="shared" si="48"/>
        <v>Obesity</v>
      </c>
      <c r="D1565">
        <v>5.38</v>
      </c>
      <c r="E1565" t="str">
        <f t="shared" si="49"/>
        <v>Normal</v>
      </c>
      <c r="F1565" t="s">
        <v>2383</v>
      </c>
      <c r="G1565" t="s">
        <v>2380</v>
      </c>
      <c r="H1565" t="s">
        <v>2380</v>
      </c>
      <c r="I1565">
        <v>0</v>
      </c>
      <c r="J1565" t="s">
        <v>2380</v>
      </c>
    </row>
    <row r="1566" spans="1:10" x14ac:dyDescent="0.3">
      <c r="A1566" t="s">
        <v>806</v>
      </c>
      <c r="B1566">
        <v>20.58</v>
      </c>
      <c r="C1566" t="str">
        <f t="shared" si="48"/>
        <v>Normal Weight</v>
      </c>
      <c r="D1566">
        <v>11.04</v>
      </c>
      <c r="E1566" t="str">
        <f t="shared" si="49"/>
        <v>Diabetes</v>
      </c>
      <c r="F1566" t="s">
        <v>2383</v>
      </c>
      <c r="G1566" t="s">
        <v>2380</v>
      </c>
      <c r="H1566" t="s">
        <v>2380</v>
      </c>
      <c r="I1566" s="7">
        <v>1</v>
      </c>
      <c r="J1566" t="s">
        <v>2380</v>
      </c>
    </row>
    <row r="1567" spans="1:10" x14ac:dyDescent="0.3">
      <c r="A1567" t="s">
        <v>805</v>
      </c>
      <c r="B1567">
        <v>19.53</v>
      </c>
      <c r="C1567" t="str">
        <f t="shared" si="48"/>
        <v>Normal Weight</v>
      </c>
      <c r="D1567">
        <v>6.09</v>
      </c>
      <c r="E1567" t="str">
        <f t="shared" si="49"/>
        <v>Prediabetes</v>
      </c>
      <c r="F1567" t="s">
        <v>2383</v>
      </c>
      <c r="G1567" t="s">
        <v>2380</v>
      </c>
      <c r="H1567" t="s">
        <v>2380</v>
      </c>
      <c r="I1567">
        <v>0</v>
      </c>
      <c r="J1567" t="s">
        <v>2380</v>
      </c>
    </row>
    <row r="1568" spans="1:10" x14ac:dyDescent="0.3">
      <c r="A1568" t="s">
        <v>804</v>
      </c>
      <c r="B1568">
        <v>27.7</v>
      </c>
      <c r="C1568" t="str">
        <f t="shared" si="48"/>
        <v>OverWeight</v>
      </c>
      <c r="D1568">
        <v>4.71</v>
      </c>
      <c r="E1568" t="str">
        <f t="shared" si="49"/>
        <v>Normal</v>
      </c>
      <c r="F1568" t="s">
        <v>2380</v>
      </c>
      <c r="G1568" t="s">
        <v>2380</v>
      </c>
      <c r="H1568" t="s">
        <v>2380</v>
      </c>
      <c r="I1568" s="7">
        <v>1</v>
      </c>
      <c r="J1568" t="s">
        <v>2380</v>
      </c>
    </row>
    <row r="1569" spans="1:10" x14ac:dyDescent="0.3">
      <c r="A1569" t="s">
        <v>803</v>
      </c>
      <c r="B1569">
        <v>18.920000000000002</v>
      </c>
      <c r="C1569" t="str">
        <f t="shared" si="48"/>
        <v>Normal Weight</v>
      </c>
      <c r="D1569">
        <v>8.18</v>
      </c>
      <c r="E1569" t="str">
        <f t="shared" si="49"/>
        <v>Diabetes</v>
      </c>
      <c r="F1569" t="s">
        <v>2380</v>
      </c>
      <c r="G1569" t="s">
        <v>2380</v>
      </c>
      <c r="H1569" t="s">
        <v>2380</v>
      </c>
      <c r="I1569">
        <v>0</v>
      </c>
      <c r="J1569" t="s">
        <v>2380</v>
      </c>
    </row>
    <row r="1570" spans="1:10" x14ac:dyDescent="0.3">
      <c r="A1570" t="s">
        <v>802</v>
      </c>
      <c r="B1570">
        <v>17.760000000000002</v>
      </c>
      <c r="C1570" t="str">
        <f t="shared" si="48"/>
        <v>Underweight</v>
      </c>
      <c r="D1570">
        <v>11.18</v>
      </c>
      <c r="E1570" t="str">
        <f t="shared" si="49"/>
        <v>Diabetes</v>
      </c>
      <c r="F1570" t="s">
        <v>2383</v>
      </c>
      <c r="G1570" t="s">
        <v>2380</v>
      </c>
      <c r="H1570" t="s">
        <v>2380</v>
      </c>
      <c r="I1570" s="7">
        <v>2</v>
      </c>
      <c r="J1570" t="s">
        <v>2380</v>
      </c>
    </row>
    <row r="1571" spans="1:10" x14ac:dyDescent="0.3">
      <c r="A1571" t="s">
        <v>801</v>
      </c>
      <c r="B1571">
        <v>29.83</v>
      </c>
      <c r="C1571" t="str">
        <f t="shared" si="48"/>
        <v>OverWeight</v>
      </c>
      <c r="D1571">
        <v>5.03</v>
      </c>
      <c r="E1571" t="str">
        <f t="shared" si="49"/>
        <v>Normal</v>
      </c>
      <c r="F1571" t="s">
        <v>2383</v>
      </c>
      <c r="G1571" t="s">
        <v>2380</v>
      </c>
      <c r="H1571" t="s">
        <v>2380</v>
      </c>
      <c r="I1571">
        <v>0</v>
      </c>
      <c r="J1571" t="s">
        <v>2380</v>
      </c>
    </row>
    <row r="1572" spans="1:10" x14ac:dyDescent="0.3">
      <c r="A1572" t="s">
        <v>800</v>
      </c>
      <c r="B1572">
        <v>23.465</v>
      </c>
      <c r="C1572" t="str">
        <f t="shared" si="48"/>
        <v>Normal Weight</v>
      </c>
      <c r="D1572">
        <v>5.56</v>
      </c>
      <c r="E1572" t="str">
        <f t="shared" si="49"/>
        <v>Normal</v>
      </c>
      <c r="F1572" t="s">
        <v>2380</v>
      </c>
      <c r="G1572" t="s">
        <v>2380</v>
      </c>
      <c r="H1572" t="s">
        <v>2380</v>
      </c>
      <c r="I1572" s="7">
        <v>1</v>
      </c>
      <c r="J1572" t="s">
        <v>2380</v>
      </c>
    </row>
    <row r="1573" spans="1:10" x14ac:dyDescent="0.3">
      <c r="A1573" t="s">
        <v>799</v>
      </c>
      <c r="B1573">
        <v>29.355</v>
      </c>
      <c r="C1573" t="str">
        <f t="shared" si="48"/>
        <v>OverWeight</v>
      </c>
      <c r="D1573">
        <v>4.33</v>
      </c>
      <c r="E1573" t="str">
        <f t="shared" si="49"/>
        <v>Normal</v>
      </c>
      <c r="F1573" t="s">
        <v>2380</v>
      </c>
      <c r="G1573" t="s">
        <v>2380</v>
      </c>
      <c r="H1573" t="s">
        <v>2380</v>
      </c>
      <c r="I1573">
        <v>0</v>
      </c>
      <c r="J1573" t="s">
        <v>2380</v>
      </c>
    </row>
    <row r="1574" spans="1:10" x14ac:dyDescent="0.3">
      <c r="A1574" t="s">
        <v>798</v>
      </c>
      <c r="B1574">
        <v>35.49</v>
      </c>
      <c r="C1574" t="str">
        <f t="shared" si="48"/>
        <v>Obesity</v>
      </c>
      <c r="D1574">
        <v>5.21</v>
      </c>
      <c r="E1574" t="str">
        <f t="shared" si="49"/>
        <v>Normal</v>
      </c>
      <c r="F1574" t="s">
        <v>2383</v>
      </c>
      <c r="G1574" t="s">
        <v>2380</v>
      </c>
      <c r="H1574" t="s">
        <v>2383</v>
      </c>
      <c r="I1574" s="7">
        <v>1</v>
      </c>
      <c r="J1574" t="s">
        <v>2380</v>
      </c>
    </row>
    <row r="1575" spans="1:10" x14ac:dyDescent="0.3">
      <c r="A1575" t="s">
        <v>797</v>
      </c>
      <c r="B1575">
        <v>26.315000000000001</v>
      </c>
      <c r="C1575" t="str">
        <f t="shared" si="48"/>
        <v>OverWeight</v>
      </c>
      <c r="D1575">
        <v>5.89</v>
      </c>
      <c r="E1575" t="str">
        <f t="shared" si="49"/>
        <v>Prediabetes</v>
      </c>
      <c r="F1575" t="s">
        <v>2380</v>
      </c>
      <c r="G1575" t="s">
        <v>2380</v>
      </c>
      <c r="H1575" t="s">
        <v>2380</v>
      </c>
      <c r="I1575">
        <v>0</v>
      </c>
      <c r="J1575" t="s">
        <v>2380</v>
      </c>
    </row>
    <row r="1576" spans="1:10" x14ac:dyDescent="0.3">
      <c r="A1576" t="s">
        <v>796</v>
      </c>
      <c r="B1576">
        <v>19.79</v>
      </c>
      <c r="C1576" t="str">
        <f t="shared" si="48"/>
        <v>Normal Weight</v>
      </c>
      <c r="D1576">
        <v>4.8099999999999996</v>
      </c>
      <c r="E1576" t="str">
        <f t="shared" si="49"/>
        <v>Normal</v>
      </c>
      <c r="F1576" t="s">
        <v>2383</v>
      </c>
      <c r="G1576" t="s">
        <v>2380</v>
      </c>
      <c r="H1576" t="s">
        <v>2380</v>
      </c>
      <c r="I1576">
        <v>0</v>
      </c>
      <c r="J1576" t="s">
        <v>2380</v>
      </c>
    </row>
    <row r="1577" spans="1:10" x14ac:dyDescent="0.3">
      <c r="A1577" t="s">
        <v>795</v>
      </c>
      <c r="B1577">
        <v>40.564999999999998</v>
      </c>
      <c r="C1577" t="str">
        <f t="shared" si="48"/>
        <v>Obesity</v>
      </c>
      <c r="D1577">
        <v>5.66</v>
      </c>
      <c r="E1577" t="str">
        <f t="shared" si="49"/>
        <v>Normal</v>
      </c>
      <c r="F1577" t="s">
        <v>2380</v>
      </c>
      <c r="G1577" t="s">
        <v>2380</v>
      </c>
      <c r="H1577" t="s">
        <v>2380</v>
      </c>
      <c r="I1577" s="7">
        <v>1</v>
      </c>
      <c r="J1577" t="s">
        <v>2380</v>
      </c>
    </row>
    <row r="1578" spans="1:10" x14ac:dyDescent="0.3">
      <c r="A1578" t="s">
        <v>794</v>
      </c>
      <c r="B1578">
        <v>18.03</v>
      </c>
      <c r="C1578" t="str">
        <f t="shared" si="48"/>
        <v>Underweight</v>
      </c>
      <c r="D1578">
        <v>10.66</v>
      </c>
      <c r="E1578" t="str">
        <f t="shared" si="49"/>
        <v>Diabetes</v>
      </c>
      <c r="F1578" t="s">
        <v>2383</v>
      </c>
      <c r="G1578" t="s">
        <v>2380</v>
      </c>
      <c r="H1578" t="s">
        <v>2380</v>
      </c>
      <c r="I1578" s="7">
        <v>2</v>
      </c>
      <c r="J1578" t="s">
        <v>2380</v>
      </c>
    </row>
    <row r="1579" spans="1:10" x14ac:dyDescent="0.3">
      <c r="A1579" t="s">
        <v>793</v>
      </c>
      <c r="B1579">
        <v>34.65</v>
      </c>
      <c r="C1579" t="str">
        <f t="shared" si="48"/>
        <v>Obesity</v>
      </c>
      <c r="D1579">
        <v>5.98</v>
      </c>
      <c r="E1579" t="str">
        <f t="shared" si="49"/>
        <v>Prediabetes</v>
      </c>
      <c r="F1579" t="s">
        <v>2383</v>
      </c>
      <c r="G1579" t="s">
        <v>2380</v>
      </c>
      <c r="H1579" t="s">
        <v>2380</v>
      </c>
      <c r="I1579">
        <v>0</v>
      </c>
      <c r="J1579" t="s">
        <v>2380</v>
      </c>
    </row>
    <row r="1580" spans="1:10" x14ac:dyDescent="0.3">
      <c r="A1580" t="s">
        <v>792</v>
      </c>
      <c r="B1580">
        <v>42.94</v>
      </c>
      <c r="C1580" t="str">
        <f t="shared" si="48"/>
        <v>Obesity</v>
      </c>
      <c r="D1580">
        <v>4.34</v>
      </c>
      <c r="E1580" t="str">
        <f t="shared" si="49"/>
        <v>Normal</v>
      </c>
      <c r="F1580" t="s">
        <v>2380</v>
      </c>
      <c r="G1580" t="s">
        <v>2380</v>
      </c>
      <c r="H1580" t="s">
        <v>2380</v>
      </c>
      <c r="I1580">
        <v>0</v>
      </c>
      <c r="J1580" t="s">
        <v>2380</v>
      </c>
    </row>
    <row r="1581" spans="1:10" x14ac:dyDescent="0.3">
      <c r="A1581" t="s">
        <v>791</v>
      </c>
      <c r="B1581">
        <v>31.254999999999999</v>
      </c>
      <c r="C1581" t="str">
        <f t="shared" si="48"/>
        <v>Obesity</v>
      </c>
      <c r="D1581">
        <v>5.17</v>
      </c>
      <c r="E1581" t="str">
        <f t="shared" si="49"/>
        <v>Normal</v>
      </c>
      <c r="F1581" t="s">
        <v>2380</v>
      </c>
      <c r="G1581" t="s">
        <v>2380</v>
      </c>
      <c r="H1581" t="s">
        <v>2380</v>
      </c>
      <c r="I1581">
        <v>0</v>
      </c>
      <c r="J1581" t="s">
        <v>2380</v>
      </c>
    </row>
    <row r="1582" spans="1:10" x14ac:dyDescent="0.3">
      <c r="A1582" t="s">
        <v>790</v>
      </c>
      <c r="B1582">
        <v>45.43</v>
      </c>
      <c r="C1582" t="str">
        <f t="shared" si="48"/>
        <v>Obesity</v>
      </c>
      <c r="D1582">
        <v>4.2300000000000004</v>
      </c>
      <c r="E1582" t="str">
        <f t="shared" si="49"/>
        <v>Normal</v>
      </c>
      <c r="F1582" t="s">
        <v>2383</v>
      </c>
      <c r="G1582" t="s">
        <v>2380</v>
      </c>
      <c r="H1582" t="s">
        <v>2383</v>
      </c>
      <c r="I1582" s="7">
        <v>1</v>
      </c>
      <c r="J1582" t="s">
        <v>2380</v>
      </c>
    </row>
    <row r="1583" spans="1:10" x14ac:dyDescent="0.3">
      <c r="A1583" t="s">
        <v>789</v>
      </c>
      <c r="B1583">
        <v>32.340000000000003</v>
      </c>
      <c r="C1583" t="str">
        <f t="shared" si="48"/>
        <v>Obesity</v>
      </c>
      <c r="D1583">
        <v>4.88</v>
      </c>
      <c r="E1583" t="str">
        <f t="shared" si="49"/>
        <v>Normal</v>
      </c>
      <c r="F1583" t="s">
        <v>2383</v>
      </c>
      <c r="G1583" t="s">
        <v>2380</v>
      </c>
      <c r="H1583" t="s">
        <v>2383</v>
      </c>
      <c r="I1583" s="7">
        <v>1</v>
      </c>
      <c r="J1583" t="s">
        <v>2380</v>
      </c>
    </row>
    <row r="1584" spans="1:10" x14ac:dyDescent="0.3">
      <c r="A1584" t="s">
        <v>788</v>
      </c>
      <c r="B1584">
        <v>25.46</v>
      </c>
      <c r="C1584" t="str">
        <f t="shared" si="48"/>
        <v>OverWeight</v>
      </c>
      <c r="D1584">
        <v>9.7100000000000009</v>
      </c>
      <c r="E1584" t="str">
        <f t="shared" si="49"/>
        <v>Diabetes</v>
      </c>
      <c r="F1584" t="s">
        <v>2383</v>
      </c>
      <c r="G1584" t="s">
        <v>2380</v>
      </c>
      <c r="H1584" t="s">
        <v>2380</v>
      </c>
      <c r="I1584" s="7">
        <v>1</v>
      </c>
      <c r="J1584" t="s">
        <v>2380</v>
      </c>
    </row>
    <row r="1585" spans="1:10" x14ac:dyDescent="0.3">
      <c r="A1585" t="s">
        <v>787</v>
      </c>
      <c r="B1585">
        <v>37.145000000000003</v>
      </c>
      <c r="C1585" t="str">
        <f t="shared" si="48"/>
        <v>Obesity</v>
      </c>
      <c r="D1585">
        <v>5.32</v>
      </c>
      <c r="E1585" t="str">
        <f t="shared" si="49"/>
        <v>Normal</v>
      </c>
      <c r="F1585" t="s">
        <v>2380</v>
      </c>
      <c r="G1585" t="s">
        <v>2380</v>
      </c>
      <c r="H1585" t="s">
        <v>2380</v>
      </c>
      <c r="I1585">
        <v>0</v>
      </c>
      <c r="J1585" t="s">
        <v>2380</v>
      </c>
    </row>
    <row r="1586" spans="1:10" x14ac:dyDescent="0.3">
      <c r="A1586" t="s">
        <v>786</v>
      </c>
      <c r="B1586">
        <v>30.8</v>
      </c>
      <c r="C1586" t="str">
        <f t="shared" si="48"/>
        <v>Obesity</v>
      </c>
      <c r="D1586">
        <v>5.83</v>
      </c>
      <c r="E1586" t="str">
        <f t="shared" si="49"/>
        <v>Prediabetes</v>
      </c>
      <c r="F1586" t="s">
        <v>2383</v>
      </c>
      <c r="G1586" t="s">
        <v>2380</v>
      </c>
      <c r="H1586" t="s">
        <v>2380</v>
      </c>
      <c r="I1586">
        <v>0</v>
      </c>
      <c r="J1586" t="s">
        <v>2380</v>
      </c>
    </row>
    <row r="1587" spans="1:10" x14ac:dyDescent="0.3">
      <c r="A1587" t="s">
        <v>785</v>
      </c>
      <c r="B1587">
        <v>29.5</v>
      </c>
      <c r="C1587" t="str">
        <f t="shared" si="48"/>
        <v>OverWeight</v>
      </c>
      <c r="D1587">
        <v>5.54</v>
      </c>
      <c r="E1587" t="str">
        <f t="shared" si="49"/>
        <v>Normal</v>
      </c>
      <c r="F1587" t="s">
        <v>2383</v>
      </c>
      <c r="G1587" t="s">
        <v>2380</v>
      </c>
      <c r="H1587" t="s">
        <v>2380</v>
      </c>
      <c r="I1587">
        <v>0</v>
      </c>
      <c r="J1587" t="s">
        <v>2380</v>
      </c>
    </row>
    <row r="1588" spans="1:10" x14ac:dyDescent="0.3">
      <c r="A1588" t="s">
        <v>784</v>
      </c>
      <c r="B1588">
        <v>43.39</v>
      </c>
      <c r="C1588" t="str">
        <f t="shared" si="48"/>
        <v>Obesity</v>
      </c>
      <c r="D1588">
        <v>5.85</v>
      </c>
      <c r="E1588" t="str">
        <f t="shared" si="49"/>
        <v>Prediabetes</v>
      </c>
      <c r="F1588" t="s">
        <v>2380</v>
      </c>
      <c r="G1588" t="s">
        <v>2382</v>
      </c>
      <c r="H1588" t="s">
        <v>2380</v>
      </c>
      <c r="I1588" s="7">
        <v>1</v>
      </c>
      <c r="J1588" t="s">
        <v>2380</v>
      </c>
    </row>
    <row r="1589" spans="1:10" x14ac:dyDescent="0.3">
      <c r="A1589" t="s">
        <v>783</v>
      </c>
      <c r="B1589">
        <v>15.08</v>
      </c>
      <c r="C1589" t="str">
        <f t="shared" si="48"/>
        <v>Underweight</v>
      </c>
      <c r="D1589">
        <v>4.8499999999999996</v>
      </c>
      <c r="E1589" t="str">
        <f t="shared" si="49"/>
        <v>Normal</v>
      </c>
      <c r="F1589" t="s">
        <v>2383</v>
      </c>
      <c r="G1589" t="s">
        <v>2380</v>
      </c>
      <c r="H1589" t="s">
        <v>2383</v>
      </c>
      <c r="I1589" s="7">
        <v>1</v>
      </c>
      <c r="J1589" t="s">
        <v>2380</v>
      </c>
    </row>
    <row r="1590" spans="1:10" x14ac:dyDescent="0.3">
      <c r="A1590" t="s">
        <v>782</v>
      </c>
      <c r="B1590">
        <v>20.48</v>
      </c>
      <c r="C1590" t="str">
        <f t="shared" si="48"/>
        <v>Normal Weight</v>
      </c>
      <c r="D1590">
        <v>11.09</v>
      </c>
      <c r="E1590" t="str">
        <f t="shared" si="49"/>
        <v>Diabetes</v>
      </c>
      <c r="F1590" t="s">
        <v>2380</v>
      </c>
      <c r="G1590" t="s">
        <v>2380</v>
      </c>
      <c r="H1590" t="s">
        <v>2380</v>
      </c>
      <c r="I1590">
        <v>0</v>
      </c>
      <c r="J1590" t="s">
        <v>2380</v>
      </c>
    </row>
    <row r="1591" spans="1:10" x14ac:dyDescent="0.3">
      <c r="A1591" t="s">
        <v>781</v>
      </c>
      <c r="B1591">
        <v>34.450000000000003</v>
      </c>
      <c r="C1591" t="str">
        <f t="shared" si="48"/>
        <v>Obesity</v>
      </c>
      <c r="D1591">
        <v>5.58</v>
      </c>
      <c r="E1591" t="str">
        <f t="shared" si="49"/>
        <v>Normal</v>
      </c>
      <c r="F1591" t="s">
        <v>2383</v>
      </c>
      <c r="G1591" t="s">
        <v>2380</v>
      </c>
      <c r="H1591" t="s">
        <v>2380</v>
      </c>
      <c r="I1591">
        <v>0</v>
      </c>
      <c r="J1591" t="s">
        <v>2380</v>
      </c>
    </row>
    <row r="1592" spans="1:10" x14ac:dyDescent="0.3">
      <c r="A1592" t="s">
        <v>780</v>
      </c>
      <c r="B1592">
        <v>34.21</v>
      </c>
      <c r="C1592" t="str">
        <f t="shared" si="48"/>
        <v>Obesity</v>
      </c>
      <c r="D1592">
        <v>9.7200000000000006</v>
      </c>
      <c r="E1592" t="str">
        <f t="shared" si="49"/>
        <v>Diabetes</v>
      </c>
      <c r="F1592" t="s">
        <v>2383</v>
      </c>
      <c r="G1592" t="s">
        <v>2380</v>
      </c>
      <c r="H1592" t="s">
        <v>2380</v>
      </c>
      <c r="I1592">
        <v>0</v>
      </c>
      <c r="J1592" t="s">
        <v>2380</v>
      </c>
    </row>
    <row r="1593" spans="1:10" x14ac:dyDescent="0.3">
      <c r="A1593" t="s">
        <v>779</v>
      </c>
      <c r="B1593">
        <v>28.8</v>
      </c>
      <c r="C1593" t="str">
        <f t="shared" si="48"/>
        <v>OverWeight</v>
      </c>
      <c r="D1593">
        <v>11.41</v>
      </c>
      <c r="E1593" t="str">
        <f t="shared" si="49"/>
        <v>Diabetes</v>
      </c>
      <c r="F1593" t="s">
        <v>2383</v>
      </c>
      <c r="G1593" t="s">
        <v>2380</v>
      </c>
      <c r="H1593" t="s">
        <v>2380</v>
      </c>
      <c r="I1593">
        <v>0</v>
      </c>
      <c r="J1593" t="s">
        <v>2380</v>
      </c>
    </row>
    <row r="1594" spans="1:10" x14ac:dyDescent="0.3">
      <c r="A1594" t="s">
        <v>778</v>
      </c>
      <c r="B1594">
        <v>31.74</v>
      </c>
      <c r="C1594" t="str">
        <f t="shared" si="48"/>
        <v>Obesity</v>
      </c>
      <c r="D1594">
        <v>4.46</v>
      </c>
      <c r="E1594" t="str">
        <f t="shared" si="49"/>
        <v>Normal</v>
      </c>
      <c r="F1594" t="s">
        <v>2380</v>
      </c>
      <c r="G1594" t="s">
        <v>2380</v>
      </c>
      <c r="H1594" t="s">
        <v>2383</v>
      </c>
      <c r="I1594" s="7">
        <v>1</v>
      </c>
      <c r="J1594" t="s">
        <v>2380</v>
      </c>
    </row>
    <row r="1595" spans="1:10" x14ac:dyDescent="0.3">
      <c r="A1595" t="s">
        <v>777</v>
      </c>
      <c r="B1595">
        <v>21.78</v>
      </c>
      <c r="C1595" t="str">
        <f t="shared" si="48"/>
        <v>Normal Weight</v>
      </c>
      <c r="D1595">
        <v>9.31</v>
      </c>
      <c r="E1595" t="str">
        <f t="shared" si="49"/>
        <v>Diabetes</v>
      </c>
      <c r="F1595" t="s">
        <v>2383</v>
      </c>
      <c r="G1595" t="s">
        <v>2380</v>
      </c>
      <c r="H1595" t="s">
        <v>2380</v>
      </c>
      <c r="I1595">
        <v>0</v>
      </c>
      <c r="J1595" t="s">
        <v>2380</v>
      </c>
    </row>
    <row r="1596" spans="1:10" x14ac:dyDescent="0.3">
      <c r="A1596" t="s">
        <v>776</v>
      </c>
      <c r="B1596">
        <v>23.75</v>
      </c>
      <c r="C1596" t="str">
        <f t="shared" si="48"/>
        <v>Normal Weight</v>
      </c>
      <c r="D1596">
        <v>5.03</v>
      </c>
      <c r="E1596" t="str">
        <f t="shared" si="49"/>
        <v>Normal</v>
      </c>
      <c r="F1596" t="s">
        <v>2380</v>
      </c>
      <c r="G1596" t="s">
        <v>2380</v>
      </c>
      <c r="H1596" t="s">
        <v>2380</v>
      </c>
      <c r="I1596" s="7">
        <v>1</v>
      </c>
      <c r="J1596" t="s">
        <v>2380</v>
      </c>
    </row>
    <row r="1597" spans="1:10" x14ac:dyDescent="0.3">
      <c r="A1597" t="s">
        <v>775</v>
      </c>
      <c r="B1597">
        <v>33.21</v>
      </c>
      <c r="C1597" t="str">
        <f t="shared" si="48"/>
        <v>Obesity</v>
      </c>
      <c r="D1597">
        <v>5.07</v>
      </c>
      <c r="E1597" t="str">
        <f t="shared" si="49"/>
        <v>Normal</v>
      </c>
      <c r="F1597" t="s">
        <v>2383</v>
      </c>
      <c r="G1597" t="s">
        <v>2380</v>
      </c>
      <c r="H1597" t="s">
        <v>2380</v>
      </c>
      <c r="I1597" s="7">
        <v>1</v>
      </c>
      <c r="J1597" t="s">
        <v>2380</v>
      </c>
    </row>
    <row r="1598" spans="1:10" x14ac:dyDescent="0.3">
      <c r="A1598" t="s">
        <v>774</v>
      </c>
      <c r="B1598">
        <v>17.7</v>
      </c>
      <c r="C1598" t="str">
        <f t="shared" si="48"/>
        <v>Underweight</v>
      </c>
      <c r="D1598">
        <v>10.42</v>
      </c>
      <c r="E1598" t="str">
        <f t="shared" si="49"/>
        <v>Diabetes</v>
      </c>
      <c r="F1598" t="s">
        <v>2383</v>
      </c>
      <c r="G1598" t="s">
        <v>2380</v>
      </c>
      <c r="H1598" t="s">
        <v>2380</v>
      </c>
      <c r="I1598" s="7">
        <v>2</v>
      </c>
      <c r="J1598" t="s">
        <v>2380</v>
      </c>
    </row>
    <row r="1599" spans="1:10" x14ac:dyDescent="0.3">
      <c r="A1599" t="s">
        <v>773</v>
      </c>
      <c r="B1599">
        <v>17.2</v>
      </c>
      <c r="C1599" t="str">
        <f t="shared" si="48"/>
        <v>Underweight</v>
      </c>
      <c r="D1599">
        <v>6.45</v>
      </c>
      <c r="E1599" t="str">
        <f t="shared" si="49"/>
        <v>Prediabetes</v>
      </c>
      <c r="F1599" t="s">
        <v>2380</v>
      </c>
      <c r="G1599" t="s">
        <v>2380</v>
      </c>
      <c r="H1599" t="s">
        <v>2380</v>
      </c>
      <c r="I1599" s="7">
        <v>2</v>
      </c>
      <c r="J1599" t="s">
        <v>2380</v>
      </c>
    </row>
    <row r="1600" spans="1:10" x14ac:dyDescent="0.3">
      <c r="A1600" t="s">
        <v>772</v>
      </c>
      <c r="B1600">
        <v>19.21</v>
      </c>
      <c r="C1600" t="str">
        <f t="shared" si="48"/>
        <v>Normal Weight</v>
      </c>
      <c r="D1600">
        <v>5.52</v>
      </c>
      <c r="E1600" t="str">
        <f t="shared" si="49"/>
        <v>Normal</v>
      </c>
      <c r="F1600" t="s">
        <v>2380</v>
      </c>
      <c r="G1600" t="s">
        <v>2380</v>
      </c>
      <c r="H1600" t="s">
        <v>2380</v>
      </c>
      <c r="I1600" s="7">
        <v>2</v>
      </c>
      <c r="J1600" t="s">
        <v>2380</v>
      </c>
    </row>
    <row r="1601" spans="1:10" x14ac:dyDescent="0.3">
      <c r="A1601" t="s">
        <v>771</v>
      </c>
      <c r="B1601">
        <v>23.2</v>
      </c>
      <c r="C1601" t="str">
        <f t="shared" si="48"/>
        <v>Normal Weight</v>
      </c>
      <c r="D1601">
        <v>4.41</v>
      </c>
      <c r="E1601" t="str">
        <f t="shared" si="49"/>
        <v>Normal</v>
      </c>
      <c r="F1601" t="s">
        <v>2380</v>
      </c>
      <c r="G1601" t="s">
        <v>2380</v>
      </c>
      <c r="H1601" t="s">
        <v>2383</v>
      </c>
      <c r="I1601" s="7">
        <v>1</v>
      </c>
      <c r="J1601" t="s">
        <v>2380</v>
      </c>
    </row>
    <row r="1602" spans="1:10" x14ac:dyDescent="0.3">
      <c r="A1602" t="s">
        <v>770</v>
      </c>
      <c r="B1602">
        <v>32.5</v>
      </c>
      <c r="C1602" t="str">
        <f t="shared" ref="C1602:C1665" si="50">IF(B1602&lt;18.5,"Underweight",IF(B1602&lt;25,"Normal Weight",IF(B1602&lt;30,"OverWeight","Obesity")))</f>
        <v>Obesity</v>
      </c>
      <c r="D1602">
        <v>4.6900000000000004</v>
      </c>
      <c r="E1602" t="str">
        <f t="shared" ref="E1602:E1665" si="51">IF(D1602&lt;5.7,"Normal",IF(D1602&lt;6.5,"Prediabetes","Diabetes"))</f>
        <v>Normal</v>
      </c>
      <c r="F1602" t="s">
        <v>2383</v>
      </c>
      <c r="G1602" t="s">
        <v>2380</v>
      </c>
      <c r="H1602" t="s">
        <v>2383</v>
      </c>
      <c r="I1602" s="7">
        <v>1</v>
      </c>
      <c r="J1602" t="s">
        <v>2380</v>
      </c>
    </row>
    <row r="1603" spans="1:10" x14ac:dyDescent="0.3">
      <c r="A1603" t="s">
        <v>769</v>
      </c>
      <c r="B1603">
        <v>20.9</v>
      </c>
      <c r="C1603" t="str">
        <f t="shared" si="50"/>
        <v>Normal Weight</v>
      </c>
      <c r="D1603">
        <v>6.94</v>
      </c>
      <c r="E1603" t="str">
        <f t="shared" si="51"/>
        <v>Diabetes</v>
      </c>
      <c r="F1603" t="s">
        <v>2380</v>
      </c>
      <c r="G1603" t="s">
        <v>2380</v>
      </c>
      <c r="H1603" t="s">
        <v>2380</v>
      </c>
      <c r="I1603">
        <v>0</v>
      </c>
      <c r="J1603" t="s">
        <v>2380</v>
      </c>
    </row>
    <row r="1604" spans="1:10" x14ac:dyDescent="0.3">
      <c r="A1604" t="s">
        <v>768</v>
      </c>
      <c r="B1604">
        <v>19.11</v>
      </c>
      <c r="C1604" t="str">
        <f t="shared" si="50"/>
        <v>Normal Weight</v>
      </c>
      <c r="D1604">
        <v>4.3499999999999996</v>
      </c>
      <c r="E1604" t="str">
        <f t="shared" si="51"/>
        <v>Normal</v>
      </c>
      <c r="F1604" t="s">
        <v>2380</v>
      </c>
      <c r="G1604" t="s">
        <v>2380</v>
      </c>
      <c r="H1604" t="s">
        <v>2380</v>
      </c>
      <c r="I1604" s="7">
        <v>2</v>
      </c>
      <c r="J1604" t="s">
        <v>2380</v>
      </c>
    </row>
    <row r="1605" spans="1:10" x14ac:dyDescent="0.3">
      <c r="A1605" t="s">
        <v>767</v>
      </c>
      <c r="B1605">
        <v>31.17</v>
      </c>
      <c r="C1605" t="str">
        <f t="shared" si="50"/>
        <v>Obesity</v>
      </c>
      <c r="D1605">
        <v>5.28</v>
      </c>
      <c r="E1605" t="str">
        <f t="shared" si="51"/>
        <v>Normal</v>
      </c>
      <c r="F1605" t="s">
        <v>2380</v>
      </c>
      <c r="G1605" t="s">
        <v>2380</v>
      </c>
      <c r="H1605" t="s">
        <v>2380</v>
      </c>
      <c r="I1605" s="7">
        <v>1</v>
      </c>
      <c r="J1605" t="s">
        <v>2380</v>
      </c>
    </row>
    <row r="1606" spans="1:10" x14ac:dyDescent="0.3">
      <c r="A1606" t="s">
        <v>766</v>
      </c>
      <c r="B1606">
        <v>36.08</v>
      </c>
      <c r="C1606" t="str">
        <f t="shared" si="50"/>
        <v>Obesity</v>
      </c>
      <c r="D1606">
        <v>4.29</v>
      </c>
      <c r="E1606" t="str">
        <f t="shared" si="51"/>
        <v>Normal</v>
      </c>
      <c r="F1606" t="s">
        <v>2380</v>
      </c>
      <c r="G1606" t="s">
        <v>2380</v>
      </c>
      <c r="H1606" t="s">
        <v>2380</v>
      </c>
      <c r="I1606">
        <v>0</v>
      </c>
      <c r="J1606" t="s">
        <v>2380</v>
      </c>
    </row>
    <row r="1607" spans="1:10" x14ac:dyDescent="0.3">
      <c r="A1607" t="s">
        <v>765</v>
      </c>
      <c r="B1607">
        <v>28.024999999999999</v>
      </c>
      <c r="C1607" t="str">
        <f t="shared" si="50"/>
        <v>OverWeight</v>
      </c>
      <c r="D1607">
        <v>5.69</v>
      </c>
      <c r="E1607" t="str">
        <f t="shared" si="51"/>
        <v>Normal</v>
      </c>
      <c r="F1607" t="s">
        <v>2383</v>
      </c>
      <c r="G1607" t="s">
        <v>2380</v>
      </c>
      <c r="H1607" t="s">
        <v>2380</v>
      </c>
      <c r="I1607">
        <v>0</v>
      </c>
      <c r="J1607" t="s">
        <v>2380</v>
      </c>
    </row>
    <row r="1608" spans="1:10" x14ac:dyDescent="0.3">
      <c r="A1608" t="s">
        <v>764</v>
      </c>
      <c r="B1608">
        <v>24.32</v>
      </c>
      <c r="C1608" t="str">
        <f t="shared" si="50"/>
        <v>Normal Weight</v>
      </c>
      <c r="D1608">
        <v>5.56</v>
      </c>
      <c r="E1608" t="str">
        <f t="shared" si="51"/>
        <v>Normal</v>
      </c>
      <c r="F1608" t="s">
        <v>2383</v>
      </c>
      <c r="G1608" t="s">
        <v>2380</v>
      </c>
      <c r="H1608" t="s">
        <v>2380</v>
      </c>
      <c r="I1608">
        <v>0</v>
      </c>
      <c r="J1608" t="s">
        <v>2380</v>
      </c>
    </row>
    <row r="1609" spans="1:10" x14ac:dyDescent="0.3">
      <c r="A1609" t="s">
        <v>763</v>
      </c>
      <c r="B1609">
        <v>38</v>
      </c>
      <c r="C1609" t="str">
        <f t="shared" si="50"/>
        <v>Obesity</v>
      </c>
      <c r="D1609">
        <v>5.41</v>
      </c>
      <c r="E1609" t="str">
        <f t="shared" si="51"/>
        <v>Normal</v>
      </c>
      <c r="F1609" t="s">
        <v>2383</v>
      </c>
      <c r="G1609" t="s">
        <v>2380</v>
      </c>
      <c r="H1609" t="s">
        <v>2380</v>
      </c>
      <c r="I1609" s="7">
        <v>1</v>
      </c>
      <c r="J1609" t="s">
        <v>2380</v>
      </c>
    </row>
    <row r="1610" spans="1:10" x14ac:dyDescent="0.3">
      <c r="A1610" t="s">
        <v>762</v>
      </c>
      <c r="B1610">
        <v>31.6</v>
      </c>
      <c r="C1610" t="str">
        <f t="shared" si="50"/>
        <v>Obesity</v>
      </c>
      <c r="D1610">
        <v>10.85</v>
      </c>
      <c r="E1610" t="str">
        <f t="shared" si="51"/>
        <v>Diabetes</v>
      </c>
      <c r="F1610" t="s">
        <v>2383</v>
      </c>
      <c r="G1610" t="s">
        <v>2380</v>
      </c>
      <c r="H1610" t="s">
        <v>2380</v>
      </c>
      <c r="I1610">
        <v>0</v>
      </c>
      <c r="J1610" t="s">
        <v>2380</v>
      </c>
    </row>
    <row r="1611" spans="1:10" x14ac:dyDescent="0.3">
      <c r="A1611" t="s">
        <v>761</v>
      </c>
      <c r="B1611">
        <v>31.02</v>
      </c>
      <c r="C1611" t="str">
        <f t="shared" si="50"/>
        <v>Obesity</v>
      </c>
      <c r="D1611">
        <v>11.63</v>
      </c>
      <c r="E1611" t="str">
        <f t="shared" si="51"/>
        <v>Diabetes</v>
      </c>
      <c r="F1611" t="s">
        <v>2383</v>
      </c>
      <c r="G1611" t="s">
        <v>2380</v>
      </c>
      <c r="H1611" t="s">
        <v>2380</v>
      </c>
      <c r="I1611">
        <v>0</v>
      </c>
      <c r="J1611" t="s">
        <v>2380</v>
      </c>
    </row>
    <row r="1612" spans="1:10" x14ac:dyDescent="0.3">
      <c r="A1612" t="s">
        <v>760</v>
      </c>
      <c r="B1612">
        <v>29.26</v>
      </c>
      <c r="C1612" t="str">
        <f t="shared" si="50"/>
        <v>OverWeight</v>
      </c>
      <c r="D1612">
        <v>5.68</v>
      </c>
      <c r="E1612" t="str">
        <f t="shared" si="51"/>
        <v>Normal</v>
      </c>
      <c r="F1612" t="s">
        <v>2383</v>
      </c>
      <c r="G1612" t="s">
        <v>2380</v>
      </c>
      <c r="H1612" t="s">
        <v>2380</v>
      </c>
      <c r="I1612" s="7">
        <v>1</v>
      </c>
      <c r="J1612" t="s">
        <v>2380</v>
      </c>
    </row>
    <row r="1613" spans="1:10" x14ac:dyDescent="0.3">
      <c r="A1613" t="s">
        <v>759</v>
      </c>
      <c r="B1613">
        <v>15.09</v>
      </c>
      <c r="C1613" t="str">
        <f t="shared" si="50"/>
        <v>Underweight</v>
      </c>
      <c r="D1613">
        <v>7.59</v>
      </c>
      <c r="E1613" t="str">
        <f t="shared" si="51"/>
        <v>Diabetes</v>
      </c>
      <c r="F1613" t="s">
        <v>2383</v>
      </c>
      <c r="G1613" t="s">
        <v>2380</v>
      </c>
      <c r="H1613" t="s">
        <v>2380</v>
      </c>
      <c r="I1613" s="7">
        <v>2</v>
      </c>
      <c r="J1613" t="s">
        <v>2380</v>
      </c>
    </row>
    <row r="1614" spans="1:10" x14ac:dyDescent="0.3">
      <c r="A1614" t="s">
        <v>758</v>
      </c>
      <c r="B1614">
        <v>22.63</v>
      </c>
      <c r="C1614" t="str">
        <f t="shared" si="50"/>
        <v>Normal Weight</v>
      </c>
      <c r="D1614">
        <v>5.09</v>
      </c>
      <c r="E1614" t="str">
        <f t="shared" si="51"/>
        <v>Normal</v>
      </c>
      <c r="F1614" t="s">
        <v>2383</v>
      </c>
      <c r="G1614" t="s">
        <v>2380</v>
      </c>
      <c r="H1614" t="s">
        <v>2380</v>
      </c>
      <c r="I1614">
        <v>0</v>
      </c>
      <c r="J1614" t="s">
        <v>2380</v>
      </c>
    </row>
    <row r="1615" spans="1:10" x14ac:dyDescent="0.3">
      <c r="A1615" t="s">
        <v>757</v>
      </c>
      <c r="B1615">
        <v>23.46</v>
      </c>
      <c r="C1615" t="str">
        <f t="shared" si="50"/>
        <v>Normal Weight</v>
      </c>
      <c r="D1615">
        <v>4.21</v>
      </c>
      <c r="E1615" t="str">
        <f t="shared" si="51"/>
        <v>Normal</v>
      </c>
      <c r="F1615" t="s">
        <v>2380</v>
      </c>
      <c r="G1615" t="s">
        <v>2380</v>
      </c>
      <c r="H1615" t="s">
        <v>2380</v>
      </c>
      <c r="I1615" s="7">
        <v>1</v>
      </c>
      <c r="J1615" t="s">
        <v>2380</v>
      </c>
    </row>
    <row r="1616" spans="1:10" x14ac:dyDescent="0.3">
      <c r="A1616" t="s">
        <v>756</v>
      </c>
      <c r="B1616">
        <v>22.56</v>
      </c>
      <c r="C1616" t="str">
        <f t="shared" si="50"/>
        <v>Normal Weight</v>
      </c>
      <c r="D1616">
        <v>4.34</v>
      </c>
      <c r="E1616" t="str">
        <f t="shared" si="51"/>
        <v>Normal</v>
      </c>
      <c r="F1616" t="s">
        <v>2383</v>
      </c>
      <c r="G1616" t="s">
        <v>2380</v>
      </c>
      <c r="H1616" t="s">
        <v>2380</v>
      </c>
      <c r="I1616">
        <v>0</v>
      </c>
      <c r="J1616" t="s">
        <v>2380</v>
      </c>
    </row>
    <row r="1617" spans="1:10" x14ac:dyDescent="0.3">
      <c r="A1617" t="s">
        <v>755</v>
      </c>
      <c r="B1617">
        <v>19.28</v>
      </c>
      <c r="C1617" t="str">
        <f t="shared" si="50"/>
        <v>Normal Weight</v>
      </c>
      <c r="D1617">
        <v>11.85</v>
      </c>
      <c r="E1617" t="str">
        <f t="shared" si="51"/>
        <v>Diabetes</v>
      </c>
      <c r="F1617" t="s">
        <v>2380</v>
      </c>
      <c r="G1617" t="s">
        <v>2380</v>
      </c>
      <c r="H1617" t="s">
        <v>2380</v>
      </c>
      <c r="I1617" s="7">
        <v>2</v>
      </c>
      <c r="J1617" t="s">
        <v>2380</v>
      </c>
    </row>
    <row r="1618" spans="1:10" x14ac:dyDescent="0.3">
      <c r="A1618" t="s">
        <v>754</v>
      </c>
      <c r="B1618">
        <v>15.37</v>
      </c>
      <c r="C1618" t="str">
        <f t="shared" si="50"/>
        <v>Underweight</v>
      </c>
      <c r="D1618">
        <v>9.61</v>
      </c>
      <c r="E1618" t="str">
        <f t="shared" si="51"/>
        <v>Diabetes</v>
      </c>
      <c r="F1618" t="s">
        <v>2383</v>
      </c>
      <c r="G1618" t="s">
        <v>2380</v>
      </c>
      <c r="H1618" t="s">
        <v>2380</v>
      </c>
      <c r="I1618" s="7">
        <v>2</v>
      </c>
      <c r="J1618" t="s">
        <v>2380</v>
      </c>
    </row>
    <row r="1619" spans="1:10" x14ac:dyDescent="0.3">
      <c r="A1619" t="s">
        <v>753</v>
      </c>
      <c r="B1619">
        <v>18.71</v>
      </c>
      <c r="C1619" t="str">
        <f t="shared" si="50"/>
        <v>Normal Weight</v>
      </c>
      <c r="D1619">
        <v>5.29</v>
      </c>
      <c r="E1619" t="str">
        <f t="shared" si="51"/>
        <v>Normal</v>
      </c>
      <c r="F1619" t="s">
        <v>2383</v>
      </c>
      <c r="G1619" t="s">
        <v>2380</v>
      </c>
      <c r="H1619" t="s">
        <v>2380</v>
      </c>
      <c r="I1619">
        <v>0</v>
      </c>
      <c r="J1619" t="s">
        <v>2380</v>
      </c>
    </row>
    <row r="1620" spans="1:10" x14ac:dyDescent="0.3">
      <c r="A1620" t="s">
        <v>752</v>
      </c>
      <c r="B1620">
        <v>20.61</v>
      </c>
      <c r="C1620" t="str">
        <f t="shared" si="50"/>
        <v>Normal Weight</v>
      </c>
      <c r="D1620">
        <v>6.89</v>
      </c>
      <c r="E1620" t="str">
        <f t="shared" si="51"/>
        <v>Diabetes</v>
      </c>
      <c r="F1620" t="s">
        <v>2380</v>
      </c>
      <c r="G1620" t="s">
        <v>2380</v>
      </c>
      <c r="H1620" t="s">
        <v>2380</v>
      </c>
      <c r="I1620">
        <v>0</v>
      </c>
      <c r="J1620" t="s">
        <v>2380</v>
      </c>
    </row>
    <row r="1621" spans="1:10" x14ac:dyDescent="0.3">
      <c r="A1621" t="s">
        <v>751</v>
      </c>
      <c r="B1621">
        <v>15.99</v>
      </c>
      <c r="C1621" t="str">
        <f t="shared" si="50"/>
        <v>Underweight</v>
      </c>
      <c r="D1621">
        <v>4.57</v>
      </c>
      <c r="E1621" t="str">
        <f t="shared" si="51"/>
        <v>Normal</v>
      </c>
      <c r="F1621" t="s">
        <v>2383</v>
      </c>
      <c r="G1621" t="s">
        <v>2380</v>
      </c>
      <c r="H1621" t="s">
        <v>2383</v>
      </c>
      <c r="I1621" s="7">
        <v>1</v>
      </c>
      <c r="J1621" t="s">
        <v>2380</v>
      </c>
    </row>
    <row r="1622" spans="1:10" x14ac:dyDescent="0.3">
      <c r="A1622" t="s">
        <v>750</v>
      </c>
      <c r="B1622">
        <v>33.155000000000001</v>
      </c>
      <c r="C1622" t="str">
        <f t="shared" si="50"/>
        <v>Obesity</v>
      </c>
      <c r="D1622">
        <v>4.32</v>
      </c>
      <c r="E1622" t="str">
        <f t="shared" si="51"/>
        <v>Normal</v>
      </c>
      <c r="F1622" t="s">
        <v>2380</v>
      </c>
      <c r="G1622" t="s">
        <v>2380</v>
      </c>
      <c r="H1622" t="s">
        <v>2380</v>
      </c>
      <c r="I1622">
        <v>0</v>
      </c>
      <c r="J1622" t="s">
        <v>2380</v>
      </c>
    </row>
    <row r="1623" spans="1:10" x14ac:dyDescent="0.3">
      <c r="A1623" t="s">
        <v>749</v>
      </c>
      <c r="B1623">
        <v>26.22</v>
      </c>
      <c r="C1623" t="str">
        <f t="shared" si="50"/>
        <v>OverWeight</v>
      </c>
      <c r="D1623">
        <v>5.57</v>
      </c>
      <c r="E1623" t="str">
        <f t="shared" si="51"/>
        <v>Normal</v>
      </c>
      <c r="F1623" t="s">
        <v>2383</v>
      </c>
      <c r="G1623" t="s">
        <v>2380</v>
      </c>
      <c r="H1623" t="s">
        <v>2383</v>
      </c>
      <c r="I1623" s="7">
        <v>1</v>
      </c>
      <c r="J1623" t="s">
        <v>2380</v>
      </c>
    </row>
    <row r="1624" spans="1:10" x14ac:dyDescent="0.3">
      <c r="A1624" t="s">
        <v>748</v>
      </c>
      <c r="B1624">
        <v>21.85</v>
      </c>
      <c r="C1624" t="str">
        <f t="shared" si="50"/>
        <v>Normal Weight</v>
      </c>
      <c r="D1624">
        <v>5.26</v>
      </c>
      <c r="E1624" t="str">
        <f t="shared" si="51"/>
        <v>Normal</v>
      </c>
      <c r="F1624" t="s">
        <v>2383</v>
      </c>
      <c r="G1624" t="s">
        <v>2380</v>
      </c>
      <c r="H1624" t="s">
        <v>2383</v>
      </c>
      <c r="I1624" s="7">
        <v>1</v>
      </c>
      <c r="J1624" t="s">
        <v>2380</v>
      </c>
    </row>
    <row r="1625" spans="1:10" x14ac:dyDescent="0.3">
      <c r="A1625" t="s">
        <v>747</v>
      </c>
      <c r="B1625">
        <v>30.495000000000001</v>
      </c>
      <c r="C1625" t="str">
        <f t="shared" si="50"/>
        <v>Obesity</v>
      </c>
      <c r="D1625">
        <v>6.25</v>
      </c>
      <c r="E1625" t="str">
        <f t="shared" si="51"/>
        <v>Prediabetes</v>
      </c>
      <c r="F1625" t="s">
        <v>2380</v>
      </c>
      <c r="G1625" t="s">
        <v>2380</v>
      </c>
      <c r="H1625" t="s">
        <v>2380</v>
      </c>
      <c r="I1625">
        <v>0</v>
      </c>
      <c r="J1625" t="s">
        <v>2380</v>
      </c>
    </row>
    <row r="1626" spans="1:10" x14ac:dyDescent="0.3">
      <c r="A1626" t="s">
        <v>746</v>
      </c>
      <c r="B1626">
        <v>34.104999999999997</v>
      </c>
      <c r="C1626" t="str">
        <f t="shared" si="50"/>
        <v>Obesity</v>
      </c>
      <c r="D1626">
        <v>5.67</v>
      </c>
      <c r="E1626" t="str">
        <f t="shared" si="51"/>
        <v>Normal</v>
      </c>
      <c r="F1626" t="s">
        <v>2383</v>
      </c>
      <c r="G1626" t="s">
        <v>2380</v>
      </c>
      <c r="H1626" t="s">
        <v>2380</v>
      </c>
      <c r="I1626">
        <v>0</v>
      </c>
      <c r="J1626" t="s">
        <v>2380</v>
      </c>
    </row>
    <row r="1627" spans="1:10" x14ac:dyDescent="0.3">
      <c r="A1627" t="s">
        <v>745</v>
      </c>
      <c r="B1627">
        <v>32.770000000000003</v>
      </c>
      <c r="C1627" t="str">
        <f t="shared" si="50"/>
        <v>Obesity</v>
      </c>
      <c r="D1627">
        <v>4.42</v>
      </c>
      <c r="E1627" t="str">
        <f t="shared" si="51"/>
        <v>Normal</v>
      </c>
      <c r="F1627" t="s">
        <v>2383</v>
      </c>
      <c r="G1627" t="s">
        <v>2380</v>
      </c>
      <c r="H1627" t="s">
        <v>2380</v>
      </c>
      <c r="I1627" s="7">
        <v>1</v>
      </c>
      <c r="J1627" t="s">
        <v>2380</v>
      </c>
    </row>
    <row r="1628" spans="1:10" x14ac:dyDescent="0.3">
      <c r="A1628" t="s">
        <v>744</v>
      </c>
      <c r="B1628">
        <v>16.850000000000001</v>
      </c>
      <c r="C1628" t="str">
        <f t="shared" si="50"/>
        <v>Underweight</v>
      </c>
      <c r="D1628">
        <v>11.75</v>
      </c>
      <c r="E1628" t="str">
        <f t="shared" si="51"/>
        <v>Diabetes</v>
      </c>
      <c r="F1628" t="s">
        <v>2383</v>
      </c>
      <c r="G1628" t="s">
        <v>2380</v>
      </c>
      <c r="H1628" t="s">
        <v>2380</v>
      </c>
      <c r="I1628" s="7">
        <v>2</v>
      </c>
      <c r="J1628" t="s">
        <v>2380</v>
      </c>
    </row>
    <row r="1629" spans="1:10" x14ac:dyDescent="0.3">
      <c r="A1629" t="s">
        <v>743</v>
      </c>
      <c r="B1629">
        <v>34.700000000000003</v>
      </c>
      <c r="C1629" t="str">
        <f t="shared" si="50"/>
        <v>Obesity</v>
      </c>
      <c r="D1629">
        <v>6.06</v>
      </c>
      <c r="E1629" t="str">
        <f t="shared" si="51"/>
        <v>Prediabetes</v>
      </c>
      <c r="F1629" t="s">
        <v>2380</v>
      </c>
      <c r="G1629" t="s">
        <v>2380</v>
      </c>
      <c r="H1629" t="s">
        <v>2380</v>
      </c>
      <c r="I1629" s="7">
        <v>1</v>
      </c>
      <c r="J1629" t="s">
        <v>2380</v>
      </c>
    </row>
    <row r="1630" spans="1:10" x14ac:dyDescent="0.3">
      <c r="A1630" t="s">
        <v>742</v>
      </c>
      <c r="B1630">
        <v>37.049999999999997</v>
      </c>
      <c r="C1630" t="str">
        <f t="shared" si="50"/>
        <v>Obesity</v>
      </c>
      <c r="D1630">
        <v>5.48</v>
      </c>
      <c r="E1630" t="str">
        <f t="shared" si="51"/>
        <v>Normal</v>
      </c>
      <c r="F1630" t="s">
        <v>2380</v>
      </c>
      <c r="G1630" t="s">
        <v>2380</v>
      </c>
      <c r="H1630" t="s">
        <v>2380</v>
      </c>
      <c r="I1630" s="7">
        <v>1</v>
      </c>
      <c r="J1630" t="s">
        <v>2380</v>
      </c>
    </row>
    <row r="1631" spans="1:10" x14ac:dyDescent="0.3">
      <c r="A1631" t="s">
        <v>741</v>
      </c>
      <c r="B1631">
        <v>18.78</v>
      </c>
      <c r="C1631" t="str">
        <f t="shared" si="50"/>
        <v>Normal Weight</v>
      </c>
      <c r="D1631">
        <v>4.45</v>
      </c>
      <c r="E1631" t="str">
        <f t="shared" si="51"/>
        <v>Normal</v>
      </c>
      <c r="F1631" t="s">
        <v>2380</v>
      </c>
      <c r="G1631" t="s">
        <v>2380</v>
      </c>
      <c r="H1631" t="s">
        <v>2383</v>
      </c>
      <c r="I1631" s="7">
        <v>1</v>
      </c>
      <c r="J1631" t="s">
        <v>2380</v>
      </c>
    </row>
    <row r="1632" spans="1:10" x14ac:dyDescent="0.3">
      <c r="A1632" t="s">
        <v>740</v>
      </c>
      <c r="B1632">
        <v>28.024999999999999</v>
      </c>
      <c r="C1632" t="str">
        <f t="shared" si="50"/>
        <v>OverWeight</v>
      </c>
      <c r="D1632">
        <v>5</v>
      </c>
      <c r="E1632" t="str">
        <f t="shared" si="51"/>
        <v>Normal</v>
      </c>
      <c r="F1632" t="s">
        <v>2380</v>
      </c>
      <c r="G1632" t="s">
        <v>2380</v>
      </c>
      <c r="H1632" t="s">
        <v>2380</v>
      </c>
      <c r="I1632" s="7">
        <v>1</v>
      </c>
      <c r="J1632" t="s">
        <v>2380</v>
      </c>
    </row>
    <row r="1633" spans="1:10" x14ac:dyDescent="0.3">
      <c r="A1633" t="s">
        <v>739</v>
      </c>
      <c r="B1633">
        <v>35.090000000000003</v>
      </c>
      <c r="C1633" t="str">
        <f t="shared" si="50"/>
        <v>Obesity</v>
      </c>
      <c r="D1633">
        <v>5.84</v>
      </c>
      <c r="E1633" t="str">
        <f t="shared" si="51"/>
        <v>Prediabetes</v>
      </c>
      <c r="F1633" t="s">
        <v>2380</v>
      </c>
      <c r="G1633" t="s">
        <v>2380</v>
      </c>
      <c r="H1633" t="s">
        <v>2380</v>
      </c>
      <c r="I1633">
        <v>0</v>
      </c>
      <c r="J1633" t="s">
        <v>2380</v>
      </c>
    </row>
    <row r="1634" spans="1:10" x14ac:dyDescent="0.3">
      <c r="A1634" t="s">
        <v>738</v>
      </c>
      <c r="B1634">
        <v>34.42</v>
      </c>
      <c r="C1634" t="str">
        <f t="shared" si="50"/>
        <v>Obesity</v>
      </c>
      <c r="D1634">
        <v>5.21</v>
      </c>
      <c r="E1634" t="str">
        <f t="shared" si="51"/>
        <v>Normal</v>
      </c>
      <c r="F1634" t="s">
        <v>2383</v>
      </c>
      <c r="G1634" t="s">
        <v>2380</v>
      </c>
      <c r="H1634" t="s">
        <v>2380</v>
      </c>
      <c r="I1634">
        <v>0</v>
      </c>
      <c r="J1634" t="s">
        <v>2380</v>
      </c>
    </row>
    <row r="1635" spans="1:10" x14ac:dyDescent="0.3">
      <c r="A1635" t="s">
        <v>737</v>
      </c>
      <c r="B1635">
        <v>29.4</v>
      </c>
      <c r="C1635" t="str">
        <f t="shared" si="50"/>
        <v>OverWeight</v>
      </c>
      <c r="D1635">
        <v>4.26</v>
      </c>
      <c r="E1635" t="str">
        <f t="shared" si="51"/>
        <v>Normal</v>
      </c>
      <c r="F1635" t="s">
        <v>2380</v>
      </c>
      <c r="G1635" t="s">
        <v>2380</v>
      </c>
      <c r="H1635" t="s">
        <v>2380</v>
      </c>
      <c r="I1635">
        <v>0</v>
      </c>
      <c r="J1635" t="s">
        <v>2380</v>
      </c>
    </row>
    <row r="1636" spans="1:10" x14ac:dyDescent="0.3">
      <c r="A1636" t="s">
        <v>736</v>
      </c>
      <c r="B1636">
        <v>21.31</v>
      </c>
      <c r="C1636" t="str">
        <f t="shared" si="50"/>
        <v>Normal Weight</v>
      </c>
      <c r="D1636">
        <v>4.17</v>
      </c>
      <c r="E1636" t="str">
        <f t="shared" si="51"/>
        <v>Normal</v>
      </c>
      <c r="F1636" t="s">
        <v>2380</v>
      </c>
      <c r="G1636" t="s">
        <v>2380</v>
      </c>
      <c r="H1636" t="s">
        <v>2380</v>
      </c>
      <c r="I1636">
        <v>0</v>
      </c>
      <c r="J1636" t="s">
        <v>2380</v>
      </c>
    </row>
    <row r="1637" spans="1:10" x14ac:dyDescent="0.3">
      <c r="A1637" t="s">
        <v>735</v>
      </c>
      <c r="B1637">
        <v>19.559999999999999</v>
      </c>
      <c r="C1637" t="str">
        <f t="shared" si="50"/>
        <v>Normal Weight</v>
      </c>
      <c r="D1637">
        <v>11.96</v>
      </c>
      <c r="E1637" t="str">
        <f t="shared" si="51"/>
        <v>Diabetes</v>
      </c>
      <c r="F1637" t="s">
        <v>2380</v>
      </c>
      <c r="G1637" t="s">
        <v>2380</v>
      </c>
      <c r="H1637" t="s">
        <v>2380</v>
      </c>
      <c r="I1637">
        <v>0</v>
      </c>
      <c r="J1637" t="s">
        <v>2380</v>
      </c>
    </row>
    <row r="1638" spans="1:10" x14ac:dyDescent="0.3">
      <c r="A1638" t="s">
        <v>734</v>
      </c>
      <c r="B1638">
        <v>37.335000000000001</v>
      </c>
      <c r="C1638" t="str">
        <f t="shared" si="50"/>
        <v>Obesity</v>
      </c>
      <c r="D1638">
        <v>6.26</v>
      </c>
      <c r="E1638" t="str">
        <f t="shared" si="51"/>
        <v>Prediabetes</v>
      </c>
      <c r="F1638" t="s">
        <v>2383</v>
      </c>
      <c r="G1638" t="s">
        <v>2380</v>
      </c>
      <c r="H1638" t="s">
        <v>2380</v>
      </c>
      <c r="I1638" s="7">
        <v>1</v>
      </c>
      <c r="J1638" t="s">
        <v>2380</v>
      </c>
    </row>
    <row r="1639" spans="1:10" x14ac:dyDescent="0.3">
      <c r="A1639" t="s">
        <v>733</v>
      </c>
      <c r="B1639">
        <v>19.53</v>
      </c>
      <c r="C1639" t="str">
        <f t="shared" si="50"/>
        <v>Normal Weight</v>
      </c>
      <c r="D1639">
        <v>11.68</v>
      </c>
      <c r="E1639" t="str">
        <f t="shared" si="51"/>
        <v>Diabetes</v>
      </c>
      <c r="F1639" t="s">
        <v>2380</v>
      </c>
      <c r="G1639" t="s">
        <v>2380</v>
      </c>
      <c r="H1639" t="s">
        <v>2380</v>
      </c>
      <c r="I1639">
        <v>0</v>
      </c>
      <c r="J1639" t="s">
        <v>2380</v>
      </c>
    </row>
    <row r="1640" spans="1:10" x14ac:dyDescent="0.3">
      <c r="A1640" t="s">
        <v>732</v>
      </c>
      <c r="B1640">
        <v>34.1</v>
      </c>
      <c r="C1640" t="str">
        <f t="shared" si="50"/>
        <v>Obesity</v>
      </c>
      <c r="D1640">
        <v>5.16</v>
      </c>
      <c r="E1640" t="str">
        <f t="shared" si="51"/>
        <v>Normal</v>
      </c>
      <c r="F1640" t="s">
        <v>2380</v>
      </c>
      <c r="G1640" t="s">
        <v>2380</v>
      </c>
      <c r="H1640" t="s">
        <v>2380</v>
      </c>
      <c r="I1640">
        <v>0</v>
      </c>
      <c r="J1640" t="s">
        <v>2380</v>
      </c>
    </row>
    <row r="1641" spans="1:10" x14ac:dyDescent="0.3">
      <c r="A1641" t="s">
        <v>731</v>
      </c>
      <c r="B1641">
        <v>16.5</v>
      </c>
      <c r="C1641" t="str">
        <f t="shared" si="50"/>
        <v>Underweight</v>
      </c>
      <c r="D1641">
        <v>6.9</v>
      </c>
      <c r="E1641" t="str">
        <f t="shared" si="51"/>
        <v>Diabetes</v>
      </c>
      <c r="F1641" t="s">
        <v>2383</v>
      </c>
      <c r="G1641" t="s">
        <v>2380</v>
      </c>
      <c r="H1641" t="s">
        <v>2380</v>
      </c>
      <c r="I1641" s="7">
        <v>2</v>
      </c>
      <c r="J1641" t="s">
        <v>2380</v>
      </c>
    </row>
    <row r="1642" spans="1:10" x14ac:dyDescent="0.3">
      <c r="A1642" t="s">
        <v>730</v>
      </c>
      <c r="B1642">
        <v>30.69</v>
      </c>
      <c r="C1642" t="str">
        <f t="shared" si="50"/>
        <v>Obesity</v>
      </c>
      <c r="D1642">
        <v>4.83</v>
      </c>
      <c r="E1642" t="str">
        <f t="shared" si="51"/>
        <v>Normal</v>
      </c>
      <c r="F1642" t="s">
        <v>2380</v>
      </c>
      <c r="G1642" t="s">
        <v>2380</v>
      </c>
      <c r="H1642" t="s">
        <v>2380</v>
      </c>
      <c r="I1642" s="7">
        <v>1</v>
      </c>
      <c r="J1642" t="s">
        <v>2380</v>
      </c>
    </row>
    <row r="1643" spans="1:10" x14ac:dyDescent="0.3">
      <c r="A1643" t="s">
        <v>729</v>
      </c>
      <c r="B1643">
        <v>28.93</v>
      </c>
      <c r="C1643" t="str">
        <f t="shared" si="50"/>
        <v>OverWeight</v>
      </c>
      <c r="D1643">
        <v>4.87</v>
      </c>
      <c r="E1643" t="str">
        <f t="shared" si="51"/>
        <v>Normal</v>
      </c>
      <c r="F1643" t="s">
        <v>2380</v>
      </c>
      <c r="G1643" t="s">
        <v>2380</v>
      </c>
      <c r="H1643" t="s">
        <v>2380</v>
      </c>
      <c r="I1643" s="7">
        <v>1</v>
      </c>
      <c r="J1643" t="s">
        <v>2380</v>
      </c>
    </row>
    <row r="1644" spans="1:10" x14ac:dyDescent="0.3">
      <c r="A1644" t="s">
        <v>728</v>
      </c>
      <c r="B1644">
        <v>38.9</v>
      </c>
      <c r="C1644" t="str">
        <f t="shared" si="50"/>
        <v>Obesity</v>
      </c>
      <c r="D1644">
        <v>4.28</v>
      </c>
      <c r="E1644" t="str">
        <f t="shared" si="51"/>
        <v>Normal</v>
      </c>
      <c r="F1644" t="s">
        <v>2380</v>
      </c>
      <c r="G1644" t="s">
        <v>2380</v>
      </c>
      <c r="H1644" t="s">
        <v>2380</v>
      </c>
      <c r="I1644">
        <v>0</v>
      </c>
      <c r="J1644" t="s">
        <v>2380</v>
      </c>
    </row>
    <row r="1645" spans="1:10" x14ac:dyDescent="0.3">
      <c r="A1645" t="s">
        <v>727</v>
      </c>
      <c r="B1645">
        <v>26.9</v>
      </c>
      <c r="C1645" t="str">
        <f t="shared" si="50"/>
        <v>OverWeight</v>
      </c>
      <c r="D1645">
        <v>4.07</v>
      </c>
      <c r="E1645" t="str">
        <f t="shared" si="51"/>
        <v>Normal</v>
      </c>
      <c r="F1645" t="s">
        <v>2380</v>
      </c>
      <c r="G1645" t="s">
        <v>2380</v>
      </c>
      <c r="H1645" t="s">
        <v>2380</v>
      </c>
      <c r="I1645">
        <v>0</v>
      </c>
      <c r="J1645" t="s">
        <v>2380</v>
      </c>
    </row>
    <row r="1646" spans="1:10" x14ac:dyDescent="0.3">
      <c r="A1646" t="s">
        <v>726</v>
      </c>
      <c r="B1646">
        <v>24.86</v>
      </c>
      <c r="C1646" t="str">
        <f t="shared" si="50"/>
        <v>Normal Weight</v>
      </c>
      <c r="D1646">
        <v>6.23</v>
      </c>
      <c r="E1646" t="str">
        <f t="shared" si="51"/>
        <v>Prediabetes</v>
      </c>
      <c r="F1646" t="s">
        <v>2380</v>
      </c>
      <c r="G1646" t="s">
        <v>2380</v>
      </c>
      <c r="H1646" t="s">
        <v>2380</v>
      </c>
      <c r="I1646">
        <v>0</v>
      </c>
      <c r="J1646" t="s">
        <v>2380</v>
      </c>
    </row>
    <row r="1647" spans="1:10" x14ac:dyDescent="0.3">
      <c r="A1647" t="s">
        <v>725</v>
      </c>
      <c r="B1647">
        <v>39.14</v>
      </c>
      <c r="C1647" t="str">
        <f t="shared" si="50"/>
        <v>Obesity</v>
      </c>
      <c r="D1647">
        <v>6.24</v>
      </c>
      <c r="E1647" t="str">
        <f t="shared" si="51"/>
        <v>Prediabetes</v>
      </c>
      <c r="F1647" t="s">
        <v>2380</v>
      </c>
      <c r="G1647" t="s">
        <v>2382</v>
      </c>
      <c r="H1647" t="s">
        <v>2380</v>
      </c>
      <c r="I1647" s="7">
        <v>1</v>
      </c>
      <c r="J1647" t="s">
        <v>2380</v>
      </c>
    </row>
    <row r="1648" spans="1:10" x14ac:dyDescent="0.3">
      <c r="A1648" t="s">
        <v>724</v>
      </c>
      <c r="B1648">
        <v>39.799999999999997</v>
      </c>
      <c r="C1648" t="str">
        <f t="shared" si="50"/>
        <v>Obesity</v>
      </c>
      <c r="D1648">
        <v>6.17</v>
      </c>
      <c r="E1648" t="str">
        <f t="shared" si="51"/>
        <v>Prediabetes</v>
      </c>
      <c r="F1648" t="s">
        <v>2380</v>
      </c>
      <c r="G1648" t="s">
        <v>2380</v>
      </c>
      <c r="H1648" t="s">
        <v>2383</v>
      </c>
      <c r="I1648" s="7">
        <v>1</v>
      </c>
      <c r="J1648" t="s">
        <v>2380</v>
      </c>
    </row>
    <row r="1649" spans="1:10" x14ac:dyDescent="0.3">
      <c r="A1649" t="s">
        <v>723</v>
      </c>
      <c r="B1649">
        <v>34.32</v>
      </c>
      <c r="C1649" t="str">
        <f t="shared" si="50"/>
        <v>Obesity</v>
      </c>
      <c r="D1649">
        <v>5.16</v>
      </c>
      <c r="E1649" t="str">
        <f t="shared" si="51"/>
        <v>Normal</v>
      </c>
      <c r="F1649" t="s">
        <v>2380</v>
      </c>
      <c r="G1649" t="s">
        <v>2380</v>
      </c>
      <c r="H1649" t="s">
        <v>2380</v>
      </c>
      <c r="I1649" s="7">
        <v>1</v>
      </c>
      <c r="J1649" t="s">
        <v>2380</v>
      </c>
    </row>
    <row r="1650" spans="1:10" x14ac:dyDescent="0.3">
      <c r="A1650" t="s">
        <v>722</v>
      </c>
      <c r="B1650">
        <v>32.51</v>
      </c>
      <c r="C1650" t="str">
        <f t="shared" si="50"/>
        <v>Obesity</v>
      </c>
      <c r="D1650">
        <v>4.3</v>
      </c>
      <c r="E1650" t="str">
        <f t="shared" si="51"/>
        <v>Normal</v>
      </c>
      <c r="F1650" t="s">
        <v>2380</v>
      </c>
      <c r="G1650" t="s">
        <v>2380</v>
      </c>
      <c r="H1650" t="s">
        <v>2380</v>
      </c>
      <c r="I1650">
        <v>0</v>
      </c>
      <c r="J1650" t="s">
        <v>2380</v>
      </c>
    </row>
    <row r="1651" spans="1:10" x14ac:dyDescent="0.3">
      <c r="A1651" t="s">
        <v>721</v>
      </c>
      <c r="B1651">
        <v>30.71</v>
      </c>
      <c r="C1651" t="str">
        <f t="shared" si="50"/>
        <v>Obesity</v>
      </c>
      <c r="D1651">
        <v>6.14</v>
      </c>
      <c r="E1651" t="str">
        <f t="shared" si="51"/>
        <v>Prediabetes</v>
      </c>
      <c r="F1651" t="s">
        <v>2380</v>
      </c>
      <c r="G1651" t="s">
        <v>2380</v>
      </c>
      <c r="H1651" t="s">
        <v>2383</v>
      </c>
      <c r="I1651" s="7">
        <v>1</v>
      </c>
      <c r="J1651" t="s">
        <v>2380</v>
      </c>
    </row>
    <row r="1652" spans="1:10" x14ac:dyDescent="0.3">
      <c r="A1652" t="s">
        <v>720</v>
      </c>
      <c r="B1652">
        <v>28.9</v>
      </c>
      <c r="C1652" t="str">
        <f t="shared" si="50"/>
        <v>OverWeight</v>
      </c>
      <c r="D1652">
        <v>5.36</v>
      </c>
      <c r="E1652" t="str">
        <f t="shared" si="51"/>
        <v>Normal</v>
      </c>
      <c r="F1652" t="s">
        <v>2380</v>
      </c>
      <c r="G1652" t="s">
        <v>2380</v>
      </c>
      <c r="H1652" t="s">
        <v>2380</v>
      </c>
      <c r="I1652" s="7">
        <v>1</v>
      </c>
      <c r="J1652" t="s">
        <v>2380</v>
      </c>
    </row>
    <row r="1653" spans="1:10" x14ac:dyDescent="0.3">
      <c r="A1653" t="s">
        <v>719</v>
      </c>
      <c r="B1653">
        <v>36.19</v>
      </c>
      <c r="C1653" t="str">
        <f t="shared" si="50"/>
        <v>Obesity</v>
      </c>
      <c r="D1653">
        <v>4.3</v>
      </c>
      <c r="E1653" t="str">
        <f t="shared" si="51"/>
        <v>Normal</v>
      </c>
      <c r="F1653" t="s">
        <v>2380</v>
      </c>
      <c r="G1653" t="s">
        <v>2380</v>
      </c>
      <c r="H1653" t="s">
        <v>2380</v>
      </c>
      <c r="I1653">
        <v>0</v>
      </c>
      <c r="J1653" t="s">
        <v>2380</v>
      </c>
    </row>
    <row r="1654" spans="1:10" x14ac:dyDescent="0.3">
      <c r="A1654" t="s">
        <v>718</v>
      </c>
      <c r="B1654">
        <v>29.6</v>
      </c>
      <c r="C1654" t="str">
        <f t="shared" si="50"/>
        <v>OverWeight</v>
      </c>
      <c r="D1654">
        <v>4.09</v>
      </c>
      <c r="E1654" t="str">
        <f t="shared" si="51"/>
        <v>Normal</v>
      </c>
      <c r="F1654" t="s">
        <v>2380</v>
      </c>
      <c r="G1654" t="s">
        <v>2380</v>
      </c>
      <c r="H1654" t="s">
        <v>2380</v>
      </c>
      <c r="I1654">
        <v>0</v>
      </c>
      <c r="J1654" t="s">
        <v>2380</v>
      </c>
    </row>
    <row r="1655" spans="1:10" x14ac:dyDescent="0.3">
      <c r="A1655" t="s">
        <v>717</v>
      </c>
      <c r="B1655">
        <v>30.95</v>
      </c>
      <c r="C1655" t="str">
        <f t="shared" si="50"/>
        <v>Obesity</v>
      </c>
      <c r="D1655">
        <v>6.27</v>
      </c>
      <c r="E1655" t="str">
        <f t="shared" si="51"/>
        <v>Prediabetes</v>
      </c>
      <c r="F1655" t="s">
        <v>2380</v>
      </c>
      <c r="G1655" t="s">
        <v>2380</v>
      </c>
      <c r="H1655" t="s">
        <v>2383</v>
      </c>
      <c r="I1655" s="7">
        <v>1</v>
      </c>
      <c r="J1655" t="s">
        <v>2380</v>
      </c>
    </row>
    <row r="1656" spans="1:10" x14ac:dyDescent="0.3">
      <c r="A1656" t="s">
        <v>716</v>
      </c>
      <c r="B1656">
        <v>19.95</v>
      </c>
      <c r="C1656" t="str">
        <f t="shared" si="50"/>
        <v>Normal Weight</v>
      </c>
      <c r="D1656">
        <v>5.39</v>
      </c>
      <c r="E1656" t="str">
        <f t="shared" si="51"/>
        <v>Normal</v>
      </c>
      <c r="F1656" t="s">
        <v>2380</v>
      </c>
      <c r="G1656" t="s">
        <v>2380</v>
      </c>
      <c r="H1656" t="s">
        <v>2380</v>
      </c>
      <c r="I1656" s="7">
        <v>1</v>
      </c>
      <c r="J1656" t="s">
        <v>2380</v>
      </c>
    </row>
    <row r="1657" spans="1:10" x14ac:dyDescent="0.3">
      <c r="A1657" t="s">
        <v>715</v>
      </c>
      <c r="B1657">
        <v>23.65</v>
      </c>
      <c r="C1657" t="str">
        <f t="shared" si="50"/>
        <v>Normal Weight</v>
      </c>
      <c r="D1657">
        <v>5.75</v>
      </c>
      <c r="E1657" t="str">
        <f t="shared" si="51"/>
        <v>Prediabetes</v>
      </c>
      <c r="F1657" t="s">
        <v>2383</v>
      </c>
      <c r="G1657" t="s">
        <v>2380</v>
      </c>
      <c r="H1657" t="s">
        <v>2380</v>
      </c>
      <c r="I1657">
        <v>0</v>
      </c>
      <c r="J1657" t="s">
        <v>2380</v>
      </c>
    </row>
    <row r="1658" spans="1:10" x14ac:dyDescent="0.3">
      <c r="A1658" t="s">
        <v>714</v>
      </c>
      <c r="B1658">
        <v>43.34</v>
      </c>
      <c r="C1658" t="str">
        <f t="shared" si="50"/>
        <v>Obesity</v>
      </c>
      <c r="D1658">
        <v>4.91</v>
      </c>
      <c r="E1658" t="str">
        <f t="shared" si="51"/>
        <v>Normal</v>
      </c>
      <c r="F1658" t="s">
        <v>2380</v>
      </c>
      <c r="G1658" t="s">
        <v>2380</v>
      </c>
      <c r="H1658" t="s">
        <v>2380</v>
      </c>
      <c r="I1658" s="7">
        <v>1</v>
      </c>
      <c r="J1658" t="s">
        <v>2380</v>
      </c>
    </row>
    <row r="1659" spans="1:10" x14ac:dyDescent="0.3">
      <c r="A1659" t="s">
        <v>713</v>
      </c>
      <c r="B1659">
        <v>31.98</v>
      </c>
      <c r="C1659" t="str">
        <f t="shared" si="50"/>
        <v>Obesity</v>
      </c>
      <c r="D1659">
        <v>4.46</v>
      </c>
      <c r="E1659" t="str">
        <f t="shared" si="51"/>
        <v>Normal</v>
      </c>
      <c r="F1659" t="s">
        <v>2383</v>
      </c>
      <c r="G1659" t="s">
        <v>2380</v>
      </c>
      <c r="H1659" t="s">
        <v>2380</v>
      </c>
      <c r="I1659" s="7">
        <v>1</v>
      </c>
      <c r="J1659" t="s">
        <v>2380</v>
      </c>
    </row>
    <row r="1660" spans="1:10" x14ac:dyDescent="0.3">
      <c r="A1660" t="s">
        <v>712</v>
      </c>
      <c r="B1660">
        <v>35.86</v>
      </c>
      <c r="C1660" t="str">
        <f t="shared" si="50"/>
        <v>Obesity</v>
      </c>
      <c r="D1660">
        <v>6.22</v>
      </c>
      <c r="E1660" t="str">
        <f t="shared" si="51"/>
        <v>Prediabetes</v>
      </c>
      <c r="F1660" t="s">
        <v>2380</v>
      </c>
      <c r="G1660" t="s">
        <v>2380</v>
      </c>
      <c r="H1660" t="s">
        <v>2380</v>
      </c>
      <c r="I1660" s="7">
        <v>1</v>
      </c>
      <c r="J1660" t="s">
        <v>2380</v>
      </c>
    </row>
    <row r="1661" spans="1:10" x14ac:dyDescent="0.3">
      <c r="A1661" t="s">
        <v>711</v>
      </c>
      <c r="B1661">
        <v>15.2</v>
      </c>
      <c r="C1661" t="str">
        <f t="shared" si="50"/>
        <v>Underweight</v>
      </c>
      <c r="D1661">
        <v>8.82</v>
      </c>
      <c r="E1661" t="str">
        <f t="shared" si="51"/>
        <v>Diabetes</v>
      </c>
      <c r="F1661" t="s">
        <v>2380</v>
      </c>
      <c r="G1661" t="s">
        <v>2380</v>
      </c>
      <c r="H1661" t="s">
        <v>2380</v>
      </c>
      <c r="I1661">
        <v>0</v>
      </c>
      <c r="J1661" t="s">
        <v>2380</v>
      </c>
    </row>
    <row r="1662" spans="1:10" x14ac:dyDescent="0.3">
      <c r="A1662" t="s">
        <v>710</v>
      </c>
      <c r="B1662">
        <v>37.200000000000003</v>
      </c>
      <c r="C1662" t="str">
        <f t="shared" si="50"/>
        <v>Obesity</v>
      </c>
      <c r="D1662">
        <v>10.14</v>
      </c>
      <c r="E1662" t="str">
        <f t="shared" si="51"/>
        <v>Diabetes</v>
      </c>
      <c r="F1662" t="s">
        <v>2380</v>
      </c>
      <c r="G1662" t="s">
        <v>2380</v>
      </c>
      <c r="H1662" t="s">
        <v>2380</v>
      </c>
      <c r="I1662">
        <v>0</v>
      </c>
      <c r="J1662" t="s">
        <v>2380</v>
      </c>
    </row>
    <row r="1663" spans="1:10" x14ac:dyDescent="0.3">
      <c r="A1663" t="s">
        <v>709</v>
      </c>
      <c r="B1663">
        <v>17.91</v>
      </c>
      <c r="C1663" t="str">
        <f t="shared" si="50"/>
        <v>Underweight</v>
      </c>
      <c r="D1663">
        <v>4.66</v>
      </c>
      <c r="E1663" t="str">
        <f t="shared" si="51"/>
        <v>Normal</v>
      </c>
      <c r="F1663" t="s">
        <v>2380</v>
      </c>
      <c r="G1663" t="s">
        <v>2380</v>
      </c>
      <c r="H1663" t="s">
        <v>2380</v>
      </c>
      <c r="I1663" s="7">
        <v>2</v>
      </c>
      <c r="J1663" t="s">
        <v>2380</v>
      </c>
    </row>
    <row r="1664" spans="1:10" x14ac:dyDescent="0.3">
      <c r="A1664" t="s">
        <v>708</v>
      </c>
      <c r="B1664">
        <v>20.76</v>
      </c>
      <c r="C1664" t="str">
        <f t="shared" si="50"/>
        <v>Normal Weight</v>
      </c>
      <c r="D1664">
        <v>6.26</v>
      </c>
      <c r="E1664" t="str">
        <f t="shared" si="51"/>
        <v>Prediabetes</v>
      </c>
      <c r="F1664" t="s">
        <v>2380</v>
      </c>
      <c r="G1664" t="s">
        <v>2380</v>
      </c>
      <c r="H1664" t="s">
        <v>2380</v>
      </c>
      <c r="I1664">
        <v>0</v>
      </c>
      <c r="J1664" t="s">
        <v>2380</v>
      </c>
    </row>
    <row r="1665" spans="1:10" x14ac:dyDescent="0.3">
      <c r="A1665" t="s">
        <v>707</v>
      </c>
      <c r="B1665">
        <v>38.99</v>
      </c>
      <c r="C1665" t="str">
        <f t="shared" si="50"/>
        <v>Obesity</v>
      </c>
      <c r="D1665">
        <v>5.21</v>
      </c>
      <c r="E1665" t="str">
        <f t="shared" si="51"/>
        <v>Normal</v>
      </c>
      <c r="F1665" t="s">
        <v>2380</v>
      </c>
      <c r="G1665" t="s">
        <v>2382</v>
      </c>
      <c r="H1665" t="s">
        <v>2380</v>
      </c>
      <c r="I1665" s="7">
        <v>1</v>
      </c>
      <c r="J1665" t="s">
        <v>2380</v>
      </c>
    </row>
    <row r="1666" spans="1:10" x14ac:dyDescent="0.3">
      <c r="A1666" t="s">
        <v>706</v>
      </c>
      <c r="B1666">
        <v>42.655000000000001</v>
      </c>
      <c r="C1666" t="str">
        <f t="shared" ref="C1666:C1729" si="52">IF(B1666&lt;18.5,"Underweight",IF(B1666&lt;25,"Normal Weight",IF(B1666&lt;30,"OverWeight","Obesity")))</f>
        <v>Obesity</v>
      </c>
      <c r="D1666">
        <v>5.94</v>
      </c>
      <c r="E1666" t="str">
        <f t="shared" ref="E1666:E1729" si="53">IF(D1666&lt;5.7,"Normal",IF(D1666&lt;6.5,"Prediabetes","Diabetes"))</f>
        <v>Prediabetes</v>
      </c>
      <c r="F1666" t="s">
        <v>2383</v>
      </c>
      <c r="G1666" t="s">
        <v>2380</v>
      </c>
      <c r="H1666" t="s">
        <v>2383</v>
      </c>
      <c r="I1666" s="7">
        <v>1</v>
      </c>
      <c r="J1666" t="s">
        <v>2380</v>
      </c>
    </row>
    <row r="1667" spans="1:10" x14ac:dyDescent="0.3">
      <c r="A1667" t="s">
        <v>705</v>
      </c>
      <c r="B1667">
        <v>30.57</v>
      </c>
      <c r="C1667" t="str">
        <f t="shared" si="52"/>
        <v>Obesity</v>
      </c>
      <c r="D1667">
        <v>5.34</v>
      </c>
      <c r="E1667" t="str">
        <f t="shared" si="53"/>
        <v>Normal</v>
      </c>
      <c r="F1667" t="s">
        <v>2380</v>
      </c>
      <c r="G1667" t="s">
        <v>2380</v>
      </c>
      <c r="H1667" t="s">
        <v>2383</v>
      </c>
      <c r="I1667" s="7">
        <v>1</v>
      </c>
      <c r="J1667" t="s">
        <v>2380</v>
      </c>
    </row>
    <row r="1668" spans="1:10" x14ac:dyDescent="0.3">
      <c r="A1668" t="s">
        <v>704</v>
      </c>
      <c r="B1668">
        <v>17.7</v>
      </c>
      <c r="C1668" t="str">
        <f t="shared" si="52"/>
        <v>Underweight</v>
      </c>
      <c r="D1668">
        <v>6.38</v>
      </c>
      <c r="E1668" t="str">
        <f t="shared" si="53"/>
        <v>Prediabetes</v>
      </c>
      <c r="F1668" t="s">
        <v>2380</v>
      </c>
      <c r="G1668" t="s">
        <v>2380</v>
      </c>
      <c r="H1668" t="s">
        <v>2380</v>
      </c>
      <c r="I1668" s="7">
        <v>2</v>
      </c>
      <c r="J1668" t="s">
        <v>2380</v>
      </c>
    </row>
    <row r="1669" spans="1:10" x14ac:dyDescent="0.3">
      <c r="A1669" t="s">
        <v>703</v>
      </c>
      <c r="B1669">
        <v>34.770000000000003</v>
      </c>
      <c r="C1669" t="str">
        <f t="shared" si="52"/>
        <v>Obesity</v>
      </c>
      <c r="D1669">
        <v>4.47</v>
      </c>
      <c r="E1669" t="str">
        <f t="shared" si="53"/>
        <v>Normal</v>
      </c>
      <c r="F1669" t="s">
        <v>2380</v>
      </c>
      <c r="G1669" t="s">
        <v>2380</v>
      </c>
      <c r="H1669" t="s">
        <v>2380</v>
      </c>
      <c r="I1669" s="7">
        <v>1</v>
      </c>
      <c r="J1669" t="s">
        <v>2380</v>
      </c>
    </row>
    <row r="1670" spans="1:10" x14ac:dyDescent="0.3">
      <c r="A1670" t="s">
        <v>702</v>
      </c>
      <c r="B1670">
        <v>16.88</v>
      </c>
      <c r="C1670" t="str">
        <f t="shared" si="52"/>
        <v>Underweight</v>
      </c>
      <c r="D1670">
        <v>9.9600000000000009</v>
      </c>
      <c r="E1670" t="str">
        <f t="shared" si="53"/>
        <v>Diabetes</v>
      </c>
      <c r="F1670" t="s">
        <v>2380</v>
      </c>
      <c r="G1670" t="s">
        <v>2380</v>
      </c>
      <c r="H1670" t="s">
        <v>2380</v>
      </c>
      <c r="I1670">
        <v>0</v>
      </c>
      <c r="J1670" t="s">
        <v>2380</v>
      </c>
    </row>
    <row r="1671" spans="1:10" x14ac:dyDescent="0.3">
      <c r="A1671" t="s">
        <v>701</v>
      </c>
      <c r="B1671">
        <v>40.26</v>
      </c>
      <c r="C1671" t="str">
        <f t="shared" si="52"/>
        <v>Obesity</v>
      </c>
      <c r="D1671">
        <v>9.92</v>
      </c>
      <c r="E1671" t="str">
        <f t="shared" si="53"/>
        <v>Diabetes</v>
      </c>
      <c r="F1671" t="s">
        <v>2383</v>
      </c>
      <c r="G1671" t="s">
        <v>2380</v>
      </c>
      <c r="H1671" t="s">
        <v>2380</v>
      </c>
      <c r="I1671">
        <v>0</v>
      </c>
      <c r="J1671" t="s">
        <v>2380</v>
      </c>
    </row>
    <row r="1672" spans="1:10" x14ac:dyDescent="0.3">
      <c r="A1672" t="s">
        <v>700</v>
      </c>
      <c r="B1672">
        <v>25.6</v>
      </c>
      <c r="C1672" t="str">
        <f t="shared" si="52"/>
        <v>OverWeight</v>
      </c>
      <c r="D1672">
        <v>6.03</v>
      </c>
      <c r="E1672" t="str">
        <f t="shared" si="53"/>
        <v>Prediabetes</v>
      </c>
      <c r="F1672" t="s">
        <v>2380</v>
      </c>
      <c r="G1672" t="s">
        <v>2380</v>
      </c>
      <c r="H1672" t="s">
        <v>2383</v>
      </c>
      <c r="I1672" s="7">
        <v>1</v>
      </c>
      <c r="J1672" t="s">
        <v>2380</v>
      </c>
    </row>
    <row r="1673" spans="1:10" x14ac:dyDescent="0.3">
      <c r="A1673" t="s">
        <v>699</v>
      </c>
      <c r="B1673">
        <v>33.549999999999997</v>
      </c>
      <c r="C1673" t="str">
        <f t="shared" si="52"/>
        <v>Obesity</v>
      </c>
      <c r="D1673">
        <v>10.9</v>
      </c>
      <c r="E1673" t="str">
        <f t="shared" si="53"/>
        <v>Diabetes</v>
      </c>
      <c r="F1673" t="s">
        <v>2383</v>
      </c>
      <c r="G1673" t="s">
        <v>2380</v>
      </c>
      <c r="H1673" t="s">
        <v>2380</v>
      </c>
      <c r="I1673">
        <v>0</v>
      </c>
      <c r="J1673" t="s">
        <v>2380</v>
      </c>
    </row>
    <row r="1674" spans="1:10" x14ac:dyDescent="0.3">
      <c r="A1674" t="s">
        <v>698</v>
      </c>
      <c r="B1674">
        <v>16.690000000000001</v>
      </c>
      <c r="C1674" t="str">
        <f t="shared" si="52"/>
        <v>Underweight</v>
      </c>
      <c r="D1674">
        <v>10.66</v>
      </c>
      <c r="E1674" t="str">
        <f t="shared" si="53"/>
        <v>Diabetes</v>
      </c>
      <c r="F1674" t="s">
        <v>2380</v>
      </c>
      <c r="G1674" t="s">
        <v>2380</v>
      </c>
      <c r="H1674" t="s">
        <v>2380</v>
      </c>
      <c r="I1674">
        <v>0</v>
      </c>
      <c r="J1674" t="s">
        <v>2380</v>
      </c>
    </row>
    <row r="1675" spans="1:10" x14ac:dyDescent="0.3">
      <c r="A1675" t="s">
        <v>697</v>
      </c>
      <c r="B1675">
        <v>19.95</v>
      </c>
      <c r="C1675" t="str">
        <f t="shared" si="52"/>
        <v>Normal Weight</v>
      </c>
      <c r="D1675">
        <v>4.05</v>
      </c>
      <c r="E1675" t="str">
        <f t="shared" si="53"/>
        <v>Normal</v>
      </c>
      <c r="F1675" t="s">
        <v>2380</v>
      </c>
      <c r="G1675" t="s">
        <v>2380</v>
      </c>
      <c r="H1675" t="s">
        <v>2380</v>
      </c>
      <c r="I1675" s="7">
        <v>1</v>
      </c>
      <c r="J1675" t="s">
        <v>2380</v>
      </c>
    </row>
    <row r="1676" spans="1:10" x14ac:dyDescent="0.3">
      <c r="A1676" t="s">
        <v>696</v>
      </c>
      <c r="B1676">
        <v>17.55</v>
      </c>
      <c r="C1676" t="str">
        <f t="shared" si="52"/>
        <v>Underweight</v>
      </c>
      <c r="D1676">
        <v>4.2300000000000004</v>
      </c>
      <c r="E1676" t="str">
        <f t="shared" si="53"/>
        <v>Normal</v>
      </c>
      <c r="F1676" t="s">
        <v>2380</v>
      </c>
      <c r="G1676" t="s">
        <v>2380</v>
      </c>
      <c r="H1676" t="s">
        <v>2380</v>
      </c>
      <c r="I1676" s="7">
        <v>2</v>
      </c>
      <c r="J1676" t="s">
        <v>2380</v>
      </c>
    </row>
    <row r="1677" spans="1:10" x14ac:dyDescent="0.3">
      <c r="A1677" t="s">
        <v>695</v>
      </c>
      <c r="B1677">
        <v>22.01</v>
      </c>
      <c r="C1677" t="str">
        <f t="shared" si="52"/>
        <v>Normal Weight</v>
      </c>
      <c r="D1677">
        <v>5.01</v>
      </c>
      <c r="E1677" t="str">
        <f t="shared" si="53"/>
        <v>Normal</v>
      </c>
      <c r="F1677" t="s">
        <v>2380</v>
      </c>
      <c r="G1677" t="s">
        <v>2380</v>
      </c>
      <c r="H1677" t="s">
        <v>2380</v>
      </c>
      <c r="I1677" s="7">
        <v>1</v>
      </c>
      <c r="J1677" t="s">
        <v>2380</v>
      </c>
    </row>
    <row r="1678" spans="1:10" x14ac:dyDescent="0.3">
      <c r="A1678" t="s">
        <v>694</v>
      </c>
      <c r="B1678">
        <v>41.8</v>
      </c>
      <c r="C1678" t="str">
        <f t="shared" si="52"/>
        <v>Obesity</v>
      </c>
      <c r="D1678">
        <v>5.82</v>
      </c>
      <c r="E1678" t="str">
        <f t="shared" si="53"/>
        <v>Prediabetes</v>
      </c>
      <c r="F1678" t="s">
        <v>2383</v>
      </c>
      <c r="G1678" t="s">
        <v>2380</v>
      </c>
      <c r="H1678" t="s">
        <v>2383</v>
      </c>
      <c r="I1678" s="7">
        <v>1</v>
      </c>
      <c r="J1678" t="s">
        <v>2380</v>
      </c>
    </row>
    <row r="1679" spans="1:10" x14ac:dyDescent="0.3">
      <c r="A1679" t="s">
        <v>693</v>
      </c>
      <c r="B1679">
        <v>19.170000000000002</v>
      </c>
      <c r="C1679" t="str">
        <f t="shared" si="52"/>
        <v>Normal Weight</v>
      </c>
      <c r="D1679">
        <v>7.94</v>
      </c>
      <c r="E1679" t="str">
        <f t="shared" si="53"/>
        <v>Diabetes</v>
      </c>
      <c r="F1679" t="s">
        <v>2380</v>
      </c>
      <c r="G1679" t="s">
        <v>2380</v>
      </c>
      <c r="H1679" t="s">
        <v>2380</v>
      </c>
      <c r="I1679">
        <v>0</v>
      </c>
      <c r="J1679" t="s">
        <v>2380</v>
      </c>
    </row>
    <row r="1680" spans="1:10" x14ac:dyDescent="0.3">
      <c r="A1680" t="s">
        <v>692</v>
      </c>
      <c r="B1680">
        <v>32.799999999999997</v>
      </c>
      <c r="C1680" t="str">
        <f t="shared" si="52"/>
        <v>Obesity</v>
      </c>
      <c r="D1680">
        <v>6.16</v>
      </c>
      <c r="E1680" t="str">
        <f t="shared" si="53"/>
        <v>Prediabetes</v>
      </c>
      <c r="F1680" t="s">
        <v>2383</v>
      </c>
      <c r="G1680" t="s">
        <v>2380</v>
      </c>
      <c r="H1680" t="s">
        <v>2383</v>
      </c>
      <c r="I1680" s="7">
        <v>1</v>
      </c>
      <c r="J1680" t="s">
        <v>2380</v>
      </c>
    </row>
    <row r="1681" spans="1:10" x14ac:dyDescent="0.3">
      <c r="A1681" t="s">
        <v>691</v>
      </c>
      <c r="B1681">
        <v>35.814999999999998</v>
      </c>
      <c r="C1681" t="str">
        <f t="shared" si="52"/>
        <v>Obesity</v>
      </c>
      <c r="D1681">
        <v>4.1500000000000004</v>
      </c>
      <c r="E1681" t="str">
        <f t="shared" si="53"/>
        <v>Normal</v>
      </c>
      <c r="F1681" t="s">
        <v>2380</v>
      </c>
      <c r="G1681" t="s">
        <v>2380</v>
      </c>
      <c r="H1681" t="s">
        <v>2380</v>
      </c>
      <c r="I1681" s="7">
        <v>1</v>
      </c>
      <c r="J1681" t="s">
        <v>2380</v>
      </c>
    </row>
    <row r="1682" spans="1:10" x14ac:dyDescent="0.3">
      <c r="A1682" t="s">
        <v>690</v>
      </c>
      <c r="B1682">
        <v>24.3</v>
      </c>
      <c r="C1682" t="str">
        <f t="shared" si="52"/>
        <v>Normal Weight</v>
      </c>
      <c r="D1682">
        <v>6.23</v>
      </c>
      <c r="E1682" t="str">
        <f t="shared" si="53"/>
        <v>Prediabetes</v>
      </c>
      <c r="F1682" t="s">
        <v>2380</v>
      </c>
      <c r="G1682" t="s">
        <v>2380</v>
      </c>
      <c r="H1682" t="s">
        <v>2380</v>
      </c>
      <c r="I1682">
        <v>0</v>
      </c>
      <c r="J1682" t="s">
        <v>2380</v>
      </c>
    </row>
    <row r="1683" spans="1:10" x14ac:dyDescent="0.3">
      <c r="A1683" t="s">
        <v>689</v>
      </c>
      <c r="B1683">
        <v>19.059999999999999</v>
      </c>
      <c r="C1683" t="str">
        <f t="shared" si="52"/>
        <v>Normal Weight</v>
      </c>
      <c r="D1683">
        <v>7.41</v>
      </c>
      <c r="E1683" t="str">
        <f t="shared" si="53"/>
        <v>Diabetes</v>
      </c>
      <c r="F1683" t="s">
        <v>2380</v>
      </c>
      <c r="G1683" t="s">
        <v>2380</v>
      </c>
      <c r="H1683" t="s">
        <v>2380</v>
      </c>
      <c r="I1683">
        <v>0</v>
      </c>
      <c r="J1683" t="s">
        <v>2380</v>
      </c>
    </row>
    <row r="1684" spans="1:10" x14ac:dyDescent="0.3">
      <c r="A1684" t="s">
        <v>688</v>
      </c>
      <c r="B1684">
        <v>33.25</v>
      </c>
      <c r="C1684" t="str">
        <f t="shared" si="52"/>
        <v>Obesity</v>
      </c>
      <c r="D1684">
        <v>5.62</v>
      </c>
      <c r="E1684" t="str">
        <f t="shared" si="53"/>
        <v>Normal</v>
      </c>
      <c r="F1684" t="s">
        <v>2383</v>
      </c>
      <c r="G1684" t="s">
        <v>2380</v>
      </c>
      <c r="H1684" t="s">
        <v>2380</v>
      </c>
      <c r="I1684" s="7">
        <v>1</v>
      </c>
      <c r="J1684" t="s">
        <v>2380</v>
      </c>
    </row>
    <row r="1685" spans="1:10" x14ac:dyDescent="0.3">
      <c r="A1685" t="s">
        <v>687</v>
      </c>
      <c r="B1685">
        <v>21.37</v>
      </c>
      <c r="C1685" t="str">
        <f t="shared" si="52"/>
        <v>Normal Weight</v>
      </c>
      <c r="D1685">
        <v>4.54</v>
      </c>
      <c r="E1685" t="str">
        <f t="shared" si="53"/>
        <v>Normal</v>
      </c>
      <c r="F1685" t="s">
        <v>2383</v>
      </c>
      <c r="G1685" t="s">
        <v>2380</v>
      </c>
      <c r="H1685" t="s">
        <v>2383</v>
      </c>
      <c r="I1685" s="7">
        <v>1</v>
      </c>
      <c r="J1685" t="s">
        <v>2380</v>
      </c>
    </row>
    <row r="1686" spans="1:10" x14ac:dyDescent="0.3">
      <c r="A1686" t="s">
        <v>686</v>
      </c>
      <c r="B1686">
        <v>34.43</v>
      </c>
      <c r="C1686" t="str">
        <f t="shared" si="52"/>
        <v>Obesity</v>
      </c>
      <c r="D1686">
        <v>8.6199999999999992</v>
      </c>
      <c r="E1686" t="str">
        <f t="shared" si="53"/>
        <v>Diabetes</v>
      </c>
      <c r="F1686" t="s">
        <v>2383</v>
      </c>
      <c r="G1686" t="s">
        <v>2380</v>
      </c>
      <c r="H1686" t="s">
        <v>2380</v>
      </c>
      <c r="I1686" s="7">
        <v>1</v>
      </c>
      <c r="J1686" t="s">
        <v>2380</v>
      </c>
    </row>
    <row r="1687" spans="1:10" x14ac:dyDescent="0.3">
      <c r="A1687" t="s">
        <v>685</v>
      </c>
      <c r="B1687">
        <v>20.86</v>
      </c>
      <c r="C1687" t="str">
        <f t="shared" si="52"/>
        <v>Normal Weight</v>
      </c>
      <c r="D1687">
        <v>4.3600000000000003</v>
      </c>
      <c r="E1687" t="str">
        <f t="shared" si="53"/>
        <v>Normal</v>
      </c>
      <c r="F1687" t="s">
        <v>2383</v>
      </c>
      <c r="G1687" t="s">
        <v>2380</v>
      </c>
      <c r="H1687" t="s">
        <v>2380</v>
      </c>
      <c r="I1687">
        <v>0</v>
      </c>
      <c r="J1687" t="s">
        <v>2380</v>
      </c>
    </row>
    <row r="1688" spans="1:10" x14ac:dyDescent="0.3">
      <c r="A1688" t="s">
        <v>684</v>
      </c>
      <c r="B1688">
        <v>18.34</v>
      </c>
      <c r="C1688" t="str">
        <f t="shared" si="52"/>
        <v>Underweight</v>
      </c>
      <c r="D1688">
        <v>10.01</v>
      </c>
      <c r="E1688" t="str">
        <f t="shared" si="53"/>
        <v>Diabetes</v>
      </c>
      <c r="F1688" t="s">
        <v>2380</v>
      </c>
      <c r="G1688" t="s">
        <v>2380</v>
      </c>
      <c r="H1688" t="s">
        <v>2380</v>
      </c>
      <c r="I1688">
        <v>0</v>
      </c>
      <c r="J1688" t="s">
        <v>2380</v>
      </c>
    </row>
    <row r="1689" spans="1:10" x14ac:dyDescent="0.3">
      <c r="A1689" t="s">
        <v>683</v>
      </c>
      <c r="B1689">
        <v>34.15</v>
      </c>
      <c r="C1689" t="str">
        <f t="shared" si="52"/>
        <v>Obesity</v>
      </c>
      <c r="D1689">
        <v>5.42</v>
      </c>
      <c r="E1689" t="str">
        <f t="shared" si="53"/>
        <v>Normal</v>
      </c>
      <c r="F1689" t="s">
        <v>2380</v>
      </c>
      <c r="G1689" t="s">
        <v>2380</v>
      </c>
      <c r="H1689" t="s">
        <v>2380</v>
      </c>
      <c r="I1689">
        <v>0</v>
      </c>
      <c r="J1689" t="s">
        <v>2380</v>
      </c>
    </row>
    <row r="1690" spans="1:10" x14ac:dyDescent="0.3">
      <c r="A1690" t="s">
        <v>682</v>
      </c>
      <c r="B1690">
        <v>18.350000000000001</v>
      </c>
      <c r="C1690" t="str">
        <f t="shared" si="52"/>
        <v>Underweight</v>
      </c>
      <c r="D1690">
        <v>5.12</v>
      </c>
      <c r="E1690" t="str">
        <f t="shared" si="53"/>
        <v>Normal</v>
      </c>
      <c r="F1690" t="s">
        <v>2380</v>
      </c>
      <c r="G1690" t="s">
        <v>2380</v>
      </c>
      <c r="H1690" t="s">
        <v>2380</v>
      </c>
      <c r="I1690">
        <v>0</v>
      </c>
      <c r="J1690" t="s">
        <v>2380</v>
      </c>
    </row>
    <row r="1691" spans="1:10" x14ac:dyDescent="0.3">
      <c r="A1691" t="s">
        <v>681</v>
      </c>
      <c r="B1691">
        <v>22.13</v>
      </c>
      <c r="C1691" t="str">
        <f t="shared" si="52"/>
        <v>Normal Weight</v>
      </c>
      <c r="D1691">
        <v>9.1999999999999993</v>
      </c>
      <c r="E1691" t="str">
        <f t="shared" si="53"/>
        <v>Diabetes</v>
      </c>
      <c r="F1691" t="s">
        <v>2383</v>
      </c>
      <c r="G1691" t="s">
        <v>2380</v>
      </c>
      <c r="H1691" t="s">
        <v>2380</v>
      </c>
      <c r="I1691">
        <v>0</v>
      </c>
      <c r="J1691" t="s">
        <v>2380</v>
      </c>
    </row>
    <row r="1692" spans="1:10" x14ac:dyDescent="0.3">
      <c r="A1692" t="s">
        <v>680</v>
      </c>
      <c r="B1692">
        <v>22.51</v>
      </c>
      <c r="C1692" t="str">
        <f t="shared" si="52"/>
        <v>Normal Weight</v>
      </c>
      <c r="D1692">
        <v>6.08</v>
      </c>
      <c r="E1692" t="str">
        <f t="shared" si="53"/>
        <v>Prediabetes</v>
      </c>
      <c r="F1692" t="s">
        <v>2383</v>
      </c>
      <c r="G1692" t="s">
        <v>2380</v>
      </c>
      <c r="H1692" t="s">
        <v>2380</v>
      </c>
      <c r="I1692" s="7">
        <v>1</v>
      </c>
      <c r="J1692" t="s">
        <v>2380</v>
      </c>
    </row>
    <row r="1693" spans="1:10" x14ac:dyDescent="0.3">
      <c r="A1693" t="s">
        <v>679</v>
      </c>
      <c r="B1693">
        <v>31</v>
      </c>
      <c r="C1693" t="str">
        <f t="shared" si="52"/>
        <v>Obesity</v>
      </c>
      <c r="D1693">
        <v>4.7699999999999996</v>
      </c>
      <c r="E1693" t="str">
        <f t="shared" si="53"/>
        <v>Normal</v>
      </c>
      <c r="F1693" t="s">
        <v>2380</v>
      </c>
      <c r="G1693" t="s">
        <v>2380</v>
      </c>
      <c r="H1693" t="s">
        <v>2380</v>
      </c>
      <c r="I1693" s="7">
        <v>1</v>
      </c>
      <c r="J1693" t="s">
        <v>2380</v>
      </c>
    </row>
    <row r="1694" spans="1:10" x14ac:dyDescent="0.3">
      <c r="A1694" t="s">
        <v>678</v>
      </c>
      <c r="B1694">
        <v>28.27</v>
      </c>
      <c r="C1694" t="str">
        <f t="shared" si="52"/>
        <v>OverWeight</v>
      </c>
      <c r="D1694">
        <v>4.62</v>
      </c>
      <c r="E1694" t="str">
        <f t="shared" si="53"/>
        <v>Normal</v>
      </c>
      <c r="F1694" t="s">
        <v>2380</v>
      </c>
      <c r="G1694" t="s">
        <v>2380</v>
      </c>
      <c r="H1694" t="s">
        <v>2380</v>
      </c>
      <c r="I1694" s="7">
        <v>1</v>
      </c>
      <c r="J1694" t="s">
        <v>2380</v>
      </c>
    </row>
    <row r="1695" spans="1:10" x14ac:dyDescent="0.3">
      <c r="A1695" t="s">
        <v>677</v>
      </c>
      <c r="B1695">
        <v>29.92</v>
      </c>
      <c r="C1695" t="str">
        <f t="shared" si="52"/>
        <v>OverWeight</v>
      </c>
      <c r="D1695">
        <v>9.07</v>
      </c>
      <c r="E1695" t="str">
        <f t="shared" si="53"/>
        <v>Diabetes</v>
      </c>
      <c r="F1695" t="s">
        <v>2383</v>
      </c>
      <c r="G1695" t="s">
        <v>2380</v>
      </c>
      <c r="H1695" t="s">
        <v>2380</v>
      </c>
      <c r="I1695" s="7">
        <v>1</v>
      </c>
      <c r="J1695" t="s">
        <v>2380</v>
      </c>
    </row>
    <row r="1696" spans="1:10" x14ac:dyDescent="0.3">
      <c r="A1696" t="s">
        <v>676</v>
      </c>
      <c r="B1696">
        <v>25.9</v>
      </c>
      <c r="C1696" t="str">
        <f t="shared" si="52"/>
        <v>OverWeight</v>
      </c>
      <c r="D1696">
        <v>9.1199999999999992</v>
      </c>
      <c r="E1696" t="str">
        <f t="shared" si="53"/>
        <v>Diabetes</v>
      </c>
      <c r="F1696" t="s">
        <v>2383</v>
      </c>
      <c r="G1696" t="s">
        <v>2380</v>
      </c>
      <c r="H1696" t="s">
        <v>2380</v>
      </c>
      <c r="I1696" s="7">
        <v>1</v>
      </c>
      <c r="J1696" t="s">
        <v>2380</v>
      </c>
    </row>
    <row r="1697" spans="1:10" x14ac:dyDescent="0.3">
      <c r="A1697" t="s">
        <v>675</v>
      </c>
      <c r="B1697">
        <v>27.74</v>
      </c>
      <c r="C1697" t="str">
        <f t="shared" si="52"/>
        <v>OverWeight</v>
      </c>
      <c r="D1697">
        <v>7.32</v>
      </c>
      <c r="E1697" t="str">
        <f t="shared" si="53"/>
        <v>Diabetes</v>
      </c>
      <c r="F1697" t="s">
        <v>2383</v>
      </c>
      <c r="G1697" t="s">
        <v>2380</v>
      </c>
      <c r="H1697" t="s">
        <v>2380</v>
      </c>
      <c r="I1697" s="7">
        <v>1</v>
      </c>
      <c r="J1697" t="s">
        <v>2380</v>
      </c>
    </row>
    <row r="1698" spans="1:10" x14ac:dyDescent="0.3">
      <c r="A1698" t="s">
        <v>674</v>
      </c>
      <c r="B1698">
        <v>17.260000000000002</v>
      </c>
      <c r="C1698" t="str">
        <f t="shared" si="52"/>
        <v>Underweight</v>
      </c>
      <c r="D1698">
        <v>11.73</v>
      </c>
      <c r="E1698" t="str">
        <f t="shared" si="53"/>
        <v>Diabetes</v>
      </c>
      <c r="F1698" t="s">
        <v>2380</v>
      </c>
      <c r="G1698" t="s">
        <v>2380</v>
      </c>
      <c r="H1698" t="s">
        <v>2380</v>
      </c>
      <c r="I1698" s="7">
        <v>2</v>
      </c>
      <c r="J1698" t="s">
        <v>2380</v>
      </c>
    </row>
    <row r="1699" spans="1:10" x14ac:dyDescent="0.3">
      <c r="A1699" t="s">
        <v>673</v>
      </c>
      <c r="B1699">
        <v>19.855</v>
      </c>
      <c r="C1699" t="str">
        <f t="shared" si="52"/>
        <v>Normal Weight</v>
      </c>
      <c r="D1699">
        <v>6.64</v>
      </c>
      <c r="E1699" t="str">
        <f t="shared" si="53"/>
        <v>Diabetes</v>
      </c>
      <c r="F1699" t="s">
        <v>2383</v>
      </c>
      <c r="G1699" t="s">
        <v>2380</v>
      </c>
      <c r="H1699" t="s">
        <v>2380</v>
      </c>
      <c r="I1699" s="7">
        <v>1</v>
      </c>
      <c r="J1699" t="s">
        <v>2380</v>
      </c>
    </row>
    <row r="1700" spans="1:10" x14ac:dyDescent="0.3">
      <c r="A1700" t="s">
        <v>672</v>
      </c>
      <c r="B1700">
        <v>41.69</v>
      </c>
      <c r="C1700" t="str">
        <f t="shared" si="52"/>
        <v>Obesity</v>
      </c>
      <c r="D1700">
        <v>5.78</v>
      </c>
      <c r="E1700" t="str">
        <f t="shared" si="53"/>
        <v>Prediabetes</v>
      </c>
      <c r="F1700" t="s">
        <v>2380</v>
      </c>
      <c r="G1700" t="s">
        <v>2380</v>
      </c>
      <c r="H1700" t="s">
        <v>2380</v>
      </c>
      <c r="I1700">
        <v>0</v>
      </c>
      <c r="J1700" t="s">
        <v>2380</v>
      </c>
    </row>
    <row r="1701" spans="1:10" x14ac:dyDescent="0.3">
      <c r="A1701" t="s">
        <v>671</v>
      </c>
      <c r="B1701">
        <v>16.12</v>
      </c>
      <c r="C1701" t="str">
        <f t="shared" si="52"/>
        <v>Underweight</v>
      </c>
      <c r="D1701">
        <v>10.45</v>
      </c>
      <c r="E1701" t="str">
        <f t="shared" si="53"/>
        <v>Diabetes</v>
      </c>
      <c r="F1701" t="s">
        <v>2380</v>
      </c>
      <c r="G1701" t="s">
        <v>2380</v>
      </c>
      <c r="H1701" t="s">
        <v>2380</v>
      </c>
      <c r="I1701">
        <v>0</v>
      </c>
      <c r="J1701" t="s">
        <v>2380</v>
      </c>
    </row>
    <row r="1702" spans="1:10" x14ac:dyDescent="0.3">
      <c r="A1702" t="s">
        <v>670</v>
      </c>
      <c r="B1702">
        <v>37.43</v>
      </c>
      <c r="C1702" t="str">
        <f t="shared" si="52"/>
        <v>Obesity</v>
      </c>
      <c r="D1702">
        <v>4.5199999999999996</v>
      </c>
      <c r="E1702" t="str">
        <f t="shared" si="53"/>
        <v>Normal</v>
      </c>
      <c r="F1702" t="s">
        <v>2380</v>
      </c>
      <c r="G1702" t="s">
        <v>2380</v>
      </c>
      <c r="H1702" t="s">
        <v>2380</v>
      </c>
      <c r="I1702" s="7">
        <v>1</v>
      </c>
      <c r="J1702" t="s">
        <v>2380</v>
      </c>
    </row>
    <row r="1703" spans="1:10" x14ac:dyDescent="0.3">
      <c r="A1703" t="s">
        <v>669</v>
      </c>
      <c r="B1703">
        <v>31.065000000000001</v>
      </c>
      <c r="C1703" t="str">
        <f t="shared" si="52"/>
        <v>Obesity</v>
      </c>
      <c r="D1703">
        <v>5.71</v>
      </c>
      <c r="E1703" t="str">
        <f t="shared" si="53"/>
        <v>Prediabetes</v>
      </c>
      <c r="F1703" t="s">
        <v>2380</v>
      </c>
      <c r="G1703" t="s">
        <v>2380</v>
      </c>
      <c r="H1703" t="s">
        <v>2380</v>
      </c>
      <c r="I1703">
        <v>0</v>
      </c>
      <c r="J1703" t="s">
        <v>2380</v>
      </c>
    </row>
    <row r="1704" spans="1:10" x14ac:dyDescent="0.3">
      <c r="A1704" t="s">
        <v>668</v>
      </c>
      <c r="B1704">
        <v>25.08</v>
      </c>
      <c r="C1704" t="str">
        <f t="shared" si="52"/>
        <v>OverWeight</v>
      </c>
      <c r="D1704">
        <v>4.7699999999999996</v>
      </c>
      <c r="E1704" t="str">
        <f t="shared" si="53"/>
        <v>Normal</v>
      </c>
      <c r="F1704" t="s">
        <v>2380</v>
      </c>
      <c r="G1704" t="s">
        <v>2380</v>
      </c>
      <c r="H1704" t="s">
        <v>2380</v>
      </c>
      <c r="I1704">
        <v>0</v>
      </c>
      <c r="J1704" t="s">
        <v>2380</v>
      </c>
    </row>
    <row r="1705" spans="1:10" x14ac:dyDescent="0.3">
      <c r="A1705" t="s">
        <v>667</v>
      </c>
      <c r="B1705">
        <v>15.2</v>
      </c>
      <c r="C1705" t="str">
        <f t="shared" si="52"/>
        <v>Underweight</v>
      </c>
      <c r="D1705">
        <v>7.81</v>
      </c>
      <c r="E1705" t="str">
        <f t="shared" si="53"/>
        <v>Diabetes</v>
      </c>
      <c r="F1705" t="s">
        <v>2383</v>
      </c>
      <c r="G1705" t="s">
        <v>2380</v>
      </c>
      <c r="H1705" t="s">
        <v>2380</v>
      </c>
      <c r="I1705" s="7">
        <v>1</v>
      </c>
      <c r="J1705" t="s">
        <v>2380</v>
      </c>
    </row>
    <row r="1706" spans="1:10" x14ac:dyDescent="0.3">
      <c r="A1706" t="s">
        <v>666</v>
      </c>
      <c r="B1706">
        <v>22.34</v>
      </c>
      <c r="C1706" t="str">
        <f t="shared" si="52"/>
        <v>Normal Weight</v>
      </c>
      <c r="D1706">
        <v>5.19</v>
      </c>
      <c r="E1706" t="str">
        <f t="shared" si="53"/>
        <v>Normal</v>
      </c>
      <c r="F1706" t="s">
        <v>2383</v>
      </c>
      <c r="G1706" t="s">
        <v>2380</v>
      </c>
      <c r="H1706" t="s">
        <v>2380</v>
      </c>
      <c r="I1706">
        <v>0</v>
      </c>
      <c r="J1706" t="s">
        <v>2380</v>
      </c>
    </row>
    <row r="1707" spans="1:10" x14ac:dyDescent="0.3">
      <c r="A1707" t="s">
        <v>665</v>
      </c>
      <c r="B1707">
        <v>40.15</v>
      </c>
      <c r="C1707" t="str">
        <f t="shared" si="52"/>
        <v>Obesity</v>
      </c>
      <c r="D1707">
        <v>5.93</v>
      </c>
      <c r="E1707" t="str">
        <f t="shared" si="53"/>
        <v>Prediabetes</v>
      </c>
      <c r="F1707" t="s">
        <v>2380</v>
      </c>
      <c r="G1707" t="s">
        <v>2380</v>
      </c>
      <c r="H1707" t="s">
        <v>2380</v>
      </c>
      <c r="I1707" s="7">
        <v>1</v>
      </c>
      <c r="J1707" t="s">
        <v>2380</v>
      </c>
    </row>
    <row r="1708" spans="1:10" x14ac:dyDescent="0.3">
      <c r="A1708" t="s">
        <v>664</v>
      </c>
      <c r="B1708">
        <v>37.729999999999997</v>
      </c>
      <c r="C1708" t="str">
        <f t="shared" si="52"/>
        <v>Obesity</v>
      </c>
      <c r="D1708">
        <v>6.29</v>
      </c>
      <c r="E1708" t="str">
        <f t="shared" si="53"/>
        <v>Prediabetes</v>
      </c>
      <c r="F1708" t="s">
        <v>2380</v>
      </c>
      <c r="G1708" t="s">
        <v>2380</v>
      </c>
      <c r="H1708" t="s">
        <v>2380</v>
      </c>
      <c r="I1708" s="7">
        <v>1</v>
      </c>
      <c r="J1708" t="s">
        <v>2380</v>
      </c>
    </row>
    <row r="1709" spans="1:10" x14ac:dyDescent="0.3">
      <c r="A1709" t="s">
        <v>663</v>
      </c>
      <c r="B1709">
        <v>25.35</v>
      </c>
      <c r="C1709" t="str">
        <f t="shared" si="52"/>
        <v>OverWeight</v>
      </c>
      <c r="D1709">
        <v>4.9000000000000004</v>
      </c>
      <c r="E1709" t="str">
        <f t="shared" si="53"/>
        <v>Normal</v>
      </c>
      <c r="F1709" t="s">
        <v>2380</v>
      </c>
      <c r="G1709" t="s">
        <v>2380</v>
      </c>
      <c r="H1709" t="s">
        <v>2380</v>
      </c>
      <c r="I1709">
        <v>0</v>
      </c>
      <c r="J1709" t="s">
        <v>2380</v>
      </c>
    </row>
    <row r="1710" spans="1:10" x14ac:dyDescent="0.3">
      <c r="A1710" t="s">
        <v>662</v>
      </c>
      <c r="B1710">
        <v>26.41</v>
      </c>
      <c r="C1710" t="str">
        <f t="shared" si="52"/>
        <v>OverWeight</v>
      </c>
      <c r="D1710">
        <v>5.07</v>
      </c>
      <c r="E1710" t="str">
        <f t="shared" si="53"/>
        <v>Normal</v>
      </c>
      <c r="F1710" t="s">
        <v>2383</v>
      </c>
      <c r="G1710" t="s">
        <v>2380</v>
      </c>
      <c r="H1710" t="s">
        <v>2380</v>
      </c>
      <c r="I1710" s="7">
        <v>1</v>
      </c>
      <c r="J1710" t="s">
        <v>2380</v>
      </c>
    </row>
    <row r="1711" spans="1:10" x14ac:dyDescent="0.3">
      <c r="A1711" t="s">
        <v>661</v>
      </c>
      <c r="B1711">
        <v>27.6</v>
      </c>
      <c r="C1711" t="str">
        <f t="shared" si="52"/>
        <v>OverWeight</v>
      </c>
      <c r="D1711">
        <v>5.33</v>
      </c>
      <c r="E1711" t="str">
        <f t="shared" si="53"/>
        <v>Normal</v>
      </c>
      <c r="F1711" t="s">
        <v>2380</v>
      </c>
      <c r="G1711" t="s">
        <v>2380</v>
      </c>
      <c r="H1711" t="s">
        <v>2380</v>
      </c>
      <c r="I1711" s="7">
        <v>1</v>
      </c>
      <c r="J1711" t="s">
        <v>2380</v>
      </c>
    </row>
    <row r="1712" spans="1:10" x14ac:dyDescent="0.3">
      <c r="A1712" t="s">
        <v>660</v>
      </c>
      <c r="B1712">
        <v>33.82</v>
      </c>
      <c r="C1712" t="str">
        <f t="shared" si="52"/>
        <v>Obesity</v>
      </c>
      <c r="D1712">
        <v>8.93</v>
      </c>
      <c r="E1712" t="str">
        <f t="shared" si="53"/>
        <v>Diabetes</v>
      </c>
      <c r="F1712" t="s">
        <v>2383</v>
      </c>
      <c r="G1712" t="s">
        <v>2380</v>
      </c>
      <c r="H1712" t="s">
        <v>2380</v>
      </c>
      <c r="I1712" s="7">
        <v>1</v>
      </c>
      <c r="J1712" t="s">
        <v>2380</v>
      </c>
    </row>
    <row r="1713" spans="1:10" x14ac:dyDescent="0.3">
      <c r="A1713" t="s">
        <v>659</v>
      </c>
      <c r="B1713">
        <v>32.9</v>
      </c>
      <c r="C1713" t="str">
        <f t="shared" si="52"/>
        <v>Obesity</v>
      </c>
      <c r="D1713">
        <v>4.3499999999999996</v>
      </c>
      <c r="E1713" t="str">
        <f t="shared" si="53"/>
        <v>Normal</v>
      </c>
      <c r="F1713" t="s">
        <v>2380</v>
      </c>
      <c r="G1713" t="s">
        <v>2380</v>
      </c>
      <c r="H1713" t="s">
        <v>2380</v>
      </c>
      <c r="I1713">
        <v>0</v>
      </c>
      <c r="J1713" t="s">
        <v>2380</v>
      </c>
    </row>
    <row r="1714" spans="1:10" x14ac:dyDescent="0.3">
      <c r="A1714" t="s">
        <v>658</v>
      </c>
      <c r="B1714">
        <v>30.875</v>
      </c>
      <c r="C1714" t="str">
        <f t="shared" si="52"/>
        <v>Obesity</v>
      </c>
      <c r="D1714">
        <v>9.5399999999999991</v>
      </c>
      <c r="E1714" t="str">
        <f t="shared" si="53"/>
        <v>Diabetes</v>
      </c>
      <c r="F1714" t="s">
        <v>2383</v>
      </c>
      <c r="G1714" t="s">
        <v>2380</v>
      </c>
      <c r="H1714" t="s">
        <v>2380</v>
      </c>
      <c r="I1714" s="7">
        <v>1</v>
      </c>
      <c r="J1714" t="s">
        <v>2380</v>
      </c>
    </row>
    <row r="1715" spans="1:10" x14ac:dyDescent="0.3">
      <c r="A1715" t="s">
        <v>657</v>
      </c>
      <c r="B1715">
        <v>32.64</v>
      </c>
      <c r="C1715" t="str">
        <f t="shared" si="52"/>
        <v>Obesity</v>
      </c>
      <c r="D1715">
        <v>5.91</v>
      </c>
      <c r="E1715" t="str">
        <f t="shared" si="53"/>
        <v>Prediabetes</v>
      </c>
      <c r="F1715" t="s">
        <v>2380</v>
      </c>
      <c r="G1715" t="s">
        <v>2380</v>
      </c>
      <c r="H1715" t="s">
        <v>2380</v>
      </c>
      <c r="I1715">
        <v>0</v>
      </c>
      <c r="J1715" t="s">
        <v>2380</v>
      </c>
    </row>
    <row r="1716" spans="1:10" x14ac:dyDescent="0.3">
      <c r="A1716" t="s">
        <v>656</v>
      </c>
      <c r="B1716">
        <v>22.135000000000002</v>
      </c>
      <c r="C1716" t="str">
        <f t="shared" si="52"/>
        <v>Normal Weight</v>
      </c>
      <c r="D1716">
        <v>5.0999999999999996</v>
      </c>
      <c r="E1716" t="str">
        <f t="shared" si="53"/>
        <v>Normal</v>
      </c>
      <c r="F1716" t="s">
        <v>2380</v>
      </c>
      <c r="G1716" t="s">
        <v>2380</v>
      </c>
      <c r="H1716" t="s">
        <v>2380</v>
      </c>
      <c r="I1716">
        <v>0</v>
      </c>
      <c r="J1716" t="s">
        <v>2380</v>
      </c>
    </row>
    <row r="1717" spans="1:10" x14ac:dyDescent="0.3">
      <c r="A1717" t="s">
        <v>655</v>
      </c>
      <c r="B1717">
        <v>16.53</v>
      </c>
      <c r="C1717" t="str">
        <f t="shared" si="52"/>
        <v>Underweight</v>
      </c>
      <c r="D1717">
        <v>5.08</v>
      </c>
      <c r="E1717" t="str">
        <f t="shared" si="53"/>
        <v>Normal</v>
      </c>
      <c r="F1717" t="s">
        <v>2380</v>
      </c>
      <c r="G1717" t="s">
        <v>2380</v>
      </c>
      <c r="H1717" t="s">
        <v>2380</v>
      </c>
      <c r="I1717" s="7">
        <v>2</v>
      </c>
      <c r="J1717" t="s">
        <v>2380</v>
      </c>
    </row>
    <row r="1718" spans="1:10" x14ac:dyDescent="0.3">
      <c r="A1718" t="s">
        <v>654</v>
      </c>
      <c r="B1718">
        <v>32.774999999999999</v>
      </c>
      <c r="C1718" t="str">
        <f t="shared" si="52"/>
        <v>Obesity</v>
      </c>
      <c r="D1718">
        <v>4.75</v>
      </c>
      <c r="E1718" t="str">
        <f t="shared" si="53"/>
        <v>Normal</v>
      </c>
      <c r="F1718" t="s">
        <v>2380</v>
      </c>
      <c r="G1718" t="s">
        <v>2380</v>
      </c>
      <c r="H1718" t="s">
        <v>2380</v>
      </c>
      <c r="I1718">
        <v>0</v>
      </c>
      <c r="J1718" t="s">
        <v>2380</v>
      </c>
    </row>
    <row r="1719" spans="1:10" x14ac:dyDescent="0.3">
      <c r="A1719" t="s">
        <v>653</v>
      </c>
      <c r="B1719">
        <v>30.9</v>
      </c>
      <c r="C1719" t="str">
        <f t="shared" si="52"/>
        <v>Obesity</v>
      </c>
      <c r="D1719">
        <v>6.05</v>
      </c>
      <c r="E1719" t="str">
        <f t="shared" si="53"/>
        <v>Prediabetes</v>
      </c>
      <c r="F1719" t="s">
        <v>2380</v>
      </c>
      <c r="G1719" t="s">
        <v>2380</v>
      </c>
      <c r="H1719" t="s">
        <v>2380</v>
      </c>
      <c r="I1719" s="7">
        <v>1</v>
      </c>
      <c r="J1719" t="s">
        <v>2380</v>
      </c>
    </row>
    <row r="1720" spans="1:10" x14ac:dyDescent="0.3">
      <c r="A1720" t="s">
        <v>652</v>
      </c>
      <c r="B1720">
        <v>15.58</v>
      </c>
      <c r="C1720" t="str">
        <f t="shared" si="52"/>
        <v>Underweight</v>
      </c>
      <c r="D1720">
        <v>11.56</v>
      </c>
      <c r="E1720" t="str">
        <f t="shared" si="53"/>
        <v>Diabetes</v>
      </c>
      <c r="F1720" t="s">
        <v>2380</v>
      </c>
      <c r="G1720" t="s">
        <v>2380</v>
      </c>
      <c r="H1720" t="s">
        <v>2380</v>
      </c>
      <c r="I1720">
        <v>0</v>
      </c>
      <c r="J1720" t="s">
        <v>2380</v>
      </c>
    </row>
    <row r="1721" spans="1:10" x14ac:dyDescent="0.3">
      <c r="A1721" t="s">
        <v>651</v>
      </c>
      <c r="B1721">
        <v>26.315000000000001</v>
      </c>
      <c r="C1721" t="str">
        <f t="shared" si="52"/>
        <v>OverWeight</v>
      </c>
      <c r="D1721">
        <v>5.76</v>
      </c>
      <c r="E1721" t="str">
        <f t="shared" si="53"/>
        <v>Prediabetes</v>
      </c>
      <c r="F1721" t="s">
        <v>2380</v>
      </c>
      <c r="G1721" t="s">
        <v>2380</v>
      </c>
      <c r="H1721" t="s">
        <v>2380</v>
      </c>
      <c r="I1721">
        <v>0</v>
      </c>
      <c r="J1721" t="s">
        <v>2380</v>
      </c>
    </row>
    <row r="1722" spans="1:10" x14ac:dyDescent="0.3">
      <c r="A1722" t="s">
        <v>650</v>
      </c>
      <c r="B1722">
        <v>35.61</v>
      </c>
      <c r="C1722" t="str">
        <f t="shared" si="52"/>
        <v>Obesity</v>
      </c>
      <c r="D1722">
        <v>5.65</v>
      </c>
      <c r="E1722" t="str">
        <f t="shared" si="53"/>
        <v>Normal</v>
      </c>
      <c r="F1722" t="s">
        <v>2380</v>
      </c>
      <c r="G1722" t="s">
        <v>2382</v>
      </c>
      <c r="H1722" t="s">
        <v>2380</v>
      </c>
      <c r="I1722" s="7">
        <v>1</v>
      </c>
      <c r="J1722" t="s">
        <v>2380</v>
      </c>
    </row>
    <row r="1723" spans="1:10" x14ac:dyDescent="0.3">
      <c r="A1723" t="s">
        <v>649</v>
      </c>
      <c r="B1723">
        <v>37.56</v>
      </c>
      <c r="C1723" t="str">
        <f t="shared" si="52"/>
        <v>Obesity</v>
      </c>
      <c r="D1723">
        <v>5.88</v>
      </c>
      <c r="E1723" t="str">
        <f t="shared" si="53"/>
        <v>Prediabetes</v>
      </c>
      <c r="F1723" t="s">
        <v>2380</v>
      </c>
      <c r="G1723" t="s">
        <v>2382</v>
      </c>
      <c r="H1723" t="s">
        <v>2380</v>
      </c>
      <c r="I1723" s="7">
        <v>1</v>
      </c>
      <c r="J1723" t="s">
        <v>2380</v>
      </c>
    </row>
    <row r="1724" spans="1:10" x14ac:dyDescent="0.3">
      <c r="A1724" t="s">
        <v>648</v>
      </c>
      <c r="B1724">
        <v>15.49</v>
      </c>
      <c r="C1724" t="str">
        <f t="shared" si="52"/>
        <v>Underweight</v>
      </c>
      <c r="D1724">
        <v>9.6</v>
      </c>
      <c r="E1724" t="str">
        <f t="shared" si="53"/>
        <v>Diabetes</v>
      </c>
      <c r="F1724" t="s">
        <v>2380</v>
      </c>
      <c r="G1724" t="s">
        <v>2380</v>
      </c>
      <c r="H1724" t="s">
        <v>2380</v>
      </c>
      <c r="I1724">
        <v>0</v>
      </c>
      <c r="J1724" t="s">
        <v>2380</v>
      </c>
    </row>
    <row r="1725" spans="1:10" x14ac:dyDescent="0.3">
      <c r="A1725" t="s">
        <v>647</v>
      </c>
      <c r="B1725">
        <v>23.48</v>
      </c>
      <c r="C1725" t="str">
        <f t="shared" si="52"/>
        <v>Normal Weight</v>
      </c>
      <c r="D1725">
        <v>6.24</v>
      </c>
      <c r="E1725" t="str">
        <f t="shared" si="53"/>
        <v>Prediabetes</v>
      </c>
      <c r="F1725" t="s">
        <v>2380</v>
      </c>
      <c r="G1725" t="s">
        <v>2380</v>
      </c>
      <c r="H1725" t="s">
        <v>2380</v>
      </c>
      <c r="I1725" s="7">
        <v>1</v>
      </c>
      <c r="J1725" t="s">
        <v>2380</v>
      </c>
    </row>
    <row r="1726" spans="1:10" x14ac:dyDescent="0.3">
      <c r="A1726" t="s">
        <v>646</v>
      </c>
      <c r="B1726">
        <v>30.02</v>
      </c>
      <c r="C1726" t="str">
        <f t="shared" si="52"/>
        <v>Obesity</v>
      </c>
      <c r="D1726">
        <v>7.63</v>
      </c>
      <c r="E1726" t="str">
        <f t="shared" si="53"/>
        <v>Diabetes</v>
      </c>
      <c r="F1726" t="s">
        <v>2383</v>
      </c>
      <c r="G1726" t="s">
        <v>2380</v>
      </c>
      <c r="H1726" t="s">
        <v>2380</v>
      </c>
      <c r="I1726" s="7">
        <v>1</v>
      </c>
      <c r="J1726" t="s">
        <v>2380</v>
      </c>
    </row>
    <row r="1727" spans="1:10" x14ac:dyDescent="0.3">
      <c r="A1727" t="s">
        <v>645</v>
      </c>
      <c r="B1727">
        <v>26.885000000000002</v>
      </c>
      <c r="C1727" t="str">
        <f t="shared" si="52"/>
        <v>OverWeight</v>
      </c>
      <c r="D1727">
        <v>8.66</v>
      </c>
      <c r="E1727" t="str">
        <f t="shared" si="53"/>
        <v>Diabetes</v>
      </c>
      <c r="F1727" t="s">
        <v>2383</v>
      </c>
      <c r="G1727" t="s">
        <v>2380</v>
      </c>
      <c r="H1727" t="s">
        <v>2380</v>
      </c>
      <c r="I1727" s="7">
        <v>1</v>
      </c>
      <c r="J1727" t="s">
        <v>2380</v>
      </c>
    </row>
    <row r="1728" spans="1:10" x14ac:dyDescent="0.3">
      <c r="A1728" t="s">
        <v>644</v>
      </c>
      <c r="B1728">
        <v>25.84</v>
      </c>
      <c r="C1728" t="str">
        <f t="shared" si="52"/>
        <v>OverWeight</v>
      </c>
      <c r="D1728">
        <v>8.5500000000000007</v>
      </c>
      <c r="E1728" t="str">
        <f t="shared" si="53"/>
        <v>Diabetes</v>
      </c>
      <c r="F1728" t="s">
        <v>2383</v>
      </c>
      <c r="G1728" t="s">
        <v>2380</v>
      </c>
      <c r="H1728" t="s">
        <v>2380</v>
      </c>
      <c r="I1728" s="7">
        <v>1</v>
      </c>
      <c r="J1728" t="s">
        <v>2380</v>
      </c>
    </row>
    <row r="1729" spans="1:10" x14ac:dyDescent="0.3">
      <c r="A1729" t="s">
        <v>643</v>
      </c>
      <c r="B1729">
        <v>27.454999999999998</v>
      </c>
      <c r="C1729" t="str">
        <f t="shared" si="52"/>
        <v>OverWeight</v>
      </c>
      <c r="D1729">
        <v>4.54</v>
      </c>
      <c r="E1729" t="str">
        <f t="shared" si="53"/>
        <v>Normal</v>
      </c>
      <c r="F1729" t="s">
        <v>2380</v>
      </c>
      <c r="G1729" t="s">
        <v>2380</v>
      </c>
      <c r="H1729" t="s">
        <v>2380</v>
      </c>
      <c r="I1729">
        <v>0</v>
      </c>
      <c r="J1729" t="s">
        <v>2380</v>
      </c>
    </row>
    <row r="1730" spans="1:10" x14ac:dyDescent="0.3">
      <c r="A1730" t="s">
        <v>642</v>
      </c>
      <c r="B1730">
        <v>24.605</v>
      </c>
      <c r="C1730" t="str">
        <f t="shared" ref="C1730:C1793" si="54">IF(B1730&lt;18.5,"Underweight",IF(B1730&lt;25,"Normal Weight",IF(B1730&lt;30,"OverWeight","Obesity")))</f>
        <v>Normal Weight</v>
      </c>
      <c r="D1730">
        <v>5.7</v>
      </c>
      <c r="E1730" t="str">
        <f t="shared" ref="E1730:E1793" si="55">IF(D1730&lt;5.7,"Normal",IF(D1730&lt;6.5,"Prediabetes","Diabetes"))</f>
        <v>Prediabetes</v>
      </c>
      <c r="F1730" t="s">
        <v>2380</v>
      </c>
      <c r="G1730" t="s">
        <v>2380</v>
      </c>
      <c r="H1730" t="s">
        <v>2380</v>
      </c>
      <c r="I1730">
        <v>0</v>
      </c>
      <c r="J1730" t="s">
        <v>2380</v>
      </c>
    </row>
    <row r="1731" spans="1:10" x14ac:dyDescent="0.3">
      <c r="A1731" t="s">
        <v>641</v>
      </c>
      <c r="B1731">
        <v>30.8</v>
      </c>
      <c r="C1731" t="str">
        <f t="shared" si="54"/>
        <v>Obesity</v>
      </c>
      <c r="D1731">
        <v>5.07</v>
      </c>
      <c r="E1731" t="str">
        <f t="shared" si="55"/>
        <v>Normal</v>
      </c>
      <c r="F1731" t="s">
        <v>2380</v>
      </c>
      <c r="G1731" t="s">
        <v>2380</v>
      </c>
      <c r="H1731" t="s">
        <v>2380</v>
      </c>
      <c r="I1731">
        <v>0</v>
      </c>
      <c r="J1731" t="s">
        <v>2380</v>
      </c>
    </row>
    <row r="1732" spans="1:10" x14ac:dyDescent="0.3">
      <c r="A1732" t="s">
        <v>640</v>
      </c>
      <c r="B1732">
        <v>34.799999999999997</v>
      </c>
      <c r="C1732" t="str">
        <f t="shared" si="54"/>
        <v>Obesity</v>
      </c>
      <c r="D1732">
        <v>4.38</v>
      </c>
      <c r="E1732" t="str">
        <f t="shared" si="55"/>
        <v>Normal</v>
      </c>
      <c r="F1732" t="s">
        <v>2380</v>
      </c>
      <c r="G1732" t="s">
        <v>2380</v>
      </c>
      <c r="H1732" t="s">
        <v>2380</v>
      </c>
      <c r="I1732" s="7">
        <v>1</v>
      </c>
      <c r="J1732" t="s">
        <v>2380</v>
      </c>
    </row>
    <row r="1733" spans="1:10" x14ac:dyDescent="0.3">
      <c r="A1733" t="s">
        <v>639</v>
      </c>
      <c r="B1733">
        <v>34.21</v>
      </c>
      <c r="C1733" t="str">
        <f t="shared" si="54"/>
        <v>Obesity</v>
      </c>
      <c r="D1733">
        <v>4.54</v>
      </c>
      <c r="E1733" t="str">
        <f t="shared" si="55"/>
        <v>Normal</v>
      </c>
      <c r="F1733" t="s">
        <v>2380</v>
      </c>
      <c r="G1733" t="s">
        <v>2380</v>
      </c>
      <c r="H1733" t="s">
        <v>2380</v>
      </c>
      <c r="I1733" s="7">
        <v>1</v>
      </c>
      <c r="J1733" t="s">
        <v>2380</v>
      </c>
    </row>
    <row r="1734" spans="1:10" x14ac:dyDescent="0.3">
      <c r="A1734" t="s">
        <v>638</v>
      </c>
      <c r="B1734">
        <v>31</v>
      </c>
      <c r="C1734" t="str">
        <f t="shared" si="54"/>
        <v>Obesity</v>
      </c>
      <c r="D1734">
        <v>5.38</v>
      </c>
      <c r="E1734" t="str">
        <f t="shared" si="55"/>
        <v>Normal</v>
      </c>
      <c r="F1734" t="s">
        <v>2380</v>
      </c>
      <c r="G1734" t="s">
        <v>2380</v>
      </c>
      <c r="H1734" t="s">
        <v>2380</v>
      </c>
      <c r="I1734" s="7">
        <v>1</v>
      </c>
      <c r="J1734" t="s">
        <v>2380</v>
      </c>
    </row>
    <row r="1735" spans="1:10" x14ac:dyDescent="0.3">
      <c r="A1735" t="s">
        <v>637</v>
      </c>
      <c r="B1735">
        <v>26.125</v>
      </c>
      <c r="C1735" t="str">
        <f t="shared" si="54"/>
        <v>OverWeight</v>
      </c>
      <c r="D1735">
        <v>5.55</v>
      </c>
      <c r="E1735" t="str">
        <f t="shared" si="55"/>
        <v>Normal</v>
      </c>
      <c r="F1735" t="s">
        <v>2380</v>
      </c>
      <c r="G1735" t="s">
        <v>2380</v>
      </c>
      <c r="H1735" t="s">
        <v>2380</v>
      </c>
      <c r="I1735" s="7">
        <v>1</v>
      </c>
      <c r="J1735" t="s">
        <v>2380</v>
      </c>
    </row>
    <row r="1736" spans="1:10" x14ac:dyDescent="0.3">
      <c r="A1736" t="s">
        <v>636</v>
      </c>
      <c r="B1736">
        <v>30.13</v>
      </c>
      <c r="C1736" t="str">
        <f t="shared" si="54"/>
        <v>Obesity</v>
      </c>
      <c r="D1736">
        <v>4.03</v>
      </c>
      <c r="E1736" t="str">
        <f t="shared" si="55"/>
        <v>Normal</v>
      </c>
      <c r="F1736" t="s">
        <v>2383</v>
      </c>
      <c r="G1736" t="s">
        <v>2380</v>
      </c>
      <c r="H1736" t="s">
        <v>2380</v>
      </c>
      <c r="I1736" s="7">
        <v>1</v>
      </c>
      <c r="J1736" t="s">
        <v>2380</v>
      </c>
    </row>
    <row r="1737" spans="1:10" x14ac:dyDescent="0.3">
      <c r="A1737" t="s">
        <v>635</v>
      </c>
      <c r="B1737">
        <v>34.19</v>
      </c>
      <c r="C1737" t="str">
        <f t="shared" si="54"/>
        <v>Obesity</v>
      </c>
      <c r="D1737">
        <v>4.1900000000000004</v>
      </c>
      <c r="E1737" t="str">
        <f t="shared" si="55"/>
        <v>Normal</v>
      </c>
      <c r="F1737" t="s">
        <v>2380</v>
      </c>
      <c r="G1737" t="s">
        <v>2380</v>
      </c>
      <c r="H1737" t="s">
        <v>2380</v>
      </c>
      <c r="I1737">
        <v>0</v>
      </c>
      <c r="J1737" t="s">
        <v>2380</v>
      </c>
    </row>
    <row r="1738" spans="1:10" x14ac:dyDescent="0.3">
      <c r="A1738" t="s">
        <v>634</v>
      </c>
      <c r="B1738">
        <v>22.515000000000001</v>
      </c>
      <c r="C1738" t="str">
        <f t="shared" si="54"/>
        <v>Normal Weight</v>
      </c>
      <c r="D1738">
        <v>4.37</v>
      </c>
      <c r="E1738" t="str">
        <f t="shared" si="55"/>
        <v>Normal</v>
      </c>
      <c r="F1738" t="s">
        <v>2380</v>
      </c>
      <c r="G1738" t="s">
        <v>2380</v>
      </c>
      <c r="H1738" t="s">
        <v>2383</v>
      </c>
      <c r="I1738" s="7">
        <v>1</v>
      </c>
      <c r="J1738" t="s">
        <v>2380</v>
      </c>
    </row>
    <row r="1739" spans="1:10" x14ac:dyDescent="0.3">
      <c r="A1739" t="s">
        <v>633</v>
      </c>
      <c r="B1739">
        <v>18.239999999999998</v>
      </c>
      <c r="C1739" t="str">
        <f t="shared" si="54"/>
        <v>Underweight</v>
      </c>
      <c r="D1739">
        <v>5.31</v>
      </c>
      <c r="E1739" t="str">
        <f t="shared" si="55"/>
        <v>Normal</v>
      </c>
      <c r="F1739" t="s">
        <v>2383</v>
      </c>
      <c r="G1739" t="s">
        <v>2380</v>
      </c>
      <c r="H1739" t="s">
        <v>2383</v>
      </c>
      <c r="I1739" s="7">
        <v>1</v>
      </c>
      <c r="J1739" t="s">
        <v>2380</v>
      </c>
    </row>
    <row r="1740" spans="1:10" x14ac:dyDescent="0.3">
      <c r="A1740" t="s">
        <v>631</v>
      </c>
      <c r="B1740">
        <v>37.28</v>
      </c>
      <c r="C1740" t="str">
        <f t="shared" si="54"/>
        <v>Obesity</v>
      </c>
      <c r="D1740">
        <v>4.66</v>
      </c>
      <c r="E1740" t="str">
        <f t="shared" si="55"/>
        <v>Normal</v>
      </c>
      <c r="F1740" t="s">
        <v>2380</v>
      </c>
      <c r="G1740" t="s">
        <v>2382</v>
      </c>
      <c r="H1740" t="s">
        <v>2380</v>
      </c>
      <c r="I1740" s="7">
        <v>1</v>
      </c>
      <c r="J1740" t="s">
        <v>2380</v>
      </c>
    </row>
    <row r="1741" spans="1:10" x14ac:dyDescent="0.3">
      <c r="A1741" t="s">
        <v>630</v>
      </c>
      <c r="B1741">
        <v>18.2</v>
      </c>
      <c r="C1741" t="str">
        <f t="shared" si="54"/>
        <v>Underweight</v>
      </c>
      <c r="D1741">
        <v>6.19</v>
      </c>
      <c r="E1741" t="str">
        <f t="shared" si="55"/>
        <v>Prediabetes</v>
      </c>
      <c r="F1741" t="s">
        <v>2380</v>
      </c>
      <c r="G1741" t="s">
        <v>2380</v>
      </c>
      <c r="H1741" t="s">
        <v>2383</v>
      </c>
      <c r="I1741" s="7">
        <v>1</v>
      </c>
      <c r="J1741" t="s">
        <v>2380</v>
      </c>
    </row>
    <row r="1742" spans="1:10" x14ac:dyDescent="0.3">
      <c r="A1742" t="s">
        <v>629</v>
      </c>
      <c r="B1742">
        <v>20.53</v>
      </c>
      <c r="C1742" t="str">
        <f t="shared" si="54"/>
        <v>Normal Weight</v>
      </c>
      <c r="D1742">
        <v>4.8600000000000003</v>
      </c>
      <c r="E1742" t="str">
        <f t="shared" si="55"/>
        <v>Normal</v>
      </c>
      <c r="F1742" t="s">
        <v>2380</v>
      </c>
      <c r="G1742" t="s">
        <v>2380</v>
      </c>
      <c r="H1742" t="s">
        <v>2380</v>
      </c>
      <c r="I1742" s="7">
        <v>1</v>
      </c>
      <c r="J1742" t="s">
        <v>2380</v>
      </c>
    </row>
    <row r="1743" spans="1:10" x14ac:dyDescent="0.3">
      <c r="A1743" t="s">
        <v>628</v>
      </c>
      <c r="B1743">
        <v>23.79</v>
      </c>
      <c r="C1743" t="str">
        <f t="shared" si="54"/>
        <v>Normal Weight</v>
      </c>
      <c r="D1743">
        <v>4.74</v>
      </c>
      <c r="E1743" t="str">
        <f t="shared" si="55"/>
        <v>Normal</v>
      </c>
      <c r="F1743" t="s">
        <v>2380</v>
      </c>
      <c r="G1743" t="s">
        <v>2380</v>
      </c>
      <c r="H1743" t="s">
        <v>2380</v>
      </c>
      <c r="I1743">
        <v>0</v>
      </c>
      <c r="J1743" t="s">
        <v>2380</v>
      </c>
    </row>
    <row r="1744" spans="1:10" x14ac:dyDescent="0.3">
      <c r="A1744" t="s">
        <v>627</v>
      </c>
      <c r="B1744">
        <v>29.8</v>
      </c>
      <c r="C1744" t="str">
        <f t="shared" si="54"/>
        <v>OverWeight</v>
      </c>
      <c r="D1744">
        <v>6.03</v>
      </c>
      <c r="E1744" t="str">
        <f t="shared" si="55"/>
        <v>Prediabetes</v>
      </c>
      <c r="F1744" t="s">
        <v>2380</v>
      </c>
      <c r="G1744" t="s">
        <v>2380</v>
      </c>
      <c r="H1744" t="s">
        <v>2380</v>
      </c>
      <c r="I1744">
        <v>0</v>
      </c>
      <c r="J1744" t="s">
        <v>2380</v>
      </c>
    </row>
    <row r="1745" spans="1:10" x14ac:dyDescent="0.3">
      <c r="A1745" t="s">
        <v>626</v>
      </c>
      <c r="B1745">
        <v>31.54</v>
      </c>
      <c r="C1745" t="str">
        <f t="shared" si="54"/>
        <v>Obesity</v>
      </c>
      <c r="D1745">
        <v>4.71</v>
      </c>
      <c r="E1745" t="str">
        <f t="shared" si="55"/>
        <v>Normal</v>
      </c>
      <c r="F1745" t="s">
        <v>2380</v>
      </c>
      <c r="G1745" t="s">
        <v>2380</v>
      </c>
      <c r="H1745" t="s">
        <v>2380</v>
      </c>
      <c r="I1745">
        <v>0</v>
      </c>
      <c r="J1745" t="s">
        <v>2380</v>
      </c>
    </row>
    <row r="1746" spans="1:10" x14ac:dyDescent="0.3">
      <c r="A1746" t="s">
        <v>625</v>
      </c>
      <c r="B1746">
        <v>20.82</v>
      </c>
      <c r="C1746" t="str">
        <f t="shared" si="54"/>
        <v>Normal Weight</v>
      </c>
      <c r="D1746">
        <v>5.55</v>
      </c>
      <c r="E1746" t="str">
        <f t="shared" si="55"/>
        <v>Normal</v>
      </c>
      <c r="F1746" t="s">
        <v>2380</v>
      </c>
      <c r="G1746" t="s">
        <v>2380</v>
      </c>
      <c r="H1746" t="s">
        <v>2380</v>
      </c>
      <c r="I1746" s="7">
        <v>1</v>
      </c>
      <c r="J1746" t="s">
        <v>2380</v>
      </c>
    </row>
    <row r="1747" spans="1:10" x14ac:dyDescent="0.3">
      <c r="A1747" t="s">
        <v>624</v>
      </c>
      <c r="B1747">
        <v>38.83</v>
      </c>
      <c r="C1747" t="str">
        <f t="shared" si="54"/>
        <v>Obesity</v>
      </c>
      <c r="D1747">
        <v>4.78</v>
      </c>
      <c r="E1747" t="str">
        <f t="shared" si="55"/>
        <v>Normal</v>
      </c>
      <c r="F1747" t="s">
        <v>2380</v>
      </c>
      <c r="G1747" t="s">
        <v>2380</v>
      </c>
      <c r="H1747" t="s">
        <v>2383</v>
      </c>
      <c r="I1747" s="7">
        <v>1</v>
      </c>
      <c r="J1747" t="s">
        <v>2380</v>
      </c>
    </row>
    <row r="1748" spans="1:10" x14ac:dyDescent="0.3">
      <c r="A1748" t="s">
        <v>623</v>
      </c>
      <c r="B1748">
        <v>23.44</v>
      </c>
      <c r="C1748" t="str">
        <f t="shared" si="54"/>
        <v>Normal Weight</v>
      </c>
      <c r="D1748">
        <v>4.6500000000000004</v>
      </c>
      <c r="E1748" t="str">
        <f t="shared" si="55"/>
        <v>Normal</v>
      </c>
      <c r="F1748" t="s">
        <v>2383</v>
      </c>
      <c r="G1748" t="s">
        <v>2380</v>
      </c>
      <c r="H1748" t="s">
        <v>2380</v>
      </c>
      <c r="I1748" s="7">
        <v>1</v>
      </c>
      <c r="J1748" t="s">
        <v>2380</v>
      </c>
    </row>
    <row r="1749" spans="1:10" x14ac:dyDescent="0.3">
      <c r="A1749" t="s">
        <v>622</v>
      </c>
      <c r="B1749">
        <v>24.13</v>
      </c>
      <c r="C1749" t="str">
        <f t="shared" si="54"/>
        <v>Normal Weight</v>
      </c>
      <c r="D1749">
        <v>5.2</v>
      </c>
      <c r="E1749" t="str">
        <f t="shared" si="55"/>
        <v>Normal</v>
      </c>
      <c r="F1749" t="s">
        <v>2380</v>
      </c>
      <c r="G1749" t="s">
        <v>2380</v>
      </c>
      <c r="H1749" t="s">
        <v>2380</v>
      </c>
      <c r="I1749" s="7">
        <v>1</v>
      </c>
      <c r="J1749" t="s">
        <v>2380</v>
      </c>
    </row>
    <row r="1750" spans="1:10" x14ac:dyDescent="0.3">
      <c r="A1750" t="s">
        <v>621</v>
      </c>
      <c r="B1750">
        <v>42.13</v>
      </c>
      <c r="C1750" t="str">
        <f t="shared" si="54"/>
        <v>Obesity</v>
      </c>
      <c r="D1750">
        <v>4.54</v>
      </c>
      <c r="E1750" t="str">
        <f t="shared" si="55"/>
        <v>Normal</v>
      </c>
      <c r="F1750" t="s">
        <v>2383</v>
      </c>
      <c r="G1750" t="s">
        <v>2380</v>
      </c>
      <c r="H1750" t="s">
        <v>2380</v>
      </c>
      <c r="I1750" s="7">
        <v>1</v>
      </c>
      <c r="J1750" t="s">
        <v>2380</v>
      </c>
    </row>
    <row r="1751" spans="1:10" x14ac:dyDescent="0.3">
      <c r="A1751" t="s">
        <v>620</v>
      </c>
      <c r="B1751">
        <v>17.86</v>
      </c>
      <c r="C1751" t="str">
        <f t="shared" si="54"/>
        <v>Underweight</v>
      </c>
      <c r="D1751">
        <v>4.1100000000000003</v>
      </c>
      <c r="E1751" t="str">
        <f t="shared" si="55"/>
        <v>Normal</v>
      </c>
      <c r="F1751" t="s">
        <v>2380</v>
      </c>
      <c r="G1751" t="s">
        <v>2380</v>
      </c>
      <c r="H1751" t="s">
        <v>2380</v>
      </c>
      <c r="I1751" s="7">
        <v>1</v>
      </c>
      <c r="J1751" t="s">
        <v>2380</v>
      </c>
    </row>
    <row r="1752" spans="1:10" x14ac:dyDescent="0.3">
      <c r="A1752" t="s">
        <v>619</v>
      </c>
      <c r="B1752">
        <v>32.78</v>
      </c>
      <c r="C1752" t="str">
        <f t="shared" si="54"/>
        <v>Obesity</v>
      </c>
      <c r="D1752">
        <v>4.63</v>
      </c>
      <c r="E1752" t="str">
        <f t="shared" si="55"/>
        <v>Normal</v>
      </c>
      <c r="F1752" t="s">
        <v>2380</v>
      </c>
      <c r="G1752" t="s">
        <v>2380</v>
      </c>
      <c r="H1752" t="s">
        <v>2380</v>
      </c>
      <c r="I1752">
        <v>0</v>
      </c>
      <c r="J1752" t="s">
        <v>2380</v>
      </c>
    </row>
    <row r="1753" spans="1:10" x14ac:dyDescent="0.3">
      <c r="A1753" t="s">
        <v>618</v>
      </c>
      <c r="B1753">
        <v>23.9</v>
      </c>
      <c r="C1753" t="str">
        <f t="shared" si="54"/>
        <v>Normal Weight</v>
      </c>
      <c r="D1753">
        <v>6.06</v>
      </c>
      <c r="E1753" t="str">
        <f t="shared" si="55"/>
        <v>Prediabetes</v>
      </c>
      <c r="F1753" t="s">
        <v>2383</v>
      </c>
      <c r="G1753" t="s">
        <v>2380</v>
      </c>
      <c r="H1753" t="s">
        <v>2383</v>
      </c>
      <c r="I1753" s="7">
        <v>1</v>
      </c>
      <c r="J1753" t="s">
        <v>2380</v>
      </c>
    </row>
    <row r="1754" spans="1:10" x14ac:dyDescent="0.3">
      <c r="A1754" t="s">
        <v>617</v>
      </c>
      <c r="B1754">
        <v>15.47</v>
      </c>
      <c r="C1754" t="str">
        <f t="shared" si="54"/>
        <v>Underweight</v>
      </c>
      <c r="D1754">
        <v>8.43</v>
      </c>
      <c r="E1754" t="str">
        <f t="shared" si="55"/>
        <v>Diabetes</v>
      </c>
      <c r="F1754" t="s">
        <v>2380</v>
      </c>
      <c r="G1754" t="s">
        <v>2380</v>
      </c>
      <c r="H1754" t="s">
        <v>2380</v>
      </c>
      <c r="I1754">
        <v>0</v>
      </c>
      <c r="J1754" t="s">
        <v>2380</v>
      </c>
    </row>
    <row r="1755" spans="1:10" x14ac:dyDescent="0.3">
      <c r="A1755" t="s">
        <v>616</v>
      </c>
      <c r="B1755">
        <v>28.54</v>
      </c>
      <c r="C1755" t="str">
        <f t="shared" si="54"/>
        <v>OverWeight</v>
      </c>
      <c r="D1755">
        <v>5.51</v>
      </c>
      <c r="E1755" t="str">
        <f t="shared" si="55"/>
        <v>Normal</v>
      </c>
      <c r="F1755" t="s">
        <v>2380</v>
      </c>
      <c r="G1755" t="s">
        <v>2380</v>
      </c>
      <c r="H1755" t="s">
        <v>2383</v>
      </c>
      <c r="I1755" s="7">
        <v>1</v>
      </c>
      <c r="J1755" t="s">
        <v>2380</v>
      </c>
    </row>
    <row r="1756" spans="1:10" x14ac:dyDescent="0.3">
      <c r="A1756" t="s">
        <v>615</v>
      </c>
      <c r="B1756">
        <v>18.54</v>
      </c>
      <c r="C1756" t="str">
        <f t="shared" si="54"/>
        <v>Normal Weight</v>
      </c>
      <c r="D1756">
        <v>4.95</v>
      </c>
      <c r="E1756" t="str">
        <f t="shared" si="55"/>
        <v>Normal</v>
      </c>
      <c r="F1756" t="s">
        <v>2380</v>
      </c>
      <c r="G1756" t="s">
        <v>2380</v>
      </c>
      <c r="H1756" t="s">
        <v>2380</v>
      </c>
      <c r="I1756">
        <v>0</v>
      </c>
      <c r="J1756" t="s">
        <v>2380</v>
      </c>
    </row>
    <row r="1757" spans="1:10" x14ac:dyDescent="0.3">
      <c r="A1757" t="s">
        <v>614</v>
      </c>
      <c r="B1757">
        <v>32.18</v>
      </c>
      <c r="C1757" t="str">
        <f t="shared" si="54"/>
        <v>Obesity</v>
      </c>
      <c r="D1757">
        <v>6.44</v>
      </c>
      <c r="E1757" t="str">
        <f t="shared" si="55"/>
        <v>Prediabetes</v>
      </c>
      <c r="F1757" t="s">
        <v>2383</v>
      </c>
      <c r="G1757" t="s">
        <v>2380</v>
      </c>
      <c r="H1757" t="s">
        <v>2383</v>
      </c>
      <c r="I1757" s="7">
        <v>1</v>
      </c>
      <c r="J1757" t="s">
        <v>2380</v>
      </c>
    </row>
    <row r="1758" spans="1:10" x14ac:dyDescent="0.3">
      <c r="A1758" t="s">
        <v>613</v>
      </c>
      <c r="B1758">
        <v>37.380000000000003</v>
      </c>
      <c r="C1758" t="str">
        <f t="shared" si="54"/>
        <v>Obesity</v>
      </c>
      <c r="D1758">
        <v>6.05</v>
      </c>
      <c r="E1758" t="str">
        <f t="shared" si="55"/>
        <v>Prediabetes</v>
      </c>
      <c r="F1758" t="s">
        <v>2383</v>
      </c>
      <c r="G1758" t="s">
        <v>2380</v>
      </c>
      <c r="H1758" t="s">
        <v>2380</v>
      </c>
      <c r="I1758">
        <v>0</v>
      </c>
      <c r="J1758" t="s">
        <v>2380</v>
      </c>
    </row>
    <row r="1759" spans="1:10" x14ac:dyDescent="0.3">
      <c r="A1759" t="s">
        <v>612</v>
      </c>
      <c r="B1759">
        <v>31.12</v>
      </c>
      <c r="C1759" t="str">
        <f t="shared" si="54"/>
        <v>Obesity</v>
      </c>
      <c r="D1759">
        <v>4.76</v>
      </c>
      <c r="E1759" t="str">
        <f t="shared" si="55"/>
        <v>Normal</v>
      </c>
      <c r="F1759" t="s">
        <v>2383</v>
      </c>
      <c r="G1759" t="s">
        <v>2380</v>
      </c>
      <c r="H1759" t="s">
        <v>2383</v>
      </c>
      <c r="I1759" s="7">
        <v>1</v>
      </c>
      <c r="J1759" t="s">
        <v>2380</v>
      </c>
    </row>
    <row r="1760" spans="1:10" x14ac:dyDescent="0.3">
      <c r="A1760" t="s">
        <v>611</v>
      </c>
      <c r="B1760">
        <v>22.01</v>
      </c>
      <c r="C1760" t="str">
        <f t="shared" si="54"/>
        <v>Normal Weight</v>
      </c>
      <c r="D1760">
        <v>6.72</v>
      </c>
      <c r="E1760" t="str">
        <f t="shared" si="55"/>
        <v>Diabetes</v>
      </c>
      <c r="F1760" t="s">
        <v>2383</v>
      </c>
      <c r="G1760" t="s">
        <v>2380</v>
      </c>
      <c r="H1760" t="s">
        <v>2380</v>
      </c>
      <c r="I1760" s="7">
        <v>1</v>
      </c>
      <c r="J1760" t="s">
        <v>2380</v>
      </c>
    </row>
    <row r="1761" spans="1:10" x14ac:dyDescent="0.3">
      <c r="A1761" t="s">
        <v>610</v>
      </c>
      <c r="B1761">
        <v>27.645</v>
      </c>
      <c r="C1761" t="str">
        <f t="shared" si="54"/>
        <v>OverWeight</v>
      </c>
      <c r="D1761">
        <v>5.7</v>
      </c>
      <c r="E1761" t="str">
        <f t="shared" si="55"/>
        <v>Prediabetes</v>
      </c>
      <c r="F1761" t="s">
        <v>2380</v>
      </c>
      <c r="G1761" t="s">
        <v>2380</v>
      </c>
      <c r="H1761" t="s">
        <v>2380</v>
      </c>
      <c r="I1761">
        <v>0</v>
      </c>
      <c r="J1761" t="s">
        <v>2380</v>
      </c>
    </row>
    <row r="1762" spans="1:10" x14ac:dyDescent="0.3">
      <c r="A1762" t="s">
        <v>609</v>
      </c>
      <c r="B1762">
        <v>29.64</v>
      </c>
      <c r="C1762" t="str">
        <f t="shared" si="54"/>
        <v>OverWeight</v>
      </c>
      <c r="D1762">
        <v>5.31</v>
      </c>
      <c r="E1762" t="str">
        <f t="shared" si="55"/>
        <v>Normal</v>
      </c>
      <c r="F1762" t="s">
        <v>2383</v>
      </c>
      <c r="G1762" t="s">
        <v>2380</v>
      </c>
      <c r="H1762" t="s">
        <v>2380</v>
      </c>
      <c r="I1762">
        <v>0</v>
      </c>
      <c r="J1762" t="s">
        <v>2380</v>
      </c>
    </row>
    <row r="1763" spans="1:10" x14ac:dyDescent="0.3">
      <c r="A1763" t="s">
        <v>608</v>
      </c>
      <c r="B1763">
        <v>33.700000000000003</v>
      </c>
      <c r="C1763" t="str">
        <f t="shared" si="54"/>
        <v>Obesity</v>
      </c>
      <c r="D1763">
        <v>4.32</v>
      </c>
      <c r="E1763" t="str">
        <f t="shared" si="55"/>
        <v>Normal</v>
      </c>
      <c r="F1763" t="s">
        <v>2383</v>
      </c>
      <c r="G1763" t="s">
        <v>2380</v>
      </c>
      <c r="H1763" t="s">
        <v>2380</v>
      </c>
      <c r="I1763" s="7">
        <v>1</v>
      </c>
      <c r="J1763" t="s">
        <v>2380</v>
      </c>
    </row>
    <row r="1764" spans="1:10" x14ac:dyDescent="0.3">
      <c r="A1764" t="s">
        <v>607</v>
      </c>
      <c r="B1764">
        <v>27.5</v>
      </c>
      <c r="C1764" t="str">
        <f t="shared" si="54"/>
        <v>OverWeight</v>
      </c>
      <c r="D1764">
        <v>4.2300000000000004</v>
      </c>
      <c r="E1764" t="str">
        <f t="shared" si="55"/>
        <v>Normal</v>
      </c>
      <c r="F1764" t="s">
        <v>2383</v>
      </c>
      <c r="G1764" t="s">
        <v>2380</v>
      </c>
      <c r="H1764" t="s">
        <v>2380</v>
      </c>
      <c r="I1764" s="7">
        <v>1</v>
      </c>
      <c r="J1764" t="s">
        <v>2380</v>
      </c>
    </row>
    <row r="1765" spans="1:10" x14ac:dyDescent="0.3">
      <c r="A1765" t="s">
        <v>606</v>
      </c>
      <c r="B1765">
        <v>16.12</v>
      </c>
      <c r="C1765" t="str">
        <f t="shared" si="54"/>
        <v>Underweight</v>
      </c>
      <c r="D1765">
        <v>6.09</v>
      </c>
      <c r="E1765" t="str">
        <f t="shared" si="55"/>
        <v>Prediabetes</v>
      </c>
      <c r="F1765" t="s">
        <v>2380</v>
      </c>
      <c r="G1765" t="s">
        <v>2380</v>
      </c>
      <c r="H1765" t="s">
        <v>2380</v>
      </c>
      <c r="I1765">
        <v>0</v>
      </c>
      <c r="J1765" t="s">
        <v>2380</v>
      </c>
    </row>
    <row r="1766" spans="1:10" x14ac:dyDescent="0.3">
      <c r="A1766" t="s">
        <v>605</v>
      </c>
      <c r="B1766">
        <v>26.73</v>
      </c>
      <c r="C1766" t="str">
        <f t="shared" si="54"/>
        <v>OverWeight</v>
      </c>
      <c r="D1766">
        <v>4.74</v>
      </c>
      <c r="E1766" t="str">
        <f t="shared" si="55"/>
        <v>Normal</v>
      </c>
      <c r="F1766" t="s">
        <v>2383</v>
      </c>
      <c r="G1766" t="s">
        <v>2380</v>
      </c>
      <c r="H1766" t="s">
        <v>2380</v>
      </c>
      <c r="I1766" s="7">
        <v>1</v>
      </c>
      <c r="J1766" t="s">
        <v>2380</v>
      </c>
    </row>
    <row r="1767" spans="1:10" x14ac:dyDescent="0.3">
      <c r="A1767" t="s">
        <v>604</v>
      </c>
      <c r="B1767">
        <v>37.25</v>
      </c>
      <c r="C1767" t="str">
        <f t="shared" si="54"/>
        <v>Obesity</v>
      </c>
      <c r="D1767">
        <v>6.23</v>
      </c>
      <c r="E1767" t="str">
        <f t="shared" si="55"/>
        <v>Prediabetes</v>
      </c>
      <c r="F1767" t="s">
        <v>2383</v>
      </c>
      <c r="G1767" t="s">
        <v>2380</v>
      </c>
      <c r="H1767" t="s">
        <v>2380</v>
      </c>
      <c r="I1767">
        <v>0</v>
      </c>
      <c r="J1767" t="s">
        <v>2380</v>
      </c>
    </row>
    <row r="1768" spans="1:10" x14ac:dyDescent="0.3">
      <c r="A1768" t="s">
        <v>603</v>
      </c>
      <c r="B1768">
        <v>23.56</v>
      </c>
      <c r="C1768" t="str">
        <f t="shared" si="54"/>
        <v>Normal Weight</v>
      </c>
      <c r="D1768">
        <v>5.45</v>
      </c>
      <c r="E1768" t="str">
        <f t="shared" si="55"/>
        <v>Normal</v>
      </c>
      <c r="F1768" t="s">
        <v>2383</v>
      </c>
      <c r="G1768" t="s">
        <v>2380</v>
      </c>
      <c r="H1768" t="s">
        <v>2380</v>
      </c>
      <c r="I1768" s="7">
        <v>1</v>
      </c>
      <c r="J1768" t="s">
        <v>2380</v>
      </c>
    </row>
    <row r="1769" spans="1:10" x14ac:dyDescent="0.3">
      <c r="A1769" t="s">
        <v>602</v>
      </c>
      <c r="B1769">
        <v>15.84</v>
      </c>
      <c r="C1769" t="str">
        <f t="shared" si="54"/>
        <v>Underweight</v>
      </c>
      <c r="D1769">
        <v>10.34</v>
      </c>
      <c r="E1769" t="str">
        <f t="shared" si="55"/>
        <v>Diabetes</v>
      </c>
      <c r="F1769" t="s">
        <v>2380</v>
      </c>
      <c r="G1769" t="s">
        <v>2380</v>
      </c>
      <c r="H1769" t="s">
        <v>2380</v>
      </c>
      <c r="I1769" s="7">
        <v>2</v>
      </c>
      <c r="J1769" t="s">
        <v>2380</v>
      </c>
    </row>
    <row r="1770" spans="1:10" x14ac:dyDescent="0.3">
      <c r="A1770" t="s">
        <v>601</v>
      </c>
      <c r="B1770">
        <v>36.630000000000003</v>
      </c>
      <c r="C1770" t="str">
        <f t="shared" si="54"/>
        <v>Obesity</v>
      </c>
      <c r="D1770">
        <v>5.15</v>
      </c>
      <c r="E1770" t="str">
        <f t="shared" si="55"/>
        <v>Normal</v>
      </c>
      <c r="F1770" t="s">
        <v>2380</v>
      </c>
      <c r="G1770" t="s">
        <v>2380</v>
      </c>
      <c r="H1770" t="s">
        <v>2380</v>
      </c>
      <c r="I1770">
        <v>0</v>
      </c>
      <c r="J1770" t="s">
        <v>2380</v>
      </c>
    </row>
    <row r="1771" spans="1:10" x14ac:dyDescent="0.3">
      <c r="A1771" t="s">
        <v>600</v>
      </c>
      <c r="B1771">
        <v>16.47</v>
      </c>
      <c r="C1771" t="str">
        <f t="shared" si="54"/>
        <v>Underweight</v>
      </c>
      <c r="D1771">
        <v>11.72</v>
      </c>
      <c r="E1771" t="str">
        <f t="shared" si="55"/>
        <v>Diabetes</v>
      </c>
      <c r="F1771" t="s">
        <v>2380</v>
      </c>
      <c r="G1771" t="s">
        <v>2380</v>
      </c>
      <c r="H1771" t="s">
        <v>2380</v>
      </c>
      <c r="I1771">
        <v>0</v>
      </c>
      <c r="J1771" t="s">
        <v>2380</v>
      </c>
    </row>
    <row r="1772" spans="1:10" x14ac:dyDescent="0.3">
      <c r="A1772" t="s">
        <v>599</v>
      </c>
      <c r="B1772">
        <v>25.8</v>
      </c>
      <c r="C1772" t="str">
        <f t="shared" si="54"/>
        <v>OverWeight</v>
      </c>
      <c r="D1772">
        <v>5.29</v>
      </c>
      <c r="E1772" t="str">
        <f t="shared" si="55"/>
        <v>Normal</v>
      </c>
      <c r="F1772" t="s">
        <v>2380</v>
      </c>
      <c r="G1772" t="s">
        <v>2380</v>
      </c>
      <c r="H1772" t="s">
        <v>2380</v>
      </c>
      <c r="I1772">
        <v>0</v>
      </c>
      <c r="J1772" t="s">
        <v>2380</v>
      </c>
    </row>
    <row r="1773" spans="1:10" x14ac:dyDescent="0.3">
      <c r="A1773" t="s">
        <v>598</v>
      </c>
      <c r="B1773">
        <v>23.6</v>
      </c>
      <c r="C1773" t="str">
        <f t="shared" si="54"/>
        <v>Normal Weight</v>
      </c>
      <c r="D1773">
        <v>4.33</v>
      </c>
      <c r="E1773" t="str">
        <f t="shared" si="55"/>
        <v>Normal</v>
      </c>
      <c r="F1773" t="s">
        <v>2380</v>
      </c>
      <c r="G1773" t="s">
        <v>2380</v>
      </c>
      <c r="H1773" t="s">
        <v>2380</v>
      </c>
      <c r="I1773">
        <v>0</v>
      </c>
      <c r="J1773" t="s">
        <v>2380</v>
      </c>
    </row>
    <row r="1774" spans="1:10" x14ac:dyDescent="0.3">
      <c r="A1774" t="s">
        <v>597</v>
      </c>
      <c r="B1774">
        <v>32.11</v>
      </c>
      <c r="C1774" t="str">
        <f t="shared" si="54"/>
        <v>Obesity</v>
      </c>
      <c r="D1774">
        <v>6.24</v>
      </c>
      <c r="E1774" t="str">
        <f t="shared" si="55"/>
        <v>Prediabetes</v>
      </c>
      <c r="F1774" t="s">
        <v>2380</v>
      </c>
      <c r="G1774" t="s">
        <v>2380</v>
      </c>
      <c r="H1774" t="s">
        <v>2383</v>
      </c>
      <c r="I1774" s="7">
        <v>1</v>
      </c>
      <c r="J1774" t="s">
        <v>2380</v>
      </c>
    </row>
    <row r="1775" spans="1:10" x14ac:dyDescent="0.3">
      <c r="A1775" t="s">
        <v>596</v>
      </c>
      <c r="B1775">
        <v>30.114999999999998</v>
      </c>
      <c r="C1775" t="str">
        <f t="shared" si="54"/>
        <v>Obesity</v>
      </c>
      <c r="D1775">
        <v>11.61</v>
      </c>
      <c r="E1775" t="str">
        <f t="shared" si="55"/>
        <v>Diabetes</v>
      </c>
      <c r="F1775" t="s">
        <v>2380</v>
      </c>
      <c r="G1775" t="s">
        <v>2380</v>
      </c>
      <c r="H1775" t="s">
        <v>2380</v>
      </c>
      <c r="I1775">
        <v>0</v>
      </c>
      <c r="J1775" t="s">
        <v>2380</v>
      </c>
    </row>
    <row r="1776" spans="1:10" x14ac:dyDescent="0.3">
      <c r="A1776" t="s">
        <v>595</v>
      </c>
      <c r="B1776">
        <v>20.28</v>
      </c>
      <c r="C1776" t="str">
        <f t="shared" si="54"/>
        <v>Normal Weight</v>
      </c>
      <c r="D1776">
        <v>11.07</v>
      </c>
      <c r="E1776" t="str">
        <f t="shared" si="55"/>
        <v>Diabetes</v>
      </c>
      <c r="F1776" t="s">
        <v>2383</v>
      </c>
      <c r="G1776" t="s">
        <v>2380</v>
      </c>
      <c r="H1776" t="s">
        <v>2380</v>
      </c>
      <c r="I1776">
        <v>0</v>
      </c>
      <c r="J1776" t="s">
        <v>2380</v>
      </c>
    </row>
    <row r="1777" spans="1:10" x14ac:dyDescent="0.3">
      <c r="A1777" t="s">
        <v>594</v>
      </c>
      <c r="B1777">
        <v>20.234999999999999</v>
      </c>
      <c r="C1777" t="str">
        <f t="shared" si="54"/>
        <v>Normal Weight</v>
      </c>
      <c r="D1777">
        <v>5.19</v>
      </c>
      <c r="E1777" t="str">
        <f t="shared" si="55"/>
        <v>Normal</v>
      </c>
      <c r="F1777" t="s">
        <v>2380</v>
      </c>
      <c r="G1777" t="s">
        <v>2380</v>
      </c>
      <c r="H1777" t="s">
        <v>2383</v>
      </c>
      <c r="I1777" s="7">
        <v>1</v>
      </c>
      <c r="J1777" t="s">
        <v>2380</v>
      </c>
    </row>
    <row r="1778" spans="1:10" x14ac:dyDescent="0.3">
      <c r="A1778" t="s">
        <v>593</v>
      </c>
      <c r="B1778">
        <v>25.27</v>
      </c>
      <c r="C1778" t="str">
        <f t="shared" si="54"/>
        <v>OverWeight</v>
      </c>
      <c r="D1778">
        <v>5.7</v>
      </c>
      <c r="E1778" t="str">
        <f t="shared" si="55"/>
        <v>Prediabetes</v>
      </c>
      <c r="F1778" t="s">
        <v>2383</v>
      </c>
      <c r="G1778" t="s">
        <v>2380</v>
      </c>
      <c r="H1778" t="s">
        <v>2380</v>
      </c>
      <c r="I1778" s="7">
        <v>1</v>
      </c>
      <c r="J1778" t="s">
        <v>2380</v>
      </c>
    </row>
    <row r="1779" spans="1:10" x14ac:dyDescent="0.3">
      <c r="A1779" t="s">
        <v>592</v>
      </c>
      <c r="B1779">
        <v>24.24</v>
      </c>
      <c r="C1779" t="str">
        <f t="shared" si="54"/>
        <v>Normal Weight</v>
      </c>
      <c r="D1779">
        <v>6.15</v>
      </c>
      <c r="E1779" t="str">
        <f t="shared" si="55"/>
        <v>Prediabetes</v>
      </c>
      <c r="F1779" t="s">
        <v>2380</v>
      </c>
      <c r="G1779" t="s">
        <v>2380</v>
      </c>
      <c r="H1779" t="s">
        <v>2380</v>
      </c>
      <c r="I1779">
        <v>0</v>
      </c>
      <c r="J1779" t="s">
        <v>2380</v>
      </c>
    </row>
    <row r="1780" spans="1:10" x14ac:dyDescent="0.3">
      <c r="A1780" t="s">
        <v>591</v>
      </c>
      <c r="B1780">
        <v>35.75</v>
      </c>
      <c r="C1780" t="str">
        <f t="shared" si="54"/>
        <v>Obesity</v>
      </c>
      <c r="D1780">
        <v>5.07</v>
      </c>
      <c r="E1780" t="str">
        <f t="shared" si="55"/>
        <v>Normal</v>
      </c>
      <c r="F1780" t="s">
        <v>2380</v>
      </c>
      <c r="G1780" t="s">
        <v>2380</v>
      </c>
      <c r="H1780" t="s">
        <v>2380</v>
      </c>
      <c r="I1780">
        <v>0</v>
      </c>
      <c r="J1780" t="s">
        <v>2380</v>
      </c>
    </row>
    <row r="1781" spans="1:10" x14ac:dyDescent="0.3">
      <c r="A1781" t="s">
        <v>590</v>
      </c>
      <c r="B1781">
        <v>29.92</v>
      </c>
      <c r="C1781" t="str">
        <f t="shared" si="54"/>
        <v>OverWeight</v>
      </c>
      <c r="D1781">
        <v>10.97</v>
      </c>
      <c r="E1781" t="str">
        <f t="shared" si="55"/>
        <v>Diabetes</v>
      </c>
      <c r="F1781" t="s">
        <v>2383</v>
      </c>
      <c r="G1781" t="s">
        <v>2380</v>
      </c>
      <c r="H1781" t="s">
        <v>2380</v>
      </c>
      <c r="I1781" s="7">
        <v>1</v>
      </c>
      <c r="J1781" t="s">
        <v>2380</v>
      </c>
    </row>
    <row r="1782" spans="1:10" x14ac:dyDescent="0.3">
      <c r="A1782" t="s">
        <v>589</v>
      </c>
      <c r="B1782">
        <v>26.2</v>
      </c>
      <c r="C1782" t="str">
        <f t="shared" si="54"/>
        <v>OverWeight</v>
      </c>
      <c r="D1782">
        <v>10.93</v>
      </c>
      <c r="E1782" t="str">
        <f t="shared" si="55"/>
        <v>Diabetes</v>
      </c>
      <c r="F1782" t="s">
        <v>2383</v>
      </c>
      <c r="G1782" t="s">
        <v>2380</v>
      </c>
      <c r="H1782" t="s">
        <v>2380</v>
      </c>
      <c r="I1782" s="7">
        <v>1</v>
      </c>
      <c r="J1782" t="s">
        <v>2380</v>
      </c>
    </row>
    <row r="1783" spans="1:10" x14ac:dyDescent="0.3">
      <c r="A1783" t="s">
        <v>588</v>
      </c>
      <c r="B1783">
        <v>26.695</v>
      </c>
      <c r="C1783" t="str">
        <f t="shared" si="54"/>
        <v>OverWeight</v>
      </c>
      <c r="D1783">
        <v>4.21</v>
      </c>
      <c r="E1783" t="str">
        <f t="shared" si="55"/>
        <v>Normal</v>
      </c>
      <c r="F1783" t="s">
        <v>2383</v>
      </c>
      <c r="G1783" t="s">
        <v>2380</v>
      </c>
      <c r="H1783" t="s">
        <v>2383</v>
      </c>
      <c r="I1783" s="7">
        <v>1</v>
      </c>
      <c r="J1783" t="s">
        <v>2380</v>
      </c>
    </row>
    <row r="1784" spans="1:10" x14ac:dyDescent="0.3">
      <c r="A1784" t="s">
        <v>587</v>
      </c>
      <c r="B1784">
        <v>23.16</v>
      </c>
      <c r="C1784" t="str">
        <f t="shared" si="54"/>
        <v>Normal Weight</v>
      </c>
      <c r="D1784">
        <v>5.5</v>
      </c>
      <c r="E1784" t="str">
        <f t="shared" si="55"/>
        <v>Normal</v>
      </c>
      <c r="F1784" t="s">
        <v>2380</v>
      </c>
      <c r="G1784" t="s">
        <v>2380</v>
      </c>
      <c r="H1784" t="s">
        <v>2380</v>
      </c>
      <c r="I1784">
        <v>0</v>
      </c>
      <c r="J1784" t="s">
        <v>2380</v>
      </c>
    </row>
    <row r="1785" spans="1:10" x14ac:dyDescent="0.3">
      <c r="A1785" t="s">
        <v>586</v>
      </c>
      <c r="B1785">
        <v>32.585000000000001</v>
      </c>
      <c r="C1785" t="str">
        <f t="shared" si="54"/>
        <v>Obesity</v>
      </c>
      <c r="D1785">
        <v>4.93</v>
      </c>
      <c r="E1785" t="str">
        <f t="shared" si="55"/>
        <v>Normal</v>
      </c>
      <c r="F1785" t="s">
        <v>2383</v>
      </c>
      <c r="G1785" t="s">
        <v>2380</v>
      </c>
      <c r="H1785" t="s">
        <v>2380</v>
      </c>
      <c r="I1785" s="7">
        <v>1</v>
      </c>
      <c r="J1785" t="s">
        <v>2380</v>
      </c>
    </row>
    <row r="1786" spans="1:10" x14ac:dyDescent="0.3">
      <c r="A1786" t="s">
        <v>585</v>
      </c>
      <c r="B1786">
        <v>33.97</v>
      </c>
      <c r="C1786" t="str">
        <f t="shared" si="54"/>
        <v>Obesity</v>
      </c>
      <c r="D1786">
        <v>5.6</v>
      </c>
      <c r="E1786" t="str">
        <f t="shared" si="55"/>
        <v>Normal</v>
      </c>
      <c r="F1786" t="s">
        <v>2383</v>
      </c>
      <c r="G1786" t="s">
        <v>2380</v>
      </c>
      <c r="H1786" t="s">
        <v>2380</v>
      </c>
      <c r="I1786">
        <v>0</v>
      </c>
      <c r="J1786" t="s">
        <v>2380</v>
      </c>
    </row>
    <row r="1787" spans="1:10" x14ac:dyDescent="0.3">
      <c r="A1787" t="s">
        <v>584</v>
      </c>
      <c r="B1787">
        <v>16.57</v>
      </c>
      <c r="C1787" t="str">
        <f t="shared" si="54"/>
        <v>Underweight</v>
      </c>
      <c r="D1787">
        <v>9.99</v>
      </c>
      <c r="E1787" t="str">
        <f t="shared" si="55"/>
        <v>Diabetes</v>
      </c>
      <c r="F1787" t="s">
        <v>2380</v>
      </c>
      <c r="G1787" t="s">
        <v>2380</v>
      </c>
      <c r="H1787" t="s">
        <v>2380</v>
      </c>
      <c r="I1787">
        <v>0</v>
      </c>
      <c r="J1787" t="s">
        <v>2380</v>
      </c>
    </row>
    <row r="1788" spans="1:10" x14ac:dyDescent="0.3">
      <c r="A1788" t="s">
        <v>583</v>
      </c>
      <c r="B1788">
        <v>17.55</v>
      </c>
      <c r="C1788" t="str">
        <f t="shared" si="54"/>
        <v>Underweight</v>
      </c>
      <c r="D1788">
        <v>5.93</v>
      </c>
      <c r="E1788" t="str">
        <f t="shared" si="55"/>
        <v>Prediabetes</v>
      </c>
      <c r="F1788" t="s">
        <v>2380</v>
      </c>
      <c r="G1788" t="s">
        <v>2380</v>
      </c>
      <c r="H1788" t="s">
        <v>2383</v>
      </c>
      <c r="I1788" s="7">
        <v>1</v>
      </c>
      <c r="J1788" t="s">
        <v>2380</v>
      </c>
    </row>
    <row r="1789" spans="1:10" x14ac:dyDescent="0.3">
      <c r="A1789" t="s">
        <v>582</v>
      </c>
      <c r="B1789">
        <v>29.41</v>
      </c>
      <c r="C1789" t="str">
        <f t="shared" si="54"/>
        <v>OverWeight</v>
      </c>
      <c r="D1789">
        <v>6.29</v>
      </c>
      <c r="E1789" t="str">
        <f t="shared" si="55"/>
        <v>Prediabetes</v>
      </c>
      <c r="F1789" t="s">
        <v>2383</v>
      </c>
      <c r="G1789" t="s">
        <v>2380</v>
      </c>
      <c r="H1789" t="s">
        <v>2380</v>
      </c>
      <c r="I1789" s="7">
        <v>1</v>
      </c>
      <c r="J1789" t="s">
        <v>2380</v>
      </c>
    </row>
    <row r="1790" spans="1:10" x14ac:dyDescent="0.3">
      <c r="A1790" t="s">
        <v>581</v>
      </c>
      <c r="B1790">
        <v>17.91</v>
      </c>
      <c r="C1790" t="str">
        <f t="shared" si="54"/>
        <v>Underweight</v>
      </c>
      <c r="D1790">
        <v>5.65</v>
      </c>
      <c r="E1790" t="str">
        <f t="shared" si="55"/>
        <v>Normal</v>
      </c>
      <c r="F1790" t="s">
        <v>2380</v>
      </c>
      <c r="G1790" t="s">
        <v>2380</v>
      </c>
      <c r="H1790" t="s">
        <v>2380</v>
      </c>
      <c r="I1790" s="7">
        <v>1</v>
      </c>
      <c r="J1790" t="s">
        <v>2380</v>
      </c>
    </row>
    <row r="1791" spans="1:10" x14ac:dyDescent="0.3">
      <c r="A1791" t="s">
        <v>580</v>
      </c>
      <c r="B1791">
        <v>31.57</v>
      </c>
      <c r="C1791" t="str">
        <f t="shared" si="54"/>
        <v>Obesity</v>
      </c>
      <c r="D1791">
        <v>6.15</v>
      </c>
      <c r="E1791" t="str">
        <f t="shared" si="55"/>
        <v>Prediabetes</v>
      </c>
      <c r="F1791" t="s">
        <v>2380</v>
      </c>
      <c r="G1791" t="s">
        <v>2380</v>
      </c>
      <c r="H1791" t="s">
        <v>2380</v>
      </c>
      <c r="I1791" s="7">
        <v>1</v>
      </c>
      <c r="J1791" t="s">
        <v>2380</v>
      </c>
    </row>
    <row r="1792" spans="1:10" x14ac:dyDescent="0.3">
      <c r="A1792" t="s">
        <v>579</v>
      </c>
      <c r="B1792">
        <v>33.18</v>
      </c>
      <c r="C1792" t="str">
        <f t="shared" si="54"/>
        <v>Obesity</v>
      </c>
      <c r="D1792">
        <v>5.22</v>
      </c>
      <c r="E1792" t="str">
        <f t="shared" si="55"/>
        <v>Normal</v>
      </c>
      <c r="F1792" t="s">
        <v>2380</v>
      </c>
      <c r="G1792" t="s">
        <v>2382</v>
      </c>
      <c r="H1792" t="s">
        <v>2380</v>
      </c>
      <c r="I1792" s="7">
        <v>1</v>
      </c>
      <c r="J1792" t="s">
        <v>2380</v>
      </c>
    </row>
    <row r="1793" spans="1:10" x14ac:dyDescent="0.3">
      <c r="A1793" t="s">
        <v>578</v>
      </c>
      <c r="B1793">
        <v>37</v>
      </c>
      <c r="C1793" t="str">
        <f t="shared" si="54"/>
        <v>Obesity</v>
      </c>
      <c r="D1793">
        <v>11.66</v>
      </c>
      <c r="E1793" t="str">
        <f t="shared" si="55"/>
        <v>Diabetes</v>
      </c>
      <c r="F1793" t="s">
        <v>2380</v>
      </c>
      <c r="G1793" t="s">
        <v>2380</v>
      </c>
      <c r="H1793" t="s">
        <v>2380</v>
      </c>
      <c r="I1793">
        <v>0</v>
      </c>
      <c r="J1793" t="s">
        <v>2380</v>
      </c>
    </row>
    <row r="1794" spans="1:10" x14ac:dyDescent="0.3">
      <c r="A1794" t="s">
        <v>577</v>
      </c>
      <c r="B1794">
        <v>18.905000000000001</v>
      </c>
      <c r="C1794" t="str">
        <f t="shared" ref="C1794:C1857" si="56">IF(B1794&lt;18.5,"Underweight",IF(B1794&lt;25,"Normal Weight",IF(B1794&lt;30,"OverWeight","Obesity")))</f>
        <v>Normal Weight</v>
      </c>
      <c r="D1794">
        <v>4.91</v>
      </c>
      <c r="E1794" t="str">
        <f t="shared" ref="E1794:E1857" si="57">IF(D1794&lt;5.7,"Normal",IF(D1794&lt;6.5,"Prediabetes","Diabetes"))</f>
        <v>Normal</v>
      </c>
      <c r="F1794" t="s">
        <v>2383</v>
      </c>
      <c r="G1794" t="s">
        <v>2380</v>
      </c>
      <c r="H1794" t="s">
        <v>2380</v>
      </c>
      <c r="I1794" s="7">
        <v>1</v>
      </c>
      <c r="J1794" t="s">
        <v>2380</v>
      </c>
    </row>
    <row r="1795" spans="1:10" x14ac:dyDescent="0.3">
      <c r="A1795" t="s">
        <v>576</v>
      </c>
      <c r="B1795">
        <v>20.03</v>
      </c>
      <c r="C1795" t="str">
        <f t="shared" si="56"/>
        <v>Normal Weight</v>
      </c>
      <c r="D1795">
        <v>9.25</v>
      </c>
      <c r="E1795" t="str">
        <f t="shared" si="57"/>
        <v>Diabetes</v>
      </c>
      <c r="F1795" t="s">
        <v>2383</v>
      </c>
      <c r="G1795" t="s">
        <v>2380</v>
      </c>
      <c r="H1795" t="s">
        <v>2380</v>
      </c>
      <c r="I1795">
        <v>0</v>
      </c>
      <c r="J1795" t="s">
        <v>2380</v>
      </c>
    </row>
    <row r="1796" spans="1:10" x14ac:dyDescent="0.3">
      <c r="A1796" t="s">
        <v>575</v>
      </c>
      <c r="B1796">
        <v>16.7</v>
      </c>
      <c r="C1796" t="str">
        <f t="shared" si="56"/>
        <v>Underweight</v>
      </c>
      <c r="D1796">
        <v>11.48</v>
      </c>
      <c r="E1796" t="str">
        <f t="shared" si="57"/>
        <v>Diabetes</v>
      </c>
      <c r="F1796" t="s">
        <v>2380</v>
      </c>
      <c r="G1796" t="s">
        <v>2380</v>
      </c>
      <c r="H1796" t="s">
        <v>2380</v>
      </c>
      <c r="I1796">
        <v>0</v>
      </c>
      <c r="J1796" t="s">
        <v>2380</v>
      </c>
    </row>
    <row r="1797" spans="1:10" x14ac:dyDescent="0.3">
      <c r="A1797" t="s">
        <v>574</v>
      </c>
      <c r="B1797">
        <v>39.82</v>
      </c>
      <c r="C1797" t="str">
        <f t="shared" si="56"/>
        <v>Obesity</v>
      </c>
      <c r="D1797">
        <v>6.06</v>
      </c>
      <c r="E1797" t="str">
        <f t="shared" si="57"/>
        <v>Prediabetes</v>
      </c>
      <c r="F1797" t="s">
        <v>2380</v>
      </c>
      <c r="G1797" t="s">
        <v>2380</v>
      </c>
      <c r="H1797" t="s">
        <v>2380</v>
      </c>
      <c r="I1797">
        <v>0</v>
      </c>
      <c r="J1797" t="s">
        <v>2380</v>
      </c>
    </row>
    <row r="1798" spans="1:10" x14ac:dyDescent="0.3">
      <c r="A1798" t="s">
        <v>573</v>
      </c>
      <c r="B1798">
        <v>22.04</v>
      </c>
      <c r="C1798" t="str">
        <f t="shared" si="56"/>
        <v>Normal Weight</v>
      </c>
      <c r="D1798">
        <v>5.86</v>
      </c>
      <c r="E1798" t="str">
        <f t="shared" si="57"/>
        <v>Prediabetes</v>
      </c>
      <c r="F1798" t="s">
        <v>2380</v>
      </c>
      <c r="G1798" t="s">
        <v>2380</v>
      </c>
      <c r="H1798" t="s">
        <v>2380</v>
      </c>
      <c r="I1798" s="7">
        <v>1</v>
      </c>
      <c r="J1798" t="s">
        <v>2380</v>
      </c>
    </row>
    <row r="1799" spans="1:10" x14ac:dyDescent="0.3">
      <c r="A1799" t="s">
        <v>572</v>
      </c>
      <c r="B1799">
        <v>28.27</v>
      </c>
      <c r="C1799" t="str">
        <f t="shared" si="56"/>
        <v>OverWeight</v>
      </c>
      <c r="D1799">
        <v>5.33</v>
      </c>
      <c r="E1799" t="str">
        <f t="shared" si="57"/>
        <v>Normal</v>
      </c>
      <c r="F1799" t="s">
        <v>2380</v>
      </c>
      <c r="G1799" t="s">
        <v>2380</v>
      </c>
      <c r="H1799" t="s">
        <v>2380</v>
      </c>
      <c r="I1799">
        <v>0</v>
      </c>
      <c r="J1799" t="s">
        <v>2380</v>
      </c>
    </row>
    <row r="1800" spans="1:10" x14ac:dyDescent="0.3">
      <c r="A1800" t="s">
        <v>571</v>
      </c>
      <c r="B1800">
        <v>18.5</v>
      </c>
      <c r="C1800" t="str">
        <f t="shared" si="56"/>
        <v>Normal Weight</v>
      </c>
      <c r="D1800">
        <v>5.33</v>
      </c>
      <c r="E1800" t="str">
        <f t="shared" si="57"/>
        <v>Normal</v>
      </c>
      <c r="F1800" t="s">
        <v>2380</v>
      </c>
      <c r="G1800" t="s">
        <v>2380</v>
      </c>
      <c r="H1800" t="s">
        <v>2380</v>
      </c>
      <c r="I1800">
        <v>0</v>
      </c>
      <c r="J1800" t="s">
        <v>2380</v>
      </c>
    </row>
    <row r="1801" spans="1:10" x14ac:dyDescent="0.3">
      <c r="A1801" t="s">
        <v>570</v>
      </c>
      <c r="B1801">
        <v>38.6</v>
      </c>
      <c r="C1801" t="str">
        <f t="shared" si="56"/>
        <v>Obesity</v>
      </c>
      <c r="D1801">
        <v>6.02</v>
      </c>
      <c r="E1801" t="str">
        <f t="shared" si="57"/>
        <v>Prediabetes</v>
      </c>
      <c r="F1801" t="s">
        <v>2380</v>
      </c>
      <c r="G1801" t="s">
        <v>2380</v>
      </c>
      <c r="H1801" t="s">
        <v>2380</v>
      </c>
      <c r="I1801" s="7">
        <v>1</v>
      </c>
      <c r="J1801" t="s">
        <v>2380</v>
      </c>
    </row>
    <row r="1802" spans="1:10" x14ac:dyDescent="0.3">
      <c r="A1802" t="s">
        <v>569</v>
      </c>
      <c r="B1802">
        <v>43.12</v>
      </c>
      <c r="C1802" t="str">
        <f t="shared" si="56"/>
        <v>Obesity</v>
      </c>
      <c r="D1802">
        <v>6.25</v>
      </c>
      <c r="E1802" t="str">
        <f t="shared" si="57"/>
        <v>Prediabetes</v>
      </c>
      <c r="F1802" t="s">
        <v>2380</v>
      </c>
      <c r="G1802" t="s">
        <v>2380</v>
      </c>
      <c r="H1802" t="s">
        <v>2380</v>
      </c>
      <c r="I1802" s="7">
        <v>1</v>
      </c>
      <c r="J1802" t="s">
        <v>2380</v>
      </c>
    </row>
    <row r="1803" spans="1:10" x14ac:dyDescent="0.3">
      <c r="A1803" t="s">
        <v>568</v>
      </c>
      <c r="B1803">
        <v>30.5</v>
      </c>
      <c r="C1803" t="str">
        <f t="shared" si="56"/>
        <v>Obesity</v>
      </c>
      <c r="D1803">
        <v>4.8099999999999996</v>
      </c>
      <c r="E1803" t="str">
        <f t="shared" si="57"/>
        <v>Normal</v>
      </c>
      <c r="F1803" t="s">
        <v>2380</v>
      </c>
      <c r="G1803" t="s">
        <v>2380</v>
      </c>
      <c r="H1803" t="s">
        <v>2380</v>
      </c>
      <c r="I1803" s="7">
        <v>1</v>
      </c>
      <c r="J1803" t="s">
        <v>2380</v>
      </c>
    </row>
    <row r="1804" spans="1:10" x14ac:dyDescent="0.3">
      <c r="A1804" t="s">
        <v>567</v>
      </c>
      <c r="B1804">
        <v>27.61</v>
      </c>
      <c r="C1804" t="str">
        <f t="shared" si="56"/>
        <v>OverWeight</v>
      </c>
      <c r="D1804">
        <v>4.5999999999999996</v>
      </c>
      <c r="E1804" t="str">
        <f t="shared" si="57"/>
        <v>Normal</v>
      </c>
      <c r="F1804" t="s">
        <v>2380</v>
      </c>
      <c r="G1804" t="s">
        <v>2380</v>
      </c>
      <c r="H1804" t="s">
        <v>2380</v>
      </c>
      <c r="I1804" s="7">
        <v>1</v>
      </c>
      <c r="J1804" t="s">
        <v>2380</v>
      </c>
    </row>
    <row r="1805" spans="1:10" x14ac:dyDescent="0.3">
      <c r="A1805" t="s">
        <v>566</v>
      </c>
      <c r="B1805">
        <v>27.1</v>
      </c>
      <c r="C1805" t="str">
        <f t="shared" si="56"/>
        <v>OverWeight</v>
      </c>
      <c r="D1805">
        <v>5.08</v>
      </c>
      <c r="E1805" t="str">
        <f t="shared" si="57"/>
        <v>Normal</v>
      </c>
      <c r="F1805" t="s">
        <v>2380</v>
      </c>
      <c r="G1805" t="s">
        <v>2380</v>
      </c>
      <c r="H1805" t="s">
        <v>2380</v>
      </c>
      <c r="I1805" s="7">
        <v>1</v>
      </c>
      <c r="J1805" t="s">
        <v>2380</v>
      </c>
    </row>
    <row r="1806" spans="1:10" x14ac:dyDescent="0.3">
      <c r="A1806" t="s">
        <v>565</v>
      </c>
      <c r="B1806">
        <v>35.93</v>
      </c>
      <c r="C1806" t="str">
        <f t="shared" si="56"/>
        <v>Obesity</v>
      </c>
      <c r="D1806">
        <v>5.43</v>
      </c>
      <c r="E1806" t="str">
        <f t="shared" si="57"/>
        <v>Normal</v>
      </c>
      <c r="F1806" t="s">
        <v>2380</v>
      </c>
      <c r="G1806" t="s">
        <v>2382</v>
      </c>
      <c r="H1806" t="s">
        <v>2380</v>
      </c>
      <c r="I1806" s="7">
        <v>1</v>
      </c>
      <c r="J1806" t="s">
        <v>2380</v>
      </c>
    </row>
    <row r="1807" spans="1:10" x14ac:dyDescent="0.3">
      <c r="A1807" t="s">
        <v>564</v>
      </c>
      <c r="B1807">
        <v>32.68</v>
      </c>
      <c r="C1807" t="str">
        <f t="shared" si="56"/>
        <v>Obesity</v>
      </c>
      <c r="D1807">
        <v>5.44</v>
      </c>
      <c r="E1807" t="str">
        <f t="shared" si="57"/>
        <v>Normal</v>
      </c>
      <c r="F1807" t="s">
        <v>2380</v>
      </c>
      <c r="G1807" t="s">
        <v>2380</v>
      </c>
      <c r="H1807" t="s">
        <v>2380</v>
      </c>
      <c r="I1807">
        <v>0</v>
      </c>
      <c r="J1807" t="s">
        <v>2380</v>
      </c>
    </row>
    <row r="1808" spans="1:10" x14ac:dyDescent="0.3">
      <c r="A1808" t="s">
        <v>563</v>
      </c>
      <c r="B1808">
        <v>20.74</v>
      </c>
      <c r="C1808" t="str">
        <f t="shared" si="56"/>
        <v>Normal Weight</v>
      </c>
      <c r="D1808">
        <v>11.69</v>
      </c>
      <c r="E1808" t="str">
        <f t="shared" si="57"/>
        <v>Diabetes</v>
      </c>
      <c r="F1808" t="s">
        <v>2383</v>
      </c>
      <c r="G1808" t="s">
        <v>2380</v>
      </c>
      <c r="H1808" t="s">
        <v>2380</v>
      </c>
      <c r="I1808" s="7">
        <v>1</v>
      </c>
      <c r="J1808" t="s">
        <v>2380</v>
      </c>
    </row>
    <row r="1809" spans="1:10" x14ac:dyDescent="0.3">
      <c r="A1809" t="s">
        <v>562</v>
      </c>
      <c r="B1809">
        <v>15.57</v>
      </c>
      <c r="C1809" t="str">
        <f t="shared" si="56"/>
        <v>Underweight</v>
      </c>
      <c r="D1809">
        <v>6.07</v>
      </c>
      <c r="E1809" t="str">
        <f t="shared" si="57"/>
        <v>Prediabetes</v>
      </c>
      <c r="F1809" t="s">
        <v>2380</v>
      </c>
      <c r="G1809" t="s">
        <v>2380</v>
      </c>
      <c r="H1809" t="s">
        <v>2380</v>
      </c>
      <c r="I1809">
        <v>0</v>
      </c>
      <c r="J1809" t="s">
        <v>2380</v>
      </c>
    </row>
    <row r="1810" spans="1:10" x14ac:dyDescent="0.3">
      <c r="A1810" t="s">
        <v>561</v>
      </c>
      <c r="B1810">
        <v>23.844999999999999</v>
      </c>
      <c r="C1810" t="str">
        <f t="shared" si="56"/>
        <v>Normal Weight</v>
      </c>
      <c r="D1810">
        <v>4.3600000000000003</v>
      </c>
      <c r="E1810" t="str">
        <f t="shared" si="57"/>
        <v>Normal</v>
      </c>
      <c r="F1810" t="s">
        <v>2380</v>
      </c>
      <c r="G1810" t="s">
        <v>2380</v>
      </c>
      <c r="H1810" t="s">
        <v>2380</v>
      </c>
      <c r="I1810">
        <v>0</v>
      </c>
      <c r="J1810" t="s">
        <v>2380</v>
      </c>
    </row>
    <row r="1811" spans="1:10" x14ac:dyDescent="0.3">
      <c r="A1811" t="s">
        <v>560</v>
      </c>
      <c r="B1811">
        <v>22.895</v>
      </c>
      <c r="C1811" t="str">
        <f t="shared" si="56"/>
        <v>Normal Weight</v>
      </c>
      <c r="D1811">
        <v>5.24</v>
      </c>
      <c r="E1811" t="str">
        <f t="shared" si="57"/>
        <v>Normal</v>
      </c>
      <c r="F1811" t="s">
        <v>2380</v>
      </c>
      <c r="G1811" t="s">
        <v>2380</v>
      </c>
      <c r="H1811" t="s">
        <v>2380</v>
      </c>
      <c r="I1811" s="7">
        <v>1</v>
      </c>
      <c r="J1811" t="s">
        <v>2380</v>
      </c>
    </row>
    <row r="1812" spans="1:10" x14ac:dyDescent="0.3">
      <c r="A1812" t="s">
        <v>559</v>
      </c>
      <c r="B1812">
        <v>21.945</v>
      </c>
      <c r="C1812" t="str">
        <f t="shared" si="56"/>
        <v>Normal Weight</v>
      </c>
      <c r="D1812">
        <v>5.37</v>
      </c>
      <c r="E1812" t="str">
        <f t="shared" si="57"/>
        <v>Normal</v>
      </c>
      <c r="F1812" t="s">
        <v>2380</v>
      </c>
      <c r="G1812" t="s">
        <v>2380</v>
      </c>
      <c r="H1812" t="s">
        <v>2380</v>
      </c>
      <c r="I1812" s="7">
        <v>1</v>
      </c>
      <c r="J1812" t="s">
        <v>2380</v>
      </c>
    </row>
    <row r="1813" spans="1:10" x14ac:dyDescent="0.3">
      <c r="A1813" t="s">
        <v>558</v>
      </c>
      <c r="B1813">
        <v>19.47</v>
      </c>
      <c r="C1813" t="str">
        <f t="shared" si="56"/>
        <v>Normal Weight</v>
      </c>
      <c r="D1813">
        <v>6.6</v>
      </c>
      <c r="E1813" t="str">
        <f t="shared" si="57"/>
        <v>Diabetes</v>
      </c>
      <c r="F1813" t="s">
        <v>2383</v>
      </c>
      <c r="G1813" t="s">
        <v>2380</v>
      </c>
      <c r="H1813" t="s">
        <v>2380</v>
      </c>
      <c r="I1813">
        <v>0</v>
      </c>
      <c r="J1813" t="s">
        <v>2380</v>
      </c>
    </row>
    <row r="1814" spans="1:10" x14ac:dyDescent="0.3">
      <c r="A1814" t="s">
        <v>557</v>
      </c>
      <c r="B1814">
        <v>15.61</v>
      </c>
      <c r="C1814" t="str">
        <f t="shared" si="56"/>
        <v>Underweight</v>
      </c>
      <c r="D1814">
        <v>5.77</v>
      </c>
      <c r="E1814" t="str">
        <f t="shared" si="57"/>
        <v>Prediabetes</v>
      </c>
      <c r="F1814" t="s">
        <v>2380</v>
      </c>
      <c r="G1814" t="s">
        <v>2380</v>
      </c>
      <c r="H1814" t="s">
        <v>2380</v>
      </c>
      <c r="I1814">
        <v>0</v>
      </c>
      <c r="J1814" t="s">
        <v>2380</v>
      </c>
    </row>
    <row r="1815" spans="1:10" x14ac:dyDescent="0.3">
      <c r="A1815" t="s">
        <v>556</v>
      </c>
      <c r="B1815">
        <v>28.6</v>
      </c>
      <c r="C1815" t="str">
        <f t="shared" si="56"/>
        <v>OverWeight</v>
      </c>
      <c r="D1815">
        <v>6.08</v>
      </c>
      <c r="E1815" t="str">
        <f t="shared" si="57"/>
        <v>Prediabetes</v>
      </c>
      <c r="F1815" t="s">
        <v>2380</v>
      </c>
      <c r="G1815" t="s">
        <v>2380</v>
      </c>
      <c r="H1815" t="s">
        <v>2383</v>
      </c>
      <c r="I1815" s="7">
        <v>1</v>
      </c>
      <c r="J1815" t="s">
        <v>2380</v>
      </c>
    </row>
    <row r="1816" spans="1:10" x14ac:dyDescent="0.3">
      <c r="A1816" t="s">
        <v>555</v>
      </c>
      <c r="B1816">
        <v>46.53</v>
      </c>
      <c r="C1816" t="str">
        <f t="shared" si="56"/>
        <v>Obesity</v>
      </c>
      <c r="D1816">
        <v>4.16</v>
      </c>
      <c r="E1816" t="str">
        <f t="shared" si="57"/>
        <v>Normal</v>
      </c>
      <c r="F1816" t="s">
        <v>2380</v>
      </c>
      <c r="G1816" t="s">
        <v>2380</v>
      </c>
      <c r="H1816" t="s">
        <v>2380</v>
      </c>
      <c r="I1816">
        <v>0</v>
      </c>
      <c r="J1816" t="s">
        <v>2380</v>
      </c>
    </row>
    <row r="1817" spans="1:10" x14ac:dyDescent="0.3">
      <c r="A1817" t="s">
        <v>554</v>
      </c>
      <c r="B1817">
        <v>34.99</v>
      </c>
      <c r="C1817" t="str">
        <f t="shared" si="56"/>
        <v>Obesity</v>
      </c>
      <c r="D1817">
        <v>5.0999999999999996</v>
      </c>
      <c r="E1817" t="str">
        <f t="shared" si="57"/>
        <v>Normal</v>
      </c>
      <c r="F1817" t="s">
        <v>2380</v>
      </c>
      <c r="G1817" t="s">
        <v>2380</v>
      </c>
      <c r="H1817" t="s">
        <v>2383</v>
      </c>
      <c r="I1817" s="7">
        <v>1</v>
      </c>
      <c r="J1817" t="s">
        <v>2380</v>
      </c>
    </row>
    <row r="1818" spans="1:10" x14ac:dyDescent="0.3">
      <c r="A1818" t="s">
        <v>553</v>
      </c>
      <c r="B1818">
        <v>17.05</v>
      </c>
      <c r="C1818" t="str">
        <f t="shared" si="56"/>
        <v>Underweight</v>
      </c>
      <c r="D1818">
        <v>5.3</v>
      </c>
      <c r="E1818" t="str">
        <f t="shared" si="57"/>
        <v>Normal</v>
      </c>
      <c r="F1818" t="s">
        <v>2380</v>
      </c>
      <c r="G1818" t="s">
        <v>2380</v>
      </c>
      <c r="H1818" t="s">
        <v>2383</v>
      </c>
      <c r="I1818" s="7">
        <v>1</v>
      </c>
      <c r="J1818" t="s">
        <v>2380</v>
      </c>
    </row>
    <row r="1819" spans="1:10" x14ac:dyDescent="0.3">
      <c r="A1819" t="s">
        <v>552</v>
      </c>
      <c r="B1819">
        <v>37.18</v>
      </c>
      <c r="C1819" t="str">
        <f t="shared" si="56"/>
        <v>Obesity</v>
      </c>
      <c r="D1819">
        <v>4.9000000000000004</v>
      </c>
      <c r="E1819" t="str">
        <f t="shared" si="57"/>
        <v>Normal</v>
      </c>
      <c r="F1819" t="s">
        <v>2380</v>
      </c>
      <c r="G1819" t="s">
        <v>2380</v>
      </c>
      <c r="H1819" t="s">
        <v>2380</v>
      </c>
      <c r="I1819">
        <v>0</v>
      </c>
      <c r="J1819" t="s">
        <v>2380</v>
      </c>
    </row>
    <row r="1820" spans="1:10" x14ac:dyDescent="0.3">
      <c r="A1820" t="s">
        <v>551</v>
      </c>
      <c r="B1820">
        <v>35.200000000000003</v>
      </c>
      <c r="C1820" t="str">
        <f t="shared" si="56"/>
        <v>Obesity</v>
      </c>
      <c r="D1820">
        <v>5.55</v>
      </c>
      <c r="E1820" t="str">
        <f t="shared" si="57"/>
        <v>Normal</v>
      </c>
      <c r="F1820" t="s">
        <v>2380</v>
      </c>
      <c r="G1820" t="s">
        <v>2380</v>
      </c>
      <c r="H1820" t="s">
        <v>2380</v>
      </c>
      <c r="I1820">
        <v>0</v>
      </c>
      <c r="J1820" t="s">
        <v>2380</v>
      </c>
    </row>
    <row r="1821" spans="1:10" x14ac:dyDescent="0.3">
      <c r="A1821" t="s">
        <v>550</v>
      </c>
      <c r="B1821">
        <v>37.335000000000001</v>
      </c>
      <c r="C1821" t="str">
        <f t="shared" si="56"/>
        <v>Obesity</v>
      </c>
      <c r="D1821">
        <v>4.95</v>
      </c>
      <c r="E1821" t="str">
        <f t="shared" si="57"/>
        <v>Normal</v>
      </c>
      <c r="F1821" t="s">
        <v>2380</v>
      </c>
      <c r="G1821" t="s">
        <v>2380</v>
      </c>
      <c r="H1821" t="s">
        <v>2380</v>
      </c>
      <c r="I1821">
        <v>0</v>
      </c>
      <c r="J1821" t="s">
        <v>2380</v>
      </c>
    </row>
    <row r="1822" spans="1:10" x14ac:dyDescent="0.3">
      <c r="A1822" t="s">
        <v>549</v>
      </c>
      <c r="B1822">
        <v>27.265000000000001</v>
      </c>
      <c r="C1822" t="str">
        <f t="shared" si="56"/>
        <v>OverWeight</v>
      </c>
      <c r="D1822">
        <v>6.46</v>
      </c>
      <c r="E1822" t="str">
        <f t="shared" si="57"/>
        <v>Prediabetes</v>
      </c>
      <c r="F1822" t="s">
        <v>2383</v>
      </c>
      <c r="G1822" t="s">
        <v>2380</v>
      </c>
      <c r="H1822" t="s">
        <v>2380</v>
      </c>
      <c r="I1822">
        <v>0</v>
      </c>
      <c r="J1822" t="s">
        <v>2380</v>
      </c>
    </row>
    <row r="1823" spans="1:10" x14ac:dyDescent="0.3">
      <c r="A1823" t="s">
        <v>548</v>
      </c>
      <c r="B1823">
        <v>30.8</v>
      </c>
      <c r="C1823" t="str">
        <f t="shared" si="56"/>
        <v>Obesity</v>
      </c>
      <c r="D1823">
        <v>4.9000000000000004</v>
      </c>
      <c r="E1823" t="str">
        <f t="shared" si="57"/>
        <v>Normal</v>
      </c>
      <c r="F1823" t="s">
        <v>2383</v>
      </c>
      <c r="G1823" t="s">
        <v>2380</v>
      </c>
      <c r="H1823" t="s">
        <v>2380</v>
      </c>
      <c r="I1823">
        <v>0</v>
      </c>
      <c r="J1823" t="s">
        <v>2380</v>
      </c>
    </row>
    <row r="1824" spans="1:10" x14ac:dyDescent="0.3">
      <c r="A1824" t="s">
        <v>547</v>
      </c>
      <c r="B1824">
        <v>30.21</v>
      </c>
      <c r="C1824" t="str">
        <f t="shared" si="56"/>
        <v>Obesity</v>
      </c>
      <c r="D1824">
        <v>5.21</v>
      </c>
      <c r="E1824" t="str">
        <f t="shared" si="57"/>
        <v>Normal</v>
      </c>
      <c r="F1824" t="s">
        <v>2380</v>
      </c>
      <c r="G1824" t="s">
        <v>2380</v>
      </c>
      <c r="H1824" t="s">
        <v>2380</v>
      </c>
      <c r="I1824" s="7">
        <v>1</v>
      </c>
      <c r="J1824" t="s">
        <v>2380</v>
      </c>
    </row>
    <row r="1825" spans="1:10" x14ac:dyDescent="0.3">
      <c r="A1825" t="s">
        <v>546</v>
      </c>
      <c r="B1825">
        <v>35.340000000000003</v>
      </c>
      <c r="C1825" t="str">
        <f t="shared" si="56"/>
        <v>Obesity</v>
      </c>
      <c r="D1825">
        <v>4.13</v>
      </c>
      <c r="E1825" t="str">
        <f t="shared" si="57"/>
        <v>Normal</v>
      </c>
      <c r="F1825" t="s">
        <v>2380</v>
      </c>
      <c r="G1825" t="s">
        <v>2382</v>
      </c>
      <c r="H1825" t="s">
        <v>2380</v>
      </c>
      <c r="I1825" s="7">
        <v>1</v>
      </c>
      <c r="J1825" t="s">
        <v>2380</v>
      </c>
    </row>
    <row r="1826" spans="1:10" x14ac:dyDescent="0.3">
      <c r="A1826" t="s">
        <v>545</v>
      </c>
      <c r="B1826">
        <v>26.695</v>
      </c>
      <c r="C1826" t="str">
        <f t="shared" si="56"/>
        <v>OverWeight</v>
      </c>
      <c r="D1826">
        <v>5.28</v>
      </c>
      <c r="E1826" t="str">
        <f t="shared" si="57"/>
        <v>Normal</v>
      </c>
      <c r="F1826" t="s">
        <v>2380</v>
      </c>
      <c r="G1826" t="s">
        <v>2380</v>
      </c>
      <c r="H1826" t="s">
        <v>2380</v>
      </c>
      <c r="I1826">
        <v>0</v>
      </c>
      <c r="J1826" t="s">
        <v>2380</v>
      </c>
    </row>
    <row r="1827" spans="1:10" x14ac:dyDescent="0.3">
      <c r="A1827" t="s">
        <v>544</v>
      </c>
      <c r="B1827">
        <v>29.355</v>
      </c>
      <c r="C1827" t="str">
        <f t="shared" si="56"/>
        <v>OverWeight</v>
      </c>
      <c r="D1827">
        <v>4.68</v>
      </c>
      <c r="E1827" t="str">
        <f t="shared" si="57"/>
        <v>Normal</v>
      </c>
      <c r="F1827" t="s">
        <v>2383</v>
      </c>
      <c r="G1827" t="s">
        <v>2380</v>
      </c>
      <c r="H1827" t="s">
        <v>2380</v>
      </c>
      <c r="I1827">
        <v>0</v>
      </c>
      <c r="J1827" t="s">
        <v>2380</v>
      </c>
    </row>
    <row r="1828" spans="1:10" x14ac:dyDescent="0.3">
      <c r="A1828" t="s">
        <v>543</v>
      </c>
      <c r="B1828">
        <v>29.59</v>
      </c>
      <c r="C1828" t="str">
        <f t="shared" si="56"/>
        <v>OverWeight</v>
      </c>
      <c r="D1828">
        <v>4.0599999999999996</v>
      </c>
      <c r="E1828" t="str">
        <f t="shared" si="57"/>
        <v>Normal</v>
      </c>
      <c r="F1828" t="s">
        <v>2380</v>
      </c>
      <c r="G1828" t="s">
        <v>2380</v>
      </c>
      <c r="H1828" t="s">
        <v>2380</v>
      </c>
      <c r="I1828">
        <v>0</v>
      </c>
      <c r="J1828" t="s">
        <v>2380</v>
      </c>
    </row>
    <row r="1829" spans="1:10" x14ac:dyDescent="0.3">
      <c r="A1829" t="s">
        <v>542</v>
      </c>
      <c r="B1829">
        <v>31.35</v>
      </c>
      <c r="C1829" t="str">
        <f t="shared" si="56"/>
        <v>Obesity</v>
      </c>
      <c r="D1829">
        <v>4.2</v>
      </c>
      <c r="E1829" t="str">
        <f t="shared" si="57"/>
        <v>Normal</v>
      </c>
      <c r="F1829" t="s">
        <v>2380</v>
      </c>
      <c r="G1829" t="s">
        <v>2382</v>
      </c>
      <c r="H1829" t="s">
        <v>2380</v>
      </c>
      <c r="I1829" s="7">
        <v>1</v>
      </c>
      <c r="J1829" t="s">
        <v>2380</v>
      </c>
    </row>
    <row r="1830" spans="1:10" x14ac:dyDescent="0.3">
      <c r="A1830" t="s">
        <v>541</v>
      </c>
      <c r="B1830">
        <v>20.52</v>
      </c>
      <c r="C1830" t="str">
        <f t="shared" si="56"/>
        <v>Normal Weight</v>
      </c>
      <c r="D1830">
        <v>4.83</v>
      </c>
      <c r="E1830" t="str">
        <f t="shared" si="57"/>
        <v>Normal</v>
      </c>
      <c r="F1830" t="s">
        <v>2380</v>
      </c>
      <c r="G1830" t="s">
        <v>2380</v>
      </c>
      <c r="H1830" t="s">
        <v>2380</v>
      </c>
      <c r="I1830">
        <v>0</v>
      </c>
      <c r="J1830" t="s">
        <v>2380</v>
      </c>
    </row>
    <row r="1831" spans="1:10" x14ac:dyDescent="0.3">
      <c r="A1831" t="s">
        <v>540</v>
      </c>
      <c r="B1831">
        <v>42.9</v>
      </c>
      <c r="C1831" t="str">
        <f t="shared" si="56"/>
        <v>Obesity</v>
      </c>
      <c r="D1831">
        <v>4.87</v>
      </c>
      <c r="E1831" t="str">
        <f t="shared" si="57"/>
        <v>Normal</v>
      </c>
      <c r="F1831" t="s">
        <v>2383</v>
      </c>
      <c r="G1831" t="s">
        <v>2380</v>
      </c>
      <c r="H1831" t="s">
        <v>2380</v>
      </c>
      <c r="I1831" s="7">
        <v>1</v>
      </c>
      <c r="J1831" t="s">
        <v>2380</v>
      </c>
    </row>
    <row r="1832" spans="1:10" x14ac:dyDescent="0.3">
      <c r="A1832" t="s">
        <v>539</v>
      </c>
      <c r="B1832">
        <v>24.6</v>
      </c>
      <c r="C1832" t="str">
        <f t="shared" si="56"/>
        <v>Normal Weight</v>
      </c>
      <c r="D1832">
        <v>5.86</v>
      </c>
      <c r="E1832" t="str">
        <f t="shared" si="57"/>
        <v>Prediabetes</v>
      </c>
      <c r="F1832" t="s">
        <v>2380</v>
      </c>
      <c r="G1832" t="s">
        <v>2380</v>
      </c>
      <c r="H1832" t="s">
        <v>2383</v>
      </c>
      <c r="I1832" s="7">
        <v>1</v>
      </c>
      <c r="J1832" t="s">
        <v>2380</v>
      </c>
    </row>
    <row r="1833" spans="1:10" x14ac:dyDescent="0.3">
      <c r="A1833" t="s">
        <v>538</v>
      </c>
      <c r="B1833">
        <v>28.405000000000001</v>
      </c>
      <c r="C1833" t="str">
        <f t="shared" si="56"/>
        <v>OverWeight</v>
      </c>
      <c r="D1833">
        <v>4.12</v>
      </c>
      <c r="E1833" t="str">
        <f t="shared" si="57"/>
        <v>Normal</v>
      </c>
      <c r="F1833" t="s">
        <v>2380</v>
      </c>
      <c r="G1833" t="s">
        <v>2380</v>
      </c>
      <c r="H1833" t="s">
        <v>2380</v>
      </c>
      <c r="I1833" s="7">
        <v>1</v>
      </c>
      <c r="J1833" t="s">
        <v>2380</v>
      </c>
    </row>
    <row r="1834" spans="1:10" x14ac:dyDescent="0.3">
      <c r="A1834" t="s">
        <v>537</v>
      </c>
      <c r="B1834">
        <v>34.674999999999997</v>
      </c>
      <c r="C1834" t="str">
        <f t="shared" si="56"/>
        <v>Obesity</v>
      </c>
      <c r="D1834">
        <v>5.71</v>
      </c>
      <c r="E1834" t="str">
        <f t="shared" si="57"/>
        <v>Prediabetes</v>
      </c>
      <c r="F1834" t="s">
        <v>2383</v>
      </c>
      <c r="G1834" t="s">
        <v>2380</v>
      </c>
      <c r="H1834" t="s">
        <v>2380</v>
      </c>
      <c r="I1834" s="7">
        <v>1</v>
      </c>
      <c r="J1834" t="s">
        <v>2380</v>
      </c>
    </row>
    <row r="1835" spans="1:10" x14ac:dyDescent="0.3">
      <c r="A1835" t="s">
        <v>536</v>
      </c>
      <c r="B1835">
        <v>18.850000000000001</v>
      </c>
      <c r="C1835" t="str">
        <f t="shared" si="56"/>
        <v>Normal Weight</v>
      </c>
      <c r="D1835">
        <v>6.03</v>
      </c>
      <c r="E1835" t="str">
        <f t="shared" si="57"/>
        <v>Prediabetes</v>
      </c>
      <c r="F1835" t="s">
        <v>2380</v>
      </c>
      <c r="G1835" t="s">
        <v>2380</v>
      </c>
      <c r="H1835" t="s">
        <v>2380</v>
      </c>
      <c r="I1835" s="7">
        <v>1</v>
      </c>
      <c r="J1835" t="s">
        <v>2380</v>
      </c>
    </row>
    <row r="1836" spans="1:10" x14ac:dyDescent="0.3">
      <c r="A1836" t="s">
        <v>534</v>
      </c>
      <c r="B1836">
        <v>34.130000000000003</v>
      </c>
      <c r="C1836" t="str">
        <f t="shared" si="56"/>
        <v>Obesity</v>
      </c>
      <c r="D1836">
        <v>5.65</v>
      </c>
      <c r="E1836" t="str">
        <f t="shared" si="57"/>
        <v>Normal</v>
      </c>
      <c r="F1836" t="s">
        <v>2380</v>
      </c>
      <c r="G1836" t="s">
        <v>2380</v>
      </c>
      <c r="H1836" t="s">
        <v>2383</v>
      </c>
      <c r="I1836" s="7">
        <v>1</v>
      </c>
      <c r="J1836" t="s">
        <v>2380</v>
      </c>
    </row>
    <row r="1837" spans="1:10" x14ac:dyDescent="0.3">
      <c r="A1837" t="s">
        <v>533</v>
      </c>
      <c r="B1837">
        <v>17.34</v>
      </c>
      <c r="C1837" t="str">
        <f t="shared" si="56"/>
        <v>Underweight</v>
      </c>
      <c r="D1837">
        <v>5.05</v>
      </c>
      <c r="E1837" t="str">
        <f t="shared" si="57"/>
        <v>Normal</v>
      </c>
      <c r="F1837" t="s">
        <v>2380</v>
      </c>
      <c r="G1837" t="s">
        <v>2380</v>
      </c>
      <c r="H1837" t="s">
        <v>2380</v>
      </c>
      <c r="I1837">
        <v>0</v>
      </c>
      <c r="J1837" t="s">
        <v>2380</v>
      </c>
    </row>
    <row r="1838" spans="1:10" x14ac:dyDescent="0.3">
      <c r="A1838" t="s">
        <v>532</v>
      </c>
      <c r="B1838">
        <v>17.440000000000001</v>
      </c>
      <c r="C1838" t="str">
        <f t="shared" si="56"/>
        <v>Underweight</v>
      </c>
      <c r="D1838">
        <v>6.26</v>
      </c>
      <c r="E1838" t="str">
        <f t="shared" si="57"/>
        <v>Prediabetes</v>
      </c>
      <c r="F1838" t="s">
        <v>2380</v>
      </c>
      <c r="G1838" t="s">
        <v>2380</v>
      </c>
      <c r="H1838" t="s">
        <v>2380</v>
      </c>
      <c r="I1838">
        <v>0</v>
      </c>
      <c r="J1838" t="s">
        <v>2380</v>
      </c>
    </row>
    <row r="1839" spans="1:10" x14ac:dyDescent="0.3">
      <c r="A1839" t="s">
        <v>531</v>
      </c>
      <c r="B1839">
        <v>33.659999999999997</v>
      </c>
      <c r="C1839" t="str">
        <f t="shared" si="56"/>
        <v>Obesity</v>
      </c>
      <c r="D1839">
        <v>4.08</v>
      </c>
      <c r="E1839" t="str">
        <f t="shared" si="57"/>
        <v>Normal</v>
      </c>
      <c r="F1839" t="s">
        <v>2383</v>
      </c>
      <c r="G1839" t="s">
        <v>2380</v>
      </c>
      <c r="H1839" t="s">
        <v>2383</v>
      </c>
      <c r="I1839" s="7">
        <v>1</v>
      </c>
      <c r="J1839" t="s">
        <v>2380</v>
      </c>
    </row>
    <row r="1840" spans="1:10" x14ac:dyDescent="0.3">
      <c r="A1840" t="s">
        <v>530</v>
      </c>
      <c r="B1840">
        <v>21.375</v>
      </c>
      <c r="C1840" t="str">
        <f t="shared" si="56"/>
        <v>Normal Weight</v>
      </c>
      <c r="D1840">
        <v>6.19</v>
      </c>
      <c r="E1840" t="str">
        <f t="shared" si="57"/>
        <v>Prediabetes</v>
      </c>
      <c r="F1840" t="s">
        <v>2383</v>
      </c>
      <c r="G1840" t="s">
        <v>2380</v>
      </c>
      <c r="H1840" t="s">
        <v>2380</v>
      </c>
      <c r="I1840" s="7">
        <v>1</v>
      </c>
      <c r="J1840" t="s">
        <v>2380</v>
      </c>
    </row>
    <row r="1841" spans="1:10" x14ac:dyDescent="0.3">
      <c r="A1841" t="s">
        <v>529</v>
      </c>
      <c r="B1841">
        <v>27.14</v>
      </c>
      <c r="C1841" t="str">
        <f t="shared" si="56"/>
        <v>OverWeight</v>
      </c>
      <c r="D1841">
        <v>6.01</v>
      </c>
      <c r="E1841" t="str">
        <f t="shared" si="57"/>
        <v>Prediabetes</v>
      </c>
      <c r="F1841" t="s">
        <v>2380</v>
      </c>
      <c r="G1841" t="s">
        <v>2380</v>
      </c>
      <c r="H1841" t="s">
        <v>2380</v>
      </c>
      <c r="I1841" s="7">
        <v>1</v>
      </c>
      <c r="J1841" t="s">
        <v>2380</v>
      </c>
    </row>
    <row r="1842" spans="1:10" x14ac:dyDescent="0.3">
      <c r="A1842" t="s">
        <v>528</v>
      </c>
      <c r="B1842">
        <v>35.78</v>
      </c>
      <c r="C1842" t="str">
        <f t="shared" si="56"/>
        <v>Obesity</v>
      </c>
      <c r="D1842">
        <v>6.07</v>
      </c>
      <c r="E1842" t="str">
        <f t="shared" si="57"/>
        <v>Prediabetes</v>
      </c>
      <c r="F1842" t="s">
        <v>2380</v>
      </c>
      <c r="G1842" t="s">
        <v>2382</v>
      </c>
      <c r="H1842" t="s">
        <v>2380</v>
      </c>
      <c r="I1842" s="7">
        <v>1</v>
      </c>
      <c r="J1842" t="s">
        <v>2380</v>
      </c>
    </row>
    <row r="1843" spans="1:10" x14ac:dyDescent="0.3">
      <c r="A1843" t="s">
        <v>527</v>
      </c>
      <c r="B1843">
        <v>34.96</v>
      </c>
      <c r="C1843" t="str">
        <f t="shared" si="56"/>
        <v>Obesity</v>
      </c>
      <c r="D1843">
        <v>5.63</v>
      </c>
      <c r="E1843" t="str">
        <f t="shared" si="57"/>
        <v>Normal</v>
      </c>
      <c r="F1843" t="s">
        <v>2380</v>
      </c>
      <c r="G1843" t="s">
        <v>2380</v>
      </c>
      <c r="H1843" t="s">
        <v>2380</v>
      </c>
      <c r="I1843">
        <v>0</v>
      </c>
      <c r="J1843" t="s">
        <v>2380</v>
      </c>
    </row>
    <row r="1844" spans="1:10" x14ac:dyDescent="0.3">
      <c r="A1844" t="s">
        <v>526</v>
      </c>
      <c r="B1844">
        <v>38.39</v>
      </c>
      <c r="C1844" t="str">
        <f t="shared" si="56"/>
        <v>Obesity</v>
      </c>
      <c r="D1844">
        <v>6.05</v>
      </c>
      <c r="E1844" t="str">
        <f t="shared" si="57"/>
        <v>Prediabetes</v>
      </c>
      <c r="F1844" t="s">
        <v>2380</v>
      </c>
      <c r="G1844" t="s">
        <v>2380</v>
      </c>
      <c r="H1844" t="s">
        <v>2380</v>
      </c>
      <c r="I1844">
        <v>0</v>
      </c>
      <c r="J1844" t="s">
        <v>2380</v>
      </c>
    </row>
    <row r="1845" spans="1:10" x14ac:dyDescent="0.3">
      <c r="A1845" t="s">
        <v>525</v>
      </c>
      <c r="B1845">
        <v>33.82</v>
      </c>
      <c r="C1845" t="str">
        <f t="shared" si="56"/>
        <v>Obesity</v>
      </c>
      <c r="D1845">
        <v>4.6500000000000004</v>
      </c>
      <c r="E1845" t="str">
        <f t="shared" si="57"/>
        <v>Normal</v>
      </c>
      <c r="F1845" t="s">
        <v>2380</v>
      </c>
      <c r="G1845" t="s">
        <v>2380</v>
      </c>
      <c r="H1845" t="s">
        <v>2380</v>
      </c>
      <c r="I1845">
        <v>0</v>
      </c>
      <c r="J1845" t="s">
        <v>2380</v>
      </c>
    </row>
    <row r="1846" spans="1:10" x14ac:dyDescent="0.3">
      <c r="A1846" t="s">
        <v>524</v>
      </c>
      <c r="B1846">
        <v>27.835000000000001</v>
      </c>
      <c r="C1846" t="str">
        <f t="shared" si="56"/>
        <v>OverWeight</v>
      </c>
      <c r="D1846">
        <v>5.37</v>
      </c>
      <c r="E1846" t="str">
        <f t="shared" si="57"/>
        <v>Normal</v>
      </c>
      <c r="F1846" t="s">
        <v>2380</v>
      </c>
      <c r="G1846" t="s">
        <v>2380</v>
      </c>
      <c r="H1846" t="s">
        <v>2380</v>
      </c>
      <c r="I1846">
        <v>0</v>
      </c>
      <c r="J1846" t="s">
        <v>2380</v>
      </c>
    </row>
    <row r="1847" spans="1:10" x14ac:dyDescent="0.3">
      <c r="A1847" t="s">
        <v>523</v>
      </c>
      <c r="B1847">
        <v>33</v>
      </c>
      <c r="C1847" t="str">
        <f t="shared" si="56"/>
        <v>Obesity</v>
      </c>
      <c r="D1847">
        <v>5.39</v>
      </c>
      <c r="E1847" t="str">
        <f t="shared" si="57"/>
        <v>Normal</v>
      </c>
      <c r="F1847" t="s">
        <v>2380</v>
      </c>
      <c r="G1847" t="s">
        <v>2380</v>
      </c>
      <c r="H1847" t="s">
        <v>2380</v>
      </c>
      <c r="I1847">
        <v>0</v>
      </c>
      <c r="J1847" t="s">
        <v>2380</v>
      </c>
    </row>
    <row r="1848" spans="1:10" x14ac:dyDescent="0.3">
      <c r="A1848" t="s">
        <v>522</v>
      </c>
      <c r="B1848">
        <v>26.885000000000002</v>
      </c>
      <c r="C1848" t="str">
        <f t="shared" si="56"/>
        <v>OverWeight</v>
      </c>
      <c r="D1848">
        <v>5.86</v>
      </c>
      <c r="E1848" t="str">
        <f t="shared" si="57"/>
        <v>Prediabetes</v>
      </c>
      <c r="F1848" t="s">
        <v>2380</v>
      </c>
      <c r="G1848" t="s">
        <v>2380</v>
      </c>
      <c r="H1848" t="s">
        <v>2380</v>
      </c>
      <c r="I1848">
        <v>0</v>
      </c>
      <c r="J1848" t="s">
        <v>2380</v>
      </c>
    </row>
    <row r="1849" spans="1:10" x14ac:dyDescent="0.3">
      <c r="A1849" t="s">
        <v>521</v>
      </c>
      <c r="B1849">
        <v>29.26</v>
      </c>
      <c r="C1849" t="str">
        <f t="shared" si="56"/>
        <v>OverWeight</v>
      </c>
      <c r="D1849">
        <v>4.4400000000000004</v>
      </c>
      <c r="E1849" t="str">
        <f t="shared" si="57"/>
        <v>Normal</v>
      </c>
      <c r="F1849" t="s">
        <v>2380</v>
      </c>
      <c r="G1849" t="s">
        <v>2380</v>
      </c>
      <c r="H1849" t="s">
        <v>2380</v>
      </c>
      <c r="I1849">
        <v>0</v>
      </c>
      <c r="J1849" t="s">
        <v>2380</v>
      </c>
    </row>
    <row r="1850" spans="1:10" x14ac:dyDescent="0.3">
      <c r="A1850" t="s">
        <v>520</v>
      </c>
      <c r="B1850">
        <v>26.98</v>
      </c>
      <c r="C1850" t="str">
        <f t="shared" si="56"/>
        <v>OverWeight</v>
      </c>
      <c r="D1850">
        <v>4.41</v>
      </c>
      <c r="E1850" t="str">
        <f t="shared" si="57"/>
        <v>Normal</v>
      </c>
      <c r="F1850" t="s">
        <v>2380</v>
      </c>
      <c r="G1850" t="s">
        <v>2380</v>
      </c>
      <c r="H1850" t="s">
        <v>2380</v>
      </c>
      <c r="I1850">
        <v>0</v>
      </c>
      <c r="J1850" t="s">
        <v>2380</v>
      </c>
    </row>
    <row r="1851" spans="1:10" x14ac:dyDescent="0.3">
      <c r="A1851" t="s">
        <v>519</v>
      </c>
      <c r="B1851">
        <v>32.11</v>
      </c>
      <c r="C1851" t="str">
        <f t="shared" si="56"/>
        <v>Obesity</v>
      </c>
      <c r="D1851">
        <v>5.19</v>
      </c>
      <c r="E1851" t="str">
        <f t="shared" si="57"/>
        <v>Normal</v>
      </c>
      <c r="F1851" t="s">
        <v>2380</v>
      </c>
      <c r="G1851" t="s">
        <v>2380</v>
      </c>
      <c r="H1851" t="s">
        <v>2383</v>
      </c>
      <c r="I1851" s="7">
        <v>1</v>
      </c>
      <c r="J1851" t="s">
        <v>2380</v>
      </c>
    </row>
    <row r="1852" spans="1:10" x14ac:dyDescent="0.3">
      <c r="A1852" t="s">
        <v>518</v>
      </c>
      <c r="B1852">
        <v>31.73</v>
      </c>
      <c r="C1852" t="str">
        <f t="shared" si="56"/>
        <v>Obesity</v>
      </c>
      <c r="D1852">
        <v>5.16</v>
      </c>
      <c r="E1852" t="str">
        <f t="shared" si="57"/>
        <v>Normal</v>
      </c>
      <c r="F1852" t="s">
        <v>2380</v>
      </c>
      <c r="G1852" t="s">
        <v>2380</v>
      </c>
      <c r="H1852" t="s">
        <v>2383</v>
      </c>
      <c r="I1852" s="7">
        <v>1</v>
      </c>
      <c r="J1852" t="s">
        <v>2380</v>
      </c>
    </row>
    <row r="1853" spans="1:10" x14ac:dyDescent="0.3">
      <c r="A1853" t="s">
        <v>517</v>
      </c>
      <c r="B1853">
        <v>22.515000000000001</v>
      </c>
      <c r="C1853" t="str">
        <f t="shared" si="56"/>
        <v>Normal Weight</v>
      </c>
      <c r="D1853">
        <v>4.24</v>
      </c>
      <c r="E1853" t="str">
        <f t="shared" si="57"/>
        <v>Normal</v>
      </c>
      <c r="F1853" t="s">
        <v>2380</v>
      </c>
      <c r="G1853" t="s">
        <v>2380</v>
      </c>
      <c r="H1853" t="s">
        <v>2380</v>
      </c>
      <c r="I1853">
        <v>0</v>
      </c>
      <c r="J1853" t="s">
        <v>2380</v>
      </c>
    </row>
    <row r="1854" spans="1:10" x14ac:dyDescent="0.3">
      <c r="A1854" t="s">
        <v>515</v>
      </c>
      <c r="B1854">
        <v>25.9</v>
      </c>
      <c r="C1854" t="str">
        <f t="shared" si="56"/>
        <v>OverWeight</v>
      </c>
      <c r="D1854">
        <v>5.45</v>
      </c>
      <c r="E1854" t="str">
        <f t="shared" si="57"/>
        <v>Normal</v>
      </c>
      <c r="F1854" t="s">
        <v>2380</v>
      </c>
      <c r="G1854" t="s">
        <v>2380</v>
      </c>
      <c r="H1854" t="s">
        <v>2380</v>
      </c>
      <c r="I1854" s="7">
        <v>1</v>
      </c>
      <c r="J1854" t="s">
        <v>2380</v>
      </c>
    </row>
    <row r="1855" spans="1:10" x14ac:dyDescent="0.3">
      <c r="A1855" t="s">
        <v>514</v>
      </c>
      <c r="B1855">
        <v>27.72</v>
      </c>
      <c r="C1855" t="str">
        <f t="shared" si="56"/>
        <v>OverWeight</v>
      </c>
      <c r="D1855">
        <v>5.03</v>
      </c>
      <c r="E1855" t="str">
        <f t="shared" si="57"/>
        <v>Normal</v>
      </c>
      <c r="F1855" t="s">
        <v>2383</v>
      </c>
      <c r="G1855" t="s">
        <v>2380</v>
      </c>
      <c r="H1855" t="s">
        <v>2380</v>
      </c>
      <c r="I1855" s="7">
        <v>1</v>
      </c>
      <c r="J1855" t="s">
        <v>2380</v>
      </c>
    </row>
    <row r="1856" spans="1:10" x14ac:dyDescent="0.3">
      <c r="A1856" t="s">
        <v>513</v>
      </c>
      <c r="B1856">
        <v>31.5</v>
      </c>
      <c r="C1856" t="str">
        <f t="shared" si="56"/>
        <v>Obesity</v>
      </c>
      <c r="D1856">
        <v>9.6199999999999992</v>
      </c>
      <c r="E1856" t="str">
        <f t="shared" si="57"/>
        <v>Diabetes</v>
      </c>
      <c r="F1856" t="s">
        <v>2383</v>
      </c>
      <c r="G1856" t="s">
        <v>2380</v>
      </c>
      <c r="H1856" t="s">
        <v>2380</v>
      </c>
      <c r="I1856" s="7">
        <v>1</v>
      </c>
      <c r="J1856" t="s">
        <v>2380</v>
      </c>
    </row>
    <row r="1857" spans="1:10" x14ac:dyDescent="0.3">
      <c r="A1857" t="s">
        <v>512</v>
      </c>
      <c r="B1857">
        <v>29.7</v>
      </c>
      <c r="C1857" t="str">
        <f t="shared" si="56"/>
        <v>OverWeight</v>
      </c>
      <c r="D1857">
        <v>6.77</v>
      </c>
      <c r="E1857" t="str">
        <f t="shared" si="57"/>
        <v>Diabetes</v>
      </c>
      <c r="F1857" t="s">
        <v>2383</v>
      </c>
      <c r="G1857" t="s">
        <v>2380</v>
      </c>
      <c r="H1857" t="s">
        <v>2380</v>
      </c>
      <c r="I1857" s="7">
        <v>1</v>
      </c>
      <c r="J1857" t="s">
        <v>2380</v>
      </c>
    </row>
    <row r="1858" spans="1:10" x14ac:dyDescent="0.3">
      <c r="A1858" t="s">
        <v>511</v>
      </c>
      <c r="B1858">
        <v>21.26</v>
      </c>
      <c r="C1858" t="str">
        <f t="shared" ref="C1858:C1921" si="58">IF(B1858&lt;18.5,"Underweight",IF(B1858&lt;25,"Normal Weight",IF(B1858&lt;30,"OverWeight","Obesity")))</f>
        <v>Normal Weight</v>
      </c>
      <c r="D1858">
        <v>5.36</v>
      </c>
      <c r="E1858" t="str">
        <f t="shared" ref="E1858:E1921" si="59">IF(D1858&lt;5.7,"Normal",IF(D1858&lt;6.5,"Prediabetes","Diabetes"))</f>
        <v>Normal</v>
      </c>
      <c r="F1858" t="s">
        <v>2383</v>
      </c>
      <c r="G1858" t="s">
        <v>2380</v>
      </c>
      <c r="H1858" t="s">
        <v>2380</v>
      </c>
      <c r="I1858" s="7">
        <v>1</v>
      </c>
      <c r="J1858" t="s">
        <v>2380</v>
      </c>
    </row>
    <row r="1859" spans="1:10" x14ac:dyDescent="0.3">
      <c r="A1859" t="s">
        <v>510</v>
      </c>
      <c r="B1859">
        <v>17.09</v>
      </c>
      <c r="C1859" t="str">
        <f t="shared" si="58"/>
        <v>Underweight</v>
      </c>
      <c r="D1859">
        <v>5.69</v>
      </c>
      <c r="E1859" t="str">
        <f t="shared" si="59"/>
        <v>Normal</v>
      </c>
      <c r="F1859" t="s">
        <v>2380</v>
      </c>
      <c r="G1859" t="s">
        <v>2380</v>
      </c>
      <c r="H1859" t="s">
        <v>2380</v>
      </c>
      <c r="I1859">
        <v>0</v>
      </c>
      <c r="J1859" t="s">
        <v>2380</v>
      </c>
    </row>
    <row r="1860" spans="1:10" x14ac:dyDescent="0.3">
      <c r="A1860" t="s">
        <v>509</v>
      </c>
      <c r="B1860">
        <v>24.3</v>
      </c>
      <c r="C1860" t="str">
        <f t="shared" si="58"/>
        <v>Normal Weight</v>
      </c>
      <c r="D1860">
        <v>4.9000000000000004</v>
      </c>
      <c r="E1860" t="str">
        <f t="shared" si="59"/>
        <v>Normal</v>
      </c>
      <c r="F1860" t="s">
        <v>2383</v>
      </c>
      <c r="G1860" t="s">
        <v>2380</v>
      </c>
      <c r="H1860" t="s">
        <v>2383</v>
      </c>
      <c r="I1860" s="7">
        <v>1</v>
      </c>
      <c r="J1860" t="s">
        <v>2380</v>
      </c>
    </row>
    <row r="1861" spans="1:10" x14ac:dyDescent="0.3">
      <c r="A1861" t="s">
        <v>508</v>
      </c>
      <c r="B1861">
        <v>29.734999999999999</v>
      </c>
      <c r="C1861" t="str">
        <f t="shared" si="58"/>
        <v>OverWeight</v>
      </c>
      <c r="D1861">
        <v>5.78</v>
      </c>
      <c r="E1861" t="str">
        <f t="shared" si="59"/>
        <v>Prediabetes</v>
      </c>
      <c r="F1861" t="s">
        <v>2380</v>
      </c>
      <c r="G1861" t="s">
        <v>2380</v>
      </c>
      <c r="H1861" t="s">
        <v>2380</v>
      </c>
      <c r="I1861">
        <v>0</v>
      </c>
      <c r="J1861" t="s">
        <v>2380</v>
      </c>
    </row>
    <row r="1862" spans="1:10" x14ac:dyDescent="0.3">
      <c r="A1862" t="s">
        <v>507</v>
      </c>
      <c r="B1862">
        <v>29.26</v>
      </c>
      <c r="C1862" t="str">
        <f t="shared" si="58"/>
        <v>OverWeight</v>
      </c>
      <c r="D1862">
        <v>4.7</v>
      </c>
      <c r="E1862" t="str">
        <f t="shared" si="59"/>
        <v>Normal</v>
      </c>
      <c r="F1862" t="s">
        <v>2380</v>
      </c>
      <c r="G1862" t="s">
        <v>2380</v>
      </c>
      <c r="H1862" t="s">
        <v>2380</v>
      </c>
      <c r="I1862">
        <v>0</v>
      </c>
      <c r="J1862" t="s">
        <v>2380</v>
      </c>
    </row>
    <row r="1863" spans="1:10" x14ac:dyDescent="0.3">
      <c r="A1863" t="s">
        <v>506</v>
      </c>
      <c r="B1863">
        <v>33</v>
      </c>
      <c r="C1863" t="str">
        <f t="shared" si="58"/>
        <v>Obesity</v>
      </c>
      <c r="D1863">
        <v>6.28</v>
      </c>
      <c r="E1863" t="str">
        <f t="shared" si="59"/>
        <v>Prediabetes</v>
      </c>
      <c r="F1863" t="s">
        <v>2380</v>
      </c>
      <c r="G1863" t="s">
        <v>2380</v>
      </c>
      <c r="H1863" t="s">
        <v>2380</v>
      </c>
      <c r="I1863">
        <v>0</v>
      </c>
      <c r="J1863" t="s">
        <v>2380</v>
      </c>
    </row>
    <row r="1864" spans="1:10" x14ac:dyDescent="0.3">
      <c r="A1864" t="s">
        <v>505</v>
      </c>
      <c r="B1864">
        <v>31.065000000000001</v>
      </c>
      <c r="C1864" t="str">
        <f t="shared" si="58"/>
        <v>Obesity</v>
      </c>
      <c r="D1864">
        <v>4.2300000000000004</v>
      </c>
      <c r="E1864" t="str">
        <f t="shared" si="59"/>
        <v>Normal</v>
      </c>
      <c r="F1864" t="s">
        <v>2380</v>
      </c>
      <c r="G1864" t="s">
        <v>2380</v>
      </c>
      <c r="H1864" t="s">
        <v>2380</v>
      </c>
      <c r="I1864">
        <v>0</v>
      </c>
      <c r="J1864" t="s">
        <v>2380</v>
      </c>
    </row>
    <row r="1865" spans="1:10" x14ac:dyDescent="0.3">
      <c r="A1865" t="s">
        <v>504</v>
      </c>
      <c r="B1865">
        <v>26.51</v>
      </c>
      <c r="C1865" t="str">
        <f t="shared" si="58"/>
        <v>OverWeight</v>
      </c>
      <c r="D1865">
        <v>6.17</v>
      </c>
      <c r="E1865" t="str">
        <f t="shared" si="59"/>
        <v>Prediabetes</v>
      </c>
      <c r="F1865" t="s">
        <v>2380</v>
      </c>
      <c r="G1865" t="s">
        <v>2380</v>
      </c>
      <c r="H1865" t="s">
        <v>2380</v>
      </c>
      <c r="I1865">
        <v>0</v>
      </c>
      <c r="J1865" t="s">
        <v>2380</v>
      </c>
    </row>
    <row r="1866" spans="1:10" x14ac:dyDescent="0.3">
      <c r="A1866" t="s">
        <v>503</v>
      </c>
      <c r="B1866">
        <v>28.88</v>
      </c>
      <c r="C1866" t="str">
        <f t="shared" si="58"/>
        <v>OverWeight</v>
      </c>
      <c r="D1866">
        <v>4.96</v>
      </c>
      <c r="E1866" t="str">
        <f t="shared" si="59"/>
        <v>Normal</v>
      </c>
      <c r="F1866" t="s">
        <v>2380</v>
      </c>
      <c r="G1866" t="s">
        <v>2380</v>
      </c>
      <c r="H1866" t="s">
        <v>2380</v>
      </c>
      <c r="I1866">
        <v>0</v>
      </c>
      <c r="J1866" t="s">
        <v>2380</v>
      </c>
    </row>
    <row r="1867" spans="1:10" x14ac:dyDescent="0.3">
      <c r="A1867" t="s">
        <v>502</v>
      </c>
      <c r="B1867">
        <v>35.814999999999998</v>
      </c>
      <c r="C1867" t="str">
        <f t="shared" si="58"/>
        <v>Obesity</v>
      </c>
      <c r="D1867">
        <v>5.1100000000000003</v>
      </c>
      <c r="E1867" t="str">
        <f t="shared" si="59"/>
        <v>Normal</v>
      </c>
      <c r="F1867" t="s">
        <v>2383</v>
      </c>
      <c r="G1867" t="s">
        <v>2380</v>
      </c>
      <c r="H1867" t="s">
        <v>2380</v>
      </c>
      <c r="I1867" s="7">
        <v>1</v>
      </c>
      <c r="J1867" t="s">
        <v>2380</v>
      </c>
    </row>
    <row r="1868" spans="1:10" x14ac:dyDescent="0.3">
      <c r="A1868" t="s">
        <v>501</v>
      </c>
      <c r="B1868">
        <v>21.28</v>
      </c>
      <c r="C1868" t="str">
        <f t="shared" si="58"/>
        <v>Normal Weight</v>
      </c>
      <c r="D1868">
        <v>4.05</v>
      </c>
      <c r="E1868" t="str">
        <f t="shared" si="59"/>
        <v>Normal</v>
      </c>
      <c r="F1868" t="s">
        <v>2380</v>
      </c>
      <c r="G1868" t="s">
        <v>2382</v>
      </c>
      <c r="H1868" t="s">
        <v>2380</v>
      </c>
      <c r="I1868" s="7">
        <v>1</v>
      </c>
      <c r="J1868" t="s">
        <v>2380</v>
      </c>
    </row>
    <row r="1869" spans="1:10" x14ac:dyDescent="0.3">
      <c r="A1869" t="s">
        <v>500</v>
      </c>
      <c r="B1869">
        <v>33.81</v>
      </c>
      <c r="C1869" t="str">
        <f t="shared" si="58"/>
        <v>Obesity</v>
      </c>
      <c r="D1869">
        <v>6.49</v>
      </c>
      <c r="E1869" t="str">
        <f t="shared" si="59"/>
        <v>Prediabetes</v>
      </c>
      <c r="F1869" t="s">
        <v>2380</v>
      </c>
      <c r="G1869" t="s">
        <v>2380</v>
      </c>
      <c r="H1869" t="s">
        <v>2383</v>
      </c>
      <c r="I1869" s="7">
        <v>1</v>
      </c>
      <c r="J1869" t="s">
        <v>2380</v>
      </c>
    </row>
    <row r="1870" spans="1:10" x14ac:dyDescent="0.3">
      <c r="A1870" t="s">
        <v>499</v>
      </c>
      <c r="B1870">
        <v>44.22</v>
      </c>
      <c r="C1870" t="str">
        <f t="shared" si="58"/>
        <v>Obesity</v>
      </c>
      <c r="D1870">
        <v>4.1900000000000004</v>
      </c>
      <c r="E1870" t="str">
        <f t="shared" si="59"/>
        <v>Normal</v>
      </c>
      <c r="F1870" t="s">
        <v>2380</v>
      </c>
      <c r="G1870" t="s">
        <v>2380</v>
      </c>
      <c r="H1870" t="s">
        <v>2380</v>
      </c>
      <c r="I1870" s="7">
        <v>1</v>
      </c>
      <c r="J1870" t="s">
        <v>2380</v>
      </c>
    </row>
    <row r="1871" spans="1:10" x14ac:dyDescent="0.3">
      <c r="A1871" t="s">
        <v>498</v>
      </c>
      <c r="B1871">
        <v>15.46</v>
      </c>
      <c r="C1871" t="str">
        <f t="shared" si="58"/>
        <v>Underweight</v>
      </c>
      <c r="D1871">
        <v>4.99</v>
      </c>
      <c r="E1871" t="str">
        <f t="shared" si="59"/>
        <v>Normal</v>
      </c>
      <c r="F1871" t="s">
        <v>2383</v>
      </c>
      <c r="G1871" t="s">
        <v>2380</v>
      </c>
      <c r="H1871" t="s">
        <v>2383</v>
      </c>
      <c r="I1871" s="7">
        <v>1</v>
      </c>
      <c r="J1871" t="s">
        <v>2380</v>
      </c>
    </row>
    <row r="1872" spans="1:10" x14ac:dyDescent="0.3">
      <c r="A1872" t="s">
        <v>497</v>
      </c>
      <c r="B1872">
        <v>30.3</v>
      </c>
      <c r="C1872" t="str">
        <f t="shared" si="58"/>
        <v>Obesity</v>
      </c>
      <c r="D1872">
        <v>4.7699999999999996</v>
      </c>
      <c r="E1872" t="str">
        <f t="shared" si="59"/>
        <v>Normal</v>
      </c>
      <c r="F1872" t="s">
        <v>2383</v>
      </c>
      <c r="G1872" t="s">
        <v>2380</v>
      </c>
      <c r="H1872" t="s">
        <v>2380</v>
      </c>
      <c r="I1872" s="7">
        <v>1</v>
      </c>
      <c r="J1872" t="s">
        <v>2380</v>
      </c>
    </row>
    <row r="1873" spans="1:10" x14ac:dyDescent="0.3">
      <c r="A1873" t="s">
        <v>496</v>
      </c>
      <c r="B1873">
        <v>16.670000000000002</v>
      </c>
      <c r="C1873" t="str">
        <f t="shared" si="58"/>
        <v>Underweight</v>
      </c>
      <c r="D1873">
        <v>5.46</v>
      </c>
      <c r="E1873" t="str">
        <f t="shared" si="59"/>
        <v>Normal</v>
      </c>
      <c r="F1873" t="s">
        <v>2380</v>
      </c>
      <c r="G1873" t="s">
        <v>2380</v>
      </c>
      <c r="H1873" t="s">
        <v>2380</v>
      </c>
      <c r="I1873">
        <v>0</v>
      </c>
      <c r="J1873" t="s">
        <v>2380</v>
      </c>
    </row>
    <row r="1874" spans="1:10" x14ac:dyDescent="0.3">
      <c r="A1874" t="s">
        <v>495</v>
      </c>
      <c r="B1874">
        <v>28.594999999999999</v>
      </c>
      <c r="C1874" t="str">
        <f t="shared" si="58"/>
        <v>OverWeight</v>
      </c>
      <c r="D1874">
        <v>5.43</v>
      </c>
      <c r="E1874" t="str">
        <f t="shared" si="59"/>
        <v>Normal</v>
      </c>
      <c r="F1874" t="s">
        <v>2380</v>
      </c>
      <c r="G1874" t="s">
        <v>2380</v>
      </c>
      <c r="H1874" t="s">
        <v>2380</v>
      </c>
      <c r="I1874">
        <v>0</v>
      </c>
      <c r="J1874" t="s">
        <v>2380</v>
      </c>
    </row>
    <row r="1875" spans="1:10" x14ac:dyDescent="0.3">
      <c r="A1875" t="s">
        <v>494</v>
      </c>
      <c r="B1875">
        <v>25.934999999999999</v>
      </c>
      <c r="C1875" t="str">
        <f t="shared" si="58"/>
        <v>OverWeight</v>
      </c>
      <c r="D1875">
        <v>4.29</v>
      </c>
      <c r="E1875" t="str">
        <f t="shared" si="59"/>
        <v>Normal</v>
      </c>
      <c r="F1875" t="s">
        <v>2380</v>
      </c>
      <c r="G1875" t="s">
        <v>2380</v>
      </c>
      <c r="H1875" t="s">
        <v>2380</v>
      </c>
      <c r="I1875">
        <v>0</v>
      </c>
      <c r="J1875" t="s">
        <v>2380</v>
      </c>
    </row>
    <row r="1876" spans="1:10" x14ac:dyDescent="0.3">
      <c r="A1876" t="s">
        <v>493</v>
      </c>
      <c r="B1876">
        <v>27.645</v>
      </c>
      <c r="C1876" t="str">
        <f t="shared" si="58"/>
        <v>OverWeight</v>
      </c>
      <c r="D1876">
        <v>5.25</v>
      </c>
      <c r="E1876" t="str">
        <f t="shared" si="59"/>
        <v>Normal</v>
      </c>
      <c r="F1876" t="s">
        <v>2380</v>
      </c>
      <c r="G1876" t="s">
        <v>2380</v>
      </c>
      <c r="H1876" t="s">
        <v>2380</v>
      </c>
      <c r="I1876" s="7">
        <v>1</v>
      </c>
      <c r="J1876" t="s">
        <v>2380</v>
      </c>
    </row>
    <row r="1877" spans="1:10" x14ac:dyDescent="0.3">
      <c r="A1877" t="s">
        <v>492</v>
      </c>
      <c r="B1877">
        <v>30.1</v>
      </c>
      <c r="C1877" t="str">
        <f t="shared" si="58"/>
        <v>Obesity</v>
      </c>
      <c r="D1877">
        <v>4.04</v>
      </c>
      <c r="E1877" t="str">
        <f t="shared" si="59"/>
        <v>Normal</v>
      </c>
      <c r="F1877" t="s">
        <v>2380</v>
      </c>
      <c r="G1877" t="s">
        <v>2380</v>
      </c>
      <c r="H1877" t="s">
        <v>2380</v>
      </c>
      <c r="I1877" s="7">
        <v>1</v>
      </c>
      <c r="J1877" t="s">
        <v>2380</v>
      </c>
    </row>
    <row r="1878" spans="1:10" x14ac:dyDescent="0.3">
      <c r="A1878" t="s">
        <v>491</v>
      </c>
      <c r="B1878">
        <v>26.79</v>
      </c>
      <c r="C1878" t="str">
        <f t="shared" si="58"/>
        <v>OverWeight</v>
      </c>
      <c r="D1878">
        <v>5</v>
      </c>
      <c r="E1878" t="str">
        <f t="shared" si="59"/>
        <v>Normal</v>
      </c>
      <c r="F1878" t="s">
        <v>2383</v>
      </c>
      <c r="G1878" t="s">
        <v>2380</v>
      </c>
      <c r="H1878" t="s">
        <v>2383</v>
      </c>
      <c r="I1878" s="7">
        <v>1</v>
      </c>
      <c r="J1878" t="s">
        <v>2380</v>
      </c>
    </row>
    <row r="1879" spans="1:10" x14ac:dyDescent="0.3">
      <c r="A1879" t="s">
        <v>490</v>
      </c>
      <c r="B1879">
        <v>27.1</v>
      </c>
      <c r="C1879" t="str">
        <f t="shared" si="58"/>
        <v>OverWeight</v>
      </c>
      <c r="D1879">
        <v>4.01</v>
      </c>
      <c r="E1879" t="str">
        <f t="shared" si="59"/>
        <v>Normal</v>
      </c>
      <c r="F1879" t="s">
        <v>2383</v>
      </c>
      <c r="G1879" t="s">
        <v>2380</v>
      </c>
      <c r="H1879" t="s">
        <v>2380</v>
      </c>
      <c r="I1879" s="7">
        <v>1</v>
      </c>
      <c r="J1879" t="s">
        <v>2380</v>
      </c>
    </row>
    <row r="1880" spans="1:10" x14ac:dyDescent="0.3">
      <c r="A1880" t="s">
        <v>489</v>
      </c>
      <c r="B1880">
        <v>24.31</v>
      </c>
      <c r="C1880" t="str">
        <f t="shared" si="58"/>
        <v>Normal Weight</v>
      </c>
      <c r="D1880">
        <v>5.4</v>
      </c>
      <c r="E1880" t="str">
        <f t="shared" si="59"/>
        <v>Normal</v>
      </c>
      <c r="F1880" t="s">
        <v>2380</v>
      </c>
      <c r="G1880" t="s">
        <v>2380</v>
      </c>
      <c r="H1880" t="s">
        <v>2380</v>
      </c>
      <c r="I1880">
        <v>0</v>
      </c>
      <c r="J1880" t="s">
        <v>2380</v>
      </c>
    </row>
    <row r="1881" spans="1:10" x14ac:dyDescent="0.3">
      <c r="A1881" t="s">
        <v>488</v>
      </c>
      <c r="B1881">
        <v>15.53</v>
      </c>
      <c r="C1881" t="str">
        <f t="shared" si="58"/>
        <v>Underweight</v>
      </c>
      <c r="D1881">
        <v>5.81</v>
      </c>
      <c r="E1881" t="str">
        <f t="shared" si="59"/>
        <v>Prediabetes</v>
      </c>
      <c r="F1881" t="s">
        <v>2380</v>
      </c>
      <c r="G1881" t="s">
        <v>2380</v>
      </c>
      <c r="H1881" t="s">
        <v>2380</v>
      </c>
      <c r="I1881" s="7">
        <v>1</v>
      </c>
      <c r="J1881" t="s">
        <v>2380</v>
      </c>
    </row>
    <row r="1882" spans="1:10" x14ac:dyDescent="0.3">
      <c r="A1882" t="s">
        <v>487</v>
      </c>
      <c r="B1882">
        <v>30.7</v>
      </c>
      <c r="C1882" t="str">
        <f t="shared" si="58"/>
        <v>Obesity</v>
      </c>
      <c r="D1882">
        <v>5.82</v>
      </c>
      <c r="E1882" t="str">
        <f t="shared" si="59"/>
        <v>Prediabetes</v>
      </c>
      <c r="F1882" t="s">
        <v>2380</v>
      </c>
      <c r="G1882" t="s">
        <v>2380</v>
      </c>
      <c r="H1882" t="s">
        <v>2380</v>
      </c>
      <c r="I1882" s="7">
        <v>1</v>
      </c>
      <c r="J1882" t="s">
        <v>2380</v>
      </c>
    </row>
    <row r="1883" spans="1:10" x14ac:dyDescent="0.3">
      <c r="A1883" t="s">
        <v>486</v>
      </c>
      <c r="B1883">
        <v>33.33</v>
      </c>
      <c r="C1883" t="str">
        <f t="shared" si="58"/>
        <v>Obesity</v>
      </c>
      <c r="D1883">
        <v>4.82</v>
      </c>
      <c r="E1883" t="str">
        <f t="shared" si="59"/>
        <v>Normal</v>
      </c>
      <c r="F1883" t="s">
        <v>2380</v>
      </c>
      <c r="G1883" t="s">
        <v>2380</v>
      </c>
      <c r="H1883" t="s">
        <v>2380</v>
      </c>
      <c r="I1883" s="7">
        <v>1</v>
      </c>
      <c r="J1883" t="s">
        <v>2380</v>
      </c>
    </row>
    <row r="1884" spans="1:10" x14ac:dyDescent="0.3">
      <c r="A1884" t="s">
        <v>485</v>
      </c>
      <c r="B1884">
        <v>32.4</v>
      </c>
      <c r="C1884" t="str">
        <f t="shared" si="58"/>
        <v>Obesity</v>
      </c>
      <c r="D1884">
        <v>5.08</v>
      </c>
      <c r="E1884" t="str">
        <f t="shared" si="59"/>
        <v>Normal</v>
      </c>
      <c r="F1884" t="s">
        <v>2380</v>
      </c>
      <c r="G1884" t="s">
        <v>2380</v>
      </c>
      <c r="H1884" t="s">
        <v>2380</v>
      </c>
      <c r="I1884" s="7">
        <v>1</v>
      </c>
      <c r="J1884" t="s">
        <v>2380</v>
      </c>
    </row>
    <row r="1885" spans="1:10" x14ac:dyDescent="0.3">
      <c r="A1885" t="s">
        <v>484</v>
      </c>
      <c r="B1885">
        <v>27.93</v>
      </c>
      <c r="C1885" t="str">
        <f t="shared" si="58"/>
        <v>OverWeight</v>
      </c>
      <c r="D1885">
        <v>5.59</v>
      </c>
      <c r="E1885" t="str">
        <f t="shared" si="59"/>
        <v>Normal</v>
      </c>
      <c r="F1885" t="s">
        <v>2380</v>
      </c>
      <c r="G1885" t="s">
        <v>2380</v>
      </c>
      <c r="H1885" t="s">
        <v>2380</v>
      </c>
      <c r="I1885" s="7">
        <v>1</v>
      </c>
      <c r="J1885" t="s">
        <v>2380</v>
      </c>
    </row>
    <row r="1886" spans="1:10" x14ac:dyDescent="0.3">
      <c r="A1886" t="s">
        <v>483</v>
      </c>
      <c r="B1886">
        <v>21.754999999999999</v>
      </c>
      <c r="C1886" t="str">
        <f t="shared" si="58"/>
        <v>Normal Weight</v>
      </c>
      <c r="D1886">
        <v>5.12</v>
      </c>
      <c r="E1886" t="str">
        <f t="shared" si="59"/>
        <v>Normal</v>
      </c>
      <c r="F1886" t="s">
        <v>2380</v>
      </c>
      <c r="G1886" t="s">
        <v>2380</v>
      </c>
      <c r="H1886" t="s">
        <v>2380</v>
      </c>
      <c r="I1886">
        <v>0</v>
      </c>
      <c r="J1886" t="s">
        <v>2380</v>
      </c>
    </row>
    <row r="1887" spans="1:10" x14ac:dyDescent="0.3">
      <c r="A1887" t="s">
        <v>482</v>
      </c>
      <c r="B1887">
        <v>25.934999999999999</v>
      </c>
      <c r="C1887" t="str">
        <f t="shared" si="58"/>
        <v>OverWeight</v>
      </c>
      <c r="D1887">
        <v>4.95</v>
      </c>
      <c r="E1887" t="str">
        <f t="shared" si="59"/>
        <v>Normal</v>
      </c>
      <c r="F1887" t="s">
        <v>2380</v>
      </c>
      <c r="G1887" t="s">
        <v>2380</v>
      </c>
      <c r="H1887" t="s">
        <v>2380</v>
      </c>
      <c r="I1887">
        <v>0</v>
      </c>
      <c r="J1887" t="s">
        <v>2380</v>
      </c>
    </row>
    <row r="1888" spans="1:10" x14ac:dyDescent="0.3">
      <c r="A1888" t="s">
        <v>481</v>
      </c>
      <c r="B1888">
        <v>31.5</v>
      </c>
      <c r="C1888" t="str">
        <f t="shared" si="58"/>
        <v>Obesity</v>
      </c>
      <c r="D1888">
        <v>6.16</v>
      </c>
      <c r="E1888" t="str">
        <f t="shared" si="59"/>
        <v>Prediabetes</v>
      </c>
      <c r="F1888" t="s">
        <v>2380</v>
      </c>
      <c r="G1888" t="s">
        <v>2380</v>
      </c>
      <c r="H1888" t="s">
        <v>2380</v>
      </c>
      <c r="I1888">
        <v>0</v>
      </c>
      <c r="J1888" t="s">
        <v>2380</v>
      </c>
    </row>
    <row r="1889" spans="1:10" x14ac:dyDescent="0.3">
      <c r="A1889" t="s">
        <v>480</v>
      </c>
      <c r="B1889">
        <v>30.03</v>
      </c>
      <c r="C1889" t="str">
        <f t="shared" si="58"/>
        <v>Obesity</v>
      </c>
      <c r="D1889">
        <v>6.41</v>
      </c>
      <c r="E1889" t="str">
        <f t="shared" si="59"/>
        <v>Prediabetes</v>
      </c>
      <c r="F1889" t="s">
        <v>2380</v>
      </c>
      <c r="G1889" t="s">
        <v>2380</v>
      </c>
      <c r="H1889" t="s">
        <v>2380</v>
      </c>
      <c r="I1889">
        <v>0</v>
      </c>
      <c r="J1889" t="s">
        <v>2380</v>
      </c>
    </row>
    <row r="1890" spans="1:10" x14ac:dyDescent="0.3">
      <c r="A1890" t="s">
        <v>479</v>
      </c>
      <c r="B1890">
        <v>33.479999999999997</v>
      </c>
      <c r="C1890" t="str">
        <f t="shared" si="58"/>
        <v>Obesity</v>
      </c>
      <c r="D1890">
        <v>8.94</v>
      </c>
      <c r="E1890" t="str">
        <f t="shared" si="59"/>
        <v>Diabetes</v>
      </c>
      <c r="F1890" t="s">
        <v>2380</v>
      </c>
      <c r="G1890" t="s">
        <v>2380</v>
      </c>
      <c r="H1890" t="s">
        <v>2380</v>
      </c>
      <c r="I1890">
        <v>0</v>
      </c>
      <c r="J1890" t="s">
        <v>2380</v>
      </c>
    </row>
    <row r="1891" spans="1:10" x14ac:dyDescent="0.3">
      <c r="A1891" t="s">
        <v>478</v>
      </c>
      <c r="B1891">
        <v>16.510000000000002</v>
      </c>
      <c r="C1891" t="str">
        <f t="shared" si="58"/>
        <v>Underweight</v>
      </c>
      <c r="D1891">
        <v>4.42</v>
      </c>
      <c r="E1891" t="str">
        <f t="shared" si="59"/>
        <v>Normal</v>
      </c>
      <c r="F1891" t="s">
        <v>2383</v>
      </c>
      <c r="G1891" t="s">
        <v>2380</v>
      </c>
      <c r="H1891" t="s">
        <v>2383</v>
      </c>
      <c r="I1891" s="7">
        <v>1</v>
      </c>
      <c r="J1891" t="s">
        <v>2380</v>
      </c>
    </row>
    <row r="1892" spans="1:10" x14ac:dyDescent="0.3">
      <c r="A1892" t="s">
        <v>477</v>
      </c>
      <c r="B1892">
        <v>33.155000000000001</v>
      </c>
      <c r="C1892" t="str">
        <f t="shared" si="58"/>
        <v>Obesity</v>
      </c>
      <c r="D1892">
        <v>5.3</v>
      </c>
      <c r="E1892" t="str">
        <f t="shared" si="59"/>
        <v>Normal</v>
      </c>
      <c r="F1892" t="s">
        <v>2383</v>
      </c>
      <c r="G1892" t="s">
        <v>2380</v>
      </c>
      <c r="H1892" t="s">
        <v>2380</v>
      </c>
      <c r="I1892" s="7">
        <v>1</v>
      </c>
      <c r="J1892" t="s">
        <v>2380</v>
      </c>
    </row>
    <row r="1893" spans="1:10" x14ac:dyDescent="0.3">
      <c r="A1893" t="s">
        <v>476</v>
      </c>
      <c r="B1893">
        <v>37.29</v>
      </c>
      <c r="C1893" t="str">
        <f t="shared" si="58"/>
        <v>Obesity</v>
      </c>
      <c r="D1893">
        <v>4.6399999999999997</v>
      </c>
      <c r="E1893" t="str">
        <f t="shared" si="59"/>
        <v>Normal</v>
      </c>
      <c r="F1893" t="s">
        <v>2380</v>
      </c>
      <c r="G1893" t="s">
        <v>2380</v>
      </c>
      <c r="H1893" t="s">
        <v>2383</v>
      </c>
      <c r="I1893" s="7">
        <v>1</v>
      </c>
      <c r="J1893" t="s">
        <v>2380</v>
      </c>
    </row>
    <row r="1894" spans="1:10" x14ac:dyDescent="0.3">
      <c r="A1894" t="s">
        <v>475</v>
      </c>
      <c r="B1894">
        <v>20.23</v>
      </c>
      <c r="C1894" t="str">
        <f t="shared" si="58"/>
        <v>Normal Weight</v>
      </c>
      <c r="D1894">
        <v>6.16</v>
      </c>
      <c r="E1894" t="str">
        <f t="shared" si="59"/>
        <v>Prediabetes</v>
      </c>
      <c r="F1894" t="s">
        <v>2383</v>
      </c>
      <c r="G1894" t="s">
        <v>2380</v>
      </c>
      <c r="H1894" t="s">
        <v>2380</v>
      </c>
      <c r="I1894" s="7">
        <v>1</v>
      </c>
      <c r="J1894" t="s">
        <v>2380</v>
      </c>
    </row>
    <row r="1895" spans="1:10" x14ac:dyDescent="0.3">
      <c r="A1895" t="s">
        <v>474</v>
      </c>
      <c r="B1895">
        <v>28.975000000000001</v>
      </c>
      <c r="C1895" t="str">
        <f t="shared" si="58"/>
        <v>OverWeight</v>
      </c>
      <c r="D1895">
        <v>4.12</v>
      </c>
      <c r="E1895" t="str">
        <f t="shared" si="59"/>
        <v>Normal</v>
      </c>
      <c r="F1895" t="s">
        <v>2380</v>
      </c>
      <c r="G1895" t="s">
        <v>2380</v>
      </c>
      <c r="H1895" t="s">
        <v>2383</v>
      </c>
      <c r="I1895" s="7">
        <v>1</v>
      </c>
      <c r="J1895" t="s">
        <v>2380</v>
      </c>
    </row>
    <row r="1896" spans="1:10" x14ac:dyDescent="0.3">
      <c r="A1896" t="s">
        <v>473</v>
      </c>
      <c r="B1896">
        <v>16.420000000000002</v>
      </c>
      <c r="C1896" t="str">
        <f t="shared" si="58"/>
        <v>Underweight</v>
      </c>
      <c r="D1896">
        <v>5.77</v>
      </c>
      <c r="E1896" t="str">
        <f t="shared" si="59"/>
        <v>Prediabetes</v>
      </c>
      <c r="F1896" t="s">
        <v>2383</v>
      </c>
      <c r="G1896" t="s">
        <v>2380</v>
      </c>
      <c r="H1896" t="s">
        <v>2383</v>
      </c>
      <c r="I1896" s="7">
        <v>1</v>
      </c>
      <c r="J1896" t="s">
        <v>2380</v>
      </c>
    </row>
    <row r="1897" spans="1:10" x14ac:dyDescent="0.3">
      <c r="A1897" t="s">
        <v>472</v>
      </c>
      <c r="B1897">
        <v>17.559999999999999</v>
      </c>
      <c r="C1897" t="str">
        <f t="shared" si="58"/>
        <v>Underweight</v>
      </c>
      <c r="D1897">
        <v>6.2</v>
      </c>
      <c r="E1897" t="str">
        <f t="shared" si="59"/>
        <v>Prediabetes</v>
      </c>
      <c r="F1897" t="s">
        <v>2380</v>
      </c>
      <c r="G1897" t="s">
        <v>2380</v>
      </c>
      <c r="H1897" t="s">
        <v>2380</v>
      </c>
      <c r="I1897" s="7">
        <v>1</v>
      </c>
      <c r="J1897" t="s">
        <v>2380</v>
      </c>
    </row>
    <row r="1898" spans="1:10" x14ac:dyDescent="0.3">
      <c r="A1898" t="s">
        <v>471</v>
      </c>
      <c r="B1898">
        <v>24.13</v>
      </c>
      <c r="C1898" t="str">
        <f t="shared" si="58"/>
        <v>Normal Weight</v>
      </c>
      <c r="D1898">
        <v>4.3899999999999997</v>
      </c>
      <c r="E1898" t="str">
        <f t="shared" si="59"/>
        <v>Normal</v>
      </c>
      <c r="F1898" t="s">
        <v>2380</v>
      </c>
      <c r="G1898" t="s">
        <v>2380</v>
      </c>
      <c r="H1898" t="s">
        <v>2380</v>
      </c>
      <c r="I1898" s="7">
        <v>1</v>
      </c>
      <c r="J1898" t="s">
        <v>2380</v>
      </c>
    </row>
    <row r="1899" spans="1:10" x14ac:dyDescent="0.3">
      <c r="A1899" t="s">
        <v>470</v>
      </c>
      <c r="B1899">
        <v>19.95</v>
      </c>
      <c r="C1899" t="str">
        <f t="shared" si="58"/>
        <v>Normal Weight</v>
      </c>
      <c r="D1899">
        <v>5.13</v>
      </c>
      <c r="E1899" t="str">
        <f t="shared" si="59"/>
        <v>Normal</v>
      </c>
      <c r="F1899" t="s">
        <v>2380</v>
      </c>
      <c r="G1899" t="s">
        <v>2382</v>
      </c>
      <c r="H1899" t="s">
        <v>2380</v>
      </c>
      <c r="I1899" s="7">
        <v>2</v>
      </c>
      <c r="J1899" t="s">
        <v>2380</v>
      </c>
    </row>
    <row r="1900" spans="1:10" x14ac:dyDescent="0.3">
      <c r="A1900" t="s">
        <v>469</v>
      </c>
      <c r="B1900">
        <v>21.24</v>
      </c>
      <c r="C1900" t="str">
        <f t="shared" si="58"/>
        <v>Normal Weight</v>
      </c>
      <c r="D1900">
        <v>4.49</v>
      </c>
      <c r="E1900" t="str">
        <f t="shared" si="59"/>
        <v>Normal</v>
      </c>
      <c r="F1900" t="s">
        <v>2380</v>
      </c>
      <c r="G1900" t="s">
        <v>2380</v>
      </c>
      <c r="H1900" t="s">
        <v>2380</v>
      </c>
      <c r="I1900">
        <v>0</v>
      </c>
      <c r="J1900" t="s">
        <v>2380</v>
      </c>
    </row>
    <row r="1901" spans="1:10" x14ac:dyDescent="0.3">
      <c r="A1901" t="s">
        <v>468</v>
      </c>
      <c r="B1901">
        <v>44.22</v>
      </c>
      <c r="C1901" t="str">
        <f t="shared" si="58"/>
        <v>Obesity</v>
      </c>
      <c r="D1901">
        <v>6.35</v>
      </c>
      <c r="E1901" t="str">
        <f t="shared" si="59"/>
        <v>Prediabetes</v>
      </c>
      <c r="F1901" t="s">
        <v>2380</v>
      </c>
      <c r="G1901" t="s">
        <v>2380</v>
      </c>
      <c r="H1901" t="s">
        <v>2380</v>
      </c>
      <c r="I1901">
        <v>0</v>
      </c>
      <c r="J1901" t="s">
        <v>2380</v>
      </c>
    </row>
    <row r="1902" spans="1:10" x14ac:dyDescent="0.3">
      <c r="A1902" t="s">
        <v>467</v>
      </c>
      <c r="B1902">
        <v>41.1</v>
      </c>
      <c r="C1902" t="str">
        <f t="shared" si="58"/>
        <v>Obesity</v>
      </c>
      <c r="D1902">
        <v>5.79</v>
      </c>
      <c r="E1902" t="str">
        <f t="shared" si="59"/>
        <v>Prediabetes</v>
      </c>
      <c r="F1902" t="s">
        <v>2380</v>
      </c>
      <c r="G1902" t="s">
        <v>2380</v>
      </c>
      <c r="H1902" t="s">
        <v>2380</v>
      </c>
      <c r="I1902">
        <v>0</v>
      </c>
      <c r="J1902" t="s">
        <v>2380</v>
      </c>
    </row>
    <row r="1903" spans="1:10" x14ac:dyDescent="0.3">
      <c r="A1903" t="s">
        <v>466</v>
      </c>
      <c r="B1903">
        <v>34.200000000000003</v>
      </c>
      <c r="C1903" t="str">
        <f t="shared" si="58"/>
        <v>Obesity</v>
      </c>
      <c r="D1903">
        <v>4.78</v>
      </c>
      <c r="E1903" t="str">
        <f t="shared" si="59"/>
        <v>Normal</v>
      </c>
      <c r="F1903" t="s">
        <v>2383</v>
      </c>
      <c r="G1903" t="s">
        <v>2380</v>
      </c>
      <c r="H1903" t="s">
        <v>2380</v>
      </c>
      <c r="I1903">
        <v>0</v>
      </c>
      <c r="J1903" t="s">
        <v>2380</v>
      </c>
    </row>
    <row r="1904" spans="1:10" x14ac:dyDescent="0.3">
      <c r="A1904" t="s">
        <v>465</v>
      </c>
      <c r="B1904">
        <v>29.92</v>
      </c>
      <c r="C1904" t="str">
        <f t="shared" si="58"/>
        <v>OverWeight</v>
      </c>
      <c r="D1904">
        <v>6.02</v>
      </c>
      <c r="E1904" t="str">
        <f t="shared" si="59"/>
        <v>Prediabetes</v>
      </c>
      <c r="F1904" t="s">
        <v>2383</v>
      </c>
      <c r="G1904" t="s">
        <v>2380</v>
      </c>
      <c r="H1904" t="s">
        <v>2380</v>
      </c>
      <c r="I1904">
        <v>0</v>
      </c>
      <c r="J1904" t="s">
        <v>2380</v>
      </c>
    </row>
    <row r="1905" spans="1:10" x14ac:dyDescent="0.3">
      <c r="A1905" t="s">
        <v>464</v>
      </c>
      <c r="B1905">
        <v>28.93</v>
      </c>
      <c r="C1905" t="str">
        <f t="shared" si="58"/>
        <v>OverWeight</v>
      </c>
      <c r="D1905">
        <v>4.4400000000000004</v>
      </c>
      <c r="E1905" t="str">
        <f t="shared" si="59"/>
        <v>Normal</v>
      </c>
      <c r="F1905" t="s">
        <v>2380</v>
      </c>
      <c r="G1905" t="s">
        <v>2380</v>
      </c>
      <c r="H1905" t="s">
        <v>2380</v>
      </c>
      <c r="I1905">
        <v>0</v>
      </c>
      <c r="J1905" t="s">
        <v>2380</v>
      </c>
    </row>
    <row r="1906" spans="1:10" x14ac:dyDescent="0.3">
      <c r="A1906" t="s">
        <v>463</v>
      </c>
      <c r="B1906">
        <v>31.254999999999999</v>
      </c>
      <c r="C1906" t="str">
        <f t="shared" si="58"/>
        <v>Obesity</v>
      </c>
      <c r="D1906">
        <v>5.84</v>
      </c>
      <c r="E1906" t="str">
        <f t="shared" si="59"/>
        <v>Prediabetes</v>
      </c>
      <c r="F1906" t="s">
        <v>2383</v>
      </c>
      <c r="G1906" t="s">
        <v>2380</v>
      </c>
      <c r="H1906" t="s">
        <v>2380</v>
      </c>
      <c r="I1906" s="7">
        <v>1</v>
      </c>
      <c r="J1906" t="s">
        <v>2380</v>
      </c>
    </row>
    <row r="1907" spans="1:10" x14ac:dyDescent="0.3">
      <c r="A1907" t="s">
        <v>462</v>
      </c>
      <c r="B1907">
        <v>29.83</v>
      </c>
      <c r="C1907" t="str">
        <f t="shared" si="58"/>
        <v>OverWeight</v>
      </c>
      <c r="D1907">
        <v>5.39</v>
      </c>
      <c r="E1907" t="str">
        <f t="shared" si="59"/>
        <v>Normal</v>
      </c>
      <c r="F1907" t="s">
        <v>2380</v>
      </c>
      <c r="G1907" t="s">
        <v>2380</v>
      </c>
      <c r="H1907" t="s">
        <v>2380</v>
      </c>
      <c r="I1907">
        <v>0</v>
      </c>
      <c r="J1907" t="s">
        <v>2380</v>
      </c>
    </row>
    <row r="1908" spans="1:10" x14ac:dyDescent="0.3">
      <c r="A1908" t="s">
        <v>461</v>
      </c>
      <c r="B1908">
        <v>29.59</v>
      </c>
      <c r="C1908" t="str">
        <f t="shared" si="58"/>
        <v>OverWeight</v>
      </c>
      <c r="D1908">
        <v>6.16</v>
      </c>
      <c r="E1908" t="str">
        <f t="shared" si="59"/>
        <v>Prediabetes</v>
      </c>
      <c r="F1908" t="s">
        <v>2380</v>
      </c>
      <c r="G1908" t="s">
        <v>2380</v>
      </c>
      <c r="H1908" t="s">
        <v>2383</v>
      </c>
      <c r="I1908" s="7">
        <v>1</v>
      </c>
      <c r="J1908" t="s">
        <v>2380</v>
      </c>
    </row>
    <row r="1909" spans="1:10" x14ac:dyDescent="0.3">
      <c r="A1909" t="s">
        <v>460</v>
      </c>
      <c r="B1909">
        <v>31.16</v>
      </c>
      <c r="C1909" t="str">
        <f t="shared" si="58"/>
        <v>Obesity</v>
      </c>
      <c r="D1909">
        <v>4.49</v>
      </c>
      <c r="E1909" t="str">
        <f t="shared" si="59"/>
        <v>Normal</v>
      </c>
      <c r="F1909" t="s">
        <v>2380</v>
      </c>
      <c r="G1909" t="s">
        <v>2380</v>
      </c>
      <c r="H1909" t="s">
        <v>2383</v>
      </c>
      <c r="I1909" s="7">
        <v>1</v>
      </c>
      <c r="J1909" t="s">
        <v>2380</v>
      </c>
    </row>
    <row r="1910" spans="1:10" x14ac:dyDescent="0.3">
      <c r="A1910" t="s">
        <v>459</v>
      </c>
      <c r="B1910">
        <v>34.21</v>
      </c>
      <c r="C1910" t="str">
        <f t="shared" si="58"/>
        <v>Obesity</v>
      </c>
      <c r="D1910">
        <v>4.4800000000000004</v>
      </c>
      <c r="E1910" t="str">
        <f t="shared" si="59"/>
        <v>Normal</v>
      </c>
      <c r="F1910" t="s">
        <v>2383</v>
      </c>
      <c r="G1910" t="s">
        <v>2380</v>
      </c>
      <c r="H1910" t="s">
        <v>2380</v>
      </c>
      <c r="I1910" s="7">
        <v>1</v>
      </c>
      <c r="J1910" t="s">
        <v>2380</v>
      </c>
    </row>
    <row r="1911" spans="1:10" x14ac:dyDescent="0.3">
      <c r="A1911" t="s">
        <v>458</v>
      </c>
      <c r="B1911">
        <v>34.86</v>
      </c>
      <c r="C1911" t="str">
        <f t="shared" si="58"/>
        <v>Obesity</v>
      </c>
      <c r="D1911">
        <v>10.97</v>
      </c>
      <c r="E1911" t="str">
        <f t="shared" si="59"/>
        <v>Diabetes</v>
      </c>
      <c r="F1911" t="s">
        <v>2380</v>
      </c>
      <c r="G1911" t="s">
        <v>2380</v>
      </c>
      <c r="H1911" t="s">
        <v>2380</v>
      </c>
      <c r="I1911">
        <v>0</v>
      </c>
      <c r="J1911" t="s">
        <v>2380</v>
      </c>
    </row>
    <row r="1912" spans="1:10" x14ac:dyDescent="0.3">
      <c r="A1912" t="s">
        <v>457</v>
      </c>
      <c r="B1912">
        <v>34.58</v>
      </c>
      <c r="C1912" t="str">
        <f t="shared" si="58"/>
        <v>Obesity</v>
      </c>
      <c r="D1912">
        <v>5.14</v>
      </c>
      <c r="E1912" t="str">
        <f t="shared" si="59"/>
        <v>Normal</v>
      </c>
      <c r="F1912" t="s">
        <v>2380</v>
      </c>
      <c r="G1912" t="s">
        <v>2382</v>
      </c>
      <c r="H1912" t="s">
        <v>2380</v>
      </c>
      <c r="I1912" s="7">
        <v>2</v>
      </c>
      <c r="J1912" t="s">
        <v>2380</v>
      </c>
    </row>
    <row r="1913" spans="1:10" x14ac:dyDescent="0.3">
      <c r="A1913" t="s">
        <v>456</v>
      </c>
      <c r="B1913">
        <v>17.940000000000001</v>
      </c>
      <c r="C1913" t="str">
        <f t="shared" si="58"/>
        <v>Underweight</v>
      </c>
      <c r="D1913">
        <v>5.17</v>
      </c>
      <c r="E1913" t="str">
        <f t="shared" si="59"/>
        <v>Normal</v>
      </c>
      <c r="F1913" t="s">
        <v>2383</v>
      </c>
      <c r="G1913" t="s">
        <v>2380</v>
      </c>
      <c r="H1913" t="s">
        <v>2380</v>
      </c>
      <c r="I1913">
        <v>0</v>
      </c>
      <c r="J1913" t="s">
        <v>2380</v>
      </c>
    </row>
    <row r="1914" spans="1:10" x14ac:dyDescent="0.3">
      <c r="A1914" t="s">
        <v>455</v>
      </c>
      <c r="B1914">
        <v>26.8</v>
      </c>
      <c r="C1914" t="str">
        <f t="shared" si="58"/>
        <v>OverWeight</v>
      </c>
      <c r="D1914">
        <v>6.18</v>
      </c>
      <c r="E1914" t="str">
        <f t="shared" si="59"/>
        <v>Prediabetes</v>
      </c>
      <c r="F1914" t="s">
        <v>2383</v>
      </c>
      <c r="G1914" t="s">
        <v>2380</v>
      </c>
      <c r="H1914" t="s">
        <v>2383</v>
      </c>
      <c r="I1914" s="7">
        <v>1</v>
      </c>
      <c r="J1914" t="s">
        <v>2380</v>
      </c>
    </row>
    <row r="1915" spans="1:10" x14ac:dyDescent="0.3">
      <c r="A1915" t="s">
        <v>454</v>
      </c>
      <c r="B1915">
        <v>17.690000000000001</v>
      </c>
      <c r="C1915" t="str">
        <f t="shared" si="58"/>
        <v>Underweight</v>
      </c>
      <c r="D1915">
        <v>9.07</v>
      </c>
      <c r="E1915" t="str">
        <f t="shared" si="59"/>
        <v>Diabetes</v>
      </c>
      <c r="F1915" t="s">
        <v>2383</v>
      </c>
      <c r="G1915" t="s">
        <v>2380</v>
      </c>
      <c r="H1915" t="s">
        <v>2380</v>
      </c>
      <c r="I1915">
        <v>0</v>
      </c>
      <c r="J1915" t="s">
        <v>2380</v>
      </c>
    </row>
    <row r="1916" spans="1:10" x14ac:dyDescent="0.3">
      <c r="A1916" t="s">
        <v>453</v>
      </c>
      <c r="B1916">
        <v>25.77</v>
      </c>
      <c r="C1916" t="str">
        <f t="shared" si="58"/>
        <v>OverWeight</v>
      </c>
      <c r="D1916">
        <v>4.43</v>
      </c>
      <c r="E1916" t="str">
        <f t="shared" si="59"/>
        <v>Normal</v>
      </c>
      <c r="F1916" t="s">
        <v>2380</v>
      </c>
      <c r="G1916" t="s">
        <v>2380</v>
      </c>
      <c r="H1916" t="s">
        <v>2383</v>
      </c>
      <c r="I1916" s="7">
        <v>1</v>
      </c>
      <c r="J1916" t="s">
        <v>2380</v>
      </c>
    </row>
    <row r="1917" spans="1:10" x14ac:dyDescent="0.3">
      <c r="A1917" t="s">
        <v>452</v>
      </c>
      <c r="B1917">
        <v>34.46</v>
      </c>
      <c r="C1917" t="str">
        <f t="shared" si="58"/>
        <v>Obesity</v>
      </c>
      <c r="D1917">
        <v>4.17</v>
      </c>
      <c r="E1917" t="str">
        <f t="shared" si="59"/>
        <v>Normal</v>
      </c>
      <c r="F1917" t="s">
        <v>2380</v>
      </c>
      <c r="G1917" t="s">
        <v>2382</v>
      </c>
      <c r="H1917" t="s">
        <v>2380</v>
      </c>
      <c r="I1917" s="7">
        <v>1</v>
      </c>
      <c r="J1917" t="s">
        <v>2380</v>
      </c>
    </row>
    <row r="1918" spans="1:10" x14ac:dyDescent="0.3">
      <c r="A1918" t="s">
        <v>451</v>
      </c>
      <c r="B1918">
        <v>30.875</v>
      </c>
      <c r="C1918" t="str">
        <f t="shared" si="58"/>
        <v>Obesity</v>
      </c>
      <c r="D1918">
        <v>4.95</v>
      </c>
      <c r="E1918" t="str">
        <f t="shared" si="59"/>
        <v>Normal</v>
      </c>
      <c r="F1918" t="s">
        <v>2383</v>
      </c>
      <c r="G1918" t="s">
        <v>2380</v>
      </c>
      <c r="H1918" t="s">
        <v>2380</v>
      </c>
      <c r="I1918">
        <v>0</v>
      </c>
      <c r="J1918" t="s">
        <v>2380</v>
      </c>
    </row>
    <row r="1919" spans="1:10" x14ac:dyDescent="0.3">
      <c r="A1919" t="s">
        <v>450</v>
      </c>
      <c r="B1919">
        <v>39.49</v>
      </c>
      <c r="C1919" t="str">
        <f t="shared" si="58"/>
        <v>Obesity</v>
      </c>
      <c r="D1919">
        <v>5.13</v>
      </c>
      <c r="E1919" t="str">
        <f t="shared" si="59"/>
        <v>Normal</v>
      </c>
      <c r="F1919" t="s">
        <v>2380</v>
      </c>
      <c r="G1919" t="s">
        <v>2380</v>
      </c>
      <c r="H1919" t="s">
        <v>2380</v>
      </c>
      <c r="I1919">
        <v>0</v>
      </c>
      <c r="J1919" t="s">
        <v>2380</v>
      </c>
    </row>
    <row r="1920" spans="1:10" x14ac:dyDescent="0.3">
      <c r="A1920" t="s">
        <v>449</v>
      </c>
      <c r="B1920">
        <v>28.88</v>
      </c>
      <c r="C1920" t="str">
        <f t="shared" si="58"/>
        <v>OverWeight</v>
      </c>
      <c r="D1920">
        <v>4.0999999999999996</v>
      </c>
      <c r="E1920" t="str">
        <f t="shared" si="59"/>
        <v>Normal</v>
      </c>
      <c r="F1920" t="s">
        <v>2380</v>
      </c>
      <c r="G1920" t="s">
        <v>2380</v>
      </c>
      <c r="H1920" t="s">
        <v>2380</v>
      </c>
      <c r="I1920">
        <v>0</v>
      </c>
      <c r="J1920" t="s">
        <v>2380</v>
      </c>
    </row>
    <row r="1921" spans="1:10" x14ac:dyDescent="0.3">
      <c r="A1921" t="s">
        <v>448</v>
      </c>
      <c r="B1921">
        <v>20.234999999999999</v>
      </c>
      <c r="C1921" t="str">
        <f t="shared" si="58"/>
        <v>Normal Weight</v>
      </c>
      <c r="D1921">
        <v>5.01</v>
      </c>
      <c r="E1921" t="str">
        <f t="shared" si="59"/>
        <v>Normal</v>
      </c>
      <c r="F1921" t="s">
        <v>2383</v>
      </c>
      <c r="G1921" t="s">
        <v>2380</v>
      </c>
      <c r="H1921" t="s">
        <v>2380</v>
      </c>
      <c r="I1921">
        <v>0</v>
      </c>
      <c r="J1921" t="s">
        <v>2380</v>
      </c>
    </row>
    <row r="1922" spans="1:10" x14ac:dyDescent="0.3">
      <c r="A1922" t="s">
        <v>447</v>
      </c>
      <c r="B1922">
        <v>30.67</v>
      </c>
      <c r="C1922" t="str">
        <f t="shared" ref="C1922:C1985" si="60">IF(B1922&lt;18.5,"Underweight",IF(B1922&lt;25,"Normal Weight",IF(B1922&lt;30,"OverWeight","Obesity")))</f>
        <v>Obesity</v>
      </c>
      <c r="D1922">
        <v>5.09</v>
      </c>
      <c r="E1922" t="str">
        <f t="shared" ref="E1922:E1985" si="61">IF(D1922&lt;5.7,"Normal",IF(D1922&lt;6.5,"Prediabetes","Diabetes"))</f>
        <v>Normal</v>
      </c>
      <c r="F1922" t="s">
        <v>2383</v>
      </c>
      <c r="G1922" t="s">
        <v>2380</v>
      </c>
      <c r="H1922" t="s">
        <v>2380</v>
      </c>
      <c r="I1922">
        <v>0</v>
      </c>
      <c r="J1922" t="s">
        <v>2380</v>
      </c>
    </row>
    <row r="1923" spans="1:10" x14ac:dyDescent="0.3">
      <c r="A1923" t="s">
        <v>446</v>
      </c>
      <c r="B1923">
        <v>30.875</v>
      </c>
      <c r="C1923" t="str">
        <f t="shared" si="60"/>
        <v>Obesity</v>
      </c>
      <c r="D1923">
        <v>6.49</v>
      </c>
      <c r="E1923" t="str">
        <f t="shared" si="61"/>
        <v>Prediabetes</v>
      </c>
      <c r="F1923" t="s">
        <v>2380</v>
      </c>
      <c r="G1923" t="s">
        <v>2380</v>
      </c>
      <c r="H1923" t="s">
        <v>2380</v>
      </c>
      <c r="I1923">
        <v>0</v>
      </c>
      <c r="J1923" t="s">
        <v>2380</v>
      </c>
    </row>
    <row r="1924" spans="1:10" x14ac:dyDescent="0.3">
      <c r="A1924" t="s">
        <v>445</v>
      </c>
      <c r="B1924">
        <v>23.8</v>
      </c>
      <c r="C1924" t="str">
        <f t="shared" si="60"/>
        <v>Normal Weight</v>
      </c>
      <c r="D1924">
        <v>4.08</v>
      </c>
      <c r="E1924" t="str">
        <f t="shared" si="61"/>
        <v>Normal</v>
      </c>
      <c r="F1924" t="s">
        <v>2380</v>
      </c>
      <c r="G1924" t="s">
        <v>2380</v>
      </c>
      <c r="H1924" t="s">
        <v>2380</v>
      </c>
      <c r="I1924">
        <v>0</v>
      </c>
      <c r="J1924" t="s">
        <v>2380</v>
      </c>
    </row>
    <row r="1925" spans="1:10" x14ac:dyDescent="0.3">
      <c r="A1925" t="s">
        <v>444</v>
      </c>
      <c r="B1925">
        <v>15.37</v>
      </c>
      <c r="C1925" t="str">
        <f t="shared" si="60"/>
        <v>Underweight</v>
      </c>
      <c r="D1925">
        <v>8.6300000000000008</v>
      </c>
      <c r="E1925" t="str">
        <f t="shared" si="61"/>
        <v>Diabetes</v>
      </c>
      <c r="F1925" t="s">
        <v>2383</v>
      </c>
      <c r="G1925" t="s">
        <v>2380</v>
      </c>
      <c r="H1925" t="s">
        <v>2380</v>
      </c>
      <c r="I1925">
        <v>0</v>
      </c>
      <c r="J1925" t="s">
        <v>2380</v>
      </c>
    </row>
    <row r="1926" spans="1:10" x14ac:dyDescent="0.3">
      <c r="A1926" t="s">
        <v>443</v>
      </c>
      <c r="B1926">
        <v>30.4</v>
      </c>
      <c r="C1926" t="str">
        <f t="shared" si="60"/>
        <v>Obesity</v>
      </c>
      <c r="D1926">
        <v>5.28</v>
      </c>
      <c r="E1926" t="str">
        <f t="shared" si="61"/>
        <v>Normal</v>
      </c>
      <c r="F1926" t="s">
        <v>2380</v>
      </c>
      <c r="G1926" t="s">
        <v>2380</v>
      </c>
      <c r="H1926" t="s">
        <v>2380</v>
      </c>
      <c r="I1926">
        <v>0</v>
      </c>
      <c r="J1926" t="s">
        <v>2380</v>
      </c>
    </row>
    <row r="1927" spans="1:10" x14ac:dyDescent="0.3">
      <c r="A1927" t="s">
        <v>442</v>
      </c>
      <c r="B1927">
        <v>19.48</v>
      </c>
      <c r="C1927" t="str">
        <f t="shared" si="60"/>
        <v>Normal Weight</v>
      </c>
      <c r="D1927">
        <v>5.63</v>
      </c>
      <c r="E1927" t="str">
        <f t="shared" si="61"/>
        <v>Normal</v>
      </c>
      <c r="F1927" t="s">
        <v>2383</v>
      </c>
      <c r="G1927" t="s">
        <v>2380</v>
      </c>
      <c r="H1927" t="s">
        <v>2380</v>
      </c>
      <c r="I1927" s="7">
        <v>1</v>
      </c>
      <c r="J1927" t="s">
        <v>2380</v>
      </c>
    </row>
    <row r="1928" spans="1:10" x14ac:dyDescent="0.3">
      <c r="A1928" t="s">
        <v>441</v>
      </c>
      <c r="B1928">
        <v>16.96</v>
      </c>
      <c r="C1928" t="str">
        <f t="shared" si="60"/>
        <v>Underweight</v>
      </c>
      <c r="D1928">
        <v>11.47</v>
      </c>
      <c r="E1928" t="str">
        <f t="shared" si="61"/>
        <v>Diabetes</v>
      </c>
      <c r="F1928" t="s">
        <v>2383</v>
      </c>
      <c r="G1928" t="s">
        <v>2380</v>
      </c>
      <c r="H1928" t="s">
        <v>2380</v>
      </c>
      <c r="I1928">
        <v>0</v>
      </c>
      <c r="J1928" t="s">
        <v>2380</v>
      </c>
    </row>
    <row r="1929" spans="1:10" x14ac:dyDescent="0.3">
      <c r="A1929" t="s">
        <v>440</v>
      </c>
      <c r="B1929">
        <v>19.05</v>
      </c>
      <c r="C1929" t="str">
        <f t="shared" si="60"/>
        <v>Normal Weight</v>
      </c>
      <c r="D1929">
        <v>4.92</v>
      </c>
      <c r="E1929" t="str">
        <f t="shared" si="61"/>
        <v>Normal</v>
      </c>
      <c r="F1929" t="s">
        <v>2380</v>
      </c>
      <c r="G1929" t="s">
        <v>2380</v>
      </c>
      <c r="H1929" t="s">
        <v>2380</v>
      </c>
      <c r="I1929" s="7">
        <v>1</v>
      </c>
      <c r="J1929" t="s">
        <v>2380</v>
      </c>
    </row>
    <row r="1930" spans="1:10" x14ac:dyDescent="0.3">
      <c r="A1930" t="s">
        <v>439</v>
      </c>
      <c r="B1930">
        <v>37.619999999999997</v>
      </c>
      <c r="C1930" t="str">
        <f t="shared" si="60"/>
        <v>Obesity</v>
      </c>
      <c r="D1930">
        <v>4.18</v>
      </c>
      <c r="E1930" t="str">
        <f t="shared" si="61"/>
        <v>Normal</v>
      </c>
      <c r="F1930" t="s">
        <v>2380</v>
      </c>
      <c r="G1930" t="s">
        <v>2380</v>
      </c>
      <c r="H1930" t="s">
        <v>2380</v>
      </c>
      <c r="I1930">
        <v>0</v>
      </c>
      <c r="J1930" t="s">
        <v>2380</v>
      </c>
    </row>
    <row r="1931" spans="1:10" x14ac:dyDescent="0.3">
      <c r="A1931" t="s">
        <v>438</v>
      </c>
      <c r="B1931">
        <v>29.1</v>
      </c>
      <c r="C1931" t="str">
        <f t="shared" si="60"/>
        <v>OverWeight</v>
      </c>
      <c r="D1931">
        <v>4.67</v>
      </c>
      <c r="E1931" t="str">
        <f t="shared" si="61"/>
        <v>Normal</v>
      </c>
      <c r="F1931" t="s">
        <v>2380</v>
      </c>
      <c r="G1931" t="s">
        <v>2380</v>
      </c>
      <c r="H1931" t="s">
        <v>2380</v>
      </c>
      <c r="I1931">
        <v>0</v>
      </c>
      <c r="J1931" t="s">
        <v>2380</v>
      </c>
    </row>
    <row r="1932" spans="1:10" x14ac:dyDescent="0.3">
      <c r="A1932" t="s">
        <v>437</v>
      </c>
      <c r="B1932">
        <v>26.62</v>
      </c>
      <c r="C1932" t="str">
        <f t="shared" si="60"/>
        <v>OverWeight</v>
      </c>
      <c r="D1932">
        <v>6.24</v>
      </c>
      <c r="E1932" t="str">
        <f t="shared" si="61"/>
        <v>Prediabetes</v>
      </c>
      <c r="F1932" t="s">
        <v>2380</v>
      </c>
      <c r="G1932" t="s">
        <v>2380</v>
      </c>
      <c r="H1932" t="s">
        <v>2380</v>
      </c>
      <c r="I1932">
        <v>0</v>
      </c>
      <c r="J1932" t="s">
        <v>2380</v>
      </c>
    </row>
    <row r="1933" spans="1:10" x14ac:dyDescent="0.3">
      <c r="A1933" t="s">
        <v>436</v>
      </c>
      <c r="B1933">
        <v>25.74</v>
      </c>
      <c r="C1933" t="str">
        <f t="shared" si="60"/>
        <v>OverWeight</v>
      </c>
      <c r="D1933">
        <v>5.99</v>
      </c>
      <c r="E1933" t="str">
        <f t="shared" si="61"/>
        <v>Prediabetes</v>
      </c>
      <c r="F1933" t="s">
        <v>2380</v>
      </c>
      <c r="G1933" t="s">
        <v>2380</v>
      </c>
      <c r="H1933" t="s">
        <v>2380</v>
      </c>
      <c r="I1933">
        <v>0</v>
      </c>
      <c r="J1933" t="s">
        <v>2380</v>
      </c>
    </row>
    <row r="1934" spans="1:10" x14ac:dyDescent="0.3">
      <c r="A1934" t="s">
        <v>435</v>
      </c>
      <c r="B1934">
        <v>18.22</v>
      </c>
      <c r="C1934" t="str">
        <f t="shared" si="60"/>
        <v>Underweight</v>
      </c>
      <c r="D1934">
        <v>10.27</v>
      </c>
      <c r="E1934" t="str">
        <f t="shared" si="61"/>
        <v>Diabetes</v>
      </c>
      <c r="F1934" t="s">
        <v>2383</v>
      </c>
      <c r="G1934" t="s">
        <v>2380</v>
      </c>
      <c r="H1934" t="s">
        <v>2380</v>
      </c>
      <c r="I1934" s="7">
        <v>1</v>
      </c>
      <c r="J1934" t="s">
        <v>2380</v>
      </c>
    </row>
    <row r="1935" spans="1:10" x14ac:dyDescent="0.3">
      <c r="A1935" t="s">
        <v>434</v>
      </c>
      <c r="B1935">
        <v>26.03</v>
      </c>
      <c r="C1935" t="str">
        <f t="shared" si="60"/>
        <v>OverWeight</v>
      </c>
      <c r="D1935">
        <v>5.97</v>
      </c>
      <c r="E1935" t="str">
        <f t="shared" si="61"/>
        <v>Prediabetes</v>
      </c>
      <c r="F1935" t="s">
        <v>2380</v>
      </c>
      <c r="G1935" t="s">
        <v>2380</v>
      </c>
      <c r="H1935" t="s">
        <v>2383</v>
      </c>
      <c r="I1935" s="7">
        <v>1</v>
      </c>
      <c r="J1935" t="s">
        <v>2380</v>
      </c>
    </row>
    <row r="1936" spans="1:10" x14ac:dyDescent="0.3">
      <c r="A1936" t="s">
        <v>433</v>
      </c>
      <c r="B1936">
        <v>17.29</v>
      </c>
      <c r="C1936" t="str">
        <f t="shared" si="60"/>
        <v>Underweight</v>
      </c>
      <c r="D1936">
        <v>4.9800000000000004</v>
      </c>
      <c r="E1936" t="str">
        <f t="shared" si="61"/>
        <v>Normal</v>
      </c>
      <c r="F1936" t="s">
        <v>2380</v>
      </c>
      <c r="G1936" t="s">
        <v>2380</v>
      </c>
      <c r="H1936" t="s">
        <v>2380</v>
      </c>
      <c r="I1936">
        <v>0</v>
      </c>
      <c r="J1936" t="s">
        <v>2380</v>
      </c>
    </row>
    <row r="1937" spans="1:10" x14ac:dyDescent="0.3">
      <c r="A1937" t="s">
        <v>432</v>
      </c>
      <c r="B1937">
        <v>18.170000000000002</v>
      </c>
      <c r="C1937" t="str">
        <f t="shared" si="60"/>
        <v>Underweight</v>
      </c>
      <c r="D1937">
        <v>6.91</v>
      </c>
      <c r="E1937" t="str">
        <f t="shared" si="61"/>
        <v>Diabetes</v>
      </c>
      <c r="F1937" t="s">
        <v>2383</v>
      </c>
      <c r="G1937" t="s">
        <v>2380</v>
      </c>
      <c r="H1937" t="s">
        <v>2380</v>
      </c>
      <c r="I1937" s="7">
        <v>1</v>
      </c>
      <c r="J1937" t="s">
        <v>2380</v>
      </c>
    </row>
    <row r="1938" spans="1:10" x14ac:dyDescent="0.3">
      <c r="A1938" t="s">
        <v>431</v>
      </c>
      <c r="B1938">
        <v>32.54</v>
      </c>
      <c r="C1938" t="str">
        <f t="shared" si="60"/>
        <v>Obesity</v>
      </c>
      <c r="D1938">
        <v>6.38</v>
      </c>
      <c r="E1938" t="str">
        <f t="shared" si="61"/>
        <v>Prediabetes</v>
      </c>
      <c r="F1938" t="s">
        <v>2380</v>
      </c>
      <c r="G1938" t="s">
        <v>2382</v>
      </c>
      <c r="H1938" t="s">
        <v>2380</v>
      </c>
      <c r="I1938" s="7">
        <v>1</v>
      </c>
      <c r="J1938" t="s">
        <v>2380</v>
      </c>
    </row>
    <row r="1939" spans="1:10" x14ac:dyDescent="0.3">
      <c r="A1939" t="s">
        <v>430</v>
      </c>
      <c r="B1939">
        <v>30.25</v>
      </c>
      <c r="C1939" t="str">
        <f t="shared" si="60"/>
        <v>Obesity</v>
      </c>
      <c r="D1939">
        <v>4.7699999999999996</v>
      </c>
      <c r="E1939" t="str">
        <f t="shared" si="61"/>
        <v>Normal</v>
      </c>
      <c r="F1939" t="s">
        <v>2380</v>
      </c>
      <c r="G1939" t="s">
        <v>2380</v>
      </c>
      <c r="H1939" t="s">
        <v>2380</v>
      </c>
      <c r="I1939">
        <v>0</v>
      </c>
      <c r="J1939" t="s">
        <v>2380</v>
      </c>
    </row>
    <row r="1940" spans="1:10" x14ac:dyDescent="0.3">
      <c r="A1940" t="s">
        <v>429</v>
      </c>
      <c r="B1940">
        <v>19.59</v>
      </c>
      <c r="C1940" t="str">
        <f t="shared" si="60"/>
        <v>Normal Weight</v>
      </c>
      <c r="D1940">
        <v>6.04</v>
      </c>
      <c r="E1940" t="str">
        <f t="shared" si="61"/>
        <v>Prediabetes</v>
      </c>
      <c r="F1940" t="s">
        <v>2383</v>
      </c>
      <c r="G1940" t="s">
        <v>2380</v>
      </c>
      <c r="H1940" t="s">
        <v>2380</v>
      </c>
      <c r="I1940" s="7">
        <v>1</v>
      </c>
      <c r="J1940" t="s">
        <v>2380</v>
      </c>
    </row>
    <row r="1941" spans="1:10" x14ac:dyDescent="0.3">
      <c r="A1941" t="s">
        <v>428</v>
      </c>
      <c r="B1941">
        <v>45.9</v>
      </c>
      <c r="C1941" t="str">
        <f t="shared" si="60"/>
        <v>Obesity</v>
      </c>
      <c r="D1941">
        <v>4.3</v>
      </c>
      <c r="E1941" t="str">
        <f t="shared" si="61"/>
        <v>Normal</v>
      </c>
      <c r="F1941" t="s">
        <v>2383</v>
      </c>
      <c r="G1941" t="s">
        <v>2380</v>
      </c>
      <c r="H1941" t="s">
        <v>2380</v>
      </c>
      <c r="I1941" s="7">
        <v>1</v>
      </c>
      <c r="J1941" t="s">
        <v>2380</v>
      </c>
    </row>
    <row r="1942" spans="1:10" x14ac:dyDescent="0.3">
      <c r="A1942" t="s">
        <v>427</v>
      </c>
      <c r="B1942">
        <v>17.059999999999999</v>
      </c>
      <c r="C1942" t="str">
        <f t="shared" si="60"/>
        <v>Underweight</v>
      </c>
      <c r="D1942">
        <v>8.75</v>
      </c>
      <c r="E1942" t="str">
        <f t="shared" si="61"/>
        <v>Diabetes</v>
      </c>
      <c r="F1942" t="s">
        <v>2383</v>
      </c>
      <c r="G1942" t="s">
        <v>2380</v>
      </c>
      <c r="H1942" t="s">
        <v>2380</v>
      </c>
      <c r="I1942">
        <v>0</v>
      </c>
      <c r="J1942" t="s">
        <v>2380</v>
      </c>
    </row>
    <row r="1943" spans="1:10" x14ac:dyDescent="0.3">
      <c r="A1943" t="s">
        <v>426</v>
      </c>
      <c r="B1943">
        <v>32.07</v>
      </c>
      <c r="C1943" t="str">
        <f t="shared" si="60"/>
        <v>Obesity</v>
      </c>
      <c r="D1943">
        <v>5.25</v>
      </c>
      <c r="E1943" t="str">
        <f t="shared" si="61"/>
        <v>Normal</v>
      </c>
      <c r="F1943" t="s">
        <v>2380</v>
      </c>
      <c r="G1943" t="s">
        <v>2380</v>
      </c>
      <c r="H1943" t="s">
        <v>2383</v>
      </c>
      <c r="I1943" s="7">
        <v>1</v>
      </c>
      <c r="J1943" t="s">
        <v>2380</v>
      </c>
    </row>
    <row r="1944" spans="1:10" x14ac:dyDescent="0.3">
      <c r="A1944" t="s">
        <v>425</v>
      </c>
      <c r="B1944">
        <v>16.5</v>
      </c>
      <c r="C1944" t="str">
        <f t="shared" si="60"/>
        <v>Underweight</v>
      </c>
      <c r="D1944">
        <v>5.03</v>
      </c>
      <c r="E1944" t="str">
        <f t="shared" si="61"/>
        <v>Normal</v>
      </c>
      <c r="F1944" t="s">
        <v>2380</v>
      </c>
      <c r="G1944" t="s">
        <v>2380</v>
      </c>
      <c r="H1944" t="s">
        <v>2380</v>
      </c>
      <c r="I1944" s="7">
        <v>1</v>
      </c>
      <c r="J1944" t="s">
        <v>2380</v>
      </c>
    </row>
    <row r="1945" spans="1:10" x14ac:dyDescent="0.3">
      <c r="A1945" t="s">
        <v>424</v>
      </c>
      <c r="B1945">
        <v>31.4</v>
      </c>
      <c r="C1945" t="str">
        <f t="shared" si="60"/>
        <v>Obesity</v>
      </c>
      <c r="D1945">
        <v>5.88</v>
      </c>
      <c r="E1945" t="str">
        <f t="shared" si="61"/>
        <v>Prediabetes</v>
      </c>
      <c r="F1945" t="s">
        <v>2380</v>
      </c>
      <c r="G1945" t="s">
        <v>2380</v>
      </c>
      <c r="H1945" t="s">
        <v>2380</v>
      </c>
      <c r="I1945" s="7">
        <v>1</v>
      </c>
      <c r="J1945" t="s">
        <v>2380</v>
      </c>
    </row>
    <row r="1946" spans="1:10" x14ac:dyDescent="0.3">
      <c r="A1946" t="s">
        <v>423</v>
      </c>
      <c r="B1946">
        <v>20.36</v>
      </c>
      <c r="C1946" t="str">
        <f t="shared" si="60"/>
        <v>Normal Weight</v>
      </c>
      <c r="D1946">
        <v>4.49</v>
      </c>
      <c r="E1946" t="str">
        <f t="shared" si="61"/>
        <v>Normal</v>
      </c>
      <c r="F1946" t="s">
        <v>2380</v>
      </c>
      <c r="G1946" t="s">
        <v>2380</v>
      </c>
      <c r="H1946" t="s">
        <v>2380</v>
      </c>
      <c r="I1946">
        <v>0</v>
      </c>
      <c r="J1946" t="s">
        <v>2380</v>
      </c>
    </row>
    <row r="1947" spans="1:10" x14ac:dyDescent="0.3">
      <c r="A1947" t="s">
        <v>422</v>
      </c>
      <c r="B1947">
        <v>25.46</v>
      </c>
      <c r="C1947" t="str">
        <f t="shared" si="60"/>
        <v>OverWeight</v>
      </c>
      <c r="D1947">
        <v>4.1399999999999997</v>
      </c>
      <c r="E1947" t="str">
        <f t="shared" si="61"/>
        <v>Normal</v>
      </c>
      <c r="F1947" t="s">
        <v>2380</v>
      </c>
      <c r="G1947" t="s">
        <v>2380</v>
      </c>
      <c r="H1947" t="s">
        <v>2380</v>
      </c>
      <c r="I1947" s="7">
        <v>1</v>
      </c>
      <c r="J1947" t="s">
        <v>2380</v>
      </c>
    </row>
    <row r="1948" spans="1:10" x14ac:dyDescent="0.3">
      <c r="A1948" t="s">
        <v>421</v>
      </c>
      <c r="B1948">
        <v>17.09</v>
      </c>
      <c r="C1948" t="str">
        <f t="shared" si="60"/>
        <v>Underweight</v>
      </c>
      <c r="D1948">
        <v>5.8</v>
      </c>
      <c r="E1948" t="str">
        <f t="shared" si="61"/>
        <v>Prediabetes</v>
      </c>
      <c r="F1948" t="s">
        <v>2383</v>
      </c>
      <c r="G1948" t="s">
        <v>2380</v>
      </c>
      <c r="H1948" t="s">
        <v>2380</v>
      </c>
      <c r="I1948">
        <v>0</v>
      </c>
      <c r="J1948" t="s">
        <v>2380</v>
      </c>
    </row>
    <row r="1949" spans="1:10" x14ac:dyDescent="0.3">
      <c r="A1949" t="s">
        <v>420</v>
      </c>
      <c r="B1949">
        <v>20.83</v>
      </c>
      <c r="C1949" t="str">
        <f t="shared" si="60"/>
        <v>Normal Weight</v>
      </c>
      <c r="D1949">
        <v>5.12</v>
      </c>
      <c r="E1949" t="str">
        <f t="shared" si="61"/>
        <v>Normal</v>
      </c>
      <c r="F1949" t="s">
        <v>2380</v>
      </c>
      <c r="G1949" t="s">
        <v>2380</v>
      </c>
      <c r="H1949" t="s">
        <v>2380</v>
      </c>
      <c r="I1949">
        <v>0</v>
      </c>
      <c r="J1949" t="s">
        <v>2380</v>
      </c>
    </row>
    <row r="1950" spans="1:10" x14ac:dyDescent="0.3">
      <c r="A1950" t="s">
        <v>419</v>
      </c>
      <c r="B1950">
        <v>18.920000000000002</v>
      </c>
      <c r="C1950" t="str">
        <f t="shared" si="60"/>
        <v>Normal Weight</v>
      </c>
      <c r="D1950">
        <v>5.98</v>
      </c>
      <c r="E1950" t="str">
        <f t="shared" si="61"/>
        <v>Prediabetes</v>
      </c>
      <c r="F1950" t="s">
        <v>2383</v>
      </c>
      <c r="G1950" t="s">
        <v>2380</v>
      </c>
      <c r="H1950" t="s">
        <v>2380</v>
      </c>
      <c r="I1950" s="7">
        <v>1</v>
      </c>
      <c r="J1950" t="s">
        <v>2380</v>
      </c>
    </row>
    <row r="1951" spans="1:10" x14ac:dyDescent="0.3">
      <c r="A1951" t="s">
        <v>418</v>
      </c>
      <c r="B1951">
        <v>37.1</v>
      </c>
      <c r="C1951" t="str">
        <f t="shared" si="60"/>
        <v>Obesity</v>
      </c>
      <c r="D1951">
        <v>5.46</v>
      </c>
      <c r="E1951" t="str">
        <f t="shared" si="61"/>
        <v>Normal</v>
      </c>
      <c r="F1951" t="s">
        <v>2380</v>
      </c>
      <c r="G1951" t="s">
        <v>2380</v>
      </c>
      <c r="H1951" t="s">
        <v>2380</v>
      </c>
      <c r="I1951">
        <v>0</v>
      </c>
      <c r="J1951" t="s">
        <v>2380</v>
      </c>
    </row>
    <row r="1952" spans="1:10" x14ac:dyDescent="0.3">
      <c r="A1952" t="s">
        <v>417</v>
      </c>
      <c r="B1952">
        <v>22.515000000000001</v>
      </c>
      <c r="C1952" t="str">
        <f t="shared" si="60"/>
        <v>Normal Weight</v>
      </c>
      <c r="D1952">
        <v>4.91</v>
      </c>
      <c r="E1952" t="str">
        <f t="shared" si="61"/>
        <v>Normal</v>
      </c>
      <c r="F1952" t="s">
        <v>2383</v>
      </c>
      <c r="G1952" t="s">
        <v>2380</v>
      </c>
      <c r="H1952" t="s">
        <v>2383</v>
      </c>
      <c r="I1952" s="7">
        <v>1</v>
      </c>
      <c r="J1952" t="s">
        <v>2380</v>
      </c>
    </row>
    <row r="1953" spans="1:10" x14ac:dyDescent="0.3">
      <c r="A1953" t="s">
        <v>416</v>
      </c>
      <c r="B1953">
        <v>32.700000000000003</v>
      </c>
      <c r="C1953" t="str">
        <f t="shared" si="60"/>
        <v>Obesity</v>
      </c>
      <c r="D1953">
        <v>4.66</v>
      </c>
      <c r="E1953" t="str">
        <f t="shared" si="61"/>
        <v>Normal</v>
      </c>
      <c r="F1953" t="s">
        <v>2380</v>
      </c>
      <c r="G1953" t="s">
        <v>2380</v>
      </c>
      <c r="H1953" t="s">
        <v>2380</v>
      </c>
      <c r="I1953">
        <v>0</v>
      </c>
      <c r="J1953" t="s">
        <v>2380</v>
      </c>
    </row>
    <row r="1954" spans="1:10" x14ac:dyDescent="0.3">
      <c r="A1954" t="s">
        <v>415</v>
      </c>
      <c r="B1954">
        <v>17.75</v>
      </c>
      <c r="C1954" t="str">
        <f t="shared" si="60"/>
        <v>Underweight</v>
      </c>
      <c r="D1954">
        <v>6.8</v>
      </c>
      <c r="E1954" t="str">
        <f t="shared" si="61"/>
        <v>Diabetes</v>
      </c>
      <c r="F1954" t="s">
        <v>2383</v>
      </c>
      <c r="G1954" t="s">
        <v>2380</v>
      </c>
      <c r="H1954" t="s">
        <v>2380</v>
      </c>
      <c r="I1954" s="7">
        <v>1</v>
      </c>
      <c r="J1954" t="s">
        <v>2380</v>
      </c>
    </row>
    <row r="1955" spans="1:10" x14ac:dyDescent="0.3">
      <c r="A1955" t="s">
        <v>414</v>
      </c>
      <c r="B1955">
        <v>33.630000000000003</v>
      </c>
      <c r="C1955" t="str">
        <f t="shared" si="60"/>
        <v>Obesity</v>
      </c>
      <c r="D1955">
        <v>4.47</v>
      </c>
      <c r="E1955" t="str">
        <f t="shared" si="61"/>
        <v>Normal</v>
      </c>
      <c r="F1955" t="s">
        <v>2383</v>
      </c>
      <c r="G1955" t="s">
        <v>2380</v>
      </c>
      <c r="H1955" t="s">
        <v>2380</v>
      </c>
      <c r="I1955">
        <v>0</v>
      </c>
      <c r="J1955" t="s">
        <v>2380</v>
      </c>
    </row>
    <row r="1956" spans="1:10" x14ac:dyDescent="0.3">
      <c r="A1956" t="s">
        <v>413</v>
      </c>
      <c r="B1956">
        <v>34.799999999999997</v>
      </c>
      <c r="C1956" t="str">
        <f t="shared" si="60"/>
        <v>Obesity</v>
      </c>
      <c r="D1956">
        <v>4.08</v>
      </c>
      <c r="E1956" t="str">
        <f t="shared" si="61"/>
        <v>Normal</v>
      </c>
      <c r="F1956" t="s">
        <v>2383</v>
      </c>
      <c r="G1956" t="s">
        <v>2380</v>
      </c>
      <c r="H1956" t="s">
        <v>2380</v>
      </c>
      <c r="I1956" s="7">
        <v>1</v>
      </c>
      <c r="J1956" t="s">
        <v>2380</v>
      </c>
    </row>
    <row r="1957" spans="1:10" x14ac:dyDescent="0.3">
      <c r="A1957" t="s">
        <v>412</v>
      </c>
      <c r="B1957">
        <v>16.809999999999999</v>
      </c>
      <c r="C1957" t="str">
        <f t="shared" si="60"/>
        <v>Underweight</v>
      </c>
      <c r="D1957">
        <v>5.51</v>
      </c>
      <c r="E1957" t="str">
        <f t="shared" si="61"/>
        <v>Normal</v>
      </c>
      <c r="F1957" t="s">
        <v>2383</v>
      </c>
      <c r="G1957" t="s">
        <v>2380</v>
      </c>
      <c r="H1957" t="s">
        <v>2380</v>
      </c>
      <c r="I1957" s="7">
        <v>1</v>
      </c>
      <c r="J1957" t="s">
        <v>2380</v>
      </c>
    </row>
    <row r="1958" spans="1:10" x14ac:dyDescent="0.3">
      <c r="A1958" t="s">
        <v>411</v>
      </c>
      <c r="B1958">
        <v>16.690000000000001</v>
      </c>
      <c r="C1958" t="str">
        <f t="shared" si="60"/>
        <v>Underweight</v>
      </c>
      <c r="D1958">
        <v>8.4</v>
      </c>
      <c r="E1958" t="str">
        <f t="shared" si="61"/>
        <v>Diabetes</v>
      </c>
      <c r="F1958" t="s">
        <v>2383</v>
      </c>
      <c r="G1958" t="s">
        <v>2380</v>
      </c>
      <c r="H1958" t="s">
        <v>2380</v>
      </c>
      <c r="I1958">
        <v>0</v>
      </c>
      <c r="J1958" t="s">
        <v>2380</v>
      </c>
    </row>
    <row r="1959" spans="1:10" x14ac:dyDescent="0.3">
      <c r="A1959" t="s">
        <v>410</v>
      </c>
      <c r="B1959">
        <v>23.21</v>
      </c>
      <c r="C1959" t="str">
        <f t="shared" si="60"/>
        <v>Normal Weight</v>
      </c>
      <c r="D1959">
        <v>5.14</v>
      </c>
      <c r="E1959" t="str">
        <f t="shared" si="61"/>
        <v>Normal</v>
      </c>
      <c r="F1959" t="s">
        <v>2383</v>
      </c>
      <c r="G1959" t="s">
        <v>2380</v>
      </c>
      <c r="H1959" t="s">
        <v>2380</v>
      </c>
      <c r="I1959" s="7">
        <v>1</v>
      </c>
      <c r="J1959" t="s">
        <v>2380</v>
      </c>
    </row>
    <row r="1960" spans="1:10" x14ac:dyDescent="0.3">
      <c r="A1960" t="s">
        <v>409</v>
      </c>
      <c r="B1960">
        <v>25.175000000000001</v>
      </c>
      <c r="C1960" t="str">
        <f t="shared" si="60"/>
        <v>OverWeight</v>
      </c>
      <c r="D1960">
        <v>5.21</v>
      </c>
      <c r="E1960" t="str">
        <f t="shared" si="61"/>
        <v>Normal</v>
      </c>
      <c r="F1960" t="s">
        <v>2383</v>
      </c>
      <c r="G1960" t="s">
        <v>2380</v>
      </c>
      <c r="H1960" t="s">
        <v>2380</v>
      </c>
      <c r="I1960" s="7">
        <v>1</v>
      </c>
      <c r="J1960" t="s">
        <v>2380</v>
      </c>
    </row>
    <row r="1961" spans="1:10" x14ac:dyDescent="0.3">
      <c r="A1961" t="s">
        <v>408</v>
      </c>
      <c r="B1961">
        <v>34.770000000000003</v>
      </c>
      <c r="C1961" t="str">
        <f t="shared" si="60"/>
        <v>Obesity</v>
      </c>
      <c r="D1961">
        <v>6.23</v>
      </c>
      <c r="E1961" t="str">
        <f t="shared" si="61"/>
        <v>Prediabetes</v>
      </c>
      <c r="F1961" t="s">
        <v>2380</v>
      </c>
      <c r="G1961" t="s">
        <v>2380</v>
      </c>
      <c r="H1961" t="s">
        <v>2380</v>
      </c>
      <c r="I1961">
        <v>0</v>
      </c>
      <c r="J1961" t="s">
        <v>2380</v>
      </c>
    </row>
    <row r="1962" spans="1:10" x14ac:dyDescent="0.3">
      <c r="A1962" t="s">
        <v>407</v>
      </c>
      <c r="B1962">
        <v>27.7</v>
      </c>
      <c r="C1962" t="str">
        <f t="shared" si="60"/>
        <v>OverWeight</v>
      </c>
      <c r="D1962">
        <v>5.6</v>
      </c>
      <c r="E1962" t="str">
        <f t="shared" si="61"/>
        <v>Normal</v>
      </c>
      <c r="F1962" t="s">
        <v>2380</v>
      </c>
      <c r="G1962" t="s">
        <v>2380</v>
      </c>
      <c r="H1962" t="s">
        <v>2380</v>
      </c>
      <c r="I1962" s="7">
        <v>1</v>
      </c>
      <c r="J1962" t="s">
        <v>2380</v>
      </c>
    </row>
    <row r="1963" spans="1:10" x14ac:dyDescent="0.3">
      <c r="A1963" t="s">
        <v>406</v>
      </c>
      <c r="B1963">
        <v>19.12</v>
      </c>
      <c r="C1963" t="str">
        <f t="shared" si="60"/>
        <v>Normal Weight</v>
      </c>
      <c r="D1963">
        <v>4.72</v>
      </c>
      <c r="E1963" t="str">
        <f t="shared" si="61"/>
        <v>Normal</v>
      </c>
      <c r="F1963" t="s">
        <v>2383</v>
      </c>
      <c r="G1963" t="s">
        <v>2380</v>
      </c>
      <c r="H1963" t="s">
        <v>2380</v>
      </c>
      <c r="I1963" s="7">
        <v>1</v>
      </c>
      <c r="J1963" t="s">
        <v>2380</v>
      </c>
    </row>
    <row r="1964" spans="1:10" x14ac:dyDescent="0.3">
      <c r="A1964" t="s">
        <v>405</v>
      </c>
      <c r="B1964">
        <v>32.67</v>
      </c>
      <c r="C1964" t="str">
        <f t="shared" si="60"/>
        <v>Obesity</v>
      </c>
      <c r="D1964">
        <v>4.67</v>
      </c>
      <c r="E1964" t="str">
        <f t="shared" si="61"/>
        <v>Normal</v>
      </c>
      <c r="F1964" t="s">
        <v>2380</v>
      </c>
      <c r="G1964" t="s">
        <v>2380</v>
      </c>
      <c r="H1964" t="s">
        <v>2383</v>
      </c>
      <c r="I1964" s="7">
        <v>1</v>
      </c>
      <c r="J1964" t="s">
        <v>2380</v>
      </c>
    </row>
    <row r="1965" spans="1:10" x14ac:dyDescent="0.3">
      <c r="A1965" t="s">
        <v>404</v>
      </c>
      <c r="B1965">
        <v>28.5</v>
      </c>
      <c r="C1965" t="str">
        <f t="shared" si="60"/>
        <v>OverWeight</v>
      </c>
      <c r="D1965">
        <v>6.11</v>
      </c>
      <c r="E1965" t="str">
        <f t="shared" si="61"/>
        <v>Prediabetes</v>
      </c>
      <c r="F1965" t="s">
        <v>2380</v>
      </c>
      <c r="G1965" t="s">
        <v>2380</v>
      </c>
      <c r="H1965" t="s">
        <v>2380</v>
      </c>
      <c r="I1965" s="7">
        <v>1</v>
      </c>
      <c r="J1965" t="s">
        <v>2380</v>
      </c>
    </row>
    <row r="1966" spans="1:10" x14ac:dyDescent="0.3">
      <c r="A1966" t="s">
        <v>403</v>
      </c>
      <c r="B1966">
        <v>39.270000000000003</v>
      </c>
      <c r="C1966" t="str">
        <f t="shared" si="60"/>
        <v>Obesity</v>
      </c>
      <c r="D1966">
        <v>6.25</v>
      </c>
      <c r="E1966" t="str">
        <f t="shared" si="61"/>
        <v>Prediabetes</v>
      </c>
      <c r="F1966" t="s">
        <v>2380</v>
      </c>
      <c r="G1966" t="s">
        <v>2380</v>
      </c>
      <c r="H1966" t="s">
        <v>2380</v>
      </c>
      <c r="I1966">
        <v>0</v>
      </c>
      <c r="J1966" t="s">
        <v>2380</v>
      </c>
    </row>
    <row r="1967" spans="1:10" x14ac:dyDescent="0.3">
      <c r="A1967" t="s">
        <v>402</v>
      </c>
      <c r="B1967">
        <v>32.49</v>
      </c>
      <c r="C1967" t="str">
        <f t="shared" si="60"/>
        <v>Obesity</v>
      </c>
      <c r="D1967">
        <v>4</v>
      </c>
      <c r="E1967" t="str">
        <f t="shared" si="61"/>
        <v>Normal</v>
      </c>
      <c r="F1967" t="s">
        <v>2383</v>
      </c>
      <c r="G1967" t="s">
        <v>2380</v>
      </c>
      <c r="H1967" t="s">
        <v>2380</v>
      </c>
      <c r="I1967">
        <v>0</v>
      </c>
      <c r="J1967" t="s">
        <v>2380</v>
      </c>
    </row>
    <row r="1968" spans="1:10" x14ac:dyDescent="0.3">
      <c r="A1968" t="s">
        <v>401</v>
      </c>
      <c r="B1968">
        <v>23.7</v>
      </c>
      <c r="C1968" t="str">
        <f t="shared" si="60"/>
        <v>Normal Weight</v>
      </c>
      <c r="D1968">
        <v>5.55</v>
      </c>
      <c r="E1968" t="str">
        <f t="shared" si="61"/>
        <v>Normal</v>
      </c>
      <c r="F1968" t="s">
        <v>2383</v>
      </c>
      <c r="G1968" t="s">
        <v>2380</v>
      </c>
      <c r="H1968" t="s">
        <v>2380</v>
      </c>
      <c r="I1968">
        <v>0</v>
      </c>
      <c r="J1968" t="s">
        <v>2380</v>
      </c>
    </row>
    <row r="1969" spans="1:10" x14ac:dyDescent="0.3">
      <c r="A1969" t="s">
        <v>400</v>
      </c>
      <c r="B1969">
        <v>30.4</v>
      </c>
      <c r="C1969" t="str">
        <f t="shared" si="60"/>
        <v>Obesity</v>
      </c>
      <c r="D1969">
        <v>5.95</v>
      </c>
      <c r="E1969" t="str">
        <f t="shared" si="61"/>
        <v>Prediabetes</v>
      </c>
      <c r="F1969" t="s">
        <v>2380</v>
      </c>
      <c r="G1969" t="s">
        <v>2382</v>
      </c>
      <c r="H1969" t="s">
        <v>2380</v>
      </c>
      <c r="I1969" s="7">
        <v>1</v>
      </c>
      <c r="J1969" t="s">
        <v>2380</v>
      </c>
    </row>
    <row r="1970" spans="1:10" x14ac:dyDescent="0.3">
      <c r="A1970" t="s">
        <v>399</v>
      </c>
      <c r="B1970">
        <v>38.94</v>
      </c>
      <c r="C1970" t="str">
        <f t="shared" si="60"/>
        <v>Obesity</v>
      </c>
      <c r="D1970">
        <v>4.3600000000000003</v>
      </c>
      <c r="E1970" t="str">
        <f t="shared" si="61"/>
        <v>Normal</v>
      </c>
      <c r="F1970" t="s">
        <v>2380</v>
      </c>
      <c r="G1970" t="s">
        <v>2380</v>
      </c>
      <c r="H1970" t="s">
        <v>2383</v>
      </c>
      <c r="I1970" s="7">
        <v>1</v>
      </c>
      <c r="J1970" t="s">
        <v>2380</v>
      </c>
    </row>
    <row r="1971" spans="1:10" x14ac:dyDescent="0.3">
      <c r="A1971" t="s">
        <v>398</v>
      </c>
      <c r="B1971">
        <v>31.02</v>
      </c>
      <c r="C1971" t="str">
        <f t="shared" si="60"/>
        <v>Obesity</v>
      </c>
      <c r="D1971">
        <v>4.84</v>
      </c>
      <c r="E1971" t="str">
        <f t="shared" si="61"/>
        <v>Normal</v>
      </c>
      <c r="F1971" t="s">
        <v>2380</v>
      </c>
      <c r="G1971" t="s">
        <v>2380</v>
      </c>
      <c r="H1971" t="s">
        <v>2383</v>
      </c>
      <c r="I1971" s="7">
        <v>1</v>
      </c>
      <c r="J1971" t="s">
        <v>2380</v>
      </c>
    </row>
    <row r="1972" spans="1:10" x14ac:dyDescent="0.3">
      <c r="A1972" t="s">
        <v>397</v>
      </c>
      <c r="B1972">
        <v>17.5</v>
      </c>
      <c r="C1972" t="str">
        <f t="shared" si="60"/>
        <v>Underweight</v>
      </c>
      <c r="D1972">
        <v>4.5599999999999996</v>
      </c>
      <c r="E1972" t="str">
        <f t="shared" si="61"/>
        <v>Normal</v>
      </c>
      <c r="F1972" t="s">
        <v>2380</v>
      </c>
      <c r="G1972" t="s">
        <v>2380</v>
      </c>
      <c r="H1972" t="s">
        <v>2380</v>
      </c>
      <c r="I1972" s="7">
        <v>1</v>
      </c>
      <c r="J1972" t="s">
        <v>2380</v>
      </c>
    </row>
    <row r="1973" spans="1:10" x14ac:dyDescent="0.3">
      <c r="A1973" t="s">
        <v>396</v>
      </c>
      <c r="B1973">
        <v>34.799999999999997</v>
      </c>
      <c r="C1973" t="str">
        <f t="shared" si="60"/>
        <v>Obesity</v>
      </c>
      <c r="D1973">
        <v>4.42</v>
      </c>
      <c r="E1973" t="str">
        <f t="shared" si="61"/>
        <v>Normal</v>
      </c>
      <c r="F1973" t="s">
        <v>2383</v>
      </c>
      <c r="G1973" t="s">
        <v>2382</v>
      </c>
      <c r="H1973" t="s">
        <v>2380</v>
      </c>
      <c r="I1973" s="7">
        <v>2</v>
      </c>
      <c r="J1973" t="s">
        <v>2380</v>
      </c>
    </row>
    <row r="1974" spans="1:10" x14ac:dyDescent="0.3">
      <c r="A1974" t="s">
        <v>395</v>
      </c>
      <c r="B1974">
        <v>17.3</v>
      </c>
      <c r="C1974" t="str">
        <f t="shared" si="60"/>
        <v>Underweight</v>
      </c>
      <c r="D1974">
        <v>7.66</v>
      </c>
      <c r="E1974" t="str">
        <f t="shared" si="61"/>
        <v>Diabetes</v>
      </c>
      <c r="F1974" t="s">
        <v>2383</v>
      </c>
      <c r="G1974" t="s">
        <v>2380</v>
      </c>
      <c r="H1974" t="s">
        <v>2380</v>
      </c>
      <c r="I1974" s="7">
        <v>1</v>
      </c>
      <c r="J1974" t="s">
        <v>2380</v>
      </c>
    </row>
    <row r="1975" spans="1:10" x14ac:dyDescent="0.3">
      <c r="A1975" t="s">
        <v>394</v>
      </c>
      <c r="B1975">
        <v>32.25</v>
      </c>
      <c r="C1975" t="str">
        <f t="shared" si="60"/>
        <v>Obesity</v>
      </c>
      <c r="D1975">
        <v>5.2</v>
      </c>
      <c r="E1975" t="str">
        <f t="shared" si="61"/>
        <v>Normal</v>
      </c>
      <c r="F1975" t="s">
        <v>2383</v>
      </c>
      <c r="G1975" t="s">
        <v>2380</v>
      </c>
      <c r="H1975" t="s">
        <v>2380</v>
      </c>
      <c r="I1975">
        <v>0</v>
      </c>
      <c r="J1975" t="s">
        <v>2380</v>
      </c>
    </row>
    <row r="1976" spans="1:10" x14ac:dyDescent="0.3">
      <c r="A1976" t="s">
        <v>393</v>
      </c>
      <c r="B1976">
        <v>42.4</v>
      </c>
      <c r="C1976" t="str">
        <f t="shared" si="60"/>
        <v>Obesity</v>
      </c>
      <c r="D1976">
        <v>5.53</v>
      </c>
      <c r="E1976" t="str">
        <f t="shared" si="61"/>
        <v>Normal</v>
      </c>
      <c r="F1976" t="s">
        <v>2383</v>
      </c>
      <c r="G1976" t="s">
        <v>2380</v>
      </c>
      <c r="H1976" t="s">
        <v>2380</v>
      </c>
      <c r="I1976">
        <v>0</v>
      </c>
      <c r="J1976" t="s">
        <v>2380</v>
      </c>
    </row>
    <row r="1977" spans="1:10" x14ac:dyDescent="0.3">
      <c r="A1977" t="s">
        <v>392</v>
      </c>
      <c r="B1977">
        <v>38.664999999999999</v>
      </c>
      <c r="C1977" t="str">
        <f t="shared" si="60"/>
        <v>Obesity</v>
      </c>
      <c r="D1977">
        <v>4.8600000000000003</v>
      </c>
      <c r="E1977" t="str">
        <f t="shared" si="61"/>
        <v>Normal</v>
      </c>
      <c r="F1977" t="s">
        <v>2380</v>
      </c>
      <c r="G1977" t="s">
        <v>2382</v>
      </c>
      <c r="H1977" t="s">
        <v>2380</v>
      </c>
      <c r="I1977" s="7">
        <v>1</v>
      </c>
      <c r="J1977" t="s">
        <v>2380</v>
      </c>
    </row>
    <row r="1978" spans="1:10" x14ac:dyDescent="0.3">
      <c r="A1978" t="s">
        <v>391</v>
      </c>
      <c r="B1978">
        <v>29.92</v>
      </c>
      <c r="C1978" t="str">
        <f t="shared" si="60"/>
        <v>OverWeight</v>
      </c>
      <c r="D1978">
        <v>5.49</v>
      </c>
      <c r="E1978" t="str">
        <f t="shared" si="61"/>
        <v>Normal</v>
      </c>
      <c r="F1978" t="s">
        <v>2383</v>
      </c>
      <c r="G1978" t="s">
        <v>2380</v>
      </c>
      <c r="H1978" t="s">
        <v>2380</v>
      </c>
      <c r="I1978">
        <v>0</v>
      </c>
      <c r="J1978" t="s">
        <v>2380</v>
      </c>
    </row>
    <row r="1979" spans="1:10" x14ac:dyDescent="0.3">
      <c r="A1979" t="s">
        <v>390</v>
      </c>
      <c r="B1979">
        <v>29.48</v>
      </c>
      <c r="C1979" t="str">
        <f t="shared" si="60"/>
        <v>OverWeight</v>
      </c>
      <c r="D1979">
        <v>4.09</v>
      </c>
      <c r="E1979" t="str">
        <f t="shared" si="61"/>
        <v>Normal</v>
      </c>
      <c r="F1979" t="s">
        <v>2383</v>
      </c>
      <c r="G1979" t="s">
        <v>2380</v>
      </c>
      <c r="H1979" t="s">
        <v>2380</v>
      </c>
      <c r="I1979">
        <v>0</v>
      </c>
      <c r="J1979" t="s">
        <v>2380</v>
      </c>
    </row>
    <row r="1980" spans="1:10" x14ac:dyDescent="0.3">
      <c r="A1980" t="s">
        <v>389</v>
      </c>
      <c r="B1980">
        <v>28.785</v>
      </c>
      <c r="C1980" t="str">
        <f t="shared" si="60"/>
        <v>OverWeight</v>
      </c>
      <c r="D1980">
        <v>4.3099999999999996</v>
      </c>
      <c r="E1980" t="str">
        <f t="shared" si="61"/>
        <v>Normal</v>
      </c>
      <c r="F1980" t="s">
        <v>2383</v>
      </c>
      <c r="G1980" t="s">
        <v>2380</v>
      </c>
      <c r="H1980" t="s">
        <v>2380</v>
      </c>
      <c r="I1980">
        <v>0</v>
      </c>
      <c r="J1980" t="s">
        <v>2380</v>
      </c>
    </row>
    <row r="1981" spans="1:10" x14ac:dyDescent="0.3">
      <c r="A1981" t="s">
        <v>388</v>
      </c>
      <c r="B1981">
        <v>19.8</v>
      </c>
      <c r="C1981" t="str">
        <f t="shared" si="60"/>
        <v>Normal Weight</v>
      </c>
      <c r="D1981">
        <v>4</v>
      </c>
      <c r="E1981" t="str">
        <f t="shared" si="61"/>
        <v>Normal</v>
      </c>
      <c r="F1981" t="s">
        <v>2383</v>
      </c>
      <c r="G1981" t="s">
        <v>2380</v>
      </c>
      <c r="H1981" t="s">
        <v>2380</v>
      </c>
      <c r="I1981">
        <v>0</v>
      </c>
      <c r="J1981" t="s">
        <v>2380</v>
      </c>
    </row>
    <row r="1982" spans="1:10" x14ac:dyDescent="0.3">
      <c r="A1982" t="s">
        <v>387</v>
      </c>
      <c r="B1982">
        <v>35.53</v>
      </c>
      <c r="C1982" t="str">
        <f t="shared" si="60"/>
        <v>Obesity</v>
      </c>
      <c r="D1982">
        <v>4.68</v>
      </c>
      <c r="E1982" t="str">
        <f t="shared" si="61"/>
        <v>Normal</v>
      </c>
      <c r="F1982" t="s">
        <v>2380</v>
      </c>
      <c r="G1982" t="s">
        <v>2380</v>
      </c>
      <c r="H1982" t="s">
        <v>2383</v>
      </c>
      <c r="I1982" s="7">
        <v>1</v>
      </c>
      <c r="J1982" t="s">
        <v>2380</v>
      </c>
    </row>
    <row r="1983" spans="1:10" x14ac:dyDescent="0.3">
      <c r="A1983" t="s">
        <v>386</v>
      </c>
      <c r="B1983">
        <v>21.47</v>
      </c>
      <c r="C1983" t="str">
        <f t="shared" si="60"/>
        <v>Normal Weight</v>
      </c>
      <c r="D1983">
        <v>4.0199999999999996</v>
      </c>
      <c r="E1983" t="str">
        <f t="shared" si="61"/>
        <v>Normal</v>
      </c>
      <c r="F1983" t="s">
        <v>2383</v>
      </c>
      <c r="G1983" t="s">
        <v>2380</v>
      </c>
      <c r="H1983" t="s">
        <v>2380</v>
      </c>
      <c r="I1983" s="7">
        <v>1</v>
      </c>
      <c r="J1983" t="s">
        <v>2380</v>
      </c>
    </row>
    <row r="1984" spans="1:10" x14ac:dyDescent="0.3">
      <c r="A1984" t="s">
        <v>385</v>
      </c>
      <c r="B1984">
        <v>25.9</v>
      </c>
      <c r="C1984" t="str">
        <f t="shared" si="60"/>
        <v>OverWeight</v>
      </c>
      <c r="D1984">
        <v>5.12</v>
      </c>
      <c r="E1984" t="str">
        <f t="shared" si="61"/>
        <v>Normal</v>
      </c>
      <c r="F1984" t="s">
        <v>2380</v>
      </c>
      <c r="G1984" t="s">
        <v>2380</v>
      </c>
      <c r="H1984" t="s">
        <v>2383</v>
      </c>
      <c r="I1984" s="7">
        <v>1</v>
      </c>
      <c r="J1984" t="s">
        <v>2380</v>
      </c>
    </row>
    <row r="1985" spans="1:10" x14ac:dyDescent="0.3">
      <c r="A1985" t="s">
        <v>384</v>
      </c>
      <c r="B1985">
        <v>20.81</v>
      </c>
      <c r="C1985" t="str">
        <f t="shared" si="60"/>
        <v>Normal Weight</v>
      </c>
      <c r="D1985">
        <v>5.52</v>
      </c>
      <c r="E1985" t="str">
        <f t="shared" si="61"/>
        <v>Normal</v>
      </c>
      <c r="F1985" t="s">
        <v>2380</v>
      </c>
      <c r="G1985" t="s">
        <v>2380</v>
      </c>
      <c r="H1985" t="s">
        <v>2380</v>
      </c>
      <c r="I1985">
        <v>0</v>
      </c>
      <c r="J1985" t="s">
        <v>2380</v>
      </c>
    </row>
    <row r="1986" spans="1:10" x14ac:dyDescent="0.3">
      <c r="A1986" t="s">
        <v>383</v>
      </c>
      <c r="B1986">
        <v>25.84</v>
      </c>
      <c r="C1986" t="str">
        <f t="shared" ref="C1986:C2049" si="62">IF(B1986&lt;18.5,"Underweight",IF(B1986&lt;25,"Normal Weight",IF(B1986&lt;30,"OverWeight","Obesity")))</f>
        <v>OverWeight</v>
      </c>
      <c r="D1986">
        <v>5.81</v>
      </c>
      <c r="E1986" t="str">
        <f t="shared" ref="E1986:E2049" si="63">IF(D1986&lt;5.7,"Normal",IF(D1986&lt;6.5,"Prediabetes","Diabetes"))</f>
        <v>Prediabetes</v>
      </c>
      <c r="F1986" t="s">
        <v>2383</v>
      </c>
      <c r="G1986" t="s">
        <v>2380</v>
      </c>
      <c r="H1986" t="s">
        <v>2383</v>
      </c>
      <c r="I1986" s="7">
        <v>1</v>
      </c>
      <c r="J1986" t="s">
        <v>2380</v>
      </c>
    </row>
    <row r="1987" spans="1:10" x14ac:dyDescent="0.3">
      <c r="A1987" t="s">
        <v>382</v>
      </c>
      <c r="B1987">
        <v>30.95</v>
      </c>
      <c r="C1987" t="str">
        <f t="shared" si="62"/>
        <v>Obesity</v>
      </c>
      <c r="D1987">
        <v>5.16</v>
      </c>
      <c r="E1987" t="str">
        <f t="shared" si="63"/>
        <v>Normal</v>
      </c>
      <c r="F1987" t="s">
        <v>2380</v>
      </c>
      <c r="G1987" t="s">
        <v>2380</v>
      </c>
      <c r="H1987" t="s">
        <v>2383</v>
      </c>
      <c r="I1987" s="7">
        <v>1</v>
      </c>
      <c r="J1987" t="s">
        <v>2380</v>
      </c>
    </row>
    <row r="1988" spans="1:10" x14ac:dyDescent="0.3">
      <c r="A1988" t="s">
        <v>381</v>
      </c>
      <c r="B1988">
        <v>30.54</v>
      </c>
      <c r="C1988" t="str">
        <f t="shared" si="62"/>
        <v>Obesity</v>
      </c>
      <c r="D1988">
        <v>5</v>
      </c>
      <c r="E1988" t="str">
        <f t="shared" si="63"/>
        <v>Normal</v>
      </c>
      <c r="F1988" t="s">
        <v>2380</v>
      </c>
      <c r="G1988" t="s">
        <v>2380</v>
      </c>
      <c r="H1988" t="s">
        <v>2383</v>
      </c>
      <c r="I1988" s="7">
        <v>1</v>
      </c>
      <c r="J1988" t="s">
        <v>2380</v>
      </c>
    </row>
    <row r="1989" spans="1:10" x14ac:dyDescent="0.3">
      <c r="A1989" t="s">
        <v>380</v>
      </c>
      <c r="B1989">
        <v>33.914999999999999</v>
      </c>
      <c r="C1989" t="str">
        <f t="shared" si="62"/>
        <v>Obesity</v>
      </c>
      <c r="D1989">
        <v>5.84</v>
      </c>
      <c r="E1989" t="str">
        <f t="shared" si="63"/>
        <v>Prediabetes</v>
      </c>
      <c r="F1989" t="s">
        <v>2383</v>
      </c>
      <c r="G1989" t="s">
        <v>2380</v>
      </c>
      <c r="H1989" t="s">
        <v>2380</v>
      </c>
      <c r="I1989">
        <v>0</v>
      </c>
      <c r="J1989" t="s">
        <v>2380</v>
      </c>
    </row>
    <row r="1990" spans="1:10" x14ac:dyDescent="0.3">
      <c r="A1990" t="s">
        <v>379</v>
      </c>
      <c r="B1990">
        <v>33.31</v>
      </c>
      <c r="C1990" t="str">
        <f t="shared" si="62"/>
        <v>Obesity</v>
      </c>
      <c r="D1990">
        <v>4.1900000000000004</v>
      </c>
      <c r="E1990" t="str">
        <f t="shared" si="63"/>
        <v>Normal</v>
      </c>
      <c r="F1990" t="s">
        <v>2380</v>
      </c>
      <c r="G1990" t="s">
        <v>2380</v>
      </c>
      <c r="H1990" t="s">
        <v>2383</v>
      </c>
      <c r="I1990" s="7">
        <v>1</v>
      </c>
      <c r="J1990" t="s">
        <v>2380</v>
      </c>
    </row>
    <row r="1991" spans="1:10" x14ac:dyDescent="0.3">
      <c r="A1991" t="s">
        <v>378</v>
      </c>
      <c r="B1991">
        <v>25.745000000000001</v>
      </c>
      <c r="C1991" t="str">
        <f t="shared" si="62"/>
        <v>OverWeight</v>
      </c>
      <c r="D1991">
        <v>4.62</v>
      </c>
      <c r="E1991" t="str">
        <f t="shared" si="63"/>
        <v>Normal</v>
      </c>
      <c r="F1991" t="s">
        <v>2383</v>
      </c>
      <c r="G1991" t="s">
        <v>2380</v>
      </c>
      <c r="H1991" t="s">
        <v>2380</v>
      </c>
      <c r="I1991">
        <v>0</v>
      </c>
      <c r="J1991" t="s">
        <v>2380</v>
      </c>
    </row>
    <row r="1992" spans="1:10" x14ac:dyDescent="0.3">
      <c r="A1992" t="s">
        <v>377</v>
      </c>
      <c r="B1992">
        <v>37.1</v>
      </c>
      <c r="C1992" t="str">
        <f t="shared" si="62"/>
        <v>Obesity</v>
      </c>
      <c r="D1992">
        <v>6.24</v>
      </c>
      <c r="E1992" t="str">
        <f t="shared" si="63"/>
        <v>Prediabetes</v>
      </c>
      <c r="F1992" t="s">
        <v>2380</v>
      </c>
      <c r="G1992" t="s">
        <v>2380</v>
      </c>
      <c r="H1992" t="s">
        <v>2380</v>
      </c>
      <c r="I1992">
        <v>0</v>
      </c>
      <c r="J1992" t="s">
        <v>2380</v>
      </c>
    </row>
    <row r="1993" spans="1:10" x14ac:dyDescent="0.3">
      <c r="A1993" t="s">
        <v>376</v>
      </c>
      <c r="B1993">
        <v>35.435000000000002</v>
      </c>
      <c r="C1993" t="str">
        <f t="shared" si="62"/>
        <v>Obesity</v>
      </c>
      <c r="D1993">
        <v>5.81</v>
      </c>
      <c r="E1993" t="str">
        <f t="shared" si="63"/>
        <v>Prediabetes</v>
      </c>
      <c r="F1993" t="s">
        <v>2380</v>
      </c>
      <c r="G1993" t="s">
        <v>2380</v>
      </c>
      <c r="H1993" t="s">
        <v>2380</v>
      </c>
      <c r="I1993">
        <v>0</v>
      </c>
      <c r="J1993" t="s">
        <v>2380</v>
      </c>
    </row>
    <row r="1994" spans="1:10" x14ac:dyDescent="0.3">
      <c r="A1994" t="s">
        <v>375</v>
      </c>
      <c r="B1994">
        <v>20.399999999999999</v>
      </c>
      <c r="C1994" t="str">
        <f t="shared" si="62"/>
        <v>Normal Weight</v>
      </c>
      <c r="D1994">
        <v>4.83</v>
      </c>
      <c r="E1994" t="str">
        <f t="shared" si="63"/>
        <v>Normal</v>
      </c>
      <c r="F1994" t="s">
        <v>2380</v>
      </c>
      <c r="G1994" t="s">
        <v>2380</v>
      </c>
      <c r="H1994" t="s">
        <v>2380</v>
      </c>
      <c r="I1994">
        <v>0</v>
      </c>
      <c r="J1994" t="s">
        <v>2380</v>
      </c>
    </row>
    <row r="1995" spans="1:10" x14ac:dyDescent="0.3">
      <c r="A1995" t="s">
        <v>374</v>
      </c>
      <c r="B1995">
        <v>42.13</v>
      </c>
      <c r="C1995" t="str">
        <f t="shared" si="62"/>
        <v>Obesity</v>
      </c>
      <c r="D1995">
        <v>5.72</v>
      </c>
      <c r="E1995" t="str">
        <f t="shared" si="63"/>
        <v>Prediabetes</v>
      </c>
      <c r="F1995" t="s">
        <v>2383</v>
      </c>
      <c r="G1995" t="s">
        <v>2380</v>
      </c>
      <c r="H1995" t="s">
        <v>2383</v>
      </c>
      <c r="I1995" s="7">
        <v>1</v>
      </c>
      <c r="J1995" t="s">
        <v>2380</v>
      </c>
    </row>
    <row r="1996" spans="1:10" x14ac:dyDescent="0.3">
      <c r="A1996" t="s">
        <v>373</v>
      </c>
      <c r="B1996">
        <v>33.99</v>
      </c>
      <c r="C1996" t="str">
        <f t="shared" si="62"/>
        <v>Obesity</v>
      </c>
      <c r="D1996">
        <v>4.83</v>
      </c>
      <c r="E1996" t="str">
        <f t="shared" si="63"/>
        <v>Normal</v>
      </c>
      <c r="F1996" t="s">
        <v>2383</v>
      </c>
      <c r="G1996" t="s">
        <v>2380</v>
      </c>
      <c r="H1996" t="s">
        <v>2383</v>
      </c>
      <c r="I1996" s="7">
        <v>1</v>
      </c>
      <c r="J1996" t="s">
        <v>2380</v>
      </c>
    </row>
    <row r="1997" spans="1:10" x14ac:dyDescent="0.3">
      <c r="A1997" t="s">
        <v>372</v>
      </c>
      <c r="B1997">
        <v>28.594999999999999</v>
      </c>
      <c r="C1997" t="str">
        <f t="shared" si="62"/>
        <v>OverWeight</v>
      </c>
      <c r="D1997">
        <v>4.1399999999999997</v>
      </c>
      <c r="E1997" t="str">
        <f t="shared" si="63"/>
        <v>Normal</v>
      </c>
      <c r="F1997" t="s">
        <v>2383</v>
      </c>
      <c r="G1997" t="s">
        <v>2380</v>
      </c>
      <c r="H1997" t="s">
        <v>2383</v>
      </c>
      <c r="I1997" s="7">
        <v>1</v>
      </c>
      <c r="J1997" t="s">
        <v>2380</v>
      </c>
    </row>
    <row r="1998" spans="1:10" x14ac:dyDescent="0.3">
      <c r="A1998" t="s">
        <v>371</v>
      </c>
      <c r="B1998">
        <v>20.8</v>
      </c>
      <c r="C1998" t="str">
        <f t="shared" si="62"/>
        <v>Normal Weight</v>
      </c>
      <c r="D1998">
        <v>4.07</v>
      </c>
      <c r="E1998" t="str">
        <f t="shared" si="63"/>
        <v>Normal</v>
      </c>
      <c r="F1998" t="s">
        <v>2383</v>
      </c>
      <c r="G1998" t="s">
        <v>2380</v>
      </c>
      <c r="H1998" t="s">
        <v>2383</v>
      </c>
      <c r="I1998" s="7">
        <v>1</v>
      </c>
      <c r="J1998" t="s">
        <v>2380</v>
      </c>
    </row>
    <row r="1999" spans="1:10" x14ac:dyDescent="0.3">
      <c r="A1999" t="s">
        <v>370</v>
      </c>
      <c r="B1999">
        <v>23.465</v>
      </c>
      <c r="C1999" t="str">
        <f t="shared" si="62"/>
        <v>Normal Weight</v>
      </c>
      <c r="D1999">
        <v>6.26</v>
      </c>
      <c r="E1999" t="str">
        <f t="shared" si="63"/>
        <v>Prediabetes</v>
      </c>
      <c r="F1999" t="s">
        <v>2383</v>
      </c>
      <c r="G1999" t="s">
        <v>2380</v>
      </c>
      <c r="H1999" t="s">
        <v>2383</v>
      </c>
      <c r="I1999" s="7">
        <v>1</v>
      </c>
      <c r="J1999" t="s">
        <v>2380</v>
      </c>
    </row>
    <row r="2000" spans="1:10" x14ac:dyDescent="0.3">
      <c r="A2000" t="s">
        <v>369</v>
      </c>
      <c r="B2000">
        <v>40.185000000000002</v>
      </c>
      <c r="C2000" t="str">
        <f t="shared" si="62"/>
        <v>Obesity</v>
      </c>
      <c r="D2000">
        <v>5.88</v>
      </c>
      <c r="E2000" t="str">
        <f t="shared" si="63"/>
        <v>Prediabetes</v>
      </c>
      <c r="F2000" t="s">
        <v>2383</v>
      </c>
      <c r="G2000" t="s">
        <v>2380</v>
      </c>
      <c r="H2000" t="s">
        <v>2380</v>
      </c>
      <c r="I2000">
        <v>0</v>
      </c>
      <c r="J2000" t="s">
        <v>2380</v>
      </c>
    </row>
    <row r="2001" spans="1:10" x14ac:dyDescent="0.3">
      <c r="A2001" t="s">
        <v>368</v>
      </c>
      <c r="B2001">
        <v>21.89</v>
      </c>
      <c r="C2001" t="str">
        <f t="shared" si="62"/>
        <v>Normal Weight</v>
      </c>
      <c r="D2001">
        <v>5.72</v>
      </c>
      <c r="E2001" t="str">
        <f t="shared" si="63"/>
        <v>Prediabetes</v>
      </c>
      <c r="F2001" t="s">
        <v>2383</v>
      </c>
      <c r="G2001" t="s">
        <v>2380</v>
      </c>
      <c r="H2001" t="s">
        <v>2380</v>
      </c>
      <c r="I2001">
        <v>0</v>
      </c>
      <c r="J2001" t="s">
        <v>2380</v>
      </c>
    </row>
    <row r="2002" spans="1:10" x14ac:dyDescent="0.3">
      <c r="A2002" t="s">
        <v>367</v>
      </c>
      <c r="B2002">
        <v>29.34</v>
      </c>
      <c r="C2002" t="str">
        <f t="shared" si="62"/>
        <v>OverWeight</v>
      </c>
      <c r="D2002">
        <v>6.09</v>
      </c>
      <c r="E2002" t="str">
        <f t="shared" si="63"/>
        <v>Prediabetes</v>
      </c>
      <c r="F2002" t="s">
        <v>2383</v>
      </c>
      <c r="G2002" t="s">
        <v>2382</v>
      </c>
      <c r="H2002" t="s">
        <v>2380</v>
      </c>
      <c r="I2002" s="7">
        <v>2</v>
      </c>
      <c r="J2002" t="s">
        <v>2380</v>
      </c>
    </row>
    <row r="2003" spans="1:10" x14ac:dyDescent="0.3">
      <c r="A2003" t="s">
        <v>366</v>
      </c>
      <c r="B2003">
        <v>22.61</v>
      </c>
      <c r="C2003" t="str">
        <f t="shared" si="62"/>
        <v>Normal Weight</v>
      </c>
      <c r="D2003">
        <v>4.25</v>
      </c>
      <c r="E2003" t="str">
        <f t="shared" si="63"/>
        <v>Normal</v>
      </c>
      <c r="F2003" t="s">
        <v>2383</v>
      </c>
      <c r="G2003" t="s">
        <v>2380</v>
      </c>
      <c r="H2003" t="s">
        <v>2380</v>
      </c>
      <c r="I2003">
        <v>0</v>
      </c>
      <c r="J2003" t="s">
        <v>2380</v>
      </c>
    </row>
    <row r="2004" spans="1:10" x14ac:dyDescent="0.3">
      <c r="A2004" t="s">
        <v>365</v>
      </c>
      <c r="B2004">
        <v>22.23</v>
      </c>
      <c r="C2004" t="str">
        <f t="shared" si="62"/>
        <v>Normal Weight</v>
      </c>
      <c r="D2004">
        <v>6.09</v>
      </c>
      <c r="E2004" t="str">
        <f t="shared" si="63"/>
        <v>Prediabetes</v>
      </c>
      <c r="F2004" t="s">
        <v>2383</v>
      </c>
      <c r="G2004" t="s">
        <v>2380</v>
      </c>
      <c r="H2004" t="s">
        <v>2380</v>
      </c>
      <c r="I2004">
        <v>0</v>
      </c>
      <c r="J2004" t="s">
        <v>2380</v>
      </c>
    </row>
    <row r="2005" spans="1:10" x14ac:dyDescent="0.3">
      <c r="A2005" t="s">
        <v>364</v>
      </c>
      <c r="B2005">
        <v>33.4</v>
      </c>
      <c r="C2005" t="str">
        <f t="shared" si="62"/>
        <v>Obesity</v>
      </c>
      <c r="D2005">
        <v>5.51</v>
      </c>
      <c r="E2005" t="str">
        <f t="shared" si="63"/>
        <v>Normal</v>
      </c>
      <c r="F2005" t="s">
        <v>2380</v>
      </c>
      <c r="G2005" t="s">
        <v>2380</v>
      </c>
      <c r="H2005" t="s">
        <v>2380</v>
      </c>
      <c r="I2005">
        <v>0</v>
      </c>
      <c r="J2005" t="s">
        <v>2380</v>
      </c>
    </row>
    <row r="2006" spans="1:10" x14ac:dyDescent="0.3">
      <c r="A2006" t="s">
        <v>363</v>
      </c>
      <c r="B2006">
        <v>33.11</v>
      </c>
      <c r="C2006" t="str">
        <f t="shared" si="62"/>
        <v>Obesity</v>
      </c>
      <c r="D2006">
        <v>5.63</v>
      </c>
      <c r="E2006" t="str">
        <f t="shared" si="63"/>
        <v>Normal</v>
      </c>
      <c r="F2006" t="s">
        <v>2380</v>
      </c>
      <c r="G2006" t="s">
        <v>2380</v>
      </c>
      <c r="H2006" t="s">
        <v>2380</v>
      </c>
      <c r="I2006">
        <v>0</v>
      </c>
      <c r="J2006" t="s">
        <v>2380</v>
      </c>
    </row>
    <row r="2007" spans="1:10" x14ac:dyDescent="0.3">
      <c r="A2007" t="s">
        <v>362</v>
      </c>
      <c r="B2007">
        <v>16.815000000000001</v>
      </c>
      <c r="C2007" t="str">
        <f t="shared" si="62"/>
        <v>Underweight</v>
      </c>
      <c r="D2007">
        <v>5.29</v>
      </c>
      <c r="E2007" t="str">
        <f t="shared" si="63"/>
        <v>Normal</v>
      </c>
      <c r="F2007" t="s">
        <v>2383</v>
      </c>
      <c r="G2007" t="s">
        <v>2380</v>
      </c>
      <c r="H2007" t="s">
        <v>2380</v>
      </c>
      <c r="I2007">
        <v>0</v>
      </c>
      <c r="J2007" t="s">
        <v>2380</v>
      </c>
    </row>
    <row r="2008" spans="1:10" x14ac:dyDescent="0.3">
      <c r="A2008" t="s">
        <v>361</v>
      </c>
      <c r="B2008">
        <v>25.61</v>
      </c>
      <c r="C2008" t="str">
        <f t="shared" si="62"/>
        <v>OverWeight</v>
      </c>
      <c r="D2008">
        <v>4</v>
      </c>
      <c r="E2008" t="str">
        <f t="shared" si="63"/>
        <v>Normal</v>
      </c>
      <c r="F2008" t="s">
        <v>2380</v>
      </c>
      <c r="G2008" t="s">
        <v>2380</v>
      </c>
      <c r="H2008" t="s">
        <v>2383</v>
      </c>
      <c r="I2008" s="7">
        <v>1</v>
      </c>
      <c r="J2008" t="s">
        <v>2380</v>
      </c>
    </row>
    <row r="2009" spans="1:10" x14ac:dyDescent="0.3">
      <c r="A2009" t="s">
        <v>360</v>
      </c>
      <c r="B2009">
        <v>25.8</v>
      </c>
      <c r="C2009" t="str">
        <f t="shared" si="62"/>
        <v>OverWeight</v>
      </c>
      <c r="D2009">
        <v>5.49</v>
      </c>
      <c r="E2009" t="str">
        <f t="shared" si="63"/>
        <v>Normal</v>
      </c>
      <c r="F2009" t="s">
        <v>2380</v>
      </c>
      <c r="G2009" t="s">
        <v>2380</v>
      </c>
      <c r="H2009" t="s">
        <v>2380</v>
      </c>
      <c r="I2009">
        <v>0</v>
      </c>
      <c r="J2009" t="s">
        <v>2380</v>
      </c>
    </row>
    <row r="2010" spans="1:10" x14ac:dyDescent="0.3">
      <c r="A2010" t="s">
        <v>359</v>
      </c>
      <c r="B2010">
        <v>27.39</v>
      </c>
      <c r="C2010" t="str">
        <f t="shared" si="62"/>
        <v>OverWeight</v>
      </c>
      <c r="D2010">
        <v>5.34</v>
      </c>
      <c r="E2010" t="str">
        <f t="shared" si="63"/>
        <v>Normal</v>
      </c>
      <c r="F2010" t="s">
        <v>2380</v>
      </c>
      <c r="G2010" t="s">
        <v>2380</v>
      </c>
      <c r="H2010" t="s">
        <v>2380</v>
      </c>
      <c r="I2010">
        <v>0</v>
      </c>
      <c r="J2010" t="s">
        <v>2380</v>
      </c>
    </row>
    <row r="2011" spans="1:10" x14ac:dyDescent="0.3">
      <c r="A2011" t="s">
        <v>358</v>
      </c>
      <c r="B2011">
        <v>17.03</v>
      </c>
      <c r="C2011" t="str">
        <f t="shared" si="62"/>
        <v>Underweight</v>
      </c>
      <c r="D2011">
        <v>4.12</v>
      </c>
      <c r="E2011" t="str">
        <f t="shared" si="63"/>
        <v>Normal</v>
      </c>
      <c r="F2011" t="s">
        <v>2380</v>
      </c>
      <c r="G2011" t="s">
        <v>2380</v>
      </c>
      <c r="H2011" t="s">
        <v>2380</v>
      </c>
      <c r="I2011" s="7">
        <v>1</v>
      </c>
      <c r="J2011" t="s">
        <v>2380</v>
      </c>
    </row>
    <row r="2012" spans="1:10" x14ac:dyDescent="0.3">
      <c r="A2012" t="s">
        <v>357</v>
      </c>
      <c r="B2012">
        <v>23.75</v>
      </c>
      <c r="C2012" t="str">
        <f t="shared" si="62"/>
        <v>Normal Weight</v>
      </c>
      <c r="D2012">
        <v>5.49</v>
      </c>
      <c r="E2012" t="str">
        <f t="shared" si="63"/>
        <v>Normal</v>
      </c>
      <c r="F2012" t="s">
        <v>2383</v>
      </c>
      <c r="G2012" t="s">
        <v>2380</v>
      </c>
      <c r="H2012" t="s">
        <v>2380</v>
      </c>
      <c r="I2012">
        <v>0</v>
      </c>
      <c r="J2012" t="s">
        <v>2380</v>
      </c>
    </row>
    <row r="2013" spans="1:10" x14ac:dyDescent="0.3">
      <c r="A2013" t="s">
        <v>355</v>
      </c>
      <c r="B2013">
        <v>26.03</v>
      </c>
      <c r="C2013" t="str">
        <f t="shared" si="62"/>
        <v>OverWeight</v>
      </c>
      <c r="D2013">
        <v>5.1100000000000003</v>
      </c>
      <c r="E2013" t="str">
        <f t="shared" si="63"/>
        <v>Normal</v>
      </c>
      <c r="F2013" t="s">
        <v>2383</v>
      </c>
      <c r="G2013" t="s">
        <v>2380</v>
      </c>
      <c r="H2013" t="s">
        <v>2380</v>
      </c>
      <c r="I2013" s="7">
        <v>1</v>
      </c>
      <c r="J2013" t="s">
        <v>2380</v>
      </c>
    </row>
    <row r="2014" spans="1:10" x14ac:dyDescent="0.3">
      <c r="A2014" t="s">
        <v>354</v>
      </c>
      <c r="B2014">
        <v>16.079999999999998</v>
      </c>
      <c r="C2014" t="str">
        <f t="shared" si="62"/>
        <v>Underweight</v>
      </c>
      <c r="D2014">
        <v>5.94</v>
      </c>
      <c r="E2014" t="str">
        <f t="shared" si="63"/>
        <v>Prediabetes</v>
      </c>
      <c r="F2014" t="s">
        <v>2380</v>
      </c>
      <c r="G2014" t="s">
        <v>2380</v>
      </c>
      <c r="H2014" t="s">
        <v>2380</v>
      </c>
      <c r="I2014">
        <v>0</v>
      </c>
      <c r="J2014" t="s">
        <v>2380</v>
      </c>
    </row>
    <row r="2015" spans="1:10" x14ac:dyDescent="0.3">
      <c r="A2015" t="s">
        <v>353</v>
      </c>
      <c r="B2015">
        <v>30.875</v>
      </c>
      <c r="C2015" t="str">
        <f t="shared" si="62"/>
        <v>Obesity</v>
      </c>
      <c r="D2015">
        <v>5.54</v>
      </c>
      <c r="E2015" t="str">
        <f t="shared" si="63"/>
        <v>Normal</v>
      </c>
      <c r="F2015" t="s">
        <v>2380</v>
      </c>
      <c r="G2015" t="s">
        <v>2380</v>
      </c>
      <c r="H2015" t="s">
        <v>2380</v>
      </c>
      <c r="I2015">
        <v>0</v>
      </c>
      <c r="J2015" t="s">
        <v>2380</v>
      </c>
    </row>
    <row r="2016" spans="1:10" x14ac:dyDescent="0.3">
      <c r="A2016" t="s">
        <v>352</v>
      </c>
      <c r="B2016">
        <v>31.79</v>
      </c>
      <c r="C2016" t="str">
        <f t="shared" si="62"/>
        <v>Obesity</v>
      </c>
      <c r="D2016">
        <v>7.09</v>
      </c>
      <c r="E2016" t="str">
        <f t="shared" si="63"/>
        <v>Diabetes</v>
      </c>
      <c r="F2016" t="s">
        <v>2380</v>
      </c>
      <c r="G2016" t="s">
        <v>2380</v>
      </c>
      <c r="H2016" t="s">
        <v>2380</v>
      </c>
      <c r="I2016">
        <v>0</v>
      </c>
      <c r="J2016" t="s">
        <v>2380</v>
      </c>
    </row>
    <row r="2017" spans="1:10" x14ac:dyDescent="0.3">
      <c r="A2017" t="s">
        <v>351</v>
      </c>
      <c r="B2017">
        <v>28.48</v>
      </c>
      <c r="C2017" t="str">
        <f t="shared" si="62"/>
        <v>OverWeight</v>
      </c>
      <c r="D2017">
        <v>6.22</v>
      </c>
      <c r="E2017" t="str">
        <f t="shared" si="63"/>
        <v>Prediabetes</v>
      </c>
      <c r="F2017" t="s">
        <v>2383</v>
      </c>
      <c r="G2017" t="s">
        <v>2380</v>
      </c>
      <c r="H2017" t="s">
        <v>2383</v>
      </c>
      <c r="I2017" s="7">
        <v>1</v>
      </c>
      <c r="J2017" t="s">
        <v>2380</v>
      </c>
    </row>
    <row r="2018" spans="1:10" x14ac:dyDescent="0.3">
      <c r="A2018" t="s">
        <v>350</v>
      </c>
      <c r="B2018">
        <v>26.6</v>
      </c>
      <c r="C2018" t="str">
        <f t="shared" si="62"/>
        <v>OverWeight</v>
      </c>
      <c r="D2018">
        <v>4.33</v>
      </c>
      <c r="E2018" t="str">
        <f t="shared" si="63"/>
        <v>Normal</v>
      </c>
      <c r="F2018" t="s">
        <v>2380</v>
      </c>
      <c r="G2018" t="s">
        <v>2380</v>
      </c>
      <c r="H2018" t="s">
        <v>2380</v>
      </c>
      <c r="I2018" s="7">
        <v>1</v>
      </c>
      <c r="J2018" t="s">
        <v>2380</v>
      </c>
    </row>
    <row r="2019" spans="1:10" x14ac:dyDescent="0.3">
      <c r="A2019" t="s">
        <v>349</v>
      </c>
      <c r="B2019">
        <v>25.27</v>
      </c>
      <c r="C2019" t="str">
        <f t="shared" si="62"/>
        <v>OverWeight</v>
      </c>
      <c r="D2019">
        <v>5.83</v>
      </c>
      <c r="E2019" t="str">
        <f t="shared" si="63"/>
        <v>Prediabetes</v>
      </c>
      <c r="F2019" t="s">
        <v>2380</v>
      </c>
      <c r="G2019" t="s">
        <v>2380</v>
      </c>
      <c r="H2019" t="s">
        <v>2380</v>
      </c>
      <c r="I2019" s="7">
        <v>1</v>
      </c>
      <c r="J2019" t="s">
        <v>2380</v>
      </c>
    </row>
    <row r="2020" spans="1:10" x14ac:dyDescent="0.3">
      <c r="A2020" t="s">
        <v>348</v>
      </c>
      <c r="B2020">
        <v>34.484999999999999</v>
      </c>
      <c r="C2020" t="str">
        <f t="shared" si="62"/>
        <v>Obesity</v>
      </c>
      <c r="D2020">
        <v>4.7</v>
      </c>
      <c r="E2020" t="str">
        <f t="shared" si="63"/>
        <v>Normal</v>
      </c>
      <c r="F2020" t="s">
        <v>2383</v>
      </c>
      <c r="G2020" t="s">
        <v>2380</v>
      </c>
      <c r="H2020" t="s">
        <v>2383</v>
      </c>
      <c r="I2020" s="7">
        <v>1</v>
      </c>
      <c r="J2020" t="s">
        <v>2380</v>
      </c>
    </row>
    <row r="2021" spans="1:10" x14ac:dyDescent="0.3">
      <c r="A2021" t="s">
        <v>347</v>
      </c>
      <c r="B2021">
        <v>15.57</v>
      </c>
      <c r="C2021" t="str">
        <f t="shared" si="62"/>
        <v>Underweight</v>
      </c>
      <c r="D2021">
        <v>4.07</v>
      </c>
      <c r="E2021" t="str">
        <f t="shared" si="63"/>
        <v>Normal</v>
      </c>
      <c r="F2021" t="s">
        <v>2383</v>
      </c>
      <c r="G2021" t="s">
        <v>2380</v>
      </c>
      <c r="H2021" t="s">
        <v>2380</v>
      </c>
      <c r="I2021" s="7">
        <v>1</v>
      </c>
      <c r="J2021" t="s">
        <v>2380</v>
      </c>
    </row>
    <row r="2022" spans="1:10" x14ac:dyDescent="0.3">
      <c r="A2022" t="s">
        <v>346</v>
      </c>
      <c r="B2022">
        <v>30.36</v>
      </c>
      <c r="C2022" t="str">
        <f t="shared" si="62"/>
        <v>Obesity</v>
      </c>
      <c r="D2022">
        <v>9.39</v>
      </c>
      <c r="E2022" t="str">
        <f t="shared" si="63"/>
        <v>Diabetes</v>
      </c>
      <c r="F2022" t="s">
        <v>2380</v>
      </c>
      <c r="G2022" t="s">
        <v>2380</v>
      </c>
      <c r="H2022" t="s">
        <v>2380</v>
      </c>
      <c r="I2022">
        <v>0</v>
      </c>
      <c r="J2022" t="s">
        <v>2380</v>
      </c>
    </row>
    <row r="2023" spans="1:10" x14ac:dyDescent="0.3">
      <c r="A2023" t="s">
        <v>345</v>
      </c>
      <c r="B2023">
        <v>19.37</v>
      </c>
      <c r="C2023" t="str">
        <f t="shared" si="62"/>
        <v>Normal Weight</v>
      </c>
      <c r="D2023">
        <v>4.18</v>
      </c>
      <c r="E2023" t="str">
        <f t="shared" si="63"/>
        <v>Normal</v>
      </c>
      <c r="F2023" t="s">
        <v>2380</v>
      </c>
      <c r="G2023" t="s">
        <v>2380</v>
      </c>
      <c r="H2023" t="s">
        <v>2380</v>
      </c>
      <c r="I2023">
        <v>0</v>
      </c>
      <c r="J2023" t="s">
        <v>2380</v>
      </c>
    </row>
    <row r="2024" spans="1:10" x14ac:dyDescent="0.3">
      <c r="A2024" t="s">
        <v>344</v>
      </c>
      <c r="B2024">
        <v>16.71</v>
      </c>
      <c r="C2024" t="str">
        <f t="shared" si="62"/>
        <v>Underweight</v>
      </c>
      <c r="D2024">
        <v>4.18</v>
      </c>
      <c r="E2024" t="str">
        <f t="shared" si="63"/>
        <v>Normal</v>
      </c>
      <c r="F2024" t="s">
        <v>2380</v>
      </c>
      <c r="G2024" t="s">
        <v>2380</v>
      </c>
      <c r="H2024" t="s">
        <v>2380</v>
      </c>
      <c r="I2024" s="7">
        <v>1</v>
      </c>
      <c r="J2024" t="s">
        <v>2380</v>
      </c>
    </row>
    <row r="2025" spans="1:10" x14ac:dyDescent="0.3">
      <c r="A2025" t="s">
        <v>343</v>
      </c>
      <c r="B2025">
        <v>24.1</v>
      </c>
      <c r="C2025" t="str">
        <f t="shared" si="62"/>
        <v>Normal Weight</v>
      </c>
      <c r="D2025">
        <v>4.4000000000000004</v>
      </c>
      <c r="E2025" t="str">
        <f t="shared" si="63"/>
        <v>Normal</v>
      </c>
      <c r="F2025" t="s">
        <v>2383</v>
      </c>
      <c r="G2025" t="s">
        <v>2380</v>
      </c>
      <c r="H2025" t="s">
        <v>2380</v>
      </c>
      <c r="I2025" s="7">
        <v>1</v>
      </c>
      <c r="J2025" t="s">
        <v>2380</v>
      </c>
    </row>
    <row r="2026" spans="1:10" x14ac:dyDescent="0.3">
      <c r="A2026" t="s">
        <v>342</v>
      </c>
      <c r="B2026">
        <v>29.77</v>
      </c>
      <c r="C2026" t="str">
        <f t="shared" si="62"/>
        <v>OverWeight</v>
      </c>
      <c r="D2026">
        <v>9.9</v>
      </c>
      <c r="E2026" t="str">
        <f t="shared" si="63"/>
        <v>Diabetes</v>
      </c>
      <c r="F2026" t="s">
        <v>2380</v>
      </c>
      <c r="G2026" t="s">
        <v>2380</v>
      </c>
      <c r="H2026" t="s">
        <v>2380</v>
      </c>
      <c r="I2026">
        <v>0</v>
      </c>
      <c r="J2026" t="s">
        <v>2380</v>
      </c>
    </row>
    <row r="2027" spans="1:10" x14ac:dyDescent="0.3">
      <c r="A2027" t="s">
        <v>341</v>
      </c>
      <c r="B2027">
        <v>46.53</v>
      </c>
      <c r="C2027" t="str">
        <f t="shared" si="62"/>
        <v>Obesity</v>
      </c>
      <c r="D2027">
        <v>4.84</v>
      </c>
      <c r="E2027" t="str">
        <f t="shared" si="63"/>
        <v>Normal</v>
      </c>
      <c r="F2027" t="s">
        <v>2383</v>
      </c>
      <c r="G2027" t="s">
        <v>2380</v>
      </c>
      <c r="H2027" t="s">
        <v>2380</v>
      </c>
      <c r="I2027">
        <v>0</v>
      </c>
      <c r="J2027" t="s">
        <v>2380</v>
      </c>
    </row>
    <row r="2028" spans="1:10" x14ac:dyDescent="0.3">
      <c r="A2028" t="s">
        <v>340</v>
      </c>
      <c r="B2028">
        <v>23.4</v>
      </c>
      <c r="C2028" t="str">
        <f t="shared" si="62"/>
        <v>Normal Weight</v>
      </c>
      <c r="D2028">
        <v>5.53</v>
      </c>
      <c r="E2028" t="str">
        <f t="shared" si="63"/>
        <v>Normal</v>
      </c>
      <c r="F2028" t="s">
        <v>2380</v>
      </c>
      <c r="G2028" t="s">
        <v>2380</v>
      </c>
      <c r="H2028" t="s">
        <v>2383</v>
      </c>
      <c r="I2028" s="7">
        <v>1</v>
      </c>
      <c r="J2028" t="s">
        <v>2380</v>
      </c>
    </row>
    <row r="2029" spans="1:10" x14ac:dyDescent="0.3">
      <c r="A2029" t="s">
        <v>339</v>
      </c>
      <c r="B2029">
        <v>30</v>
      </c>
      <c r="C2029" t="str">
        <f t="shared" si="62"/>
        <v>Obesity</v>
      </c>
      <c r="D2029">
        <v>4.33</v>
      </c>
      <c r="E2029" t="str">
        <f t="shared" si="63"/>
        <v>Normal</v>
      </c>
      <c r="F2029" t="s">
        <v>2383</v>
      </c>
      <c r="G2029" t="s">
        <v>2380</v>
      </c>
      <c r="H2029" t="s">
        <v>2380</v>
      </c>
      <c r="I2029">
        <v>0</v>
      </c>
      <c r="J2029" t="s">
        <v>2380</v>
      </c>
    </row>
    <row r="2030" spans="1:10" x14ac:dyDescent="0.3">
      <c r="A2030" t="s">
        <v>338</v>
      </c>
      <c r="B2030">
        <v>29.15</v>
      </c>
      <c r="C2030" t="str">
        <f t="shared" si="62"/>
        <v>OverWeight</v>
      </c>
      <c r="D2030">
        <v>4.91</v>
      </c>
      <c r="E2030" t="str">
        <f t="shared" si="63"/>
        <v>Normal</v>
      </c>
      <c r="F2030" t="s">
        <v>2383</v>
      </c>
      <c r="G2030" t="s">
        <v>2380</v>
      </c>
      <c r="H2030" t="s">
        <v>2380</v>
      </c>
      <c r="I2030">
        <v>0</v>
      </c>
      <c r="J2030" t="s">
        <v>2380</v>
      </c>
    </row>
    <row r="2031" spans="1:10" x14ac:dyDescent="0.3">
      <c r="A2031" t="s">
        <v>337</v>
      </c>
      <c r="B2031">
        <v>34.865000000000002</v>
      </c>
      <c r="C2031" t="str">
        <f t="shared" si="62"/>
        <v>Obesity</v>
      </c>
      <c r="D2031">
        <v>4.8</v>
      </c>
      <c r="E2031" t="str">
        <f t="shared" si="63"/>
        <v>Normal</v>
      </c>
      <c r="F2031" t="s">
        <v>2380</v>
      </c>
      <c r="G2031" t="s">
        <v>2380</v>
      </c>
      <c r="H2031" t="s">
        <v>2380</v>
      </c>
      <c r="I2031">
        <v>0</v>
      </c>
      <c r="J2031" t="s">
        <v>2380</v>
      </c>
    </row>
    <row r="2032" spans="1:10" x14ac:dyDescent="0.3">
      <c r="A2032" t="s">
        <v>336</v>
      </c>
      <c r="B2032">
        <v>28.12</v>
      </c>
      <c r="C2032" t="str">
        <f t="shared" si="62"/>
        <v>OverWeight</v>
      </c>
      <c r="D2032">
        <v>5.55</v>
      </c>
      <c r="E2032" t="str">
        <f t="shared" si="63"/>
        <v>Normal</v>
      </c>
      <c r="F2032" t="s">
        <v>2383</v>
      </c>
      <c r="G2032" t="s">
        <v>2382</v>
      </c>
      <c r="H2032" t="s">
        <v>2380</v>
      </c>
      <c r="I2032" s="7">
        <v>2</v>
      </c>
      <c r="J2032" t="s">
        <v>2380</v>
      </c>
    </row>
    <row r="2033" spans="1:10" x14ac:dyDescent="0.3">
      <c r="A2033" t="s">
        <v>335</v>
      </c>
      <c r="B2033">
        <v>29.45</v>
      </c>
      <c r="C2033" t="str">
        <f t="shared" si="62"/>
        <v>OverWeight</v>
      </c>
      <c r="D2033">
        <v>5.24</v>
      </c>
      <c r="E2033" t="str">
        <f t="shared" si="63"/>
        <v>Normal</v>
      </c>
      <c r="F2033" t="s">
        <v>2383</v>
      </c>
      <c r="G2033" t="s">
        <v>2380</v>
      </c>
      <c r="H2033" t="s">
        <v>2380</v>
      </c>
      <c r="I2033">
        <v>0</v>
      </c>
      <c r="J2033" t="s">
        <v>2380</v>
      </c>
    </row>
    <row r="2034" spans="1:10" x14ac:dyDescent="0.3">
      <c r="A2034" t="s">
        <v>334</v>
      </c>
      <c r="B2034">
        <v>27.94</v>
      </c>
      <c r="C2034" t="str">
        <f t="shared" si="62"/>
        <v>OverWeight</v>
      </c>
      <c r="D2034">
        <v>6.08</v>
      </c>
      <c r="E2034" t="str">
        <f t="shared" si="63"/>
        <v>Prediabetes</v>
      </c>
      <c r="F2034" t="s">
        <v>2380</v>
      </c>
      <c r="G2034" t="s">
        <v>2380</v>
      </c>
      <c r="H2034" t="s">
        <v>2383</v>
      </c>
      <c r="I2034" s="7">
        <v>1</v>
      </c>
      <c r="J2034" t="s">
        <v>2380</v>
      </c>
    </row>
    <row r="2035" spans="1:10" x14ac:dyDescent="0.3">
      <c r="A2035" t="s">
        <v>333</v>
      </c>
      <c r="B2035">
        <v>27.2</v>
      </c>
      <c r="C2035" t="str">
        <f t="shared" si="62"/>
        <v>OverWeight</v>
      </c>
      <c r="D2035">
        <v>5.83</v>
      </c>
      <c r="E2035" t="str">
        <f t="shared" si="63"/>
        <v>Prediabetes</v>
      </c>
      <c r="F2035" t="s">
        <v>2380</v>
      </c>
      <c r="G2035" t="s">
        <v>2380</v>
      </c>
      <c r="H2035" t="s">
        <v>2383</v>
      </c>
      <c r="I2035" s="7">
        <v>1</v>
      </c>
      <c r="J2035" t="s">
        <v>2380</v>
      </c>
    </row>
    <row r="2036" spans="1:10" x14ac:dyDescent="0.3">
      <c r="A2036" t="s">
        <v>332</v>
      </c>
      <c r="B2036">
        <v>33.344999999999999</v>
      </c>
      <c r="C2036" t="str">
        <f t="shared" si="62"/>
        <v>Obesity</v>
      </c>
      <c r="D2036">
        <v>4.29</v>
      </c>
      <c r="E2036" t="str">
        <f t="shared" si="63"/>
        <v>Normal</v>
      </c>
      <c r="F2036" t="s">
        <v>2380</v>
      </c>
      <c r="G2036" t="s">
        <v>2380</v>
      </c>
      <c r="H2036" t="s">
        <v>2380</v>
      </c>
      <c r="I2036" s="7">
        <v>1</v>
      </c>
      <c r="J2036" t="s">
        <v>2380</v>
      </c>
    </row>
    <row r="2037" spans="1:10" x14ac:dyDescent="0.3">
      <c r="A2037" t="s">
        <v>331</v>
      </c>
      <c r="B2037">
        <v>29.925000000000001</v>
      </c>
      <c r="C2037" t="str">
        <f t="shared" si="62"/>
        <v>OverWeight</v>
      </c>
      <c r="D2037">
        <v>5.3</v>
      </c>
      <c r="E2037" t="str">
        <f t="shared" si="63"/>
        <v>Normal</v>
      </c>
      <c r="F2037" t="s">
        <v>2380</v>
      </c>
      <c r="G2037" t="s">
        <v>2380</v>
      </c>
      <c r="H2037" t="s">
        <v>2380</v>
      </c>
      <c r="I2037" s="7">
        <v>1</v>
      </c>
      <c r="J2037" t="s">
        <v>2380</v>
      </c>
    </row>
    <row r="2038" spans="1:10" x14ac:dyDescent="0.3">
      <c r="A2038" t="s">
        <v>330</v>
      </c>
      <c r="B2038">
        <v>24.225000000000001</v>
      </c>
      <c r="C2038" t="str">
        <f t="shared" si="62"/>
        <v>Normal Weight</v>
      </c>
      <c r="D2038">
        <v>4.42</v>
      </c>
      <c r="E2038" t="str">
        <f t="shared" si="63"/>
        <v>Normal</v>
      </c>
      <c r="F2038" t="s">
        <v>2380</v>
      </c>
      <c r="G2038" t="s">
        <v>2380</v>
      </c>
      <c r="H2038" t="s">
        <v>2380</v>
      </c>
      <c r="I2038" s="7">
        <v>1</v>
      </c>
      <c r="J2038" t="s">
        <v>2380</v>
      </c>
    </row>
    <row r="2039" spans="1:10" x14ac:dyDescent="0.3">
      <c r="A2039" t="s">
        <v>329</v>
      </c>
      <c r="B2039">
        <v>29.68</v>
      </c>
      <c r="C2039" t="str">
        <f t="shared" si="62"/>
        <v>OverWeight</v>
      </c>
      <c r="D2039">
        <v>5.68</v>
      </c>
      <c r="E2039" t="str">
        <f t="shared" si="63"/>
        <v>Normal</v>
      </c>
      <c r="F2039" t="s">
        <v>2380</v>
      </c>
      <c r="G2039" t="s">
        <v>2382</v>
      </c>
      <c r="H2039" t="s">
        <v>2380</v>
      </c>
      <c r="I2039" s="7">
        <v>1</v>
      </c>
      <c r="J2039" t="s">
        <v>2380</v>
      </c>
    </row>
    <row r="2040" spans="1:10" x14ac:dyDescent="0.3">
      <c r="A2040" t="s">
        <v>328</v>
      </c>
      <c r="B2040">
        <v>20.614999999999998</v>
      </c>
      <c r="C2040" t="str">
        <f t="shared" si="62"/>
        <v>Normal Weight</v>
      </c>
      <c r="D2040">
        <v>6.05</v>
      </c>
      <c r="E2040" t="str">
        <f t="shared" si="63"/>
        <v>Prediabetes</v>
      </c>
      <c r="F2040" t="s">
        <v>2380</v>
      </c>
      <c r="G2040" t="s">
        <v>2380</v>
      </c>
      <c r="H2040" t="s">
        <v>2383</v>
      </c>
      <c r="I2040" s="7">
        <v>1</v>
      </c>
      <c r="J2040" t="s">
        <v>2380</v>
      </c>
    </row>
    <row r="2041" spans="1:10" x14ac:dyDescent="0.3">
      <c r="A2041" t="s">
        <v>327</v>
      </c>
      <c r="B2041">
        <v>32.119999999999997</v>
      </c>
      <c r="C2041" t="str">
        <f t="shared" si="62"/>
        <v>Obesity</v>
      </c>
      <c r="D2041">
        <v>5.33</v>
      </c>
      <c r="E2041" t="str">
        <f t="shared" si="63"/>
        <v>Normal</v>
      </c>
      <c r="F2041" t="s">
        <v>2380</v>
      </c>
      <c r="G2041" t="s">
        <v>2382</v>
      </c>
      <c r="H2041" t="s">
        <v>2380</v>
      </c>
      <c r="I2041" s="7">
        <v>1</v>
      </c>
      <c r="J2041" t="s">
        <v>2380</v>
      </c>
    </row>
    <row r="2042" spans="1:10" x14ac:dyDescent="0.3">
      <c r="A2042" t="s">
        <v>326</v>
      </c>
      <c r="B2042">
        <v>27.36</v>
      </c>
      <c r="C2042" t="str">
        <f t="shared" si="62"/>
        <v>OverWeight</v>
      </c>
      <c r="D2042">
        <v>6.22</v>
      </c>
      <c r="E2042" t="str">
        <f t="shared" si="63"/>
        <v>Prediabetes</v>
      </c>
      <c r="F2042" t="s">
        <v>2380</v>
      </c>
      <c r="G2042" t="s">
        <v>2380</v>
      </c>
      <c r="H2042" t="s">
        <v>2380</v>
      </c>
      <c r="I2042">
        <v>0</v>
      </c>
      <c r="J2042" t="s">
        <v>2380</v>
      </c>
    </row>
    <row r="2043" spans="1:10" x14ac:dyDescent="0.3">
      <c r="A2043" t="s">
        <v>325</v>
      </c>
      <c r="B2043">
        <v>17.385000000000002</v>
      </c>
      <c r="C2043" t="str">
        <f t="shared" si="62"/>
        <v>Underweight</v>
      </c>
      <c r="D2043">
        <v>5.84</v>
      </c>
      <c r="E2043" t="str">
        <f t="shared" si="63"/>
        <v>Prediabetes</v>
      </c>
      <c r="F2043" t="s">
        <v>2380</v>
      </c>
      <c r="G2043" t="s">
        <v>2380</v>
      </c>
      <c r="H2043" t="s">
        <v>2380</v>
      </c>
      <c r="I2043">
        <v>0</v>
      </c>
      <c r="J2043" t="s">
        <v>2380</v>
      </c>
    </row>
    <row r="2044" spans="1:10" x14ac:dyDescent="0.3">
      <c r="A2044" t="s">
        <v>324</v>
      </c>
      <c r="B2044">
        <v>30.13</v>
      </c>
      <c r="C2044" t="str">
        <f t="shared" si="62"/>
        <v>Obesity</v>
      </c>
      <c r="D2044">
        <v>5.71</v>
      </c>
      <c r="E2044" t="str">
        <f t="shared" si="63"/>
        <v>Prediabetes</v>
      </c>
      <c r="F2044" t="s">
        <v>2380</v>
      </c>
      <c r="G2044" t="s">
        <v>2382</v>
      </c>
      <c r="H2044" t="s">
        <v>2380</v>
      </c>
      <c r="I2044" s="7">
        <v>1</v>
      </c>
      <c r="J2044" t="s">
        <v>2380</v>
      </c>
    </row>
    <row r="2045" spans="1:10" x14ac:dyDescent="0.3">
      <c r="A2045" t="s">
        <v>323</v>
      </c>
      <c r="B2045">
        <v>25.44</v>
      </c>
      <c r="C2045" t="str">
        <f t="shared" si="62"/>
        <v>OverWeight</v>
      </c>
      <c r="D2045">
        <v>6.04</v>
      </c>
      <c r="E2045" t="str">
        <f t="shared" si="63"/>
        <v>Prediabetes</v>
      </c>
      <c r="F2045" t="s">
        <v>2383</v>
      </c>
      <c r="G2045" t="s">
        <v>2380</v>
      </c>
      <c r="H2045" t="s">
        <v>2383</v>
      </c>
      <c r="I2045" s="7">
        <v>1</v>
      </c>
      <c r="J2045" t="s">
        <v>2380</v>
      </c>
    </row>
    <row r="2046" spans="1:10" x14ac:dyDescent="0.3">
      <c r="A2046" t="s">
        <v>322</v>
      </c>
      <c r="B2046">
        <v>39.805</v>
      </c>
      <c r="C2046" t="str">
        <f t="shared" si="62"/>
        <v>Obesity</v>
      </c>
      <c r="D2046">
        <v>4.38</v>
      </c>
      <c r="E2046" t="str">
        <f t="shared" si="63"/>
        <v>Normal</v>
      </c>
      <c r="F2046" t="s">
        <v>2380</v>
      </c>
      <c r="G2046" t="s">
        <v>2382</v>
      </c>
      <c r="H2046" t="s">
        <v>2380</v>
      </c>
      <c r="I2046" s="7">
        <v>1</v>
      </c>
      <c r="J2046" t="s">
        <v>2380</v>
      </c>
    </row>
    <row r="2047" spans="1:10" x14ac:dyDescent="0.3">
      <c r="A2047" t="s">
        <v>321</v>
      </c>
      <c r="B2047">
        <v>30.4</v>
      </c>
      <c r="C2047" t="str">
        <f t="shared" si="62"/>
        <v>Obesity</v>
      </c>
      <c r="D2047">
        <v>5.56</v>
      </c>
      <c r="E2047" t="str">
        <f t="shared" si="63"/>
        <v>Normal</v>
      </c>
      <c r="F2047" t="s">
        <v>2383</v>
      </c>
      <c r="G2047" t="s">
        <v>2382</v>
      </c>
      <c r="H2047" t="s">
        <v>2380</v>
      </c>
      <c r="I2047" s="7">
        <v>1</v>
      </c>
      <c r="J2047" t="s">
        <v>2380</v>
      </c>
    </row>
    <row r="2048" spans="1:10" x14ac:dyDescent="0.3">
      <c r="A2048" t="s">
        <v>320</v>
      </c>
      <c r="B2048">
        <v>23.18</v>
      </c>
      <c r="C2048" t="str">
        <f t="shared" si="62"/>
        <v>Normal Weight</v>
      </c>
      <c r="D2048">
        <v>4.24</v>
      </c>
      <c r="E2048" t="str">
        <f t="shared" si="63"/>
        <v>Normal</v>
      </c>
      <c r="F2048" t="s">
        <v>2380</v>
      </c>
      <c r="G2048" t="s">
        <v>2382</v>
      </c>
      <c r="H2048" t="s">
        <v>2380</v>
      </c>
      <c r="I2048" s="7">
        <v>1</v>
      </c>
      <c r="J2048" t="s">
        <v>2380</v>
      </c>
    </row>
    <row r="2049" spans="1:10" x14ac:dyDescent="0.3">
      <c r="A2049" t="s">
        <v>319</v>
      </c>
      <c r="B2049">
        <v>39.615000000000002</v>
      </c>
      <c r="C2049" t="str">
        <f t="shared" si="62"/>
        <v>Obesity</v>
      </c>
      <c r="D2049">
        <v>6.32</v>
      </c>
      <c r="E2049" t="str">
        <f t="shared" si="63"/>
        <v>Prediabetes</v>
      </c>
      <c r="F2049" t="s">
        <v>2380</v>
      </c>
      <c r="G2049" t="s">
        <v>2380</v>
      </c>
      <c r="H2049" t="s">
        <v>2383</v>
      </c>
      <c r="I2049" s="7">
        <v>1</v>
      </c>
      <c r="J2049" t="s">
        <v>2380</v>
      </c>
    </row>
    <row r="2050" spans="1:10" x14ac:dyDescent="0.3">
      <c r="A2050" t="s">
        <v>318</v>
      </c>
      <c r="B2050">
        <v>30.59</v>
      </c>
      <c r="C2050" t="str">
        <f t="shared" ref="C2050:C2113" si="64">IF(B2050&lt;18.5,"Underweight",IF(B2050&lt;25,"Normal Weight",IF(B2050&lt;30,"OverWeight","Obesity")))</f>
        <v>Obesity</v>
      </c>
      <c r="D2050">
        <v>6.3</v>
      </c>
      <c r="E2050" t="str">
        <f t="shared" ref="E2050:E2113" si="65">IF(D2050&lt;5.7,"Normal",IF(D2050&lt;6.5,"Prediabetes","Diabetes"))</f>
        <v>Prediabetes</v>
      </c>
      <c r="F2050" t="s">
        <v>2383</v>
      </c>
      <c r="G2050" t="s">
        <v>2380</v>
      </c>
      <c r="H2050" t="s">
        <v>2383</v>
      </c>
      <c r="I2050" s="7">
        <v>1</v>
      </c>
      <c r="J2050" t="s">
        <v>2380</v>
      </c>
    </row>
    <row r="2051" spans="1:10" x14ac:dyDescent="0.3">
      <c r="A2051" t="s">
        <v>317</v>
      </c>
      <c r="B2051">
        <v>16.72</v>
      </c>
      <c r="C2051" t="str">
        <f t="shared" si="64"/>
        <v>Underweight</v>
      </c>
      <c r="D2051">
        <v>4.38</v>
      </c>
      <c r="E2051" t="str">
        <f t="shared" si="65"/>
        <v>Normal</v>
      </c>
      <c r="F2051" t="s">
        <v>2383</v>
      </c>
      <c r="G2051" t="s">
        <v>2380</v>
      </c>
      <c r="H2051" t="s">
        <v>2380</v>
      </c>
      <c r="I2051" s="7">
        <v>1</v>
      </c>
      <c r="J2051" t="s">
        <v>2380</v>
      </c>
    </row>
    <row r="2052" spans="1:10" x14ac:dyDescent="0.3">
      <c r="A2052" t="s">
        <v>316</v>
      </c>
      <c r="B2052">
        <v>26.22</v>
      </c>
      <c r="C2052" t="str">
        <f t="shared" si="64"/>
        <v>OverWeight</v>
      </c>
      <c r="D2052">
        <v>4.6500000000000004</v>
      </c>
      <c r="E2052" t="str">
        <f t="shared" si="65"/>
        <v>Normal</v>
      </c>
      <c r="F2052" t="s">
        <v>2383</v>
      </c>
      <c r="G2052" t="s">
        <v>2380</v>
      </c>
      <c r="H2052" t="s">
        <v>2383</v>
      </c>
      <c r="I2052" s="7">
        <v>1</v>
      </c>
      <c r="J2052" t="s">
        <v>2380</v>
      </c>
    </row>
    <row r="2053" spans="1:10" x14ac:dyDescent="0.3">
      <c r="A2053" t="s">
        <v>315</v>
      </c>
      <c r="B2053">
        <v>31.824999999999999</v>
      </c>
      <c r="C2053" t="str">
        <f t="shared" si="64"/>
        <v>Obesity</v>
      </c>
      <c r="D2053">
        <v>4.7</v>
      </c>
      <c r="E2053" t="str">
        <f t="shared" si="65"/>
        <v>Normal</v>
      </c>
      <c r="F2053" t="s">
        <v>2380</v>
      </c>
      <c r="G2053" t="s">
        <v>2380</v>
      </c>
      <c r="H2053" t="s">
        <v>2383</v>
      </c>
      <c r="I2053" s="7">
        <v>1</v>
      </c>
      <c r="J2053" t="s">
        <v>2380</v>
      </c>
    </row>
    <row r="2054" spans="1:10" x14ac:dyDescent="0.3">
      <c r="A2054" t="s">
        <v>314</v>
      </c>
      <c r="B2054">
        <v>25.745000000000001</v>
      </c>
      <c r="C2054" t="str">
        <f t="shared" si="64"/>
        <v>OverWeight</v>
      </c>
      <c r="D2054">
        <v>4.34</v>
      </c>
      <c r="E2054" t="str">
        <f t="shared" si="65"/>
        <v>Normal</v>
      </c>
      <c r="F2054" t="s">
        <v>2380</v>
      </c>
      <c r="G2054" t="s">
        <v>2380</v>
      </c>
      <c r="H2054" t="s">
        <v>2383</v>
      </c>
      <c r="I2054" s="7">
        <v>1</v>
      </c>
      <c r="J2054" t="s">
        <v>2380</v>
      </c>
    </row>
    <row r="2055" spans="1:10" x14ac:dyDescent="0.3">
      <c r="A2055" t="s">
        <v>313</v>
      </c>
      <c r="B2055">
        <v>24.605</v>
      </c>
      <c r="C2055" t="str">
        <f t="shared" si="64"/>
        <v>Normal Weight</v>
      </c>
      <c r="D2055">
        <v>5.62</v>
      </c>
      <c r="E2055" t="str">
        <f t="shared" si="65"/>
        <v>Normal</v>
      </c>
      <c r="F2055" t="s">
        <v>2380</v>
      </c>
      <c r="G2055" t="s">
        <v>2380</v>
      </c>
      <c r="H2055" t="s">
        <v>2383</v>
      </c>
      <c r="I2055" s="7">
        <v>1</v>
      </c>
      <c r="J2055" t="s">
        <v>2380</v>
      </c>
    </row>
    <row r="2056" spans="1:10" x14ac:dyDescent="0.3">
      <c r="A2056" t="s">
        <v>312</v>
      </c>
      <c r="B2056">
        <v>24.51</v>
      </c>
      <c r="C2056" t="str">
        <f t="shared" si="64"/>
        <v>Normal Weight</v>
      </c>
      <c r="D2056">
        <v>4.24</v>
      </c>
      <c r="E2056" t="str">
        <f t="shared" si="65"/>
        <v>Normal</v>
      </c>
      <c r="F2056" t="s">
        <v>2380</v>
      </c>
      <c r="G2056" t="s">
        <v>2380</v>
      </c>
      <c r="H2056" t="s">
        <v>2383</v>
      </c>
      <c r="I2056" s="7">
        <v>1</v>
      </c>
      <c r="J2056" t="s">
        <v>2380</v>
      </c>
    </row>
    <row r="2057" spans="1:10" x14ac:dyDescent="0.3">
      <c r="A2057" t="s">
        <v>311</v>
      </c>
      <c r="B2057">
        <v>31.065000000000001</v>
      </c>
      <c r="C2057" t="str">
        <f t="shared" si="64"/>
        <v>Obesity</v>
      </c>
      <c r="D2057">
        <v>4.57</v>
      </c>
      <c r="E2057" t="str">
        <f t="shared" si="65"/>
        <v>Normal</v>
      </c>
      <c r="F2057" t="s">
        <v>2383</v>
      </c>
      <c r="G2057" t="s">
        <v>2380</v>
      </c>
      <c r="H2057" t="s">
        <v>2380</v>
      </c>
      <c r="I2057">
        <v>0</v>
      </c>
      <c r="J2057" t="s">
        <v>2380</v>
      </c>
    </row>
    <row r="2058" spans="1:10" x14ac:dyDescent="0.3">
      <c r="A2058" t="s">
        <v>310</v>
      </c>
      <c r="B2058">
        <v>28.12</v>
      </c>
      <c r="C2058" t="str">
        <f t="shared" si="64"/>
        <v>OverWeight</v>
      </c>
      <c r="D2058">
        <v>5.05</v>
      </c>
      <c r="E2058" t="str">
        <f t="shared" si="65"/>
        <v>Normal</v>
      </c>
      <c r="F2058" t="s">
        <v>2380</v>
      </c>
      <c r="G2058" t="s">
        <v>2380</v>
      </c>
      <c r="H2058" t="s">
        <v>2380</v>
      </c>
      <c r="I2058">
        <v>0</v>
      </c>
      <c r="J2058" t="s">
        <v>2380</v>
      </c>
    </row>
    <row r="2059" spans="1:10" x14ac:dyDescent="0.3">
      <c r="A2059" t="s">
        <v>309</v>
      </c>
      <c r="B2059">
        <v>38.06</v>
      </c>
      <c r="C2059" t="str">
        <f t="shared" si="64"/>
        <v>Obesity</v>
      </c>
      <c r="D2059">
        <v>6.16</v>
      </c>
      <c r="E2059" t="str">
        <f t="shared" si="65"/>
        <v>Prediabetes</v>
      </c>
      <c r="F2059" t="s">
        <v>2380</v>
      </c>
      <c r="G2059" t="s">
        <v>2380</v>
      </c>
      <c r="H2059" t="s">
        <v>2380</v>
      </c>
      <c r="I2059">
        <v>0</v>
      </c>
      <c r="J2059" t="s">
        <v>2380</v>
      </c>
    </row>
    <row r="2060" spans="1:10" x14ac:dyDescent="0.3">
      <c r="A2060" t="s">
        <v>308</v>
      </c>
      <c r="B2060">
        <v>24.96</v>
      </c>
      <c r="C2060" t="str">
        <f t="shared" si="64"/>
        <v>Normal Weight</v>
      </c>
      <c r="D2060">
        <v>4.57</v>
      </c>
      <c r="E2060" t="str">
        <f t="shared" si="65"/>
        <v>Normal</v>
      </c>
      <c r="F2060" t="s">
        <v>2380</v>
      </c>
      <c r="G2060" t="s">
        <v>2380</v>
      </c>
      <c r="H2060" t="s">
        <v>2380</v>
      </c>
      <c r="I2060">
        <v>0</v>
      </c>
      <c r="J2060" t="s">
        <v>2380</v>
      </c>
    </row>
    <row r="2061" spans="1:10" x14ac:dyDescent="0.3">
      <c r="A2061" t="s">
        <v>307</v>
      </c>
      <c r="B2061">
        <v>17.670000000000002</v>
      </c>
      <c r="C2061" t="str">
        <f t="shared" si="64"/>
        <v>Underweight</v>
      </c>
      <c r="D2061">
        <v>5.53</v>
      </c>
      <c r="E2061" t="str">
        <f t="shared" si="65"/>
        <v>Normal</v>
      </c>
      <c r="F2061" t="s">
        <v>2383</v>
      </c>
      <c r="G2061" t="s">
        <v>2380</v>
      </c>
      <c r="H2061" t="s">
        <v>2380</v>
      </c>
      <c r="I2061">
        <v>0</v>
      </c>
      <c r="J2061" t="s">
        <v>2380</v>
      </c>
    </row>
    <row r="2062" spans="1:10" x14ac:dyDescent="0.3">
      <c r="A2062" t="s">
        <v>306</v>
      </c>
      <c r="B2062">
        <v>31.35</v>
      </c>
      <c r="C2062" t="str">
        <f t="shared" si="64"/>
        <v>Obesity</v>
      </c>
      <c r="D2062">
        <v>5.84</v>
      </c>
      <c r="E2062" t="str">
        <f t="shared" si="65"/>
        <v>Prediabetes</v>
      </c>
      <c r="F2062" t="s">
        <v>2380</v>
      </c>
      <c r="G2062" t="s">
        <v>2382</v>
      </c>
      <c r="H2062" t="s">
        <v>2380</v>
      </c>
      <c r="I2062" s="7">
        <v>1</v>
      </c>
      <c r="J2062" t="s">
        <v>2380</v>
      </c>
    </row>
    <row r="2063" spans="1:10" x14ac:dyDescent="0.3">
      <c r="A2063" t="s">
        <v>305</v>
      </c>
      <c r="B2063">
        <v>28.31</v>
      </c>
      <c r="C2063" t="str">
        <f t="shared" si="64"/>
        <v>OverWeight</v>
      </c>
      <c r="D2063">
        <v>6.41</v>
      </c>
      <c r="E2063" t="str">
        <f t="shared" si="65"/>
        <v>Prediabetes</v>
      </c>
      <c r="F2063" t="s">
        <v>2380</v>
      </c>
      <c r="G2063" t="s">
        <v>2382</v>
      </c>
      <c r="H2063" t="s">
        <v>2380</v>
      </c>
      <c r="I2063" s="7">
        <v>1</v>
      </c>
      <c r="J2063" t="s">
        <v>2380</v>
      </c>
    </row>
    <row r="2064" spans="1:10" x14ac:dyDescent="0.3">
      <c r="A2064" t="s">
        <v>304</v>
      </c>
      <c r="B2064">
        <v>30.3</v>
      </c>
      <c r="C2064" t="str">
        <f t="shared" si="64"/>
        <v>Obesity</v>
      </c>
      <c r="D2064">
        <v>4.7300000000000004</v>
      </c>
      <c r="E2064" t="str">
        <f t="shared" si="65"/>
        <v>Normal</v>
      </c>
      <c r="F2064" t="s">
        <v>2383</v>
      </c>
      <c r="G2064" t="s">
        <v>2380</v>
      </c>
      <c r="H2064" t="s">
        <v>2383</v>
      </c>
      <c r="I2064" s="7">
        <v>1</v>
      </c>
      <c r="J2064" t="s">
        <v>2380</v>
      </c>
    </row>
    <row r="2065" spans="1:10" x14ac:dyDescent="0.3">
      <c r="A2065" t="s">
        <v>303</v>
      </c>
      <c r="B2065">
        <v>26.4</v>
      </c>
      <c r="C2065" t="str">
        <f t="shared" si="64"/>
        <v>OverWeight</v>
      </c>
      <c r="D2065">
        <v>6.22</v>
      </c>
      <c r="E2065" t="str">
        <f t="shared" si="65"/>
        <v>Prediabetes</v>
      </c>
      <c r="F2065" t="s">
        <v>2383</v>
      </c>
      <c r="G2065" t="s">
        <v>2380</v>
      </c>
      <c r="H2065" t="s">
        <v>2380</v>
      </c>
      <c r="I2065">
        <v>0</v>
      </c>
      <c r="J2065" t="s">
        <v>2380</v>
      </c>
    </row>
    <row r="2066" spans="1:10" x14ac:dyDescent="0.3">
      <c r="A2066" t="s">
        <v>302</v>
      </c>
      <c r="B2066">
        <v>22.135000000000002</v>
      </c>
      <c r="C2066" t="str">
        <f t="shared" si="64"/>
        <v>Normal Weight</v>
      </c>
      <c r="D2066">
        <v>4.46</v>
      </c>
      <c r="E2066" t="str">
        <f t="shared" si="65"/>
        <v>Normal</v>
      </c>
      <c r="F2066" t="s">
        <v>2383</v>
      </c>
      <c r="G2066" t="s">
        <v>2380</v>
      </c>
      <c r="H2066" t="s">
        <v>2380</v>
      </c>
      <c r="I2066">
        <v>0</v>
      </c>
      <c r="J2066" t="s">
        <v>2380</v>
      </c>
    </row>
    <row r="2067" spans="1:10" x14ac:dyDescent="0.3">
      <c r="A2067" t="s">
        <v>301</v>
      </c>
      <c r="B2067">
        <v>17.399999999999999</v>
      </c>
      <c r="C2067" t="str">
        <f t="shared" si="64"/>
        <v>Underweight</v>
      </c>
      <c r="D2067">
        <v>4.5</v>
      </c>
      <c r="E2067" t="str">
        <f t="shared" si="65"/>
        <v>Normal</v>
      </c>
      <c r="F2067" t="s">
        <v>2383</v>
      </c>
      <c r="G2067" t="s">
        <v>2380</v>
      </c>
      <c r="H2067" t="s">
        <v>2380</v>
      </c>
      <c r="I2067">
        <v>0</v>
      </c>
      <c r="J2067" t="s">
        <v>2380</v>
      </c>
    </row>
    <row r="2068" spans="1:10" x14ac:dyDescent="0.3">
      <c r="A2068" t="s">
        <v>299</v>
      </c>
      <c r="B2068">
        <v>28.06</v>
      </c>
      <c r="C2068" t="str">
        <f t="shared" si="64"/>
        <v>OverWeight</v>
      </c>
      <c r="D2068">
        <v>8.93</v>
      </c>
      <c r="E2068" t="str">
        <f t="shared" si="65"/>
        <v>Diabetes</v>
      </c>
      <c r="F2068" t="s">
        <v>2380</v>
      </c>
      <c r="G2068" t="s">
        <v>2380</v>
      </c>
      <c r="H2068" t="s">
        <v>2380</v>
      </c>
      <c r="I2068">
        <v>0</v>
      </c>
      <c r="J2068" t="s">
        <v>2380</v>
      </c>
    </row>
    <row r="2069" spans="1:10" x14ac:dyDescent="0.3">
      <c r="A2069" t="s">
        <v>298</v>
      </c>
      <c r="B2069">
        <v>31.13</v>
      </c>
      <c r="C2069" t="str">
        <f t="shared" si="64"/>
        <v>Obesity</v>
      </c>
      <c r="D2069">
        <v>11.02</v>
      </c>
      <c r="E2069" t="str">
        <f t="shared" si="65"/>
        <v>Diabetes</v>
      </c>
      <c r="F2069" t="s">
        <v>2380</v>
      </c>
      <c r="G2069" t="s">
        <v>2380</v>
      </c>
      <c r="H2069" t="s">
        <v>2380</v>
      </c>
      <c r="I2069">
        <v>0</v>
      </c>
      <c r="J2069" t="s">
        <v>2380</v>
      </c>
    </row>
    <row r="2070" spans="1:10" x14ac:dyDescent="0.3">
      <c r="A2070" t="s">
        <v>297</v>
      </c>
      <c r="B2070">
        <v>18.46</v>
      </c>
      <c r="C2070" t="str">
        <f t="shared" si="64"/>
        <v>Underweight</v>
      </c>
      <c r="D2070">
        <v>5.25</v>
      </c>
      <c r="E2070" t="str">
        <f t="shared" si="65"/>
        <v>Normal</v>
      </c>
      <c r="F2070" t="s">
        <v>2380</v>
      </c>
      <c r="G2070" t="s">
        <v>2380</v>
      </c>
      <c r="H2070" t="s">
        <v>2380</v>
      </c>
      <c r="I2070">
        <v>0</v>
      </c>
      <c r="J2070" t="s">
        <v>2380</v>
      </c>
    </row>
    <row r="2071" spans="1:10" x14ac:dyDescent="0.3">
      <c r="A2071" t="s">
        <v>296</v>
      </c>
      <c r="B2071">
        <v>17.3</v>
      </c>
      <c r="C2071" t="str">
        <f t="shared" si="64"/>
        <v>Underweight</v>
      </c>
      <c r="D2071">
        <v>4.75</v>
      </c>
      <c r="E2071" t="str">
        <f t="shared" si="65"/>
        <v>Normal</v>
      </c>
      <c r="F2071" t="s">
        <v>2380</v>
      </c>
      <c r="G2071" t="s">
        <v>2380</v>
      </c>
      <c r="H2071" t="s">
        <v>2380</v>
      </c>
      <c r="I2071">
        <v>0</v>
      </c>
      <c r="J2071" t="s">
        <v>2380</v>
      </c>
    </row>
    <row r="2072" spans="1:10" x14ac:dyDescent="0.3">
      <c r="A2072" t="s">
        <v>295</v>
      </c>
      <c r="B2072">
        <v>35.625</v>
      </c>
      <c r="C2072" t="str">
        <f t="shared" si="64"/>
        <v>Obesity</v>
      </c>
      <c r="D2072">
        <v>4.68</v>
      </c>
      <c r="E2072" t="str">
        <f t="shared" si="65"/>
        <v>Normal</v>
      </c>
      <c r="F2072" t="s">
        <v>2383</v>
      </c>
      <c r="G2072" t="s">
        <v>2380</v>
      </c>
      <c r="H2072" t="s">
        <v>2383</v>
      </c>
      <c r="I2072" s="7">
        <v>1</v>
      </c>
      <c r="J2072" t="s">
        <v>2380</v>
      </c>
    </row>
    <row r="2073" spans="1:10" x14ac:dyDescent="0.3">
      <c r="A2073" t="s">
        <v>294</v>
      </c>
      <c r="B2073">
        <v>20.234999999999999</v>
      </c>
      <c r="C2073" t="str">
        <f t="shared" si="64"/>
        <v>Normal Weight</v>
      </c>
      <c r="D2073">
        <v>6.17</v>
      </c>
      <c r="E2073" t="str">
        <f t="shared" si="65"/>
        <v>Prediabetes</v>
      </c>
      <c r="F2073" t="s">
        <v>2383</v>
      </c>
      <c r="G2073" t="s">
        <v>2382</v>
      </c>
      <c r="H2073" t="s">
        <v>2380</v>
      </c>
      <c r="I2073" s="7">
        <v>2</v>
      </c>
      <c r="J2073" t="s">
        <v>2380</v>
      </c>
    </row>
    <row r="2074" spans="1:10" x14ac:dyDescent="0.3">
      <c r="A2074" t="s">
        <v>293</v>
      </c>
      <c r="B2074">
        <v>27.55</v>
      </c>
      <c r="C2074" t="str">
        <f t="shared" si="64"/>
        <v>OverWeight</v>
      </c>
      <c r="D2074">
        <v>4.5599999999999996</v>
      </c>
      <c r="E2074" t="str">
        <f t="shared" si="65"/>
        <v>Normal</v>
      </c>
      <c r="F2074" t="s">
        <v>2383</v>
      </c>
      <c r="G2074" t="s">
        <v>2380</v>
      </c>
      <c r="H2074" t="s">
        <v>2383</v>
      </c>
      <c r="I2074" s="7">
        <v>1</v>
      </c>
      <c r="J2074" t="s">
        <v>2380</v>
      </c>
    </row>
    <row r="2075" spans="1:10" x14ac:dyDescent="0.3">
      <c r="A2075" t="s">
        <v>292</v>
      </c>
      <c r="B2075">
        <v>17.97</v>
      </c>
      <c r="C2075" t="str">
        <f t="shared" si="64"/>
        <v>Underweight</v>
      </c>
      <c r="D2075">
        <v>6.3</v>
      </c>
      <c r="E2075" t="str">
        <f t="shared" si="65"/>
        <v>Prediabetes</v>
      </c>
      <c r="F2075" t="s">
        <v>2380</v>
      </c>
      <c r="G2075" t="s">
        <v>2380</v>
      </c>
      <c r="H2075" t="s">
        <v>2380</v>
      </c>
      <c r="I2075">
        <v>0</v>
      </c>
      <c r="J2075" t="s">
        <v>2380</v>
      </c>
    </row>
    <row r="2076" spans="1:10" x14ac:dyDescent="0.3">
      <c r="A2076" t="s">
        <v>291</v>
      </c>
      <c r="B2076">
        <v>29.98</v>
      </c>
      <c r="C2076" t="str">
        <f t="shared" si="64"/>
        <v>OverWeight</v>
      </c>
      <c r="D2076">
        <v>6.03</v>
      </c>
      <c r="E2076" t="str">
        <f t="shared" si="65"/>
        <v>Prediabetes</v>
      </c>
      <c r="F2076" t="s">
        <v>2380</v>
      </c>
      <c r="G2076" t="s">
        <v>2382</v>
      </c>
      <c r="H2076" t="s">
        <v>2380</v>
      </c>
      <c r="I2076" s="7">
        <v>1</v>
      </c>
      <c r="J2076" t="s">
        <v>2380</v>
      </c>
    </row>
    <row r="2077" spans="1:10" x14ac:dyDescent="0.3">
      <c r="A2077" t="s">
        <v>290</v>
      </c>
      <c r="B2077">
        <v>33.659999999999997</v>
      </c>
      <c r="C2077" t="str">
        <f t="shared" si="64"/>
        <v>Obesity</v>
      </c>
      <c r="D2077">
        <v>4.2</v>
      </c>
      <c r="E2077" t="str">
        <f t="shared" si="65"/>
        <v>Normal</v>
      </c>
      <c r="F2077" t="s">
        <v>2383</v>
      </c>
      <c r="G2077" t="s">
        <v>2380</v>
      </c>
      <c r="H2077" t="s">
        <v>2380</v>
      </c>
      <c r="I2077" s="7">
        <v>1</v>
      </c>
      <c r="J2077" t="s">
        <v>2380</v>
      </c>
    </row>
    <row r="2078" spans="1:10" x14ac:dyDescent="0.3">
      <c r="A2078" t="s">
        <v>289</v>
      </c>
      <c r="B2078">
        <v>32.67</v>
      </c>
      <c r="C2078" t="str">
        <f t="shared" si="64"/>
        <v>Obesity</v>
      </c>
      <c r="D2078">
        <v>5.61</v>
      </c>
      <c r="E2078" t="str">
        <f t="shared" si="65"/>
        <v>Normal</v>
      </c>
      <c r="F2078" t="s">
        <v>2383</v>
      </c>
      <c r="G2078" t="s">
        <v>2380</v>
      </c>
      <c r="H2078" t="s">
        <v>2380</v>
      </c>
      <c r="I2078" s="7">
        <v>1</v>
      </c>
      <c r="J2078" t="s">
        <v>2380</v>
      </c>
    </row>
    <row r="2079" spans="1:10" x14ac:dyDescent="0.3">
      <c r="A2079" t="s">
        <v>288</v>
      </c>
      <c r="B2079">
        <v>30.5</v>
      </c>
      <c r="C2079" t="str">
        <f t="shared" si="64"/>
        <v>Obesity</v>
      </c>
      <c r="D2079">
        <v>5.88</v>
      </c>
      <c r="E2079" t="str">
        <f t="shared" si="65"/>
        <v>Prediabetes</v>
      </c>
      <c r="F2079" t="s">
        <v>2383</v>
      </c>
      <c r="G2079" t="s">
        <v>2380</v>
      </c>
      <c r="H2079" t="s">
        <v>2380</v>
      </c>
      <c r="I2079" s="7">
        <v>1</v>
      </c>
      <c r="J2079" t="s">
        <v>2380</v>
      </c>
    </row>
    <row r="2080" spans="1:10" x14ac:dyDescent="0.3">
      <c r="A2080" t="s">
        <v>287</v>
      </c>
      <c r="B2080">
        <v>23.1</v>
      </c>
      <c r="C2080" t="str">
        <f t="shared" si="64"/>
        <v>Normal Weight</v>
      </c>
      <c r="D2080">
        <v>5.92</v>
      </c>
      <c r="E2080" t="str">
        <f t="shared" si="65"/>
        <v>Prediabetes</v>
      </c>
      <c r="F2080" t="s">
        <v>2383</v>
      </c>
      <c r="G2080" t="s">
        <v>2380</v>
      </c>
      <c r="H2080" t="s">
        <v>2380</v>
      </c>
      <c r="I2080" s="7">
        <v>1</v>
      </c>
      <c r="J2080" t="s">
        <v>2380</v>
      </c>
    </row>
    <row r="2081" spans="1:10" x14ac:dyDescent="0.3">
      <c r="A2081" t="s">
        <v>286</v>
      </c>
      <c r="B2081">
        <v>39.49</v>
      </c>
      <c r="C2081" t="str">
        <f t="shared" si="64"/>
        <v>Obesity</v>
      </c>
      <c r="D2081">
        <v>4.8099999999999996</v>
      </c>
      <c r="E2081" t="str">
        <f t="shared" si="65"/>
        <v>Normal</v>
      </c>
      <c r="F2081" t="s">
        <v>2380</v>
      </c>
      <c r="G2081" t="s">
        <v>2380</v>
      </c>
      <c r="H2081" t="s">
        <v>2380</v>
      </c>
      <c r="I2081" s="7">
        <v>1</v>
      </c>
      <c r="J2081" t="s">
        <v>2380</v>
      </c>
    </row>
    <row r="2082" spans="1:10" x14ac:dyDescent="0.3">
      <c r="A2082" t="s">
        <v>285</v>
      </c>
      <c r="B2082">
        <v>33.99</v>
      </c>
      <c r="C2082" t="str">
        <f t="shared" si="64"/>
        <v>Obesity</v>
      </c>
      <c r="D2082">
        <v>4.55</v>
      </c>
      <c r="E2082" t="str">
        <f t="shared" si="65"/>
        <v>Normal</v>
      </c>
      <c r="F2082" t="s">
        <v>2380</v>
      </c>
      <c r="G2082" t="s">
        <v>2380</v>
      </c>
      <c r="H2082" t="s">
        <v>2380</v>
      </c>
      <c r="I2082" s="7">
        <v>1</v>
      </c>
      <c r="J2082" t="s">
        <v>2380</v>
      </c>
    </row>
    <row r="2083" spans="1:10" x14ac:dyDescent="0.3">
      <c r="A2083" t="s">
        <v>284</v>
      </c>
      <c r="B2083">
        <v>27.72</v>
      </c>
      <c r="C2083" t="str">
        <f t="shared" si="64"/>
        <v>OverWeight</v>
      </c>
      <c r="D2083">
        <v>6.43</v>
      </c>
      <c r="E2083" t="str">
        <f t="shared" si="65"/>
        <v>Prediabetes</v>
      </c>
      <c r="F2083" t="s">
        <v>2380</v>
      </c>
      <c r="G2083" t="s">
        <v>2380</v>
      </c>
      <c r="H2083" t="s">
        <v>2380</v>
      </c>
      <c r="I2083" s="7">
        <v>1</v>
      </c>
      <c r="J2083" t="s">
        <v>2380</v>
      </c>
    </row>
    <row r="2084" spans="1:10" x14ac:dyDescent="0.3">
      <c r="A2084" t="s">
        <v>283</v>
      </c>
      <c r="B2084">
        <v>30.59</v>
      </c>
      <c r="C2084" t="str">
        <f t="shared" si="64"/>
        <v>Obesity</v>
      </c>
      <c r="D2084">
        <v>11.62</v>
      </c>
      <c r="E2084" t="str">
        <f t="shared" si="65"/>
        <v>Diabetes</v>
      </c>
      <c r="F2084" t="s">
        <v>2380</v>
      </c>
      <c r="G2084" t="s">
        <v>2380</v>
      </c>
      <c r="H2084" t="s">
        <v>2380</v>
      </c>
      <c r="I2084">
        <v>0</v>
      </c>
      <c r="J2084" t="s">
        <v>2380</v>
      </c>
    </row>
    <row r="2085" spans="1:10" x14ac:dyDescent="0.3">
      <c r="A2085" t="s">
        <v>282</v>
      </c>
      <c r="B2085">
        <v>22.6</v>
      </c>
      <c r="C2085" t="str">
        <f t="shared" si="64"/>
        <v>Normal Weight</v>
      </c>
      <c r="D2085">
        <v>6.04</v>
      </c>
      <c r="E2085" t="str">
        <f t="shared" si="65"/>
        <v>Prediabetes</v>
      </c>
      <c r="F2085" t="s">
        <v>2380</v>
      </c>
      <c r="G2085" t="s">
        <v>2380</v>
      </c>
      <c r="H2085" t="s">
        <v>2380</v>
      </c>
      <c r="I2085" s="7">
        <v>1</v>
      </c>
      <c r="J2085" t="s">
        <v>2380</v>
      </c>
    </row>
    <row r="2086" spans="1:10" x14ac:dyDescent="0.3">
      <c r="A2086" t="s">
        <v>281</v>
      </c>
      <c r="B2086">
        <v>28.785</v>
      </c>
      <c r="C2086" t="str">
        <f t="shared" si="64"/>
        <v>OverWeight</v>
      </c>
      <c r="D2086">
        <v>8.82</v>
      </c>
      <c r="E2086" t="str">
        <f t="shared" si="65"/>
        <v>Diabetes</v>
      </c>
      <c r="F2086" t="s">
        <v>2380</v>
      </c>
      <c r="G2086" t="s">
        <v>2380</v>
      </c>
      <c r="H2086" t="s">
        <v>2380</v>
      </c>
      <c r="I2086">
        <v>0</v>
      </c>
      <c r="J2086" t="s">
        <v>2380</v>
      </c>
    </row>
    <row r="2087" spans="1:10" x14ac:dyDescent="0.3">
      <c r="A2087" t="s">
        <v>280</v>
      </c>
      <c r="B2087">
        <v>50.38</v>
      </c>
      <c r="C2087" t="str">
        <f t="shared" si="64"/>
        <v>Obesity</v>
      </c>
      <c r="D2087">
        <v>5.8</v>
      </c>
      <c r="E2087" t="str">
        <f t="shared" si="65"/>
        <v>Prediabetes</v>
      </c>
      <c r="F2087" t="s">
        <v>2380</v>
      </c>
      <c r="G2087" t="s">
        <v>2380</v>
      </c>
      <c r="H2087" t="s">
        <v>2380</v>
      </c>
      <c r="I2087">
        <v>0</v>
      </c>
      <c r="J2087" t="s">
        <v>2380</v>
      </c>
    </row>
    <row r="2088" spans="1:10" x14ac:dyDescent="0.3">
      <c r="A2088" t="s">
        <v>279</v>
      </c>
      <c r="B2088">
        <v>35.200000000000003</v>
      </c>
      <c r="C2088" t="str">
        <f t="shared" si="64"/>
        <v>Obesity</v>
      </c>
      <c r="D2088">
        <v>4.28</v>
      </c>
      <c r="E2088" t="str">
        <f t="shared" si="65"/>
        <v>Normal</v>
      </c>
      <c r="F2088" t="s">
        <v>2380</v>
      </c>
      <c r="G2088" t="s">
        <v>2380</v>
      </c>
      <c r="H2088" t="s">
        <v>2380</v>
      </c>
      <c r="I2088">
        <v>0</v>
      </c>
      <c r="J2088" t="s">
        <v>2380</v>
      </c>
    </row>
    <row r="2089" spans="1:10" x14ac:dyDescent="0.3">
      <c r="A2089" t="s">
        <v>278</v>
      </c>
      <c r="B2089">
        <v>35.72</v>
      </c>
      <c r="C2089" t="str">
        <f t="shared" si="64"/>
        <v>Obesity</v>
      </c>
      <c r="D2089">
        <v>5.5</v>
      </c>
      <c r="E2089" t="str">
        <f t="shared" si="65"/>
        <v>Normal</v>
      </c>
      <c r="F2089" t="s">
        <v>2383</v>
      </c>
      <c r="G2089" t="s">
        <v>2380</v>
      </c>
      <c r="H2089" t="s">
        <v>2380</v>
      </c>
      <c r="I2089">
        <v>0</v>
      </c>
      <c r="J2089" t="s">
        <v>2380</v>
      </c>
    </row>
    <row r="2090" spans="1:10" x14ac:dyDescent="0.3">
      <c r="A2090" t="s">
        <v>277</v>
      </c>
      <c r="B2090">
        <v>24.51</v>
      </c>
      <c r="C2090" t="str">
        <f t="shared" si="64"/>
        <v>Normal Weight</v>
      </c>
      <c r="D2090">
        <v>4.6900000000000004</v>
      </c>
      <c r="E2090" t="str">
        <f t="shared" si="65"/>
        <v>Normal</v>
      </c>
      <c r="F2090" t="s">
        <v>2380</v>
      </c>
      <c r="G2090" t="s">
        <v>2380</v>
      </c>
      <c r="H2090" t="s">
        <v>2380</v>
      </c>
      <c r="I2090">
        <v>0</v>
      </c>
      <c r="J2090" t="s">
        <v>2380</v>
      </c>
    </row>
    <row r="2091" spans="1:10" x14ac:dyDescent="0.3">
      <c r="A2091" t="s">
        <v>275</v>
      </c>
      <c r="B2091">
        <v>23.844999999999999</v>
      </c>
      <c r="C2091" t="str">
        <f t="shared" si="64"/>
        <v>Normal Weight</v>
      </c>
      <c r="D2091">
        <v>4.43</v>
      </c>
      <c r="E2091" t="str">
        <f t="shared" si="65"/>
        <v>Normal</v>
      </c>
      <c r="F2091" t="s">
        <v>2380</v>
      </c>
      <c r="G2091" t="s">
        <v>2380</v>
      </c>
      <c r="H2091" t="s">
        <v>2380</v>
      </c>
      <c r="I2091">
        <v>0</v>
      </c>
      <c r="J2091" t="s">
        <v>2380</v>
      </c>
    </row>
    <row r="2092" spans="1:10" x14ac:dyDescent="0.3">
      <c r="A2092" t="s">
        <v>274</v>
      </c>
      <c r="B2092">
        <v>15.68</v>
      </c>
      <c r="C2092" t="str">
        <f t="shared" si="64"/>
        <v>Underweight</v>
      </c>
      <c r="D2092">
        <v>6.16</v>
      </c>
      <c r="E2092" t="str">
        <f t="shared" si="65"/>
        <v>Prediabetes</v>
      </c>
      <c r="F2092" t="s">
        <v>2383</v>
      </c>
      <c r="G2092" t="s">
        <v>2380</v>
      </c>
      <c r="H2092" t="s">
        <v>2380</v>
      </c>
      <c r="I2092" s="7">
        <v>1</v>
      </c>
      <c r="J2092" t="s">
        <v>2380</v>
      </c>
    </row>
    <row r="2093" spans="1:10" x14ac:dyDescent="0.3">
      <c r="A2093" t="s">
        <v>273</v>
      </c>
      <c r="B2093">
        <v>32.395000000000003</v>
      </c>
      <c r="C2093" t="str">
        <f t="shared" si="64"/>
        <v>Obesity</v>
      </c>
      <c r="D2093">
        <v>6.66</v>
      </c>
      <c r="E2093" t="str">
        <f t="shared" si="65"/>
        <v>Diabetes</v>
      </c>
      <c r="F2093" t="s">
        <v>2380</v>
      </c>
      <c r="G2093" t="s">
        <v>2380</v>
      </c>
      <c r="H2093" t="s">
        <v>2380</v>
      </c>
      <c r="I2093">
        <v>0</v>
      </c>
      <c r="J2093" t="s">
        <v>2380</v>
      </c>
    </row>
    <row r="2094" spans="1:10" x14ac:dyDescent="0.3">
      <c r="A2094" t="s">
        <v>272</v>
      </c>
      <c r="B2094">
        <v>23.655000000000001</v>
      </c>
      <c r="C2094" t="str">
        <f t="shared" si="64"/>
        <v>Normal Weight</v>
      </c>
      <c r="D2094">
        <v>5.92</v>
      </c>
      <c r="E2094" t="str">
        <f t="shared" si="65"/>
        <v>Prediabetes</v>
      </c>
      <c r="F2094" t="s">
        <v>2380</v>
      </c>
      <c r="G2094" t="s">
        <v>2380</v>
      </c>
      <c r="H2094" t="s">
        <v>2380</v>
      </c>
      <c r="I2094" s="7">
        <v>1</v>
      </c>
      <c r="J2094" t="s">
        <v>2380</v>
      </c>
    </row>
    <row r="2095" spans="1:10" x14ac:dyDescent="0.3">
      <c r="A2095" t="s">
        <v>271</v>
      </c>
      <c r="B2095">
        <v>28.4</v>
      </c>
      <c r="C2095" t="str">
        <f t="shared" si="64"/>
        <v>OverWeight</v>
      </c>
      <c r="D2095">
        <v>5.97</v>
      </c>
      <c r="E2095" t="str">
        <f t="shared" si="65"/>
        <v>Prediabetes</v>
      </c>
      <c r="F2095" t="s">
        <v>2380</v>
      </c>
      <c r="G2095" t="s">
        <v>2380</v>
      </c>
      <c r="H2095" t="s">
        <v>2383</v>
      </c>
      <c r="I2095" s="7">
        <v>1</v>
      </c>
      <c r="J2095" t="s">
        <v>2380</v>
      </c>
    </row>
    <row r="2096" spans="1:10" x14ac:dyDescent="0.3">
      <c r="A2096" t="s">
        <v>270</v>
      </c>
      <c r="B2096">
        <v>35.42</v>
      </c>
      <c r="C2096" t="str">
        <f t="shared" si="64"/>
        <v>Obesity</v>
      </c>
      <c r="D2096">
        <v>4.6399999999999997</v>
      </c>
      <c r="E2096" t="str">
        <f t="shared" si="65"/>
        <v>Normal</v>
      </c>
      <c r="F2096" t="s">
        <v>2383</v>
      </c>
      <c r="G2096" t="s">
        <v>2380</v>
      </c>
      <c r="H2096" t="s">
        <v>2380</v>
      </c>
      <c r="I2096">
        <v>0</v>
      </c>
      <c r="J2096" t="s">
        <v>2380</v>
      </c>
    </row>
    <row r="2097" spans="1:10" x14ac:dyDescent="0.3">
      <c r="A2097" t="s">
        <v>269</v>
      </c>
      <c r="B2097">
        <v>26.18</v>
      </c>
      <c r="C2097" t="str">
        <f t="shared" si="64"/>
        <v>OverWeight</v>
      </c>
      <c r="D2097">
        <v>6.12</v>
      </c>
      <c r="E2097" t="str">
        <f t="shared" si="65"/>
        <v>Prediabetes</v>
      </c>
      <c r="F2097" t="s">
        <v>2380</v>
      </c>
      <c r="G2097" t="s">
        <v>2382</v>
      </c>
      <c r="H2097" t="s">
        <v>2380</v>
      </c>
      <c r="I2097" s="7">
        <v>1</v>
      </c>
      <c r="J2097" t="s">
        <v>2380</v>
      </c>
    </row>
    <row r="2098" spans="1:10" x14ac:dyDescent="0.3">
      <c r="A2098" t="s">
        <v>268</v>
      </c>
      <c r="B2098">
        <v>20.8</v>
      </c>
      <c r="C2098" t="str">
        <f t="shared" si="64"/>
        <v>Normal Weight</v>
      </c>
      <c r="D2098">
        <v>4.87</v>
      </c>
      <c r="E2098" t="str">
        <f t="shared" si="65"/>
        <v>Normal</v>
      </c>
      <c r="F2098" t="s">
        <v>2383</v>
      </c>
      <c r="G2098" t="s">
        <v>2380</v>
      </c>
      <c r="H2098" t="s">
        <v>2380</v>
      </c>
      <c r="I2098">
        <v>0</v>
      </c>
      <c r="J2098" t="s">
        <v>2380</v>
      </c>
    </row>
    <row r="2099" spans="1:10" x14ac:dyDescent="0.3">
      <c r="A2099" t="s">
        <v>267</v>
      </c>
      <c r="B2099">
        <v>15.82</v>
      </c>
      <c r="C2099" t="str">
        <f t="shared" si="64"/>
        <v>Underweight</v>
      </c>
      <c r="D2099">
        <v>4.5999999999999996</v>
      </c>
      <c r="E2099" t="str">
        <f t="shared" si="65"/>
        <v>Normal</v>
      </c>
      <c r="F2099" t="s">
        <v>2380</v>
      </c>
      <c r="G2099" t="s">
        <v>2380</v>
      </c>
      <c r="H2099" t="s">
        <v>2380</v>
      </c>
      <c r="I2099">
        <v>0</v>
      </c>
      <c r="J2099" t="s">
        <v>2380</v>
      </c>
    </row>
    <row r="2100" spans="1:10" x14ac:dyDescent="0.3">
      <c r="A2100" t="s">
        <v>266</v>
      </c>
      <c r="B2100">
        <v>17.670000000000002</v>
      </c>
      <c r="C2100" t="str">
        <f t="shared" si="64"/>
        <v>Underweight</v>
      </c>
      <c r="D2100">
        <v>4.78</v>
      </c>
      <c r="E2100" t="str">
        <f t="shared" si="65"/>
        <v>Normal</v>
      </c>
      <c r="F2100" t="s">
        <v>2380</v>
      </c>
      <c r="G2100" t="s">
        <v>2380</v>
      </c>
      <c r="H2100" t="s">
        <v>2380</v>
      </c>
      <c r="I2100">
        <v>0</v>
      </c>
      <c r="J2100" t="s">
        <v>2380</v>
      </c>
    </row>
    <row r="2101" spans="1:10" x14ac:dyDescent="0.3">
      <c r="A2101" t="s">
        <v>265</v>
      </c>
      <c r="B2101">
        <v>31.92</v>
      </c>
      <c r="C2101" t="str">
        <f t="shared" si="64"/>
        <v>Obesity</v>
      </c>
      <c r="D2101">
        <v>11.05</v>
      </c>
      <c r="E2101" t="str">
        <f t="shared" si="65"/>
        <v>Diabetes</v>
      </c>
      <c r="F2101" t="s">
        <v>2380</v>
      </c>
      <c r="G2101" t="s">
        <v>2380</v>
      </c>
      <c r="H2101" t="s">
        <v>2380</v>
      </c>
      <c r="I2101">
        <v>0</v>
      </c>
      <c r="J2101" t="s">
        <v>2380</v>
      </c>
    </row>
    <row r="2102" spans="1:10" x14ac:dyDescent="0.3">
      <c r="A2102" t="s">
        <v>264</v>
      </c>
      <c r="B2102">
        <v>28.975000000000001</v>
      </c>
      <c r="C2102" t="str">
        <f t="shared" si="64"/>
        <v>OverWeight</v>
      </c>
      <c r="D2102">
        <v>7.62</v>
      </c>
      <c r="E2102" t="str">
        <f t="shared" si="65"/>
        <v>Diabetes</v>
      </c>
      <c r="F2102" t="s">
        <v>2380</v>
      </c>
      <c r="G2102" t="s">
        <v>2380</v>
      </c>
      <c r="H2102" t="s">
        <v>2380</v>
      </c>
      <c r="I2102">
        <v>0</v>
      </c>
      <c r="J2102" t="s">
        <v>2380</v>
      </c>
    </row>
    <row r="2103" spans="1:10" x14ac:dyDescent="0.3">
      <c r="A2103" t="s">
        <v>263</v>
      </c>
      <c r="B2103">
        <v>31.73</v>
      </c>
      <c r="C2103" t="str">
        <f t="shared" si="64"/>
        <v>Obesity</v>
      </c>
      <c r="D2103">
        <v>4.78</v>
      </c>
      <c r="E2103" t="str">
        <f t="shared" si="65"/>
        <v>Normal</v>
      </c>
      <c r="F2103" t="s">
        <v>2383</v>
      </c>
      <c r="G2103" t="s">
        <v>2382</v>
      </c>
      <c r="H2103" t="s">
        <v>2380</v>
      </c>
      <c r="I2103" s="7">
        <v>2</v>
      </c>
      <c r="J2103" t="s">
        <v>2380</v>
      </c>
    </row>
    <row r="2104" spans="1:10" x14ac:dyDescent="0.3">
      <c r="A2104" t="s">
        <v>262</v>
      </c>
      <c r="B2104">
        <v>28.88</v>
      </c>
      <c r="C2104" t="str">
        <f t="shared" si="64"/>
        <v>OverWeight</v>
      </c>
      <c r="D2104">
        <v>6.09</v>
      </c>
      <c r="E2104" t="str">
        <f t="shared" si="65"/>
        <v>Prediabetes</v>
      </c>
      <c r="F2104" t="s">
        <v>2383</v>
      </c>
      <c r="G2104" t="s">
        <v>2382</v>
      </c>
      <c r="H2104" t="s">
        <v>2380</v>
      </c>
      <c r="I2104" s="7">
        <v>2</v>
      </c>
      <c r="J2104" t="s">
        <v>2380</v>
      </c>
    </row>
    <row r="2105" spans="1:10" x14ac:dyDescent="0.3">
      <c r="A2105" t="s">
        <v>261</v>
      </c>
      <c r="B2105">
        <v>25.555</v>
      </c>
      <c r="C2105" t="str">
        <f t="shared" si="64"/>
        <v>OverWeight</v>
      </c>
      <c r="D2105">
        <v>5.1100000000000003</v>
      </c>
      <c r="E2105" t="str">
        <f t="shared" si="65"/>
        <v>Normal</v>
      </c>
      <c r="F2105" t="s">
        <v>2380</v>
      </c>
      <c r="G2105" t="s">
        <v>2380</v>
      </c>
      <c r="H2105" t="s">
        <v>2383</v>
      </c>
      <c r="I2105" s="7">
        <v>1</v>
      </c>
      <c r="J2105" t="s">
        <v>2380</v>
      </c>
    </row>
    <row r="2106" spans="1:10" x14ac:dyDescent="0.3">
      <c r="A2106" t="s">
        <v>260</v>
      </c>
      <c r="B2106">
        <v>37.29</v>
      </c>
      <c r="C2106" t="str">
        <f t="shared" si="64"/>
        <v>Obesity</v>
      </c>
      <c r="D2106">
        <v>4.46</v>
      </c>
      <c r="E2106" t="str">
        <f t="shared" si="65"/>
        <v>Normal</v>
      </c>
      <c r="F2106" t="s">
        <v>2380</v>
      </c>
      <c r="G2106" t="s">
        <v>2382</v>
      </c>
      <c r="H2106" t="s">
        <v>2380</v>
      </c>
      <c r="I2106" s="7">
        <v>1</v>
      </c>
      <c r="J2106" t="s">
        <v>2380</v>
      </c>
    </row>
    <row r="2107" spans="1:10" x14ac:dyDescent="0.3">
      <c r="A2107" t="s">
        <v>259</v>
      </c>
      <c r="B2107">
        <v>40.28</v>
      </c>
      <c r="C2107" t="str">
        <f t="shared" si="64"/>
        <v>Obesity</v>
      </c>
      <c r="D2107">
        <v>6.11</v>
      </c>
      <c r="E2107" t="str">
        <f t="shared" si="65"/>
        <v>Prediabetes</v>
      </c>
      <c r="F2107" t="s">
        <v>2380</v>
      </c>
      <c r="G2107" t="s">
        <v>2382</v>
      </c>
      <c r="H2107" t="s">
        <v>2380</v>
      </c>
      <c r="I2107" s="7">
        <v>1</v>
      </c>
      <c r="J2107" t="s">
        <v>2380</v>
      </c>
    </row>
    <row r="2108" spans="1:10" x14ac:dyDescent="0.3">
      <c r="A2108" t="s">
        <v>258</v>
      </c>
      <c r="B2108">
        <v>40.185000000000002</v>
      </c>
      <c r="C2108" t="str">
        <f t="shared" si="64"/>
        <v>Obesity</v>
      </c>
      <c r="D2108">
        <v>4.66</v>
      </c>
      <c r="E2108" t="str">
        <f t="shared" si="65"/>
        <v>Normal</v>
      </c>
      <c r="F2108" t="s">
        <v>2380</v>
      </c>
      <c r="G2108" t="s">
        <v>2382</v>
      </c>
      <c r="H2108" t="s">
        <v>2380</v>
      </c>
      <c r="I2108" s="7">
        <v>1</v>
      </c>
      <c r="J2108" t="s">
        <v>2380</v>
      </c>
    </row>
    <row r="2109" spans="1:10" x14ac:dyDescent="0.3">
      <c r="A2109" t="s">
        <v>257</v>
      </c>
      <c r="B2109">
        <v>23.57</v>
      </c>
      <c r="C2109" t="str">
        <f t="shared" si="64"/>
        <v>Normal Weight</v>
      </c>
      <c r="D2109">
        <v>6.14</v>
      </c>
      <c r="E2109" t="str">
        <f t="shared" si="65"/>
        <v>Prediabetes</v>
      </c>
      <c r="F2109" t="s">
        <v>2380</v>
      </c>
      <c r="G2109" t="s">
        <v>2380</v>
      </c>
      <c r="H2109" t="s">
        <v>2380</v>
      </c>
      <c r="I2109">
        <v>0</v>
      </c>
      <c r="J2109" t="s">
        <v>2380</v>
      </c>
    </row>
    <row r="2110" spans="1:10" x14ac:dyDescent="0.3">
      <c r="A2110" t="s">
        <v>256</v>
      </c>
      <c r="B2110">
        <v>35.625</v>
      </c>
      <c r="C2110" t="str">
        <f t="shared" si="64"/>
        <v>Obesity</v>
      </c>
      <c r="D2110">
        <v>6.21</v>
      </c>
      <c r="E2110" t="str">
        <f t="shared" si="65"/>
        <v>Prediabetes</v>
      </c>
      <c r="F2110" t="s">
        <v>2380</v>
      </c>
      <c r="G2110" t="s">
        <v>2382</v>
      </c>
      <c r="H2110" t="s">
        <v>2380</v>
      </c>
      <c r="I2110" s="7">
        <v>1</v>
      </c>
      <c r="J2110" t="s">
        <v>2380</v>
      </c>
    </row>
    <row r="2111" spans="1:10" x14ac:dyDescent="0.3">
      <c r="A2111" t="s">
        <v>255</v>
      </c>
      <c r="B2111">
        <v>33.155000000000001</v>
      </c>
      <c r="C2111" t="str">
        <f t="shared" si="64"/>
        <v>Obesity</v>
      </c>
      <c r="D2111">
        <v>4.5999999999999996</v>
      </c>
      <c r="E2111" t="str">
        <f t="shared" si="65"/>
        <v>Normal</v>
      </c>
      <c r="F2111" t="s">
        <v>2380</v>
      </c>
      <c r="G2111" t="s">
        <v>2382</v>
      </c>
      <c r="H2111" t="s">
        <v>2380</v>
      </c>
      <c r="I2111" s="7">
        <v>1</v>
      </c>
      <c r="J2111" t="s">
        <v>2380</v>
      </c>
    </row>
    <row r="2112" spans="1:10" x14ac:dyDescent="0.3">
      <c r="A2112" t="s">
        <v>254</v>
      </c>
      <c r="B2112">
        <v>31.92</v>
      </c>
      <c r="C2112" t="str">
        <f t="shared" si="64"/>
        <v>Obesity</v>
      </c>
      <c r="D2112">
        <v>5.04</v>
      </c>
      <c r="E2112" t="str">
        <f t="shared" si="65"/>
        <v>Normal</v>
      </c>
      <c r="F2112" t="s">
        <v>2380</v>
      </c>
      <c r="G2112" t="s">
        <v>2382</v>
      </c>
      <c r="H2112" t="s">
        <v>2380</v>
      </c>
      <c r="I2112" s="7">
        <v>1</v>
      </c>
      <c r="J2112" t="s">
        <v>2380</v>
      </c>
    </row>
    <row r="2113" spans="1:10" x14ac:dyDescent="0.3">
      <c r="A2113" t="s">
        <v>253</v>
      </c>
      <c r="B2113">
        <v>30.305</v>
      </c>
      <c r="C2113" t="str">
        <f t="shared" si="64"/>
        <v>Obesity</v>
      </c>
      <c r="D2113">
        <v>5.08</v>
      </c>
      <c r="E2113" t="str">
        <f t="shared" si="65"/>
        <v>Normal</v>
      </c>
      <c r="F2113" t="s">
        <v>2380</v>
      </c>
      <c r="G2113" t="s">
        <v>2382</v>
      </c>
      <c r="H2113" t="s">
        <v>2380</v>
      </c>
      <c r="I2113" s="7">
        <v>1</v>
      </c>
      <c r="J2113" t="s">
        <v>2380</v>
      </c>
    </row>
    <row r="2114" spans="1:10" x14ac:dyDescent="0.3">
      <c r="A2114" t="s">
        <v>252</v>
      </c>
      <c r="B2114">
        <v>30.114999999999998</v>
      </c>
      <c r="C2114" t="str">
        <f t="shared" ref="C2114:C2177" si="66">IF(B2114&lt;18.5,"Underweight",IF(B2114&lt;25,"Normal Weight",IF(B2114&lt;30,"OverWeight","Obesity")))</f>
        <v>Obesity</v>
      </c>
      <c r="D2114">
        <v>4.38</v>
      </c>
      <c r="E2114" t="str">
        <f t="shared" ref="E2114:E2177" si="67">IF(D2114&lt;5.7,"Normal",IF(D2114&lt;6.5,"Prediabetes","Diabetes"))</f>
        <v>Normal</v>
      </c>
      <c r="F2114" t="s">
        <v>2380</v>
      </c>
      <c r="G2114" t="s">
        <v>2382</v>
      </c>
      <c r="H2114" t="s">
        <v>2380</v>
      </c>
      <c r="I2114" s="7">
        <v>1</v>
      </c>
      <c r="J2114" t="s">
        <v>2380</v>
      </c>
    </row>
    <row r="2115" spans="1:10" x14ac:dyDescent="0.3">
      <c r="A2115" t="s">
        <v>251</v>
      </c>
      <c r="B2115">
        <v>24.09</v>
      </c>
      <c r="C2115" t="str">
        <f t="shared" si="66"/>
        <v>Normal Weight</v>
      </c>
      <c r="D2115">
        <v>4.79</v>
      </c>
      <c r="E2115" t="str">
        <f t="shared" si="67"/>
        <v>Normal</v>
      </c>
      <c r="F2115" t="s">
        <v>2380</v>
      </c>
      <c r="G2115" t="s">
        <v>2382</v>
      </c>
      <c r="H2115" t="s">
        <v>2380</v>
      </c>
      <c r="I2115" s="7">
        <v>1</v>
      </c>
      <c r="J2115" t="s">
        <v>2380</v>
      </c>
    </row>
    <row r="2116" spans="1:10" x14ac:dyDescent="0.3">
      <c r="A2116" t="s">
        <v>250</v>
      </c>
      <c r="B2116">
        <v>28.215</v>
      </c>
      <c r="C2116" t="str">
        <f t="shared" si="66"/>
        <v>OverWeight</v>
      </c>
      <c r="D2116">
        <v>4.21</v>
      </c>
      <c r="E2116" t="str">
        <f t="shared" si="67"/>
        <v>Normal</v>
      </c>
      <c r="F2116" t="s">
        <v>2380</v>
      </c>
      <c r="G2116" t="s">
        <v>2382</v>
      </c>
      <c r="H2116" t="s">
        <v>2380</v>
      </c>
      <c r="I2116" s="7">
        <v>1</v>
      </c>
      <c r="J2116" t="s">
        <v>2380</v>
      </c>
    </row>
    <row r="2117" spans="1:10" x14ac:dyDescent="0.3">
      <c r="A2117" t="s">
        <v>248</v>
      </c>
      <c r="B2117">
        <v>26.315000000000001</v>
      </c>
      <c r="C2117" t="str">
        <f t="shared" si="66"/>
        <v>OverWeight</v>
      </c>
      <c r="D2117">
        <v>5.47</v>
      </c>
      <c r="E2117" t="str">
        <f t="shared" si="67"/>
        <v>Normal</v>
      </c>
      <c r="F2117" t="s">
        <v>2380</v>
      </c>
      <c r="G2117" t="s">
        <v>2382</v>
      </c>
      <c r="H2117" t="s">
        <v>2380</v>
      </c>
      <c r="I2117" s="7">
        <v>1</v>
      </c>
      <c r="J2117" t="s">
        <v>2380</v>
      </c>
    </row>
    <row r="2118" spans="1:10" x14ac:dyDescent="0.3">
      <c r="A2118" t="s">
        <v>246</v>
      </c>
      <c r="B2118">
        <v>25.08</v>
      </c>
      <c r="C2118" t="str">
        <f t="shared" si="66"/>
        <v>OverWeight</v>
      </c>
      <c r="D2118">
        <v>5.09</v>
      </c>
      <c r="E2118" t="str">
        <f t="shared" si="67"/>
        <v>Normal</v>
      </c>
      <c r="F2118" t="s">
        <v>2380</v>
      </c>
      <c r="G2118" t="s">
        <v>2382</v>
      </c>
      <c r="H2118" t="s">
        <v>2380</v>
      </c>
      <c r="I2118" s="7">
        <v>1</v>
      </c>
      <c r="J2118" t="s">
        <v>2380</v>
      </c>
    </row>
    <row r="2119" spans="1:10" x14ac:dyDescent="0.3">
      <c r="A2119" t="s">
        <v>245</v>
      </c>
      <c r="B2119">
        <v>15.41</v>
      </c>
      <c r="C2119" t="str">
        <f t="shared" si="66"/>
        <v>Underweight</v>
      </c>
      <c r="D2119">
        <v>5.08</v>
      </c>
      <c r="E2119" t="str">
        <f t="shared" si="67"/>
        <v>Normal</v>
      </c>
      <c r="F2119" t="s">
        <v>2380</v>
      </c>
      <c r="G2119" t="s">
        <v>2380</v>
      </c>
      <c r="H2119" t="s">
        <v>2380</v>
      </c>
      <c r="I2119">
        <v>0</v>
      </c>
      <c r="J2119" t="s">
        <v>2380</v>
      </c>
    </row>
    <row r="2120" spans="1:10" x14ac:dyDescent="0.3">
      <c r="A2120" t="s">
        <v>244</v>
      </c>
      <c r="B2120">
        <v>23.83</v>
      </c>
      <c r="C2120" t="str">
        <f t="shared" si="66"/>
        <v>Normal Weight</v>
      </c>
      <c r="D2120">
        <v>5.68</v>
      </c>
      <c r="E2120" t="str">
        <f t="shared" si="67"/>
        <v>Normal</v>
      </c>
      <c r="F2120" t="s">
        <v>2380</v>
      </c>
      <c r="G2120" t="s">
        <v>2380</v>
      </c>
      <c r="H2120" t="s">
        <v>2380</v>
      </c>
      <c r="I2120">
        <v>0</v>
      </c>
      <c r="J2120" t="s">
        <v>2380</v>
      </c>
    </row>
    <row r="2121" spans="1:10" x14ac:dyDescent="0.3">
      <c r="A2121" t="s">
        <v>243</v>
      </c>
      <c r="B2121">
        <v>36</v>
      </c>
      <c r="C2121" t="str">
        <f t="shared" si="66"/>
        <v>Obesity</v>
      </c>
      <c r="D2121">
        <v>4.66</v>
      </c>
      <c r="E2121" t="str">
        <f t="shared" si="67"/>
        <v>Normal</v>
      </c>
      <c r="F2121" t="s">
        <v>2380</v>
      </c>
      <c r="G2121" t="s">
        <v>2382</v>
      </c>
      <c r="H2121" t="s">
        <v>2380</v>
      </c>
      <c r="I2121" s="7">
        <v>1</v>
      </c>
      <c r="J2121" t="s">
        <v>2380</v>
      </c>
    </row>
    <row r="2122" spans="1:10" x14ac:dyDescent="0.3">
      <c r="A2122" t="s">
        <v>242</v>
      </c>
      <c r="B2122">
        <v>28.82</v>
      </c>
      <c r="C2122" t="str">
        <f t="shared" si="66"/>
        <v>OverWeight</v>
      </c>
      <c r="D2122">
        <v>5.59</v>
      </c>
      <c r="E2122" t="str">
        <f t="shared" si="67"/>
        <v>Normal</v>
      </c>
      <c r="F2122" t="s">
        <v>2380</v>
      </c>
      <c r="G2122" t="s">
        <v>2382</v>
      </c>
      <c r="H2122" t="s">
        <v>2380</v>
      </c>
      <c r="I2122" s="7">
        <v>1</v>
      </c>
      <c r="J2122" t="s">
        <v>2380</v>
      </c>
    </row>
    <row r="2123" spans="1:10" x14ac:dyDescent="0.3">
      <c r="A2123" t="s">
        <v>241</v>
      </c>
      <c r="B2123">
        <v>28.05</v>
      </c>
      <c r="C2123" t="str">
        <f t="shared" si="66"/>
        <v>OverWeight</v>
      </c>
      <c r="D2123">
        <v>6.2</v>
      </c>
      <c r="E2123" t="str">
        <f t="shared" si="67"/>
        <v>Prediabetes</v>
      </c>
      <c r="F2123" t="s">
        <v>2380</v>
      </c>
      <c r="G2123" t="s">
        <v>2382</v>
      </c>
      <c r="H2123" t="s">
        <v>2380</v>
      </c>
      <c r="I2123" s="7">
        <v>1</v>
      </c>
      <c r="J2123" t="s">
        <v>2380</v>
      </c>
    </row>
    <row r="2124" spans="1:10" x14ac:dyDescent="0.3">
      <c r="A2124" t="s">
        <v>240</v>
      </c>
      <c r="B2124">
        <v>27.1</v>
      </c>
      <c r="C2124" t="str">
        <f t="shared" si="66"/>
        <v>OverWeight</v>
      </c>
      <c r="D2124">
        <v>4.45</v>
      </c>
      <c r="E2124" t="str">
        <f t="shared" si="67"/>
        <v>Normal</v>
      </c>
      <c r="F2124" t="s">
        <v>2380</v>
      </c>
      <c r="G2124" t="s">
        <v>2382</v>
      </c>
      <c r="H2124" t="s">
        <v>2380</v>
      </c>
      <c r="I2124" s="7">
        <v>1</v>
      </c>
      <c r="J2124" t="s">
        <v>2380</v>
      </c>
    </row>
    <row r="2125" spans="1:10" x14ac:dyDescent="0.3">
      <c r="A2125" t="s">
        <v>239</v>
      </c>
      <c r="B2125">
        <v>24.3</v>
      </c>
      <c r="C2125" t="str">
        <f t="shared" si="66"/>
        <v>Normal Weight</v>
      </c>
      <c r="D2125">
        <v>6.1</v>
      </c>
      <c r="E2125" t="str">
        <f t="shared" si="67"/>
        <v>Prediabetes</v>
      </c>
      <c r="F2125" t="s">
        <v>2383</v>
      </c>
      <c r="G2125" t="s">
        <v>2382</v>
      </c>
      <c r="H2125" t="s">
        <v>2380</v>
      </c>
      <c r="I2125" s="7">
        <v>1</v>
      </c>
      <c r="J2125" t="s">
        <v>2380</v>
      </c>
    </row>
    <row r="2126" spans="1:10" x14ac:dyDescent="0.3">
      <c r="A2126" t="s">
        <v>238</v>
      </c>
      <c r="B2126">
        <v>30.72</v>
      </c>
      <c r="C2126" t="str">
        <f t="shared" si="66"/>
        <v>Obesity</v>
      </c>
      <c r="D2126">
        <v>6.06</v>
      </c>
      <c r="E2126" t="str">
        <f t="shared" si="67"/>
        <v>Prediabetes</v>
      </c>
      <c r="F2126" t="s">
        <v>2380</v>
      </c>
      <c r="G2126" t="s">
        <v>2382</v>
      </c>
      <c r="H2126" t="s">
        <v>2380</v>
      </c>
      <c r="I2126" s="7">
        <v>1</v>
      </c>
      <c r="J2126" t="s">
        <v>2380</v>
      </c>
    </row>
    <row r="2127" spans="1:10" x14ac:dyDescent="0.3">
      <c r="A2127" t="s">
        <v>237</v>
      </c>
      <c r="B2127">
        <v>37.43</v>
      </c>
      <c r="C2127" t="str">
        <f t="shared" si="66"/>
        <v>Obesity</v>
      </c>
      <c r="D2127">
        <v>4.5599999999999996</v>
      </c>
      <c r="E2127" t="str">
        <f t="shared" si="67"/>
        <v>Normal</v>
      </c>
      <c r="F2127" t="s">
        <v>2380</v>
      </c>
      <c r="G2127" t="s">
        <v>2380</v>
      </c>
      <c r="H2127" t="s">
        <v>2383</v>
      </c>
      <c r="I2127" s="7">
        <v>1</v>
      </c>
      <c r="J2127" t="s">
        <v>2380</v>
      </c>
    </row>
    <row r="2128" spans="1:10" x14ac:dyDescent="0.3">
      <c r="A2128" t="s">
        <v>236</v>
      </c>
      <c r="B2128">
        <v>25.74</v>
      </c>
      <c r="C2128" t="str">
        <f t="shared" si="66"/>
        <v>OverWeight</v>
      </c>
      <c r="D2128">
        <v>6.41</v>
      </c>
      <c r="E2128" t="str">
        <f t="shared" si="67"/>
        <v>Prediabetes</v>
      </c>
      <c r="F2128" t="s">
        <v>2383</v>
      </c>
      <c r="G2128" t="s">
        <v>2380</v>
      </c>
      <c r="H2128" t="s">
        <v>2383</v>
      </c>
      <c r="I2128" s="7">
        <v>1</v>
      </c>
      <c r="J2128" t="s">
        <v>2380</v>
      </c>
    </row>
    <row r="2129" spans="1:10" x14ac:dyDescent="0.3">
      <c r="A2129" t="s">
        <v>235</v>
      </c>
      <c r="B2129">
        <v>36.575000000000003</v>
      </c>
      <c r="C2129" t="str">
        <f t="shared" si="66"/>
        <v>Obesity</v>
      </c>
      <c r="D2129">
        <v>5.57</v>
      </c>
      <c r="E2129" t="str">
        <f t="shared" si="67"/>
        <v>Normal</v>
      </c>
      <c r="F2129" t="s">
        <v>2380</v>
      </c>
      <c r="G2129" t="s">
        <v>2380</v>
      </c>
      <c r="H2129" t="s">
        <v>2383</v>
      </c>
      <c r="I2129" s="7">
        <v>1</v>
      </c>
      <c r="J2129" t="s">
        <v>2380</v>
      </c>
    </row>
    <row r="2130" spans="1:10" x14ac:dyDescent="0.3">
      <c r="A2130" t="s">
        <v>234</v>
      </c>
      <c r="B2130">
        <v>35.15</v>
      </c>
      <c r="C2130" t="str">
        <f t="shared" si="66"/>
        <v>Obesity</v>
      </c>
      <c r="D2130">
        <v>5.47</v>
      </c>
      <c r="E2130" t="str">
        <f t="shared" si="67"/>
        <v>Normal</v>
      </c>
      <c r="F2130" t="s">
        <v>2380</v>
      </c>
      <c r="G2130" t="s">
        <v>2380</v>
      </c>
      <c r="H2130" t="s">
        <v>2383</v>
      </c>
      <c r="I2130" s="7">
        <v>1</v>
      </c>
      <c r="J2130" t="s">
        <v>2380</v>
      </c>
    </row>
    <row r="2131" spans="1:10" x14ac:dyDescent="0.3">
      <c r="A2131" t="s">
        <v>233</v>
      </c>
      <c r="B2131">
        <v>32.11</v>
      </c>
      <c r="C2131" t="str">
        <f t="shared" si="66"/>
        <v>Obesity</v>
      </c>
      <c r="D2131">
        <v>4.43</v>
      </c>
      <c r="E2131" t="str">
        <f t="shared" si="67"/>
        <v>Normal</v>
      </c>
      <c r="F2131" t="s">
        <v>2380</v>
      </c>
      <c r="G2131" t="s">
        <v>2380</v>
      </c>
      <c r="H2131" t="s">
        <v>2383</v>
      </c>
      <c r="I2131" s="7">
        <v>1</v>
      </c>
      <c r="J2131" t="s">
        <v>2380</v>
      </c>
    </row>
    <row r="2132" spans="1:10" x14ac:dyDescent="0.3">
      <c r="A2132" t="s">
        <v>232</v>
      </c>
      <c r="B2132">
        <v>30.495000000000001</v>
      </c>
      <c r="C2132" t="str">
        <f t="shared" si="66"/>
        <v>Obesity</v>
      </c>
      <c r="D2132">
        <v>4.95</v>
      </c>
      <c r="E2132" t="str">
        <f t="shared" si="67"/>
        <v>Normal</v>
      </c>
      <c r="F2132" t="s">
        <v>2380</v>
      </c>
      <c r="G2132" t="s">
        <v>2380</v>
      </c>
      <c r="H2132" t="s">
        <v>2383</v>
      </c>
      <c r="I2132" s="7">
        <v>1</v>
      </c>
      <c r="J2132" t="s">
        <v>2380</v>
      </c>
    </row>
    <row r="2133" spans="1:10" x14ac:dyDescent="0.3">
      <c r="A2133" t="s">
        <v>231</v>
      </c>
      <c r="B2133">
        <v>29.24</v>
      </c>
      <c r="C2133" t="str">
        <f t="shared" si="66"/>
        <v>OverWeight</v>
      </c>
      <c r="D2133">
        <v>4.04</v>
      </c>
      <c r="E2133" t="str">
        <f t="shared" si="67"/>
        <v>Normal</v>
      </c>
      <c r="F2133" t="s">
        <v>2380</v>
      </c>
      <c r="G2133" t="s">
        <v>2382</v>
      </c>
      <c r="H2133" t="s">
        <v>2380</v>
      </c>
      <c r="I2133" s="7">
        <v>1</v>
      </c>
      <c r="J2133" t="s">
        <v>2380</v>
      </c>
    </row>
    <row r="2134" spans="1:10" x14ac:dyDescent="0.3">
      <c r="A2134" t="s">
        <v>230</v>
      </c>
      <c r="B2134">
        <v>22.515000000000001</v>
      </c>
      <c r="C2134" t="str">
        <f t="shared" si="66"/>
        <v>Normal Weight</v>
      </c>
      <c r="D2134">
        <v>5.93</v>
      </c>
      <c r="E2134" t="str">
        <f t="shared" si="67"/>
        <v>Prediabetes</v>
      </c>
      <c r="F2134" t="s">
        <v>2380</v>
      </c>
      <c r="G2134" t="s">
        <v>2380</v>
      </c>
      <c r="H2134" t="s">
        <v>2383</v>
      </c>
      <c r="I2134" s="7">
        <v>1</v>
      </c>
      <c r="J2134" t="s">
        <v>2380</v>
      </c>
    </row>
    <row r="2135" spans="1:10" x14ac:dyDescent="0.3">
      <c r="A2135" t="s">
        <v>229</v>
      </c>
      <c r="B2135">
        <v>15.65</v>
      </c>
      <c r="C2135" t="str">
        <f t="shared" si="66"/>
        <v>Underweight</v>
      </c>
      <c r="D2135">
        <v>4.2300000000000004</v>
      </c>
      <c r="E2135" t="str">
        <f t="shared" si="67"/>
        <v>Normal</v>
      </c>
      <c r="F2135" t="s">
        <v>2380</v>
      </c>
      <c r="G2135" t="s">
        <v>2380</v>
      </c>
      <c r="H2135" t="s">
        <v>2380</v>
      </c>
      <c r="I2135">
        <v>0</v>
      </c>
      <c r="J2135" t="s">
        <v>2380</v>
      </c>
    </row>
    <row r="2136" spans="1:10" x14ac:dyDescent="0.3">
      <c r="A2136" t="s">
        <v>228</v>
      </c>
      <c r="B2136">
        <v>27.36</v>
      </c>
      <c r="C2136" t="str">
        <f t="shared" si="66"/>
        <v>OverWeight</v>
      </c>
      <c r="D2136">
        <v>5.59</v>
      </c>
      <c r="E2136" t="str">
        <f t="shared" si="67"/>
        <v>Normal</v>
      </c>
      <c r="F2136" t="s">
        <v>2383</v>
      </c>
      <c r="G2136" t="s">
        <v>2380</v>
      </c>
      <c r="H2136" t="s">
        <v>2380</v>
      </c>
      <c r="I2136">
        <v>0</v>
      </c>
      <c r="J2136" t="s">
        <v>2380</v>
      </c>
    </row>
    <row r="2137" spans="1:10" x14ac:dyDescent="0.3">
      <c r="A2137" t="s">
        <v>227</v>
      </c>
      <c r="B2137">
        <v>22.3</v>
      </c>
      <c r="C2137" t="str">
        <f t="shared" si="66"/>
        <v>Normal Weight</v>
      </c>
      <c r="D2137">
        <v>4.8899999999999997</v>
      </c>
      <c r="E2137" t="str">
        <f t="shared" si="67"/>
        <v>Normal</v>
      </c>
      <c r="F2137" t="s">
        <v>2383</v>
      </c>
      <c r="G2137" t="s">
        <v>2380</v>
      </c>
      <c r="H2137" t="s">
        <v>2380</v>
      </c>
      <c r="I2137">
        <v>0</v>
      </c>
      <c r="J2137" t="s">
        <v>2380</v>
      </c>
    </row>
    <row r="2138" spans="1:10" x14ac:dyDescent="0.3">
      <c r="A2138" t="s">
        <v>226</v>
      </c>
      <c r="B2138">
        <v>26.03</v>
      </c>
      <c r="C2138" t="str">
        <f t="shared" si="66"/>
        <v>OverWeight</v>
      </c>
      <c r="D2138">
        <v>5.81</v>
      </c>
      <c r="E2138" t="str">
        <f t="shared" si="67"/>
        <v>Prediabetes</v>
      </c>
      <c r="F2138" t="s">
        <v>2383</v>
      </c>
      <c r="G2138" t="s">
        <v>2380</v>
      </c>
      <c r="H2138" t="s">
        <v>2380</v>
      </c>
      <c r="I2138">
        <v>0</v>
      </c>
      <c r="J2138" t="s">
        <v>2380</v>
      </c>
    </row>
    <row r="2139" spans="1:10" x14ac:dyDescent="0.3">
      <c r="A2139" t="s">
        <v>225</v>
      </c>
      <c r="B2139">
        <v>27.74</v>
      </c>
      <c r="C2139" t="str">
        <f t="shared" si="66"/>
        <v>OverWeight</v>
      </c>
      <c r="D2139">
        <v>4.29</v>
      </c>
      <c r="E2139" t="str">
        <f t="shared" si="67"/>
        <v>Normal</v>
      </c>
      <c r="F2139" t="s">
        <v>2380</v>
      </c>
      <c r="G2139" t="s">
        <v>2382</v>
      </c>
      <c r="H2139" t="s">
        <v>2380</v>
      </c>
      <c r="I2139" s="7">
        <v>1</v>
      </c>
      <c r="J2139" t="s">
        <v>2380</v>
      </c>
    </row>
    <row r="2140" spans="1:10" x14ac:dyDescent="0.3">
      <c r="A2140" t="s">
        <v>224</v>
      </c>
      <c r="B2140">
        <v>32.11</v>
      </c>
      <c r="C2140" t="str">
        <f t="shared" si="66"/>
        <v>Obesity</v>
      </c>
      <c r="D2140">
        <v>4.03</v>
      </c>
      <c r="E2140" t="str">
        <f t="shared" si="67"/>
        <v>Normal</v>
      </c>
      <c r="F2140" t="s">
        <v>2383</v>
      </c>
      <c r="G2140" t="s">
        <v>2382</v>
      </c>
      <c r="H2140" t="s">
        <v>2380</v>
      </c>
      <c r="I2140" s="7">
        <v>2</v>
      </c>
      <c r="J2140" t="s">
        <v>2380</v>
      </c>
    </row>
    <row r="2141" spans="1:10" x14ac:dyDescent="0.3">
      <c r="A2141" t="s">
        <v>223</v>
      </c>
      <c r="B2141">
        <v>25.175000000000001</v>
      </c>
      <c r="C2141" t="str">
        <f t="shared" si="66"/>
        <v>OverWeight</v>
      </c>
      <c r="D2141">
        <v>6.29</v>
      </c>
      <c r="E2141" t="str">
        <f t="shared" si="67"/>
        <v>Prediabetes</v>
      </c>
      <c r="F2141" t="s">
        <v>2383</v>
      </c>
      <c r="G2141" t="s">
        <v>2382</v>
      </c>
      <c r="H2141" t="s">
        <v>2380</v>
      </c>
      <c r="I2141" s="7">
        <v>2</v>
      </c>
      <c r="J2141" t="s">
        <v>2380</v>
      </c>
    </row>
    <row r="2142" spans="1:10" x14ac:dyDescent="0.3">
      <c r="A2142" t="s">
        <v>222</v>
      </c>
      <c r="B2142">
        <v>39.49</v>
      </c>
      <c r="C2142" t="str">
        <f t="shared" si="66"/>
        <v>Obesity</v>
      </c>
      <c r="D2142">
        <v>4.4800000000000004</v>
      </c>
      <c r="E2142" t="str">
        <f t="shared" si="67"/>
        <v>Normal</v>
      </c>
      <c r="F2142" t="s">
        <v>2383</v>
      </c>
      <c r="G2142" t="s">
        <v>2380</v>
      </c>
      <c r="H2142" t="s">
        <v>2380</v>
      </c>
      <c r="I2142">
        <v>0</v>
      </c>
      <c r="J2142" t="s">
        <v>2380</v>
      </c>
    </row>
    <row r="2143" spans="1:10" x14ac:dyDescent="0.3">
      <c r="A2143" t="s">
        <v>221</v>
      </c>
      <c r="B2143">
        <v>34.869999999999997</v>
      </c>
      <c r="C2143" t="str">
        <f t="shared" si="66"/>
        <v>Obesity</v>
      </c>
      <c r="D2143">
        <v>5.51</v>
      </c>
      <c r="E2143" t="str">
        <f t="shared" si="67"/>
        <v>Normal</v>
      </c>
      <c r="F2143" t="s">
        <v>2383</v>
      </c>
      <c r="G2143" t="s">
        <v>2380</v>
      </c>
      <c r="H2143" t="s">
        <v>2380</v>
      </c>
      <c r="I2143">
        <v>0</v>
      </c>
      <c r="J2143" t="s">
        <v>2380</v>
      </c>
    </row>
    <row r="2144" spans="1:10" x14ac:dyDescent="0.3">
      <c r="A2144" t="s">
        <v>220</v>
      </c>
      <c r="B2144">
        <v>34.6</v>
      </c>
      <c r="C2144" t="str">
        <f t="shared" si="66"/>
        <v>Obesity</v>
      </c>
      <c r="D2144">
        <v>4.5</v>
      </c>
      <c r="E2144" t="str">
        <f t="shared" si="67"/>
        <v>Normal</v>
      </c>
      <c r="F2144" t="s">
        <v>2383</v>
      </c>
      <c r="G2144" t="s">
        <v>2380</v>
      </c>
      <c r="H2144" t="s">
        <v>2380</v>
      </c>
      <c r="I2144">
        <v>0</v>
      </c>
      <c r="J2144" t="s">
        <v>2380</v>
      </c>
    </row>
    <row r="2145" spans="1:10" x14ac:dyDescent="0.3">
      <c r="A2145" t="s">
        <v>219</v>
      </c>
      <c r="B2145">
        <v>25.8</v>
      </c>
      <c r="C2145" t="str">
        <f t="shared" si="66"/>
        <v>OverWeight</v>
      </c>
      <c r="D2145">
        <v>6.29</v>
      </c>
      <c r="E2145" t="str">
        <f t="shared" si="67"/>
        <v>Prediabetes</v>
      </c>
      <c r="F2145" t="s">
        <v>2383</v>
      </c>
      <c r="G2145" t="s">
        <v>2380</v>
      </c>
      <c r="H2145" t="s">
        <v>2380</v>
      </c>
      <c r="I2145">
        <v>0</v>
      </c>
      <c r="J2145" t="s">
        <v>2380</v>
      </c>
    </row>
    <row r="2146" spans="1:10" x14ac:dyDescent="0.3">
      <c r="A2146" t="s">
        <v>218</v>
      </c>
      <c r="B2146">
        <v>35.86</v>
      </c>
      <c r="C2146" t="str">
        <f t="shared" si="66"/>
        <v>Obesity</v>
      </c>
      <c r="D2146">
        <v>4.33</v>
      </c>
      <c r="E2146" t="str">
        <f t="shared" si="67"/>
        <v>Normal</v>
      </c>
      <c r="F2146" t="s">
        <v>2380</v>
      </c>
      <c r="G2146" t="s">
        <v>2380</v>
      </c>
      <c r="H2146" t="s">
        <v>2380</v>
      </c>
      <c r="I2146" s="7">
        <v>1</v>
      </c>
      <c r="J2146" t="s">
        <v>2380</v>
      </c>
    </row>
    <row r="2147" spans="1:10" x14ac:dyDescent="0.3">
      <c r="A2147" t="s">
        <v>217</v>
      </c>
      <c r="B2147">
        <v>40.47</v>
      </c>
      <c r="C2147" t="str">
        <f t="shared" si="66"/>
        <v>Obesity</v>
      </c>
      <c r="D2147">
        <v>11.15</v>
      </c>
      <c r="E2147" t="str">
        <f t="shared" si="67"/>
        <v>Diabetes</v>
      </c>
      <c r="F2147" t="s">
        <v>2380</v>
      </c>
      <c r="G2147" t="s">
        <v>2380</v>
      </c>
      <c r="H2147" t="s">
        <v>2380</v>
      </c>
      <c r="I2147">
        <v>0</v>
      </c>
      <c r="J2147" t="s">
        <v>2380</v>
      </c>
    </row>
    <row r="2148" spans="1:10" x14ac:dyDescent="0.3">
      <c r="A2148" t="s">
        <v>216</v>
      </c>
      <c r="B2148">
        <v>32.01</v>
      </c>
      <c r="C2148" t="str">
        <f t="shared" si="66"/>
        <v>Obesity</v>
      </c>
      <c r="D2148">
        <v>6.45</v>
      </c>
      <c r="E2148" t="str">
        <f t="shared" si="67"/>
        <v>Prediabetes</v>
      </c>
      <c r="F2148" t="s">
        <v>2380</v>
      </c>
      <c r="G2148" t="s">
        <v>2380</v>
      </c>
      <c r="H2148" t="s">
        <v>2380</v>
      </c>
      <c r="I2148" s="7">
        <v>1</v>
      </c>
      <c r="J2148" t="s">
        <v>2380</v>
      </c>
    </row>
    <row r="2149" spans="1:10" x14ac:dyDescent="0.3">
      <c r="A2149" t="s">
        <v>215</v>
      </c>
      <c r="B2149">
        <v>33</v>
      </c>
      <c r="C2149" t="str">
        <f t="shared" si="66"/>
        <v>Obesity</v>
      </c>
      <c r="D2149">
        <v>9.27</v>
      </c>
      <c r="E2149" t="str">
        <f t="shared" si="67"/>
        <v>Diabetes</v>
      </c>
      <c r="F2149" t="s">
        <v>2380</v>
      </c>
      <c r="G2149" t="s">
        <v>2380</v>
      </c>
      <c r="H2149" t="s">
        <v>2380</v>
      </c>
      <c r="I2149">
        <v>0</v>
      </c>
      <c r="J2149" t="s">
        <v>2380</v>
      </c>
    </row>
    <row r="2150" spans="1:10" x14ac:dyDescent="0.3">
      <c r="A2150" t="s">
        <v>214</v>
      </c>
      <c r="B2150">
        <v>29.3</v>
      </c>
      <c r="C2150" t="str">
        <f t="shared" si="66"/>
        <v>OverWeight</v>
      </c>
      <c r="D2150">
        <v>6.15</v>
      </c>
      <c r="E2150" t="str">
        <f t="shared" si="67"/>
        <v>Prediabetes</v>
      </c>
      <c r="F2150" t="s">
        <v>2380</v>
      </c>
      <c r="G2150" t="s">
        <v>2380</v>
      </c>
      <c r="H2150" t="s">
        <v>2380</v>
      </c>
      <c r="I2150" s="7">
        <v>1</v>
      </c>
      <c r="J2150" t="s">
        <v>2380</v>
      </c>
    </row>
    <row r="2151" spans="1:10" x14ac:dyDescent="0.3">
      <c r="A2151" t="s">
        <v>213</v>
      </c>
      <c r="B2151">
        <v>25.8</v>
      </c>
      <c r="C2151" t="str">
        <f t="shared" si="66"/>
        <v>OverWeight</v>
      </c>
      <c r="D2151">
        <v>4.13</v>
      </c>
      <c r="E2151" t="str">
        <f t="shared" si="67"/>
        <v>Normal</v>
      </c>
      <c r="F2151" t="s">
        <v>2380</v>
      </c>
      <c r="G2151" t="s">
        <v>2380</v>
      </c>
      <c r="H2151" t="s">
        <v>2380</v>
      </c>
      <c r="I2151" s="7">
        <v>1</v>
      </c>
      <c r="J2151" t="s">
        <v>2380</v>
      </c>
    </row>
    <row r="2152" spans="1:10" x14ac:dyDescent="0.3">
      <c r="A2152" t="s">
        <v>212</v>
      </c>
      <c r="B2152">
        <v>23.4</v>
      </c>
      <c r="C2152" t="str">
        <f t="shared" si="66"/>
        <v>Normal Weight</v>
      </c>
      <c r="D2152">
        <v>4.24</v>
      </c>
      <c r="E2152" t="str">
        <f t="shared" si="67"/>
        <v>Normal</v>
      </c>
      <c r="F2152" t="s">
        <v>2380</v>
      </c>
      <c r="G2152" t="s">
        <v>2380</v>
      </c>
      <c r="H2152" t="s">
        <v>2380</v>
      </c>
      <c r="I2152" s="7">
        <v>1</v>
      </c>
      <c r="J2152" t="s">
        <v>2380</v>
      </c>
    </row>
    <row r="2153" spans="1:10" x14ac:dyDescent="0.3">
      <c r="A2153" t="s">
        <v>211</v>
      </c>
      <c r="B2153">
        <v>27.93</v>
      </c>
      <c r="C2153" t="str">
        <f t="shared" si="66"/>
        <v>OverWeight</v>
      </c>
      <c r="D2153">
        <v>9.8800000000000008</v>
      </c>
      <c r="E2153" t="str">
        <f t="shared" si="67"/>
        <v>Diabetes</v>
      </c>
      <c r="F2153" t="s">
        <v>2380</v>
      </c>
      <c r="G2153" t="s">
        <v>2380</v>
      </c>
      <c r="H2153" t="s">
        <v>2380</v>
      </c>
      <c r="I2153">
        <v>0</v>
      </c>
      <c r="J2153" t="s">
        <v>2380</v>
      </c>
    </row>
    <row r="2154" spans="1:10" x14ac:dyDescent="0.3">
      <c r="A2154" t="s">
        <v>210</v>
      </c>
      <c r="B2154">
        <v>22</v>
      </c>
      <c r="C2154" t="str">
        <f t="shared" si="66"/>
        <v>Normal Weight</v>
      </c>
      <c r="D2154">
        <v>9.5</v>
      </c>
      <c r="E2154" t="str">
        <f t="shared" si="67"/>
        <v>Diabetes</v>
      </c>
      <c r="F2154" t="s">
        <v>2380</v>
      </c>
      <c r="G2154" t="s">
        <v>2380</v>
      </c>
      <c r="H2154" t="s">
        <v>2380</v>
      </c>
      <c r="I2154">
        <v>0</v>
      </c>
      <c r="J2154" t="s">
        <v>2380</v>
      </c>
    </row>
    <row r="2155" spans="1:10" x14ac:dyDescent="0.3">
      <c r="A2155" t="s">
        <v>209</v>
      </c>
      <c r="B2155">
        <v>36.86</v>
      </c>
      <c r="C2155" t="str">
        <f t="shared" si="66"/>
        <v>Obesity</v>
      </c>
      <c r="D2155">
        <v>4.97</v>
      </c>
      <c r="E2155" t="str">
        <f t="shared" si="67"/>
        <v>Normal</v>
      </c>
      <c r="F2155" t="s">
        <v>2383</v>
      </c>
      <c r="G2155" t="s">
        <v>2380</v>
      </c>
      <c r="H2155" t="s">
        <v>2380</v>
      </c>
      <c r="I2155">
        <v>0</v>
      </c>
      <c r="J2155" t="s">
        <v>2380</v>
      </c>
    </row>
    <row r="2156" spans="1:10" x14ac:dyDescent="0.3">
      <c r="A2156" t="s">
        <v>208</v>
      </c>
      <c r="B2156">
        <v>31.254999999999999</v>
      </c>
      <c r="C2156" t="str">
        <f t="shared" si="66"/>
        <v>Obesity</v>
      </c>
      <c r="D2156">
        <v>5.49</v>
      </c>
      <c r="E2156" t="str">
        <f t="shared" si="67"/>
        <v>Normal</v>
      </c>
      <c r="F2156" t="s">
        <v>2383</v>
      </c>
      <c r="G2156" t="s">
        <v>2380</v>
      </c>
      <c r="H2156" t="s">
        <v>2380</v>
      </c>
      <c r="I2156">
        <v>0</v>
      </c>
      <c r="J2156" t="s">
        <v>2380</v>
      </c>
    </row>
    <row r="2157" spans="1:10" x14ac:dyDescent="0.3">
      <c r="A2157" t="s">
        <v>207</v>
      </c>
      <c r="B2157">
        <v>23.06</v>
      </c>
      <c r="C2157" t="str">
        <f t="shared" si="66"/>
        <v>Normal Weight</v>
      </c>
      <c r="D2157">
        <v>4.47</v>
      </c>
      <c r="E2157" t="str">
        <f t="shared" si="67"/>
        <v>Normal</v>
      </c>
      <c r="F2157" t="s">
        <v>2380</v>
      </c>
      <c r="G2157" t="s">
        <v>2380</v>
      </c>
      <c r="H2157" t="s">
        <v>2380</v>
      </c>
      <c r="I2157">
        <v>0</v>
      </c>
      <c r="J2157" t="s">
        <v>2380</v>
      </c>
    </row>
    <row r="2158" spans="1:10" x14ac:dyDescent="0.3">
      <c r="A2158" t="s">
        <v>206</v>
      </c>
      <c r="B2158">
        <v>28.975000000000001</v>
      </c>
      <c r="C2158" t="str">
        <f t="shared" si="66"/>
        <v>OverWeight</v>
      </c>
      <c r="D2158">
        <v>4.34</v>
      </c>
      <c r="E2158" t="str">
        <f t="shared" si="67"/>
        <v>Normal</v>
      </c>
      <c r="F2158" t="s">
        <v>2383</v>
      </c>
      <c r="G2158" t="s">
        <v>2380</v>
      </c>
      <c r="H2158" t="s">
        <v>2380</v>
      </c>
      <c r="I2158">
        <v>0</v>
      </c>
      <c r="J2158" t="s">
        <v>2380</v>
      </c>
    </row>
    <row r="2159" spans="1:10" x14ac:dyDescent="0.3">
      <c r="A2159" t="s">
        <v>205</v>
      </c>
      <c r="B2159">
        <v>33.299999999999997</v>
      </c>
      <c r="C2159" t="str">
        <f t="shared" si="66"/>
        <v>Obesity</v>
      </c>
      <c r="D2159">
        <v>9.49</v>
      </c>
      <c r="E2159" t="str">
        <f t="shared" si="67"/>
        <v>Diabetes</v>
      </c>
      <c r="F2159" t="s">
        <v>2380</v>
      </c>
      <c r="G2159" t="s">
        <v>2380</v>
      </c>
      <c r="H2159" t="s">
        <v>2380</v>
      </c>
      <c r="I2159">
        <v>0</v>
      </c>
      <c r="J2159" t="s">
        <v>2380</v>
      </c>
    </row>
    <row r="2160" spans="1:10" x14ac:dyDescent="0.3">
      <c r="A2160" t="s">
        <v>204</v>
      </c>
      <c r="B2160">
        <v>33</v>
      </c>
      <c r="C2160" t="str">
        <f t="shared" si="66"/>
        <v>Obesity</v>
      </c>
      <c r="D2160">
        <v>10.16</v>
      </c>
      <c r="E2160" t="str">
        <f t="shared" si="67"/>
        <v>Diabetes</v>
      </c>
      <c r="F2160" t="s">
        <v>2380</v>
      </c>
      <c r="G2160" t="s">
        <v>2380</v>
      </c>
      <c r="H2160" t="s">
        <v>2380</v>
      </c>
      <c r="I2160">
        <v>0</v>
      </c>
      <c r="J2160" t="s">
        <v>2380</v>
      </c>
    </row>
    <row r="2161" spans="1:10" x14ac:dyDescent="0.3">
      <c r="A2161" t="s">
        <v>203</v>
      </c>
      <c r="B2161">
        <v>31.46</v>
      </c>
      <c r="C2161" t="str">
        <f t="shared" si="66"/>
        <v>Obesity</v>
      </c>
      <c r="D2161">
        <v>11.19</v>
      </c>
      <c r="E2161" t="str">
        <f t="shared" si="67"/>
        <v>Diabetes</v>
      </c>
      <c r="F2161" t="s">
        <v>2380</v>
      </c>
      <c r="G2161" t="s">
        <v>2380</v>
      </c>
      <c r="H2161" t="s">
        <v>2380</v>
      </c>
      <c r="I2161">
        <v>0</v>
      </c>
      <c r="J2161" t="s">
        <v>2380</v>
      </c>
    </row>
    <row r="2162" spans="1:10" x14ac:dyDescent="0.3">
      <c r="A2162" t="s">
        <v>202</v>
      </c>
      <c r="B2162">
        <v>29.6</v>
      </c>
      <c r="C2162" t="str">
        <f t="shared" si="66"/>
        <v>OverWeight</v>
      </c>
      <c r="D2162">
        <v>11.03</v>
      </c>
      <c r="E2162" t="str">
        <f t="shared" si="67"/>
        <v>Diabetes</v>
      </c>
      <c r="F2162" t="s">
        <v>2380</v>
      </c>
      <c r="G2162" t="s">
        <v>2380</v>
      </c>
      <c r="H2162" t="s">
        <v>2380</v>
      </c>
      <c r="I2162">
        <v>0</v>
      </c>
      <c r="J2162" t="s">
        <v>2380</v>
      </c>
    </row>
    <row r="2163" spans="1:10" x14ac:dyDescent="0.3">
      <c r="A2163" t="s">
        <v>201</v>
      </c>
      <c r="B2163">
        <v>22.05</v>
      </c>
      <c r="C2163" t="str">
        <f t="shared" si="66"/>
        <v>Normal Weight</v>
      </c>
      <c r="D2163">
        <v>4.43</v>
      </c>
      <c r="E2163" t="str">
        <f t="shared" si="67"/>
        <v>Normal</v>
      </c>
      <c r="F2163" t="s">
        <v>2383</v>
      </c>
      <c r="G2163" t="s">
        <v>2380</v>
      </c>
      <c r="H2163" t="s">
        <v>2380</v>
      </c>
      <c r="I2163">
        <v>0</v>
      </c>
      <c r="J2163" t="s">
        <v>2380</v>
      </c>
    </row>
    <row r="2164" spans="1:10" x14ac:dyDescent="0.3">
      <c r="A2164" t="s">
        <v>199</v>
      </c>
      <c r="B2164">
        <v>27.06</v>
      </c>
      <c r="C2164" t="str">
        <f t="shared" si="66"/>
        <v>OverWeight</v>
      </c>
      <c r="D2164">
        <v>6.14</v>
      </c>
      <c r="E2164" t="str">
        <f t="shared" si="67"/>
        <v>Prediabetes</v>
      </c>
      <c r="F2164" t="s">
        <v>2380</v>
      </c>
      <c r="G2164" t="s">
        <v>2382</v>
      </c>
      <c r="H2164" t="s">
        <v>2380</v>
      </c>
      <c r="I2164" s="7">
        <v>1</v>
      </c>
      <c r="J2164" t="s">
        <v>2380</v>
      </c>
    </row>
    <row r="2165" spans="1:10" x14ac:dyDescent="0.3">
      <c r="A2165" t="s">
        <v>198</v>
      </c>
      <c r="B2165">
        <v>20.49</v>
      </c>
      <c r="C2165" t="str">
        <f t="shared" si="66"/>
        <v>Normal Weight</v>
      </c>
      <c r="D2165">
        <v>4.87</v>
      </c>
      <c r="E2165" t="str">
        <f t="shared" si="67"/>
        <v>Normal</v>
      </c>
      <c r="F2165" t="s">
        <v>2380</v>
      </c>
      <c r="G2165" t="s">
        <v>2380</v>
      </c>
      <c r="H2165" t="s">
        <v>2380</v>
      </c>
      <c r="I2165">
        <v>0</v>
      </c>
      <c r="J2165" t="s">
        <v>2380</v>
      </c>
    </row>
    <row r="2166" spans="1:10" x14ac:dyDescent="0.3">
      <c r="A2166" t="s">
        <v>197</v>
      </c>
      <c r="B2166">
        <v>28.4</v>
      </c>
      <c r="C2166" t="str">
        <f t="shared" si="66"/>
        <v>OverWeight</v>
      </c>
      <c r="D2166">
        <v>4.3</v>
      </c>
      <c r="E2166" t="str">
        <f t="shared" si="67"/>
        <v>Normal</v>
      </c>
      <c r="F2166" t="s">
        <v>2380</v>
      </c>
      <c r="G2166" t="s">
        <v>2380</v>
      </c>
      <c r="H2166" t="s">
        <v>2383</v>
      </c>
      <c r="I2166" s="7">
        <v>1</v>
      </c>
      <c r="J2166" t="s">
        <v>2380</v>
      </c>
    </row>
    <row r="2167" spans="1:10" x14ac:dyDescent="0.3">
      <c r="A2167" t="s">
        <v>196</v>
      </c>
      <c r="B2167">
        <v>41.91</v>
      </c>
      <c r="C2167" t="str">
        <f t="shared" si="66"/>
        <v>Obesity</v>
      </c>
      <c r="D2167">
        <v>6.19</v>
      </c>
      <c r="E2167" t="str">
        <f t="shared" si="67"/>
        <v>Prediabetes</v>
      </c>
      <c r="F2167" t="s">
        <v>2380</v>
      </c>
      <c r="G2167" t="s">
        <v>2380</v>
      </c>
      <c r="H2167" t="s">
        <v>2380</v>
      </c>
      <c r="I2167">
        <v>0</v>
      </c>
      <c r="J2167" t="s">
        <v>2380</v>
      </c>
    </row>
    <row r="2168" spans="1:10" x14ac:dyDescent="0.3">
      <c r="A2168" t="s">
        <v>195</v>
      </c>
      <c r="B2168">
        <v>24.6</v>
      </c>
      <c r="C2168" t="str">
        <f t="shared" si="66"/>
        <v>Normal Weight</v>
      </c>
      <c r="D2168">
        <v>6.19</v>
      </c>
      <c r="E2168" t="str">
        <f t="shared" si="67"/>
        <v>Prediabetes</v>
      </c>
      <c r="F2168" t="s">
        <v>2380</v>
      </c>
      <c r="G2168" t="s">
        <v>2380</v>
      </c>
      <c r="H2168" t="s">
        <v>2383</v>
      </c>
      <c r="I2168" s="7">
        <v>1</v>
      </c>
      <c r="J2168" t="s">
        <v>2380</v>
      </c>
    </row>
    <row r="2169" spans="1:10" x14ac:dyDescent="0.3">
      <c r="A2169" t="s">
        <v>194</v>
      </c>
      <c r="B2169">
        <v>20.9</v>
      </c>
      <c r="C2169" t="str">
        <f t="shared" si="66"/>
        <v>Normal Weight</v>
      </c>
      <c r="D2169">
        <v>5.12</v>
      </c>
      <c r="E2169" t="str">
        <f t="shared" si="67"/>
        <v>Normal</v>
      </c>
      <c r="F2169" t="s">
        <v>2380</v>
      </c>
      <c r="G2169" t="s">
        <v>2380</v>
      </c>
      <c r="H2169" t="s">
        <v>2383</v>
      </c>
      <c r="I2169" s="7">
        <v>1</v>
      </c>
      <c r="J2169" t="s">
        <v>2380</v>
      </c>
    </row>
    <row r="2170" spans="1:10" x14ac:dyDescent="0.3">
      <c r="A2170" t="s">
        <v>193</v>
      </c>
      <c r="B2170">
        <v>34.4</v>
      </c>
      <c r="C2170" t="str">
        <f t="shared" si="66"/>
        <v>Obesity</v>
      </c>
      <c r="D2170">
        <v>4.04</v>
      </c>
      <c r="E2170" t="str">
        <f t="shared" si="67"/>
        <v>Normal</v>
      </c>
      <c r="F2170" t="s">
        <v>2380</v>
      </c>
      <c r="G2170" t="s">
        <v>2380</v>
      </c>
      <c r="H2170" t="s">
        <v>2380</v>
      </c>
      <c r="I2170">
        <v>0</v>
      </c>
      <c r="J2170" t="s">
        <v>2380</v>
      </c>
    </row>
    <row r="2171" spans="1:10" x14ac:dyDescent="0.3">
      <c r="A2171" t="s">
        <v>192</v>
      </c>
      <c r="B2171">
        <v>32.56</v>
      </c>
      <c r="C2171" t="str">
        <f t="shared" si="66"/>
        <v>Obesity</v>
      </c>
      <c r="D2171">
        <v>5.36</v>
      </c>
      <c r="E2171" t="str">
        <f t="shared" si="67"/>
        <v>Normal</v>
      </c>
      <c r="F2171" t="s">
        <v>2380</v>
      </c>
      <c r="G2171" t="s">
        <v>2380</v>
      </c>
      <c r="H2171" t="s">
        <v>2380</v>
      </c>
      <c r="I2171">
        <v>0</v>
      </c>
      <c r="J2171" t="s">
        <v>2380</v>
      </c>
    </row>
    <row r="2172" spans="1:10" x14ac:dyDescent="0.3">
      <c r="A2172" t="s">
        <v>191</v>
      </c>
      <c r="B2172">
        <v>27.98</v>
      </c>
      <c r="C2172" t="str">
        <f t="shared" si="66"/>
        <v>OverWeight</v>
      </c>
      <c r="D2172">
        <v>4.38</v>
      </c>
      <c r="E2172" t="str">
        <f t="shared" si="67"/>
        <v>Normal</v>
      </c>
      <c r="F2172" t="s">
        <v>2380</v>
      </c>
      <c r="G2172" t="s">
        <v>2382</v>
      </c>
      <c r="H2172" t="s">
        <v>2380</v>
      </c>
      <c r="I2172" s="7">
        <v>1</v>
      </c>
      <c r="J2172" t="s">
        <v>2380</v>
      </c>
    </row>
    <row r="2173" spans="1:10" x14ac:dyDescent="0.3">
      <c r="A2173" t="s">
        <v>190</v>
      </c>
      <c r="B2173">
        <v>26.51</v>
      </c>
      <c r="C2173" t="str">
        <f t="shared" si="66"/>
        <v>OverWeight</v>
      </c>
      <c r="D2173">
        <v>4.58</v>
      </c>
      <c r="E2173" t="str">
        <f t="shared" si="67"/>
        <v>Normal</v>
      </c>
      <c r="F2173" t="s">
        <v>2380</v>
      </c>
      <c r="G2173" t="s">
        <v>2380</v>
      </c>
      <c r="H2173" t="s">
        <v>2380</v>
      </c>
      <c r="I2173">
        <v>0</v>
      </c>
      <c r="J2173" t="s">
        <v>2380</v>
      </c>
    </row>
    <row r="2174" spans="1:10" x14ac:dyDescent="0.3">
      <c r="A2174" t="s">
        <v>189</v>
      </c>
      <c r="B2174">
        <v>29.734999999999999</v>
      </c>
      <c r="C2174" t="str">
        <f t="shared" si="66"/>
        <v>OverWeight</v>
      </c>
      <c r="D2174">
        <v>11.92</v>
      </c>
      <c r="E2174" t="str">
        <f t="shared" si="67"/>
        <v>Diabetes</v>
      </c>
      <c r="F2174" t="s">
        <v>2380</v>
      </c>
      <c r="G2174" t="s">
        <v>2380</v>
      </c>
      <c r="H2174" t="s">
        <v>2380</v>
      </c>
      <c r="I2174">
        <v>0</v>
      </c>
      <c r="J2174" t="s">
        <v>2380</v>
      </c>
    </row>
    <row r="2175" spans="1:10" x14ac:dyDescent="0.3">
      <c r="A2175" t="s">
        <v>188</v>
      </c>
      <c r="B2175">
        <v>40.5</v>
      </c>
      <c r="C2175" t="str">
        <f t="shared" si="66"/>
        <v>Obesity</v>
      </c>
      <c r="D2175">
        <v>5.4</v>
      </c>
      <c r="E2175" t="str">
        <f t="shared" si="67"/>
        <v>Normal</v>
      </c>
      <c r="F2175" t="s">
        <v>2380</v>
      </c>
      <c r="G2175" t="s">
        <v>2380</v>
      </c>
      <c r="H2175" t="s">
        <v>2383</v>
      </c>
      <c r="I2175" s="7">
        <v>1</v>
      </c>
      <c r="J2175" t="s">
        <v>2380</v>
      </c>
    </row>
    <row r="2176" spans="1:10" x14ac:dyDescent="0.3">
      <c r="A2176" t="s">
        <v>187</v>
      </c>
      <c r="B2176">
        <v>25.64</v>
      </c>
      <c r="C2176" t="str">
        <f t="shared" si="66"/>
        <v>OverWeight</v>
      </c>
      <c r="D2176">
        <v>4.76</v>
      </c>
      <c r="E2176" t="str">
        <f t="shared" si="67"/>
        <v>Normal</v>
      </c>
      <c r="F2176" t="s">
        <v>2380</v>
      </c>
      <c r="G2176" t="s">
        <v>2380</v>
      </c>
      <c r="H2176" t="s">
        <v>2380</v>
      </c>
      <c r="I2176" s="7">
        <v>1</v>
      </c>
      <c r="J2176" t="s">
        <v>2380</v>
      </c>
    </row>
    <row r="2177" spans="1:10" x14ac:dyDescent="0.3">
      <c r="A2177" t="s">
        <v>186</v>
      </c>
      <c r="B2177">
        <v>32.9</v>
      </c>
      <c r="C2177" t="str">
        <f t="shared" si="66"/>
        <v>Obesity</v>
      </c>
      <c r="D2177">
        <v>4.78</v>
      </c>
      <c r="E2177" t="str">
        <f t="shared" si="67"/>
        <v>Normal</v>
      </c>
      <c r="F2177" t="s">
        <v>2380</v>
      </c>
      <c r="G2177" t="s">
        <v>2380</v>
      </c>
      <c r="H2177" t="s">
        <v>2383</v>
      </c>
      <c r="I2177" s="7">
        <v>1</v>
      </c>
      <c r="J2177" t="s">
        <v>2380</v>
      </c>
    </row>
    <row r="2178" spans="1:10" x14ac:dyDescent="0.3">
      <c r="A2178" t="s">
        <v>185</v>
      </c>
      <c r="B2178">
        <v>29.8</v>
      </c>
      <c r="C2178" t="str">
        <f t="shared" ref="C2178:C2241" si="68">IF(B2178&lt;18.5,"Underweight",IF(B2178&lt;25,"Normal Weight",IF(B2178&lt;30,"OverWeight","Obesity")))</f>
        <v>OverWeight</v>
      </c>
      <c r="D2178">
        <v>4.26</v>
      </c>
      <c r="E2178" t="str">
        <f t="shared" ref="E2178:E2241" si="69">IF(D2178&lt;5.7,"Normal",IF(D2178&lt;6.5,"Prediabetes","Diabetes"))</f>
        <v>Normal</v>
      </c>
      <c r="F2178" t="s">
        <v>2380</v>
      </c>
      <c r="G2178" t="s">
        <v>2380</v>
      </c>
      <c r="H2178" t="s">
        <v>2383</v>
      </c>
      <c r="I2178" s="7">
        <v>1</v>
      </c>
      <c r="J2178" t="s">
        <v>2380</v>
      </c>
    </row>
    <row r="2179" spans="1:10" x14ac:dyDescent="0.3">
      <c r="A2179" t="s">
        <v>184</v>
      </c>
      <c r="B2179">
        <v>28.9</v>
      </c>
      <c r="C2179" t="str">
        <f t="shared" si="68"/>
        <v>OverWeight</v>
      </c>
      <c r="D2179">
        <v>5.85</v>
      </c>
      <c r="E2179" t="str">
        <f t="shared" si="69"/>
        <v>Prediabetes</v>
      </c>
      <c r="F2179" t="s">
        <v>2380</v>
      </c>
      <c r="G2179" t="s">
        <v>2380</v>
      </c>
      <c r="H2179" t="s">
        <v>2383</v>
      </c>
      <c r="I2179" s="7">
        <v>1</v>
      </c>
      <c r="J2179" t="s">
        <v>2380</v>
      </c>
    </row>
    <row r="2180" spans="1:10" x14ac:dyDescent="0.3">
      <c r="A2180" t="s">
        <v>183</v>
      </c>
      <c r="B2180">
        <v>24.7</v>
      </c>
      <c r="C2180" t="str">
        <f t="shared" si="68"/>
        <v>Normal Weight</v>
      </c>
      <c r="D2180">
        <v>5.32</v>
      </c>
      <c r="E2180" t="str">
        <f t="shared" si="69"/>
        <v>Normal</v>
      </c>
      <c r="F2180" t="s">
        <v>2380</v>
      </c>
      <c r="G2180" t="s">
        <v>2380</v>
      </c>
      <c r="H2180" t="s">
        <v>2383</v>
      </c>
      <c r="I2180" s="7">
        <v>1</v>
      </c>
      <c r="J2180" t="s">
        <v>2380</v>
      </c>
    </row>
    <row r="2181" spans="1:10" x14ac:dyDescent="0.3">
      <c r="A2181" t="s">
        <v>182</v>
      </c>
      <c r="B2181">
        <v>20.6</v>
      </c>
      <c r="C2181" t="str">
        <f t="shared" si="68"/>
        <v>Normal Weight</v>
      </c>
      <c r="D2181">
        <v>5.14</v>
      </c>
      <c r="E2181" t="str">
        <f t="shared" si="69"/>
        <v>Normal</v>
      </c>
      <c r="F2181" t="s">
        <v>2380</v>
      </c>
      <c r="G2181" t="s">
        <v>2380</v>
      </c>
      <c r="H2181" t="s">
        <v>2383</v>
      </c>
      <c r="I2181" s="7">
        <v>1</v>
      </c>
      <c r="J2181" t="s">
        <v>2380</v>
      </c>
    </row>
    <row r="2182" spans="1:10" x14ac:dyDescent="0.3">
      <c r="A2182" t="s">
        <v>181</v>
      </c>
      <c r="B2182">
        <v>18.600000000000001</v>
      </c>
      <c r="C2182" t="str">
        <f t="shared" si="68"/>
        <v>Normal Weight</v>
      </c>
      <c r="D2182">
        <v>5</v>
      </c>
      <c r="E2182" t="str">
        <f t="shared" si="69"/>
        <v>Normal</v>
      </c>
      <c r="F2182" t="s">
        <v>2380</v>
      </c>
      <c r="G2182" t="s">
        <v>2380</v>
      </c>
      <c r="H2182" t="s">
        <v>2383</v>
      </c>
      <c r="I2182" s="7">
        <v>1</v>
      </c>
      <c r="J2182" t="s">
        <v>2380</v>
      </c>
    </row>
    <row r="2183" spans="1:10" x14ac:dyDescent="0.3">
      <c r="A2183" t="s">
        <v>180</v>
      </c>
      <c r="B2183">
        <v>17.8</v>
      </c>
      <c r="C2183" t="str">
        <f t="shared" si="68"/>
        <v>Underweight</v>
      </c>
      <c r="D2183">
        <v>4.55</v>
      </c>
      <c r="E2183" t="str">
        <f t="shared" si="69"/>
        <v>Normal</v>
      </c>
      <c r="F2183" t="s">
        <v>2380</v>
      </c>
      <c r="G2183" t="s">
        <v>2380</v>
      </c>
      <c r="H2183" t="s">
        <v>2383</v>
      </c>
      <c r="I2183" s="7">
        <v>1</v>
      </c>
      <c r="J2183" t="s">
        <v>2380</v>
      </c>
    </row>
    <row r="2184" spans="1:10" x14ac:dyDescent="0.3">
      <c r="A2184" t="s">
        <v>179</v>
      </c>
      <c r="B2184">
        <v>35.200000000000003</v>
      </c>
      <c r="C2184" t="str">
        <f t="shared" si="68"/>
        <v>Obesity</v>
      </c>
      <c r="D2184">
        <v>5.97</v>
      </c>
      <c r="E2184" t="str">
        <f t="shared" si="69"/>
        <v>Prediabetes</v>
      </c>
      <c r="F2184" t="s">
        <v>2380</v>
      </c>
      <c r="G2184" t="s">
        <v>2382</v>
      </c>
      <c r="H2184" t="s">
        <v>2380</v>
      </c>
      <c r="I2184" s="7">
        <v>1</v>
      </c>
      <c r="J2184" t="s">
        <v>2380</v>
      </c>
    </row>
    <row r="2185" spans="1:10" x14ac:dyDescent="0.3">
      <c r="A2185" t="s">
        <v>178</v>
      </c>
      <c r="B2185">
        <v>33.770000000000003</v>
      </c>
      <c r="C2185" t="str">
        <f t="shared" si="68"/>
        <v>Obesity</v>
      </c>
      <c r="D2185">
        <v>4.0199999999999996</v>
      </c>
      <c r="E2185" t="str">
        <f t="shared" si="69"/>
        <v>Normal</v>
      </c>
      <c r="F2185" t="s">
        <v>2380</v>
      </c>
      <c r="G2185" t="s">
        <v>2382</v>
      </c>
      <c r="H2185" t="s">
        <v>2380</v>
      </c>
      <c r="I2185" s="7">
        <v>1</v>
      </c>
      <c r="J2185" t="s">
        <v>2380</v>
      </c>
    </row>
    <row r="2186" spans="1:10" x14ac:dyDescent="0.3">
      <c r="A2186" t="s">
        <v>177</v>
      </c>
      <c r="B2186">
        <v>30.03</v>
      </c>
      <c r="C2186" t="str">
        <f t="shared" si="68"/>
        <v>Obesity</v>
      </c>
      <c r="D2186">
        <v>4.04</v>
      </c>
      <c r="E2186" t="str">
        <f t="shared" si="69"/>
        <v>Normal</v>
      </c>
      <c r="F2186" t="s">
        <v>2380</v>
      </c>
      <c r="G2186" t="s">
        <v>2382</v>
      </c>
      <c r="H2186" t="s">
        <v>2380</v>
      </c>
      <c r="I2186" s="7">
        <v>1</v>
      </c>
      <c r="J2186" t="s">
        <v>2380</v>
      </c>
    </row>
    <row r="2187" spans="1:10" x14ac:dyDescent="0.3">
      <c r="A2187" t="s">
        <v>176</v>
      </c>
      <c r="B2187">
        <v>29.37</v>
      </c>
      <c r="C2187" t="str">
        <f t="shared" si="68"/>
        <v>OverWeight</v>
      </c>
      <c r="D2187">
        <v>5.54</v>
      </c>
      <c r="E2187" t="str">
        <f t="shared" si="69"/>
        <v>Normal</v>
      </c>
      <c r="F2187" t="s">
        <v>2380</v>
      </c>
      <c r="G2187" t="s">
        <v>2382</v>
      </c>
      <c r="H2187" t="s">
        <v>2380</v>
      </c>
      <c r="I2187" s="7">
        <v>1</v>
      </c>
      <c r="J2187" t="s">
        <v>2380</v>
      </c>
    </row>
    <row r="2188" spans="1:10" x14ac:dyDescent="0.3">
      <c r="A2188" t="s">
        <v>175</v>
      </c>
      <c r="B2188">
        <v>28.5</v>
      </c>
      <c r="C2188" t="str">
        <f t="shared" si="68"/>
        <v>OverWeight</v>
      </c>
      <c r="D2188">
        <v>4.03</v>
      </c>
      <c r="E2188" t="str">
        <f t="shared" si="69"/>
        <v>Normal</v>
      </c>
      <c r="F2188" t="s">
        <v>2380</v>
      </c>
      <c r="G2188" t="s">
        <v>2382</v>
      </c>
      <c r="H2188" t="s">
        <v>2380</v>
      </c>
      <c r="I2188" s="7">
        <v>1</v>
      </c>
      <c r="J2188" t="s">
        <v>2380</v>
      </c>
    </row>
    <row r="2189" spans="1:10" x14ac:dyDescent="0.3">
      <c r="A2189" t="s">
        <v>174</v>
      </c>
      <c r="B2189">
        <v>23.32</v>
      </c>
      <c r="C2189" t="str">
        <f t="shared" si="68"/>
        <v>Normal Weight</v>
      </c>
      <c r="D2189">
        <v>5.62</v>
      </c>
      <c r="E2189" t="str">
        <f t="shared" si="69"/>
        <v>Normal</v>
      </c>
      <c r="F2189" t="s">
        <v>2380</v>
      </c>
      <c r="G2189" t="s">
        <v>2382</v>
      </c>
      <c r="H2189" t="s">
        <v>2380</v>
      </c>
      <c r="I2189" s="7">
        <v>1</v>
      </c>
      <c r="J2189" t="s">
        <v>2380</v>
      </c>
    </row>
    <row r="2190" spans="1:10" x14ac:dyDescent="0.3">
      <c r="A2190" t="s">
        <v>173</v>
      </c>
      <c r="B2190">
        <v>26.125</v>
      </c>
      <c r="C2190" t="str">
        <f t="shared" si="68"/>
        <v>OverWeight</v>
      </c>
      <c r="D2190">
        <v>5.27</v>
      </c>
      <c r="E2190" t="str">
        <f t="shared" si="69"/>
        <v>Normal</v>
      </c>
      <c r="F2190" t="s">
        <v>2380</v>
      </c>
      <c r="G2190" t="s">
        <v>2382</v>
      </c>
      <c r="H2190" t="s">
        <v>2380</v>
      </c>
      <c r="I2190" s="7">
        <v>1</v>
      </c>
      <c r="J2190" t="s">
        <v>2380</v>
      </c>
    </row>
    <row r="2191" spans="1:10" x14ac:dyDescent="0.3">
      <c r="A2191" t="s">
        <v>172</v>
      </c>
      <c r="B2191">
        <v>25.46</v>
      </c>
      <c r="C2191" t="str">
        <f t="shared" si="68"/>
        <v>OverWeight</v>
      </c>
      <c r="D2191">
        <v>5.18</v>
      </c>
      <c r="E2191" t="str">
        <f t="shared" si="69"/>
        <v>Normal</v>
      </c>
      <c r="F2191" t="s">
        <v>2380</v>
      </c>
      <c r="G2191" t="s">
        <v>2382</v>
      </c>
      <c r="H2191" t="s">
        <v>2380</v>
      </c>
      <c r="I2191" s="7">
        <v>1</v>
      </c>
      <c r="J2191" t="s">
        <v>2380</v>
      </c>
    </row>
    <row r="2192" spans="1:10" x14ac:dyDescent="0.3">
      <c r="A2192" t="s">
        <v>171</v>
      </c>
      <c r="B2192">
        <v>23.75</v>
      </c>
      <c r="C2192" t="str">
        <f t="shared" si="68"/>
        <v>Normal Weight</v>
      </c>
      <c r="D2192">
        <v>5.27</v>
      </c>
      <c r="E2192" t="str">
        <f t="shared" si="69"/>
        <v>Normal</v>
      </c>
      <c r="F2192" t="s">
        <v>2380</v>
      </c>
      <c r="G2192" t="s">
        <v>2382</v>
      </c>
      <c r="H2192" t="s">
        <v>2380</v>
      </c>
      <c r="I2192" s="7">
        <v>1</v>
      </c>
      <c r="J2192" t="s">
        <v>2380</v>
      </c>
    </row>
    <row r="2193" spans="1:10" x14ac:dyDescent="0.3">
      <c r="A2193" t="s">
        <v>169</v>
      </c>
      <c r="B2193">
        <v>23.085000000000001</v>
      </c>
      <c r="C2193" t="str">
        <f t="shared" si="68"/>
        <v>Normal Weight</v>
      </c>
      <c r="D2193">
        <v>5.62</v>
      </c>
      <c r="E2193" t="str">
        <f t="shared" si="69"/>
        <v>Normal</v>
      </c>
      <c r="F2193" t="s">
        <v>2380</v>
      </c>
      <c r="G2193" t="s">
        <v>2382</v>
      </c>
      <c r="H2193" t="s">
        <v>2380</v>
      </c>
      <c r="I2193" s="7">
        <v>1</v>
      </c>
      <c r="J2193" t="s">
        <v>2380</v>
      </c>
    </row>
    <row r="2194" spans="1:10" x14ac:dyDescent="0.3">
      <c r="A2194" t="s">
        <v>167</v>
      </c>
      <c r="B2194">
        <v>22.99</v>
      </c>
      <c r="C2194" t="str">
        <f t="shared" si="68"/>
        <v>Normal Weight</v>
      </c>
      <c r="D2194">
        <v>5.0599999999999996</v>
      </c>
      <c r="E2194" t="str">
        <f t="shared" si="69"/>
        <v>Normal</v>
      </c>
      <c r="F2194" t="s">
        <v>2380</v>
      </c>
      <c r="G2194" t="s">
        <v>2382</v>
      </c>
      <c r="H2194" t="s">
        <v>2380</v>
      </c>
      <c r="I2194" s="7">
        <v>1</v>
      </c>
      <c r="J2194" t="s">
        <v>2380</v>
      </c>
    </row>
    <row r="2195" spans="1:10" x14ac:dyDescent="0.3">
      <c r="A2195" t="s">
        <v>165</v>
      </c>
      <c r="B2195">
        <v>21.47</v>
      </c>
      <c r="C2195" t="str">
        <f t="shared" si="68"/>
        <v>Normal Weight</v>
      </c>
      <c r="D2195">
        <v>4.6900000000000004</v>
      </c>
      <c r="E2195" t="str">
        <f t="shared" si="69"/>
        <v>Normal</v>
      </c>
      <c r="F2195" t="s">
        <v>2380</v>
      </c>
      <c r="G2195" t="s">
        <v>2382</v>
      </c>
      <c r="H2195" t="s">
        <v>2380</v>
      </c>
      <c r="I2195" s="7">
        <v>1</v>
      </c>
      <c r="J2195" t="s">
        <v>2380</v>
      </c>
    </row>
    <row r="2196" spans="1:10" x14ac:dyDescent="0.3">
      <c r="A2196" t="s">
        <v>163</v>
      </c>
      <c r="B2196">
        <v>15.96</v>
      </c>
      <c r="C2196" t="str">
        <f t="shared" si="68"/>
        <v>Underweight</v>
      </c>
      <c r="D2196">
        <v>5.44</v>
      </c>
      <c r="E2196" t="str">
        <f t="shared" si="69"/>
        <v>Normal</v>
      </c>
      <c r="F2196" t="s">
        <v>2380</v>
      </c>
      <c r="G2196" t="s">
        <v>2382</v>
      </c>
      <c r="H2196" t="s">
        <v>2380</v>
      </c>
      <c r="I2196" s="7">
        <v>1</v>
      </c>
      <c r="J2196" t="s">
        <v>2380</v>
      </c>
    </row>
    <row r="2197" spans="1:10" x14ac:dyDescent="0.3">
      <c r="A2197" t="s">
        <v>162</v>
      </c>
      <c r="B2197">
        <v>39.5</v>
      </c>
      <c r="C2197" t="str">
        <f t="shared" si="68"/>
        <v>Obesity</v>
      </c>
      <c r="D2197">
        <v>5.05</v>
      </c>
      <c r="E2197" t="str">
        <f t="shared" si="69"/>
        <v>Normal</v>
      </c>
      <c r="F2197" t="s">
        <v>2380</v>
      </c>
      <c r="G2197" t="s">
        <v>2382</v>
      </c>
      <c r="H2197" t="s">
        <v>2380</v>
      </c>
      <c r="I2197" s="7">
        <v>1</v>
      </c>
      <c r="J2197" t="s">
        <v>2380</v>
      </c>
    </row>
    <row r="2198" spans="1:10" x14ac:dyDescent="0.3">
      <c r="A2198" t="s">
        <v>161</v>
      </c>
      <c r="B2198">
        <v>33.770000000000003</v>
      </c>
      <c r="C2198" t="str">
        <f t="shared" si="68"/>
        <v>Obesity</v>
      </c>
      <c r="D2198">
        <v>6</v>
      </c>
      <c r="E2198" t="str">
        <f t="shared" si="69"/>
        <v>Prediabetes</v>
      </c>
      <c r="F2198" t="s">
        <v>2380</v>
      </c>
      <c r="G2198" t="s">
        <v>2382</v>
      </c>
      <c r="H2198" t="s">
        <v>2380</v>
      </c>
      <c r="I2198" s="7">
        <v>1</v>
      </c>
      <c r="J2198" t="s">
        <v>2380</v>
      </c>
    </row>
    <row r="2199" spans="1:10" x14ac:dyDescent="0.3">
      <c r="A2199" t="s">
        <v>160</v>
      </c>
      <c r="B2199">
        <v>26.84</v>
      </c>
      <c r="C2199" t="str">
        <f t="shared" si="68"/>
        <v>OverWeight</v>
      </c>
      <c r="D2199">
        <v>5.99</v>
      </c>
      <c r="E2199" t="str">
        <f t="shared" si="69"/>
        <v>Prediabetes</v>
      </c>
      <c r="F2199" t="s">
        <v>2383</v>
      </c>
      <c r="G2199" t="s">
        <v>2382</v>
      </c>
      <c r="H2199" t="s">
        <v>2380</v>
      </c>
      <c r="I2199" s="7">
        <v>1</v>
      </c>
      <c r="J2199" t="s">
        <v>2380</v>
      </c>
    </row>
    <row r="2200" spans="1:10" x14ac:dyDescent="0.3">
      <c r="A2200" t="s">
        <v>159</v>
      </c>
      <c r="B2200">
        <v>35.53</v>
      </c>
      <c r="C2200" t="str">
        <f t="shared" si="68"/>
        <v>Obesity</v>
      </c>
      <c r="D2200">
        <v>4.3600000000000003</v>
      </c>
      <c r="E2200" t="str">
        <f t="shared" si="69"/>
        <v>Normal</v>
      </c>
      <c r="F2200" t="s">
        <v>2380</v>
      </c>
      <c r="G2200" t="s">
        <v>2380</v>
      </c>
      <c r="H2200" t="s">
        <v>2383</v>
      </c>
      <c r="I2200" s="7">
        <v>1</v>
      </c>
      <c r="J2200" t="s">
        <v>2380</v>
      </c>
    </row>
    <row r="2201" spans="1:10" x14ac:dyDescent="0.3">
      <c r="A2201" t="s">
        <v>158</v>
      </c>
      <c r="B2201">
        <v>30.59</v>
      </c>
      <c r="C2201" t="str">
        <f t="shared" si="68"/>
        <v>Obesity</v>
      </c>
      <c r="D2201">
        <v>4.41</v>
      </c>
      <c r="E2201" t="str">
        <f t="shared" si="69"/>
        <v>Normal</v>
      </c>
      <c r="F2201" t="s">
        <v>2380</v>
      </c>
      <c r="G2201" t="s">
        <v>2380</v>
      </c>
      <c r="H2201" t="s">
        <v>2383</v>
      </c>
      <c r="I2201" s="7">
        <v>1</v>
      </c>
      <c r="J2201" t="s">
        <v>2380</v>
      </c>
    </row>
    <row r="2202" spans="1:10" x14ac:dyDescent="0.3">
      <c r="A2202" t="s">
        <v>157</v>
      </c>
      <c r="B2202">
        <v>30.59</v>
      </c>
      <c r="C2202" t="str">
        <f t="shared" si="68"/>
        <v>Obesity</v>
      </c>
      <c r="D2202">
        <v>4.17</v>
      </c>
      <c r="E2202" t="str">
        <f t="shared" si="69"/>
        <v>Normal</v>
      </c>
      <c r="F2202" t="s">
        <v>2380</v>
      </c>
      <c r="G2202" t="s">
        <v>2380</v>
      </c>
      <c r="H2202" t="s">
        <v>2383</v>
      </c>
      <c r="I2202" s="7">
        <v>1</v>
      </c>
      <c r="J2202" t="s">
        <v>2380</v>
      </c>
    </row>
    <row r="2203" spans="1:10" x14ac:dyDescent="0.3">
      <c r="A2203" t="s">
        <v>156</v>
      </c>
      <c r="B2203">
        <v>27.835000000000001</v>
      </c>
      <c r="C2203" t="str">
        <f t="shared" si="68"/>
        <v>OverWeight</v>
      </c>
      <c r="D2203">
        <v>4.4400000000000004</v>
      </c>
      <c r="E2203" t="str">
        <f t="shared" si="69"/>
        <v>Normal</v>
      </c>
      <c r="F2203" t="s">
        <v>2380</v>
      </c>
      <c r="G2203" t="s">
        <v>2380</v>
      </c>
      <c r="H2203" t="s">
        <v>2383</v>
      </c>
      <c r="I2203" s="7">
        <v>1</v>
      </c>
      <c r="J2203" t="s">
        <v>2380</v>
      </c>
    </row>
    <row r="2204" spans="1:10" x14ac:dyDescent="0.3">
      <c r="A2204" t="s">
        <v>155</v>
      </c>
      <c r="B2204">
        <v>40.26</v>
      </c>
      <c r="C2204" t="str">
        <f t="shared" si="68"/>
        <v>Obesity</v>
      </c>
      <c r="D2204">
        <v>5.52</v>
      </c>
      <c r="E2204" t="str">
        <f t="shared" si="69"/>
        <v>Normal</v>
      </c>
      <c r="F2204" t="s">
        <v>2380</v>
      </c>
      <c r="G2204" t="s">
        <v>2382</v>
      </c>
      <c r="H2204" t="s">
        <v>2380</v>
      </c>
      <c r="I2204" s="7">
        <v>1</v>
      </c>
      <c r="J2204" t="s">
        <v>2380</v>
      </c>
    </row>
    <row r="2205" spans="1:10" x14ac:dyDescent="0.3">
      <c r="A2205" t="s">
        <v>154</v>
      </c>
      <c r="B2205">
        <v>39.82</v>
      </c>
      <c r="C2205" t="str">
        <f t="shared" si="68"/>
        <v>Obesity</v>
      </c>
      <c r="D2205">
        <v>6.01</v>
      </c>
      <c r="E2205" t="str">
        <f t="shared" si="69"/>
        <v>Prediabetes</v>
      </c>
      <c r="F2205" t="s">
        <v>2380</v>
      </c>
      <c r="G2205" t="s">
        <v>2382</v>
      </c>
      <c r="H2205" t="s">
        <v>2380</v>
      </c>
      <c r="I2205" s="7">
        <v>1</v>
      </c>
      <c r="J2205" t="s">
        <v>2380</v>
      </c>
    </row>
    <row r="2206" spans="1:10" x14ac:dyDescent="0.3">
      <c r="A2206" t="s">
        <v>153</v>
      </c>
      <c r="B2206">
        <v>39.159999999999997</v>
      </c>
      <c r="C2206" t="str">
        <f t="shared" si="68"/>
        <v>Obesity</v>
      </c>
      <c r="D2206">
        <v>5.81</v>
      </c>
      <c r="E2206" t="str">
        <f t="shared" si="69"/>
        <v>Prediabetes</v>
      </c>
      <c r="F2206" t="s">
        <v>2380</v>
      </c>
      <c r="G2206" t="s">
        <v>2382</v>
      </c>
      <c r="H2206" t="s">
        <v>2380</v>
      </c>
      <c r="I2206" s="7">
        <v>1</v>
      </c>
      <c r="J2206" t="s">
        <v>2380</v>
      </c>
    </row>
    <row r="2207" spans="1:10" x14ac:dyDescent="0.3">
      <c r="A2207" t="s">
        <v>152</v>
      </c>
      <c r="B2207">
        <v>25.555</v>
      </c>
      <c r="C2207" t="str">
        <f t="shared" si="68"/>
        <v>OverWeight</v>
      </c>
      <c r="D2207">
        <v>4.37</v>
      </c>
      <c r="E2207" t="str">
        <f t="shared" si="69"/>
        <v>Normal</v>
      </c>
      <c r="F2207" t="s">
        <v>2380</v>
      </c>
      <c r="G2207" t="s">
        <v>2380</v>
      </c>
      <c r="H2207" t="s">
        <v>2383</v>
      </c>
      <c r="I2207" s="7">
        <v>1</v>
      </c>
      <c r="J2207" t="s">
        <v>2380</v>
      </c>
    </row>
    <row r="2208" spans="1:10" x14ac:dyDescent="0.3">
      <c r="A2208" t="s">
        <v>151</v>
      </c>
      <c r="B2208">
        <v>25.175000000000001</v>
      </c>
      <c r="C2208" t="str">
        <f t="shared" si="68"/>
        <v>OverWeight</v>
      </c>
      <c r="D2208">
        <v>5.74</v>
      </c>
      <c r="E2208" t="str">
        <f t="shared" si="69"/>
        <v>Prediabetes</v>
      </c>
      <c r="F2208" t="s">
        <v>2380</v>
      </c>
      <c r="G2208" t="s">
        <v>2380</v>
      </c>
      <c r="H2208" t="s">
        <v>2383</v>
      </c>
      <c r="I2208" s="7">
        <v>1</v>
      </c>
      <c r="J2208" t="s">
        <v>2380</v>
      </c>
    </row>
    <row r="2209" spans="1:10" x14ac:dyDescent="0.3">
      <c r="A2209" t="s">
        <v>150</v>
      </c>
      <c r="B2209">
        <v>38.28</v>
      </c>
      <c r="C2209" t="str">
        <f t="shared" si="68"/>
        <v>Obesity</v>
      </c>
      <c r="D2209">
        <v>5.39</v>
      </c>
      <c r="E2209" t="str">
        <f t="shared" si="69"/>
        <v>Normal</v>
      </c>
      <c r="F2209" t="s">
        <v>2380</v>
      </c>
      <c r="G2209" t="s">
        <v>2382</v>
      </c>
      <c r="H2209" t="s">
        <v>2380</v>
      </c>
      <c r="I2209" s="7">
        <v>1</v>
      </c>
      <c r="J2209" t="s">
        <v>2380</v>
      </c>
    </row>
    <row r="2210" spans="1:10" x14ac:dyDescent="0.3">
      <c r="A2210" t="s">
        <v>149</v>
      </c>
      <c r="B2210">
        <v>38.17</v>
      </c>
      <c r="C2210" t="str">
        <f t="shared" si="68"/>
        <v>Obesity</v>
      </c>
      <c r="D2210">
        <v>4.07</v>
      </c>
      <c r="E2210" t="str">
        <f t="shared" si="69"/>
        <v>Normal</v>
      </c>
      <c r="F2210" t="s">
        <v>2380</v>
      </c>
      <c r="G2210" t="s">
        <v>2382</v>
      </c>
      <c r="H2210" t="s">
        <v>2380</v>
      </c>
      <c r="I2210" s="7">
        <v>1</v>
      </c>
      <c r="J2210" t="s">
        <v>2380</v>
      </c>
    </row>
    <row r="2211" spans="1:10" x14ac:dyDescent="0.3">
      <c r="A2211" t="s">
        <v>148</v>
      </c>
      <c r="B2211">
        <v>36.85</v>
      </c>
      <c r="C2211" t="str">
        <f t="shared" si="68"/>
        <v>Obesity</v>
      </c>
      <c r="D2211">
        <v>5.49</v>
      </c>
      <c r="E2211" t="str">
        <f t="shared" si="69"/>
        <v>Normal</v>
      </c>
      <c r="F2211" t="s">
        <v>2380</v>
      </c>
      <c r="G2211" t="s">
        <v>2382</v>
      </c>
      <c r="H2211" t="s">
        <v>2380</v>
      </c>
      <c r="I2211" s="7">
        <v>1</v>
      </c>
      <c r="J2211" t="s">
        <v>2380</v>
      </c>
    </row>
    <row r="2212" spans="1:10" x14ac:dyDescent="0.3">
      <c r="A2212" t="s">
        <v>147</v>
      </c>
      <c r="B2212">
        <v>22.61</v>
      </c>
      <c r="C2212" t="str">
        <f t="shared" si="68"/>
        <v>Normal Weight</v>
      </c>
      <c r="D2212">
        <v>5.68</v>
      </c>
      <c r="E2212" t="str">
        <f t="shared" si="69"/>
        <v>Normal</v>
      </c>
      <c r="F2212" t="s">
        <v>2380</v>
      </c>
      <c r="G2212" t="s">
        <v>2380</v>
      </c>
      <c r="H2212" t="s">
        <v>2383</v>
      </c>
      <c r="I2212" s="7">
        <v>1</v>
      </c>
      <c r="J2212" t="s">
        <v>2380</v>
      </c>
    </row>
    <row r="2213" spans="1:10" x14ac:dyDescent="0.3">
      <c r="A2213" t="s">
        <v>146</v>
      </c>
      <c r="B2213">
        <v>21.754999999999999</v>
      </c>
      <c r="C2213" t="str">
        <f t="shared" si="68"/>
        <v>Normal Weight</v>
      </c>
      <c r="D2213">
        <v>6.09</v>
      </c>
      <c r="E2213" t="str">
        <f t="shared" si="69"/>
        <v>Prediabetes</v>
      </c>
      <c r="F2213" t="s">
        <v>2380</v>
      </c>
      <c r="G2213" t="s">
        <v>2380</v>
      </c>
      <c r="H2213" t="s">
        <v>2383</v>
      </c>
      <c r="I2213" s="7">
        <v>1</v>
      </c>
      <c r="J2213" t="s">
        <v>2380</v>
      </c>
    </row>
    <row r="2214" spans="1:10" x14ac:dyDescent="0.3">
      <c r="A2214" t="s">
        <v>145</v>
      </c>
      <c r="B2214">
        <v>20.425000000000001</v>
      </c>
      <c r="C2214" t="str">
        <f t="shared" si="68"/>
        <v>Normal Weight</v>
      </c>
      <c r="D2214">
        <v>5.53</v>
      </c>
      <c r="E2214" t="str">
        <f t="shared" si="69"/>
        <v>Normal</v>
      </c>
      <c r="F2214" t="s">
        <v>2380</v>
      </c>
      <c r="G2214" t="s">
        <v>2380</v>
      </c>
      <c r="H2214" t="s">
        <v>2383</v>
      </c>
      <c r="I2214" s="7">
        <v>1</v>
      </c>
      <c r="J2214" t="s">
        <v>2380</v>
      </c>
    </row>
    <row r="2215" spans="1:10" x14ac:dyDescent="0.3">
      <c r="A2215" t="s">
        <v>144</v>
      </c>
      <c r="B2215">
        <v>31.35</v>
      </c>
      <c r="C2215" t="str">
        <f t="shared" si="68"/>
        <v>Obesity</v>
      </c>
      <c r="D2215">
        <v>4.28</v>
      </c>
      <c r="E2215" t="str">
        <f t="shared" si="69"/>
        <v>Normal</v>
      </c>
      <c r="F2215" t="s">
        <v>2380</v>
      </c>
      <c r="G2215" t="s">
        <v>2382</v>
      </c>
      <c r="H2215" t="s">
        <v>2380</v>
      </c>
      <c r="I2215" s="7">
        <v>1</v>
      </c>
      <c r="J2215" t="s">
        <v>2380</v>
      </c>
    </row>
    <row r="2216" spans="1:10" x14ac:dyDescent="0.3">
      <c r="A2216" t="s">
        <v>143</v>
      </c>
      <c r="B2216">
        <v>31.13</v>
      </c>
      <c r="C2216" t="str">
        <f t="shared" si="68"/>
        <v>Obesity</v>
      </c>
      <c r="D2216">
        <v>6.01</v>
      </c>
      <c r="E2216" t="str">
        <f t="shared" si="69"/>
        <v>Prediabetes</v>
      </c>
      <c r="F2216" t="s">
        <v>2380</v>
      </c>
      <c r="G2216" t="s">
        <v>2382</v>
      </c>
      <c r="H2216" t="s">
        <v>2380</v>
      </c>
      <c r="I2216" s="7">
        <v>1</v>
      </c>
      <c r="J2216" t="s">
        <v>2380</v>
      </c>
    </row>
    <row r="2217" spans="1:10" x14ac:dyDescent="0.3">
      <c r="A2217" t="s">
        <v>142</v>
      </c>
      <c r="B2217">
        <v>17.48</v>
      </c>
      <c r="C2217" t="str">
        <f t="shared" si="68"/>
        <v>Underweight</v>
      </c>
      <c r="D2217">
        <v>4.59</v>
      </c>
      <c r="E2217" t="str">
        <f t="shared" si="69"/>
        <v>Normal</v>
      </c>
      <c r="F2217" t="s">
        <v>2380</v>
      </c>
      <c r="G2217" t="s">
        <v>2380</v>
      </c>
      <c r="H2217" t="s">
        <v>2383</v>
      </c>
      <c r="I2217" s="7">
        <v>1</v>
      </c>
      <c r="J2217" t="s">
        <v>2380</v>
      </c>
    </row>
    <row r="2218" spans="1:10" x14ac:dyDescent="0.3">
      <c r="A2218" t="s">
        <v>141</v>
      </c>
      <c r="B2218">
        <v>22.57</v>
      </c>
      <c r="C2218" t="str">
        <f t="shared" si="68"/>
        <v>Normal Weight</v>
      </c>
      <c r="D2218">
        <v>5.8</v>
      </c>
      <c r="E2218" t="str">
        <f t="shared" si="69"/>
        <v>Prediabetes</v>
      </c>
      <c r="F2218" t="s">
        <v>2383</v>
      </c>
      <c r="G2218" t="s">
        <v>2380</v>
      </c>
      <c r="H2218" t="s">
        <v>2380</v>
      </c>
      <c r="I2218" s="7">
        <v>1</v>
      </c>
      <c r="J2218" t="s">
        <v>2380</v>
      </c>
    </row>
    <row r="2219" spans="1:10" x14ac:dyDescent="0.3">
      <c r="A2219" t="s">
        <v>140</v>
      </c>
      <c r="B2219">
        <v>26.73</v>
      </c>
      <c r="C2219" t="str">
        <f t="shared" si="68"/>
        <v>OverWeight</v>
      </c>
      <c r="D2219">
        <v>5.08</v>
      </c>
      <c r="E2219" t="str">
        <f t="shared" si="69"/>
        <v>Normal</v>
      </c>
      <c r="F2219" t="s">
        <v>2380</v>
      </c>
      <c r="G2219" t="s">
        <v>2382</v>
      </c>
      <c r="H2219" t="s">
        <v>2380</v>
      </c>
      <c r="I2219" s="7">
        <v>1</v>
      </c>
      <c r="J2219" t="s">
        <v>2380</v>
      </c>
    </row>
    <row r="2220" spans="1:10" x14ac:dyDescent="0.3">
      <c r="A2220" t="s">
        <v>139</v>
      </c>
      <c r="B2220">
        <v>20.79</v>
      </c>
      <c r="C2220" t="str">
        <f t="shared" si="68"/>
        <v>Normal Weight</v>
      </c>
      <c r="D2220">
        <v>5.84</v>
      </c>
      <c r="E2220" t="str">
        <f t="shared" si="69"/>
        <v>Prediabetes</v>
      </c>
      <c r="F2220" t="s">
        <v>2380</v>
      </c>
      <c r="G2220" t="s">
        <v>2382</v>
      </c>
      <c r="H2220" t="s">
        <v>2380</v>
      </c>
      <c r="I2220" s="7">
        <v>1</v>
      </c>
      <c r="J2220" t="s">
        <v>2380</v>
      </c>
    </row>
    <row r="2221" spans="1:10" x14ac:dyDescent="0.3">
      <c r="A2221" t="s">
        <v>138</v>
      </c>
      <c r="B2221">
        <v>20.149999999999999</v>
      </c>
      <c r="C2221" t="str">
        <f t="shared" si="68"/>
        <v>Normal Weight</v>
      </c>
      <c r="D2221">
        <v>4.1500000000000004</v>
      </c>
      <c r="E2221" t="str">
        <f t="shared" si="69"/>
        <v>Normal</v>
      </c>
      <c r="F2221" t="s">
        <v>2380</v>
      </c>
      <c r="G2221" t="s">
        <v>2380</v>
      </c>
      <c r="H2221" t="s">
        <v>2380</v>
      </c>
      <c r="I2221" s="7">
        <v>1</v>
      </c>
      <c r="J2221" t="s">
        <v>2380</v>
      </c>
    </row>
    <row r="2222" spans="1:10" x14ac:dyDescent="0.3">
      <c r="A2222" t="s">
        <v>137</v>
      </c>
      <c r="B2222">
        <v>36.85</v>
      </c>
      <c r="C2222" t="str">
        <f t="shared" si="68"/>
        <v>Obesity</v>
      </c>
      <c r="D2222">
        <v>4.3600000000000003</v>
      </c>
      <c r="E2222" t="str">
        <f t="shared" si="69"/>
        <v>Normal</v>
      </c>
      <c r="F2222" t="s">
        <v>2383</v>
      </c>
      <c r="G2222" t="s">
        <v>2380</v>
      </c>
      <c r="H2222" t="s">
        <v>2380</v>
      </c>
      <c r="I2222">
        <v>0</v>
      </c>
      <c r="J2222" t="s">
        <v>2380</v>
      </c>
    </row>
    <row r="2223" spans="1:10" x14ac:dyDescent="0.3">
      <c r="A2223" t="s">
        <v>136</v>
      </c>
      <c r="B2223">
        <v>35.53</v>
      </c>
      <c r="C2223" t="str">
        <f t="shared" si="68"/>
        <v>Obesity</v>
      </c>
      <c r="D2223">
        <v>4.55</v>
      </c>
      <c r="E2223" t="str">
        <f t="shared" si="69"/>
        <v>Normal</v>
      </c>
      <c r="F2223" t="s">
        <v>2383</v>
      </c>
      <c r="G2223" t="s">
        <v>2380</v>
      </c>
      <c r="H2223" t="s">
        <v>2380</v>
      </c>
      <c r="I2223">
        <v>0</v>
      </c>
      <c r="J2223" t="s">
        <v>2380</v>
      </c>
    </row>
    <row r="2224" spans="1:10" x14ac:dyDescent="0.3">
      <c r="A2224" t="s">
        <v>135</v>
      </c>
      <c r="B2224">
        <v>31.1</v>
      </c>
      <c r="C2224" t="str">
        <f t="shared" si="68"/>
        <v>Obesity</v>
      </c>
      <c r="D2224">
        <v>4.37</v>
      </c>
      <c r="E2224" t="str">
        <f t="shared" si="69"/>
        <v>Normal</v>
      </c>
      <c r="F2224" t="s">
        <v>2383</v>
      </c>
      <c r="G2224" t="s">
        <v>2380</v>
      </c>
      <c r="H2224" t="s">
        <v>2380</v>
      </c>
      <c r="I2224">
        <v>0</v>
      </c>
      <c r="J2224" t="s">
        <v>2380</v>
      </c>
    </row>
    <row r="2225" spans="1:10" x14ac:dyDescent="0.3">
      <c r="A2225" t="s">
        <v>134</v>
      </c>
      <c r="B2225">
        <v>23.21</v>
      </c>
      <c r="C2225" t="str">
        <f t="shared" si="68"/>
        <v>Normal Weight</v>
      </c>
      <c r="D2225">
        <v>5.24</v>
      </c>
      <c r="E2225" t="str">
        <f t="shared" si="69"/>
        <v>Normal</v>
      </c>
      <c r="F2225" t="s">
        <v>2383</v>
      </c>
      <c r="G2225" t="s">
        <v>2380</v>
      </c>
      <c r="H2225" t="s">
        <v>2380</v>
      </c>
      <c r="I2225">
        <v>0</v>
      </c>
      <c r="J2225" t="s">
        <v>2380</v>
      </c>
    </row>
    <row r="2226" spans="1:10" x14ac:dyDescent="0.3">
      <c r="A2226" t="s">
        <v>133</v>
      </c>
      <c r="B2226">
        <v>18.36</v>
      </c>
      <c r="C2226" t="str">
        <f t="shared" si="68"/>
        <v>Underweight</v>
      </c>
      <c r="D2226">
        <v>5.96</v>
      </c>
      <c r="E2226" t="str">
        <f t="shared" si="69"/>
        <v>Prediabetes</v>
      </c>
      <c r="F2226" t="s">
        <v>2380</v>
      </c>
      <c r="G2226" t="s">
        <v>2380</v>
      </c>
      <c r="H2226" t="s">
        <v>2380</v>
      </c>
      <c r="I2226" s="7">
        <v>1</v>
      </c>
      <c r="J2226" t="s">
        <v>2380</v>
      </c>
    </row>
    <row r="2227" spans="1:10" x14ac:dyDescent="0.3">
      <c r="A2227" t="s">
        <v>132</v>
      </c>
      <c r="B2227">
        <v>15.92</v>
      </c>
      <c r="C2227" t="str">
        <f t="shared" si="68"/>
        <v>Underweight</v>
      </c>
      <c r="D2227">
        <v>4.76</v>
      </c>
      <c r="E2227" t="str">
        <f t="shared" si="69"/>
        <v>Normal</v>
      </c>
      <c r="F2227" t="s">
        <v>2383</v>
      </c>
      <c r="G2227" t="s">
        <v>2380</v>
      </c>
      <c r="H2227" t="s">
        <v>2380</v>
      </c>
      <c r="I2227" s="7">
        <v>1</v>
      </c>
      <c r="J2227" t="s">
        <v>2380</v>
      </c>
    </row>
    <row r="2228" spans="1:10" x14ac:dyDescent="0.3">
      <c r="A2228" t="s">
        <v>131</v>
      </c>
      <c r="B2228">
        <v>15.17</v>
      </c>
      <c r="C2228" t="str">
        <f t="shared" si="68"/>
        <v>Underweight</v>
      </c>
      <c r="D2228">
        <v>4.3</v>
      </c>
      <c r="E2228" t="str">
        <f t="shared" si="69"/>
        <v>Normal</v>
      </c>
      <c r="F2228" t="s">
        <v>2383</v>
      </c>
      <c r="G2228" t="s">
        <v>2380</v>
      </c>
      <c r="H2228" t="s">
        <v>2383</v>
      </c>
      <c r="I2228" s="7">
        <v>1</v>
      </c>
      <c r="J2228" t="s">
        <v>2380</v>
      </c>
    </row>
    <row r="2229" spans="1:10" x14ac:dyDescent="0.3">
      <c r="A2229" t="s">
        <v>130</v>
      </c>
      <c r="B2229">
        <v>16.63</v>
      </c>
      <c r="C2229" t="str">
        <f t="shared" si="68"/>
        <v>Underweight</v>
      </c>
      <c r="D2229">
        <v>4.5</v>
      </c>
      <c r="E2229" t="str">
        <f t="shared" si="69"/>
        <v>Normal</v>
      </c>
      <c r="F2229" t="s">
        <v>2380</v>
      </c>
      <c r="G2229" t="s">
        <v>2380</v>
      </c>
      <c r="H2229" t="s">
        <v>2380</v>
      </c>
      <c r="I2229" s="7">
        <v>1</v>
      </c>
      <c r="J2229" t="s">
        <v>2380</v>
      </c>
    </row>
    <row r="2230" spans="1:10" x14ac:dyDescent="0.3">
      <c r="A2230" t="s">
        <v>129</v>
      </c>
      <c r="B2230">
        <v>19.39</v>
      </c>
      <c r="C2230" t="str">
        <f t="shared" si="68"/>
        <v>Normal Weight</v>
      </c>
      <c r="D2230">
        <v>5.59</v>
      </c>
      <c r="E2230" t="str">
        <f t="shared" si="69"/>
        <v>Normal</v>
      </c>
      <c r="F2230" t="s">
        <v>2380</v>
      </c>
      <c r="G2230" t="s">
        <v>2380</v>
      </c>
      <c r="H2230" t="s">
        <v>2383</v>
      </c>
      <c r="I2230" s="7">
        <v>1</v>
      </c>
      <c r="J2230" t="s">
        <v>2380</v>
      </c>
    </row>
    <row r="2231" spans="1:10" x14ac:dyDescent="0.3">
      <c r="A2231" t="s">
        <v>128</v>
      </c>
      <c r="B2231">
        <v>17.34</v>
      </c>
      <c r="C2231" t="str">
        <f t="shared" si="68"/>
        <v>Underweight</v>
      </c>
      <c r="D2231">
        <v>6.29</v>
      </c>
      <c r="E2231" t="str">
        <f t="shared" si="69"/>
        <v>Prediabetes</v>
      </c>
      <c r="F2231" t="s">
        <v>2383</v>
      </c>
      <c r="G2231" t="s">
        <v>2380</v>
      </c>
      <c r="H2231" t="s">
        <v>2383</v>
      </c>
      <c r="I2231" s="7">
        <v>1</v>
      </c>
      <c r="J2231" t="s">
        <v>2380</v>
      </c>
    </row>
    <row r="2232" spans="1:10" x14ac:dyDescent="0.3">
      <c r="A2232" t="s">
        <v>127</v>
      </c>
      <c r="B2232">
        <v>17.940000000000001</v>
      </c>
      <c r="C2232" t="str">
        <f t="shared" si="68"/>
        <v>Underweight</v>
      </c>
      <c r="D2232">
        <v>4.1900000000000004</v>
      </c>
      <c r="E2232" t="str">
        <f t="shared" si="69"/>
        <v>Normal</v>
      </c>
      <c r="F2232" t="s">
        <v>2380</v>
      </c>
      <c r="G2232" t="s">
        <v>2382</v>
      </c>
      <c r="H2232" t="s">
        <v>2380</v>
      </c>
      <c r="I2232" s="7">
        <v>1</v>
      </c>
      <c r="J2232" t="s">
        <v>2380</v>
      </c>
    </row>
    <row r="2233" spans="1:10" x14ac:dyDescent="0.3">
      <c r="A2233" t="s">
        <v>126</v>
      </c>
      <c r="B2233">
        <v>16.670000000000002</v>
      </c>
      <c r="C2233" t="str">
        <f t="shared" si="68"/>
        <v>Underweight</v>
      </c>
      <c r="D2233">
        <v>4.7</v>
      </c>
      <c r="E2233" t="str">
        <f t="shared" si="69"/>
        <v>Normal</v>
      </c>
      <c r="F2233" t="s">
        <v>2383</v>
      </c>
      <c r="G2233" t="s">
        <v>2380</v>
      </c>
      <c r="H2233" t="s">
        <v>2383</v>
      </c>
      <c r="I2233" s="7">
        <v>1</v>
      </c>
      <c r="J2233" t="s">
        <v>2380</v>
      </c>
    </row>
    <row r="2234" spans="1:10" x14ac:dyDescent="0.3">
      <c r="A2234" t="s">
        <v>125</v>
      </c>
      <c r="B2234">
        <v>20.58</v>
      </c>
      <c r="C2234" t="str">
        <f t="shared" si="68"/>
        <v>Normal Weight</v>
      </c>
      <c r="D2234">
        <v>5.64</v>
      </c>
      <c r="E2234" t="str">
        <f t="shared" si="69"/>
        <v>Normal</v>
      </c>
      <c r="F2234" t="s">
        <v>2383</v>
      </c>
      <c r="G2234" t="s">
        <v>2380</v>
      </c>
      <c r="H2234" t="s">
        <v>2380</v>
      </c>
      <c r="I2234">
        <v>0</v>
      </c>
      <c r="J2234" t="s">
        <v>2380</v>
      </c>
    </row>
    <row r="2235" spans="1:10" x14ac:dyDescent="0.3">
      <c r="A2235" t="s">
        <v>124</v>
      </c>
      <c r="B2235">
        <v>16.5</v>
      </c>
      <c r="C2235" t="str">
        <f t="shared" si="68"/>
        <v>Underweight</v>
      </c>
      <c r="D2235">
        <v>4.1100000000000003</v>
      </c>
      <c r="E2235" t="str">
        <f t="shared" si="69"/>
        <v>Normal</v>
      </c>
      <c r="F2235" t="s">
        <v>2383</v>
      </c>
      <c r="G2235" t="s">
        <v>2380</v>
      </c>
      <c r="H2235" t="s">
        <v>2380</v>
      </c>
      <c r="I2235">
        <v>0</v>
      </c>
      <c r="J2235" t="s">
        <v>2380</v>
      </c>
    </row>
    <row r="2236" spans="1:10" x14ac:dyDescent="0.3">
      <c r="A2236" t="s">
        <v>123</v>
      </c>
      <c r="B2236">
        <v>15.41</v>
      </c>
      <c r="C2236" t="str">
        <f t="shared" si="68"/>
        <v>Underweight</v>
      </c>
      <c r="D2236">
        <v>5.43</v>
      </c>
      <c r="E2236" t="str">
        <f t="shared" si="69"/>
        <v>Normal</v>
      </c>
      <c r="F2236" t="s">
        <v>2383</v>
      </c>
      <c r="G2236" t="s">
        <v>2380</v>
      </c>
      <c r="H2236" t="s">
        <v>2383</v>
      </c>
      <c r="I2236" s="7">
        <v>1</v>
      </c>
      <c r="J2236" t="s">
        <v>2380</v>
      </c>
    </row>
    <row r="2237" spans="1:10" x14ac:dyDescent="0.3">
      <c r="A2237" t="s">
        <v>122</v>
      </c>
      <c r="B2237">
        <v>24.59</v>
      </c>
      <c r="C2237" t="str">
        <f t="shared" si="68"/>
        <v>Normal Weight</v>
      </c>
      <c r="D2237">
        <v>4.38</v>
      </c>
      <c r="E2237" t="str">
        <f t="shared" si="69"/>
        <v>Normal</v>
      </c>
      <c r="F2237" t="s">
        <v>2380</v>
      </c>
      <c r="G2237" t="s">
        <v>2380</v>
      </c>
      <c r="H2237" t="s">
        <v>2380</v>
      </c>
      <c r="I2237" s="7">
        <v>1</v>
      </c>
      <c r="J2237" t="s">
        <v>2380</v>
      </c>
    </row>
    <row r="2238" spans="1:10" x14ac:dyDescent="0.3">
      <c r="A2238" t="s">
        <v>121</v>
      </c>
      <c r="B2238">
        <v>33.33</v>
      </c>
      <c r="C2238" t="str">
        <f t="shared" si="68"/>
        <v>Obesity</v>
      </c>
      <c r="D2238">
        <v>9.7899999999999991</v>
      </c>
      <c r="E2238" t="str">
        <f t="shared" si="69"/>
        <v>Diabetes</v>
      </c>
      <c r="F2238" t="s">
        <v>2380</v>
      </c>
      <c r="G2238" t="s">
        <v>2380</v>
      </c>
      <c r="H2238" t="s">
        <v>2380</v>
      </c>
      <c r="I2238">
        <v>0</v>
      </c>
      <c r="J2238" t="s">
        <v>2380</v>
      </c>
    </row>
    <row r="2239" spans="1:10" x14ac:dyDescent="0.3">
      <c r="A2239" t="s">
        <v>120</v>
      </c>
      <c r="B2239">
        <v>18.5</v>
      </c>
      <c r="C2239" t="str">
        <f t="shared" si="68"/>
        <v>Normal Weight</v>
      </c>
      <c r="D2239">
        <v>11.84</v>
      </c>
      <c r="E2239" t="str">
        <f t="shared" si="69"/>
        <v>Diabetes</v>
      </c>
      <c r="F2239" t="s">
        <v>2380</v>
      </c>
      <c r="G2239" t="s">
        <v>2380</v>
      </c>
      <c r="H2239" t="s">
        <v>2380</v>
      </c>
      <c r="I2239">
        <v>0</v>
      </c>
      <c r="J2239" t="s">
        <v>2380</v>
      </c>
    </row>
    <row r="2240" spans="1:10" x14ac:dyDescent="0.3">
      <c r="A2240" t="s">
        <v>119</v>
      </c>
      <c r="B2240">
        <v>18.579999999999998</v>
      </c>
      <c r="C2240" t="str">
        <f t="shared" si="68"/>
        <v>Normal Weight</v>
      </c>
      <c r="D2240">
        <v>6.22</v>
      </c>
      <c r="E2240" t="str">
        <f t="shared" si="69"/>
        <v>Prediabetes</v>
      </c>
      <c r="F2240" t="s">
        <v>2380</v>
      </c>
      <c r="G2240" t="s">
        <v>2380</v>
      </c>
      <c r="H2240" t="s">
        <v>2380</v>
      </c>
      <c r="I2240">
        <v>0</v>
      </c>
      <c r="J2240" t="s">
        <v>2380</v>
      </c>
    </row>
    <row r="2241" spans="1:10" x14ac:dyDescent="0.3">
      <c r="A2241" t="s">
        <v>118</v>
      </c>
      <c r="B2241">
        <v>16.64</v>
      </c>
      <c r="C2241" t="str">
        <f t="shared" si="68"/>
        <v>Underweight</v>
      </c>
      <c r="D2241">
        <v>10.01</v>
      </c>
      <c r="E2241" t="str">
        <f t="shared" si="69"/>
        <v>Diabetes</v>
      </c>
      <c r="F2241" t="s">
        <v>2380</v>
      </c>
      <c r="G2241" t="s">
        <v>2380</v>
      </c>
      <c r="H2241" t="s">
        <v>2380</v>
      </c>
      <c r="I2241">
        <v>0</v>
      </c>
      <c r="J2241" t="s">
        <v>2380</v>
      </c>
    </row>
    <row r="2242" spans="1:10" x14ac:dyDescent="0.3">
      <c r="A2242" t="s">
        <v>117</v>
      </c>
      <c r="B2242">
        <v>19.329999999999998</v>
      </c>
      <c r="C2242" t="str">
        <f t="shared" ref="C2242:C2305" si="70">IF(B2242&lt;18.5,"Underweight",IF(B2242&lt;25,"Normal Weight",IF(B2242&lt;30,"OverWeight","Obesity")))</f>
        <v>Normal Weight</v>
      </c>
      <c r="D2242">
        <v>4.32</v>
      </c>
      <c r="E2242" t="str">
        <f t="shared" ref="E2242:E2305" si="71">IF(D2242&lt;5.7,"Normal",IF(D2242&lt;6.5,"Prediabetes","Diabetes"))</f>
        <v>Normal</v>
      </c>
      <c r="F2242" t="s">
        <v>2380</v>
      </c>
      <c r="G2242" t="s">
        <v>2380</v>
      </c>
      <c r="H2242" t="s">
        <v>2380</v>
      </c>
      <c r="I2242" s="7">
        <v>1</v>
      </c>
      <c r="J2242" t="s">
        <v>2380</v>
      </c>
    </row>
    <row r="2243" spans="1:10" x14ac:dyDescent="0.3">
      <c r="A2243" t="s">
        <v>116</v>
      </c>
      <c r="B2243">
        <v>21.26</v>
      </c>
      <c r="C2243" t="str">
        <f t="shared" si="70"/>
        <v>Normal Weight</v>
      </c>
      <c r="D2243">
        <v>5.65</v>
      </c>
      <c r="E2243" t="str">
        <f t="shared" si="71"/>
        <v>Normal</v>
      </c>
      <c r="F2243" t="s">
        <v>2383</v>
      </c>
      <c r="G2243" t="s">
        <v>2380</v>
      </c>
      <c r="H2243" t="s">
        <v>2383</v>
      </c>
      <c r="I2243" s="7">
        <v>1</v>
      </c>
      <c r="J2243" t="s">
        <v>2380</v>
      </c>
    </row>
    <row r="2244" spans="1:10" x14ac:dyDescent="0.3">
      <c r="A2244" t="s">
        <v>115</v>
      </c>
      <c r="B2244">
        <v>15.6</v>
      </c>
      <c r="C2244" t="str">
        <f t="shared" si="70"/>
        <v>Underweight</v>
      </c>
      <c r="D2244">
        <v>4.12</v>
      </c>
      <c r="E2244" t="str">
        <f t="shared" si="71"/>
        <v>Normal</v>
      </c>
      <c r="F2244" t="s">
        <v>2383</v>
      </c>
      <c r="G2244" t="s">
        <v>2380</v>
      </c>
      <c r="H2244" t="s">
        <v>2380</v>
      </c>
      <c r="I2244" s="7">
        <v>1</v>
      </c>
      <c r="J2244" t="s">
        <v>2380</v>
      </c>
    </row>
    <row r="2245" spans="1:10" x14ac:dyDescent="0.3">
      <c r="A2245" t="s">
        <v>114</v>
      </c>
      <c r="B2245">
        <v>24.39</v>
      </c>
      <c r="C2245" t="str">
        <f t="shared" si="70"/>
        <v>Normal Weight</v>
      </c>
      <c r="D2245">
        <v>6.24</v>
      </c>
      <c r="E2245" t="str">
        <f t="shared" si="71"/>
        <v>Prediabetes</v>
      </c>
      <c r="F2245" t="s">
        <v>2380</v>
      </c>
      <c r="G2245" t="s">
        <v>2380</v>
      </c>
      <c r="H2245" t="s">
        <v>2380</v>
      </c>
      <c r="I2245" s="7">
        <v>1</v>
      </c>
      <c r="J2245" t="s">
        <v>2380</v>
      </c>
    </row>
    <row r="2246" spans="1:10" x14ac:dyDescent="0.3">
      <c r="A2246" t="s">
        <v>113</v>
      </c>
      <c r="B2246">
        <v>24.75</v>
      </c>
      <c r="C2246" t="str">
        <f t="shared" si="70"/>
        <v>Normal Weight</v>
      </c>
      <c r="D2246">
        <v>4.83</v>
      </c>
      <c r="E2246" t="str">
        <f t="shared" si="71"/>
        <v>Normal</v>
      </c>
      <c r="F2246" t="s">
        <v>2380</v>
      </c>
      <c r="G2246" t="s">
        <v>2380</v>
      </c>
      <c r="H2246" t="s">
        <v>2380</v>
      </c>
      <c r="I2246">
        <v>0</v>
      </c>
      <c r="J2246" t="s">
        <v>2380</v>
      </c>
    </row>
    <row r="2247" spans="1:10" x14ac:dyDescent="0.3">
      <c r="A2247" t="s">
        <v>112</v>
      </c>
      <c r="B2247">
        <v>20.88</v>
      </c>
      <c r="C2247" t="str">
        <f t="shared" si="70"/>
        <v>Normal Weight</v>
      </c>
      <c r="D2247">
        <v>7.4</v>
      </c>
      <c r="E2247" t="str">
        <f t="shared" si="71"/>
        <v>Diabetes</v>
      </c>
      <c r="F2247" t="s">
        <v>2380</v>
      </c>
      <c r="G2247" t="s">
        <v>2380</v>
      </c>
      <c r="H2247" t="s">
        <v>2380</v>
      </c>
      <c r="I2247">
        <v>0</v>
      </c>
      <c r="J2247" t="s">
        <v>2380</v>
      </c>
    </row>
    <row r="2248" spans="1:10" x14ac:dyDescent="0.3">
      <c r="A2248" t="s">
        <v>111</v>
      </c>
      <c r="B2248">
        <v>20.43</v>
      </c>
      <c r="C2248" t="str">
        <f t="shared" si="70"/>
        <v>Normal Weight</v>
      </c>
      <c r="D2248">
        <v>4.54</v>
      </c>
      <c r="E2248" t="str">
        <f t="shared" si="71"/>
        <v>Normal</v>
      </c>
      <c r="F2248" t="s">
        <v>2380</v>
      </c>
      <c r="G2248" t="s">
        <v>2380</v>
      </c>
      <c r="H2248" t="s">
        <v>2380</v>
      </c>
      <c r="I2248">
        <v>0</v>
      </c>
      <c r="J2248" t="s">
        <v>2380</v>
      </c>
    </row>
    <row r="2249" spans="1:10" x14ac:dyDescent="0.3">
      <c r="A2249" t="s">
        <v>110</v>
      </c>
      <c r="B2249">
        <v>15.18</v>
      </c>
      <c r="C2249" t="str">
        <f t="shared" si="70"/>
        <v>Underweight</v>
      </c>
      <c r="D2249">
        <v>11.11</v>
      </c>
      <c r="E2249" t="str">
        <f t="shared" si="71"/>
        <v>Diabetes</v>
      </c>
      <c r="F2249" t="s">
        <v>2380</v>
      </c>
      <c r="G2249" t="s">
        <v>2380</v>
      </c>
      <c r="H2249" t="s">
        <v>2380</v>
      </c>
      <c r="I2249">
        <v>0</v>
      </c>
      <c r="J2249" t="s">
        <v>2380</v>
      </c>
    </row>
    <row r="2250" spans="1:10" x14ac:dyDescent="0.3">
      <c r="A2250" t="s">
        <v>109</v>
      </c>
      <c r="B2250">
        <v>15.12</v>
      </c>
      <c r="C2250" t="str">
        <f t="shared" si="70"/>
        <v>Underweight</v>
      </c>
      <c r="D2250">
        <v>4.03</v>
      </c>
      <c r="E2250" t="str">
        <f t="shared" si="71"/>
        <v>Normal</v>
      </c>
      <c r="F2250" t="s">
        <v>2383</v>
      </c>
      <c r="G2250" t="s">
        <v>2380</v>
      </c>
      <c r="H2250" t="s">
        <v>2380</v>
      </c>
      <c r="I2250">
        <v>0</v>
      </c>
      <c r="J2250" t="s">
        <v>2380</v>
      </c>
    </row>
    <row r="2251" spans="1:10" x14ac:dyDescent="0.3">
      <c r="A2251" t="s">
        <v>108</v>
      </c>
      <c r="B2251">
        <v>23.88</v>
      </c>
      <c r="C2251" t="str">
        <f t="shared" si="70"/>
        <v>Normal Weight</v>
      </c>
      <c r="D2251">
        <v>4.51</v>
      </c>
      <c r="E2251" t="str">
        <f t="shared" si="71"/>
        <v>Normal</v>
      </c>
      <c r="F2251" t="s">
        <v>2380</v>
      </c>
      <c r="G2251" t="s">
        <v>2380</v>
      </c>
      <c r="H2251" t="s">
        <v>2380</v>
      </c>
      <c r="I2251" s="7">
        <v>1</v>
      </c>
      <c r="J2251" t="s">
        <v>2380</v>
      </c>
    </row>
    <row r="2252" spans="1:10" x14ac:dyDescent="0.3">
      <c r="A2252" t="s">
        <v>107</v>
      </c>
      <c r="B2252">
        <v>16.13</v>
      </c>
      <c r="C2252" t="str">
        <f t="shared" si="70"/>
        <v>Underweight</v>
      </c>
      <c r="D2252">
        <v>5.56</v>
      </c>
      <c r="E2252" t="str">
        <f t="shared" si="71"/>
        <v>Normal</v>
      </c>
      <c r="F2252" t="s">
        <v>2380</v>
      </c>
      <c r="G2252" t="s">
        <v>2382</v>
      </c>
      <c r="H2252" t="s">
        <v>2380</v>
      </c>
      <c r="I2252" s="7">
        <v>1</v>
      </c>
      <c r="J2252" t="s">
        <v>2380</v>
      </c>
    </row>
    <row r="2253" spans="1:10" x14ac:dyDescent="0.3">
      <c r="A2253" t="s">
        <v>106</v>
      </c>
      <c r="B2253">
        <v>24.09</v>
      </c>
      <c r="C2253" t="str">
        <f t="shared" si="70"/>
        <v>Normal Weight</v>
      </c>
      <c r="D2253">
        <v>4.0999999999999996</v>
      </c>
      <c r="E2253" t="str">
        <f t="shared" si="71"/>
        <v>Normal</v>
      </c>
      <c r="F2253" t="s">
        <v>2380</v>
      </c>
      <c r="G2253" t="s">
        <v>2382</v>
      </c>
      <c r="H2253" t="s">
        <v>2380</v>
      </c>
      <c r="I2253" s="7">
        <v>1</v>
      </c>
      <c r="J2253" t="s">
        <v>2380</v>
      </c>
    </row>
    <row r="2254" spans="1:10" x14ac:dyDescent="0.3">
      <c r="A2254" t="s">
        <v>105</v>
      </c>
      <c r="B2254">
        <v>19.43</v>
      </c>
      <c r="C2254" t="str">
        <f t="shared" si="70"/>
        <v>Normal Weight</v>
      </c>
      <c r="D2254">
        <v>5.85</v>
      </c>
      <c r="E2254" t="str">
        <f t="shared" si="71"/>
        <v>Prediabetes</v>
      </c>
      <c r="F2254" t="s">
        <v>2380</v>
      </c>
      <c r="G2254" t="s">
        <v>2382</v>
      </c>
      <c r="H2254" t="s">
        <v>2380</v>
      </c>
      <c r="I2254" s="7">
        <v>1</v>
      </c>
      <c r="J2254" t="s">
        <v>2380</v>
      </c>
    </row>
    <row r="2255" spans="1:10" x14ac:dyDescent="0.3">
      <c r="A2255" t="s">
        <v>104</v>
      </c>
      <c r="B2255">
        <v>15.22</v>
      </c>
      <c r="C2255" t="str">
        <f t="shared" si="70"/>
        <v>Underweight</v>
      </c>
      <c r="D2255">
        <v>4.92</v>
      </c>
      <c r="E2255" t="str">
        <f t="shared" si="71"/>
        <v>Normal</v>
      </c>
      <c r="F2255" t="s">
        <v>2383</v>
      </c>
      <c r="G2255" t="s">
        <v>2380</v>
      </c>
      <c r="H2255" t="s">
        <v>2383</v>
      </c>
      <c r="I2255" s="7">
        <v>1</v>
      </c>
      <c r="J2255" t="s">
        <v>2380</v>
      </c>
    </row>
    <row r="2256" spans="1:10" x14ac:dyDescent="0.3">
      <c r="A2256" t="s">
        <v>103</v>
      </c>
      <c r="B2256">
        <v>20.72</v>
      </c>
      <c r="C2256" t="str">
        <f t="shared" si="70"/>
        <v>Normal Weight</v>
      </c>
      <c r="D2256">
        <v>9.4600000000000009</v>
      </c>
      <c r="E2256" t="str">
        <f t="shared" si="71"/>
        <v>Diabetes</v>
      </c>
      <c r="F2256" t="s">
        <v>2380</v>
      </c>
      <c r="G2256" t="s">
        <v>2380</v>
      </c>
      <c r="H2256" t="s">
        <v>2380</v>
      </c>
      <c r="I2256">
        <v>0</v>
      </c>
      <c r="J2256" t="s">
        <v>2380</v>
      </c>
    </row>
    <row r="2257" spans="1:10" x14ac:dyDescent="0.3">
      <c r="A2257" t="s">
        <v>102</v>
      </c>
      <c r="B2257">
        <v>35.4</v>
      </c>
      <c r="C2257" t="str">
        <f t="shared" si="70"/>
        <v>Obesity</v>
      </c>
      <c r="D2257">
        <v>5.94</v>
      </c>
      <c r="E2257" t="str">
        <f t="shared" si="71"/>
        <v>Prediabetes</v>
      </c>
      <c r="F2257" t="s">
        <v>2380</v>
      </c>
      <c r="G2257" t="s">
        <v>2380</v>
      </c>
      <c r="H2257" t="s">
        <v>2383</v>
      </c>
      <c r="I2257" s="7">
        <v>1</v>
      </c>
      <c r="J2257" t="s">
        <v>2380</v>
      </c>
    </row>
    <row r="2258" spans="1:10" x14ac:dyDescent="0.3">
      <c r="A2258" t="s">
        <v>101</v>
      </c>
      <c r="B2258">
        <v>34.4</v>
      </c>
      <c r="C2258" t="str">
        <f t="shared" si="70"/>
        <v>Obesity</v>
      </c>
      <c r="D2258">
        <v>5.7</v>
      </c>
      <c r="E2258" t="str">
        <f t="shared" si="71"/>
        <v>Prediabetes</v>
      </c>
      <c r="F2258" t="s">
        <v>2380</v>
      </c>
      <c r="G2258" t="s">
        <v>2380</v>
      </c>
      <c r="H2258" t="s">
        <v>2383</v>
      </c>
      <c r="I2258" s="7">
        <v>1</v>
      </c>
      <c r="J2258" t="s">
        <v>2380</v>
      </c>
    </row>
    <row r="2259" spans="1:10" x14ac:dyDescent="0.3">
      <c r="A2259" t="s">
        <v>100</v>
      </c>
      <c r="B2259">
        <v>34.1</v>
      </c>
      <c r="C2259" t="str">
        <f t="shared" si="70"/>
        <v>Obesity</v>
      </c>
      <c r="D2259">
        <v>4.13</v>
      </c>
      <c r="E2259" t="str">
        <f t="shared" si="71"/>
        <v>Normal</v>
      </c>
      <c r="F2259" t="s">
        <v>2380</v>
      </c>
      <c r="G2259" t="s">
        <v>2380</v>
      </c>
      <c r="H2259" t="s">
        <v>2383</v>
      </c>
      <c r="I2259" s="7">
        <v>1</v>
      </c>
      <c r="J2259" t="s">
        <v>2380</v>
      </c>
    </row>
    <row r="2260" spans="1:10" x14ac:dyDescent="0.3">
      <c r="A2260" t="s">
        <v>99</v>
      </c>
      <c r="B2260">
        <v>30.4</v>
      </c>
      <c r="C2260" t="str">
        <f t="shared" si="70"/>
        <v>Obesity</v>
      </c>
      <c r="D2260">
        <v>4.7699999999999996</v>
      </c>
      <c r="E2260" t="str">
        <f t="shared" si="71"/>
        <v>Normal</v>
      </c>
      <c r="F2260" t="s">
        <v>2380</v>
      </c>
      <c r="G2260" t="s">
        <v>2380</v>
      </c>
      <c r="H2260" t="s">
        <v>2383</v>
      </c>
      <c r="I2260" s="7">
        <v>1</v>
      </c>
      <c r="J2260" t="s">
        <v>2380</v>
      </c>
    </row>
    <row r="2261" spans="1:10" x14ac:dyDescent="0.3">
      <c r="A2261" t="s">
        <v>98</v>
      </c>
      <c r="B2261">
        <v>28.7</v>
      </c>
      <c r="C2261" t="str">
        <f t="shared" si="70"/>
        <v>OverWeight</v>
      </c>
      <c r="D2261">
        <v>4.99</v>
      </c>
      <c r="E2261" t="str">
        <f t="shared" si="71"/>
        <v>Normal</v>
      </c>
      <c r="F2261" t="s">
        <v>2380</v>
      </c>
      <c r="G2261" t="s">
        <v>2380</v>
      </c>
      <c r="H2261" t="s">
        <v>2383</v>
      </c>
      <c r="I2261" s="7">
        <v>1</v>
      </c>
      <c r="J2261" t="s">
        <v>2380</v>
      </c>
    </row>
    <row r="2262" spans="1:10" x14ac:dyDescent="0.3">
      <c r="A2262" t="s">
        <v>97</v>
      </c>
      <c r="B2262">
        <v>17.440000000000001</v>
      </c>
      <c r="C2262" t="str">
        <f t="shared" si="70"/>
        <v>Underweight</v>
      </c>
      <c r="D2262">
        <v>4.42</v>
      </c>
      <c r="E2262" t="str">
        <f t="shared" si="71"/>
        <v>Normal</v>
      </c>
      <c r="F2262" t="s">
        <v>2383</v>
      </c>
      <c r="G2262" t="s">
        <v>2380</v>
      </c>
      <c r="H2262" t="s">
        <v>2383</v>
      </c>
      <c r="I2262" s="7">
        <v>1</v>
      </c>
      <c r="J2262" t="s">
        <v>2380</v>
      </c>
    </row>
    <row r="2263" spans="1:10" x14ac:dyDescent="0.3">
      <c r="A2263" t="s">
        <v>96</v>
      </c>
      <c r="B2263">
        <v>27.6</v>
      </c>
      <c r="C2263" t="str">
        <f t="shared" si="70"/>
        <v>OverWeight</v>
      </c>
      <c r="D2263">
        <v>4.01</v>
      </c>
      <c r="E2263" t="str">
        <f t="shared" si="71"/>
        <v>Normal</v>
      </c>
      <c r="F2263" t="s">
        <v>2380</v>
      </c>
      <c r="G2263" t="s">
        <v>2380</v>
      </c>
      <c r="H2263" t="s">
        <v>2383</v>
      </c>
      <c r="I2263" s="7">
        <v>1</v>
      </c>
      <c r="J2263" t="s">
        <v>2380</v>
      </c>
    </row>
    <row r="2264" spans="1:10" x14ac:dyDescent="0.3">
      <c r="A2264" t="s">
        <v>95</v>
      </c>
      <c r="B2264">
        <v>20.7</v>
      </c>
      <c r="C2264" t="str">
        <f t="shared" si="70"/>
        <v>Normal Weight</v>
      </c>
      <c r="D2264">
        <v>4.49</v>
      </c>
      <c r="E2264" t="str">
        <f t="shared" si="71"/>
        <v>Normal</v>
      </c>
      <c r="F2264" t="s">
        <v>2380</v>
      </c>
      <c r="G2264" t="s">
        <v>2380</v>
      </c>
      <c r="H2264" t="s">
        <v>2383</v>
      </c>
      <c r="I2264" s="7">
        <v>1</v>
      </c>
      <c r="J2264" t="s">
        <v>2380</v>
      </c>
    </row>
    <row r="2265" spans="1:10" x14ac:dyDescent="0.3">
      <c r="A2265" t="s">
        <v>94</v>
      </c>
      <c r="B2265">
        <v>20.3</v>
      </c>
      <c r="C2265" t="str">
        <f t="shared" si="70"/>
        <v>Normal Weight</v>
      </c>
      <c r="D2265">
        <v>6.37</v>
      </c>
      <c r="E2265" t="str">
        <f t="shared" si="71"/>
        <v>Prediabetes</v>
      </c>
      <c r="F2265" t="s">
        <v>2380</v>
      </c>
      <c r="G2265" t="s">
        <v>2380</v>
      </c>
      <c r="H2265" t="s">
        <v>2383</v>
      </c>
      <c r="I2265" s="7">
        <v>1</v>
      </c>
      <c r="J2265" t="s">
        <v>2380</v>
      </c>
    </row>
    <row r="2266" spans="1:10" x14ac:dyDescent="0.3">
      <c r="A2266" t="s">
        <v>93</v>
      </c>
      <c r="B2266">
        <v>19.8</v>
      </c>
      <c r="C2266" t="str">
        <f t="shared" si="70"/>
        <v>Normal Weight</v>
      </c>
      <c r="D2266">
        <v>5.12</v>
      </c>
      <c r="E2266" t="str">
        <f t="shared" si="71"/>
        <v>Normal</v>
      </c>
      <c r="F2266" t="s">
        <v>2380</v>
      </c>
      <c r="G2266" t="s">
        <v>2380</v>
      </c>
      <c r="H2266" t="s">
        <v>2383</v>
      </c>
      <c r="I2266" s="7">
        <v>1</v>
      </c>
      <c r="J2266" t="s">
        <v>2380</v>
      </c>
    </row>
    <row r="2267" spans="1:10" x14ac:dyDescent="0.3">
      <c r="A2267" t="s">
        <v>92</v>
      </c>
      <c r="B2267">
        <v>21.87</v>
      </c>
      <c r="C2267" t="str">
        <f t="shared" si="70"/>
        <v>Normal Weight</v>
      </c>
      <c r="D2267">
        <v>8.59</v>
      </c>
      <c r="E2267" t="str">
        <f t="shared" si="71"/>
        <v>Diabetes</v>
      </c>
      <c r="F2267" t="s">
        <v>2380</v>
      </c>
      <c r="G2267" t="s">
        <v>2380</v>
      </c>
      <c r="H2267" t="s">
        <v>2380</v>
      </c>
      <c r="I2267">
        <v>0</v>
      </c>
      <c r="J2267" t="s">
        <v>2380</v>
      </c>
    </row>
    <row r="2268" spans="1:10" x14ac:dyDescent="0.3">
      <c r="A2268" t="s">
        <v>91</v>
      </c>
      <c r="B2268">
        <v>16.600000000000001</v>
      </c>
      <c r="C2268" t="str">
        <f t="shared" si="70"/>
        <v>Underweight</v>
      </c>
      <c r="D2268">
        <v>5.87</v>
      </c>
      <c r="E2268" t="str">
        <f t="shared" si="71"/>
        <v>Prediabetes</v>
      </c>
      <c r="F2268" t="s">
        <v>2380</v>
      </c>
      <c r="G2268" t="s">
        <v>2380</v>
      </c>
      <c r="H2268" t="s">
        <v>2380</v>
      </c>
      <c r="I2268" s="7">
        <v>1</v>
      </c>
      <c r="J2268" t="s">
        <v>2380</v>
      </c>
    </row>
    <row r="2269" spans="1:10" x14ac:dyDescent="0.3">
      <c r="A2269" t="s">
        <v>90</v>
      </c>
      <c r="B2269">
        <v>21.98</v>
      </c>
      <c r="C2269" t="str">
        <f t="shared" si="70"/>
        <v>Normal Weight</v>
      </c>
      <c r="D2269">
        <v>7.03</v>
      </c>
      <c r="E2269" t="str">
        <f t="shared" si="71"/>
        <v>Diabetes</v>
      </c>
      <c r="F2269" t="s">
        <v>2380</v>
      </c>
      <c r="G2269" t="s">
        <v>2380</v>
      </c>
      <c r="H2269" t="s">
        <v>2380</v>
      </c>
      <c r="I2269">
        <v>0</v>
      </c>
      <c r="J2269" t="s">
        <v>2380</v>
      </c>
    </row>
    <row r="2270" spans="1:10" x14ac:dyDescent="0.3">
      <c r="A2270" t="s">
        <v>89</v>
      </c>
      <c r="B2270">
        <v>19.7</v>
      </c>
      <c r="C2270" t="str">
        <f t="shared" si="70"/>
        <v>Normal Weight</v>
      </c>
      <c r="D2270">
        <v>5.51</v>
      </c>
      <c r="E2270" t="str">
        <f t="shared" si="71"/>
        <v>Normal</v>
      </c>
      <c r="F2270" t="s">
        <v>2380</v>
      </c>
      <c r="G2270" t="s">
        <v>2380</v>
      </c>
      <c r="H2270" t="s">
        <v>2380</v>
      </c>
      <c r="I2270" s="7">
        <v>1</v>
      </c>
      <c r="J2270" t="s">
        <v>2380</v>
      </c>
    </row>
    <row r="2271" spans="1:10" x14ac:dyDescent="0.3">
      <c r="A2271" t="s">
        <v>88</v>
      </c>
      <c r="B2271">
        <v>19.21</v>
      </c>
      <c r="C2271" t="str">
        <f t="shared" si="70"/>
        <v>Normal Weight</v>
      </c>
      <c r="D2271">
        <v>4.76</v>
      </c>
      <c r="E2271" t="str">
        <f t="shared" si="71"/>
        <v>Normal</v>
      </c>
      <c r="F2271" t="s">
        <v>2380</v>
      </c>
      <c r="G2271" t="s">
        <v>2382</v>
      </c>
      <c r="H2271" t="s">
        <v>2380</v>
      </c>
      <c r="I2271" s="7">
        <v>1</v>
      </c>
      <c r="J2271" t="s">
        <v>2380</v>
      </c>
    </row>
    <row r="2272" spans="1:10" x14ac:dyDescent="0.3">
      <c r="A2272" t="s">
        <v>87</v>
      </c>
      <c r="B2272">
        <v>19.3</v>
      </c>
      <c r="C2272" t="str">
        <f t="shared" si="70"/>
        <v>Normal Weight</v>
      </c>
      <c r="D2272">
        <v>4.7</v>
      </c>
      <c r="E2272" t="str">
        <f t="shared" si="71"/>
        <v>Normal</v>
      </c>
      <c r="F2272" t="s">
        <v>2380</v>
      </c>
      <c r="G2272" t="s">
        <v>2382</v>
      </c>
      <c r="H2272" t="s">
        <v>2380</v>
      </c>
      <c r="I2272" s="7">
        <v>1</v>
      </c>
      <c r="J2272" t="s">
        <v>2380</v>
      </c>
    </row>
    <row r="2273" spans="1:10" x14ac:dyDescent="0.3">
      <c r="A2273" t="s">
        <v>86</v>
      </c>
      <c r="B2273">
        <v>16.22</v>
      </c>
      <c r="C2273" t="str">
        <f t="shared" si="70"/>
        <v>Underweight</v>
      </c>
      <c r="D2273">
        <v>6.21</v>
      </c>
      <c r="E2273" t="str">
        <f t="shared" si="71"/>
        <v>Prediabetes</v>
      </c>
      <c r="F2273" t="s">
        <v>2383</v>
      </c>
      <c r="G2273" t="s">
        <v>2380</v>
      </c>
      <c r="H2273" t="s">
        <v>2380</v>
      </c>
      <c r="I2273">
        <v>0</v>
      </c>
      <c r="J2273" t="s">
        <v>2380</v>
      </c>
    </row>
    <row r="2274" spans="1:10" x14ac:dyDescent="0.3">
      <c r="A2274" t="s">
        <v>85</v>
      </c>
      <c r="B2274">
        <v>17.12</v>
      </c>
      <c r="C2274" t="str">
        <f t="shared" si="70"/>
        <v>Underweight</v>
      </c>
      <c r="D2274">
        <v>4.5199999999999996</v>
      </c>
      <c r="E2274" t="str">
        <f t="shared" si="71"/>
        <v>Normal</v>
      </c>
      <c r="F2274" t="s">
        <v>2380</v>
      </c>
      <c r="G2274" t="s">
        <v>2382</v>
      </c>
      <c r="H2274" t="s">
        <v>2380</v>
      </c>
      <c r="I2274" s="7">
        <v>1</v>
      </c>
      <c r="J2274" t="s">
        <v>2380</v>
      </c>
    </row>
    <row r="2275" spans="1:10" x14ac:dyDescent="0.3">
      <c r="A2275" t="s">
        <v>84</v>
      </c>
      <c r="B2275">
        <v>19.07</v>
      </c>
      <c r="C2275" t="str">
        <f t="shared" si="70"/>
        <v>Normal Weight</v>
      </c>
      <c r="D2275">
        <v>5.45</v>
      </c>
      <c r="E2275" t="str">
        <f t="shared" si="71"/>
        <v>Normal</v>
      </c>
      <c r="F2275" t="s">
        <v>2380</v>
      </c>
      <c r="G2275" t="s">
        <v>2380</v>
      </c>
      <c r="H2275" t="s">
        <v>2380</v>
      </c>
      <c r="I2275" s="7">
        <v>1</v>
      </c>
      <c r="J2275" t="s">
        <v>2380</v>
      </c>
    </row>
    <row r="2276" spans="1:10" x14ac:dyDescent="0.3">
      <c r="A2276" t="s">
        <v>83</v>
      </c>
      <c r="B2276">
        <v>15.56</v>
      </c>
      <c r="C2276" t="str">
        <f t="shared" si="70"/>
        <v>Underweight</v>
      </c>
      <c r="D2276">
        <v>4.42</v>
      </c>
      <c r="E2276" t="str">
        <f t="shared" si="71"/>
        <v>Normal</v>
      </c>
      <c r="F2276" t="s">
        <v>2380</v>
      </c>
      <c r="G2276" t="s">
        <v>2380</v>
      </c>
      <c r="H2276" t="s">
        <v>2380</v>
      </c>
      <c r="I2276">
        <v>0</v>
      </c>
      <c r="J2276" t="s">
        <v>2380</v>
      </c>
    </row>
    <row r="2277" spans="1:10" x14ac:dyDescent="0.3">
      <c r="A2277" t="s">
        <v>82</v>
      </c>
      <c r="B2277">
        <v>22.76</v>
      </c>
      <c r="C2277" t="str">
        <f t="shared" si="70"/>
        <v>Normal Weight</v>
      </c>
      <c r="D2277">
        <v>9.44</v>
      </c>
      <c r="E2277" t="str">
        <f t="shared" si="71"/>
        <v>Diabetes</v>
      </c>
      <c r="F2277" t="s">
        <v>2380</v>
      </c>
      <c r="G2277" t="s">
        <v>2380</v>
      </c>
      <c r="H2277" t="s">
        <v>2380</v>
      </c>
      <c r="I2277">
        <v>0</v>
      </c>
      <c r="J2277" t="s">
        <v>2380</v>
      </c>
    </row>
    <row r="2278" spans="1:10" x14ac:dyDescent="0.3">
      <c r="A2278" t="s">
        <v>81</v>
      </c>
      <c r="B2278">
        <v>22.79</v>
      </c>
      <c r="C2278" t="str">
        <f t="shared" si="70"/>
        <v>Normal Weight</v>
      </c>
      <c r="D2278">
        <v>6.15</v>
      </c>
      <c r="E2278" t="str">
        <f t="shared" si="71"/>
        <v>Prediabetes</v>
      </c>
      <c r="F2278" t="s">
        <v>2383</v>
      </c>
      <c r="G2278" t="s">
        <v>2380</v>
      </c>
      <c r="H2278" t="s">
        <v>2383</v>
      </c>
      <c r="I2278" s="7">
        <v>1</v>
      </c>
      <c r="J2278" t="s">
        <v>2380</v>
      </c>
    </row>
    <row r="2279" spans="1:10" x14ac:dyDescent="0.3">
      <c r="A2279" t="s">
        <v>80</v>
      </c>
      <c r="B2279">
        <v>17.41</v>
      </c>
      <c r="C2279" t="str">
        <f t="shared" si="70"/>
        <v>Underweight</v>
      </c>
      <c r="D2279">
        <v>5.13</v>
      </c>
      <c r="E2279" t="str">
        <f t="shared" si="71"/>
        <v>Normal</v>
      </c>
      <c r="F2279" t="s">
        <v>2383</v>
      </c>
      <c r="G2279" t="s">
        <v>2380</v>
      </c>
      <c r="H2279" t="s">
        <v>2380</v>
      </c>
      <c r="I2279">
        <v>0</v>
      </c>
      <c r="J2279" t="s">
        <v>2380</v>
      </c>
    </row>
    <row r="2280" spans="1:10" x14ac:dyDescent="0.3">
      <c r="A2280" t="s">
        <v>79</v>
      </c>
      <c r="B2280">
        <v>19.32</v>
      </c>
      <c r="C2280" t="str">
        <f t="shared" si="70"/>
        <v>Normal Weight</v>
      </c>
      <c r="D2280">
        <v>4.96</v>
      </c>
      <c r="E2280" t="str">
        <f t="shared" si="71"/>
        <v>Normal</v>
      </c>
      <c r="F2280" t="s">
        <v>2383</v>
      </c>
      <c r="G2280" t="s">
        <v>2380</v>
      </c>
      <c r="H2280" t="s">
        <v>2380</v>
      </c>
      <c r="I2280">
        <v>0</v>
      </c>
      <c r="J2280" t="s">
        <v>2380</v>
      </c>
    </row>
    <row r="2281" spans="1:10" x14ac:dyDescent="0.3">
      <c r="A2281" t="s">
        <v>78</v>
      </c>
      <c r="B2281">
        <v>18.25</v>
      </c>
      <c r="C2281" t="str">
        <f t="shared" si="70"/>
        <v>Underweight</v>
      </c>
      <c r="D2281">
        <v>10.95</v>
      </c>
      <c r="E2281" t="str">
        <f t="shared" si="71"/>
        <v>Diabetes</v>
      </c>
      <c r="F2281" t="s">
        <v>2380</v>
      </c>
      <c r="G2281" t="s">
        <v>2380</v>
      </c>
      <c r="H2281" t="s">
        <v>2380</v>
      </c>
      <c r="I2281">
        <v>0</v>
      </c>
      <c r="J2281" t="s">
        <v>2380</v>
      </c>
    </row>
    <row r="2282" spans="1:10" x14ac:dyDescent="0.3">
      <c r="A2282" t="s">
        <v>77</v>
      </c>
      <c r="B2282">
        <v>53.13</v>
      </c>
      <c r="C2282" t="str">
        <f t="shared" si="70"/>
        <v>Obesity</v>
      </c>
      <c r="D2282">
        <v>4.4400000000000004</v>
      </c>
      <c r="E2282" t="str">
        <f t="shared" si="71"/>
        <v>Normal</v>
      </c>
      <c r="F2282" t="s">
        <v>2380</v>
      </c>
      <c r="G2282" t="s">
        <v>2382</v>
      </c>
      <c r="H2282" t="s">
        <v>2380</v>
      </c>
      <c r="I2282" s="7">
        <v>1</v>
      </c>
      <c r="J2282" t="s">
        <v>2380</v>
      </c>
    </row>
    <row r="2283" spans="1:10" x14ac:dyDescent="0.3">
      <c r="A2283" t="s">
        <v>76</v>
      </c>
      <c r="B2283">
        <v>20.46</v>
      </c>
      <c r="C2283" t="str">
        <f t="shared" si="70"/>
        <v>Normal Weight</v>
      </c>
      <c r="D2283">
        <v>4.0199999999999996</v>
      </c>
      <c r="E2283" t="str">
        <f t="shared" si="71"/>
        <v>Normal</v>
      </c>
      <c r="F2283" t="s">
        <v>2380</v>
      </c>
      <c r="G2283" t="s">
        <v>2380</v>
      </c>
      <c r="H2283" t="s">
        <v>2380</v>
      </c>
      <c r="I2283">
        <v>0</v>
      </c>
      <c r="J2283" t="s">
        <v>2380</v>
      </c>
    </row>
    <row r="2284" spans="1:10" x14ac:dyDescent="0.3">
      <c r="A2284" t="s">
        <v>75</v>
      </c>
      <c r="B2284">
        <v>43.01</v>
      </c>
      <c r="C2284" t="str">
        <f t="shared" si="70"/>
        <v>Obesity</v>
      </c>
      <c r="D2284">
        <v>5.44</v>
      </c>
      <c r="E2284" t="str">
        <f t="shared" si="71"/>
        <v>Normal</v>
      </c>
      <c r="F2284" t="s">
        <v>2380</v>
      </c>
      <c r="G2284" t="s">
        <v>2382</v>
      </c>
      <c r="H2284" t="s">
        <v>2380</v>
      </c>
      <c r="I2284" s="7">
        <v>1</v>
      </c>
      <c r="J2284" t="s">
        <v>2380</v>
      </c>
    </row>
    <row r="2285" spans="1:10" x14ac:dyDescent="0.3">
      <c r="A2285" t="s">
        <v>74</v>
      </c>
      <c r="B2285">
        <v>15.01</v>
      </c>
      <c r="C2285" t="str">
        <f t="shared" si="70"/>
        <v>Underweight</v>
      </c>
      <c r="D2285">
        <v>4.1500000000000004</v>
      </c>
      <c r="E2285" t="str">
        <f t="shared" si="71"/>
        <v>Normal</v>
      </c>
      <c r="F2285" t="s">
        <v>2380</v>
      </c>
      <c r="G2285" t="s">
        <v>2380</v>
      </c>
      <c r="H2285" t="s">
        <v>2383</v>
      </c>
      <c r="I2285" s="7">
        <v>1</v>
      </c>
      <c r="J2285" t="s">
        <v>2380</v>
      </c>
    </row>
    <row r="2286" spans="1:10" x14ac:dyDescent="0.3">
      <c r="A2286" t="s">
        <v>73</v>
      </c>
      <c r="B2286">
        <v>41.14</v>
      </c>
      <c r="C2286" t="str">
        <f t="shared" si="70"/>
        <v>Obesity</v>
      </c>
      <c r="D2286">
        <v>6.02</v>
      </c>
      <c r="E2286" t="str">
        <f t="shared" si="71"/>
        <v>Prediabetes</v>
      </c>
      <c r="F2286" t="s">
        <v>2380</v>
      </c>
      <c r="G2286" t="s">
        <v>2382</v>
      </c>
      <c r="H2286" t="s">
        <v>2380</v>
      </c>
      <c r="I2286" s="7">
        <v>1</v>
      </c>
      <c r="J2286" t="s">
        <v>2380</v>
      </c>
    </row>
    <row r="2287" spans="1:10" x14ac:dyDescent="0.3">
      <c r="A2287" t="s">
        <v>72</v>
      </c>
      <c r="B2287">
        <v>16.55</v>
      </c>
      <c r="C2287" t="str">
        <f t="shared" si="70"/>
        <v>Underweight</v>
      </c>
      <c r="D2287">
        <v>7.73</v>
      </c>
      <c r="E2287" t="str">
        <f t="shared" si="71"/>
        <v>Diabetes</v>
      </c>
      <c r="F2287" t="s">
        <v>2380</v>
      </c>
      <c r="G2287" t="s">
        <v>2380</v>
      </c>
      <c r="H2287" t="s">
        <v>2380</v>
      </c>
      <c r="I2287">
        <v>0</v>
      </c>
      <c r="J2287" t="s">
        <v>2380</v>
      </c>
    </row>
    <row r="2288" spans="1:10" x14ac:dyDescent="0.3">
      <c r="A2288" t="s">
        <v>71</v>
      </c>
      <c r="B2288">
        <v>37.29</v>
      </c>
      <c r="C2288" t="str">
        <f t="shared" si="70"/>
        <v>Obesity</v>
      </c>
      <c r="D2288">
        <v>5.03</v>
      </c>
      <c r="E2288" t="str">
        <f t="shared" si="71"/>
        <v>Normal</v>
      </c>
      <c r="F2288" t="s">
        <v>2380</v>
      </c>
      <c r="G2288" t="s">
        <v>2382</v>
      </c>
      <c r="H2288" t="s">
        <v>2380</v>
      </c>
      <c r="I2288" s="7">
        <v>1</v>
      </c>
      <c r="J2288" t="s">
        <v>2380</v>
      </c>
    </row>
    <row r="2289" spans="1:10" x14ac:dyDescent="0.3">
      <c r="A2289" t="s">
        <v>70</v>
      </c>
      <c r="B2289">
        <v>16.739999999999998</v>
      </c>
      <c r="C2289" t="str">
        <f t="shared" si="70"/>
        <v>Underweight</v>
      </c>
      <c r="D2289">
        <v>4.08</v>
      </c>
      <c r="E2289" t="str">
        <f t="shared" si="71"/>
        <v>Normal</v>
      </c>
      <c r="F2289" t="s">
        <v>2383</v>
      </c>
      <c r="G2289" t="s">
        <v>2380</v>
      </c>
      <c r="H2289" t="s">
        <v>2380</v>
      </c>
      <c r="I2289">
        <v>0</v>
      </c>
      <c r="J2289" t="s">
        <v>2380</v>
      </c>
    </row>
    <row r="2290" spans="1:10" x14ac:dyDescent="0.3">
      <c r="A2290" t="s">
        <v>69</v>
      </c>
      <c r="B2290">
        <v>34.43</v>
      </c>
      <c r="C2290" t="str">
        <f t="shared" si="70"/>
        <v>Obesity</v>
      </c>
      <c r="D2290">
        <v>4.2699999999999996</v>
      </c>
      <c r="E2290" t="str">
        <f t="shared" si="71"/>
        <v>Normal</v>
      </c>
      <c r="F2290" t="s">
        <v>2380</v>
      </c>
      <c r="G2290" t="s">
        <v>2382</v>
      </c>
      <c r="H2290" t="s">
        <v>2380</v>
      </c>
      <c r="I2290" s="7">
        <v>1</v>
      </c>
      <c r="J2290" t="s">
        <v>2380</v>
      </c>
    </row>
    <row r="2291" spans="1:10" x14ac:dyDescent="0.3">
      <c r="A2291" t="s">
        <v>68</v>
      </c>
      <c r="B2291">
        <v>34.1</v>
      </c>
      <c r="C2291" t="str">
        <f t="shared" si="70"/>
        <v>Obesity</v>
      </c>
      <c r="D2291">
        <v>4.07</v>
      </c>
      <c r="E2291" t="str">
        <f t="shared" si="71"/>
        <v>Normal</v>
      </c>
      <c r="F2291" t="s">
        <v>2380</v>
      </c>
      <c r="G2291" t="s">
        <v>2382</v>
      </c>
      <c r="H2291" t="s">
        <v>2380</v>
      </c>
      <c r="I2291" s="7">
        <v>1</v>
      </c>
      <c r="J2291" t="s">
        <v>2380</v>
      </c>
    </row>
    <row r="2292" spans="1:10" x14ac:dyDescent="0.3">
      <c r="A2292" t="s">
        <v>67</v>
      </c>
      <c r="B2292">
        <v>19.3</v>
      </c>
      <c r="C2292" t="str">
        <f t="shared" si="70"/>
        <v>Normal Weight</v>
      </c>
      <c r="D2292">
        <v>10.36</v>
      </c>
      <c r="E2292" t="str">
        <f t="shared" si="71"/>
        <v>Diabetes</v>
      </c>
      <c r="F2292" t="s">
        <v>2380</v>
      </c>
      <c r="G2292" t="s">
        <v>2380</v>
      </c>
      <c r="H2292" t="s">
        <v>2380</v>
      </c>
      <c r="I2292">
        <v>0</v>
      </c>
      <c r="J2292" t="s">
        <v>2380</v>
      </c>
    </row>
    <row r="2293" spans="1:10" x14ac:dyDescent="0.3">
      <c r="A2293" t="s">
        <v>66</v>
      </c>
      <c r="B2293">
        <v>33.659999999999997</v>
      </c>
      <c r="C2293" t="str">
        <f t="shared" si="70"/>
        <v>Obesity</v>
      </c>
      <c r="D2293">
        <v>5.71</v>
      </c>
      <c r="E2293" t="str">
        <f t="shared" si="71"/>
        <v>Prediabetes</v>
      </c>
      <c r="F2293" t="s">
        <v>2380</v>
      </c>
      <c r="G2293" t="s">
        <v>2382</v>
      </c>
      <c r="H2293" t="s">
        <v>2380</v>
      </c>
      <c r="I2293" s="7">
        <v>1</v>
      </c>
      <c r="J2293" t="s">
        <v>2380</v>
      </c>
    </row>
    <row r="2294" spans="1:10" x14ac:dyDescent="0.3">
      <c r="A2294" t="s">
        <v>65</v>
      </c>
      <c r="B2294">
        <v>33.33</v>
      </c>
      <c r="C2294" t="str">
        <f t="shared" si="70"/>
        <v>Obesity</v>
      </c>
      <c r="D2294">
        <v>6.08</v>
      </c>
      <c r="E2294" t="str">
        <f t="shared" si="71"/>
        <v>Prediabetes</v>
      </c>
      <c r="F2294" t="s">
        <v>2380</v>
      </c>
      <c r="G2294" t="s">
        <v>2382</v>
      </c>
      <c r="H2294" t="s">
        <v>2380</v>
      </c>
      <c r="I2294" s="7">
        <v>1</v>
      </c>
      <c r="J2294" t="s">
        <v>2380</v>
      </c>
    </row>
    <row r="2295" spans="1:10" x14ac:dyDescent="0.3">
      <c r="A2295" t="s">
        <v>64</v>
      </c>
      <c r="B2295">
        <v>21.84</v>
      </c>
      <c r="C2295" t="str">
        <f t="shared" si="70"/>
        <v>Normal Weight</v>
      </c>
      <c r="D2295">
        <v>5.71</v>
      </c>
      <c r="E2295" t="str">
        <f t="shared" si="71"/>
        <v>Prediabetes</v>
      </c>
      <c r="F2295" t="s">
        <v>2380</v>
      </c>
      <c r="G2295" t="s">
        <v>2382</v>
      </c>
      <c r="H2295" t="s">
        <v>2380</v>
      </c>
      <c r="I2295" s="7">
        <v>1</v>
      </c>
      <c r="J2295" t="s">
        <v>2380</v>
      </c>
    </row>
    <row r="2296" spans="1:10" x14ac:dyDescent="0.3">
      <c r="A2296" t="s">
        <v>63</v>
      </c>
      <c r="B2296">
        <v>16.87</v>
      </c>
      <c r="C2296" t="str">
        <f t="shared" si="70"/>
        <v>Underweight</v>
      </c>
      <c r="D2296">
        <v>9.1300000000000008</v>
      </c>
      <c r="E2296" t="str">
        <f t="shared" si="71"/>
        <v>Diabetes</v>
      </c>
      <c r="F2296" t="s">
        <v>2380</v>
      </c>
      <c r="G2296" t="s">
        <v>2380</v>
      </c>
      <c r="H2296" t="s">
        <v>2380</v>
      </c>
      <c r="I2296">
        <v>0</v>
      </c>
      <c r="J2296" t="s">
        <v>2380</v>
      </c>
    </row>
    <row r="2297" spans="1:10" x14ac:dyDescent="0.3">
      <c r="A2297" t="s">
        <v>62</v>
      </c>
      <c r="B2297">
        <v>30.14</v>
      </c>
      <c r="C2297" t="str">
        <f t="shared" si="70"/>
        <v>Obesity</v>
      </c>
      <c r="D2297">
        <v>5.49</v>
      </c>
      <c r="E2297" t="str">
        <f t="shared" si="71"/>
        <v>Normal</v>
      </c>
      <c r="F2297" t="s">
        <v>2380</v>
      </c>
      <c r="G2297" t="s">
        <v>2382</v>
      </c>
      <c r="H2297" t="s">
        <v>2380</v>
      </c>
      <c r="I2297" s="7">
        <v>1</v>
      </c>
      <c r="J2297" t="s">
        <v>2380</v>
      </c>
    </row>
    <row r="2298" spans="1:10" x14ac:dyDescent="0.3">
      <c r="A2298" t="s">
        <v>61</v>
      </c>
      <c r="B2298">
        <v>23.21</v>
      </c>
      <c r="C2298" t="str">
        <f t="shared" si="70"/>
        <v>Normal Weight</v>
      </c>
      <c r="D2298">
        <v>4.37</v>
      </c>
      <c r="E2298" t="str">
        <f t="shared" si="71"/>
        <v>Normal</v>
      </c>
      <c r="F2298" t="s">
        <v>2380</v>
      </c>
      <c r="G2298" t="s">
        <v>2382</v>
      </c>
      <c r="H2298" t="s">
        <v>2380</v>
      </c>
      <c r="I2298" s="7">
        <v>1</v>
      </c>
      <c r="J2298" t="s">
        <v>2380</v>
      </c>
    </row>
    <row r="2299" spans="1:10" x14ac:dyDescent="0.3">
      <c r="A2299" t="s">
        <v>60</v>
      </c>
      <c r="B2299">
        <v>17.170000000000002</v>
      </c>
      <c r="C2299" t="str">
        <f t="shared" si="70"/>
        <v>Underweight</v>
      </c>
      <c r="D2299">
        <v>8.4600000000000009</v>
      </c>
      <c r="E2299" t="str">
        <f t="shared" si="71"/>
        <v>Diabetes</v>
      </c>
      <c r="F2299" t="s">
        <v>2380</v>
      </c>
      <c r="G2299" t="s">
        <v>2380</v>
      </c>
      <c r="H2299" t="s">
        <v>2380</v>
      </c>
      <c r="I2299">
        <v>0</v>
      </c>
      <c r="J2299" t="s">
        <v>2380</v>
      </c>
    </row>
    <row r="2300" spans="1:10" x14ac:dyDescent="0.3">
      <c r="A2300" t="s">
        <v>59</v>
      </c>
      <c r="B2300">
        <v>15.61</v>
      </c>
      <c r="C2300" t="str">
        <f t="shared" si="70"/>
        <v>Underweight</v>
      </c>
      <c r="D2300">
        <v>5.28</v>
      </c>
      <c r="E2300" t="str">
        <f t="shared" si="71"/>
        <v>Normal</v>
      </c>
      <c r="F2300" t="s">
        <v>2380</v>
      </c>
      <c r="G2300" t="s">
        <v>2380</v>
      </c>
      <c r="H2300" t="s">
        <v>2380</v>
      </c>
      <c r="I2300" s="7">
        <v>1</v>
      </c>
      <c r="J2300" t="s">
        <v>2380</v>
      </c>
    </row>
    <row r="2301" spans="1:10" x14ac:dyDescent="0.3">
      <c r="A2301" t="s">
        <v>58</v>
      </c>
      <c r="B2301">
        <v>17.98</v>
      </c>
      <c r="C2301" t="str">
        <f t="shared" si="70"/>
        <v>Underweight</v>
      </c>
      <c r="D2301">
        <v>5.33</v>
      </c>
      <c r="E2301" t="str">
        <f t="shared" si="71"/>
        <v>Normal</v>
      </c>
      <c r="F2301" t="s">
        <v>2383</v>
      </c>
      <c r="G2301" t="s">
        <v>2380</v>
      </c>
      <c r="H2301" t="s">
        <v>2383</v>
      </c>
      <c r="I2301" s="7">
        <v>1</v>
      </c>
      <c r="J2301" t="s">
        <v>2380</v>
      </c>
    </row>
    <row r="2302" spans="1:10" x14ac:dyDescent="0.3">
      <c r="A2302" t="s">
        <v>57</v>
      </c>
      <c r="B2302">
        <v>21.64</v>
      </c>
      <c r="C2302" t="str">
        <f t="shared" si="70"/>
        <v>Normal Weight</v>
      </c>
      <c r="D2302">
        <v>5.5</v>
      </c>
      <c r="E2302" t="str">
        <f t="shared" si="71"/>
        <v>Normal</v>
      </c>
      <c r="F2302" t="s">
        <v>2380</v>
      </c>
      <c r="G2302" t="s">
        <v>2382</v>
      </c>
      <c r="H2302" t="s">
        <v>2380</v>
      </c>
      <c r="I2302" s="7">
        <v>1</v>
      </c>
      <c r="J2302" t="s">
        <v>2380</v>
      </c>
    </row>
    <row r="2303" spans="1:10" x14ac:dyDescent="0.3">
      <c r="A2303" t="s">
        <v>56</v>
      </c>
      <c r="B2303">
        <v>16.399999999999999</v>
      </c>
      <c r="C2303" t="str">
        <f t="shared" si="70"/>
        <v>Underweight</v>
      </c>
      <c r="D2303">
        <v>5.4</v>
      </c>
      <c r="E2303" t="str">
        <f t="shared" si="71"/>
        <v>Normal</v>
      </c>
      <c r="F2303" t="s">
        <v>2380</v>
      </c>
      <c r="G2303" t="s">
        <v>2380</v>
      </c>
      <c r="H2303" t="s">
        <v>2383</v>
      </c>
      <c r="I2303" s="7">
        <v>1</v>
      </c>
      <c r="J2303" t="s">
        <v>2380</v>
      </c>
    </row>
    <row r="2304" spans="1:10" x14ac:dyDescent="0.3">
      <c r="A2304" t="s">
        <v>55</v>
      </c>
      <c r="B2304">
        <v>15.77</v>
      </c>
      <c r="C2304" t="str">
        <f t="shared" si="70"/>
        <v>Underweight</v>
      </c>
      <c r="D2304">
        <v>6.05</v>
      </c>
      <c r="E2304" t="str">
        <f t="shared" si="71"/>
        <v>Prediabetes</v>
      </c>
      <c r="F2304" t="s">
        <v>2383</v>
      </c>
      <c r="G2304" t="s">
        <v>2380</v>
      </c>
      <c r="H2304" t="s">
        <v>2380</v>
      </c>
      <c r="I2304" s="7">
        <v>1</v>
      </c>
      <c r="J2304" t="s">
        <v>2380</v>
      </c>
    </row>
    <row r="2305" spans="1:14" x14ac:dyDescent="0.3">
      <c r="A2305" t="s">
        <v>54</v>
      </c>
      <c r="B2305">
        <v>18.27</v>
      </c>
      <c r="C2305" t="str">
        <f t="shared" si="70"/>
        <v>Underweight</v>
      </c>
      <c r="D2305">
        <v>11.46</v>
      </c>
      <c r="E2305" t="str">
        <f t="shared" si="71"/>
        <v>Diabetes</v>
      </c>
      <c r="F2305" t="s">
        <v>2380</v>
      </c>
      <c r="G2305" t="s">
        <v>2380</v>
      </c>
      <c r="H2305" t="s">
        <v>2380</v>
      </c>
      <c r="I2305">
        <v>0</v>
      </c>
      <c r="J2305" t="s">
        <v>2380</v>
      </c>
    </row>
    <row r="2306" spans="1:14" x14ac:dyDescent="0.3">
      <c r="A2306" t="s">
        <v>53</v>
      </c>
      <c r="B2306">
        <v>16.489999999999998</v>
      </c>
      <c r="C2306" t="str">
        <f t="shared" ref="C2306:C2336" si="72">IF(B2306&lt;18.5,"Underweight",IF(B2306&lt;25,"Normal Weight",IF(B2306&lt;30,"OverWeight","Obesity")))</f>
        <v>Underweight</v>
      </c>
      <c r="D2306">
        <v>8.48</v>
      </c>
      <c r="E2306" t="str">
        <f t="shared" ref="E2306:E2336" si="73">IF(D2306&lt;5.7,"Normal",IF(D2306&lt;6.5,"Prediabetes","Diabetes"))</f>
        <v>Diabetes</v>
      </c>
      <c r="F2306" t="s">
        <v>2380</v>
      </c>
      <c r="G2306" t="s">
        <v>2380</v>
      </c>
      <c r="H2306" t="s">
        <v>2380</v>
      </c>
      <c r="I2306">
        <v>0</v>
      </c>
      <c r="J2306" t="s">
        <v>2380</v>
      </c>
    </row>
    <row r="2307" spans="1:14" x14ac:dyDescent="0.3">
      <c r="A2307" t="s">
        <v>52</v>
      </c>
      <c r="B2307">
        <v>16.14</v>
      </c>
      <c r="C2307" t="str">
        <f t="shared" si="72"/>
        <v>Underweight</v>
      </c>
      <c r="D2307">
        <v>4.8600000000000003</v>
      </c>
      <c r="E2307" t="str">
        <f t="shared" si="73"/>
        <v>Normal</v>
      </c>
      <c r="F2307" t="s">
        <v>2380</v>
      </c>
      <c r="G2307" t="s">
        <v>2380</v>
      </c>
      <c r="H2307" t="s">
        <v>2380</v>
      </c>
      <c r="I2307">
        <v>0</v>
      </c>
      <c r="J2307" t="s">
        <v>2380</v>
      </c>
    </row>
    <row r="2308" spans="1:14" x14ac:dyDescent="0.3">
      <c r="A2308" t="s">
        <v>51</v>
      </c>
      <c r="B2308">
        <v>20.85</v>
      </c>
      <c r="C2308" t="str">
        <f t="shared" si="72"/>
        <v>Normal Weight</v>
      </c>
      <c r="D2308">
        <v>4.45</v>
      </c>
      <c r="E2308" t="str">
        <f t="shared" si="73"/>
        <v>Normal</v>
      </c>
      <c r="F2308" t="s">
        <v>2383</v>
      </c>
      <c r="G2308" t="s">
        <v>2380</v>
      </c>
      <c r="H2308" t="s">
        <v>2380</v>
      </c>
      <c r="I2308" s="7">
        <v>1</v>
      </c>
      <c r="J2308" t="s">
        <v>2380</v>
      </c>
    </row>
    <row r="2309" spans="1:14" x14ac:dyDescent="0.3">
      <c r="A2309" t="s">
        <v>50</v>
      </c>
      <c r="B2309">
        <v>15.88</v>
      </c>
      <c r="C2309" t="str">
        <f t="shared" si="72"/>
        <v>Underweight</v>
      </c>
      <c r="D2309">
        <v>4.3600000000000003</v>
      </c>
      <c r="E2309" t="str">
        <f t="shared" si="73"/>
        <v>Normal</v>
      </c>
      <c r="F2309" t="s">
        <v>2380</v>
      </c>
      <c r="G2309" t="s">
        <v>2380</v>
      </c>
      <c r="H2309" t="s">
        <v>2380</v>
      </c>
      <c r="I2309">
        <v>0</v>
      </c>
      <c r="J2309" t="s">
        <v>2380</v>
      </c>
    </row>
    <row r="2310" spans="1:14" x14ac:dyDescent="0.3">
      <c r="A2310" t="s">
        <v>49</v>
      </c>
      <c r="B2310">
        <v>20.66</v>
      </c>
      <c r="C2310" t="str">
        <f t="shared" si="72"/>
        <v>Normal Weight</v>
      </c>
      <c r="D2310">
        <v>5.8</v>
      </c>
      <c r="E2310" t="str">
        <f t="shared" si="73"/>
        <v>Prediabetes</v>
      </c>
      <c r="F2310" t="s">
        <v>2380</v>
      </c>
      <c r="G2310" t="s">
        <v>2382</v>
      </c>
      <c r="H2310" t="s">
        <v>2380</v>
      </c>
      <c r="I2310" s="7">
        <v>1</v>
      </c>
      <c r="J2310" t="s">
        <v>2380</v>
      </c>
    </row>
    <row r="2311" spans="1:14" x14ac:dyDescent="0.3">
      <c r="A2311" t="s">
        <v>48</v>
      </c>
      <c r="B2311">
        <v>20.399999999999999</v>
      </c>
      <c r="C2311" t="str">
        <f t="shared" si="72"/>
        <v>Normal Weight</v>
      </c>
      <c r="D2311">
        <v>5.27</v>
      </c>
      <c r="E2311" t="str">
        <f t="shared" si="73"/>
        <v>Normal</v>
      </c>
      <c r="F2311" t="s">
        <v>2380</v>
      </c>
      <c r="G2311" t="s">
        <v>2380</v>
      </c>
      <c r="H2311" t="s">
        <v>2380</v>
      </c>
      <c r="I2311">
        <v>0</v>
      </c>
      <c r="J2311" t="s">
        <v>2380</v>
      </c>
    </row>
    <row r="2312" spans="1:14" x14ac:dyDescent="0.3">
      <c r="A2312" t="s">
        <v>47</v>
      </c>
      <c r="B2312">
        <v>25.19</v>
      </c>
      <c r="C2312" t="str">
        <f t="shared" si="72"/>
        <v>OverWeight</v>
      </c>
      <c r="D2312">
        <v>5.64</v>
      </c>
      <c r="E2312" t="str">
        <f t="shared" si="73"/>
        <v>Normal</v>
      </c>
      <c r="F2312" t="s">
        <v>2383</v>
      </c>
      <c r="G2312" t="s">
        <v>2380</v>
      </c>
      <c r="H2312" t="s">
        <v>2380</v>
      </c>
      <c r="I2312">
        <v>0</v>
      </c>
      <c r="J2312" t="s">
        <v>2380</v>
      </c>
      <c r="M2312" s="40"/>
      <c r="N2312" s="41"/>
    </row>
    <row r="2313" spans="1:14" x14ac:dyDescent="0.3">
      <c r="A2313" t="s">
        <v>46</v>
      </c>
      <c r="B2313">
        <v>20.54</v>
      </c>
      <c r="C2313" t="str">
        <f t="shared" si="72"/>
        <v>Normal Weight</v>
      </c>
      <c r="D2313">
        <v>4.2</v>
      </c>
      <c r="E2313" t="str">
        <f t="shared" si="73"/>
        <v>Normal</v>
      </c>
      <c r="F2313" t="s">
        <v>2383</v>
      </c>
      <c r="G2313" t="s">
        <v>2380</v>
      </c>
      <c r="H2313" t="s">
        <v>2380</v>
      </c>
      <c r="I2313" s="7">
        <v>1</v>
      </c>
      <c r="J2313" t="s">
        <v>2380</v>
      </c>
      <c r="M2313" s="40"/>
      <c r="N2313" s="41"/>
    </row>
    <row r="2314" spans="1:14" x14ac:dyDescent="0.3">
      <c r="A2314" t="s">
        <v>45</v>
      </c>
      <c r="B2314">
        <v>20.13</v>
      </c>
      <c r="C2314" t="str">
        <f t="shared" si="72"/>
        <v>Normal Weight</v>
      </c>
      <c r="D2314">
        <v>5.42</v>
      </c>
      <c r="E2314" t="str">
        <f t="shared" si="73"/>
        <v>Normal</v>
      </c>
      <c r="F2314" t="s">
        <v>2380</v>
      </c>
      <c r="G2314" t="s">
        <v>2380</v>
      </c>
      <c r="H2314" t="s">
        <v>2380</v>
      </c>
      <c r="I2314">
        <v>0</v>
      </c>
      <c r="J2314" t="s">
        <v>2380</v>
      </c>
    </row>
    <row r="2315" spans="1:14" x14ac:dyDescent="0.3">
      <c r="A2315" t="s">
        <v>44</v>
      </c>
      <c r="B2315">
        <v>18.93</v>
      </c>
      <c r="C2315" t="str">
        <f t="shared" si="72"/>
        <v>Normal Weight</v>
      </c>
      <c r="D2315">
        <v>6.11</v>
      </c>
      <c r="E2315" t="str">
        <f t="shared" si="73"/>
        <v>Prediabetes</v>
      </c>
      <c r="F2315" t="s">
        <v>2380</v>
      </c>
      <c r="G2315" t="s">
        <v>2380</v>
      </c>
      <c r="H2315" t="s">
        <v>2383</v>
      </c>
      <c r="I2315" s="7">
        <v>1</v>
      </c>
      <c r="J2315" t="s">
        <v>2380</v>
      </c>
    </row>
    <row r="2316" spans="1:14" x14ac:dyDescent="0.3">
      <c r="A2316" t="s">
        <v>43</v>
      </c>
      <c r="B2316">
        <v>24.14</v>
      </c>
      <c r="C2316" t="str">
        <f t="shared" si="72"/>
        <v>Normal Weight</v>
      </c>
      <c r="D2316">
        <v>5.29</v>
      </c>
      <c r="E2316" t="str">
        <f t="shared" si="73"/>
        <v>Normal</v>
      </c>
      <c r="F2316" t="s">
        <v>2380</v>
      </c>
      <c r="G2316" t="s">
        <v>2382</v>
      </c>
      <c r="H2316" t="s">
        <v>2380</v>
      </c>
      <c r="I2316" s="7">
        <v>1</v>
      </c>
      <c r="J2316" t="s">
        <v>2380</v>
      </c>
    </row>
    <row r="2317" spans="1:14" x14ac:dyDescent="0.3">
      <c r="A2317" t="s">
        <v>41</v>
      </c>
      <c r="B2317">
        <v>25.03</v>
      </c>
      <c r="C2317" t="str">
        <f t="shared" si="72"/>
        <v>OverWeight</v>
      </c>
      <c r="D2317">
        <v>5.91</v>
      </c>
      <c r="E2317" t="str">
        <f t="shared" si="73"/>
        <v>Prediabetes</v>
      </c>
      <c r="F2317" t="s">
        <v>2380</v>
      </c>
      <c r="G2317" t="s">
        <v>2382</v>
      </c>
      <c r="H2317" t="s">
        <v>2380</v>
      </c>
      <c r="I2317" s="7">
        <v>1</v>
      </c>
      <c r="J2317" t="s">
        <v>2380</v>
      </c>
    </row>
    <row r="2318" spans="1:14" x14ac:dyDescent="0.3">
      <c r="A2318" t="s">
        <v>40</v>
      </c>
      <c r="B2318">
        <v>20.47</v>
      </c>
      <c r="C2318" t="str">
        <f t="shared" si="72"/>
        <v>Normal Weight</v>
      </c>
      <c r="D2318">
        <v>5.81</v>
      </c>
      <c r="E2318" t="str">
        <f t="shared" si="73"/>
        <v>Prediabetes</v>
      </c>
      <c r="F2318" t="s">
        <v>2383</v>
      </c>
      <c r="G2318" t="s">
        <v>2380</v>
      </c>
      <c r="H2318" t="s">
        <v>2380</v>
      </c>
      <c r="I2318" s="7">
        <v>1</v>
      </c>
      <c r="J2318" t="s">
        <v>2380</v>
      </c>
    </row>
    <row r="2319" spans="1:14" x14ac:dyDescent="0.3">
      <c r="A2319" t="s">
        <v>39</v>
      </c>
      <c r="B2319">
        <v>18.82</v>
      </c>
      <c r="C2319" t="str">
        <f t="shared" si="72"/>
        <v>Normal Weight</v>
      </c>
      <c r="D2319">
        <v>5.51</v>
      </c>
      <c r="E2319" t="str">
        <f t="shared" si="73"/>
        <v>Normal</v>
      </c>
      <c r="F2319" t="s">
        <v>2383</v>
      </c>
      <c r="G2319" t="s">
        <v>2380</v>
      </c>
      <c r="H2319" t="s">
        <v>2380</v>
      </c>
      <c r="I2319">
        <v>0</v>
      </c>
      <c r="J2319" t="s">
        <v>2380</v>
      </c>
    </row>
    <row r="2320" spans="1:14" x14ac:dyDescent="0.3">
      <c r="A2320" t="s">
        <v>38</v>
      </c>
      <c r="B2320">
        <v>17.079999999999998</v>
      </c>
      <c r="C2320" t="str">
        <f t="shared" si="72"/>
        <v>Underweight</v>
      </c>
      <c r="D2320">
        <v>5.73</v>
      </c>
      <c r="E2320" t="str">
        <f t="shared" si="73"/>
        <v>Prediabetes</v>
      </c>
      <c r="F2320" t="s">
        <v>2380</v>
      </c>
      <c r="G2320" t="s">
        <v>2380</v>
      </c>
      <c r="H2320" t="s">
        <v>2383</v>
      </c>
      <c r="I2320" s="7">
        <v>1</v>
      </c>
      <c r="J2320" t="s">
        <v>2380</v>
      </c>
    </row>
    <row r="2321" spans="1:10" x14ac:dyDescent="0.3">
      <c r="A2321" t="s">
        <v>36</v>
      </c>
      <c r="B2321">
        <v>19.21</v>
      </c>
      <c r="C2321" t="str">
        <f t="shared" si="72"/>
        <v>Normal Weight</v>
      </c>
      <c r="D2321">
        <v>5.53</v>
      </c>
      <c r="E2321" t="str">
        <f t="shared" si="73"/>
        <v>Normal</v>
      </c>
      <c r="F2321" t="s">
        <v>2383</v>
      </c>
      <c r="G2321" t="s">
        <v>2380</v>
      </c>
      <c r="H2321" t="s">
        <v>2380</v>
      </c>
      <c r="I2321">
        <v>0</v>
      </c>
      <c r="J2321" t="s">
        <v>2380</v>
      </c>
    </row>
    <row r="2322" spans="1:10" x14ac:dyDescent="0.3">
      <c r="A2322" t="s">
        <v>34</v>
      </c>
      <c r="B2322">
        <v>17.86</v>
      </c>
      <c r="C2322" t="str">
        <f t="shared" si="72"/>
        <v>Underweight</v>
      </c>
      <c r="D2322">
        <v>5.43</v>
      </c>
      <c r="E2322" t="str">
        <f t="shared" si="73"/>
        <v>Normal</v>
      </c>
      <c r="F2322" t="s">
        <v>2380</v>
      </c>
      <c r="G2322" t="s">
        <v>2380</v>
      </c>
      <c r="H2322" t="s">
        <v>2383</v>
      </c>
      <c r="I2322" s="7">
        <v>1</v>
      </c>
      <c r="J2322" t="s">
        <v>2380</v>
      </c>
    </row>
    <row r="2323" spans="1:10" x14ac:dyDescent="0.3">
      <c r="A2323" t="s">
        <v>33</v>
      </c>
      <c r="B2323">
        <v>21.38</v>
      </c>
      <c r="C2323" t="str">
        <f t="shared" si="72"/>
        <v>Normal Weight</v>
      </c>
      <c r="D2323">
        <v>8.01</v>
      </c>
      <c r="E2323" t="str">
        <f t="shared" si="73"/>
        <v>Diabetes</v>
      </c>
      <c r="F2323" t="s">
        <v>2380</v>
      </c>
      <c r="G2323" t="s">
        <v>2380</v>
      </c>
      <c r="H2323" t="s">
        <v>2380</v>
      </c>
      <c r="I2323">
        <v>0</v>
      </c>
      <c r="J2323" t="s">
        <v>2380</v>
      </c>
    </row>
    <row r="2324" spans="1:10" x14ac:dyDescent="0.3">
      <c r="A2324" t="s">
        <v>32</v>
      </c>
      <c r="B2324">
        <v>23.35</v>
      </c>
      <c r="C2324" t="str">
        <f t="shared" si="72"/>
        <v>Normal Weight</v>
      </c>
      <c r="D2324">
        <v>5.94</v>
      </c>
      <c r="E2324" t="str">
        <f t="shared" si="73"/>
        <v>Prediabetes</v>
      </c>
      <c r="F2324" t="s">
        <v>2380</v>
      </c>
      <c r="G2324" t="s">
        <v>2380</v>
      </c>
      <c r="H2324" t="s">
        <v>2380</v>
      </c>
      <c r="I2324">
        <v>0</v>
      </c>
      <c r="J2324" t="s">
        <v>2380</v>
      </c>
    </row>
    <row r="2325" spans="1:10" x14ac:dyDescent="0.3">
      <c r="A2325" t="s">
        <v>29</v>
      </c>
      <c r="B2325">
        <v>22.24</v>
      </c>
      <c r="C2325" t="str">
        <f t="shared" si="72"/>
        <v>Normal Weight</v>
      </c>
      <c r="D2325">
        <v>5.04</v>
      </c>
      <c r="E2325" t="str">
        <f t="shared" si="73"/>
        <v>Normal</v>
      </c>
      <c r="F2325" t="s">
        <v>2380</v>
      </c>
      <c r="G2325" t="s">
        <v>2380</v>
      </c>
      <c r="H2325" t="s">
        <v>2380</v>
      </c>
      <c r="I2325">
        <v>0</v>
      </c>
      <c r="J2325" t="s">
        <v>2380</v>
      </c>
    </row>
    <row r="2326" spans="1:10" x14ac:dyDescent="0.3">
      <c r="A2326" t="s">
        <v>28</v>
      </c>
      <c r="B2326">
        <v>24.76</v>
      </c>
      <c r="C2326" t="str">
        <f t="shared" si="72"/>
        <v>Normal Weight</v>
      </c>
      <c r="D2326">
        <v>4.54</v>
      </c>
      <c r="E2326" t="str">
        <f t="shared" si="73"/>
        <v>Normal</v>
      </c>
      <c r="F2326" t="s">
        <v>2383</v>
      </c>
      <c r="G2326" t="s">
        <v>2380</v>
      </c>
      <c r="H2326" t="s">
        <v>2380</v>
      </c>
      <c r="I2326">
        <v>0</v>
      </c>
      <c r="J2326" t="s">
        <v>2380</v>
      </c>
    </row>
    <row r="2327" spans="1:10" x14ac:dyDescent="0.3">
      <c r="A2327" t="s">
        <v>27</v>
      </c>
      <c r="B2327">
        <v>20.100000000000001</v>
      </c>
      <c r="C2327" t="str">
        <f t="shared" si="72"/>
        <v>Normal Weight</v>
      </c>
      <c r="D2327">
        <v>5.6</v>
      </c>
      <c r="E2327" t="str">
        <f t="shared" si="73"/>
        <v>Normal</v>
      </c>
      <c r="F2327" t="s">
        <v>2383</v>
      </c>
      <c r="G2327" t="s">
        <v>2380</v>
      </c>
      <c r="H2327" t="s">
        <v>2383</v>
      </c>
      <c r="I2327" s="7">
        <v>1</v>
      </c>
      <c r="J2327" t="s">
        <v>2380</v>
      </c>
    </row>
    <row r="2328" spans="1:10" x14ac:dyDescent="0.3">
      <c r="A2328" t="s">
        <v>26</v>
      </c>
      <c r="B2328">
        <v>21.77</v>
      </c>
      <c r="C2328" t="str">
        <f t="shared" si="72"/>
        <v>Normal Weight</v>
      </c>
      <c r="D2328">
        <v>10.67</v>
      </c>
      <c r="E2328" t="str">
        <f t="shared" si="73"/>
        <v>Diabetes</v>
      </c>
      <c r="F2328" t="s">
        <v>2380</v>
      </c>
      <c r="G2328" t="s">
        <v>2380</v>
      </c>
      <c r="H2328" t="s">
        <v>2380</v>
      </c>
      <c r="I2328">
        <v>0</v>
      </c>
      <c r="J2328" t="s">
        <v>2380</v>
      </c>
    </row>
    <row r="2329" spans="1:10" x14ac:dyDescent="0.3">
      <c r="A2329" t="s">
        <v>25</v>
      </c>
      <c r="B2329">
        <v>17.82</v>
      </c>
      <c r="C2329" t="str">
        <f t="shared" si="72"/>
        <v>Underweight</v>
      </c>
      <c r="D2329">
        <v>5.26</v>
      </c>
      <c r="E2329" t="str">
        <f t="shared" si="73"/>
        <v>Normal</v>
      </c>
      <c r="F2329" t="s">
        <v>2383</v>
      </c>
      <c r="G2329" t="s">
        <v>2380</v>
      </c>
      <c r="H2329" t="s">
        <v>2380</v>
      </c>
      <c r="I2329" s="7">
        <v>1</v>
      </c>
      <c r="J2329" t="s">
        <v>2380</v>
      </c>
    </row>
    <row r="2330" spans="1:10" x14ac:dyDescent="0.3">
      <c r="A2330" t="s">
        <v>24</v>
      </c>
      <c r="B2330">
        <v>17.07</v>
      </c>
      <c r="C2330" t="str">
        <f t="shared" si="72"/>
        <v>Underweight</v>
      </c>
      <c r="D2330">
        <v>5.22</v>
      </c>
      <c r="E2330" t="str">
        <f t="shared" si="73"/>
        <v>Normal</v>
      </c>
      <c r="F2330" t="s">
        <v>2380</v>
      </c>
      <c r="G2330" t="s">
        <v>2380</v>
      </c>
      <c r="H2330" t="s">
        <v>2383</v>
      </c>
      <c r="I2330" s="7">
        <v>1</v>
      </c>
      <c r="J2330" t="s">
        <v>2380</v>
      </c>
    </row>
    <row r="2331" spans="1:10" x14ac:dyDescent="0.3">
      <c r="A2331" t="s">
        <v>22</v>
      </c>
      <c r="B2331">
        <v>22.24</v>
      </c>
      <c r="C2331" t="str">
        <f t="shared" si="72"/>
        <v>Normal Weight</v>
      </c>
      <c r="D2331">
        <v>4.29</v>
      </c>
      <c r="E2331" t="str">
        <f t="shared" si="73"/>
        <v>Normal</v>
      </c>
      <c r="F2331" t="s">
        <v>2383</v>
      </c>
      <c r="G2331" t="s">
        <v>2380</v>
      </c>
      <c r="H2331" t="s">
        <v>2380</v>
      </c>
      <c r="I2331">
        <v>0</v>
      </c>
      <c r="J2331" t="s">
        <v>2380</v>
      </c>
    </row>
    <row r="2332" spans="1:10" x14ac:dyDescent="0.3">
      <c r="A2332" t="s">
        <v>21</v>
      </c>
      <c r="B2332">
        <v>22.34</v>
      </c>
      <c r="C2332" t="str">
        <f t="shared" si="72"/>
        <v>Normal Weight</v>
      </c>
      <c r="D2332">
        <v>5.57</v>
      </c>
      <c r="E2332" t="str">
        <f t="shared" si="73"/>
        <v>Normal</v>
      </c>
      <c r="F2332" t="s">
        <v>2380</v>
      </c>
      <c r="G2332" t="s">
        <v>2380</v>
      </c>
      <c r="H2332" t="s">
        <v>2380</v>
      </c>
      <c r="I2332" s="7">
        <v>1</v>
      </c>
      <c r="J2332" t="s">
        <v>2380</v>
      </c>
    </row>
    <row r="2333" spans="1:10" x14ac:dyDescent="0.3">
      <c r="A2333" t="s">
        <v>19</v>
      </c>
      <c r="B2333">
        <v>17.7</v>
      </c>
      <c r="C2333" t="str">
        <f t="shared" si="72"/>
        <v>Underweight</v>
      </c>
      <c r="D2333">
        <v>6.28</v>
      </c>
      <c r="E2333" t="str">
        <f t="shared" si="73"/>
        <v>Prediabetes</v>
      </c>
      <c r="F2333" t="s">
        <v>2380</v>
      </c>
      <c r="G2333" t="s">
        <v>2380</v>
      </c>
      <c r="H2333" t="s">
        <v>2380</v>
      </c>
      <c r="I2333" s="7">
        <v>1</v>
      </c>
      <c r="J2333" t="s">
        <v>2380</v>
      </c>
    </row>
    <row r="2334" spans="1:10" x14ac:dyDescent="0.3">
      <c r="A2334" t="s">
        <v>17</v>
      </c>
      <c r="B2334">
        <v>16.47</v>
      </c>
      <c r="C2334" t="str">
        <f t="shared" si="72"/>
        <v>Underweight</v>
      </c>
      <c r="D2334">
        <v>6.35</v>
      </c>
      <c r="E2334" t="str">
        <f t="shared" si="73"/>
        <v>Prediabetes</v>
      </c>
      <c r="F2334" t="s">
        <v>2380</v>
      </c>
      <c r="G2334" t="s">
        <v>2380</v>
      </c>
      <c r="H2334" t="s">
        <v>2383</v>
      </c>
      <c r="I2334" s="7">
        <v>1</v>
      </c>
      <c r="J2334" t="s">
        <v>2380</v>
      </c>
    </row>
    <row r="2335" spans="1:10" x14ac:dyDescent="0.3">
      <c r="A2335" t="s">
        <v>14</v>
      </c>
      <c r="B2335">
        <v>17.600000000000001</v>
      </c>
      <c r="C2335" t="str">
        <f t="shared" si="72"/>
        <v>Underweight</v>
      </c>
      <c r="D2335">
        <v>4.3899999999999997</v>
      </c>
      <c r="E2335" t="str">
        <f t="shared" si="73"/>
        <v>Normal</v>
      </c>
      <c r="F2335" t="s">
        <v>2380</v>
      </c>
      <c r="G2335" t="s">
        <v>2380</v>
      </c>
      <c r="H2335" t="s">
        <v>2380</v>
      </c>
      <c r="I2335" s="7">
        <v>1</v>
      </c>
      <c r="J2335" t="s">
        <v>2380</v>
      </c>
    </row>
    <row r="2336" spans="1:10" x14ac:dyDescent="0.3">
      <c r="A2336" t="s">
        <v>9</v>
      </c>
      <c r="B2336">
        <v>17.579999999999998</v>
      </c>
      <c r="C2336" t="str">
        <f t="shared" si="72"/>
        <v>Underweight</v>
      </c>
      <c r="D2336">
        <v>4.51</v>
      </c>
      <c r="E2336" t="str">
        <f t="shared" si="73"/>
        <v>Normal</v>
      </c>
      <c r="F2336" t="s">
        <v>2380</v>
      </c>
      <c r="G2336" t="s">
        <v>2380</v>
      </c>
      <c r="H2336" t="s">
        <v>2380</v>
      </c>
      <c r="I2336" s="7">
        <v>1</v>
      </c>
      <c r="J2336" t="s">
        <v>2380</v>
      </c>
    </row>
  </sheetData>
  <mergeCells count="2">
    <mergeCell ref="M2312:M2313"/>
    <mergeCell ref="N2312:N231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workbookViewId="0">
      <selection activeCell="G8" sqref="G8"/>
    </sheetView>
  </sheetViews>
  <sheetFormatPr defaultRowHeight="14.4" x14ac:dyDescent="0.3"/>
  <cols>
    <col min="1" max="1" width="14.44140625" customWidth="1"/>
    <col min="3" max="3" width="9.109375" customWidth="1"/>
    <col min="5" max="5" width="10.44140625" customWidth="1"/>
    <col min="6" max="6" width="10" style="11" bestFit="1" customWidth="1"/>
    <col min="7" max="7" width="14.44140625" customWidth="1"/>
    <col min="8" max="9" width="10.21875" customWidth="1"/>
    <col min="10" max="10" width="13.6640625" style="9" customWidth="1"/>
    <col min="11" max="11" width="24" customWidth="1"/>
    <col min="12" max="12" width="14.21875" customWidth="1"/>
    <col min="13" max="13" width="14.6640625" bestFit="1" customWidth="1"/>
    <col min="15" max="15" width="22.5546875" customWidth="1"/>
  </cols>
  <sheetData>
    <row r="1" spans="1:18" s="2" customFormat="1" ht="18.899999999999999" customHeight="1" x14ac:dyDescent="0.3">
      <c r="A1" s="15" t="s">
        <v>0</v>
      </c>
      <c r="B1" s="15" t="s">
        <v>1</v>
      </c>
      <c r="C1" s="15" t="s">
        <v>2</v>
      </c>
      <c r="D1" s="15" t="s">
        <v>3</v>
      </c>
      <c r="E1" s="15" t="s">
        <v>4</v>
      </c>
      <c r="F1" s="16" t="s">
        <v>5</v>
      </c>
      <c r="G1" s="15" t="s">
        <v>6</v>
      </c>
      <c r="H1" s="15" t="s">
        <v>7</v>
      </c>
      <c r="I1" s="15" t="s">
        <v>8</v>
      </c>
      <c r="J1" s="17" t="s">
        <v>9104</v>
      </c>
      <c r="K1" s="18" t="s">
        <v>9105</v>
      </c>
      <c r="L1"/>
    </row>
    <row r="2" spans="1:18" x14ac:dyDescent="0.3">
      <c r="A2" t="s">
        <v>2372</v>
      </c>
      <c r="B2">
        <v>1968</v>
      </c>
      <c r="C2" t="s">
        <v>37</v>
      </c>
      <c r="D2">
        <v>12</v>
      </c>
      <c r="E2">
        <v>0</v>
      </c>
      <c r="F2" s="11">
        <v>63770.43</v>
      </c>
      <c r="G2" t="s">
        <v>16</v>
      </c>
      <c r="H2" t="s">
        <v>12</v>
      </c>
      <c r="I2" t="s">
        <v>13</v>
      </c>
      <c r="J2" s="9" t="str">
        <f t="shared" ref="J2:J65" si="0">D2&amp;"-"&amp;C2&amp;"-"&amp;B2</f>
        <v>12-Oct-1968</v>
      </c>
      <c r="K2">
        <f t="shared" ref="K2:K65" si="1">2025-B2</f>
        <v>57</v>
      </c>
      <c r="M2" s="10"/>
    </row>
    <row r="3" spans="1:18" x14ac:dyDescent="0.3">
      <c r="A3" t="s">
        <v>2371</v>
      </c>
      <c r="B3">
        <v>1977</v>
      </c>
      <c r="C3" t="s">
        <v>18</v>
      </c>
      <c r="D3">
        <v>8</v>
      </c>
      <c r="E3">
        <v>0</v>
      </c>
      <c r="F3" s="11">
        <v>62592.87</v>
      </c>
      <c r="G3" t="s">
        <v>11</v>
      </c>
      <c r="H3" t="s">
        <v>12</v>
      </c>
      <c r="I3" t="s">
        <v>13</v>
      </c>
      <c r="J3" s="9" t="str">
        <f t="shared" si="0"/>
        <v>8-Jun-1977</v>
      </c>
      <c r="K3">
        <f t="shared" si="1"/>
        <v>48</v>
      </c>
    </row>
    <row r="4" spans="1:18" x14ac:dyDescent="0.3">
      <c r="A4" t="s">
        <v>2370</v>
      </c>
      <c r="B4">
        <v>1970</v>
      </c>
      <c r="C4" t="s">
        <v>20</v>
      </c>
      <c r="D4">
        <v>11</v>
      </c>
      <c r="E4">
        <v>3</v>
      </c>
      <c r="F4" s="11">
        <v>60021.4</v>
      </c>
      <c r="G4" t="s">
        <v>16</v>
      </c>
      <c r="H4" t="s">
        <v>16</v>
      </c>
      <c r="I4" t="s">
        <v>23</v>
      </c>
      <c r="J4" s="9" t="str">
        <f t="shared" si="0"/>
        <v>11-Sep-1970</v>
      </c>
      <c r="K4">
        <f t="shared" si="1"/>
        <v>55</v>
      </c>
    </row>
    <row r="5" spans="1:18" x14ac:dyDescent="0.3">
      <c r="A5" t="s">
        <v>2369</v>
      </c>
      <c r="B5">
        <v>1991</v>
      </c>
      <c r="C5" t="s">
        <v>18</v>
      </c>
      <c r="D5">
        <v>6</v>
      </c>
      <c r="E5">
        <v>1</v>
      </c>
      <c r="F5" s="11">
        <v>58571.07</v>
      </c>
      <c r="G5" t="s">
        <v>16</v>
      </c>
      <c r="H5" t="s">
        <v>12</v>
      </c>
      <c r="I5" t="s">
        <v>247</v>
      </c>
      <c r="J5" s="9" t="str">
        <f t="shared" si="0"/>
        <v>6-Jun-1991</v>
      </c>
      <c r="K5">
        <f t="shared" si="1"/>
        <v>34</v>
      </c>
    </row>
    <row r="6" spans="1:18" x14ac:dyDescent="0.3">
      <c r="A6" t="s">
        <v>2368</v>
      </c>
      <c r="B6">
        <v>1989</v>
      </c>
      <c r="C6" t="s">
        <v>18</v>
      </c>
      <c r="D6">
        <v>19</v>
      </c>
      <c r="E6">
        <v>0</v>
      </c>
      <c r="F6" s="11">
        <v>55135.4</v>
      </c>
      <c r="G6" t="s">
        <v>16</v>
      </c>
      <c r="H6" t="s">
        <v>11</v>
      </c>
      <c r="I6" t="s">
        <v>23</v>
      </c>
      <c r="J6" s="9" t="str">
        <f t="shared" si="0"/>
        <v>19-Jun-1989</v>
      </c>
      <c r="K6">
        <f t="shared" si="1"/>
        <v>36</v>
      </c>
    </row>
    <row r="7" spans="1:18" x14ac:dyDescent="0.3">
      <c r="A7" t="s">
        <v>2367</v>
      </c>
      <c r="B7">
        <v>1962</v>
      </c>
      <c r="C7" t="s">
        <v>35</v>
      </c>
      <c r="D7">
        <v>4</v>
      </c>
      <c r="E7">
        <v>0</v>
      </c>
      <c r="F7" s="11">
        <v>52590.83</v>
      </c>
      <c r="G7" t="s">
        <v>16</v>
      </c>
      <c r="H7" t="s">
        <v>12</v>
      </c>
      <c r="I7" t="s">
        <v>42</v>
      </c>
      <c r="J7" s="9" t="str">
        <f t="shared" si="0"/>
        <v>4-Aug-1962</v>
      </c>
      <c r="K7">
        <f t="shared" si="1"/>
        <v>63</v>
      </c>
      <c r="N7" s="42" t="s">
        <v>4720</v>
      </c>
      <c r="O7" s="42"/>
      <c r="Q7" s="42" t="s">
        <v>4721</v>
      </c>
      <c r="R7" s="42"/>
    </row>
    <row r="8" spans="1:18" x14ac:dyDescent="0.3">
      <c r="A8" t="s">
        <v>2366</v>
      </c>
      <c r="B8">
        <v>1994</v>
      </c>
      <c r="C8" t="s">
        <v>37</v>
      </c>
      <c r="D8">
        <v>27</v>
      </c>
      <c r="E8">
        <v>1</v>
      </c>
      <c r="F8" s="11">
        <v>51194.559999999998</v>
      </c>
      <c r="G8" t="s">
        <v>16</v>
      </c>
      <c r="H8" t="s">
        <v>12</v>
      </c>
      <c r="I8" t="s">
        <v>42</v>
      </c>
      <c r="J8" s="9" t="str">
        <f t="shared" si="0"/>
        <v>27-Oct-1994</v>
      </c>
      <c r="K8">
        <f t="shared" si="1"/>
        <v>31</v>
      </c>
      <c r="N8" s="14" t="str" cm="1">
        <f t="array" ref="N8:N10">_xlfn.UNIQUE(G2:G2344)</f>
        <v>tier - 1</v>
      </c>
      <c r="O8" s="14">
        <f>COUNTIF(G2:G2344,N8)</f>
        <v>309</v>
      </c>
      <c r="Q8" s="14" t="str" cm="1">
        <f t="array" ref="Q8:Q10">_xlfn.UNIQUE(H2:H2344)</f>
        <v>tier - 3</v>
      </c>
      <c r="R8" s="14">
        <f>COUNTIF(H2:H2344,Q8)</f>
        <v>796</v>
      </c>
    </row>
    <row r="9" spans="1:18" x14ac:dyDescent="0.3">
      <c r="A9" t="s">
        <v>2365</v>
      </c>
      <c r="B9">
        <v>1958</v>
      </c>
      <c r="C9" t="s">
        <v>18</v>
      </c>
      <c r="D9">
        <v>27</v>
      </c>
      <c r="E9">
        <v>2</v>
      </c>
      <c r="F9" s="11">
        <v>49577.66</v>
      </c>
      <c r="G9" t="s">
        <v>11</v>
      </c>
      <c r="H9" t="s">
        <v>11</v>
      </c>
      <c r="I9" t="s">
        <v>13</v>
      </c>
      <c r="J9" s="9" t="str">
        <f t="shared" si="0"/>
        <v>27-Jun-1958</v>
      </c>
      <c r="K9">
        <f t="shared" si="1"/>
        <v>67</v>
      </c>
      <c r="N9" s="14" t="str">
        <v>tier - 2</v>
      </c>
      <c r="O9" s="14">
        <f>COUNTIF(G3:G2345,N9)</f>
        <v>1340</v>
      </c>
      <c r="Q9" s="14" t="str">
        <v>tier - 1</v>
      </c>
      <c r="R9" s="14">
        <f>COUNTIF(H3:H2345,Q9)</f>
        <v>734</v>
      </c>
    </row>
    <row r="10" spans="1:18" x14ac:dyDescent="0.3">
      <c r="A10" t="s">
        <v>2364</v>
      </c>
      <c r="B10">
        <v>1963</v>
      </c>
      <c r="C10" t="s">
        <v>20</v>
      </c>
      <c r="D10">
        <v>4</v>
      </c>
      <c r="E10">
        <v>1</v>
      </c>
      <c r="F10" s="11">
        <v>48970.25</v>
      </c>
      <c r="G10" t="s">
        <v>16</v>
      </c>
      <c r="H10" t="s">
        <v>11</v>
      </c>
      <c r="I10" t="s">
        <v>13</v>
      </c>
      <c r="J10" s="9" t="str">
        <f t="shared" si="0"/>
        <v>4-Sep-1963</v>
      </c>
      <c r="K10">
        <f t="shared" si="1"/>
        <v>62</v>
      </c>
      <c r="N10" s="14" t="str">
        <v>tier - 3</v>
      </c>
      <c r="O10" s="14">
        <f>COUNTIF(G4:G2346,N10)</f>
        <v>694</v>
      </c>
      <c r="Q10" s="14" t="str">
        <v>tier - 2</v>
      </c>
      <c r="R10" s="14">
        <f>COUNTIF(H4:H2346,Q10)</f>
        <v>813</v>
      </c>
    </row>
    <row r="11" spans="1:18" x14ac:dyDescent="0.3">
      <c r="A11" t="s">
        <v>2363</v>
      </c>
      <c r="B11">
        <v>1978</v>
      </c>
      <c r="C11" t="s">
        <v>30</v>
      </c>
      <c r="D11">
        <v>29</v>
      </c>
      <c r="E11">
        <v>0</v>
      </c>
      <c r="F11" s="11">
        <v>48885.14</v>
      </c>
      <c r="G11" t="s">
        <v>16</v>
      </c>
      <c r="H11" t="s">
        <v>11</v>
      </c>
      <c r="I11" t="s">
        <v>13</v>
      </c>
      <c r="J11" s="9" t="str">
        <f t="shared" si="0"/>
        <v>29-Dec-1978</v>
      </c>
      <c r="K11">
        <f t="shared" si="1"/>
        <v>47</v>
      </c>
    </row>
    <row r="12" spans="1:18" x14ac:dyDescent="0.3">
      <c r="A12" t="s">
        <v>2362</v>
      </c>
      <c r="B12">
        <v>1959</v>
      </c>
      <c r="C12" t="s">
        <v>10</v>
      </c>
      <c r="D12">
        <v>22</v>
      </c>
      <c r="E12">
        <v>0</v>
      </c>
      <c r="F12" s="11">
        <v>48824.45</v>
      </c>
      <c r="G12" t="s">
        <v>11</v>
      </c>
      <c r="H12" t="s">
        <v>16</v>
      </c>
      <c r="I12" t="s">
        <v>42</v>
      </c>
      <c r="J12" s="9" t="str">
        <f t="shared" si="0"/>
        <v>22-Jul-1959</v>
      </c>
      <c r="K12">
        <f t="shared" si="1"/>
        <v>66</v>
      </c>
    </row>
    <row r="13" spans="1:18" x14ac:dyDescent="0.3">
      <c r="A13" t="s">
        <v>2361</v>
      </c>
      <c r="B13">
        <v>1965</v>
      </c>
      <c r="C13" t="s">
        <v>37</v>
      </c>
      <c r="D13">
        <v>27</v>
      </c>
      <c r="E13">
        <v>1</v>
      </c>
      <c r="F13" s="11">
        <v>48675.519999999997</v>
      </c>
      <c r="G13" t="s">
        <v>16</v>
      </c>
      <c r="H13" t="s">
        <v>11</v>
      </c>
      <c r="I13" t="s">
        <v>13</v>
      </c>
      <c r="J13" s="9" t="str">
        <f t="shared" si="0"/>
        <v>27-Oct-1965</v>
      </c>
      <c r="K13">
        <f t="shared" si="1"/>
        <v>60</v>
      </c>
      <c r="M13" t="s">
        <v>9106</v>
      </c>
      <c r="N13">
        <f>ROUND(AVERAGEIF(B2:B2344,"&lt;&gt;?",B2:B2344),0)</f>
        <v>1983</v>
      </c>
    </row>
    <row r="14" spans="1:18" x14ac:dyDescent="0.3">
      <c r="A14" t="s">
        <v>2360</v>
      </c>
      <c r="B14">
        <v>1962</v>
      </c>
      <c r="C14" t="s">
        <v>37</v>
      </c>
      <c r="D14">
        <v>11</v>
      </c>
      <c r="E14">
        <v>0</v>
      </c>
      <c r="F14" s="11">
        <v>48673.56</v>
      </c>
      <c r="G14" t="s">
        <v>16</v>
      </c>
      <c r="H14" t="s">
        <v>11</v>
      </c>
      <c r="I14" t="s">
        <v>13</v>
      </c>
      <c r="J14" s="9" t="str">
        <f t="shared" si="0"/>
        <v>11-Oct-1962</v>
      </c>
      <c r="K14">
        <f t="shared" si="1"/>
        <v>63</v>
      </c>
    </row>
    <row r="15" spans="1:18" x14ac:dyDescent="0.3">
      <c r="A15" t="s">
        <v>2359</v>
      </c>
      <c r="B15">
        <v>1968</v>
      </c>
      <c r="C15" t="s">
        <v>30</v>
      </c>
      <c r="D15">
        <v>1</v>
      </c>
      <c r="E15">
        <v>3</v>
      </c>
      <c r="F15" s="11">
        <v>48549.18</v>
      </c>
      <c r="G15" t="s">
        <v>16</v>
      </c>
      <c r="H15" t="s">
        <v>12</v>
      </c>
      <c r="I15" t="s">
        <v>168</v>
      </c>
      <c r="J15" s="9" t="str">
        <f t="shared" si="0"/>
        <v>1-Dec-1968</v>
      </c>
      <c r="K15">
        <f t="shared" si="1"/>
        <v>57</v>
      </c>
    </row>
    <row r="16" spans="1:18" x14ac:dyDescent="0.3">
      <c r="A16" t="s">
        <v>2358</v>
      </c>
      <c r="B16">
        <v>1961</v>
      </c>
      <c r="C16" t="s">
        <v>30</v>
      </c>
      <c r="D16">
        <v>21</v>
      </c>
      <c r="E16">
        <v>1</v>
      </c>
      <c r="F16" s="11">
        <v>48517.56</v>
      </c>
      <c r="G16" t="s">
        <v>16</v>
      </c>
      <c r="H16" t="s">
        <v>12</v>
      </c>
      <c r="I16" t="s">
        <v>247</v>
      </c>
      <c r="J16" s="9" t="str">
        <f t="shared" si="0"/>
        <v>21-Dec-1961</v>
      </c>
      <c r="K16">
        <f t="shared" si="1"/>
        <v>64</v>
      </c>
    </row>
    <row r="17" spans="1:11" x14ac:dyDescent="0.3">
      <c r="A17" t="s">
        <v>2357</v>
      </c>
      <c r="B17">
        <v>1962</v>
      </c>
      <c r="C17" t="s">
        <v>35</v>
      </c>
      <c r="D17">
        <v>27</v>
      </c>
      <c r="E17">
        <v>0</v>
      </c>
      <c r="F17" s="11">
        <v>48173.36</v>
      </c>
      <c r="G17" t="s">
        <v>16</v>
      </c>
      <c r="H17" t="s">
        <v>12</v>
      </c>
      <c r="I17" t="s">
        <v>42</v>
      </c>
      <c r="J17" s="9" t="str">
        <f t="shared" si="0"/>
        <v>27-Aug-1962</v>
      </c>
      <c r="K17">
        <f t="shared" si="1"/>
        <v>63</v>
      </c>
    </row>
    <row r="18" spans="1:11" x14ac:dyDescent="0.3">
      <c r="A18" t="s">
        <v>2356</v>
      </c>
      <c r="B18">
        <v>1958</v>
      </c>
      <c r="C18" t="s">
        <v>15</v>
      </c>
      <c r="D18">
        <v>16</v>
      </c>
      <c r="E18">
        <v>1</v>
      </c>
      <c r="F18" s="11">
        <v>47928.03</v>
      </c>
      <c r="G18" t="s">
        <v>11</v>
      </c>
      <c r="H18" t="s">
        <v>12</v>
      </c>
      <c r="I18" t="s">
        <v>42</v>
      </c>
      <c r="J18" s="9" t="str">
        <f t="shared" si="0"/>
        <v>16-Nov-1958</v>
      </c>
      <c r="K18">
        <f t="shared" si="1"/>
        <v>67</v>
      </c>
    </row>
    <row r="19" spans="1:11" x14ac:dyDescent="0.3">
      <c r="A19" t="s">
        <v>2355</v>
      </c>
      <c r="B19">
        <v>1963</v>
      </c>
      <c r="C19" t="s">
        <v>35</v>
      </c>
      <c r="D19">
        <v>5</v>
      </c>
      <c r="E19">
        <v>1</v>
      </c>
      <c r="F19" s="11">
        <v>47896.79</v>
      </c>
      <c r="G19" t="s">
        <v>16</v>
      </c>
      <c r="H19" t="s">
        <v>12</v>
      </c>
      <c r="I19" t="s">
        <v>247</v>
      </c>
      <c r="J19" s="9" t="str">
        <f t="shared" si="0"/>
        <v>5-Aug-1963</v>
      </c>
      <c r="K19">
        <f t="shared" si="1"/>
        <v>62</v>
      </c>
    </row>
    <row r="20" spans="1:11" x14ac:dyDescent="0.3">
      <c r="A20" t="s">
        <v>2354</v>
      </c>
      <c r="B20">
        <v>1964</v>
      </c>
      <c r="C20" t="s">
        <v>15</v>
      </c>
      <c r="D20">
        <v>7</v>
      </c>
      <c r="E20">
        <v>2</v>
      </c>
      <c r="F20" s="11">
        <v>47496.49</v>
      </c>
      <c r="G20" t="s">
        <v>16</v>
      </c>
      <c r="H20" t="s">
        <v>12</v>
      </c>
      <c r="I20" t="s">
        <v>23</v>
      </c>
      <c r="J20" s="9" t="str">
        <f t="shared" si="0"/>
        <v>7-Nov-1964</v>
      </c>
      <c r="K20">
        <f t="shared" si="1"/>
        <v>61</v>
      </c>
    </row>
    <row r="21" spans="1:11" x14ac:dyDescent="0.3">
      <c r="A21" t="s">
        <v>2353</v>
      </c>
      <c r="B21">
        <v>1971</v>
      </c>
      <c r="C21" t="s">
        <v>20</v>
      </c>
      <c r="D21">
        <v>27</v>
      </c>
      <c r="E21">
        <v>2</v>
      </c>
      <c r="F21" s="11">
        <v>47462.89</v>
      </c>
      <c r="G21" t="s">
        <v>16</v>
      </c>
      <c r="H21" t="s">
        <v>11</v>
      </c>
      <c r="I21" t="s">
        <v>13</v>
      </c>
      <c r="J21" s="9" t="str">
        <f t="shared" si="0"/>
        <v>27-Sep-1971</v>
      </c>
      <c r="K21">
        <f t="shared" si="1"/>
        <v>54</v>
      </c>
    </row>
    <row r="22" spans="1:11" x14ac:dyDescent="0.3">
      <c r="A22" t="s">
        <v>2352</v>
      </c>
      <c r="B22">
        <v>1961</v>
      </c>
      <c r="C22" t="s">
        <v>18</v>
      </c>
      <c r="D22">
        <v>13</v>
      </c>
      <c r="E22">
        <v>1</v>
      </c>
      <c r="F22" s="11">
        <v>47403.88</v>
      </c>
      <c r="G22" t="s">
        <v>16</v>
      </c>
      <c r="H22" t="s">
        <v>12</v>
      </c>
      <c r="I22" t="s">
        <v>42</v>
      </c>
      <c r="J22" s="9" t="str">
        <f t="shared" si="0"/>
        <v>13-Jun-1961</v>
      </c>
      <c r="K22">
        <f t="shared" si="1"/>
        <v>64</v>
      </c>
    </row>
    <row r="23" spans="1:11" x14ac:dyDescent="0.3">
      <c r="A23" t="s">
        <v>2351</v>
      </c>
      <c r="B23">
        <v>1959</v>
      </c>
      <c r="C23" t="s">
        <v>37</v>
      </c>
      <c r="D23">
        <v>4</v>
      </c>
      <c r="E23">
        <v>2</v>
      </c>
      <c r="F23" s="11">
        <v>47305.31</v>
      </c>
      <c r="G23" t="s">
        <v>11</v>
      </c>
      <c r="H23" t="s">
        <v>16</v>
      </c>
      <c r="I23" t="s">
        <v>42</v>
      </c>
      <c r="J23" s="9" t="str">
        <f t="shared" si="0"/>
        <v>4-Oct-1959</v>
      </c>
      <c r="K23">
        <f t="shared" si="1"/>
        <v>66</v>
      </c>
    </row>
    <row r="24" spans="1:11" x14ac:dyDescent="0.3">
      <c r="A24" t="s">
        <v>2350</v>
      </c>
      <c r="B24">
        <v>1958</v>
      </c>
      <c r="C24" t="s">
        <v>20</v>
      </c>
      <c r="D24">
        <v>3</v>
      </c>
      <c r="E24">
        <v>2</v>
      </c>
      <c r="F24" s="11">
        <v>47291.06</v>
      </c>
      <c r="G24" t="s">
        <v>11</v>
      </c>
      <c r="H24" t="s">
        <v>16</v>
      </c>
      <c r="I24" t="s">
        <v>42</v>
      </c>
      <c r="J24" s="9" t="str">
        <f t="shared" si="0"/>
        <v>3-Sep-1958</v>
      </c>
      <c r="K24">
        <f t="shared" si="1"/>
        <v>67</v>
      </c>
    </row>
    <row r="25" spans="1:11" x14ac:dyDescent="0.3">
      <c r="A25" t="s">
        <v>2349</v>
      </c>
      <c r="B25">
        <v>1970</v>
      </c>
      <c r="C25" t="s">
        <v>30</v>
      </c>
      <c r="D25">
        <v>28</v>
      </c>
      <c r="E25">
        <v>2</v>
      </c>
      <c r="F25" s="11">
        <v>47269.85</v>
      </c>
      <c r="G25" t="s">
        <v>16</v>
      </c>
      <c r="H25" t="s">
        <v>11</v>
      </c>
      <c r="I25" t="s">
        <v>13</v>
      </c>
      <c r="J25" s="9" t="str">
        <f t="shared" si="0"/>
        <v>28-Dec-1970</v>
      </c>
      <c r="K25">
        <f t="shared" si="1"/>
        <v>55</v>
      </c>
    </row>
    <row r="26" spans="1:11" x14ac:dyDescent="0.3">
      <c r="A26" t="s">
        <v>2348</v>
      </c>
      <c r="B26">
        <v>1959</v>
      </c>
      <c r="C26" t="s">
        <v>10</v>
      </c>
      <c r="D26">
        <v>14</v>
      </c>
      <c r="E26">
        <v>0</v>
      </c>
      <c r="F26" s="11">
        <v>47055.53</v>
      </c>
      <c r="G26" t="s">
        <v>11</v>
      </c>
      <c r="H26" t="s">
        <v>16</v>
      </c>
      <c r="I26" t="s">
        <v>13</v>
      </c>
      <c r="J26" s="9" t="str">
        <f t="shared" si="0"/>
        <v>14-Jul-1959</v>
      </c>
      <c r="K26">
        <f t="shared" si="1"/>
        <v>66</v>
      </c>
    </row>
    <row r="27" spans="1:11" x14ac:dyDescent="0.3">
      <c r="A27" t="s">
        <v>2347</v>
      </c>
      <c r="B27">
        <v>1958</v>
      </c>
      <c r="C27" t="s">
        <v>20</v>
      </c>
      <c r="D27">
        <v>15</v>
      </c>
      <c r="E27">
        <v>0</v>
      </c>
      <c r="F27" s="11">
        <v>46889.26</v>
      </c>
      <c r="G27" t="s">
        <v>11</v>
      </c>
      <c r="H27" t="s">
        <v>12</v>
      </c>
      <c r="I27" t="s">
        <v>13</v>
      </c>
      <c r="J27" s="9" t="str">
        <f t="shared" si="0"/>
        <v>15-Sep-1958</v>
      </c>
      <c r="K27">
        <f t="shared" si="1"/>
        <v>67</v>
      </c>
    </row>
    <row r="28" spans="1:11" x14ac:dyDescent="0.3">
      <c r="A28" t="s">
        <v>2346</v>
      </c>
      <c r="B28">
        <v>1960</v>
      </c>
      <c r="C28" t="s">
        <v>15</v>
      </c>
      <c r="D28">
        <v>17</v>
      </c>
      <c r="E28">
        <v>3</v>
      </c>
      <c r="F28" s="11">
        <v>46718.16</v>
      </c>
      <c r="G28" t="s">
        <v>16</v>
      </c>
      <c r="H28" t="s">
        <v>16</v>
      </c>
      <c r="I28" t="s">
        <v>23</v>
      </c>
      <c r="J28" s="9" t="str">
        <f t="shared" si="0"/>
        <v>17-Nov-1960</v>
      </c>
      <c r="K28">
        <f t="shared" si="1"/>
        <v>65</v>
      </c>
    </row>
    <row r="29" spans="1:11" x14ac:dyDescent="0.3">
      <c r="A29" t="s">
        <v>2345</v>
      </c>
      <c r="B29">
        <v>1969</v>
      </c>
      <c r="C29" t="s">
        <v>18</v>
      </c>
      <c r="D29">
        <v>23</v>
      </c>
      <c r="E29">
        <v>3</v>
      </c>
      <c r="F29" s="11">
        <v>46661.440000000002</v>
      </c>
      <c r="G29" t="s">
        <v>16</v>
      </c>
      <c r="H29" t="s">
        <v>12</v>
      </c>
      <c r="I29" t="s">
        <v>23</v>
      </c>
      <c r="J29" s="9" t="str">
        <f t="shared" si="0"/>
        <v>23-Jun-1969</v>
      </c>
      <c r="K29">
        <f t="shared" si="1"/>
        <v>56</v>
      </c>
    </row>
    <row r="30" spans="1:11" x14ac:dyDescent="0.3">
      <c r="A30" t="s">
        <v>2344</v>
      </c>
      <c r="B30">
        <v>1961</v>
      </c>
      <c r="C30" t="s">
        <v>35</v>
      </c>
      <c r="D30">
        <v>8</v>
      </c>
      <c r="E30">
        <v>0</v>
      </c>
      <c r="F30" s="11">
        <v>46599.11</v>
      </c>
      <c r="G30" t="s">
        <v>16</v>
      </c>
      <c r="H30" t="s">
        <v>16</v>
      </c>
      <c r="I30" t="s">
        <v>13</v>
      </c>
      <c r="J30" s="9" t="str">
        <f t="shared" si="0"/>
        <v>8-Aug-1961</v>
      </c>
      <c r="K30">
        <f t="shared" si="1"/>
        <v>64</v>
      </c>
    </row>
    <row r="31" spans="1:11" x14ac:dyDescent="0.3">
      <c r="A31" t="s">
        <v>2343</v>
      </c>
      <c r="B31">
        <v>1971</v>
      </c>
      <c r="C31" t="s">
        <v>30</v>
      </c>
      <c r="D31">
        <v>6</v>
      </c>
      <c r="E31">
        <v>3</v>
      </c>
      <c r="F31" s="11">
        <v>46255.11</v>
      </c>
      <c r="G31" t="s">
        <v>16</v>
      </c>
      <c r="H31" t="s">
        <v>12</v>
      </c>
      <c r="I31" t="s">
        <v>247</v>
      </c>
      <c r="J31" s="9" t="str">
        <f t="shared" si="0"/>
        <v>6-Dec-1971</v>
      </c>
      <c r="K31">
        <f t="shared" si="1"/>
        <v>54</v>
      </c>
    </row>
    <row r="32" spans="1:11" x14ac:dyDescent="0.3">
      <c r="A32" t="s">
        <v>2342</v>
      </c>
      <c r="B32">
        <v>1978</v>
      </c>
      <c r="C32" t="s">
        <v>35</v>
      </c>
      <c r="D32">
        <v>17</v>
      </c>
      <c r="E32">
        <v>2</v>
      </c>
      <c r="F32" s="11">
        <v>46200.99</v>
      </c>
      <c r="G32" t="s">
        <v>16</v>
      </c>
      <c r="H32" t="s">
        <v>16</v>
      </c>
      <c r="I32" t="s">
        <v>13</v>
      </c>
      <c r="J32" s="9" t="str">
        <f t="shared" si="0"/>
        <v>17-Aug-1978</v>
      </c>
      <c r="K32">
        <f t="shared" si="1"/>
        <v>47</v>
      </c>
    </row>
    <row r="33" spans="1:11" x14ac:dyDescent="0.3">
      <c r="A33" t="s">
        <v>2341</v>
      </c>
      <c r="B33">
        <v>1976</v>
      </c>
      <c r="C33" t="s">
        <v>30</v>
      </c>
      <c r="D33">
        <v>2</v>
      </c>
      <c r="E33">
        <v>3</v>
      </c>
      <c r="F33" s="11">
        <v>46151.12</v>
      </c>
      <c r="G33" t="s">
        <v>16</v>
      </c>
      <c r="H33" t="s">
        <v>12</v>
      </c>
      <c r="I33" t="s">
        <v>13</v>
      </c>
      <c r="J33" s="9" t="str">
        <f t="shared" si="0"/>
        <v>2-Dec-1976</v>
      </c>
      <c r="K33">
        <f t="shared" si="1"/>
        <v>49</v>
      </c>
    </row>
    <row r="34" spans="1:11" x14ac:dyDescent="0.3">
      <c r="A34" t="s">
        <v>2340</v>
      </c>
      <c r="B34">
        <v>1962</v>
      </c>
      <c r="C34" t="s">
        <v>30</v>
      </c>
      <c r="D34">
        <v>4</v>
      </c>
      <c r="E34">
        <v>3</v>
      </c>
      <c r="F34" s="11">
        <v>46130.53</v>
      </c>
      <c r="G34" t="s">
        <v>16</v>
      </c>
      <c r="H34" t="s">
        <v>16</v>
      </c>
      <c r="I34" t="s">
        <v>23</v>
      </c>
      <c r="J34" s="9" t="str">
        <f t="shared" si="0"/>
        <v>4-Dec-1962</v>
      </c>
      <c r="K34">
        <f t="shared" si="1"/>
        <v>63</v>
      </c>
    </row>
    <row r="35" spans="1:11" x14ac:dyDescent="0.3">
      <c r="A35" t="s">
        <v>2339</v>
      </c>
      <c r="B35">
        <v>1985</v>
      </c>
      <c r="C35" t="s">
        <v>20</v>
      </c>
      <c r="D35">
        <v>30</v>
      </c>
      <c r="E35">
        <v>2</v>
      </c>
      <c r="F35" s="11">
        <v>46113.51</v>
      </c>
      <c r="G35" t="s">
        <v>11</v>
      </c>
      <c r="H35" t="s">
        <v>12</v>
      </c>
      <c r="I35" t="s">
        <v>42</v>
      </c>
      <c r="J35" s="9" t="str">
        <f t="shared" si="0"/>
        <v>30-Sep-1985</v>
      </c>
      <c r="K35">
        <f t="shared" si="1"/>
        <v>40</v>
      </c>
    </row>
    <row r="36" spans="1:11" x14ac:dyDescent="0.3">
      <c r="A36" t="s">
        <v>2338</v>
      </c>
      <c r="B36">
        <v>1979</v>
      </c>
      <c r="C36" t="s">
        <v>35</v>
      </c>
      <c r="D36">
        <v>12</v>
      </c>
      <c r="E36">
        <v>0</v>
      </c>
      <c r="F36" s="11">
        <v>45863.21</v>
      </c>
      <c r="G36" t="s">
        <v>11</v>
      </c>
      <c r="H36" t="s">
        <v>16</v>
      </c>
      <c r="I36" t="s">
        <v>13</v>
      </c>
      <c r="J36" s="9" t="str">
        <f t="shared" si="0"/>
        <v>12-Aug-1979</v>
      </c>
      <c r="K36">
        <f t="shared" si="1"/>
        <v>46</v>
      </c>
    </row>
    <row r="37" spans="1:11" x14ac:dyDescent="0.3">
      <c r="A37" t="s">
        <v>2337</v>
      </c>
      <c r="B37">
        <v>1960</v>
      </c>
      <c r="C37" t="s">
        <v>30</v>
      </c>
      <c r="D37">
        <v>21</v>
      </c>
      <c r="E37">
        <v>0</v>
      </c>
      <c r="F37" s="11">
        <v>45710.21</v>
      </c>
      <c r="G37" t="s">
        <v>11</v>
      </c>
      <c r="H37" t="s">
        <v>11</v>
      </c>
      <c r="I37" t="s">
        <v>168</v>
      </c>
      <c r="J37" s="9" t="str">
        <f t="shared" si="0"/>
        <v>21-Dec-1960</v>
      </c>
      <c r="K37">
        <f t="shared" si="1"/>
        <v>65</v>
      </c>
    </row>
    <row r="38" spans="1:11" x14ac:dyDescent="0.3">
      <c r="A38" t="s">
        <v>2336</v>
      </c>
      <c r="B38">
        <v>1974</v>
      </c>
      <c r="C38" t="s">
        <v>35</v>
      </c>
      <c r="D38">
        <v>9</v>
      </c>
      <c r="E38">
        <v>2</v>
      </c>
      <c r="F38" s="11">
        <v>45702.02</v>
      </c>
      <c r="G38" t="s">
        <v>11</v>
      </c>
      <c r="H38" t="s">
        <v>11</v>
      </c>
      <c r="I38" t="s">
        <v>23</v>
      </c>
      <c r="J38" s="9" t="str">
        <f t="shared" si="0"/>
        <v>9-Aug-1974</v>
      </c>
      <c r="K38">
        <f t="shared" si="1"/>
        <v>51</v>
      </c>
    </row>
    <row r="39" spans="1:11" x14ac:dyDescent="0.3">
      <c r="A39" t="s">
        <v>2335</v>
      </c>
      <c r="B39">
        <v>1962</v>
      </c>
      <c r="C39" t="s">
        <v>30</v>
      </c>
      <c r="D39">
        <v>17</v>
      </c>
      <c r="E39">
        <v>0</v>
      </c>
      <c r="F39" s="11">
        <v>45008.959999999999</v>
      </c>
      <c r="G39" t="s">
        <v>11</v>
      </c>
      <c r="H39" t="s">
        <v>11</v>
      </c>
      <c r="I39" t="s">
        <v>13</v>
      </c>
      <c r="J39" s="9" t="str">
        <f t="shared" si="0"/>
        <v>17-Dec-1962</v>
      </c>
      <c r="K39">
        <f t="shared" si="1"/>
        <v>63</v>
      </c>
    </row>
    <row r="40" spans="1:11" x14ac:dyDescent="0.3">
      <c r="A40" t="s">
        <v>2334</v>
      </c>
      <c r="B40">
        <v>1971</v>
      </c>
      <c r="C40" t="s">
        <v>35</v>
      </c>
      <c r="D40">
        <v>13</v>
      </c>
      <c r="E40">
        <v>2</v>
      </c>
      <c r="F40" s="11">
        <v>44641.2</v>
      </c>
      <c r="G40" t="s">
        <v>11</v>
      </c>
      <c r="H40" t="s">
        <v>12</v>
      </c>
      <c r="I40" t="s">
        <v>247</v>
      </c>
      <c r="J40" s="9" t="str">
        <f t="shared" si="0"/>
        <v>13-Aug-1971</v>
      </c>
      <c r="K40">
        <f t="shared" si="1"/>
        <v>54</v>
      </c>
    </row>
    <row r="41" spans="1:11" x14ac:dyDescent="0.3">
      <c r="A41" t="s">
        <v>2333</v>
      </c>
      <c r="B41">
        <v>1993</v>
      </c>
      <c r="C41" t="s">
        <v>37</v>
      </c>
      <c r="D41">
        <v>11</v>
      </c>
      <c r="E41">
        <v>2</v>
      </c>
      <c r="F41" s="11">
        <v>44585.46</v>
      </c>
      <c r="G41" t="s">
        <v>11</v>
      </c>
      <c r="H41" t="s">
        <v>11</v>
      </c>
      <c r="I41" t="s">
        <v>42</v>
      </c>
      <c r="J41" s="9" t="str">
        <f t="shared" si="0"/>
        <v>11-Oct-1993</v>
      </c>
      <c r="K41">
        <f t="shared" si="1"/>
        <v>32</v>
      </c>
    </row>
    <row r="42" spans="1:11" x14ac:dyDescent="0.3">
      <c r="A42" t="s">
        <v>2332</v>
      </c>
      <c r="B42">
        <v>2000</v>
      </c>
      <c r="C42" t="s">
        <v>35</v>
      </c>
      <c r="D42">
        <v>2</v>
      </c>
      <c r="E42">
        <v>1</v>
      </c>
      <c r="F42" s="11">
        <v>44501.4</v>
      </c>
      <c r="G42" t="s">
        <v>11</v>
      </c>
      <c r="H42" t="s">
        <v>12</v>
      </c>
      <c r="I42" t="s">
        <v>13</v>
      </c>
      <c r="J42" s="9" t="str">
        <f t="shared" si="0"/>
        <v>2-Aug-2000</v>
      </c>
      <c r="K42">
        <f t="shared" si="1"/>
        <v>25</v>
      </c>
    </row>
    <row r="43" spans="1:11" x14ac:dyDescent="0.3">
      <c r="A43" t="s">
        <v>2331</v>
      </c>
      <c r="B43">
        <v>1967</v>
      </c>
      <c r="C43" t="s">
        <v>20</v>
      </c>
      <c r="D43">
        <v>14</v>
      </c>
      <c r="E43">
        <v>0</v>
      </c>
      <c r="F43" s="11">
        <v>44423.8</v>
      </c>
      <c r="G43" t="s">
        <v>11</v>
      </c>
      <c r="H43" t="s">
        <v>12</v>
      </c>
      <c r="I43" t="s">
        <v>13</v>
      </c>
      <c r="J43" s="9" t="str">
        <f t="shared" si="0"/>
        <v>14-Sep-1967</v>
      </c>
      <c r="K43">
        <f t="shared" si="1"/>
        <v>58</v>
      </c>
    </row>
    <row r="44" spans="1:11" x14ac:dyDescent="0.3">
      <c r="A44" t="s">
        <v>2330</v>
      </c>
      <c r="B44">
        <v>1971</v>
      </c>
      <c r="C44" t="s">
        <v>37</v>
      </c>
      <c r="D44">
        <v>29</v>
      </c>
      <c r="E44">
        <v>0</v>
      </c>
      <c r="F44" s="11">
        <v>44400.41</v>
      </c>
      <c r="G44" t="s">
        <v>11</v>
      </c>
      <c r="H44" t="s">
        <v>11</v>
      </c>
      <c r="I44" t="s">
        <v>13</v>
      </c>
      <c r="J44" s="9" t="str">
        <f t="shared" si="0"/>
        <v>29-Oct-1971</v>
      </c>
      <c r="K44">
        <f t="shared" si="1"/>
        <v>54</v>
      </c>
    </row>
    <row r="45" spans="1:11" x14ac:dyDescent="0.3">
      <c r="A45" t="s">
        <v>2329</v>
      </c>
      <c r="B45">
        <v>1968</v>
      </c>
      <c r="C45" t="s">
        <v>15</v>
      </c>
      <c r="D45">
        <v>24</v>
      </c>
      <c r="E45">
        <v>2</v>
      </c>
      <c r="F45" s="11">
        <v>44260.75</v>
      </c>
      <c r="G45" t="s">
        <v>11</v>
      </c>
      <c r="H45" t="s">
        <v>16</v>
      </c>
      <c r="I45" t="s">
        <v>13</v>
      </c>
      <c r="J45" s="9" t="str">
        <f t="shared" si="0"/>
        <v>24-Nov-1968</v>
      </c>
      <c r="K45">
        <f t="shared" si="1"/>
        <v>57</v>
      </c>
    </row>
    <row r="46" spans="1:11" x14ac:dyDescent="0.3">
      <c r="A46" t="s">
        <v>2328</v>
      </c>
      <c r="B46">
        <v>1975</v>
      </c>
      <c r="C46" t="s">
        <v>18</v>
      </c>
      <c r="D46">
        <v>1</v>
      </c>
      <c r="E46">
        <v>2</v>
      </c>
      <c r="F46" s="11">
        <v>44202.65</v>
      </c>
      <c r="G46" t="s">
        <v>11</v>
      </c>
      <c r="H46" t="s">
        <v>11</v>
      </c>
      <c r="I46" t="s">
        <v>13</v>
      </c>
      <c r="J46" s="9" t="str">
        <f t="shared" si="0"/>
        <v>1-Jun-1975</v>
      </c>
      <c r="K46">
        <f t="shared" si="1"/>
        <v>50</v>
      </c>
    </row>
    <row r="47" spans="1:11" x14ac:dyDescent="0.3">
      <c r="A47" t="s">
        <v>2327</v>
      </c>
      <c r="B47">
        <v>1988</v>
      </c>
      <c r="C47" t="s">
        <v>10</v>
      </c>
      <c r="D47">
        <v>16</v>
      </c>
      <c r="E47">
        <v>1</v>
      </c>
      <c r="F47" s="11">
        <v>43943.88</v>
      </c>
      <c r="G47" t="s">
        <v>11</v>
      </c>
      <c r="H47" t="s">
        <v>16</v>
      </c>
      <c r="I47" t="s">
        <v>23</v>
      </c>
      <c r="J47" s="9" t="str">
        <f t="shared" si="0"/>
        <v>16-Jul-1988</v>
      </c>
      <c r="K47">
        <f t="shared" si="1"/>
        <v>37</v>
      </c>
    </row>
    <row r="48" spans="1:11" x14ac:dyDescent="0.3">
      <c r="A48" t="s">
        <v>2326</v>
      </c>
      <c r="B48">
        <v>1966</v>
      </c>
      <c r="C48" t="s">
        <v>37</v>
      </c>
      <c r="D48">
        <v>5</v>
      </c>
      <c r="E48">
        <v>0</v>
      </c>
      <c r="F48" s="11">
        <v>43921.18</v>
      </c>
      <c r="G48" t="s">
        <v>11</v>
      </c>
      <c r="H48" t="s">
        <v>11</v>
      </c>
      <c r="I48" t="s">
        <v>23</v>
      </c>
      <c r="J48" s="9" t="str">
        <f t="shared" si="0"/>
        <v>5-Oct-1966</v>
      </c>
      <c r="K48">
        <f t="shared" si="1"/>
        <v>59</v>
      </c>
    </row>
    <row r="49" spans="1:11" x14ac:dyDescent="0.3">
      <c r="A49" t="s">
        <v>2325</v>
      </c>
      <c r="B49">
        <v>1980</v>
      </c>
      <c r="C49" t="s">
        <v>15</v>
      </c>
      <c r="D49">
        <v>10</v>
      </c>
      <c r="E49">
        <v>2</v>
      </c>
      <c r="F49" s="11">
        <v>43896.38</v>
      </c>
      <c r="G49" t="s">
        <v>11</v>
      </c>
      <c r="H49" t="s">
        <v>16</v>
      </c>
      <c r="I49" t="s">
        <v>13</v>
      </c>
      <c r="J49" s="9" t="str">
        <f t="shared" si="0"/>
        <v>10-Nov-1980</v>
      </c>
      <c r="K49">
        <f t="shared" si="1"/>
        <v>45</v>
      </c>
    </row>
    <row r="50" spans="1:11" x14ac:dyDescent="0.3">
      <c r="A50" t="s">
        <v>2324</v>
      </c>
      <c r="B50">
        <v>1966</v>
      </c>
      <c r="C50" t="s">
        <v>10</v>
      </c>
      <c r="D50">
        <v>2</v>
      </c>
      <c r="E50">
        <v>0</v>
      </c>
      <c r="F50" s="11">
        <v>43817.45</v>
      </c>
      <c r="G50" t="s">
        <v>11</v>
      </c>
      <c r="H50" t="s">
        <v>12</v>
      </c>
      <c r="I50" t="s">
        <v>23</v>
      </c>
      <c r="J50" s="9" t="str">
        <f t="shared" si="0"/>
        <v>2-Jul-1966</v>
      </c>
      <c r="K50">
        <f t="shared" si="1"/>
        <v>59</v>
      </c>
    </row>
    <row r="51" spans="1:11" x14ac:dyDescent="0.3">
      <c r="A51" t="s">
        <v>2323</v>
      </c>
      <c r="B51">
        <v>1966</v>
      </c>
      <c r="C51" t="s">
        <v>37</v>
      </c>
      <c r="D51">
        <v>25</v>
      </c>
      <c r="E51">
        <v>2</v>
      </c>
      <c r="F51" s="11">
        <v>43813.87</v>
      </c>
      <c r="G51" t="s">
        <v>11</v>
      </c>
      <c r="H51" t="s">
        <v>11</v>
      </c>
      <c r="I51" t="s">
        <v>13</v>
      </c>
      <c r="J51" s="9" t="str">
        <f t="shared" si="0"/>
        <v>25-Oct-1966</v>
      </c>
      <c r="K51">
        <f t="shared" si="1"/>
        <v>59</v>
      </c>
    </row>
    <row r="52" spans="1:11" x14ac:dyDescent="0.3">
      <c r="A52" t="s">
        <v>2322</v>
      </c>
      <c r="B52">
        <v>1986</v>
      </c>
      <c r="C52" t="s">
        <v>30</v>
      </c>
      <c r="D52">
        <v>29</v>
      </c>
      <c r="E52">
        <v>3</v>
      </c>
      <c r="F52" s="11">
        <v>43753.34</v>
      </c>
      <c r="G52" t="s">
        <v>11</v>
      </c>
      <c r="H52" t="s">
        <v>16</v>
      </c>
      <c r="I52" t="s">
        <v>164</v>
      </c>
      <c r="J52" s="9" t="str">
        <f t="shared" si="0"/>
        <v>29-Dec-1986</v>
      </c>
      <c r="K52">
        <f t="shared" si="1"/>
        <v>39</v>
      </c>
    </row>
    <row r="53" spans="1:11" x14ac:dyDescent="0.3">
      <c r="A53" t="s">
        <v>2321</v>
      </c>
      <c r="B53">
        <v>1965</v>
      </c>
      <c r="C53" t="s">
        <v>35</v>
      </c>
      <c r="D53">
        <v>22</v>
      </c>
      <c r="E53">
        <v>0</v>
      </c>
      <c r="F53" s="11">
        <v>43578.94</v>
      </c>
      <c r="G53" t="s">
        <v>11</v>
      </c>
      <c r="H53" t="s">
        <v>11</v>
      </c>
      <c r="I53" t="s">
        <v>23</v>
      </c>
      <c r="J53" s="9" t="str">
        <f t="shared" si="0"/>
        <v>22-Aug-1965</v>
      </c>
      <c r="K53">
        <f t="shared" si="1"/>
        <v>60</v>
      </c>
    </row>
    <row r="54" spans="1:11" x14ac:dyDescent="0.3">
      <c r="A54" t="s">
        <v>2320</v>
      </c>
      <c r="B54">
        <v>1969</v>
      </c>
      <c r="C54" t="s">
        <v>30</v>
      </c>
      <c r="D54">
        <v>3</v>
      </c>
      <c r="E54">
        <v>0</v>
      </c>
      <c r="F54" s="11">
        <v>43254.42</v>
      </c>
      <c r="G54" t="s">
        <v>11</v>
      </c>
      <c r="H54" t="s">
        <v>11</v>
      </c>
      <c r="I54" t="s">
        <v>168</v>
      </c>
      <c r="J54" s="9" t="str">
        <f t="shared" si="0"/>
        <v>3-Dec-1969</v>
      </c>
      <c r="K54">
        <f t="shared" si="1"/>
        <v>56</v>
      </c>
    </row>
    <row r="55" spans="1:11" x14ac:dyDescent="0.3">
      <c r="A55" t="s">
        <v>2319</v>
      </c>
      <c r="B55">
        <v>1965</v>
      </c>
      <c r="C55" t="s">
        <v>15</v>
      </c>
      <c r="D55">
        <v>29</v>
      </c>
      <c r="E55">
        <v>0</v>
      </c>
      <c r="F55" s="11">
        <v>43073.760000000002</v>
      </c>
      <c r="G55" t="s">
        <v>11</v>
      </c>
      <c r="H55" t="s">
        <v>11</v>
      </c>
      <c r="I55" t="s">
        <v>42</v>
      </c>
      <c r="J55" s="9" t="str">
        <f t="shared" si="0"/>
        <v>29-Nov-1965</v>
      </c>
      <c r="K55">
        <f t="shared" si="1"/>
        <v>60</v>
      </c>
    </row>
    <row r="56" spans="1:11" x14ac:dyDescent="0.3">
      <c r="A56" t="s">
        <v>2318</v>
      </c>
      <c r="B56">
        <v>1978</v>
      </c>
      <c r="C56" t="s">
        <v>15</v>
      </c>
      <c r="D56">
        <v>4</v>
      </c>
      <c r="E56">
        <v>0</v>
      </c>
      <c r="F56" s="11">
        <v>42983.46</v>
      </c>
      <c r="G56" t="s">
        <v>16</v>
      </c>
      <c r="H56" t="s">
        <v>11</v>
      </c>
      <c r="I56" t="s">
        <v>23</v>
      </c>
      <c r="J56" s="9" t="str">
        <f t="shared" si="0"/>
        <v>4-Nov-1978</v>
      </c>
      <c r="K56">
        <f t="shared" si="1"/>
        <v>47</v>
      </c>
    </row>
    <row r="57" spans="1:11" x14ac:dyDescent="0.3">
      <c r="A57" t="s">
        <v>2317</v>
      </c>
      <c r="B57">
        <v>1975</v>
      </c>
      <c r="C57" t="s">
        <v>37</v>
      </c>
      <c r="D57">
        <v>23</v>
      </c>
      <c r="E57">
        <v>1</v>
      </c>
      <c r="F57" s="11">
        <v>42969.85</v>
      </c>
      <c r="G57" t="s">
        <v>16</v>
      </c>
      <c r="H57" t="s">
        <v>12</v>
      </c>
      <c r="I57" t="s">
        <v>13</v>
      </c>
      <c r="J57" s="9" t="str">
        <f t="shared" si="0"/>
        <v>23-Oct-1975</v>
      </c>
      <c r="K57">
        <f t="shared" si="1"/>
        <v>50</v>
      </c>
    </row>
    <row r="58" spans="1:11" x14ac:dyDescent="0.3">
      <c r="A58" t="s">
        <v>2316</v>
      </c>
      <c r="B58">
        <v>1972</v>
      </c>
      <c r="C58" t="s">
        <v>20</v>
      </c>
      <c r="D58">
        <v>10</v>
      </c>
      <c r="E58">
        <v>2</v>
      </c>
      <c r="F58" s="11">
        <v>42856.84</v>
      </c>
      <c r="G58" t="s">
        <v>16</v>
      </c>
      <c r="H58" t="s">
        <v>16</v>
      </c>
      <c r="I58" t="s">
        <v>42</v>
      </c>
      <c r="J58" s="9" t="str">
        <f t="shared" si="0"/>
        <v>10-Sep-1972</v>
      </c>
      <c r="K58">
        <f t="shared" si="1"/>
        <v>53</v>
      </c>
    </row>
    <row r="59" spans="1:11" x14ac:dyDescent="0.3">
      <c r="A59" t="s">
        <v>2315</v>
      </c>
      <c r="B59">
        <v>1965</v>
      </c>
      <c r="C59" t="s">
        <v>37</v>
      </c>
      <c r="D59">
        <v>29</v>
      </c>
      <c r="E59">
        <v>0</v>
      </c>
      <c r="F59" s="11">
        <v>42764.12</v>
      </c>
      <c r="G59" t="s">
        <v>16</v>
      </c>
      <c r="H59" t="s">
        <v>11</v>
      </c>
      <c r="I59" t="s">
        <v>42</v>
      </c>
      <c r="J59" s="9" t="str">
        <f t="shared" si="0"/>
        <v>29-Oct-1965</v>
      </c>
      <c r="K59">
        <f t="shared" si="1"/>
        <v>60</v>
      </c>
    </row>
    <row r="60" spans="1:11" x14ac:dyDescent="0.3">
      <c r="A60" t="s">
        <v>2314</v>
      </c>
      <c r="B60">
        <v>1977</v>
      </c>
      <c r="C60" t="s">
        <v>37</v>
      </c>
      <c r="D60">
        <v>21</v>
      </c>
      <c r="E60">
        <v>2</v>
      </c>
      <c r="F60" s="11">
        <v>42760.5</v>
      </c>
      <c r="G60" t="s">
        <v>16</v>
      </c>
      <c r="H60" t="s">
        <v>11</v>
      </c>
      <c r="I60" t="s">
        <v>23</v>
      </c>
      <c r="J60" s="9" t="str">
        <f t="shared" si="0"/>
        <v>21-Oct-1977</v>
      </c>
      <c r="K60">
        <f t="shared" si="1"/>
        <v>48</v>
      </c>
    </row>
    <row r="61" spans="1:11" x14ac:dyDescent="0.3">
      <c r="A61" t="s">
        <v>2313</v>
      </c>
      <c r="B61">
        <v>1971</v>
      </c>
      <c r="C61" t="s">
        <v>15</v>
      </c>
      <c r="D61">
        <v>3</v>
      </c>
      <c r="E61">
        <v>0</v>
      </c>
      <c r="F61" s="11">
        <v>42644.2</v>
      </c>
      <c r="G61" t="s">
        <v>16</v>
      </c>
      <c r="H61" t="s">
        <v>12</v>
      </c>
      <c r="I61" t="s">
        <v>42</v>
      </c>
      <c r="J61" s="9" t="str">
        <f t="shared" si="0"/>
        <v>3-Nov-1971</v>
      </c>
      <c r="K61">
        <f t="shared" si="1"/>
        <v>54</v>
      </c>
    </row>
    <row r="62" spans="1:11" x14ac:dyDescent="0.3">
      <c r="A62" t="s">
        <v>2312</v>
      </c>
      <c r="B62">
        <v>1979</v>
      </c>
      <c r="C62" t="s">
        <v>30</v>
      </c>
      <c r="D62">
        <v>27</v>
      </c>
      <c r="E62">
        <v>2</v>
      </c>
      <c r="F62" s="11">
        <v>42560.43</v>
      </c>
      <c r="G62" t="s">
        <v>16</v>
      </c>
      <c r="H62" t="s">
        <v>12</v>
      </c>
      <c r="I62" t="s">
        <v>13</v>
      </c>
      <c r="J62" s="9" t="str">
        <f t="shared" si="0"/>
        <v>27-Dec-1979</v>
      </c>
      <c r="K62">
        <f t="shared" si="1"/>
        <v>46</v>
      </c>
    </row>
    <row r="63" spans="1:11" x14ac:dyDescent="0.3">
      <c r="A63" t="s">
        <v>2311</v>
      </c>
      <c r="B63">
        <v>1967</v>
      </c>
      <c r="C63" t="s">
        <v>18</v>
      </c>
      <c r="D63">
        <v>27</v>
      </c>
      <c r="E63">
        <v>0</v>
      </c>
      <c r="F63" s="11">
        <v>42538.720000000001</v>
      </c>
      <c r="G63" t="s">
        <v>16</v>
      </c>
      <c r="H63" t="s">
        <v>12</v>
      </c>
      <c r="I63" t="s">
        <v>42</v>
      </c>
      <c r="J63" s="9" t="str">
        <f t="shared" si="0"/>
        <v>27-Jun-1967</v>
      </c>
      <c r="K63">
        <f t="shared" si="1"/>
        <v>58</v>
      </c>
    </row>
    <row r="64" spans="1:11" x14ac:dyDescent="0.3">
      <c r="A64" t="s">
        <v>2310</v>
      </c>
      <c r="B64">
        <v>1968</v>
      </c>
      <c r="C64" t="s">
        <v>35</v>
      </c>
      <c r="D64">
        <v>3</v>
      </c>
      <c r="E64">
        <v>0</v>
      </c>
      <c r="F64" s="11">
        <v>42478.6</v>
      </c>
      <c r="G64" t="s">
        <v>16</v>
      </c>
      <c r="H64" t="s">
        <v>11</v>
      </c>
      <c r="I64" t="s">
        <v>42</v>
      </c>
      <c r="J64" s="9" t="str">
        <f t="shared" si="0"/>
        <v>3-Aug-1968</v>
      </c>
      <c r="K64">
        <f t="shared" si="1"/>
        <v>57</v>
      </c>
    </row>
    <row r="65" spans="1:11" x14ac:dyDescent="0.3">
      <c r="A65" t="s">
        <v>2309</v>
      </c>
      <c r="B65">
        <v>1967</v>
      </c>
      <c r="C65" t="s">
        <v>18</v>
      </c>
      <c r="D65">
        <v>28</v>
      </c>
      <c r="E65">
        <v>0</v>
      </c>
      <c r="F65" s="11">
        <v>42303.69</v>
      </c>
      <c r="G65" t="s">
        <v>16</v>
      </c>
      <c r="H65" t="s">
        <v>11</v>
      </c>
      <c r="I65" t="s">
        <v>168</v>
      </c>
      <c r="J65" s="9" t="str">
        <f t="shared" si="0"/>
        <v>28-Jun-1967</v>
      </c>
      <c r="K65">
        <f t="shared" si="1"/>
        <v>58</v>
      </c>
    </row>
    <row r="66" spans="1:11" x14ac:dyDescent="0.3">
      <c r="A66" t="s">
        <v>2308</v>
      </c>
      <c r="B66">
        <v>1975</v>
      </c>
      <c r="C66" t="s">
        <v>35</v>
      </c>
      <c r="D66">
        <v>15</v>
      </c>
      <c r="E66">
        <v>1</v>
      </c>
      <c r="F66" s="11">
        <v>42211.14</v>
      </c>
      <c r="G66" t="s">
        <v>16</v>
      </c>
      <c r="H66" t="s">
        <v>12</v>
      </c>
      <c r="I66" t="s">
        <v>13</v>
      </c>
      <c r="J66" s="9" t="str">
        <f t="shared" ref="J66:J129" si="2">D66&amp;"-"&amp;C66&amp;"-"&amp;B66</f>
        <v>15-Aug-1975</v>
      </c>
      <c r="K66">
        <f t="shared" ref="K66:K129" si="3">2025-B66</f>
        <v>50</v>
      </c>
    </row>
    <row r="67" spans="1:11" x14ac:dyDescent="0.3">
      <c r="A67" t="s">
        <v>2307</v>
      </c>
      <c r="B67">
        <v>1973</v>
      </c>
      <c r="C67" t="s">
        <v>20</v>
      </c>
      <c r="D67">
        <v>18</v>
      </c>
      <c r="E67">
        <v>0</v>
      </c>
      <c r="F67" s="11">
        <v>42188.15</v>
      </c>
      <c r="G67" t="s">
        <v>16</v>
      </c>
      <c r="H67" t="s">
        <v>16</v>
      </c>
      <c r="I67" t="s">
        <v>42</v>
      </c>
      <c r="J67" s="9" t="str">
        <f t="shared" si="2"/>
        <v>18-Sep-1973</v>
      </c>
      <c r="K67">
        <f t="shared" si="3"/>
        <v>52</v>
      </c>
    </row>
    <row r="68" spans="1:11" x14ac:dyDescent="0.3">
      <c r="A68" t="s">
        <v>2306</v>
      </c>
      <c r="B68">
        <v>1979</v>
      </c>
      <c r="C68" t="s">
        <v>10</v>
      </c>
      <c r="D68">
        <v>3</v>
      </c>
      <c r="E68">
        <v>3</v>
      </c>
      <c r="F68" s="11">
        <v>42124.52</v>
      </c>
      <c r="G68" t="s">
        <v>16</v>
      </c>
      <c r="H68" t="s">
        <v>16</v>
      </c>
      <c r="I68" t="s">
        <v>13</v>
      </c>
      <c r="J68" s="9" t="str">
        <f t="shared" si="2"/>
        <v>3-Jul-1979</v>
      </c>
      <c r="K68">
        <f t="shared" si="3"/>
        <v>46</v>
      </c>
    </row>
    <row r="69" spans="1:11" x14ac:dyDescent="0.3">
      <c r="A69" t="s">
        <v>2305</v>
      </c>
      <c r="B69">
        <v>1997</v>
      </c>
      <c r="C69" t="s">
        <v>30</v>
      </c>
      <c r="D69">
        <v>9</v>
      </c>
      <c r="E69">
        <v>2</v>
      </c>
      <c r="F69" s="11">
        <v>42112.24</v>
      </c>
      <c r="G69" t="s">
        <v>16</v>
      </c>
      <c r="H69" t="s">
        <v>12</v>
      </c>
      <c r="I69" t="s">
        <v>13</v>
      </c>
      <c r="J69" s="9" t="str">
        <f t="shared" si="2"/>
        <v>9-Dec-1997</v>
      </c>
      <c r="K69">
        <f t="shared" si="3"/>
        <v>28</v>
      </c>
    </row>
    <row r="70" spans="1:11" x14ac:dyDescent="0.3">
      <c r="A70" t="s">
        <v>2304</v>
      </c>
      <c r="B70">
        <v>1976</v>
      </c>
      <c r="C70" t="s">
        <v>15</v>
      </c>
      <c r="D70">
        <v>28</v>
      </c>
      <c r="E70">
        <v>0</v>
      </c>
      <c r="F70" s="11">
        <v>42111.66</v>
      </c>
      <c r="G70" t="s">
        <v>16</v>
      </c>
      <c r="H70" t="s">
        <v>16</v>
      </c>
      <c r="I70" t="s">
        <v>247</v>
      </c>
      <c r="J70" s="9" t="str">
        <f t="shared" si="2"/>
        <v>28-Nov-1976</v>
      </c>
      <c r="K70">
        <f t="shared" si="3"/>
        <v>49</v>
      </c>
    </row>
    <row r="71" spans="1:11" x14ac:dyDescent="0.3">
      <c r="A71" t="s">
        <v>2303</v>
      </c>
      <c r="B71">
        <v>1968</v>
      </c>
      <c r="C71" t="s">
        <v>30</v>
      </c>
      <c r="D71">
        <v>19</v>
      </c>
      <c r="E71">
        <v>1</v>
      </c>
      <c r="F71" s="11">
        <v>41999.519999999997</v>
      </c>
      <c r="G71" t="s">
        <v>16</v>
      </c>
      <c r="H71" t="s">
        <v>12</v>
      </c>
      <c r="I71" t="s">
        <v>13</v>
      </c>
      <c r="J71" s="9" t="str">
        <f t="shared" si="2"/>
        <v>19-Dec-1968</v>
      </c>
      <c r="K71">
        <f t="shared" si="3"/>
        <v>57</v>
      </c>
    </row>
    <row r="72" spans="1:11" x14ac:dyDescent="0.3">
      <c r="A72" t="s">
        <v>2302</v>
      </c>
      <c r="B72">
        <v>1984</v>
      </c>
      <c r="C72" t="s">
        <v>15</v>
      </c>
      <c r="D72">
        <v>10</v>
      </c>
      <c r="E72">
        <v>3</v>
      </c>
      <c r="F72" s="11">
        <v>41949.24</v>
      </c>
      <c r="G72" t="s">
        <v>16</v>
      </c>
      <c r="H72" t="s">
        <v>16</v>
      </c>
      <c r="I72" t="s">
        <v>13</v>
      </c>
      <c r="J72" s="9" t="str">
        <f t="shared" si="2"/>
        <v>10-Nov-1984</v>
      </c>
      <c r="K72">
        <f t="shared" si="3"/>
        <v>41</v>
      </c>
    </row>
    <row r="73" spans="1:11" x14ac:dyDescent="0.3">
      <c r="A73" t="s">
        <v>2301</v>
      </c>
      <c r="B73">
        <v>1972</v>
      </c>
      <c r="C73" t="s">
        <v>18</v>
      </c>
      <c r="D73">
        <v>8</v>
      </c>
      <c r="E73">
        <v>1</v>
      </c>
      <c r="F73" s="11">
        <v>41919.1</v>
      </c>
      <c r="G73" t="s">
        <v>16</v>
      </c>
      <c r="H73" t="s">
        <v>16</v>
      </c>
      <c r="I73" t="s">
        <v>168</v>
      </c>
      <c r="J73" s="9" t="str">
        <f t="shared" si="2"/>
        <v>8-Jun-1972</v>
      </c>
      <c r="K73">
        <f t="shared" si="3"/>
        <v>53</v>
      </c>
    </row>
    <row r="74" spans="1:11" x14ac:dyDescent="0.3">
      <c r="A74" t="s">
        <v>2300</v>
      </c>
      <c r="B74">
        <v>1966</v>
      </c>
      <c r="C74" t="s">
        <v>20</v>
      </c>
      <c r="D74">
        <v>21</v>
      </c>
      <c r="E74">
        <v>0</v>
      </c>
      <c r="F74" s="11">
        <v>41886.54</v>
      </c>
      <c r="G74" t="s">
        <v>16</v>
      </c>
      <c r="H74" t="s">
        <v>12</v>
      </c>
      <c r="I74" t="s">
        <v>42</v>
      </c>
      <c r="J74" s="9" t="str">
        <f t="shared" si="2"/>
        <v>21-Sep-1966</v>
      </c>
      <c r="K74">
        <f t="shared" si="3"/>
        <v>59</v>
      </c>
    </row>
    <row r="75" spans="1:11" x14ac:dyDescent="0.3">
      <c r="A75" t="s">
        <v>2299</v>
      </c>
      <c r="B75">
        <v>1962</v>
      </c>
      <c r="C75" t="s">
        <v>20</v>
      </c>
      <c r="D75">
        <v>22</v>
      </c>
      <c r="E75">
        <v>0</v>
      </c>
      <c r="F75" s="11">
        <v>41794.629999999997</v>
      </c>
      <c r="G75" t="s">
        <v>16</v>
      </c>
      <c r="H75" t="s">
        <v>12</v>
      </c>
      <c r="I75" t="s">
        <v>42</v>
      </c>
      <c r="J75" s="9" t="str">
        <f t="shared" si="2"/>
        <v>22-Sep-1962</v>
      </c>
      <c r="K75">
        <f t="shared" si="3"/>
        <v>63</v>
      </c>
    </row>
    <row r="76" spans="1:11" x14ac:dyDescent="0.3">
      <c r="A76" t="s">
        <v>2298</v>
      </c>
      <c r="B76">
        <v>1975</v>
      </c>
      <c r="C76" t="s">
        <v>20</v>
      </c>
      <c r="D76">
        <v>29</v>
      </c>
      <c r="E76">
        <v>1</v>
      </c>
      <c r="F76" s="11">
        <v>41681.86</v>
      </c>
      <c r="G76" t="s">
        <v>16</v>
      </c>
      <c r="H76" t="s">
        <v>16</v>
      </c>
      <c r="I76" t="s">
        <v>42</v>
      </c>
      <c r="J76" s="9" t="str">
        <f t="shared" si="2"/>
        <v>29-Sep-1975</v>
      </c>
      <c r="K76">
        <f t="shared" si="3"/>
        <v>50</v>
      </c>
    </row>
    <row r="77" spans="1:11" x14ac:dyDescent="0.3">
      <c r="A77" t="s">
        <v>2297</v>
      </c>
      <c r="B77">
        <v>1975</v>
      </c>
      <c r="C77" t="s">
        <v>15</v>
      </c>
      <c r="D77">
        <v>14</v>
      </c>
      <c r="E77">
        <v>0</v>
      </c>
      <c r="F77" s="11">
        <v>41676.080000000002</v>
      </c>
      <c r="G77" t="s">
        <v>16</v>
      </c>
      <c r="H77" t="s">
        <v>11</v>
      </c>
      <c r="I77" t="s">
        <v>13</v>
      </c>
      <c r="J77" s="9" t="str">
        <f t="shared" si="2"/>
        <v>14-Nov-1975</v>
      </c>
      <c r="K77">
        <f t="shared" si="3"/>
        <v>50</v>
      </c>
    </row>
    <row r="78" spans="1:11" x14ac:dyDescent="0.3">
      <c r="A78" t="s">
        <v>2296</v>
      </c>
      <c r="B78">
        <v>1976</v>
      </c>
      <c r="C78" t="s">
        <v>37</v>
      </c>
      <c r="D78">
        <v>29</v>
      </c>
      <c r="E78">
        <v>1</v>
      </c>
      <c r="F78" s="11">
        <v>41661.599999999999</v>
      </c>
      <c r="G78" t="s">
        <v>16</v>
      </c>
      <c r="H78" t="s">
        <v>12</v>
      </c>
      <c r="I78" t="s">
        <v>42</v>
      </c>
      <c r="J78" s="9" t="str">
        <f t="shared" si="2"/>
        <v>29-Oct-1976</v>
      </c>
      <c r="K78">
        <f t="shared" si="3"/>
        <v>49</v>
      </c>
    </row>
    <row r="79" spans="1:11" x14ac:dyDescent="0.3">
      <c r="A79" t="s">
        <v>2295</v>
      </c>
      <c r="B79">
        <v>1974</v>
      </c>
      <c r="C79" t="s">
        <v>15</v>
      </c>
      <c r="D79">
        <v>24</v>
      </c>
      <c r="E79">
        <v>0</v>
      </c>
      <c r="F79" s="11">
        <v>41636.199999999997</v>
      </c>
      <c r="G79" t="s">
        <v>16</v>
      </c>
      <c r="H79" t="s">
        <v>16</v>
      </c>
      <c r="I79" t="s">
        <v>42</v>
      </c>
      <c r="J79" s="9" t="str">
        <f t="shared" si="2"/>
        <v>24-Nov-1974</v>
      </c>
      <c r="K79">
        <f t="shared" si="3"/>
        <v>51</v>
      </c>
    </row>
    <row r="80" spans="1:11" x14ac:dyDescent="0.3">
      <c r="A80" t="s">
        <v>2294</v>
      </c>
      <c r="B80">
        <v>1967</v>
      </c>
      <c r="C80" t="s">
        <v>30</v>
      </c>
      <c r="D80">
        <v>22</v>
      </c>
      <c r="E80">
        <v>0</v>
      </c>
      <c r="F80" s="11">
        <v>41505.15</v>
      </c>
      <c r="G80" t="s">
        <v>16</v>
      </c>
      <c r="H80" t="s">
        <v>11</v>
      </c>
      <c r="I80" t="s">
        <v>42</v>
      </c>
      <c r="J80" s="9" t="str">
        <f t="shared" si="2"/>
        <v>22-Dec-1967</v>
      </c>
      <c r="K80">
        <f t="shared" si="3"/>
        <v>58</v>
      </c>
    </row>
    <row r="81" spans="1:11" x14ac:dyDescent="0.3">
      <c r="A81" t="s">
        <v>2293</v>
      </c>
      <c r="B81">
        <v>1971</v>
      </c>
      <c r="C81" t="s">
        <v>37</v>
      </c>
      <c r="D81">
        <v>16</v>
      </c>
      <c r="E81">
        <v>0</v>
      </c>
      <c r="F81" s="11">
        <v>41351.879999999997</v>
      </c>
      <c r="G81" t="s">
        <v>16</v>
      </c>
      <c r="H81" t="s">
        <v>11</v>
      </c>
      <c r="I81" t="s">
        <v>42</v>
      </c>
      <c r="J81" s="9" t="str">
        <f t="shared" si="2"/>
        <v>16-Oct-1971</v>
      </c>
      <c r="K81">
        <f t="shared" si="3"/>
        <v>54</v>
      </c>
    </row>
    <row r="82" spans="1:11" x14ac:dyDescent="0.3">
      <c r="A82" t="s">
        <v>2292</v>
      </c>
      <c r="B82">
        <v>1964</v>
      </c>
      <c r="C82" t="s">
        <v>37</v>
      </c>
      <c r="D82">
        <v>7</v>
      </c>
      <c r="E82">
        <v>0</v>
      </c>
      <c r="F82" s="11">
        <v>41331.79</v>
      </c>
      <c r="G82" t="s">
        <v>16</v>
      </c>
      <c r="H82" t="s">
        <v>11</v>
      </c>
      <c r="I82" t="s">
        <v>42</v>
      </c>
      <c r="J82" s="9" t="str">
        <f t="shared" si="2"/>
        <v>7-Oct-1964</v>
      </c>
      <c r="K82">
        <f t="shared" si="3"/>
        <v>61</v>
      </c>
    </row>
    <row r="83" spans="1:11" x14ac:dyDescent="0.3">
      <c r="A83" t="s">
        <v>2291</v>
      </c>
      <c r="B83">
        <v>1977</v>
      </c>
      <c r="C83" t="s">
        <v>35</v>
      </c>
      <c r="D83">
        <v>27</v>
      </c>
      <c r="E83">
        <v>2</v>
      </c>
      <c r="F83" s="11">
        <v>41271.5</v>
      </c>
      <c r="G83" t="s">
        <v>16</v>
      </c>
      <c r="H83" t="s">
        <v>11</v>
      </c>
      <c r="I83" t="s">
        <v>42</v>
      </c>
      <c r="J83" s="9" t="str">
        <f t="shared" si="2"/>
        <v>27-Aug-1977</v>
      </c>
      <c r="K83">
        <f t="shared" si="3"/>
        <v>48</v>
      </c>
    </row>
    <row r="84" spans="1:11" x14ac:dyDescent="0.3">
      <c r="A84" t="s">
        <v>2290</v>
      </c>
      <c r="B84">
        <v>1964</v>
      </c>
      <c r="C84" t="s">
        <v>18</v>
      </c>
      <c r="D84">
        <v>6</v>
      </c>
      <c r="E84">
        <v>0</v>
      </c>
      <c r="F84" s="11">
        <v>41250.39</v>
      </c>
      <c r="G84" t="s">
        <v>16</v>
      </c>
      <c r="H84" t="s">
        <v>12</v>
      </c>
      <c r="I84" t="s">
        <v>42</v>
      </c>
      <c r="J84" s="9" t="str">
        <f t="shared" si="2"/>
        <v>6-Jun-1964</v>
      </c>
      <c r="K84">
        <f t="shared" si="3"/>
        <v>61</v>
      </c>
    </row>
    <row r="85" spans="1:11" x14ac:dyDescent="0.3">
      <c r="A85" t="s">
        <v>2289</v>
      </c>
      <c r="B85">
        <v>1969</v>
      </c>
      <c r="C85" t="s">
        <v>35</v>
      </c>
      <c r="D85">
        <v>8</v>
      </c>
      <c r="E85">
        <v>0</v>
      </c>
      <c r="F85" s="11">
        <v>41191.57</v>
      </c>
      <c r="G85" t="s">
        <v>16</v>
      </c>
      <c r="H85" t="s">
        <v>11</v>
      </c>
      <c r="I85" t="s">
        <v>42</v>
      </c>
      <c r="J85" s="9" t="str">
        <f t="shared" si="2"/>
        <v>8-Aug-1969</v>
      </c>
      <c r="K85">
        <f t="shared" si="3"/>
        <v>56</v>
      </c>
    </row>
    <row r="86" spans="1:11" x14ac:dyDescent="0.3">
      <c r="A86" t="s">
        <v>2288</v>
      </c>
      <c r="B86">
        <v>1972</v>
      </c>
      <c r="C86" t="s">
        <v>20</v>
      </c>
      <c r="D86">
        <v>6</v>
      </c>
      <c r="E86">
        <v>0</v>
      </c>
      <c r="F86" s="11">
        <v>41097.160000000003</v>
      </c>
      <c r="G86" t="s">
        <v>16</v>
      </c>
      <c r="H86" t="s">
        <v>12</v>
      </c>
      <c r="I86" t="s">
        <v>168</v>
      </c>
      <c r="J86" s="9" t="str">
        <f t="shared" si="2"/>
        <v>6-Sep-1972</v>
      </c>
      <c r="K86">
        <f t="shared" si="3"/>
        <v>53</v>
      </c>
    </row>
    <row r="87" spans="1:11" x14ac:dyDescent="0.3">
      <c r="A87" t="s">
        <v>2287</v>
      </c>
      <c r="B87">
        <v>1972</v>
      </c>
      <c r="C87" t="s">
        <v>35</v>
      </c>
      <c r="D87">
        <v>12</v>
      </c>
      <c r="E87">
        <v>0</v>
      </c>
      <c r="F87" s="11">
        <v>41055.29</v>
      </c>
      <c r="G87" t="s">
        <v>16</v>
      </c>
      <c r="H87" t="s">
        <v>11</v>
      </c>
      <c r="I87" t="s">
        <v>42</v>
      </c>
      <c r="J87" s="9" t="str">
        <f t="shared" si="2"/>
        <v>12-Aug-1972</v>
      </c>
      <c r="K87">
        <f t="shared" si="3"/>
        <v>53</v>
      </c>
    </row>
    <row r="88" spans="1:11" x14ac:dyDescent="0.3">
      <c r="A88" t="s">
        <v>2286</v>
      </c>
      <c r="B88">
        <v>1979</v>
      </c>
      <c r="C88" t="s">
        <v>37</v>
      </c>
      <c r="D88">
        <v>11</v>
      </c>
      <c r="E88">
        <v>1</v>
      </c>
      <c r="F88" s="11">
        <v>41034.22</v>
      </c>
      <c r="G88" t="s">
        <v>16</v>
      </c>
      <c r="H88" t="s">
        <v>12</v>
      </c>
      <c r="I88" t="s">
        <v>356</v>
      </c>
      <c r="J88" s="9" t="str">
        <f t="shared" si="2"/>
        <v>11-Oct-1979</v>
      </c>
      <c r="K88">
        <f t="shared" si="3"/>
        <v>46</v>
      </c>
    </row>
    <row r="89" spans="1:11" x14ac:dyDescent="0.3">
      <c r="A89" t="s">
        <v>2285</v>
      </c>
      <c r="B89">
        <v>1974</v>
      </c>
      <c r="C89" t="s">
        <v>18</v>
      </c>
      <c r="D89">
        <v>5</v>
      </c>
      <c r="E89">
        <v>0</v>
      </c>
      <c r="F89" s="11">
        <v>40974.160000000003</v>
      </c>
      <c r="G89" t="s">
        <v>16</v>
      </c>
      <c r="H89" t="s">
        <v>11</v>
      </c>
      <c r="I89" t="s">
        <v>13</v>
      </c>
      <c r="J89" s="9" t="str">
        <f t="shared" si="2"/>
        <v>5-Jun-1974</v>
      </c>
      <c r="K89">
        <f t="shared" si="3"/>
        <v>51</v>
      </c>
    </row>
    <row r="90" spans="1:11" x14ac:dyDescent="0.3">
      <c r="A90" t="s">
        <v>2284</v>
      </c>
      <c r="B90">
        <v>1983</v>
      </c>
      <c r="C90" t="s">
        <v>20</v>
      </c>
      <c r="D90">
        <v>8</v>
      </c>
      <c r="E90">
        <v>3</v>
      </c>
      <c r="F90" s="11">
        <v>40961.29</v>
      </c>
      <c r="G90" t="s">
        <v>16</v>
      </c>
      <c r="H90" t="s">
        <v>11</v>
      </c>
      <c r="I90" t="s">
        <v>42</v>
      </c>
      <c r="J90" s="9" t="str">
        <f t="shared" si="2"/>
        <v>8-Sep-1983</v>
      </c>
      <c r="K90">
        <f t="shared" si="3"/>
        <v>42</v>
      </c>
    </row>
    <row r="91" spans="1:11" x14ac:dyDescent="0.3">
      <c r="A91" t="s">
        <v>2283</v>
      </c>
      <c r="B91">
        <v>1979</v>
      </c>
      <c r="C91" t="s">
        <v>20</v>
      </c>
      <c r="D91">
        <v>16</v>
      </c>
      <c r="E91">
        <v>3</v>
      </c>
      <c r="F91" s="11">
        <v>40941.29</v>
      </c>
      <c r="G91" t="s">
        <v>16</v>
      </c>
      <c r="H91" t="s">
        <v>11</v>
      </c>
      <c r="I91" t="s">
        <v>13</v>
      </c>
      <c r="J91" s="9" t="str">
        <f t="shared" si="2"/>
        <v>16-Sep-1979</v>
      </c>
      <c r="K91">
        <f t="shared" si="3"/>
        <v>46</v>
      </c>
    </row>
    <row r="92" spans="1:11" x14ac:dyDescent="0.3">
      <c r="A92" t="s">
        <v>2282</v>
      </c>
      <c r="B92">
        <v>1992</v>
      </c>
      <c r="C92" t="s">
        <v>35</v>
      </c>
      <c r="D92">
        <v>4</v>
      </c>
      <c r="E92">
        <v>3</v>
      </c>
      <c r="F92" s="11">
        <v>40932.43</v>
      </c>
      <c r="G92" t="s">
        <v>16</v>
      </c>
      <c r="H92" t="s">
        <v>11</v>
      </c>
      <c r="I92" t="s">
        <v>13</v>
      </c>
      <c r="J92" s="9" t="str">
        <f t="shared" si="2"/>
        <v>4-Aug-1992</v>
      </c>
      <c r="K92">
        <f t="shared" si="3"/>
        <v>33</v>
      </c>
    </row>
    <row r="93" spans="1:11" x14ac:dyDescent="0.3">
      <c r="A93" t="s">
        <v>2281</v>
      </c>
      <c r="B93">
        <v>1999</v>
      </c>
      <c r="C93" t="s">
        <v>10</v>
      </c>
      <c r="D93">
        <v>2</v>
      </c>
      <c r="E93">
        <v>1</v>
      </c>
      <c r="F93" s="11">
        <v>40904.199999999997</v>
      </c>
      <c r="G93" t="s">
        <v>16</v>
      </c>
      <c r="H93" t="s">
        <v>16</v>
      </c>
      <c r="I93" t="s">
        <v>247</v>
      </c>
      <c r="J93" s="9" t="str">
        <f t="shared" si="2"/>
        <v>2-Jul-1999</v>
      </c>
      <c r="K93">
        <f t="shared" si="3"/>
        <v>26</v>
      </c>
    </row>
    <row r="94" spans="1:11" x14ac:dyDescent="0.3">
      <c r="A94" t="s">
        <v>2280</v>
      </c>
      <c r="B94">
        <v>1972</v>
      </c>
      <c r="C94" t="s">
        <v>18</v>
      </c>
      <c r="D94">
        <v>10</v>
      </c>
      <c r="E94">
        <v>0</v>
      </c>
      <c r="F94" s="11">
        <v>40817.85</v>
      </c>
      <c r="G94" t="s">
        <v>16</v>
      </c>
      <c r="H94" t="s">
        <v>12</v>
      </c>
      <c r="I94" t="s">
        <v>42</v>
      </c>
      <c r="J94" s="9" t="str">
        <f t="shared" si="2"/>
        <v>10-Jun-1972</v>
      </c>
      <c r="K94">
        <f t="shared" si="3"/>
        <v>53</v>
      </c>
    </row>
    <row r="95" spans="1:11" x14ac:dyDescent="0.3">
      <c r="A95" t="s">
        <v>2279</v>
      </c>
      <c r="B95">
        <v>1976</v>
      </c>
      <c r="C95" t="s">
        <v>30</v>
      </c>
      <c r="D95">
        <v>26</v>
      </c>
      <c r="E95">
        <v>3</v>
      </c>
      <c r="F95" s="11">
        <v>40720.550000000003</v>
      </c>
      <c r="G95" t="s">
        <v>16</v>
      </c>
      <c r="H95" t="s">
        <v>12</v>
      </c>
      <c r="I95" t="s">
        <v>23</v>
      </c>
      <c r="J95" s="9" t="str">
        <f t="shared" si="2"/>
        <v>26-Dec-1976</v>
      </c>
      <c r="K95">
        <f t="shared" si="3"/>
        <v>49</v>
      </c>
    </row>
    <row r="96" spans="1:11" x14ac:dyDescent="0.3">
      <c r="A96" t="s">
        <v>2278</v>
      </c>
      <c r="B96">
        <v>1970</v>
      </c>
      <c r="C96" t="s">
        <v>20</v>
      </c>
      <c r="D96">
        <v>25</v>
      </c>
      <c r="E96">
        <v>0</v>
      </c>
      <c r="F96" s="11">
        <v>40692.910000000003</v>
      </c>
      <c r="G96" t="s">
        <v>16</v>
      </c>
      <c r="H96" t="s">
        <v>16</v>
      </c>
      <c r="I96" t="s">
        <v>42</v>
      </c>
      <c r="J96" s="9" t="str">
        <f t="shared" si="2"/>
        <v>25-Sep-1970</v>
      </c>
      <c r="K96">
        <f t="shared" si="3"/>
        <v>55</v>
      </c>
    </row>
    <row r="97" spans="1:11" x14ac:dyDescent="0.3">
      <c r="A97" t="s">
        <v>2277</v>
      </c>
      <c r="B97">
        <v>1975</v>
      </c>
      <c r="C97" t="s">
        <v>10</v>
      </c>
      <c r="D97">
        <v>10</v>
      </c>
      <c r="E97">
        <v>1</v>
      </c>
      <c r="F97" s="11">
        <v>40590.550000000003</v>
      </c>
      <c r="G97" t="s">
        <v>16</v>
      </c>
      <c r="H97" t="s">
        <v>12</v>
      </c>
      <c r="I97" t="s">
        <v>23</v>
      </c>
      <c r="J97" s="9" t="str">
        <f t="shared" si="2"/>
        <v>10-Jul-1975</v>
      </c>
      <c r="K97">
        <f t="shared" si="3"/>
        <v>50</v>
      </c>
    </row>
    <row r="98" spans="1:11" x14ac:dyDescent="0.3">
      <c r="A98" t="s">
        <v>2276</v>
      </c>
      <c r="B98">
        <v>1985</v>
      </c>
      <c r="C98" t="s">
        <v>15</v>
      </c>
      <c r="D98">
        <v>3</v>
      </c>
      <c r="E98">
        <v>0</v>
      </c>
      <c r="F98" s="11">
        <v>40419.019999999997</v>
      </c>
      <c r="G98" t="s">
        <v>16</v>
      </c>
      <c r="H98" t="s">
        <v>11</v>
      </c>
      <c r="I98" t="s">
        <v>13</v>
      </c>
      <c r="J98" s="9" t="str">
        <f t="shared" si="2"/>
        <v>3-Nov-1985</v>
      </c>
      <c r="K98">
        <f t="shared" si="3"/>
        <v>40</v>
      </c>
    </row>
    <row r="99" spans="1:11" x14ac:dyDescent="0.3">
      <c r="A99" t="s">
        <v>2275</v>
      </c>
      <c r="B99">
        <v>1966</v>
      </c>
      <c r="C99" t="s">
        <v>35</v>
      </c>
      <c r="D99">
        <v>12</v>
      </c>
      <c r="E99">
        <v>0</v>
      </c>
      <c r="F99" s="11">
        <v>40373.74</v>
      </c>
      <c r="G99" t="s">
        <v>16</v>
      </c>
      <c r="H99" t="s">
        <v>12</v>
      </c>
      <c r="I99" t="s">
        <v>42</v>
      </c>
      <c r="J99" s="9" t="str">
        <f t="shared" si="2"/>
        <v>12-Aug-1966</v>
      </c>
      <c r="K99">
        <f t="shared" si="3"/>
        <v>59</v>
      </c>
    </row>
    <row r="100" spans="1:11" x14ac:dyDescent="0.3">
      <c r="A100" t="s">
        <v>2274</v>
      </c>
      <c r="B100">
        <v>1962</v>
      </c>
      <c r="C100" t="s">
        <v>20</v>
      </c>
      <c r="D100">
        <v>4</v>
      </c>
      <c r="E100">
        <v>0</v>
      </c>
      <c r="F100" s="11">
        <v>40309.93</v>
      </c>
      <c r="G100" t="s">
        <v>16</v>
      </c>
      <c r="H100" t="s">
        <v>12</v>
      </c>
      <c r="I100" t="s">
        <v>42</v>
      </c>
      <c r="J100" s="9" t="str">
        <f t="shared" si="2"/>
        <v>4-Sep-1962</v>
      </c>
      <c r="K100">
        <f t="shared" si="3"/>
        <v>63</v>
      </c>
    </row>
    <row r="101" spans="1:11" x14ac:dyDescent="0.3">
      <c r="A101" t="s">
        <v>2273</v>
      </c>
      <c r="B101">
        <v>1977</v>
      </c>
      <c r="C101" t="s">
        <v>18</v>
      </c>
      <c r="D101">
        <v>27</v>
      </c>
      <c r="E101">
        <v>2</v>
      </c>
      <c r="F101" s="11">
        <v>40284.379999999997</v>
      </c>
      <c r="G101" t="s">
        <v>16</v>
      </c>
      <c r="H101" t="s">
        <v>12</v>
      </c>
      <c r="I101" t="s">
        <v>23</v>
      </c>
      <c r="J101" s="9" t="str">
        <f t="shared" si="2"/>
        <v>27-Jun-1977</v>
      </c>
      <c r="K101">
        <f t="shared" si="3"/>
        <v>48</v>
      </c>
    </row>
    <row r="102" spans="1:11" x14ac:dyDescent="0.3">
      <c r="A102" t="s">
        <v>2272</v>
      </c>
      <c r="B102">
        <v>1981</v>
      </c>
      <c r="C102" t="s">
        <v>37</v>
      </c>
      <c r="D102">
        <v>4</v>
      </c>
      <c r="E102">
        <v>1</v>
      </c>
      <c r="F102" s="11">
        <v>40273.65</v>
      </c>
      <c r="G102" t="s">
        <v>16</v>
      </c>
      <c r="H102" t="s">
        <v>12</v>
      </c>
      <c r="I102" t="s">
        <v>13</v>
      </c>
      <c r="J102" s="9" t="str">
        <f t="shared" si="2"/>
        <v>4-Oct-1981</v>
      </c>
      <c r="K102">
        <f t="shared" si="3"/>
        <v>44</v>
      </c>
    </row>
    <row r="103" spans="1:11" x14ac:dyDescent="0.3">
      <c r="A103" t="s">
        <v>2271</v>
      </c>
      <c r="B103">
        <v>1981</v>
      </c>
      <c r="C103" t="s">
        <v>10</v>
      </c>
      <c r="D103">
        <v>28</v>
      </c>
      <c r="E103">
        <v>1</v>
      </c>
      <c r="F103" s="11">
        <v>40208.559999999998</v>
      </c>
      <c r="G103" t="s">
        <v>16</v>
      </c>
      <c r="H103" t="s">
        <v>11</v>
      </c>
      <c r="I103" t="s">
        <v>42</v>
      </c>
      <c r="J103" s="9" t="str">
        <f t="shared" si="2"/>
        <v>28-Jul-1981</v>
      </c>
      <c r="K103">
        <f t="shared" si="3"/>
        <v>44</v>
      </c>
    </row>
    <row r="104" spans="1:11" x14ac:dyDescent="0.3">
      <c r="A104" t="s">
        <v>2270</v>
      </c>
      <c r="B104">
        <v>1979</v>
      </c>
      <c r="C104" t="s">
        <v>35</v>
      </c>
      <c r="D104">
        <v>18</v>
      </c>
      <c r="E104">
        <v>2</v>
      </c>
      <c r="F104" s="11">
        <v>40204.83</v>
      </c>
      <c r="G104" t="s">
        <v>16</v>
      </c>
      <c r="H104" t="s">
        <v>12</v>
      </c>
      <c r="I104" t="s">
        <v>23</v>
      </c>
      <c r="J104" s="9" t="str">
        <f t="shared" si="2"/>
        <v>18-Aug-1979</v>
      </c>
      <c r="K104">
        <f t="shared" si="3"/>
        <v>46</v>
      </c>
    </row>
    <row r="105" spans="1:11" x14ac:dyDescent="0.3">
      <c r="A105" t="s">
        <v>2269</v>
      </c>
      <c r="B105">
        <v>1985</v>
      </c>
      <c r="C105" t="s">
        <v>37</v>
      </c>
      <c r="D105">
        <v>21</v>
      </c>
      <c r="E105">
        <v>4</v>
      </c>
      <c r="F105" s="11">
        <v>40182.25</v>
      </c>
      <c r="G105" t="s">
        <v>16</v>
      </c>
      <c r="H105" t="s">
        <v>11</v>
      </c>
      <c r="I105" t="s">
        <v>42</v>
      </c>
      <c r="J105" s="9" t="str">
        <f t="shared" si="2"/>
        <v>21-Oct-1985</v>
      </c>
      <c r="K105">
        <f t="shared" si="3"/>
        <v>40</v>
      </c>
    </row>
    <row r="106" spans="1:11" x14ac:dyDescent="0.3">
      <c r="A106" t="s">
        <v>2268</v>
      </c>
      <c r="B106">
        <v>1983</v>
      </c>
      <c r="C106" t="s">
        <v>37</v>
      </c>
      <c r="D106">
        <v>14</v>
      </c>
      <c r="E106">
        <v>2</v>
      </c>
      <c r="F106" s="11">
        <v>40103.89</v>
      </c>
      <c r="G106" t="s">
        <v>16</v>
      </c>
      <c r="H106" t="s">
        <v>11</v>
      </c>
      <c r="I106" t="s">
        <v>42</v>
      </c>
      <c r="J106" s="9" t="str">
        <f t="shared" si="2"/>
        <v>14-Oct-1983</v>
      </c>
      <c r="K106">
        <f t="shared" si="3"/>
        <v>42</v>
      </c>
    </row>
    <row r="107" spans="1:11" x14ac:dyDescent="0.3">
      <c r="A107" t="s">
        <v>2267</v>
      </c>
      <c r="B107">
        <v>1966</v>
      </c>
      <c r="C107" t="s">
        <v>35</v>
      </c>
      <c r="D107">
        <v>12</v>
      </c>
      <c r="E107">
        <v>0</v>
      </c>
      <c r="F107" s="11">
        <v>40069.440000000002</v>
      </c>
      <c r="G107" t="s">
        <v>16</v>
      </c>
      <c r="H107" t="s">
        <v>12</v>
      </c>
      <c r="I107" t="s">
        <v>42</v>
      </c>
      <c r="J107" s="9" t="str">
        <f t="shared" si="2"/>
        <v>12-Aug-1966</v>
      </c>
      <c r="K107">
        <f t="shared" si="3"/>
        <v>59</v>
      </c>
    </row>
    <row r="108" spans="1:11" x14ac:dyDescent="0.3">
      <c r="A108" t="s">
        <v>2266</v>
      </c>
      <c r="B108">
        <v>1978</v>
      </c>
      <c r="C108" t="s">
        <v>30</v>
      </c>
      <c r="D108">
        <v>20</v>
      </c>
      <c r="E108">
        <v>2</v>
      </c>
      <c r="F108" s="11">
        <v>40054.730000000003</v>
      </c>
      <c r="G108" t="s">
        <v>16</v>
      </c>
      <c r="H108" t="s">
        <v>12</v>
      </c>
      <c r="I108" t="s">
        <v>42</v>
      </c>
      <c r="J108" s="9" t="str">
        <f t="shared" si="2"/>
        <v>20-Dec-1978</v>
      </c>
      <c r="K108">
        <f t="shared" si="3"/>
        <v>47</v>
      </c>
    </row>
    <row r="109" spans="1:11" x14ac:dyDescent="0.3">
      <c r="A109" t="s">
        <v>2265</v>
      </c>
      <c r="B109">
        <v>1982</v>
      </c>
      <c r="C109" t="s">
        <v>30</v>
      </c>
      <c r="D109">
        <v>25</v>
      </c>
      <c r="E109">
        <v>2</v>
      </c>
      <c r="F109" s="11">
        <v>40003.33</v>
      </c>
      <c r="G109" t="s">
        <v>16</v>
      </c>
      <c r="H109" t="s">
        <v>16</v>
      </c>
      <c r="I109" t="s">
        <v>23</v>
      </c>
      <c r="J109" s="9" t="str">
        <f t="shared" si="2"/>
        <v>25-Dec-1982</v>
      </c>
      <c r="K109">
        <f t="shared" si="3"/>
        <v>43</v>
      </c>
    </row>
    <row r="110" spans="1:11" x14ac:dyDescent="0.3">
      <c r="A110" t="s">
        <v>2264</v>
      </c>
      <c r="B110">
        <v>1987</v>
      </c>
      <c r="C110" t="s">
        <v>35</v>
      </c>
      <c r="D110">
        <v>8</v>
      </c>
      <c r="E110">
        <v>3</v>
      </c>
      <c r="F110" s="11">
        <v>39983.43</v>
      </c>
      <c r="G110" t="s">
        <v>11</v>
      </c>
      <c r="H110" t="s">
        <v>12</v>
      </c>
      <c r="I110" t="s">
        <v>23</v>
      </c>
      <c r="J110" s="9" t="str">
        <f t="shared" si="2"/>
        <v>8-Aug-1987</v>
      </c>
      <c r="K110">
        <f t="shared" si="3"/>
        <v>38</v>
      </c>
    </row>
    <row r="111" spans="1:11" x14ac:dyDescent="0.3">
      <c r="A111" t="s">
        <v>2263</v>
      </c>
      <c r="B111">
        <v>1975</v>
      </c>
      <c r="C111" t="s">
        <v>30</v>
      </c>
      <c r="D111">
        <v>2</v>
      </c>
      <c r="E111">
        <v>1</v>
      </c>
      <c r="F111" s="11">
        <v>39963.120000000003</v>
      </c>
      <c r="G111" t="s">
        <v>11</v>
      </c>
      <c r="H111" t="s">
        <v>11</v>
      </c>
      <c r="I111" t="s">
        <v>42</v>
      </c>
      <c r="J111" s="9" t="str">
        <f t="shared" si="2"/>
        <v>2-Dec-1975</v>
      </c>
      <c r="K111">
        <f t="shared" si="3"/>
        <v>50</v>
      </c>
    </row>
    <row r="112" spans="1:11" x14ac:dyDescent="0.3">
      <c r="A112" t="s">
        <v>2262</v>
      </c>
      <c r="B112">
        <v>1985</v>
      </c>
      <c r="C112" t="s">
        <v>35</v>
      </c>
      <c r="D112">
        <v>22</v>
      </c>
      <c r="E112">
        <v>1</v>
      </c>
      <c r="F112" s="11">
        <v>39871.699999999997</v>
      </c>
      <c r="G112" t="s">
        <v>16</v>
      </c>
      <c r="H112" t="s">
        <v>11</v>
      </c>
      <c r="I112" t="s">
        <v>13</v>
      </c>
      <c r="J112" s="9" t="str">
        <f t="shared" si="2"/>
        <v>22-Aug-1985</v>
      </c>
      <c r="K112">
        <f t="shared" si="3"/>
        <v>40</v>
      </c>
    </row>
    <row r="113" spans="1:11" x14ac:dyDescent="0.3">
      <c r="A113" t="s">
        <v>2261</v>
      </c>
      <c r="B113">
        <v>1983</v>
      </c>
      <c r="C113" t="s">
        <v>18</v>
      </c>
      <c r="D113">
        <v>1</v>
      </c>
      <c r="E113">
        <v>3</v>
      </c>
      <c r="F113" s="11">
        <v>39865.699999999997</v>
      </c>
      <c r="G113" t="s">
        <v>11</v>
      </c>
      <c r="H113" t="s">
        <v>11</v>
      </c>
      <c r="I113" t="s">
        <v>42</v>
      </c>
      <c r="J113" s="9" t="str">
        <f t="shared" si="2"/>
        <v>1-Jun-1983</v>
      </c>
      <c r="K113">
        <f t="shared" si="3"/>
        <v>42</v>
      </c>
    </row>
    <row r="114" spans="1:11" x14ac:dyDescent="0.3">
      <c r="A114" t="s">
        <v>2260</v>
      </c>
      <c r="B114">
        <v>1985</v>
      </c>
      <c r="C114" t="s">
        <v>10</v>
      </c>
      <c r="D114">
        <v>17</v>
      </c>
      <c r="E114">
        <v>2</v>
      </c>
      <c r="F114" s="11">
        <v>39836.519999999997</v>
      </c>
      <c r="G114" t="s">
        <v>11</v>
      </c>
      <c r="H114" t="s">
        <v>16</v>
      </c>
      <c r="I114" t="s">
        <v>42</v>
      </c>
      <c r="J114" s="9" t="str">
        <f t="shared" si="2"/>
        <v>17-Jul-1985</v>
      </c>
      <c r="K114">
        <f t="shared" si="3"/>
        <v>40</v>
      </c>
    </row>
    <row r="115" spans="1:11" x14ac:dyDescent="0.3">
      <c r="A115" t="s">
        <v>2259</v>
      </c>
      <c r="B115">
        <v>1987</v>
      </c>
      <c r="C115" t="s">
        <v>10</v>
      </c>
      <c r="D115">
        <v>24</v>
      </c>
      <c r="E115">
        <v>1</v>
      </c>
      <c r="F115" s="11">
        <v>39774.28</v>
      </c>
      <c r="G115" t="s">
        <v>16</v>
      </c>
      <c r="H115" t="s">
        <v>16</v>
      </c>
      <c r="I115" t="s">
        <v>276</v>
      </c>
      <c r="J115" s="9" t="str">
        <f t="shared" si="2"/>
        <v>24-Jul-1987</v>
      </c>
      <c r="K115">
        <f t="shared" si="3"/>
        <v>38</v>
      </c>
    </row>
    <row r="116" spans="1:11" x14ac:dyDescent="0.3">
      <c r="A116" t="s">
        <v>2258</v>
      </c>
      <c r="B116">
        <v>1973</v>
      </c>
      <c r="C116" t="s">
        <v>30</v>
      </c>
      <c r="D116">
        <v>17</v>
      </c>
      <c r="E116">
        <v>0</v>
      </c>
      <c r="F116" s="11">
        <v>39727.61</v>
      </c>
      <c r="G116" t="s">
        <v>16</v>
      </c>
      <c r="H116" t="s">
        <v>11</v>
      </c>
      <c r="I116" t="s">
        <v>42</v>
      </c>
      <c r="J116" s="9" t="str">
        <f t="shared" si="2"/>
        <v>17-Dec-1973</v>
      </c>
      <c r="K116">
        <f t="shared" si="3"/>
        <v>52</v>
      </c>
    </row>
    <row r="117" spans="1:11" x14ac:dyDescent="0.3">
      <c r="A117" t="s">
        <v>2257</v>
      </c>
      <c r="B117">
        <v>1977</v>
      </c>
      <c r="C117" t="s">
        <v>35</v>
      </c>
      <c r="D117">
        <v>12</v>
      </c>
      <c r="E117">
        <v>1</v>
      </c>
      <c r="F117" s="11">
        <v>39725.519999999997</v>
      </c>
      <c r="G117" t="s">
        <v>11</v>
      </c>
      <c r="H117" t="s">
        <v>16</v>
      </c>
      <c r="I117" t="s">
        <v>23</v>
      </c>
      <c r="J117" s="9" t="str">
        <f t="shared" si="2"/>
        <v>12-Aug-1977</v>
      </c>
      <c r="K117">
        <f t="shared" si="3"/>
        <v>48</v>
      </c>
    </row>
    <row r="118" spans="1:11" x14ac:dyDescent="0.3">
      <c r="A118" t="s">
        <v>2256</v>
      </c>
      <c r="B118">
        <v>2003</v>
      </c>
      <c r="C118" t="s">
        <v>10</v>
      </c>
      <c r="D118">
        <v>16</v>
      </c>
      <c r="E118">
        <v>0</v>
      </c>
      <c r="F118" s="11">
        <v>39722.75</v>
      </c>
      <c r="G118" t="s">
        <v>16</v>
      </c>
      <c r="H118" t="s">
        <v>16</v>
      </c>
      <c r="I118" t="s">
        <v>13</v>
      </c>
      <c r="J118" s="9" t="str">
        <f t="shared" si="2"/>
        <v>16-Jul-2003</v>
      </c>
      <c r="K118">
        <f t="shared" si="3"/>
        <v>22</v>
      </c>
    </row>
    <row r="119" spans="1:11" x14ac:dyDescent="0.3">
      <c r="A119" t="s">
        <v>2255</v>
      </c>
      <c r="B119">
        <v>1968</v>
      </c>
      <c r="C119" t="s">
        <v>20</v>
      </c>
      <c r="D119">
        <v>29</v>
      </c>
      <c r="E119">
        <v>0</v>
      </c>
      <c r="F119" s="11">
        <v>39721.93</v>
      </c>
      <c r="G119" t="s">
        <v>11</v>
      </c>
      <c r="H119" t="s">
        <v>11</v>
      </c>
      <c r="I119" t="s">
        <v>42</v>
      </c>
      <c r="J119" s="9" t="str">
        <f t="shared" si="2"/>
        <v>29-Sep-1968</v>
      </c>
      <c r="K119">
        <f t="shared" si="3"/>
        <v>57</v>
      </c>
    </row>
    <row r="120" spans="1:11" x14ac:dyDescent="0.3">
      <c r="A120" t="s">
        <v>2254</v>
      </c>
      <c r="B120">
        <v>1977</v>
      </c>
      <c r="C120" t="s">
        <v>30</v>
      </c>
      <c r="D120">
        <v>17</v>
      </c>
      <c r="E120">
        <v>2</v>
      </c>
      <c r="F120" s="11">
        <v>39670.44</v>
      </c>
      <c r="G120" t="s">
        <v>11</v>
      </c>
      <c r="H120" t="s">
        <v>16</v>
      </c>
      <c r="I120" t="s">
        <v>23</v>
      </c>
      <c r="J120" s="9" t="str">
        <f t="shared" si="2"/>
        <v>17-Dec-1977</v>
      </c>
      <c r="K120">
        <f t="shared" si="3"/>
        <v>48</v>
      </c>
    </row>
    <row r="121" spans="1:11" x14ac:dyDescent="0.3">
      <c r="A121" t="s">
        <v>2253</v>
      </c>
      <c r="B121">
        <v>1995</v>
      </c>
      <c r="C121" t="s">
        <v>35</v>
      </c>
      <c r="D121">
        <v>7</v>
      </c>
      <c r="E121">
        <v>0</v>
      </c>
      <c r="F121" s="11">
        <v>39611.760000000002</v>
      </c>
      <c r="G121" t="s">
        <v>16</v>
      </c>
      <c r="H121" t="s">
        <v>12</v>
      </c>
      <c r="I121" t="s">
        <v>13</v>
      </c>
      <c r="J121" s="9" t="str">
        <f t="shared" si="2"/>
        <v>7-Aug-1995</v>
      </c>
      <c r="K121">
        <f t="shared" si="3"/>
        <v>30</v>
      </c>
    </row>
    <row r="122" spans="1:11" x14ac:dyDescent="0.3">
      <c r="A122" t="s">
        <v>2252</v>
      </c>
      <c r="B122">
        <v>1981</v>
      </c>
      <c r="C122" t="s">
        <v>10</v>
      </c>
      <c r="D122">
        <v>5</v>
      </c>
      <c r="E122">
        <v>3</v>
      </c>
      <c r="F122" s="11">
        <v>39597.410000000003</v>
      </c>
      <c r="G122" t="s">
        <v>16</v>
      </c>
      <c r="H122" t="s">
        <v>11</v>
      </c>
      <c r="I122" t="s">
        <v>356</v>
      </c>
      <c r="J122" s="9" t="str">
        <f t="shared" si="2"/>
        <v>5-Jul-1981</v>
      </c>
      <c r="K122">
        <f t="shared" si="3"/>
        <v>44</v>
      </c>
    </row>
    <row r="123" spans="1:11" x14ac:dyDescent="0.3">
      <c r="A123" t="s">
        <v>2251</v>
      </c>
      <c r="B123">
        <v>1978</v>
      </c>
      <c r="C123" t="s">
        <v>10</v>
      </c>
      <c r="D123">
        <v>12</v>
      </c>
      <c r="E123">
        <v>1</v>
      </c>
      <c r="F123" s="11">
        <v>39556.49</v>
      </c>
      <c r="G123" t="s">
        <v>16</v>
      </c>
      <c r="H123" t="s">
        <v>11</v>
      </c>
      <c r="I123" t="s">
        <v>164</v>
      </c>
      <c r="J123" s="9" t="str">
        <f t="shared" si="2"/>
        <v>12-Jul-1978</v>
      </c>
      <c r="K123">
        <f t="shared" si="3"/>
        <v>47</v>
      </c>
    </row>
    <row r="124" spans="1:11" x14ac:dyDescent="0.3">
      <c r="A124" t="s">
        <v>2250</v>
      </c>
      <c r="B124">
        <v>1966</v>
      </c>
      <c r="C124" t="s">
        <v>18</v>
      </c>
      <c r="D124">
        <v>24</v>
      </c>
      <c r="E124">
        <v>0</v>
      </c>
      <c r="F124" s="11">
        <v>39396.86</v>
      </c>
      <c r="G124" t="s">
        <v>11</v>
      </c>
      <c r="H124" t="s">
        <v>11</v>
      </c>
      <c r="I124" t="s">
        <v>42</v>
      </c>
      <c r="J124" s="9" t="str">
        <f t="shared" si="2"/>
        <v>24-Jun-1966</v>
      </c>
      <c r="K124">
        <f t="shared" si="3"/>
        <v>59</v>
      </c>
    </row>
    <row r="125" spans="1:11" x14ac:dyDescent="0.3">
      <c r="A125" t="s">
        <v>2249</v>
      </c>
      <c r="B125">
        <v>1978</v>
      </c>
      <c r="C125" t="s">
        <v>35</v>
      </c>
      <c r="D125">
        <v>5</v>
      </c>
      <c r="E125">
        <v>2</v>
      </c>
      <c r="F125" s="11">
        <v>39352.6</v>
      </c>
      <c r="G125" t="s">
        <v>11</v>
      </c>
      <c r="H125" t="s">
        <v>12</v>
      </c>
      <c r="I125" t="s">
        <v>42</v>
      </c>
      <c r="J125" s="9" t="str">
        <f t="shared" si="2"/>
        <v>5-Aug-1978</v>
      </c>
      <c r="K125">
        <f t="shared" si="3"/>
        <v>47</v>
      </c>
    </row>
    <row r="126" spans="1:11" x14ac:dyDescent="0.3">
      <c r="A126" t="s">
        <v>2248</v>
      </c>
      <c r="B126">
        <v>1982</v>
      </c>
      <c r="C126" t="s">
        <v>35</v>
      </c>
      <c r="D126">
        <v>16</v>
      </c>
      <c r="E126">
        <v>3</v>
      </c>
      <c r="F126" s="11">
        <v>39315.279999999999</v>
      </c>
      <c r="G126" t="s">
        <v>11</v>
      </c>
      <c r="H126" t="s">
        <v>12</v>
      </c>
      <c r="I126" t="s">
        <v>42</v>
      </c>
      <c r="J126" s="9" t="str">
        <f t="shared" si="2"/>
        <v>16-Aug-1982</v>
      </c>
      <c r="K126">
        <f t="shared" si="3"/>
        <v>43</v>
      </c>
    </row>
    <row r="127" spans="1:11" x14ac:dyDescent="0.3">
      <c r="A127" t="s">
        <v>2247</v>
      </c>
      <c r="B127">
        <v>1992</v>
      </c>
      <c r="C127" t="s">
        <v>15</v>
      </c>
      <c r="D127">
        <v>30</v>
      </c>
      <c r="E127">
        <v>2</v>
      </c>
      <c r="F127" s="11">
        <v>39241.440000000002</v>
      </c>
      <c r="G127" t="s">
        <v>16</v>
      </c>
      <c r="H127" t="s">
        <v>12</v>
      </c>
      <c r="I127" t="s">
        <v>42</v>
      </c>
      <c r="J127" s="9" t="str">
        <f t="shared" si="2"/>
        <v>30-Nov-1992</v>
      </c>
      <c r="K127">
        <f t="shared" si="3"/>
        <v>33</v>
      </c>
    </row>
    <row r="128" spans="1:11" x14ac:dyDescent="0.3">
      <c r="A128" t="s">
        <v>2246</v>
      </c>
      <c r="B128">
        <v>1962</v>
      </c>
      <c r="C128" t="s">
        <v>10</v>
      </c>
      <c r="D128">
        <v>7</v>
      </c>
      <c r="E128">
        <v>0</v>
      </c>
      <c r="F128" s="11">
        <v>39221.120000000003</v>
      </c>
      <c r="G128" t="s">
        <v>11</v>
      </c>
      <c r="H128" t="s">
        <v>16</v>
      </c>
      <c r="I128" t="s">
        <v>42</v>
      </c>
      <c r="J128" s="9" t="str">
        <f t="shared" si="2"/>
        <v>7-Jul-1962</v>
      </c>
      <c r="K128">
        <f t="shared" si="3"/>
        <v>63</v>
      </c>
    </row>
    <row r="129" spans="1:11" x14ac:dyDescent="0.3">
      <c r="A129" t="s">
        <v>2245</v>
      </c>
      <c r="B129">
        <v>1982</v>
      </c>
      <c r="C129" t="s">
        <v>35</v>
      </c>
      <c r="D129">
        <v>4</v>
      </c>
      <c r="E129">
        <v>1</v>
      </c>
      <c r="F129" s="11">
        <v>39125.33</v>
      </c>
      <c r="G129" t="s">
        <v>16</v>
      </c>
      <c r="H129" t="s">
        <v>16</v>
      </c>
      <c r="I129" t="s">
        <v>168</v>
      </c>
      <c r="J129" s="9" t="str">
        <f t="shared" si="2"/>
        <v>4-Aug-1982</v>
      </c>
      <c r="K129">
        <f t="shared" si="3"/>
        <v>43</v>
      </c>
    </row>
    <row r="130" spans="1:11" x14ac:dyDescent="0.3">
      <c r="A130" t="s">
        <v>2244</v>
      </c>
      <c r="B130">
        <v>1985</v>
      </c>
      <c r="C130" t="s">
        <v>20</v>
      </c>
      <c r="D130">
        <v>20</v>
      </c>
      <c r="E130">
        <v>1</v>
      </c>
      <c r="F130" s="11">
        <v>39047.29</v>
      </c>
      <c r="G130" t="s">
        <v>16</v>
      </c>
      <c r="H130" t="s">
        <v>12</v>
      </c>
      <c r="I130" t="s">
        <v>356</v>
      </c>
      <c r="J130" s="9" t="str">
        <f t="shared" ref="J130:J193" si="4">D130&amp;"-"&amp;C130&amp;"-"&amp;B130</f>
        <v>20-Sep-1985</v>
      </c>
      <c r="K130">
        <f t="shared" ref="K130:K193" si="5">2025-B130</f>
        <v>40</v>
      </c>
    </row>
    <row r="131" spans="1:11" x14ac:dyDescent="0.3">
      <c r="A131" t="s">
        <v>2243</v>
      </c>
      <c r="B131">
        <v>1978</v>
      </c>
      <c r="C131" t="s">
        <v>37</v>
      </c>
      <c r="D131">
        <v>12</v>
      </c>
      <c r="E131">
        <v>2</v>
      </c>
      <c r="F131" s="11">
        <v>38998.550000000003</v>
      </c>
      <c r="G131" t="s">
        <v>16</v>
      </c>
      <c r="H131" t="s">
        <v>16</v>
      </c>
      <c r="I131" t="s">
        <v>42</v>
      </c>
      <c r="J131" s="9" t="str">
        <f t="shared" si="4"/>
        <v>12-Oct-1978</v>
      </c>
      <c r="K131">
        <f t="shared" si="5"/>
        <v>47</v>
      </c>
    </row>
    <row r="132" spans="1:11" x14ac:dyDescent="0.3">
      <c r="A132" t="s">
        <v>2242</v>
      </c>
      <c r="B132">
        <v>1980</v>
      </c>
      <c r="C132" t="s">
        <v>20</v>
      </c>
      <c r="D132">
        <v>24</v>
      </c>
      <c r="E132">
        <v>2</v>
      </c>
      <c r="F132" s="11">
        <v>38947.43</v>
      </c>
      <c r="G132" t="s">
        <v>11</v>
      </c>
      <c r="H132" t="s">
        <v>12</v>
      </c>
      <c r="I132" t="s">
        <v>42</v>
      </c>
      <c r="J132" s="9" t="str">
        <f t="shared" si="4"/>
        <v>24-Sep-1980</v>
      </c>
      <c r="K132">
        <f t="shared" si="5"/>
        <v>45</v>
      </c>
    </row>
    <row r="133" spans="1:11" x14ac:dyDescent="0.3">
      <c r="A133" t="s">
        <v>2241</v>
      </c>
      <c r="B133">
        <v>1976</v>
      </c>
      <c r="C133" t="s">
        <v>30</v>
      </c>
      <c r="D133">
        <v>15</v>
      </c>
      <c r="E133">
        <v>2</v>
      </c>
      <c r="F133" s="11">
        <v>38932.559999999998</v>
      </c>
      <c r="G133" t="s">
        <v>11</v>
      </c>
      <c r="H133" t="s">
        <v>12</v>
      </c>
      <c r="I133" t="s">
        <v>42</v>
      </c>
      <c r="J133" s="9" t="str">
        <f t="shared" si="4"/>
        <v>15-Dec-1976</v>
      </c>
      <c r="K133">
        <f t="shared" si="5"/>
        <v>49</v>
      </c>
    </row>
    <row r="134" spans="1:11" x14ac:dyDescent="0.3">
      <c r="A134" t="s">
        <v>2240</v>
      </c>
      <c r="B134">
        <v>1987</v>
      </c>
      <c r="C134" t="s">
        <v>18</v>
      </c>
      <c r="D134">
        <v>16</v>
      </c>
      <c r="E134">
        <v>3</v>
      </c>
      <c r="F134" s="11">
        <v>38924.04</v>
      </c>
      <c r="G134" t="s">
        <v>11</v>
      </c>
      <c r="H134" t="s">
        <v>11</v>
      </c>
      <c r="I134" t="s">
        <v>42</v>
      </c>
      <c r="J134" s="9" t="str">
        <f t="shared" si="4"/>
        <v>16-Jun-1987</v>
      </c>
      <c r="K134">
        <f t="shared" si="5"/>
        <v>38</v>
      </c>
    </row>
    <row r="135" spans="1:11" x14ac:dyDescent="0.3">
      <c r="A135" t="s">
        <v>2239</v>
      </c>
      <c r="B135">
        <v>1967</v>
      </c>
      <c r="C135" t="s">
        <v>10</v>
      </c>
      <c r="D135">
        <v>30</v>
      </c>
      <c r="E135">
        <v>0</v>
      </c>
      <c r="F135" s="11">
        <v>38893.360000000001</v>
      </c>
      <c r="G135" t="s">
        <v>16</v>
      </c>
      <c r="H135" t="s">
        <v>11</v>
      </c>
      <c r="I135" t="s">
        <v>42</v>
      </c>
      <c r="J135" s="9" t="str">
        <f t="shared" si="4"/>
        <v>30-Jul-1967</v>
      </c>
      <c r="K135">
        <f t="shared" si="5"/>
        <v>58</v>
      </c>
    </row>
    <row r="136" spans="1:11" x14ac:dyDescent="0.3">
      <c r="A136" t="s">
        <v>2238</v>
      </c>
      <c r="B136">
        <v>1964</v>
      </c>
      <c r="C136" t="s">
        <v>18</v>
      </c>
      <c r="D136">
        <v>6</v>
      </c>
      <c r="E136">
        <v>0</v>
      </c>
      <c r="F136" s="11">
        <v>38869.25</v>
      </c>
      <c r="G136" t="s">
        <v>11</v>
      </c>
      <c r="H136" t="s">
        <v>11</v>
      </c>
      <c r="I136" t="s">
        <v>42</v>
      </c>
      <c r="J136" s="9" t="str">
        <f t="shared" si="4"/>
        <v>6-Jun-1964</v>
      </c>
      <c r="K136">
        <f t="shared" si="5"/>
        <v>61</v>
      </c>
    </row>
    <row r="137" spans="1:11" x14ac:dyDescent="0.3">
      <c r="A137" t="s">
        <v>2237</v>
      </c>
      <c r="B137">
        <v>1979</v>
      </c>
      <c r="C137" t="s">
        <v>30</v>
      </c>
      <c r="D137">
        <v>3</v>
      </c>
      <c r="E137">
        <v>2</v>
      </c>
      <c r="F137" s="11">
        <v>38836.980000000003</v>
      </c>
      <c r="G137" t="s">
        <v>11</v>
      </c>
      <c r="H137" t="s">
        <v>16</v>
      </c>
      <c r="I137" t="s">
        <v>42</v>
      </c>
      <c r="J137" s="9" t="str">
        <f t="shared" si="4"/>
        <v>3-Dec-1979</v>
      </c>
      <c r="K137">
        <f t="shared" si="5"/>
        <v>46</v>
      </c>
    </row>
    <row r="138" spans="1:11" x14ac:dyDescent="0.3">
      <c r="A138" t="s">
        <v>2236</v>
      </c>
      <c r="B138">
        <v>2004</v>
      </c>
      <c r="C138" t="s">
        <v>30</v>
      </c>
      <c r="D138">
        <v>5</v>
      </c>
      <c r="E138">
        <v>0</v>
      </c>
      <c r="F138" s="11">
        <v>38792.69</v>
      </c>
      <c r="G138" t="s">
        <v>11</v>
      </c>
      <c r="H138" t="s">
        <v>11</v>
      </c>
      <c r="I138" t="s">
        <v>13</v>
      </c>
      <c r="J138" s="9" t="str">
        <f t="shared" si="4"/>
        <v>5-Dec-2004</v>
      </c>
      <c r="K138">
        <f t="shared" si="5"/>
        <v>21</v>
      </c>
    </row>
    <row r="139" spans="1:11" x14ac:dyDescent="0.3">
      <c r="A139" t="s">
        <v>2235</v>
      </c>
      <c r="B139">
        <v>1991</v>
      </c>
      <c r="C139" t="s">
        <v>15</v>
      </c>
      <c r="D139">
        <v>8</v>
      </c>
      <c r="E139">
        <v>3</v>
      </c>
      <c r="F139" s="11">
        <v>38746.36</v>
      </c>
      <c r="G139" t="s">
        <v>16</v>
      </c>
      <c r="H139" t="s">
        <v>11</v>
      </c>
      <c r="I139" t="s">
        <v>23</v>
      </c>
      <c r="J139" s="9" t="str">
        <f t="shared" si="4"/>
        <v>8-Nov-1991</v>
      </c>
      <c r="K139">
        <f t="shared" si="5"/>
        <v>34</v>
      </c>
    </row>
    <row r="140" spans="1:11" x14ac:dyDescent="0.3">
      <c r="A140" t="s">
        <v>2234</v>
      </c>
      <c r="B140">
        <v>1976</v>
      </c>
      <c r="C140" t="s">
        <v>18</v>
      </c>
      <c r="D140">
        <v>15</v>
      </c>
      <c r="E140">
        <v>2</v>
      </c>
      <c r="F140" s="11">
        <v>38740.120000000003</v>
      </c>
      <c r="G140" t="s">
        <v>11</v>
      </c>
      <c r="H140" t="s">
        <v>11</v>
      </c>
      <c r="I140" t="s">
        <v>23</v>
      </c>
      <c r="J140" s="9" t="str">
        <f t="shared" si="4"/>
        <v>15-Jun-1976</v>
      </c>
      <c r="K140">
        <f t="shared" si="5"/>
        <v>49</v>
      </c>
    </row>
    <row r="141" spans="1:11" x14ac:dyDescent="0.3">
      <c r="A141" t="s">
        <v>2233</v>
      </c>
      <c r="B141">
        <v>1991</v>
      </c>
      <c r="C141" t="s">
        <v>15</v>
      </c>
      <c r="D141">
        <v>2</v>
      </c>
      <c r="E141">
        <v>2</v>
      </c>
      <c r="F141" s="11">
        <v>38711</v>
      </c>
      <c r="G141" t="s">
        <v>11</v>
      </c>
      <c r="H141" t="s">
        <v>11</v>
      </c>
      <c r="I141" t="s">
        <v>42</v>
      </c>
      <c r="J141" s="9" t="str">
        <f t="shared" si="4"/>
        <v>2-Nov-1991</v>
      </c>
      <c r="K141">
        <f t="shared" si="5"/>
        <v>34</v>
      </c>
    </row>
    <row r="142" spans="1:11" x14ac:dyDescent="0.3">
      <c r="A142" t="s">
        <v>2232</v>
      </c>
      <c r="B142">
        <v>1986</v>
      </c>
      <c r="C142" t="s">
        <v>10</v>
      </c>
      <c r="D142">
        <v>20</v>
      </c>
      <c r="E142">
        <v>1</v>
      </c>
      <c r="F142" s="11">
        <v>38709.18</v>
      </c>
      <c r="G142" t="s">
        <v>16</v>
      </c>
      <c r="H142" t="s">
        <v>12</v>
      </c>
      <c r="I142" t="s">
        <v>13</v>
      </c>
      <c r="J142" s="9" t="str">
        <f t="shared" si="4"/>
        <v>20-Jul-1986</v>
      </c>
      <c r="K142">
        <f t="shared" si="5"/>
        <v>39</v>
      </c>
    </row>
    <row r="143" spans="1:11" x14ac:dyDescent="0.3">
      <c r="A143" t="s">
        <v>2231</v>
      </c>
      <c r="B143">
        <v>1990</v>
      </c>
      <c r="C143" t="s">
        <v>10</v>
      </c>
      <c r="D143">
        <v>13</v>
      </c>
      <c r="E143">
        <v>3</v>
      </c>
      <c r="F143" s="11">
        <v>38652.089999999997</v>
      </c>
      <c r="G143" t="s">
        <v>11</v>
      </c>
      <c r="H143" t="s">
        <v>11</v>
      </c>
      <c r="I143" t="s">
        <v>42</v>
      </c>
      <c r="J143" s="9" t="str">
        <f t="shared" si="4"/>
        <v>13-Jul-1990</v>
      </c>
      <c r="K143">
        <f t="shared" si="5"/>
        <v>35</v>
      </c>
    </row>
    <row r="144" spans="1:11" x14ac:dyDescent="0.3">
      <c r="A144" t="s">
        <v>2230</v>
      </c>
      <c r="B144">
        <v>1999</v>
      </c>
      <c r="C144" t="s">
        <v>15</v>
      </c>
      <c r="D144">
        <v>12</v>
      </c>
      <c r="E144">
        <v>2</v>
      </c>
      <c r="F144" s="11">
        <v>38511.629999999997</v>
      </c>
      <c r="G144" t="s">
        <v>11</v>
      </c>
      <c r="H144" t="s">
        <v>11</v>
      </c>
      <c r="I144" t="s">
        <v>247</v>
      </c>
      <c r="J144" s="9" t="str">
        <f t="shared" si="4"/>
        <v>12-Nov-1999</v>
      </c>
      <c r="K144">
        <f t="shared" si="5"/>
        <v>26</v>
      </c>
    </row>
    <row r="145" spans="1:11" x14ac:dyDescent="0.3">
      <c r="A145" t="s">
        <v>2229</v>
      </c>
      <c r="B145">
        <v>1986</v>
      </c>
      <c r="C145" t="s">
        <v>18</v>
      </c>
      <c r="D145">
        <v>21</v>
      </c>
      <c r="E145">
        <v>2</v>
      </c>
      <c r="F145" s="11">
        <v>38415.47</v>
      </c>
      <c r="G145" t="s">
        <v>16</v>
      </c>
      <c r="H145" t="s">
        <v>11</v>
      </c>
      <c r="I145" t="s">
        <v>42</v>
      </c>
      <c r="J145" s="9" t="str">
        <f t="shared" si="4"/>
        <v>21-Jun-1986</v>
      </c>
      <c r="K145">
        <f t="shared" si="5"/>
        <v>39</v>
      </c>
    </row>
    <row r="146" spans="1:11" x14ac:dyDescent="0.3">
      <c r="A146" t="s">
        <v>2228</v>
      </c>
      <c r="B146">
        <v>1971</v>
      </c>
      <c r="C146" t="s">
        <v>30</v>
      </c>
      <c r="D146">
        <v>23</v>
      </c>
      <c r="E146">
        <v>0</v>
      </c>
      <c r="F146" s="11">
        <v>38405.26</v>
      </c>
      <c r="G146" t="s">
        <v>11</v>
      </c>
      <c r="H146" t="s">
        <v>16</v>
      </c>
      <c r="I146" t="s">
        <v>42</v>
      </c>
      <c r="J146" s="9" t="str">
        <f t="shared" si="4"/>
        <v>23-Dec-1971</v>
      </c>
      <c r="K146">
        <f t="shared" si="5"/>
        <v>54</v>
      </c>
    </row>
    <row r="147" spans="1:11" x14ac:dyDescent="0.3">
      <c r="A147" t="s">
        <v>2227</v>
      </c>
      <c r="B147">
        <v>1970</v>
      </c>
      <c r="C147" t="s">
        <v>35</v>
      </c>
      <c r="D147">
        <v>22</v>
      </c>
      <c r="E147">
        <v>0</v>
      </c>
      <c r="F147" s="11">
        <v>38389.79</v>
      </c>
      <c r="G147" t="s">
        <v>11</v>
      </c>
      <c r="H147" t="s">
        <v>12</v>
      </c>
      <c r="I147" t="s">
        <v>42</v>
      </c>
      <c r="J147" s="9" t="str">
        <f t="shared" si="4"/>
        <v>22-Aug-1970</v>
      </c>
      <c r="K147">
        <f t="shared" si="5"/>
        <v>55</v>
      </c>
    </row>
    <row r="148" spans="1:11" x14ac:dyDescent="0.3">
      <c r="A148" t="s">
        <v>2226</v>
      </c>
      <c r="B148">
        <v>2002</v>
      </c>
      <c r="C148" t="s">
        <v>20</v>
      </c>
      <c r="D148">
        <v>17</v>
      </c>
      <c r="E148">
        <v>2</v>
      </c>
      <c r="F148" s="11">
        <v>38344.57</v>
      </c>
      <c r="G148" t="s">
        <v>16</v>
      </c>
      <c r="H148" t="s">
        <v>12</v>
      </c>
      <c r="I148" t="s">
        <v>42</v>
      </c>
      <c r="J148" s="9" t="str">
        <f t="shared" si="4"/>
        <v>17-Sep-2002</v>
      </c>
      <c r="K148">
        <f t="shared" si="5"/>
        <v>23</v>
      </c>
    </row>
    <row r="149" spans="1:11" x14ac:dyDescent="0.3">
      <c r="A149" t="s">
        <v>2225</v>
      </c>
      <c r="B149">
        <v>1980</v>
      </c>
      <c r="C149" t="s">
        <v>18</v>
      </c>
      <c r="D149">
        <v>12</v>
      </c>
      <c r="E149">
        <v>2</v>
      </c>
      <c r="F149" s="11">
        <v>38313.129999999997</v>
      </c>
      <c r="G149" t="s">
        <v>16</v>
      </c>
      <c r="H149" t="s">
        <v>12</v>
      </c>
      <c r="I149" t="s">
        <v>42</v>
      </c>
      <c r="J149" s="9" t="str">
        <f t="shared" si="4"/>
        <v>12-Jun-1980</v>
      </c>
      <c r="K149">
        <f t="shared" si="5"/>
        <v>45</v>
      </c>
    </row>
    <row r="150" spans="1:11" x14ac:dyDescent="0.3">
      <c r="A150" t="s">
        <v>2224</v>
      </c>
      <c r="B150">
        <v>1989</v>
      </c>
      <c r="C150" t="s">
        <v>37</v>
      </c>
      <c r="D150">
        <v>30</v>
      </c>
      <c r="E150">
        <v>1</v>
      </c>
      <c r="F150" s="11">
        <v>38282.75</v>
      </c>
      <c r="G150" t="s">
        <v>16</v>
      </c>
      <c r="H150" t="s">
        <v>11</v>
      </c>
      <c r="I150" t="s">
        <v>13</v>
      </c>
      <c r="J150" s="9" t="str">
        <f t="shared" si="4"/>
        <v>30-Oct-1989</v>
      </c>
      <c r="K150">
        <f t="shared" si="5"/>
        <v>36</v>
      </c>
    </row>
    <row r="151" spans="1:11" x14ac:dyDescent="0.3">
      <c r="A151" t="s">
        <v>2223</v>
      </c>
      <c r="B151">
        <v>1980</v>
      </c>
      <c r="C151" t="s">
        <v>35</v>
      </c>
      <c r="D151">
        <v>16</v>
      </c>
      <c r="E151">
        <v>1</v>
      </c>
      <c r="F151" s="11">
        <v>38245.589999999997</v>
      </c>
      <c r="G151" t="s">
        <v>16</v>
      </c>
      <c r="H151" t="s">
        <v>11</v>
      </c>
      <c r="I151" t="s">
        <v>13</v>
      </c>
      <c r="J151" s="9" t="str">
        <f t="shared" si="4"/>
        <v>16-Aug-1980</v>
      </c>
      <c r="K151">
        <f t="shared" si="5"/>
        <v>45</v>
      </c>
    </row>
    <row r="152" spans="1:11" x14ac:dyDescent="0.3">
      <c r="A152" t="s">
        <v>2222</v>
      </c>
      <c r="B152">
        <v>1964</v>
      </c>
      <c r="C152" t="s">
        <v>18</v>
      </c>
      <c r="D152">
        <v>16</v>
      </c>
      <c r="E152">
        <v>0</v>
      </c>
      <c r="F152" s="11">
        <v>38241.74</v>
      </c>
      <c r="G152" t="s">
        <v>11</v>
      </c>
      <c r="H152" t="s">
        <v>12</v>
      </c>
      <c r="I152" t="s">
        <v>42</v>
      </c>
      <c r="J152" s="9" t="str">
        <f t="shared" si="4"/>
        <v>16-Jun-1964</v>
      </c>
      <c r="K152">
        <f t="shared" si="5"/>
        <v>61</v>
      </c>
    </row>
    <row r="153" spans="1:11" x14ac:dyDescent="0.3">
      <c r="A153" t="s">
        <v>2221</v>
      </c>
      <c r="B153">
        <v>1989</v>
      </c>
      <c r="C153" t="s">
        <v>20</v>
      </c>
      <c r="D153">
        <v>8</v>
      </c>
      <c r="E153">
        <v>3</v>
      </c>
      <c r="F153" s="11">
        <v>38237.339999999997</v>
      </c>
      <c r="G153" t="s">
        <v>11</v>
      </c>
      <c r="H153" t="s">
        <v>12</v>
      </c>
      <c r="I153" t="s">
        <v>42</v>
      </c>
      <c r="J153" s="9" t="str">
        <f t="shared" si="4"/>
        <v>8-Sep-1989</v>
      </c>
      <c r="K153">
        <f t="shared" si="5"/>
        <v>36</v>
      </c>
    </row>
    <row r="154" spans="1:11" x14ac:dyDescent="0.3">
      <c r="A154" t="s">
        <v>2220</v>
      </c>
      <c r="B154">
        <v>1972</v>
      </c>
      <c r="C154" t="s">
        <v>15</v>
      </c>
      <c r="D154">
        <v>19</v>
      </c>
      <c r="E154">
        <v>0</v>
      </c>
      <c r="F154" s="11">
        <v>38189.1</v>
      </c>
      <c r="G154" t="s">
        <v>11</v>
      </c>
      <c r="H154" t="s">
        <v>11</v>
      </c>
      <c r="I154" t="s">
        <v>42</v>
      </c>
      <c r="J154" s="9" t="str">
        <f t="shared" si="4"/>
        <v>19-Nov-1972</v>
      </c>
      <c r="K154">
        <f t="shared" si="5"/>
        <v>53</v>
      </c>
    </row>
    <row r="155" spans="1:11" x14ac:dyDescent="0.3">
      <c r="A155" t="s">
        <v>2219</v>
      </c>
      <c r="B155">
        <v>1998</v>
      </c>
      <c r="C155" t="s">
        <v>10</v>
      </c>
      <c r="D155">
        <v>29</v>
      </c>
      <c r="E155">
        <v>0</v>
      </c>
      <c r="F155" s="11">
        <v>38126.25</v>
      </c>
      <c r="G155" t="s">
        <v>16</v>
      </c>
      <c r="H155" t="s">
        <v>12</v>
      </c>
      <c r="I155" t="s">
        <v>13</v>
      </c>
      <c r="J155" s="9" t="str">
        <f t="shared" si="4"/>
        <v>29-Jul-1998</v>
      </c>
      <c r="K155">
        <f t="shared" si="5"/>
        <v>27</v>
      </c>
    </row>
    <row r="156" spans="1:11" x14ac:dyDescent="0.3">
      <c r="A156" t="s">
        <v>2218</v>
      </c>
      <c r="B156">
        <v>1979</v>
      </c>
      <c r="C156" t="s">
        <v>20</v>
      </c>
      <c r="D156">
        <v>9</v>
      </c>
      <c r="E156">
        <v>0</v>
      </c>
      <c r="F156" s="11">
        <v>37829.72</v>
      </c>
      <c r="G156" t="s">
        <v>16</v>
      </c>
      <c r="H156" t="s">
        <v>11</v>
      </c>
      <c r="I156" t="s">
        <v>42</v>
      </c>
      <c r="J156" s="9" t="str">
        <f t="shared" si="4"/>
        <v>9-Sep-1979</v>
      </c>
      <c r="K156">
        <f t="shared" si="5"/>
        <v>46</v>
      </c>
    </row>
    <row r="157" spans="1:11" x14ac:dyDescent="0.3">
      <c r="A157" t="s">
        <v>2217</v>
      </c>
      <c r="B157">
        <v>1983</v>
      </c>
      <c r="C157" t="s">
        <v>10</v>
      </c>
      <c r="D157">
        <v>26</v>
      </c>
      <c r="E157">
        <v>3</v>
      </c>
      <c r="F157" s="11">
        <v>37800.980000000003</v>
      </c>
      <c r="G157" t="s">
        <v>11</v>
      </c>
      <c r="H157" t="s">
        <v>11</v>
      </c>
      <c r="I157" t="s">
        <v>42</v>
      </c>
      <c r="J157" s="9" t="str">
        <f t="shared" si="4"/>
        <v>26-Jul-1983</v>
      </c>
      <c r="K157">
        <f t="shared" si="5"/>
        <v>42</v>
      </c>
    </row>
    <row r="158" spans="1:11" x14ac:dyDescent="0.3">
      <c r="A158" t="s">
        <v>2216</v>
      </c>
      <c r="B158">
        <v>1986</v>
      </c>
      <c r="C158" t="s">
        <v>35</v>
      </c>
      <c r="D158">
        <v>15</v>
      </c>
      <c r="E158">
        <v>0</v>
      </c>
      <c r="F158" s="11">
        <v>37742.58</v>
      </c>
      <c r="G158" t="s">
        <v>16</v>
      </c>
      <c r="H158" t="s">
        <v>16</v>
      </c>
      <c r="I158" t="s">
        <v>13</v>
      </c>
      <c r="J158" s="9" t="str">
        <f t="shared" si="4"/>
        <v>15-Aug-1986</v>
      </c>
      <c r="K158">
        <f t="shared" si="5"/>
        <v>39</v>
      </c>
    </row>
    <row r="159" spans="1:11" x14ac:dyDescent="0.3">
      <c r="A159" t="s">
        <v>2215</v>
      </c>
      <c r="B159">
        <v>1976</v>
      </c>
      <c r="C159" t="s">
        <v>20</v>
      </c>
      <c r="D159">
        <v>18</v>
      </c>
      <c r="E159">
        <v>2</v>
      </c>
      <c r="F159" s="11">
        <v>37735.199999999997</v>
      </c>
      <c r="G159" t="s">
        <v>11</v>
      </c>
      <c r="H159" t="s">
        <v>11</v>
      </c>
      <c r="I159" t="s">
        <v>42</v>
      </c>
      <c r="J159" s="9" t="str">
        <f t="shared" si="4"/>
        <v>18-Sep-1976</v>
      </c>
      <c r="K159">
        <f t="shared" si="5"/>
        <v>49</v>
      </c>
    </row>
    <row r="160" spans="1:11" x14ac:dyDescent="0.3">
      <c r="A160" t="s">
        <v>2214</v>
      </c>
      <c r="B160">
        <v>1988</v>
      </c>
      <c r="C160" t="s">
        <v>37</v>
      </c>
      <c r="D160">
        <v>10</v>
      </c>
      <c r="E160">
        <v>1</v>
      </c>
      <c r="F160" s="11">
        <v>37701.879999999997</v>
      </c>
      <c r="G160" t="s">
        <v>11</v>
      </c>
      <c r="H160" t="s">
        <v>12</v>
      </c>
      <c r="I160" t="s">
        <v>249</v>
      </c>
      <c r="J160" s="9" t="str">
        <f t="shared" si="4"/>
        <v>10-Oct-1988</v>
      </c>
      <c r="K160">
        <f t="shared" si="5"/>
        <v>37</v>
      </c>
    </row>
    <row r="161" spans="1:11" x14ac:dyDescent="0.3">
      <c r="A161" t="s">
        <v>2213</v>
      </c>
      <c r="B161">
        <v>1970</v>
      </c>
      <c r="C161" t="s">
        <v>37</v>
      </c>
      <c r="D161">
        <v>28</v>
      </c>
      <c r="E161">
        <v>0</v>
      </c>
      <c r="F161" s="11">
        <v>37675.06</v>
      </c>
      <c r="G161" t="s">
        <v>11</v>
      </c>
      <c r="H161" t="s">
        <v>12</v>
      </c>
      <c r="I161" t="s">
        <v>42</v>
      </c>
      <c r="J161" s="9" t="str">
        <f t="shared" si="4"/>
        <v>28-Oct-1970</v>
      </c>
      <c r="K161">
        <f t="shared" si="5"/>
        <v>55</v>
      </c>
    </row>
    <row r="162" spans="1:11" x14ac:dyDescent="0.3">
      <c r="A162" t="s">
        <v>2212</v>
      </c>
      <c r="B162">
        <v>1982</v>
      </c>
      <c r="C162" t="s">
        <v>18</v>
      </c>
      <c r="D162">
        <v>20</v>
      </c>
      <c r="E162">
        <v>3</v>
      </c>
      <c r="F162" s="11">
        <v>37650.74</v>
      </c>
      <c r="G162" t="s">
        <v>11</v>
      </c>
      <c r="H162" t="s">
        <v>11</v>
      </c>
      <c r="I162" t="s">
        <v>23</v>
      </c>
      <c r="J162" s="9" t="str">
        <f t="shared" si="4"/>
        <v>20-Jun-1982</v>
      </c>
      <c r="K162">
        <f t="shared" si="5"/>
        <v>43</v>
      </c>
    </row>
    <row r="163" spans="1:11" x14ac:dyDescent="0.3">
      <c r="A163" t="s">
        <v>2211</v>
      </c>
      <c r="B163">
        <v>1990</v>
      </c>
      <c r="C163" t="s">
        <v>15</v>
      </c>
      <c r="D163">
        <v>16</v>
      </c>
      <c r="E163">
        <v>1</v>
      </c>
      <c r="F163" s="11">
        <v>37607.53</v>
      </c>
      <c r="G163" t="s">
        <v>16</v>
      </c>
      <c r="H163" t="s">
        <v>11</v>
      </c>
      <c r="I163" t="s">
        <v>166</v>
      </c>
      <c r="J163" s="9" t="str">
        <f t="shared" si="4"/>
        <v>16-Nov-1990</v>
      </c>
      <c r="K163">
        <f t="shared" si="5"/>
        <v>35</v>
      </c>
    </row>
    <row r="164" spans="1:11" x14ac:dyDescent="0.3">
      <c r="A164" t="s">
        <v>2210</v>
      </c>
      <c r="B164">
        <v>2000</v>
      </c>
      <c r="C164" t="s">
        <v>37</v>
      </c>
      <c r="D164">
        <v>12</v>
      </c>
      <c r="E164">
        <v>2</v>
      </c>
      <c r="F164" s="11">
        <v>37484.449999999997</v>
      </c>
      <c r="G164" t="s">
        <v>16</v>
      </c>
      <c r="H164" t="s">
        <v>16</v>
      </c>
      <c r="I164" t="s">
        <v>13</v>
      </c>
      <c r="J164" s="9" t="str">
        <f t="shared" si="4"/>
        <v>12-Oct-2000</v>
      </c>
      <c r="K164">
        <f t="shared" si="5"/>
        <v>25</v>
      </c>
    </row>
    <row r="165" spans="1:11" x14ac:dyDescent="0.3">
      <c r="A165" t="s">
        <v>2209</v>
      </c>
      <c r="B165">
        <v>2002</v>
      </c>
      <c r="C165" t="s">
        <v>20</v>
      </c>
      <c r="D165">
        <v>27</v>
      </c>
      <c r="E165">
        <v>3</v>
      </c>
      <c r="F165" s="11">
        <v>37465.339999999997</v>
      </c>
      <c r="G165" t="s">
        <v>16</v>
      </c>
      <c r="H165" t="s">
        <v>11</v>
      </c>
      <c r="I165" t="s">
        <v>23</v>
      </c>
      <c r="J165" s="9" t="str">
        <f t="shared" si="4"/>
        <v>27-Sep-2002</v>
      </c>
      <c r="K165">
        <f t="shared" si="5"/>
        <v>23</v>
      </c>
    </row>
    <row r="166" spans="1:11" x14ac:dyDescent="0.3">
      <c r="A166" t="s">
        <v>2208</v>
      </c>
      <c r="B166">
        <v>1979</v>
      </c>
      <c r="C166" t="s">
        <v>35</v>
      </c>
      <c r="D166">
        <v>3</v>
      </c>
      <c r="E166">
        <v>2</v>
      </c>
      <c r="F166" s="11">
        <v>37425.94</v>
      </c>
      <c r="G166" t="s">
        <v>11</v>
      </c>
      <c r="H166" t="s">
        <v>16</v>
      </c>
      <c r="I166" t="s">
        <v>42</v>
      </c>
      <c r="J166" s="9" t="str">
        <f t="shared" si="4"/>
        <v>3-Aug-1979</v>
      </c>
      <c r="K166">
        <f t="shared" si="5"/>
        <v>46</v>
      </c>
    </row>
    <row r="167" spans="1:11" x14ac:dyDescent="0.3">
      <c r="A167" t="s">
        <v>2207</v>
      </c>
      <c r="B167">
        <v>1969</v>
      </c>
      <c r="C167" t="s">
        <v>37</v>
      </c>
      <c r="D167">
        <v>30</v>
      </c>
      <c r="E167">
        <v>0</v>
      </c>
      <c r="F167" s="11">
        <v>37277.269999999997</v>
      </c>
      <c r="G167" t="s">
        <v>16</v>
      </c>
      <c r="H167" t="s">
        <v>12</v>
      </c>
      <c r="I167" t="s">
        <v>42</v>
      </c>
      <c r="J167" s="9" t="str">
        <f t="shared" si="4"/>
        <v>30-Oct-1969</v>
      </c>
      <c r="K167">
        <f t="shared" si="5"/>
        <v>56</v>
      </c>
    </row>
    <row r="168" spans="1:11" x14ac:dyDescent="0.3">
      <c r="A168" t="s">
        <v>2206</v>
      </c>
      <c r="B168">
        <v>1975</v>
      </c>
      <c r="C168" t="s">
        <v>15</v>
      </c>
      <c r="D168">
        <v>9</v>
      </c>
      <c r="E168">
        <v>1</v>
      </c>
      <c r="F168" s="11">
        <v>37272.339999999997</v>
      </c>
      <c r="G168" t="s">
        <v>11</v>
      </c>
      <c r="H168" t="s">
        <v>12</v>
      </c>
      <c r="I168" t="s">
        <v>42</v>
      </c>
      <c r="J168" s="9" t="str">
        <f t="shared" si="4"/>
        <v>9-Nov-1975</v>
      </c>
      <c r="K168">
        <f t="shared" si="5"/>
        <v>50</v>
      </c>
    </row>
    <row r="169" spans="1:11" x14ac:dyDescent="0.3">
      <c r="A169" t="s">
        <v>2205</v>
      </c>
      <c r="B169">
        <v>1985</v>
      </c>
      <c r="C169" t="s">
        <v>15</v>
      </c>
      <c r="D169">
        <v>17</v>
      </c>
      <c r="E169">
        <v>0</v>
      </c>
      <c r="F169" s="11">
        <v>37270.15</v>
      </c>
      <c r="G169" t="s">
        <v>11</v>
      </c>
      <c r="H169" t="s">
        <v>16</v>
      </c>
      <c r="I169" t="s">
        <v>247</v>
      </c>
      <c r="J169" s="9" t="str">
        <f t="shared" si="4"/>
        <v>17-Nov-1985</v>
      </c>
      <c r="K169">
        <f t="shared" si="5"/>
        <v>40</v>
      </c>
    </row>
    <row r="170" spans="1:11" x14ac:dyDescent="0.3">
      <c r="A170" t="s">
        <v>2204</v>
      </c>
      <c r="B170">
        <v>1990</v>
      </c>
      <c r="C170" t="s">
        <v>37</v>
      </c>
      <c r="D170">
        <v>17</v>
      </c>
      <c r="E170">
        <v>3</v>
      </c>
      <c r="F170" s="11">
        <v>37251.22</v>
      </c>
      <c r="G170" t="s">
        <v>11</v>
      </c>
      <c r="H170" t="s">
        <v>11</v>
      </c>
      <c r="I170" t="s">
        <v>42</v>
      </c>
      <c r="J170" s="9" t="str">
        <f t="shared" si="4"/>
        <v>17-Oct-1990</v>
      </c>
      <c r="K170">
        <f t="shared" si="5"/>
        <v>35</v>
      </c>
    </row>
    <row r="171" spans="1:11" x14ac:dyDescent="0.3">
      <c r="A171" t="s">
        <v>2203</v>
      </c>
      <c r="B171">
        <v>2000</v>
      </c>
      <c r="C171" t="s">
        <v>20</v>
      </c>
      <c r="D171">
        <v>5</v>
      </c>
      <c r="E171">
        <v>1</v>
      </c>
      <c r="F171" s="11">
        <v>37165.160000000003</v>
      </c>
      <c r="G171" t="s">
        <v>16</v>
      </c>
      <c r="H171" t="s">
        <v>12</v>
      </c>
      <c r="I171" t="s">
        <v>4722</v>
      </c>
      <c r="J171" s="9" t="str">
        <f t="shared" si="4"/>
        <v>5-Sep-2000</v>
      </c>
      <c r="K171">
        <f t="shared" si="5"/>
        <v>25</v>
      </c>
    </row>
    <row r="172" spans="1:11" x14ac:dyDescent="0.3">
      <c r="A172" t="s">
        <v>2202</v>
      </c>
      <c r="B172">
        <v>1995</v>
      </c>
      <c r="C172" t="s">
        <v>37</v>
      </c>
      <c r="D172">
        <v>30</v>
      </c>
      <c r="E172">
        <v>0</v>
      </c>
      <c r="F172" s="11">
        <v>37133.9</v>
      </c>
      <c r="G172" t="s">
        <v>11</v>
      </c>
      <c r="H172" t="s">
        <v>11</v>
      </c>
      <c r="I172" t="s">
        <v>13</v>
      </c>
      <c r="J172" s="9" t="str">
        <f t="shared" si="4"/>
        <v>30-Oct-1995</v>
      </c>
      <c r="K172">
        <f t="shared" si="5"/>
        <v>30</v>
      </c>
    </row>
    <row r="173" spans="1:11" x14ac:dyDescent="0.3">
      <c r="A173" t="s">
        <v>2201</v>
      </c>
      <c r="B173">
        <v>1989</v>
      </c>
      <c r="C173" t="s">
        <v>18</v>
      </c>
      <c r="D173">
        <v>10</v>
      </c>
      <c r="E173">
        <v>0</v>
      </c>
      <c r="F173" s="11">
        <v>37079.370000000003</v>
      </c>
      <c r="G173" t="s">
        <v>11</v>
      </c>
      <c r="H173" t="s">
        <v>12</v>
      </c>
      <c r="I173" t="s">
        <v>42</v>
      </c>
      <c r="J173" s="9" t="str">
        <f t="shared" si="4"/>
        <v>10-Jun-1989</v>
      </c>
      <c r="K173">
        <f t="shared" si="5"/>
        <v>36</v>
      </c>
    </row>
    <row r="174" spans="1:11" x14ac:dyDescent="0.3">
      <c r="A174" t="s">
        <v>2200</v>
      </c>
      <c r="B174">
        <v>1988</v>
      </c>
      <c r="C174" t="s">
        <v>30</v>
      </c>
      <c r="D174">
        <v>17</v>
      </c>
      <c r="E174">
        <v>3</v>
      </c>
      <c r="F174" s="11">
        <v>37076.370000000003</v>
      </c>
      <c r="G174" t="s">
        <v>11</v>
      </c>
      <c r="H174" t="s">
        <v>16</v>
      </c>
      <c r="I174" t="s">
        <v>42</v>
      </c>
      <c r="J174" s="9" t="str">
        <f t="shared" si="4"/>
        <v>17-Dec-1988</v>
      </c>
      <c r="K174">
        <f t="shared" si="5"/>
        <v>37</v>
      </c>
    </row>
    <row r="175" spans="1:11" x14ac:dyDescent="0.3">
      <c r="A175" t="s">
        <v>2199</v>
      </c>
      <c r="B175">
        <v>1991</v>
      </c>
      <c r="C175" t="s">
        <v>15</v>
      </c>
      <c r="D175">
        <v>1</v>
      </c>
      <c r="E175">
        <v>3</v>
      </c>
      <c r="F175" s="11">
        <v>37040.879999999997</v>
      </c>
      <c r="G175" t="s">
        <v>11</v>
      </c>
      <c r="H175" t="s">
        <v>11</v>
      </c>
      <c r="I175" t="s">
        <v>42</v>
      </c>
      <c r="J175" s="9" t="str">
        <f t="shared" si="4"/>
        <v>1-Nov-1991</v>
      </c>
      <c r="K175">
        <f t="shared" si="5"/>
        <v>34</v>
      </c>
    </row>
    <row r="176" spans="1:11" x14ac:dyDescent="0.3">
      <c r="A176" t="s">
        <v>2198</v>
      </c>
      <c r="B176">
        <v>1992</v>
      </c>
      <c r="C176" t="s">
        <v>20</v>
      </c>
      <c r="D176">
        <v>13</v>
      </c>
      <c r="E176">
        <v>0</v>
      </c>
      <c r="F176" s="11">
        <v>36976.449999999997</v>
      </c>
      <c r="G176" t="s">
        <v>11</v>
      </c>
      <c r="H176" t="s">
        <v>12</v>
      </c>
      <c r="I176" t="s">
        <v>42</v>
      </c>
      <c r="J176" s="9" t="str">
        <f t="shared" si="4"/>
        <v>13-Sep-1992</v>
      </c>
      <c r="K176">
        <f t="shared" si="5"/>
        <v>33</v>
      </c>
    </row>
    <row r="177" spans="1:11" x14ac:dyDescent="0.3">
      <c r="A177" t="s">
        <v>2197</v>
      </c>
      <c r="B177">
        <v>1992</v>
      </c>
      <c r="C177" t="s">
        <v>35</v>
      </c>
      <c r="D177">
        <v>25</v>
      </c>
      <c r="E177">
        <v>0</v>
      </c>
      <c r="F177" s="11">
        <v>36950.26</v>
      </c>
      <c r="G177" t="s">
        <v>16</v>
      </c>
      <c r="H177" t="s">
        <v>16</v>
      </c>
      <c r="I177" t="s">
        <v>13</v>
      </c>
      <c r="J177" s="9" t="str">
        <f t="shared" si="4"/>
        <v>25-Aug-1992</v>
      </c>
      <c r="K177">
        <f t="shared" si="5"/>
        <v>33</v>
      </c>
    </row>
    <row r="178" spans="1:11" x14ac:dyDescent="0.3">
      <c r="A178" t="s">
        <v>2196</v>
      </c>
      <c r="B178">
        <v>1977</v>
      </c>
      <c r="C178" t="s">
        <v>35</v>
      </c>
      <c r="D178">
        <v>13</v>
      </c>
      <c r="E178">
        <v>2</v>
      </c>
      <c r="F178" s="11">
        <v>36935.64</v>
      </c>
      <c r="G178" t="s">
        <v>11</v>
      </c>
      <c r="H178" t="s">
        <v>16</v>
      </c>
      <c r="I178" t="s">
        <v>42</v>
      </c>
      <c r="J178" s="9" t="str">
        <f t="shared" si="4"/>
        <v>13-Aug-1977</v>
      </c>
      <c r="K178">
        <f t="shared" si="5"/>
        <v>48</v>
      </c>
    </row>
    <row r="179" spans="1:11" x14ac:dyDescent="0.3">
      <c r="A179" t="s">
        <v>2195</v>
      </c>
      <c r="B179">
        <v>1968</v>
      </c>
      <c r="C179" t="s">
        <v>37</v>
      </c>
      <c r="D179">
        <v>22</v>
      </c>
      <c r="E179">
        <v>0</v>
      </c>
      <c r="F179" s="11">
        <v>36922.61</v>
      </c>
      <c r="G179" t="s">
        <v>11</v>
      </c>
      <c r="H179" t="s">
        <v>16</v>
      </c>
      <c r="I179" t="s">
        <v>42</v>
      </c>
      <c r="J179" s="9" t="str">
        <f t="shared" si="4"/>
        <v>22-Oct-1968</v>
      </c>
      <c r="K179">
        <f t="shared" si="5"/>
        <v>57</v>
      </c>
    </row>
    <row r="180" spans="1:11" x14ac:dyDescent="0.3">
      <c r="A180" t="s">
        <v>2194</v>
      </c>
      <c r="B180">
        <v>1991</v>
      </c>
      <c r="C180" t="s">
        <v>18</v>
      </c>
      <c r="D180">
        <v>10</v>
      </c>
      <c r="E180">
        <v>3</v>
      </c>
      <c r="F180" s="11">
        <v>36911.99</v>
      </c>
      <c r="G180" t="s">
        <v>11</v>
      </c>
      <c r="H180" t="s">
        <v>11</v>
      </c>
      <c r="I180" t="s">
        <v>42</v>
      </c>
      <c r="J180" s="9" t="str">
        <f t="shared" si="4"/>
        <v>10-Jun-1991</v>
      </c>
      <c r="K180">
        <f t="shared" si="5"/>
        <v>34</v>
      </c>
    </row>
    <row r="181" spans="1:11" x14ac:dyDescent="0.3">
      <c r="A181" t="s">
        <v>2193</v>
      </c>
      <c r="B181">
        <v>1963</v>
      </c>
      <c r="C181" t="s">
        <v>10</v>
      </c>
      <c r="D181">
        <v>24</v>
      </c>
      <c r="E181">
        <v>2</v>
      </c>
      <c r="F181" s="11">
        <v>36910.61</v>
      </c>
      <c r="G181" t="s">
        <v>11</v>
      </c>
      <c r="H181" t="s">
        <v>11</v>
      </c>
      <c r="I181" t="s">
        <v>42</v>
      </c>
      <c r="J181" s="9" t="str">
        <f t="shared" si="4"/>
        <v>24-Jul-1963</v>
      </c>
      <c r="K181">
        <f t="shared" si="5"/>
        <v>62</v>
      </c>
    </row>
    <row r="182" spans="1:11" x14ac:dyDescent="0.3">
      <c r="A182" t="s">
        <v>2192</v>
      </c>
      <c r="B182">
        <v>2003</v>
      </c>
      <c r="C182" t="s">
        <v>18</v>
      </c>
      <c r="D182">
        <v>21</v>
      </c>
      <c r="E182">
        <v>0</v>
      </c>
      <c r="F182" s="11">
        <v>36898.730000000003</v>
      </c>
      <c r="G182" t="s">
        <v>11</v>
      </c>
      <c r="H182" t="s">
        <v>16</v>
      </c>
      <c r="I182" t="s">
        <v>23</v>
      </c>
      <c r="J182" s="9" t="str">
        <f t="shared" si="4"/>
        <v>21-Jun-2003</v>
      </c>
      <c r="K182">
        <f t="shared" si="5"/>
        <v>22</v>
      </c>
    </row>
    <row r="183" spans="1:11" x14ac:dyDescent="0.3">
      <c r="A183" t="s">
        <v>2191</v>
      </c>
      <c r="B183">
        <v>1972</v>
      </c>
      <c r="C183" t="s">
        <v>30</v>
      </c>
      <c r="D183">
        <v>5</v>
      </c>
      <c r="E183">
        <v>0</v>
      </c>
      <c r="F183" s="11">
        <v>36889.99</v>
      </c>
      <c r="G183" t="s">
        <v>16</v>
      </c>
      <c r="H183" t="s">
        <v>12</v>
      </c>
      <c r="I183" t="s">
        <v>42</v>
      </c>
      <c r="J183" s="9" t="str">
        <f t="shared" si="4"/>
        <v>5-Dec-1972</v>
      </c>
      <c r="K183">
        <f t="shared" si="5"/>
        <v>53</v>
      </c>
    </row>
    <row r="184" spans="1:11" x14ac:dyDescent="0.3">
      <c r="A184" t="s">
        <v>2190</v>
      </c>
      <c r="B184">
        <v>1992</v>
      </c>
      <c r="C184" t="s">
        <v>10</v>
      </c>
      <c r="D184">
        <v>4</v>
      </c>
      <c r="E184">
        <v>0</v>
      </c>
      <c r="F184" s="11">
        <v>36837.47</v>
      </c>
      <c r="G184" t="s">
        <v>11</v>
      </c>
      <c r="H184" t="s">
        <v>12</v>
      </c>
      <c r="I184" t="s">
        <v>42</v>
      </c>
      <c r="J184" s="9" t="str">
        <f t="shared" si="4"/>
        <v>4-Jul-1992</v>
      </c>
      <c r="K184">
        <f t="shared" si="5"/>
        <v>33</v>
      </c>
    </row>
    <row r="185" spans="1:11" x14ac:dyDescent="0.3">
      <c r="A185" t="s">
        <v>2189</v>
      </c>
      <c r="B185">
        <v>1965</v>
      </c>
      <c r="C185" t="s">
        <v>30</v>
      </c>
      <c r="D185">
        <v>28</v>
      </c>
      <c r="E185">
        <v>0</v>
      </c>
      <c r="F185" s="11">
        <v>36795.29</v>
      </c>
      <c r="G185" t="s">
        <v>11</v>
      </c>
      <c r="H185" t="s">
        <v>16</v>
      </c>
      <c r="I185" t="s">
        <v>42</v>
      </c>
      <c r="J185" s="9" t="str">
        <f t="shared" si="4"/>
        <v>28-Dec-1965</v>
      </c>
      <c r="K185">
        <f t="shared" si="5"/>
        <v>60</v>
      </c>
    </row>
    <row r="186" spans="1:11" x14ac:dyDescent="0.3">
      <c r="A186" t="s">
        <v>2188</v>
      </c>
      <c r="B186">
        <v>1970</v>
      </c>
      <c r="C186" t="s">
        <v>10</v>
      </c>
      <c r="D186">
        <v>14</v>
      </c>
      <c r="E186">
        <v>0</v>
      </c>
      <c r="F186" s="11">
        <v>36786.370000000003</v>
      </c>
      <c r="G186" t="s">
        <v>16</v>
      </c>
      <c r="H186" t="s">
        <v>16</v>
      </c>
      <c r="I186" t="s">
        <v>42</v>
      </c>
      <c r="J186" s="9" t="str">
        <f t="shared" si="4"/>
        <v>14-Jul-1970</v>
      </c>
      <c r="K186">
        <f t="shared" si="5"/>
        <v>55</v>
      </c>
    </row>
    <row r="187" spans="1:11" x14ac:dyDescent="0.3">
      <c r="A187" t="s">
        <v>2187</v>
      </c>
      <c r="B187">
        <v>1961</v>
      </c>
      <c r="C187" t="s">
        <v>10</v>
      </c>
      <c r="D187">
        <v>29</v>
      </c>
      <c r="E187">
        <v>4</v>
      </c>
      <c r="F187" s="11">
        <v>36580.28</v>
      </c>
      <c r="G187" t="s">
        <v>11</v>
      </c>
      <c r="H187" t="s">
        <v>11</v>
      </c>
      <c r="I187" t="s">
        <v>13</v>
      </c>
      <c r="J187" s="9" t="str">
        <f t="shared" si="4"/>
        <v>29-Jul-1961</v>
      </c>
      <c r="K187">
        <f t="shared" si="5"/>
        <v>64</v>
      </c>
    </row>
    <row r="188" spans="1:11" x14ac:dyDescent="0.3">
      <c r="A188" t="s">
        <v>2186</v>
      </c>
      <c r="B188">
        <v>1992</v>
      </c>
      <c r="C188" t="s">
        <v>37</v>
      </c>
      <c r="D188">
        <v>9</v>
      </c>
      <c r="E188">
        <v>0</v>
      </c>
      <c r="F188" s="11">
        <v>36572.800000000003</v>
      </c>
      <c r="G188" t="s">
        <v>16</v>
      </c>
      <c r="H188" t="s">
        <v>11</v>
      </c>
      <c r="I188" t="s">
        <v>42</v>
      </c>
      <c r="J188" s="9" t="str">
        <f t="shared" si="4"/>
        <v>9-Oct-1992</v>
      </c>
      <c r="K188">
        <f t="shared" si="5"/>
        <v>33</v>
      </c>
    </row>
    <row r="189" spans="1:11" x14ac:dyDescent="0.3">
      <c r="A189" t="s">
        <v>2185</v>
      </c>
      <c r="B189">
        <v>1973</v>
      </c>
      <c r="C189" t="s">
        <v>35</v>
      </c>
      <c r="D189">
        <v>9</v>
      </c>
      <c r="E189">
        <v>0</v>
      </c>
      <c r="F189" s="11">
        <v>36541.550000000003</v>
      </c>
      <c r="G189" t="s">
        <v>11</v>
      </c>
      <c r="H189" t="s">
        <v>12</v>
      </c>
      <c r="I189" t="s">
        <v>42</v>
      </c>
      <c r="J189" s="9" t="str">
        <f t="shared" si="4"/>
        <v>9-Aug-1973</v>
      </c>
      <c r="K189">
        <f t="shared" si="5"/>
        <v>52</v>
      </c>
    </row>
    <row r="190" spans="1:11" x14ac:dyDescent="0.3">
      <c r="A190" t="s">
        <v>2184</v>
      </c>
      <c r="B190">
        <v>1962</v>
      </c>
      <c r="C190" t="s">
        <v>15</v>
      </c>
      <c r="D190">
        <v>19</v>
      </c>
      <c r="E190">
        <v>0</v>
      </c>
      <c r="F190" s="11">
        <v>36445.550000000003</v>
      </c>
      <c r="G190" t="s">
        <v>11</v>
      </c>
      <c r="H190" t="s">
        <v>11</v>
      </c>
      <c r="I190" t="s">
        <v>42</v>
      </c>
      <c r="J190" s="9" t="str">
        <f t="shared" si="4"/>
        <v>19-Nov-1962</v>
      </c>
      <c r="K190">
        <f t="shared" si="5"/>
        <v>63</v>
      </c>
    </row>
    <row r="191" spans="1:11" x14ac:dyDescent="0.3">
      <c r="A191" t="s">
        <v>2183</v>
      </c>
      <c r="B191">
        <v>2003</v>
      </c>
      <c r="C191" t="s">
        <v>30</v>
      </c>
      <c r="D191">
        <v>9</v>
      </c>
      <c r="E191">
        <v>2</v>
      </c>
      <c r="F191" s="11">
        <v>36397.58</v>
      </c>
      <c r="G191" t="s">
        <v>11</v>
      </c>
      <c r="H191" t="s">
        <v>12</v>
      </c>
      <c r="I191" t="s">
        <v>42</v>
      </c>
      <c r="J191" s="9" t="str">
        <f t="shared" si="4"/>
        <v>9-Dec-2003</v>
      </c>
      <c r="K191">
        <f t="shared" si="5"/>
        <v>22</v>
      </c>
    </row>
    <row r="192" spans="1:11" x14ac:dyDescent="0.3">
      <c r="A192" t="s">
        <v>2182</v>
      </c>
      <c r="B192">
        <v>1975</v>
      </c>
      <c r="C192" t="s">
        <v>18</v>
      </c>
      <c r="D192">
        <v>5</v>
      </c>
      <c r="E192">
        <v>1</v>
      </c>
      <c r="F192" s="11">
        <v>36350.71</v>
      </c>
      <c r="G192" t="s">
        <v>16</v>
      </c>
      <c r="H192" t="s">
        <v>11</v>
      </c>
      <c r="I192" t="s">
        <v>42</v>
      </c>
      <c r="J192" s="9" t="str">
        <f t="shared" si="4"/>
        <v>5-Jun-1975</v>
      </c>
      <c r="K192">
        <f t="shared" si="5"/>
        <v>50</v>
      </c>
    </row>
    <row r="193" spans="1:11" x14ac:dyDescent="0.3">
      <c r="A193" t="s">
        <v>2181</v>
      </c>
      <c r="B193">
        <v>1967</v>
      </c>
      <c r="C193" t="s">
        <v>37</v>
      </c>
      <c r="D193">
        <v>18</v>
      </c>
      <c r="E193">
        <v>0</v>
      </c>
      <c r="F193" s="11">
        <v>36332.449999999997</v>
      </c>
      <c r="G193" t="s">
        <v>16</v>
      </c>
      <c r="H193" t="s">
        <v>12</v>
      </c>
      <c r="I193" t="s">
        <v>42</v>
      </c>
      <c r="J193" s="9" t="str">
        <f t="shared" si="4"/>
        <v>18-Oct-1967</v>
      </c>
      <c r="K193">
        <f t="shared" si="5"/>
        <v>58</v>
      </c>
    </row>
    <row r="194" spans="1:11" x14ac:dyDescent="0.3">
      <c r="A194" t="s">
        <v>2180</v>
      </c>
      <c r="B194">
        <v>1992</v>
      </c>
      <c r="C194" t="s">
        <v>18</v>
      </c>
      <c r="D194">
        <v>16</v>
      </c>
      <c r="E194">
        <v>0</v>
      </c>
      <c r="F194" s="11">
        <v>36314.050000000003</v>
      </c>
      <c r="G194" t="s">
        <v>11</v>
      </c>
      <c r="H194" t="s">
        <v>11</v>
      </c>
      <c r="I194" t="s">
        <v>42</v>
      </c>
      <c r="J194" s="9" t="str">
        <f t="shared" ref="J194:J257" si="6">D194&amp;"-"&amp;C194&amp;"-"&amp;B194</f>
        <v>16-Jun-1992</v>
      </c>
      <c r="K194">
        <f t="shared" ref="K194:K257" si="7">2025-B194</f>
        <v>33</v>
      </c>
    </row>
    <row r="195" spans="1:11" x14ac:dyDescent="0.3">
      <c r="A195" t="s">
        <v>2179</v>
      </c>
      <c r="B195">
        <v>2004</v>
      </c>
      <c r="C195" t="s">
        <v>30</v>
      </c>
      <c r="D195">
        <v>25</v>
      </c>
      <c r="E195">
        <v>0</v>
      </c>
      <c r="F195" s="11">
        <v>36307.800000000003</v>
      </c>
      <c r="G195" t="s">
        <v>16</v>
      </c>
      <c r="H195" t="s">
        <v>11</v>
      </c>
      <c r="I195" t="s">
        <v>13</v>
      </c>
      <c r="J195" s="9" t="str">
        <f t="shared" si="6"/>
        <v>25-Dec-2004</v>
      </c>
      <c r="K195">
        <f t="shared" si="7"/>
        <v>21</v>
      </c>
    </row>
    <row r="196" spans="1:11" x14ac:dyDescent="0.3">
      <c r="A196" t="s">
        <v>2178</v>
      </c>
      <c r="B196">
        <v>2003</v>
      </c>
      <c r="C196" t="s">
        <v>20</v>
      </c>
      <c r="D196">
        <v>5</v>
      </c>
      <c r="E196">
        <v>0</v>
      </c>
      <c r="F196" s="11">
        <v>36219.410000000003</v>
      </c>
      <c r="G196" t="s">
        <v>16</v>
      </c>
      <c r="H196" t="s">
        <v>16</v>
      </c>
      <c r="I196" t="s">
        <v>23</v>
      </c>
      <c r="J196" s="9" t="str">
        <f t="shared" si="6"/>
        <v>5-Sep-2003</v>
      </c>
      <c r="K196">
        <f t="shared" si="7"/>
        <v>22</v>
      </c>
    </row>
    <row r="197" spans="1:11" x14ac:dyDescent="0.3">
      <c r="A197" t="s">
        <v>2177</v>
      </c>
      <c r="B197">
        <v>1993</v>
      </c>
      <c r="C197" t="s">
        <v>30</v>
      </c>
      <c r="D197">
        <v>28</v>
      </c>
      <c r="E197">
        <v>0</v>
      </c>
      <c r="F197" s="11">
        <v>36197.699999999997</v>
      </c>
      <c r="G197" t="s">
        <v>16</v>
      </c>
      <c r="H197" t="s">
        <v>12</v>
      </c>
      <c r="I197" t="s">
        <v>42</v>
      </c>
      <c r="J197" s="9" t="str">
        <f t="shared" si="6"/>
        <v>28-Dec-1993</v>
      </c>
      <c r="K197">
        <f t="shared" si="7"/>
        <v>32</v>
      </c>
    </row>
    <row r="198" spans="1:11" x14ac:dyDescent="0.3">
      <c r="A198" t="s">
        <v>2176</v>
      </c>
      <c r="B198">
        <v>1999</v>
      </c>
      <c r="C198" t="s">
        <v>37</v>
      </c>
      <c r="D198">
        <v>1</v>
      </c>
      <c r="E198">
        <v>3</v>
      </c>
      <c r="F198" s="11">
        <v>36189.1</v>
      </c>
      <c r="G198" t="s">
        <v>16</v>
      </c>
      <c r="H198" t="s">
        <v>12</v>
      </c>
      <c r="I198" t="s">
        <v>168</v>
      </c>
      <c r="J198" s="9" t="str">
        <f t="shared" si="6"/>
        <v>1-Oct-1999</v>
      </c>
      <c r="K198">
        <f t="shared" si="7"/>
        <v>26</v>
      </c>
    </row>
    <row r="199" spans="1:11" x14ac:dyDescent="0.3">
      <c r="A199" t="s">
        <v>2175</v>
      </c>
      <c r="B199">
        <v>1974</v>
      </c>
      <c r="C199" t="s">
        <v>30</v>
      </c>
      <c r="D199">
        <v>6</v>
      </c>
      <c r="E199">
        <v>0</v>
      </c>
      <c r="F199" s="11">
        <v>36182.870000000003</v>
      </c>
      <c r="G199" t="s">
        <v>11</v>
      </c>
      <c r="H199" t="s">
        <v>12</v>
      </c>
      <c r="I199" t="s">
        <v>23</v>
      </c>
      <c r="J199" s="9" t="str">
        <f t="shared" si="6"/>
        <v>6-Dec-1974</v>
      </c>
      <c r="K199">
        <f t="shared" si="7"/>
        <v>51</v>
      </c>
    </row>
    <row r="200" spans="1:11" x14ac:dyDescent="0.3">
      <c r="A200" t="s">
        <v>2174</v>
      </c>
      <c r="B200">
        <v>2004</v>
      </c>
      <c r="C200" t="s">
        <v>35</v>
      </c>
      <c r="D200">
        <v>30</v>
      </c>
      <c r="E200">
        <v>0</v>
      </c>
      <c r="F200" s="11">
        <v>36149.480000000003</v>
      </c>
      <c r="G200" t="s">
        <v>11</v>
      </c>
      <c r="H200" t="s">
        <v>11</v>
      </c>
      <c r="I200" t="s">
        <v>13</v>
      </c>
      <c r="J200" s="9" t="str">
        <f t="shared" si="6"/>
        <v>30-Aug-2004</v>
      </c>
      <c r="K200">
        <f t="shared" si="7"/>
        <v>21</v>
      </c>
    </row>
    <row r="201" spans="1:11" x14ac:dyDescent="0.3">
      <c r="A201" t="s">
        <v>2173</v>
      </c>
      <c r="B201">
        <v>1997</v>
      </c>
      <c r="C201" t="s">
        <v>18</v>
      </c>
      <c r="D201">
        <v>12</v>
      </c>
      <c r="E201">
        <v>2</v>
      </c>
      <c r="F201" s="11">
        <v>36124.57</v>
      </c>
      <c r="G201" t="s">
        <v>16</v>
      </c>
      <c r="H201" t="s">
        <v>12</v>
      </c>
      <c r="I201" t="s">
        <v>13</v>
      </c>
      <c r="J201" s="9" t="str">
        <f t="shared" si="6"/>
        <v>12-Jun-1997</v>
      </c>
      <c r="K201">
        <f t="shared" si="7"/>
        <v>28</v>
      </c>
    </row>
    <row r="202" spans="1:11" x14ac:dyDescent="0.3">
      <c r="A202" t="s">
        <v>2172</v>
      </c>
      <c r="B202">
        <v>1979</v>
      </c>
      <c r="C202" t="s">
        <v>15</v>
      </c>
      <c r="D202">
        <v>4</v>
      </c>
      <c r="E202">
        <v>2</v>
      </c>
      <c r="F202" s="11">
        <v>36090.49</v>
      </c>
      <c r="G202" t="s">
        <v>11</v>
      </c>
      <c r="H202" t="s">
        <v>11</v>
      </c>
      <c r="I202" t="s">
        <v>42</v>
      </c>
      <c r="J202" s="9" t="str">
        <f t="shared" si="6"/>
        <v>4-Nov-1979</v>
      </c>
      <c r="K202">
        <f t="shared" si="7"/>
        <v>46</v>
      </c>
    </row>
    <row r="203" spans="1:11" x14ac:dyDescent="0.3">
      <c r="A203" t="s">
        <v>2171</v>
      </c>
      <c r="B203">
        <v>1996</v>
      </c>
      <c r="C203" t="s">
        <v>35</v>
      </c>
      <c r="D203">
        <v>20</v>
      </c>
      <c r="E203">
        <v>2</v>
      </c>
      <c r="F203" s="11">
        <v>36085.22</v>
      </c>
      <c r="G203" t="s">
        <v>16</v>
      </c>
      <c r="H203" t="s">
        <v>16</v>
      </c>
      <c r="I203" t="s">
        <v>42</v>
      </c>
      <c r="J203" s="9" t="str">
        <f t="shared" si="6"/>
        <v>20-Aug-1996</v>
      </c>
      <c r="K203">
        <f t="shared" si="7"/>
        <v>29</v>
      </c>
    </row>
    <row r="204" spans="1:11" x14ac:dyDescent="0.3">
      <c r="A204" t="s">
        <v>2170</v>
      </c>
      <c r="B204">
        <v>1963</v>
      </c>
      <c r="C204" t="s">
        <v>10</v>
      </c>
      <c r="D204">
        <v>22</v>
      </c>
      <c r="E204">
        <v>0</v>
      </c>
      <c r="F204" s="11">
        <v>36074.339999999997</v>
      </c>
      <c r="G204" t="s">
        <v>11</v>
      </c>
      <c r="H204" t="s">
        <v>16</v>
      </c>
      <c r="I204" t="s">
        <v>42</v>
      </c>
      <c r="J204" s="9" t="str">
        <f t="shared" si="6"/>
        <v>22-Jul-1963</v>
      </c>
      <c r="K204">
        <f t="shared" si="7"/>
        <v>62</v>
      </c>
    </row>
    <row r="205" spans="1:11" x14ac:dyDescent="0.3">
      <c r="A205" t="s">
        <v>2169</v>
      </c>
      <c r="B205">
        <v>1999</v>
      </c>
      <c r="C205" t="s">
        <v>20</v>
      </c>
      <c r="D205">
        <v>4</v>
      </c>
      <c r="E205">
        <v>2</v>
      </c>
      <c r="F205" s="11">
        <v>36021.01</v>
      </c>
      <c r="G205" t="s">
        <v>11</v>
      </c>
      <c r="H205" t="s">
        <v>12</v>
      </c>
      <c r="I205" t="s">
        <v>13</v>
      </c>
      <c r="J205" s="9" t="str">
        <f t="shared" si="6"/>
        <v>4-Sep-1999</v>
      </c>
      <c r="K205">
        <f t="shared" si="7"/>
        <v>26</v>
      </c>
    </row>
    <row r="206" spans="1:11" x14ac:dyDescent="0.3">
      <c r="A206" t="s">
        <v>2168</v>
      </c>
      <c r="B206">
        <v>1981</v>
      </c>
      <c r="C206" t="s">
        <v>15</v>
      </c>
      <c r="D206">
        <v>22</v>
      </c>
      <c r="E206">
        <v>1</v>
      </c>
      <c r="F206" s="11">
        <v>35952.65</v>
      </c>
      <c r="G206" t="s">
        <v>16</v>
      </c>
      <c r="H206" t="s">
        <v>12</v>
      </c>
      <c r="I206" t="s">
        <v>42</v>
      </c>
      <c r="J206" s="9" t="str">
        <f t="shared" si="6"/>
        <v>22-Nov-1981</v>
      </c>
      <c r="K206">
        <f t="shared" si="7"/>
        <v>44</v>
      </c>
    </row>
    <row r="207" spans="1:11" x14ac:dyDescent="0.3">
      <c r="A207" t="s">
        <v>2167</v>
      </c>
      <c r="B207">
        <v>1992</v>
      </c>
      <c r="C207" t="s">
        <v>18</v>
      </c>
      <c r="D207">
        <v>18</v>
      </c>
      <c r="E207">
        <v>0</v>
      </c>
      <c r="F207" s="11">
        <v>35883.269999999997</v>
      </c>
      <c r="G207" t="s">
        <v>11</v>
      </c>
      <c r="H207" t="s">
        <v>16</v>
      </c>
      <c r="I207" t="s">
        <v>42</v>
      </c>
      <c r="J207" s="9" t="str">
        <f t="shared" si="6"/>
        <v>18-Jun-1992</v>
      </c>
      <c r="K207">
        <f t="shared" si="7"/>
        <v>33</v>
      </c>
    </row>
    <row r="208" spans="1:11" x14ac:dyDescent="0.3">
      <c r="A208" t="s">
        <v>2166</v>
      </c>
      <c r="B208">
        <v>1976</v>
      </c>
      <c r="C208" t="s">
        <v>37</v>
      </c>
      <c r="D208">
        <v>4</v>
      </c>
      <c r="E208">
        <v>2</v>
      </c>
      <c r="F208" s="11">
        <v>35733.96</v>
      </c>
      <c r="G208" t="s">
        <v>11</v>
      </c>
      <c r="H208" t="s">
        <v>11</v>
      </c>
      <c r="I208" t="s">
        <v>42</v>
      </c>
      <c r="J208" s="9" t="str">
        <f t="shared" si="6"/>
        <v>4-Oct-1976</v>
      </c>
      <c r="K208">
        <f t="shared" si="7"/>
        <v>49</v>
      </c>
    </row>
    <row r="209" spans="1:11" x14ac:dyDescent="0.3">
      <c r="A209" t="s">
        <v>2165</v>
      </c>
      <c r="B209">
        <v>1974</v>
      </c>
      <c r="C209" t="s">
        <v>10</v>
      </c>
      <c r="D209">
        <v>15</v>
      </c>
      <c r="E209">
        <v>0</v>
      </c>
      <c r="F209" s="11">
        <v>35711.39</v>
      </c>
      <c r="G209" t="s">
        <v>11</v>
      </c>
      <c r="H209" t="s">
        <v>12</v>
      </c>
      <c r="I209" t="s">
        <v>23</v>
      </c>
      <c r="J209" s="9" t="str">
        <f t="shared" si="6"/>
        <v>15-Jul-1974</v>
      </c>
      <c r="K209">
        <f t="shared" si="7"/>
        <v>51</v>
      </c>
    </row>
    <row r="210" spans="1:11" x14ac:dyDescent="0.3">
      <c r="A210" t="s">
        <v>2164</v>
      </c>
      <c r="B210">
        <v>1978</v>
      </c>
      <c r="C210" t="s">
        <v>30</v>
      </c>
      <c r="D210">
        <v>19</v>
      </c>
      <c r="E210">
        <v>2</v>
      </c>
      <c r="F210" s="11">
        <v>35701.9</v>
      </c>
      <c r="G210" t="s">
        <v>11</v>
      </c>
      <c r="H210" t="s">
        <v>16</v>
      </c>
      <c r="I210" t="s">
        <v>42</v>
      </c>
      <c r="J210" s="9" t="str">
        <f t="shared" si="6"/>
        <v>19-Dec-1978</v>
      </c>
      <c r="K210">
        <f t="shared" si="7"/>
        <v>47</v>
      </c>
    </row>
    <row r="211" spans="1:11" x14ac:dyDescent="0.3">
      <c r="A211" t="s">
        <v>2163</v>
      </c>
      <c r="B211">
        <v>2000</v>
      </c>
      <c r="C211" t="s">
        <v>30</v>
      </c>
      <c r="D211">
        <v>17</v>
      </c>
      <c r="E211">
        <v>3</v>
      </c>
      <c r="F211" s="11">
        <v>35595.589999999997</v>
      </c>
      <c r="G211" t="s">
        <v>11</v>
      </c>
      <c r="H211" t="s">
        <v>12</v>
      </c>
      <c r="I211" t="s">
        <v>13</v>
      </c>
      <c r="J211" s="9" t="str">
        <f t="shared" si="6"/>
        <v>17-Dec-2000</v>
      </c>
      <c r="K211">
        <f t="shared" si="7"/>
        <v>25</v>
      </c>
    </row>
    <row r="212" spans="1:11" x14ac:dyDescent="0.3">
      <c r="A212" t="s">
        <v>2162</v>
      </c>
      <c r="B212">
        <v>2000</v>
      </c>
      <c r="C212" t="s">
        <v>15</v>
      </c>
      <c r="D212">
        <v>19</v>
      </c>
      <c r="E212">
        <v>0</v>
      </c>
      <c r="F212" s="11">
        <v>35585.58</v>
      </c>
      <c r="G212" t="s">
        <v>11</v>
      </c>
      <c r="H212" t="s">
        <v>12</v>
      </c>
      <c r="I212" t="s">
        <v>42</v>
      </c>
      <c r="J212" s="9" t="str">
        <f t="shared" si="6"/>
        <v>19-Nov-2000</v>
      </c>
      <c r="K212">
        <f t="shared" si="7"/>
        <v>25</v>
      </c>
    </row>
    <row r="213" spans="1:11" x14ac:dyDescent="0.3">
      <c r="A213" t="s">
        <v>2161</v>
      </c>
      <c r="B213">
        <v>1971</v>
      </c>
      <c r="C213" t="s">
        <v>35</v>
      </c>
      <c r="D213">
        <v>10</v>
      </c>
      <c r="E213">
        <v>0</v>
      </c>
      <c r="F213" s="11">
        <v>35583.17</v>
      </c>
      <c r="G213" t="s">
        <v>16</v>
      </c>
      <c r="H213" t="s">
        <v>12</v>
      </c>
      <c r="I213" t="s">
        <v>42</v>
      </c>
      <c r="J213" s="9" t="str">
        <f t="shared" si="6"/>
        <v>10-Aug-1971</v>
      </c>
      <c r="K213">
        <f t="shared" si="7"/>
        <v>54</v>
      </c>
    </row>
    <row r="214" spans="1:11" x14ac:dyDescent="0.3">
      <c r="A214" t="s">
        <v>2160</v>
      </c>
      <c r="B214">
        <v>1964</v>
      </c>
      <c r="C214" t="s">
        <v>35</v>
      </c>
      <c r="D214">
        <v>29</v>
      </c>
      <c r="E214">
        <v>0</v>
      </c>
      <c r="F214" s="11">
        <v>35573.26</v>
      </c>
      <c r="G214" t="s">
        <v>11</v>
      </c>
      <c r="H214" t="s">
        <v>16</v>
      </c>
      <c r="I214" t="s">
        <v>42</v>
      </c>
      <c r="J214" s="9" t="str">
        <f t="shared" si="6"/>
        <v>29-Aug-1964</v>
      </c>
      <c r="K214">
        <f t="shared" si="7"/>
        <v>61</v>
      </c>
    </row>
    <row r="215" spans="1:11" x14ac:dyDescent="0.3">
      <c r="A215" t="s">
        <v>2159</v>
      </c>
      <c r="B215">
        <v>1973</v>
      </c>
      <c r="C215" t="s">
        <v>37</v>
      </c>
      <c r="D215">
        <v>27</v>
      </c>
      <c r="E215">
        <v>0</v>
      </c>
      <c r="F215" s="11">
        <v>35547.72</v>
      </c>
      <c r="G215" t="s">
        <v>16</v>
      </c>
      <c r="H215" t="s">
        <v>16</v>
      </c>
      <c r="I215" t="s">
        <v>42</v>
      </c>
      <c r="J215" s="9" t="str">
        <f t="shared" si="6"/>
        <v>27-Oct-1973</v>
      </c>
      <c r="K215">
        <f t="shared" si="7"/>
        <v>52</v>
      </c>
    </row>
    <row r="216" spans="1:11" x14ac:dyDescent="0.3">
      <c r="A216" t="s">
        <v>2158</v>
      </c>
      <c r="B216">
        <v>1992</v>
      </c>
      <c r="C216" t="s">
        <v>20</v>
      </c>
      <c r="D216">
        <v>13</v>
      </c>
      <c r="E216">
        <v>0</v>
      </c>
      <c r="F216" s="11">
        <v>35547.47</v>
      </c>
      <c r="G216" t="s">
        <v>11</v>
      </c>
      <c r="H216" t="s">
        <v>12</v>
      </c>
      <c r="I216" t="s">
        <v>42</v>
      </c>
      <c r="J216" s="9" t="str">
        <f t="shared" si="6"/>
        <v>13-Sep-1992</v>
      </c>
      <c r="K216">
        <f t="shared" si="7"/>
        <v>33</v>
      </c>
    </row>
    <row r="217" spans="1:11" x14ac:dyDescent="0.3">
      <c r="A217" t="s">
        <v>2157</v>
      </c>
      <c r="B217">
        <v>1973</v>
      </c>
      <c r="C217" t="s">
        <v>30</v>
      </c>
      <c r="D217">
        <v>16</v>
      </c>
      <c r="E217">
        <v>0</v>
      </c>
      <c r="F217" s="11">
        <v>35517.19</v>
      </c>
      <c r="G217" t="s">
        <v>11</v>
      </c>
      <c r="H217" t="s">
        <v>11</v>
      </c>
      <c r="I217" t="s">
        <v>42</v>
      </c>
      <c r="J217" s="9" t="str">
        <f t="shared" si="6"/>
        <v>16-Dec-1973</v>
      </c>
      <c r="K217">
        <f t="shared" si="7"/>
        <v>52</v>
      </c>
    </row>
    <row r="218" spans="1:11" x14ac:dyDescent="0.3">
      <c r="A218" t="s">
        <v>2156</v>
      </c>
      <c r="B218">
        <v>1988</v>
      </c>
      <c r="C218" t="s">
        <v>15</v>
      </c>
      <c r="D218">
        <v>20</v>
      </c>
      <c r="E218">
        <v>0</v>
      </c>
      <c r="F218" s="11">
        <v>35491.64</v>
      </c>
      <c r="G218" t="s">
        <v>16</v>
      </c>
      <c r="H218" t="s">
        <v>11</v>
      </c>
      <c r="I218" t="s">
        <v>42</v>
      </c>
      <c r="J218" s="9" t="str">
        <f t="shared" si="6"/>
        <v>20-Nov-1988</v>
      </c>
      <c r="K218">
        <f t="shared" si="7"/>
        <v>37</v>
      </c>
    </row>
    <row r="219" spans="1:11" x14ac:dyDescent="0.3">
      <c r="A219" t="s">
        <v>2155</v>
      </c>
      <c r="B219">
        <v>1971</v>
      </c>
      <c r="C219" t="s">
        <v>20</v>
      </c>
      <c r="D219">
        <v>22</v>
      </c>
      <c r="E219">
        <v>0</v>
      </c>
      <c r="F219" s="11">
        <v>35345.730000000003</v>
      </c>
      <c r="G219" t="s">
        <v>11</v>
      </c>
      <c r="H219" t="s">
        <v>12</v>
      </c>
      <c r="I219" t="s">
        <v>42</v>
      </c>
      <c r="J219" s="9" t="str">
        <f t="shared" si="6"/>
        <v>22-Sep-1971</v>
      </c>
      <c r="K219">
        <f t="shared" si="7"/>
        <v>54</v>
      </c>
    </row>
    <row r="220" spans="1:11" x14ac:dyDescent="0.3">
      <c r="A220" t="s">
        <v>2154</v>
      </c>
      <c r="B220">
        <v>1988</v>
      </c>
      <c r="C220" t="s">
        <v>20</v>
      </c>
      <c r="D220">
        <v>19</v>
      </c>
      <c r="E220">
        <v>3</v>
      </c>
      <c r="F220" s="11">
        <v>35315.96</v>
      </c>
      <c r="G220" t="s">
        <v>11</v>
      </c>
      <c r="H220" t="s">
        <v>16</v>
      </c>
      <c r="I220" t="s">
        <v>42</v>
      </c>
      <c r="J220" s="9" t="str">
        <f t="shared" si="6"/>
        <v>19-Sep-1988</v>
      </c>
      <c r="K220">
        <f t="shared" si="7"/>
        <v>37</v>
      </c>
    </row>
    <row r="221" spans="1:11" x14ac:dyDescent="0.3">
      <c r="A221" t="s">
        <v>2153</v>
      </c>
      <c r="B221">
        <v>1997</v>
      </c>
      <c r="C221" t="s">
        <v>10</v>
      </c>
      <c r="D221">
        <v>9</v>
      </c>
      <c r="E221">
        <v>0</v>
      </c>
      <c r="F221" s="11">
        <v>35302.089999999997</v>
      </c>
      <c r="G221" t="s">
        <v>16</v>
      </c>
      <c r="H221" t="s">
        <v>11</v>
      </c>
      <c r="I221" t="s">
        <v>42</v>
      </c>
      <c r="J221" s="9" t="str">
        <f t="shared" si="6"/>
        <v>9-Jul-1997</v>
      </c>
      <c r="K221">
        <f t="shared" si="7"/>
        <v>28</v>
      </c>
    </row>
    <row r="222" spans="1:11" x14ac:dyDescent="0.3">
      <c r="A222" t="s">
        <v>2152</v>
      </c>
      <c r="B222">
        <v>1967</v>
      </c>
      <c r="C222" t="s">
        <v>30</v>
      </c>
      <c r="D222">
        <v>30</v>
      </c>
      <c r="E222">
        <v>1</v>
      </c>
      <c r="F222" s="11">
        <v>35160.129999999997</v>
      </c>
      <c r="G222" t="s">
        <v>11</v>
      </c>
      <c r="H222" t="s">
        <v>11</v>
      </c>
      <c r="I222" t="s">
        <v>42</v>
      </c>
      <c r="J222" s="9" t="str">
        <f t="shared" si="6"/>
        <v>30-Dec-1967</v>
      </c>
      <c r="K222">
        <f t="shared" si="7"/>
        <v>58</v>
      </c>
    </row>
    <row r="223" spans="1:11" x14ac:dyDescent="0.3">
      <c r="A223" t="s">
        <v>2151</v>
      </c>
      <c r="B223">
        <v>1998</v>
      </c>
      <c r="C223" t="s">
        <v>30</v>
      </c>
      <c r="D223">
        <v>22</v>
      </c>
      <c r="E223">
        <v>0</v>
      </c>
      <c r="F223" s="11">
        <v>35147.53</v>
      </c>
      <c r="G223" t="s">
        <v>16</v>
      </c>
      <c r="H223" t="s">
        <v>16</v>
      </c>
      <c r="I223" t="s">
        <v>168</v>
      </c>
      <c r="J223" s="9" t="str">
        <f t="shared" si="6"/>
        <v>22-Dec-1998</v>
      </c>
      <c r="K223">
        <f t="shared" si="7"/>
        <v>27</v>
      </c>
    </row>
    <row r="224" spans="1:11" x14ac:dyDescent="0.3">
      <c r="A224" t="s">
        <v>2150</v>
      </c>
      <c r="B224">
        <v>1977</v>
      </c>
      <c r="C224" t="s">
        <v>18</v>
      </c>
      <c r="D224">
        <v>29</v>
      </c>
      <c r="E224">
        <v>0</v>
      </c>
      <c r="F224" s="11">
        <v>35069.370000000003</v>
      </c>
      <c r="G224" t="s">
        <v>16</v>
      </c>
      <c r="H224" t="s">
        <v>16</v>
      </c>
      <c r="I224" t="s">
        <v>356</v>
      </c>
      <c r="J224" s="9" t="str">
        <f t="shared" si="6"/>
        <v>29-Jun-1977</v>
      </c>
      <c r="K224">
        <f t="shared" si="7"/>
        <v>48</v>
      </c>
    </row>
    <row r="225" spans="1:11" x14ac:dyDescent="0.3">
      <c r="A225" t="s">
        <v>2149</v>
      </c>
      <c r="B225">
        <v>1975</v>
      </c>
      <c r="C225" t="s">
        <v>35</v>
      </c>
      <c r="D225">
        <v>29</v>
      </c>
      <c r="E225">
        <v>1</v>
      </c>
      <c r="F225" s="11">
        <v>35050.620000000003</v>
      </c>
      <c r="G225" t="s">
        <v>11</v>
      </c>
      <c r="H225" t="s">
        <v>16</v>
      </c>
      <c r="I225" t="s">
        <v>42</v>
      </c>
      <c r="J225" s="9" t="str">
        <f t="shared" si="6"/>
        <v>29-Aug-1975</v>
      </c>
      <c r="K225">
        <f t="shared" si="7"/>
        <v>50</v>
      </c>
    </row>
    <row r="226" spans="1:11" x14ac:dyDescent="0.3">
      <c r="A226" t="s">
        <v>2148</v>
      </c>
      <c r="B226">
        <v>1982</v>
      </c>
      <c r="C226" t="s">
        <v>10</v>
      </c>
      <c r="D226">
        <v>5</v>
      </c>
      <c r="E226">
        <v>3</v>
      </c>
      <c r="F226" s="11">
        <v>35000.730000000003</v>
      </c>
      <c r="G226" t="s">
        <v>11</v>
      </c>
      <c r="H226" t="s">
        <v>12</v>
      </c>
      <c r="I226" t="s">
        <v>42</v>
      </c>
      <c r="J226" s="9" t="str">
        <f t="shared" si="6"/>
        <v>5-Jul-1982</v>
      </c>
      <c r="K226">
        <f t="shared" si="7"/>
        <v>43</v>
      </c>
    </row>
    <row r="227" spans="1:11" x14ac:dyDescent="0.3">
      <c r="A227" t="s">
        <v>2147</v>
      </c>
      <c r="B227">
        <v>1997</v>
      </c>
      <c r="C227" t="s">
        <v>35</v>
      </c>
      <c r="D227">
        <v>22</v>
      </c>
      <c r="E227">
        <v>0</v>
      </c>
      <c r="F227" s="11">
        <v>34979.86</v>
      </c>
      <c r="G227" t="s">
        <v>11</v>
      </c>
      <c r="H227" t="s">
        <v>11</v>
      </c>
      <c r="I227" t="s">
        <v>42</v>
      </c>
      <c r="J227" s="9" t="str">
        <f t="shared" si="6"/>
        <v>22-Aug-1997</v>
      </c>
      <c r="K227">
        <f t="shared" si="7"/>
        <v>28</v>
      </c>
    </row>
    <row r="228" spans="1:11" x14ac:dyDescent="0.3">
      <c r="A228" t="s">
        <v>2146</v>
      </c>
      <c r="B228">
        <v>1998</v>
      </c>
      <c r="C228" t="s">
        <v>35</v>
      </c>
      <c r="D228">
        <v>22</v>
      </c>
      <c r="E228">
        <v>0</v>
      </c>
      <c r="F228" s="11">
        <v>34976.42</v>
      </c>
      <c r="G228" t="s">
        <v>11</v>
      </c>
      <c r="H228" t="s">
        <v>16</v>
      </c>
      <c r="I228" t="s">
        <v>42</v>
      </c>
      <c r="J228" s="9" t="str">
        <f t="shared" si="6"/>
        <v>22-Aug-1998</v>
      </c>
      <c r="K228">
        <f t="shared" si="7"/>
        <v>27</v>
      </c>
    </row>
    <row r="229" spans="1:11" x14ac:dyDescent="0.3">
      <c r="A229" t="s">
        <v>2145</v>
      </c>
      <c r="B229">
        <v>1967</v>
      </c>
      <c r="C229" t="s">
        <v>37</v>
      </c>
      <c r="D229">
        <v>7</v>
      </c>
      <c r="E229">
        <v>0</v>
      </c>
      <c r="F229" s="11">
        <v>34975.68</v>
      </c>
      <c r="G229" t="s">
        <v>11</v>
      </c>
      <c r="H229" t="s">
        <v>11</v>
      </c>
      <c r="I229" t="s">
        <v>42</v>
      </c>
      <c r="J229" s="9" t="str">
        <f t="shared" si="6"/>
        <v>7-Oct-1967</v>
      </c>
      <c r="K229">
        <f t="shared" si="7"/>
        <v>58</v>
      </c>
    </row>
    <row r="230" spans="1:11" x14ac:dyDescent="0.3">
      <c r="A230" t="s">
        <v>2144</v>
      </c>
      <c r="B230">
        <v>1983</v>
      </c>
      <c r="C230" t="s">
        <v>10</v>
      </c>
      <c r="D230">
        <v>29</v>
      </c>
      <c r="E230">
        <v>3</v>
      </c>
      <c r="F230" s="11">
        <v>34940.61</v>
      </c>
      <c r="G230" t="s">
        <v>11</v>
      </c>
      <c r="H230" t="s">
        <v>12</v>
      </c>
      <c r="I230" t="s">
        <v>42</v>
      </c>
      <c r="J230" s="9" t="str">
        <f t="shared" si="6"/>
        <v>29-Jul-1983</v>
      </c>
      <c r="K230">
        <f t="shared" si="7"/>
        <v>42</v>
      </c>
    </row>
    <row r="231" spans="1:11" x14ac:dyDescent="0.3">
      <c r="A231" t="s">
        <v>2143</v>
      </c>
      <c r="B231">
        <v>1995</v>
      </c>
      <c r="C231" t="s">
        <v>37</v>
      </c>
      <c r="D231">
        <v>17</v>
      </c>
      <c r="E231">
        <v>0</v>
      </c>
      <c r="F231" s="11">
        <v>34838.870000000003</v>
      </c>
      <c r="G231" t="s">
        <v>11</v>
      </c>
      <c r="H231" t="s">
        <v>12</v>
      </c>
      <c r="I231" t="s">
        <v>42</v>
      </c>
      <c r="J231" s="9" t="str">
        <f t="shared" si="6"/>
        <v>17-Oct-1995</v>
      </c>
      <c r="K231">
        <f t="shared" si="7"/>
        <v>30</v>
      </c>
    </row>
    <row r="232" spans="1:11" x14ac:dyDescent="0.3">
      <c r="A232" t="s">
        <v>2142</v>
      </c>
      <c r="B232">
        <v>2003</v>
      </c>
      <c r="C232" t="s">
        <v>20</v>
      </c>
      <c r="D232">
        <v>17</v>
      </c>
      <c r="E232">
        <v>0</v>
      </c>
      <c r="F232" s="11">
        <v>34828.65</v>
      </c>
      <c r="G232" t="s">
        <v>16</v>
      </c>
      <c r="H232" t="s">
        <v>12</v>
      </c>
      <c r="I232" t="s">
        <v>42</v>
      </c>
      <c r="J232" s="9" t="str">
        <f t="shared" si="6"/>
        <v>17-Sep-2003</v>
      </c>
      <c r="K232">
        <f t="shared" si="7"/>
        <v>22</v>
      </c>
    </row>
    <row r="233" spans="1:11" x14ac:dyDescent="0.3">
      <c r="A233" t="s">
        <v>2141</v>
      </c>
      <c r="B233">
        <v>1995</v>
      </c>
      <c r="C233" t="s">
        <v>30</v>
      </c>
      <c r="D233">
        <v>27</v>
      </c>
      <c r="E233">
        <v>1</v>
      </c>
      <c r="F233" s="11">
        <v>34806.47</v>
      </c>
      <c r="G233" t="s">
        <v>16</v>
      </c>
      <c r="H233" t="s">
        <v>11</v>
      </c>
      <c r="I233" t="s">
        <v>13</v>
      </c>
      <c r="J233" s="9" t="str">
        <f t="shared" si="6"/>
        <v>27-Dec-1995</v>
      </c>
      <c r="K233">
        <f t="shared" si="7"/>
        <v>30</v>
      </c>
    </row>
    <row r="234" spans="1:11" x14ac:dyDescent="0.3">
      <c r="A234" t="s">
        <v>2140</v>
      </c>
      <c r="B234">
        <v>2003</v>
      </c>
      <c r="C234" t="s">
        <v>10</v>
      </c>
      <c r="D234">
        <v>3</v>
      </c>
      <c r="E234">
        <v>0</v>
      </c>
      <c r="F234" s="11">
        <v>34779.620000000003</v>
      </c>
      <c r="G234" t="s">
        <v>16</v>
      </c>
      <c r="H234" t="s">
        <v>11</v>
      </c>
      <c r="I234" t="s">
        <v>42</v>
      </c>
      <c r="J234" s="9" t="str">
        <f t="shared" si="6"/>
        <v>3-Jul-2003</v>
      </c>
      <c r="K234">
        <f t="shared" si="7"/>
        <v>22</v>
      </c>
    </row>
    <row r="235" spans="1:11" x14ac:dyDescent="0.3">
      <c r="A235" t="s">
        <v>2139</v>
      </c>
      <c r="B235">
        <v>1994</v>
      </c>
      <c r="C235" t="s">
        <v>10</v>
      </c>
      <c r="D235">
        <v>7</v>
      </c>
      <c r="E235">
        <v>0</v>
      </c>
      <c r="F235" s="11">
        <v>34672.15</v>
      </c>
      <c r="G235" t="s">
        <v>16</v>
      </c>
      <c r="H235" t="s">
        <v>12</v>
      </c>
      <c r="I235" t="s">
        <v>13</v>
      </c>
      <c r="J235" s="9" t="str">
        <f t="shared" si="6"/>
        <v>7-Jul-1994</v>
      </c>
      <c r="K235">
        <f t="shared" si="7"/>
        <v>31</v>
      </c>
    </row>
    <row r="236" spans="1:11" x14ac:dyDescent="0.3">
      <c r="A236" t="s">
        <v>2138</v>
      </c>
      <c r="B236">
        <v>2004</v>
      </c>
      <c r="C236" t="s">
        <v>37</v>
      </c>
      <c r="D236">
        <v>9</v>
      </c>
      <c r="E236">
        <v>0</v>
      </c>
      <c r="F236" s="11">
        <v>34617.839999999997</v>
      </c>
      <c r="G236" t="s">
        <v>16</v>
      </c>
      <c r="H236" t="s">
        <v>12</v>
      </c>
      <c r="I236" t="s">
        <v>168</v>
      </c>
      <c r="J236" s="9" t="str">
        <f t="shared" si="6"/>
        <v>9-Oct-2004</v>
      </c>
      <c r="K236">
        <f t="shared" si="7"/>
        <v>21</v>
      </c>
    </row>
    <row r="237" spans="1:11" x14ac:dyDescent="0.3">
      <c r="A237" t="s">
        <v>2137</v>
      </c>
      <c r="B237">
        <v>1976</v>
      </c>
      <c r="C237" t="s">
        <v>15</v>
      </c>
      <c r="D237">
        <v>25</v>
      </c>
      <c r="E237">
        <v>2</v>
      </c>
      <c r="F237" s="11">
        <v>34543.39</v>
      </c>
      <c r="G237" t="s">
        <v>11</v>
      </c>
      <c r="H237" t="s">
        <v>12</v>
      </c>
      <c r="I237" t="s">
        <v>42</v>
      </c>
      <c r="J237" s="9" t="str">
        <f t="shared" si="6"/>
        <v>25-Nov-1976</v>
      </c>
      <c r="K237">
        <f t="shared" si="7"/>
        <v>49</v>
      </c>
    </row>
    <row r="238" spans="1:11" x14ac:dyDescent="0.3">
      <c r="A238" t="s">
        <v>2136</v>
      </c>
      <c r="B238">
        <v>1998</v>
      </c>
      <c r="C238" t="s">
        <v>18</v>
      </c>
      <c r="D238">
        <v>24</v>
      </c>
      <c r="E238">
        <v>0</v>
      </c>
      <c r="F238" s="11">
        <v>34472.839999999997</v>
      </c>
      <c r="G238" t="s">
        <v>16</v>
      </c>
      <c r="H238" t="s">
        <v>12</v>
      </c>
      <c r="I238" t="s">
        <v>42</v>
      </c>
      <c r="J238" s="9" t="str">
        <f t="shared" si="6"/>
        <v>24-Jun-1998</v>
      </c>
      <c r="K238">
        <f t="shared" si="7"/>
        <v>27</v>
      </c>
    </row>
    <row r="239" spans="1:11" x14ac:dyDescent="0.3">
      <c r="A239" t="s">
        <v>2135</v>
      </c>
      <c r="B239">
        <v>1990</v>
      </c>
      <c r="C239" t="s">
        <v>20</v>
      </c>
      <c r="D239">
        <v>24</v>
      </c>
      <c r="E239">
        <v>3</v>
      </c>
      <c r="F239" s="11">
        <v>34456.269999999997</v>
      </c>
      <c r="G239" t="s">
        <v>16</v>
      </c>
      <c r="H239" t="s">
        <v>11</v>
      </c>
      <c r="I239" t="s">
        <v>42</v>
      </c>
      <c r="J239" s="9" t="str">
        <f t="shared" si="6"/>
        <v>24-Sep-1990</v>
      </c>
      <c r="K239">
        <f t="shared" si="7"/>
        <v>35</v>
      </c>
    </row>
    <row r="240" spans="1:11" x14ac:dyDescent="0.3">
      <c r="A240" t="s">
        <v>2134</v>
      </c>
      <c r="B240">
        <v>2003</v>
      </c>
      <c r="C240" t="s">
        <v>37</v>
      </c>
      <c r="D240">
        <v>5</v>
      </c>
      <c r="E240">
        <v>0</v>
      </c>
      <c r="F240" s="11">
        <v>34439.86</v>
      </c>
      <c r="G240" t="s">
        <v>11</v>
      </c>
      <c r="H240" t="s">
        <v>16</v>
      </c>
      <c r="I240" t="s">
        <v>13</v>
      </c>
      <c r="J240" s="9" t="str">
        <f t="shared" si="6"/>
        <v>5-Oct-2003</v>
      </c>
      <c r="K240">
        <f t="shared" si="7"/>
        <v>22</v>
      </c>
    </row>
    <row r="241" spans="1:11" x14ac:dyDescent="0.3">
      <c r="A241" t="s">
        <v>2133</v>
      </c>
      <c r="B241">
        <v>1984</v>
      </c>
      <c r="C241" t="s">
        <v>37</v>
      </c>
      <c r="D241">
        <v>1</v>
      </c>
      <c r="E241">
        <v>3</v>
      </c>
      <c r="F241" s="11">
        <v>34402.22</v>
      </c>
      <c r="G241" t="s">
        <v>11</v>
      </c>
      <c r="H241" t="s">
        <v>12</v>
      </c>
      <c r="I241" t="s">
        <v>42</v>
      </c>
      <c r="J241" s="9" t="str">
        <f t="shared" si="6"/>
        <v>1-Oct-1984</v>
      </c>
      <c r="K241">
        <f t="shared" si="7"/>
        <v>41</v>
      </c>
    </row>
    <row r="242" spans="1:11" x14ac:dyDescent="0.3">
      <c r="A242" t="s">
        <v>2132</v>
      </c>
      <c r="B242">
        <v>1983</v>
      </c>
      <c r="C242" t="s">
        <v>37</v>
      </c>
      <c r="D242">
        <v>2</v>
      </c>
      <c r="E242">
        <v>3</v>
      </c>
      <c r="F242" s="11">
        <v>34307.22</v>
      </c>
      <c r="G242" t="s">
        <v>11</v>
      </c>
      <c r="H242" t="s">
        <v>11</v>
      </c>
      <c r="I242" t="s">
        <v>23</v>
      </c>
      <c r="J242" s="9" t="str">
        <f t="shared" si="6"/>
        <v>2-Oct-1983</v>
      </c>
      <c r="K242">
        <f t="shared" si="7"/>
        <v>42</v>
      </c>
    </row>
    <row r="243" spans="1:11" x14ac:dyDescent="0.3">
      <c r="A243" t="s">
        <v>2130</v>
      </c>
      <c r="B243">
        <v>1986</v>
      </c>
      <c r="C243" t="s">
        <v>37</v>
      </c>
      <c r="D243">
        <v>11</v>
      </c>
      <c r="E243">
        <v>3</v>
      </c>
      <c r="F243" s="11">
        <v>34293.120000000003</v>
      </c>
      <c r="G243" t="s">
        <v>16</v>
      </c>
      <c r="H243" t="s">
        <v>11</v>
      </c>
      <c r="I243" t="s">
        <v>42</v>
      </c>
      <c r="J243" s="9" t="str">
        <f t="shared" si="6"/>
        <v>11-Oct-1986</v>
      </c>
      <c r="K243">
        <f t="shared" si="7"/>
        <v>39</v>
      </c>
    </row>
    <row r="244" spans="1:11" x14ac:dyDescent="0.3">
      <c r="A244" t="s">
        <v>2129</v>
      </c>
      <c r="B244">
        <v>1995</v>
      </c>
      <c r="C244" t="s">
        <v>37</v>
      </c>
      <c r="D244">
        <v>30</v>
      </c>
      <c r="E244">
        <v>0</v>
      </c>
      <c r="F244" s="11">
        <v>34289.43</v>
      </c>
      <c r="G244" t="s">
        <v>16</v>
      </c>
      <c r="H244" t="s">
        <v>16</v>
      </c>
      <c r="I244" t="s">
        <v>42</v>
      </c>
      <c r="J244" s="9" t="str">
        <f t="shared" si="6"/>
        <v>30-Oct-1995</v>
      </c>
      <c r="K244">
        <f t="shared" si="7"/>
        <v>30</v>
      </c>
    </row>
    <row r="245" spans="1:11" x14ac:dyDescent="0.3">
      <c r="A245" t="s">
        <v>2128</v>
      </c>
      <c r="B245">
        <v>1998</v>
      </c>
      <c r="C245" t="s">
        <v>18</v>
      </c>
      <c r="D245">
        <v>11</v>
      </c>
      <c r="E245">
        <v>0</v>
      </c>
      <c r="F245" s="11">
        <v>34254.050000000003</v>
      </c>
      <c r="G245" t="s">
        <v>16</v>
      </c>
      <c r="H245" t="s">
        <v>12</v>
      </c>
      <c r="I245" t="s">
        <v>166</v>
      </c>
      <c r="J245" s="9" t="str">
        <f t="shared" si="6"/>
        <v>11-Jun-1998</v>
      </c>
      <c r="K245">
        <f t="shared" si="7"/>
        <v>27</v>
      </c>
    </row>
    <row r="246" spans="1:11" x14ac:dyDescent="0.3">
      <c r="A246" t="s">
        <v>2127</v>
      </c>
      <c r="B246">
        <v>1962</v>
      </c>
      <c r="C246" t="s">
        <v>10</v>
      </c>
      <c r="D246">
        <v>5</v>
      </c>
      <c r="E246">
        <v>0</v>
      </c>
      <c r="F246" s="11">
        <v>34218.019999999997</v>
      </c>
      <c r="G246" t="s">
        <v>16</v>
      </c>
      <c r="H246" t="s">
        <v>16</v>
      </c>
      <c r="I246" t="s">
        <v>42</v>
      </c>
      <c r="J246" s="9" t="str">
        <f t="shared" si="6"/>
        <v>5-Jul-1962</v>
      </c>
      <c r="K246">
        <f t="shared" si="7"/>
        <v>63</v>
      </c>
    </row>
    <row r="247" spans="1:11" x14ac:dyDescent="0.3">
      <c r="A247" t="s">
        <v>2126</v>
      </c>
      <c r="B247">
        <v>1975</v>
      </c>
      <c r="C247" t="s">
        <v>10</v>
      </c>
      <c r="D247">
        <v>21</v>
      </c>
      <c r="E247">
        <v>1</v>
      </c>
      <c r="F247" s="11">
        <v>34210.33</v>
      </c>
      <c r="G247" t="s">
        <v>11</v>
      </c>
      <c r="H247" t="s">
        <v>16</v>
      </c>
      <c r="I247" t="s">
        <v>23</v>
      </c>
      <c r="J247" s="9" t="str">
        <f t="shared" si="6"/>
        <v>21-Jul-1975</v>
      </c>
      <c r="K247">
        <f t="shared" si="7"/>
        <v>50</v>
      </c>
    </row>
    <row r="248" spans="1:11" x14ac:dyDescent="0.3">
      <c r="A248" t="s">
        <v>2125</v>
      </c>
      <c r="B248">
        <v>1971</v>
      </c>
      <c r="C248" t="s">
        <v>35</v>
      </c>
      <c r="D248">
        <v>25</v>
      </c>
      <c r="E248">
        <v>0</v>
      </c>
      <c r="F248" s="11">
        <v>34205.07</v>
      </c>
      <c r="G248" t="s">
        <v>11</v>
      </c>
      <c r="H248" t="s">
        <v>11</v>
      </c>
      <c r="I248" t="s">
        <v>42</v>
      </c>
      <c r="J248" s="9" t="str">
        <f t="shared" si="6"/>
        <v>25-Aug-1971</v>
      </c>
      <c r="K248">
        <f t="shared" si="7"/>
        <v>54</v>
      </c>
    </row>
    <row r="249" spans="1:11" x14ac:dyDescent="0.3">
      <c r="A249" t="s">
        <v>2124</v>
      </c>
      <c r="B249">
        <v>1999</v>
      </c>
      <c r="C249" t="s">
        <v>15</v>
      </c>
      <c r="D249">
        <v>6</v>
      </c>
      <c r="E249">
        <v>0</v>
      </c>
      <c r="F249" s="11">
        <v>34166.269999999997</v>
      </c>
      <c r="G249" t="s">
        <v>11</v>
      </c>
      <c r="H249" t="s">
        <v>12</v>
      </c>
      <c r="I249" t="s">
        <v>42</v>
      </c>
      <c r="J249" s="9" t="str">
        <f t="shared" si="6"/>
        <v>6-Nov-1999</v>
      </c>
      <c r="K249">
        <f t="shared" si="7"/>
        <v>26</v>
      </c>
    </row>
    <row r="250" spans="1:11" x14ac:dyDescent="0.3">
      <c r="A250" t="s">
        <v>2123</v>
      </c>
      <c r="B250">
        <v>2002</v>
      </c>
      <c r="C250" t="s">
        <v>30</v>
      </c>
      <c r="D250">
        <v>26</v>
      </c>
      <c r="E250">
        <v>0</v>
      </c>
      <c r="F250" s="11">
        <v>34084.68</v>
      </c>
      <c r="G250" t="s">
        <v>11</v>
      </c>
      <c r="H250" t="s">
        <v>12</v>
      </c>
      <c r="I250" t="s">
        <v>42</v>
      </c>
      <c r="J250" s="9" t="str">
        <f t="shared" si="6"/>
        <v>26-Dec-2002</v>
      </c>
      <c r="K250">
        <f t="shared" si="7"/>
        <v>23</v>
      </c>
    </row>
    <row r="251" spans="1:11" x14ac:dyDescent="0.3">
      <c r="A251" t="s">
        <v>2122</v>
      </c>
      <c r="B251">
        <v>1972</v>
      </c>
      <c r="C251" t="s">
        <v>10</v>
      </c>
      <c r="D251">
        <v>26</v>
      </c>
      <c r="E251">
        <v>0</v>
      </c>
      <c r="F251" s="11">
        <v>34053.360000000001</v>
      </c>
      <c r="G251" t="s">
        <v>11</v>
      </c>
      <c r="H251" t="s">
        <v>11</v>
      </c>
      <c r="I251" t="s">
        <v>42</v>
      </c>
      <c r="J251" s="9" t="str">
        <f t="shared" si="6"/>
        <v>26-Jul-1972</v>
      </c>
      <c r="K251">
        <f t="shared" si="7"/>
        <v>53</v>
      </c>
    </row>
    <row r="252" spans="1:11" x14ac:dyDescent="0.3">
      <c r="A252" t="s">
        <v>2121</v>
      </c>
      <c r="B252">
        <v>1994</v>
      </c>
      <c r="C252" t="s">
        <v>20</v>
      </c>
      <c r="D252">
        <v>25</v>
      </c>
      <c r="E252">
        <v>0</v>
      </c>
      <c r="F252" s="11">
        <v>33975.47</v>
      </c>
      <c r="G252" t="s">
        <v>11</v>
      </c>
      <c r="H252" t="s">
        <v>11</v>
      </c>
      <c r="I252" t="s">
        <v>42</v>
      </c>
      <c r="J252" s="9" t="str">
        <f t="shared" si="6"/>
        <v>25-Sep-1994</v>
      </c>
      <c r="K252">
        <f t="shared" si="7"/>
        <v>31</v>
      </c>
    </row>
    <row r="253" spans="1:11" x14ac:dyDescent="0.3">
      <c r="A253" t="s">
        <v>2120</v>
      </c>
      <c r="B253">
        <v>2000</v>
      </c>
      <c r="C253" t="s">
        <v>30</v>
      </c>
      <c r="D253">
        <v>27</v>
      </c>
      <c r="E253">
        <v>0</v>
      </c>
      <c r="F253" s="11">
        <v>33907.550000000003</v>
      </c>
      <c r="G253" t="s">
        <v>11</v>
      </c>
      <c r="H253" t="s">
        <v>11</v>
      </c>
      <c r="I253" t="s">
        <v>23</v>
      </c>
      <c r="J253" s="9" t="str">
        <f t="shared" si="6"/>
        <v>27-Dec-2000</v>
      </c>
      <c r="K253">
        <f t="shared" si="7"/>
        <v>25</v>
      </c>
    </row>
    <row r="254" spans="1:11" x14ac:dyDescent="0.3">
      <c r="A254" t="s">
        <v>2119</v>
      </c>
      <c r="B254">
        <v>1997</v>
      </c>
      <c r="C254" t="s">
        <v>35</v>
      </c>
      <c r="D254">
        <v>9</v>
      </c>
      <c r="E254">
        <v>0</v>
      </c>
      <c r="F254" s="11">
        <v>33900.65</v>
      </c>
      <c r="G254" t="s">
        <v>11</v>
      </c>
      <c r="H254" t="s">
        <v>12</v>
      </c>
      <c r="I254" t="s">
        <v>42</v>
      </c>
      <c r="J254" s="9" t="str">
        <f t="shared" si="6"/>
        <v>9-Aug-1997</v>
      </c>
      <c r="K254">
        <f t="shared" si="7"/>
        <v>28</v>
      </c>
    </row>
    <row r="255" spans="1:11" x14ac:dyDescent="0.3">
      <c r="A255" t="s">
        <v>2118</v>
      </c>
      <c r="B255">
        <v>2000</v>
      </c>
      <c r="C255" t="s">
        <v>37</v>
      </c>
      <c r="D255">
        <v>26</v>
      </c>
      <c r="E255">
        <v>0</v>
      </c>
      <c r="F255" s="11">
        <v>33829.39</v>
      </c>
      <c r="G255" t="s">
        <v>11</v>
      </c>
      <c r="H255" t="s">
        <v>12</v>
      </c>
      <c r="I255" t="s">
        <v>42</v>
      </c>
      <c r="J255" s="9" t="str">
        <f t="shared" si="6"/>
        <v>26-Oct-2000</v>
      </c>
      <c r="K255">
        <f t="shared" si="7"/>
        <v>25</v>
      </c>
    </row>
    <row r="256" spans="1:11" x14ac:dyDescent="0.3">
      <c r="A256" t="s">
        <v>2117</v>
      </c>
      <c r="B256">
        <v>1962</v>
      </c>
      <c r="C256" t="s">
        <v>30</v>
      </c>
      <c r="D256">
        <v>11</v>
      </c>
      <c r="E256">
        <v>0</v>
      </c>
      <c r="F256" s="11">
        <v>33753.32</v>
      </c>
      <c r="G256" t="s">
        <v>16</v>
      </c>
      <c r="H256" t="s">
        <v>12</v>
      </c>
      <c r="I256" t="s">
        <v>42</v>
      </c>
      <c r="J256" s="9" t="str">
        <f t="shared" si="6"/>
        <v>11-Dec-1962</v>
      </c>
      <c r="K256">
        <f t="shared" si="7"/>
        <v>63</v>
      </c>
    </row>
    <row r="257" spans="1:11" x14ac:dyDescent="0.3">
      <c r="A257" t="s">
        <v>2116</v>
      </c>
      <c r="B257">
        <v>2003</v>
      </c>
      <c r="C257" t="s">
        <v>20</v>
      </c>
      <c r="D257">
        <v>12</v>
      </c>
      <c r="E257">
        <v>0</v>
      </c>
      <c r="F257" s="11">
        <v>33750.29</v>
      </c>
      <c r="G257" t="s">
        <v>16</v>
      </c>
      <c r="H257" t="s">
        <v>12</v>
      </c>
      <c r="I257" t="s">
        <v>23</v>
      </c>
      <c r="J257" s="9" t="str">
        <f t="shared" si="6"/>
        <v>12-Sep-2003</v>
      </c>
      <c r="K257">
        <f t="shared" si="7"/>
        <v>22</v>
      </c>
    </row>
    <row r="258" spans="1:11" x14ac:dyDescent="0.3">
      <c r="A258" t="s">
        <v>2115</v>
      </c>
      <c r="B258">
        <v>2004</v>
      </c>
      <c r="C258" t="s">
        <v>15</v>
      </c>
      <c r="D258">
        <v>1</v>
      </c>
      <c r="E258">
        <v>0</v>
      </c>
      <c r="F258" s="11">
        <v>33732.69</v>
      </c>
      <c r="G258" t="s">
        <v>16</v>
      </c>
      <c r="H258" t="s">
        <v>16</v>
      </c>
      <c r="I258" t="s">
        <v>356</v>
      </c>
      <c r="J258" s="9" t="str">
        <f t="shared" ref="J258:J321" si="8">D258&amp;"-"&amp;C258&amp;"-"&amp;B258</f>
        <v>1-Nov-2004</v>
      </c>
      <c r="K258">
        <f t="shared" ref="K258:K321" si="9">2025-B258</f>
        <v>21</v>
      </c>
    </row>
    <row r="259" spans="1:11" x14ac:dyDescent="0.3">
      <c r="A259" t="s">
        <v>2114</v>
      </c>
      <c r="B259">
        <v>1993</v>
      </c>
      <c r="C259" t="s">
        <v>15</v>
      </c>
      <c r="D259">
        <v>28</v>
      </c>
      <c r="E259">
        <v>0</v>
      </c>
      <c r="F259" s="11">
        <v>33707.550000000003</v>
      </c>
      <c r="G259" t="s">
        <v>11</v>
      </c>
      <c r="H259" t="s">
        <v>11</v>
      </c>
      <c r="I259" t="s">
        <v>42</v>
      </c>
      <c r="J259" s="9" t="str">
        <f t="shared" si="8"/>
        <v>28-Nov-1993</v>
      </c>
      <c r="K259">
        <f t="shared" si="9"/>
        <v>32</v>
      </c>
    </row>
    <row r="260" spans="1:11" x14ac:dyDescent="0.3">
      <c r="A260" t="s">
        <v>2113</v>
      </c>
      <c r="B260">
        <v>2003</v>
      </c>
      <c r="C260" t="s">
        <v>20</v>
      </c>
      <c r="D260">
        <v>9</v>
      </c>
      <c r="E260">
        <v>0</v>
      </c>
      <c r="F260" s="11">
        <v>33611.71</v>
      </c>
      <c r="G260" t="s">
        <v>16</v>
      </c>
      <c r="H260" t="s">
        <v>11</v>
      </c>
      <c r="I260" t="s">
        <v>42</v>
      </c>
      <c r="J260" s="9" t="str">
        <f t="shared" si="8"/>
        <v>9-Sep-2003</v>
      </c>
      <c r="K260">
        <f t="shared" si="9"/>
        <v>22</v>
      </c>
    </row>
    <row r="261" spans="1:11" x14ac:dyDescent="0.3">
      <c r="A261" t="s">
        <v>2112</v>
      </c>
      <c r="B261">
        <v>1984</v>
      </c>
      <c r="C261" t="s">
        <v>10</v>
      </c>
      <c r="D261">
        <v>22</v>
      </c>
      <c r="E261">
        <v>3</v>
      </c>
      <c r="F261" s="11">
        <v>33527.1</v>
      </c>
      <c r="G261" t="s">
        <v>11</v>
      </c>
      <c r="H261" t="s">
        <v>12</v>
      </c>
      <c r="I261" t="s">
        <v>42</v>
      </c>
      <c r="J261" s="9" t="str">
        <f t="shared" si="8"/>
        <v>22-Jul-1984</v>
      </c>
      <c r="K261">
        <f t="shared" si="9"/>
        <v>41</v>
      </c>
    </row>
    <row r="262" spans="1:11" x14ac:dyDescent="0.3">
      <c r="A262" t="s">
        <v>2111</v>
      </c>
      <c r="B262">
        <v>2002</v>
      </c>
      <c r="C262" t="s">
        <v>35</v>
      </c>
      <c r="D262">
        <v>25</v>
      </c>
      <c r="E262">
        <v>0</v>
      </c>
      <c r="F262" s="11">
        <v>33475.82</v>
      </c>
      <c r="G262" t="s">
        <v>16</v>
      </c>
      <c r="H262" t="s">
        <v>16</v>
      </c>
      <c r="I262" t="s">
        <v>170</v>
      </c>
      <c r="J262" s="9" t="str">
        <f t="shared" si="8"/>
        <v>25-Aug-2002</v>
      </c>
      <c r="K262">
        <f t="shared" si="9"/>
        <v>23</v>
      </c>
    </row>
    <row r="263" spans="1:11" x14ac:dyDescent="0.3">
      <c r="A263" t="s">
        <v>2110</v>
      </c>
      <c r="B263">
        <v>1970</v>
      </c>
      <c r="C263" t="s">
        <v>18</v>
      </c>
      <c r="D263">
        <v>18</v>
      </c>
      <c r="E263">
        <v>2</v>
      </c>
      <c r="F263" s="11">
        <v>33471.97</v>
      </c>
      <c r="G263" t="s">
        <v>11</v>
      </c>
      <c r="H263" t="s">
        <v>11</v>
      </c>
      <c r="I263" t="s">
        <v>23</v>
      </c>
      <c r="J263" s="9" t="str">
        <f t="shared" si="8"/>
        <v>18-Jun-1970</v>
      </c>
      <c r="K263">
        <f t="shared" si="9"/>
        <v>55</v>
      </c>
    </row>
    <row r="264" spans="1:11" x14ac:dyDescent="0.3">
      <c r="A264" t="s">
        <v>2109</v>
      </c>
      <c r="B264">
        <v>1985</v>
      </c>
      <c r="C264" t="s">
        <v>30</v>
      </c>
      <c r="D264">
        <v>7</v>
      </c>
      <c r="E264">
        <v>3</v>
      </c>
      <c r="F264" s="11">
        <v>33450.99</v>
      </c>
      <c r="G264" t="s">
        <v>11</v>
      </c>
      <c r="H264" t="s">
        <v>11</v>
      </c>
      <c r="I264" t="s">
        <v>42</v>
      </c>
      <c r="J264" s="9" t="str">
        <f t="shared" si="8"/>
        <v>7-Dec-1985</v>
      </c>
      <c r="K264">
        <f t="shared" si="9"/>
        <v>40</v>
      </c>
    </row>
    <row r="265" spans="1:11" x14ac:dyDescent="0.3">
      <c r="A265" t="s">
        <v>2108</v>
      </c>
      <c r="B265">
        <v>1972</v>
      </c>
      <c r="C265" t="s">
        <v>20</v>
      </c>
      <c r="D265">
        <v>5</v>
      </c>
      <c r="E265">
        <v>0</v>
      </c>
      <c r="F265" s="11">
        <v>33344.449999999997</v>
      </c>
      <c r="G265" t="s">
        <v>11</v>
      </c>
      <c r="H265" t="s">
        <v>12</v>
      </c>
      <c r="I265" t="s">
        <v>42</v>
      </c>
      <c r="J265" s="9" t="str">
        <f t="shared" si="8"/>
        <v>5-Sep-1972</v>
      </c>
      <c r="K265">
        <f t="shared" si="9"/>
        <v>53</v>
      </c>
    </row>
    <row r="266" spans="1:11" x14ac:dyDescent="0.3">
      <c r="A266" t="s">
        <v>2107</v>
      </c>
      <c r="B266">
        <v>2003</v>
      </c>
      <c r="C266" t="s">
        <v>15</v>
      </c>
      <c r="D266">
        <v>28</v>
      </c>
      <c r="E266">
        <v>0</v>
      </c>
      <c r="F266" s="11">
        <v>33307.550000000003</v>
      </c>
      <c r="G266" t="s">
        <v>11</v>
      </c>
      <c r="H266" t="s">
        <v>12</v>
      </c>
      <c r="I266" t="s">
        <v>23</v>
      </c>
      <c r="J266" s="9" t="str">
        <f t="shared" si="8"/>
        <v>28-Nov-2003</v>
      </c>
      <c r="K266">
        <f t="shared" si="9"/>
        <v>22</v>
      </c>
    </row>
    <row r="267" spans="1:11" x14ac:dyDescent="0.3">
      <c r="A267" t="s">
        <v>2106</v>
      </c>
      <c r="B267">
        <v>1990</v>
      </c>
      <c r="C267" t="s">
        <v>37</v>
      </c>
      <c r="D267">
        <v>12</v>
      </c>
      <c r="E267">
        <v>3</v>
      </c>
      <c r="F267" s="11">
        <v>33292.83</v>
      </c>
      <c r="G267" t="s">
        <v>11</v>
      </c>
      <c r="H267" t="s">
        <v>16</v>
      </c>
      <c r="I267" t="s">
        <v>42</v>
      </c>
      <c r="J267" s="9" t="str">
        <f t="shared" si="8"/>
        <v>12-Oct-1990</v>
      </c>
      <c r="K267">
        <f t="shared" si="9"/>
        <v>35</v>
      </c>
    </row>
    <row r="268" spans="1:11" x14ac:dyDescent="0.3">
      <c r="A268" t="s">
        <v>2105</v>
      </c>
      <c r="B268">
        <v>1985</v>
      </c>
      <c r="C268" t="s">
        <v>10</v>
      </c>
      <c r="D268">
        <v>15</v>
      </c>
      <c r="E268">
        <v>3</v>
      </c>
      <c r="F268" s="11">
        <v>33121</v>
      </c>
      <c r="G268" t="s">
        <v>11</v>
      </c>
      <c r="H268" t="s">
        <v>16</v>
      </c>
      <c r="I268" t="s">
        <v>42</v>
      </c>
      <c r="J268" s="9" t="str">
        <f t="shared" si="8"/>
        <v>15-Jul-1985</v>
      </c>
      <c r="K268">
        <f t="shared" si="9"/>
        <v>40</v>
      </c>
    </row>
    <row r="269" spans="1:11" x14ac:dyDescent="0.3">
      <c r="A269" t="s">
        <v>2104</v>
      </c>
      <c r="B269">
        <v>1969</v>
      </c>
      <c r="C269" t="s">
        <v>37</v>
      </c>
      <c r="D269">
        <v>30</v>
      </c>
      <c r="E269">
        <v>0</v>
      </c>
      <c r="F269" s="11">
        <v>33090.660000000003</v>
      </c>
      <c r="G269" t="s">
        <v>11</v>
      </c>
      <c r="H269" t="s">
        <v>11</v>
      </c>
      <c r="I269" t="s">
        <v>42</v>
      </c>
      <c r="J269" s="9" t="str">
        <f t="shared" si="8"/>
        <v>30-Oct-1969</v>
      </c>
      <c r="K269">
        <f t="shared" si="9"/>
        <v>56</v>
      </c>
    </row>
    <row r="270" spans="1:11" x14ac:dyDescent="0.3">
      <c r="A270" t="s">
        <v>2103</v>
      </c>
      <c r="B270">
        <v>1962</v>
      </c>
      <c r="C270" t="s">
        <v>10</v>
      </c>
      <c r="D270">
        <v>1</v>
      </c>
      <c r="E270">
        <v>0</v>
      </c>
      <c r="F270" s="11">
        <v>33074.94</v>
      </c>
      <c r="G270" t="s">
        <v>16</v>
      </c>
      <c r="H270" t="s">
        <v>11</v>
      </c>
      <c r="I270" t="s">
        <v>42</v>
      </c>
      <c r="J270" s="9" t="str">
        <f t="shared" si="8"/>
        <v>1-Jul-1962</v>
      </c>
      <c r="K270">
        <f t="shared" si="9"/>
        <v>63</v>
      </c>
    </row>
    <row r="271" spans="1:11" x14ac:dyDescent="0.3">
      <c r="A271" t="s">
        <v>2102</v>
      </c>
      <c r="B271">
        <v>1994</v>
      </c>
      <c r="C271" t="s">
        <v>10</v>
      </c>
      <c r="D271">
        <v>28</v>
      </c>
      <c r="E271">
        <v>0</v>
      </c>
      <c r="F271" s="11">
        <v>33057.230000000003</v>
      </c>
      <c r="G271" t="s">
        <v>16</v>
      </c>
      <c r="H271" t="s">
        <v>11</v>
      </c>
      <c r="I271" t="s">
        <v>42</v>
      </c>
      <c r="J271" s="9" t="str">
        <f t="shared" si="8"/>
        <v>28-Jul-1994</v>
      </c>
      <c r="K271">
        <f t="shared" si="9"/>
        <v>31</v>
      </c>
    </row>
    <row r="272" spans="1:11" x14ac:dyDescent="0.3">
      <c r="A272" t="s">
        <v>2101</v>
      </c>
      <c r="B272">
        <v>1967</v>
      </c>
      <c r="C272" t="s">
        <v>10</v>
      </c>
      <c r="D272">
        <v>10</v>
      </c>
      <c r="E272">
        <v>0</v>
      </c>
      <c r="F272" s="11">
        <v>33025.32</v>
      </c>
      <c r="G272" t="s">
        <v>11</v>
      </c>
      <c r="H272" t="s">
        <v>12</v>
      </c>
      <c r="I272" t="s">
        <v>42</v>
      </c>
      <c r="J272" s="9" t="str">
        <f t="shared" si="8"/>
        <v>10-Jul-1967</v>
      </c>
      <c r="K272">
        <f t="shared" si="9"/>
        <v>58</v>
      </c>
    </row>
    <row r="273" spans="1:11" x14ac:dyDescent="0.3">
      <c r="A273" t="s">
        <v>2100</v>
      </c>
      <c r="B273">
        <v>1995</v>
      </c>
      <c r="C273" t="s">
        <v>10</v>
      </c>
      <c r="D273">
        <v>8</v>
      </c>
      <c r="E273">
        <v>0</v>
      </c>
      <c r="F273" s="11">
        <v>33017.46</v>
      </c>
      <c r="G273" t="s">
        <v>16</v>
      </c>
      <c r="H273" t="s">
        <v>16</v>
      </c>
      <c r="I273" t="s">
        <v>42</v>
      </c>
      <c r="J273" s="9" t="str">
        <f t="shared" si="8"/>
        <v>8-Jul-1995</v>
      </c>
      <c r="K273">
        <f t="shared" si="9"/>
        <v>30</v>
      </c>
    </row>
    <row r="274" spans="1:11" x14ac:dyDescent="0.3">
      <c r="A274" t="s">
        <v>2099</v>
      </c>
      <c r="B274">
        <v>1971</v>
      </c>
      <c r="C274" t="s">
        <v>35</v>
      </c>
      <c r="D274">
        <v>24</v>
      </c>
      <c r="E274">
        <v>0</v>
      </c>
      <c r="F274" s="11">
        <v>32947.629999999997</v>
      </c>
      <c r="G274" t="s">
        <v>11</v>
      </c>
      <c r="H274" t="s">
        <v>16</v>
      </c>
      <c r="I274" t="s">
        <v>42</v>
      </c>
      <c r="J274" s="9" t="str">
        <f t="shared" si="8"/>
        <v>24-Aug-1971</v>
      </c>
      <c r="K274">
        <f t="shared" si="9"/>
        <v>54</v>
      </c>
    </row>
    <row r="275" spans="1:11" x14ac:dyDescent="0.3">
      <c r="A275" t="s">
        <v>2098</v>
      </c>
      <c r="B275">
        <v>1981</v>
      </c>
      <c r="C275" t="s">
        <v>15</v>
      </c>
      <c r="D275">
        <v>17</v>
      </c>
      <c r="E275">
        <v>1</v>
      </c>
      <c r="F275" s="11">
        <v>32906.69</v>
      </c>
      <c r="G275" t="s">
        <v>11</v>
      </c>
      <c r="H275" t="s">
        <v>12</v>
      </c>
      <c r="I275" t="s">
        <v>42</v>
      </c>
      <c r="J275" s="9" t="str">
        <f t="shared" si="8"/>
        <v>17-Nov-1981</v>
      </c>
      <c r="K275">
        <f t="shared" si="9"/>
        <v>44</v>
      </c>
    </row>
    <row r="276" spans="1:11" x14ac:dyDescent="0.3">
      <c r="A276" t="s">
        <v>2097</v>
      </c>
      <c r="B276">
        <v>1995</v>
      </c>
      <c r="C276" t="s">
        <v>30</v>
      </c>
      <c r="D276">
        <v>4</v>
      </c>
      <c r="E276">
        <v>0</v>
      </c>
      <c r="F276" s="11">
        <v>32827.51</v>
      </c>
      <c r="G276" t="s">
        <v>16</v>
      </c>
      <c r="H276" t="s">
        <v>11</v>
      </c>
      <c r="I276" t="s">
        <v>42</v>
      </c>
      <c r="J276" s="9" t="str">
        <f t="shared" si="8"/>
        <v>4-Dec-1995</v>
      </c>
      <c r="K276">
        <f t="shared" si="9"/>
        <v>30</v>
      </c>
    </row>
    <row r="277" spans="1:11" x14ac:dyDescent="0.3">
      <c r="A277" t="s">
        <v>2096</v>
      </c>
      <c r="B277">
        <v>1980</v>
      </c>
      <c r="C277" t="s">
        <v>30</v>
      </c>
      <c r="D277">
        <v>12</v>
      </c>
      <c r="E277">
        <v>3</v>
      </c>
      <c r="F277" s="11">
        <v>32787.46</v>
      </c>
      <c r="G277" t="s">
        <v>16</v>
      </c>
      <c r="H277" t="s">
        <v>12</v>
      </c>
      <c r="I277" t="s">
        <v>23</v>
      </c>
      <c r="J277" s="9" t="str">
        <f t="shared" si="8"/>
        <v>12-Dec-1980</v>
      </c>
      <c r="K277">
        <f t="shared" si="9"/>
        <v>45</v>
      </c>
    </row>
    <row r="278" spans="1:11" x14ac:dyDescent="0.3">
      <c r="A278" t="s">
        <v>2095</v>
      </c>
      <c r="B278">
        <v>1972</v>
      </c>
      <c r="C278" t="s">
        <v>15</v>
      </c>
      <c r="D278">
        <v>7</v>
      </c>
      <c r="E278">
        <v>0</v>
      </c>
      <c r="F278" s="11">
        <v>32765.33</v>
      </c>
      <c r="G278" t="s">
        <v>11</v>
      </c>
      <c r="H278" t="s">
        <v>11</v>
      </c>
      <c r="I278" t="s">
        <v>23</v>
      </c>
      <c r="J278" s="9" t="str">
        <f t="shared" si="8"/>
        <v>7-Nov-1972</v>
      </c>
      <c r="K278">
        <f t="shared" si="9"/>
        <v>53</v>
      </c>
    </row>
    <row r="279" spans="1:11" x14ac:dyDescent="0.3">
      <c r="A279" t="s">
        <v>2094</v>
      </c>
      <c r="B279">
        <v>1974</v>
      </c>
      <c r="C279" t="s">
        <v>30</v>
      </c>
      <c r="D279">
        <v>6</v>
      </c>
      <c r="E279">
        <v>0</v>
      </c>
      <c r="F279" s="11">
        <v>32760.48</v>
      </c>
      <c r="G279" t="s">
        <v>16</v>
      </c>
      <c r="H279" t="s">
        <v>16</v>
      </c>
      <c r="I279" t="s">
        <v>42</v>
      </c>
      <c r="J279" s="9" t="str">
        <f t="shared" si="8"/>
        <v>6-Dec-1974</v>
      </c>
      <c r="K279">
        <f t="shared" si="9"/>
        <v>51</v>
      </c>
    </row>
    <row r="280" spans="1:11" x14ac:dyDescent="0.3">
      <c r="A280" t="s">
        <v>2093</v>
      </c>
      <c r="B280">
        <v>1990</v>
      </c>
      <c r="C280" t="s">
        <v>10</v>
      </c>
      <c r="D280">
        <v>9</v>
      </c>
      <c r="E280">
        <v>2</v>
      </c>
      <c r="F280" s="11">
        <v>32734.19</v>
      </c>
      <c r="G280" t="s">
        <v>11</v>
      </c>
      <c r="H280" t="s">
        <v>16</v>
      </c>
      <c r="I280" t="s">
        <v>23</v>
      </c>
      <c r="J280" s="9" t="str">
        <f t="shared" si="8"/>
        <v>9-Jul-1990</v>
      </c>
      <c r="K280">
        <f t="shared" si="9"/>
        <v>35</v>
      </c>
    </row>
    <row r="281" spans="1:11" x14ac:dyDescent="0.3">
      <c r="A281" t="s">
        <v>2092</v>
      </c>
      <c r="B281">
        <v>1990</v>
      </c>
      <c r="C281" t="s">
        <v>20</v>
      </c>
      <c r="D281">
        <v>30</v>
      </c>
      <c r="E281">
        <v>3</v>
      </c>
      <c r="F281" s="11">
        <v>32716.2</v>
      </c>
      <c r="G281" t="s">
        <v>16</v>
      </c>
      <c r="H281" t="s">
        <v>11</v>
      </c>
      <c r="I281" t="s">
        <v>42</v>
      </c>
      <c r="J281" s="9" t="str">
        <f t="shared" si="8"/>
        <v>30-Sep-1990</v>
      </c>
      <c r="K281">
        <f t="shared" si="9"/>
        <v>35</v>
      </c>
    </row>
    <row r="282" spans="1:11" x14ac:dyDescent="0.3">
      <c r="A282" t="s">
        <v>2091</v>
      </c>
      <c r="B282">
        <v>1968</v>
      </c>
      <c r="C282" t="s">
        <v>15</v>
      </c>
      <c r="D282">
        <v>1</v>
      </c>
      <c r="E282">
        <v>0</v>
      </c>
      <c r="F282" s="11">
        <v>32686.080000000002</v>
      </c>
      <c r="G282" t="s">
        <v>11</v>
      </c>
      <c r="H282" t="s">
        <v>12</v>
      </c>
      <c r="I282" t="s">
        <v>42</v>
      </c>
      <c r="J282" s="9" t="str">
        <f t="shared" si="8"/>
        <v>1-Nov-1968</v>
      </c>
      <c r="K282">
        <f t="shared" si="9"/>
        <v>57</v>
      </c>
    </row>
    <row r="283" spans="1:11" x14ac:dyDescent="0.3">
      <c r="A283" t="s">
        <v>2090</v>
      </c>
      <c r="B283">
        <v>1990</v>
      </c>
      <c r="C283" t="s">
        <v>10</v>
      </c>
      <c r="D283">
        <v>13</v>
      </c>
      <c r="E283">
        <v>3</v>
      </c>
      <c r="F283" s="11">
        <v>32672.11</v>
      </c>
      <c r="G283" t="s">
        <v>16</v>
      </c>
      <c r="H283" t="s">
        <v>16</v>
      </c>
      <c r="I283" t="s">
        <v>42</v>
      </c>
      <c r="J283" s="9" t="str">
        <f t="shared" si="8"/>
        <v>13-Jul-1990</v>
      </c>
      <c r="K283">
        <f t="shared" si="9"/>
        <v>35</v>
      </c>
    </row>
    <row r="284" spans="1:11" x14ac:dyDescent="0.3">
      <c r="A284" t="s">
        <v>2089</v>
      </c>
      <c r="B284">
        <v>2003</v>
      </c>
      <c r="C284" t="s">
        <v>37</v>
      </c>
      <c r="D284">
        <v>8</v>
      </c>
      <c r="E284">
        <v>0</v>
      </c>
      <c r="F284" s="11">
        <v>32548.34</v>
      </c>
      <c r="G284" t="s">
        <v>16</v>
      </c>
      <c r="H284" t="s">
        <v>11</v>
      </c>
      <c r="I284" t="s">
        <v>13</v>
      </c>
      <c r="J284" s="9" t="str">
        <f t="shared" si="8"/>
        <v>8-Oct-2003</v>
      </c>
      <c r="K284">
        <f t="shared" si="9"/>
        <v>22</v>
      </c>
    </row>
    <row r="285" spans="1:11" x14ac:dyDescent="0.3">
      <c r="A285" t="s">
        <v>2088</v>
      </c>
      <c r="B285">
        <v>1976</v>
      </c>
      <c r="C285" t="s">
        <v>20</v>
      </c>
      <c r="D285">
        <v>19</v>
      </c>
      <c r="E285">
        <v>2</v>
      </c>
      <c r="F285" s="11">
        <v>32485.46</v>
      </c>
      <c r="G285" t="s">
        <v>11</v>
      </c>
      <c r="H285" t="s">
        <v>16</v>
      </c>
      <c r="I285" t="s">
        <v>42</v>
      </c>
      <c r="J285" s="9" t="str">
        <f t="shared" si="8"/>
        <v>19-Sep-1976</v>
      </c>
      <c r="K285">
        <f t="shared" si="9"/>
        <v>49</v>
      </c>
    </row>
    <row r="286" spans="1:11" x14ac:dyDescent="0.3">
      <c r="A286" t="s">
        <v>2087</v>
      </c>
      <c r="B286">
        <v>1981</v>
      </c>
      <c r="C286" t="s">
        <v>20</v>
      </c>
      <c r="D286">
        <v>27</v>
      </c>
      <c r="E286">
        <v>1</v>
      </c>
      <c r="F286" s="11">
        <v>32462.35</v>
      </c>
      <c r="G286" t="s">
        <v>11</v>
      </c>
      <c r="H286" t="s">
        <v>11</v>
      </c>
      <c r="I286" t="s">
        <v>42</v>
      </c>
      <c r="J286" s="9" t="str">
        <f t="shared" si="8"/>
        <v>27-Sep-1981</v>
      </c>
      <c r="K286">
        <f t="shared" si="9"/>
        <v>44</v>
      </c>
    </row>
    <row r="287" spans="1:11" x14ac:dyDescent="0.3">
      <c r="A287" t="s">
        <v>2086</v>
      </c>
      <c r="B287">
        <v>1976</v>
      </c>
      <c r="C287" t="s">
        <v>35</v>
      </c>
      <c r="D287">
        <v>9</v>
      </c>
      <c r="E287">
        <v>2</v>
      </c>
      <c r="F287" s="11">
        <v>32430.22</v>
      </c>
      <c r="G287" t="s">
        <v>11</v>
      </c>
      <c r="H287" t="s">
        <v>12</v>
      </c>
      <c r="I287" t="s">
        <v>42</v>
      </c>
      <c r="J287" s="9" t="str">
        <f t="shared" si="8"/>
        <v>9-Aug-1976</v>
      </c>
      <c r="K287">
        <f t="shared" si="9"/>
        <v>49</v>
      </c>
    </row>
    <row r="288" spans="1:11" x14ac:dyDescent="0.3">
      <c r="A288" t="s">
        <v>2085</v>
      </c>
      <c r="B288">
        <v>1972</v>
      </c>
      <c r="C288" t="s">
        <v>37</v>
      </c>
      <c r="D288">
        <v>19</v>
      </c>
      <c r="E288">
        <v>0</v>
      </c>
      <c r="F288" s="11">
        <v>32428.63</v>
      </c>
      <c r="G288" t="s">
        <v>11</v>
      </c>
      <c r="H288" t="s">
        <v>11</v>
      </c>
      <c r="I288" t="s">
        <v>42</v>
      </c>
      <c r="J288" s="9" t="str">
        <f t="shared" si="8"/>
        <v>19-Oct-1972</v>
      </c>
      <c r="K288">
        <f t="shared" si="9"/>
        <v>53</v>
      </c>
    </row>
    <row r="289" spans="1:11" x14ac:dyDescent="0.3">
      <c r="A289" t="s">
        <v>2084</v>
      </c>
      <c r="B289">
        <v>1986</v>
      </c>
      <c r="C289" t="s">
        <v>30</v>
      </c>
      <c r="D289">
        <v>2</v>
      </c>
      <c r="E289">
        <v>3</v>
      </c>
      <c r="F289" s="11">
        <v>32288.49</v>
      </c>
      <c r="G289" t="s">
        <v>11</v>
      </c>
      <c r="H289" t="s">
        <v>11</v>
      </c>
      <c r="I289" t="s">
        <v>42</v>
      </c>
      <c r="J289" s="9" t="str">
        <f t="shared" si="8"/>
        <v>2-Dec-1986</v>
      </c>
      <c r="K289">
        <f t="shared" si="9"/>
        <v>39</v>
      </c>
    </row>
    <row r="290" spans="1:11" x14ac:dyDescent="0.3">
      <c r="A290" t="s">
        <v>2083</v>
      </c>
      <c r="B290">
        <v>1975</v>
      </c>
      <c r="C290" t="s">
        <v>30</v>
      </c>
      <c r="D290">
        <v>17</v>
      </c>
      <c r="E290">
        <v>1</v>
      </c>
      <c r="F290" s="11">
        <v>32259.96</v>
      </c>
      <c r="G290" t="s">
        <v>11</v>
      </c>
      <c r="H290" t="s">
        <v>12</v>
      </c>
      <c r="I290" t="s">
        <v>23</v>
      </c>
      <c r="J290" s="9" t="str">
        <f t="shared" si="8"/>
        <v>17-Dec-1975</v>
      </c>
      <c r="K290">
        <f t="shared" si="9"/>
        <v>50</v>
      </c>
    </row>
    <row r="291" spans="1:11" x14ac:dyDescent="0.3">
      <c r="A291" t="s">
        <v>2082</v>
      </c>
      <c r="B291">
        <v>1994</v>
      </c>
      <c r="C291" t="s">
        <v>20</v>
      </c>
      <c r="D291">
        <v>8</v>
      </c>
      <c r="E291">
        <v>0</v>
      </c>
      <c r="F291" s="11">
        <v>32222.81</v>
      </c>
      <c r="G291" t="s">
        <v>11</v>
      </c>
      <c r="H291" t="s">
        <v>16</v>
      </c>
      <c r="I291" t="s">
        <v>42</v>
      </c>
      <c r="J291" s="9" t="str">
        <f t="shared" si="8"/>
        <v>8-Sep-1994</v>
      </c>
      <c r="K291">
        <f t="shared" si="9"/>
        <v>31</v>
      </c>
    </row>
    <row r="292" spans="1:11" x14ac:dyDescent="0.3">
      <c r="A292" t="s">
        <v>2081</v>
      </c>
      <c r="B292">
        <v>1969</v>
      </c>
      <c r="C292" t="s">
        <v>20</v>
      </c>
      <c r="D292">
        <v>11</v>
      </c>
      <c r="E292">
        <v>0</v>
      </c>
      <c r="F292" s="11">
        <v>32192.76</v>
      </c>
      <c r="G292" t="s">
        <v>16</v>
      </c>
      <c r="H292" t="s">
        <v>11</v>
      </c>
      <c r="I292" t="s">
        <v>42</v>
      </c>
      <c r="J292" s="9" t="str">
        <f t="shared" si="8"/>
        <v>11-Sep-1969</v>
      </c>
      <c r="K292">
        <f t="shared" si="9"/>
        <v>56</v>
      </c>
    </row>
    <row r="293" spans="1:11" x14ac:dyDescent="0.3">
      <c r="A293" t="s">
        <v>2080</v>
      </c>
      <c r="B293">
        <v>1978</v>
      </c>
      <c r="C293" t="s">
        <v>15</v>
      </c>
      <c r="D293">
        <v>10</v>
      </c>
      <c r="E293">
        <v>2</v>
      </c>
      <c r="F293" s="11">
        <v>32108.66</v>
      </c>
      <c r="G293" t="s">
        <v>16</v>
      </c>
      <c r="H293" t="s">
        <v>12</v>
      </c>
      <c r="I293" t="s">
        <v>356</v>
      </c>
      <c r="J293" s="9" t="str">
        <f t="shared" si="8"/>
        <v>10-Nov-1978</v>
      </c>
      <c r="K293">
        <f t="shared" si="9"/>
        <v>47</v>
      </c>
    </row>
    <row r="294" spans="1:11" x14ac:dyDescent="0.3">
      <c r="A294" t="s">
        <v>2079</v>
      </c>
      <c r="B294">
        <v>1993</v>
      </c>
      <c r="C294" t="s">
        <v>20</v>
      </c>
      <c r="D294">
        <v>13</v>
      </c>
      <c r="E294">
        <v>0</v>
      </c>
      <c r="F294" s="11">
        <v>32086.21</v>
      </c>
      <c r="G294" t="s">
        <v>16</v>
      </c>
      <c r="H294" t="s">
        <v>12</v>
      </c>
      <c r="I294" t="s">
        <v>42</v>
      </c>
      <c r="J294" s="9" t="str">
        <f t="shared" si="8"/>
        <v>13-Sep-1993</v>
      </c>
      <c r="K294">
        <f t="shared" si="9"/>
        <v>32</v>
      </c>
    </row>
    <row r="295" spans="1:11" x14ac:dyDescent="0.3">
      <c r="A295" t="s">
        <v>2078</v>
      </c>
      <c r="B295">
        <v>1972</v>
      </c>
      <c r="C295" t="s">
        <v>20</v>
      </c>
      <c r="D295">
        <v>21</v>
      </c>
      <c r="E295">
        <v>0</v>
      </c>
      <c r="F295" s="11">
        <v>31980.89</v>
      </c>
      <c r="G295" t="s">
        <v>11</v>
      </c>
      <c r="H295" t="s">
        <v>16</v>
      </c>
      <c r="I295" t="s">
        <v>42</v>
      </c>
      <c r="J295" s="9" t="str">
        <f t="shared" si="8"/>
        <v>21-Sep-1972</v>
      </c>
      <c r="K295">
        <f t="shared" si="9"/>
        <v>53</v>
      </c>
    </row>
    <row r="296" spans="1:11" x14ac:dyDescent="0.3">
      <c r="A296" t="s">
        <v>2077</v>
      </c>
      <c r="B296">
        <v>1975</v>
      </c>
      <c r="C296" t="s">
        <v>20</v>
      </c>
      <c r="D296">
        <v>25</v>
      </c>
      <c r="E296">
        <v>1</v>
      </c>
      <c r="F296" s="11">
        <v>31897.1</v>
      </c>
      <c r="G296" t="s">
        <v>11</v>
      </c>
      <c r="H296" t="s">
        <v>12</v>
      </c>
      <c r="I296" t="s">
        <v>42</v>
      </c>
      <c r="J296" s="9" t="str">
        <f t="shared" si="8"/>
        <v>25-Sep-1975</v>
      </c>
      <c r="K296">
        <f t="shared" si="9"/>
        <v>50</v>
      </c>
    </row>
    <row r="297" spans="1:11" x14ac:dyDescent="0.3">
      <c r="A297" t="s">
        <v>2076</v>
      </c>
      <c r="B297">
        <v>1984</v>
      </c>
      <c r="C297" t="s">
        <v>20</v>
      </c>
      <c r="D297">
        <v>10</v>
      </c>
      <c r="E297">
        <v>3</v>
      </c>
      <c r="F297" s="11">
        <v>31743.919999999998</v>
      </c>
      <c r="G297" t="s">
        <v>11</v>
      </c>
      <c r="H297" t="s">
        <v>16</v>
      </c>
      <c r="I297" t="s">
        <v>42</v>
      </c>
      <c r="J297" s="9" t="str">
        <f t="shared" si="8"/>
        <v>10-Sep-1984</v>
      </c>
      <c r="K297">
        <f t="shared" si="9"/>
        <v>41</v>
      </c>
    </row>
    <row r="298" spans="1:11" x14ac:dyDescent="0.3">
      <c r="A298" t="s">
        <v>2075</v>
      </c>
      <c r="B298">
        <v>1977</v>
      </c>
      <c r="C298" t="s">
        <v>37</v>
      </c>
      <c r="D298">
        <v>14</v>
      </c>
      <c r="E298">
        <v>2</v>
      </c>
      <c r="F298" s="11">
        <v>31736.7</v>
      </c>
      <c r="G298" t="s">
        <v>11</v>
      </c>
      <c r="H298" t="s">
        <v>11</v>
      </c>
      <c r="I298" t="s">
        <v>23</v>
      </c>
      <c r="J298" s="9" t="str">
        <f t="shared" si="8"/>
        <v>14-Oct-1977</v>
      </c>
      <c r="K298">
        <f t="shared" si="9"/>
        <v>48</v>
      </c>
    </row>
    <row r="299" spans="1:11" x14ac:dyDescent="0.3">
      <c r="A299" t="s">
        <v>2074</v>
      </c>
      <c r="B299">
        <v>1960</v>
      </c>
      <c r="C299" t="s">
        <v>30</v>
      </c>
      <c r="D299">
        <v>13</v>
      </c>
      <c r="E299">
        <v>1</v>
      </c>
      <c r="F299" s="11">
        <v>31620</v>
      </c>
      <c r="G299" t="s">
        <v>11</v>
      </c>
      <c r="H299" t="s">
        <v>16</v>
      </c>
      <c r="I299" t="s">
        <v>247</v>
      </c>
      <c r="J299" s="9" t="str">
        <f t="shared" si="8"/>
        <v>13-Dec-1960</v>
      </c>
      <c r="K299">
        <f t="shared" si="9"/>
        <v>65</v>
      </c>
    </row>
    <row r="300" spans="1:11" x14ac:dyDescent="0.3">
      <c r="A300" t="s">
        <v>2073</v>
      </c>
      <c r="B300">
        <v>1975</v>
      </c>
      <c r="C300" t="s">
        <v>37</v>
      </c>
      <c r="D300">
        <v>29</v>
      </c>
      <c r="E300">
        <v>1</v>
      </c>
      <c r="F300" s="11">
        <v>31591.82</v>
      </c>
      <c r="G300" t="s">
        <v>11</v>
      </c>
      <c r="H300" t="s">
        <v>16</v>
      </c>
      <c r="I300" t="s">
        <v>42</v>
      </c>
      <c r="J300" s="9" t="str">
        <f t="shared" si="8"/>
        <v>29-Oct-1975</v>
      </c>
      <c r="K300">
        <f t="shared" si="9"/>
        <v>50</v>
      </c>
    </row>
    <row r="301" spans="1:11" x14ac:dyDescent="0.3">
      <c r="A301" t="s">
        <v>2072</v>
      </c>
      <c r="B301">
        <v>1974</v>
      </c>
      <c r="C301" t="s">
        <v>37</v>
      </c>
      <c r="D301">
        <v>8</v>
      </c>
      <c r="E301">
        <v>0</v>
      </c>
      <c r="F301" s="11">
        <v>31368.81</v>
      </c>
      <c r="G301" t="s">
        <v>11</v>
      </c>
      <c r="H301" t="s">
        <v>12</v>
      </c>
      <c r="I301" t="s">
        <v>42</v>
      </c>
      <c r="J301" s="9" t="str">
        <f t="shared" si="8"/>
        <v>8-Oct-1974</v>
      </c>
      <c r="K301">
        <f t="shared" si="9"/>
        <v>51</v>
      </c>
    </row>
    <row r="302" spans="1:11" x14ac:dyDescent="0.3">
      <c r="A302" t="s">
        <v>2071</v>
      </c>
      <c r="B302">
        <v>1995</v>
      </c>
      <c r="C302" t="s">
        <v>20</v>
      </c>
      <c r="D302">
        <v>27</v>
      </c>
      <c r="E302">
        <v>0</v>
      </c>
      <c r="F302" s="11">
        <v>31328.27</v>
      </c>
      <c r="G302" t="s">
        <v>11</v>
      </c>
      <c r="H302" t="s">
        <v>11</v>
      </c>
      <c r="I302" t="s">
        <v>42</v>
      </c>
      <c r="J302" s="9" t="str">
        <f t="shared" si="8"/>
        <v>27-Sep-1995</v>
      </c>
      <c r="K302">
        <f t="shared" si="9"/>
        <v>30</v>
      </c>
    </row>
    <row r="303" spans="1:11" x14ac:dyDescent="0.3">
      <c r="A303" t="s">
        <v>2070</v>
      </c>
      <c r="B303">
        <v>1968</v>
      </c>
      <c r="C303" t="s">
        <v>10</v>
      </c>
      <c r="D303">
        <v>9</v>
      </c>
      <c r="E303">
        <v>0</v>
      </c>
      <c r="F303" s="11">
        <v>31322.53</v>
      </c>
      <c r="G303" t="s">
        <v>11</v>
      </c>
      <c r="H303" t="s">
        <v>16</v>
      </c>
      <c r="I303" t="s">
        <v>42</v>
      </c>
      <c r="J303" s="9" t="str">
        <f t="shared" si="8"/>
        <v>9-Jul-1968</v>
      </c>
      <c r="K303">
        <f t="shared" si="9"/>
        <v>57</v>
      </c>
    </row>
    <row r="304" spans="1:11" x14ac:dyDescent="0.3">
      <c r="A304" t="s">
        <v>2069</v>
      </c>
      <c r="B304">
        <v>2000</v>
      </c>
      <c r="C304" t="s">
        <v>10</v>
      </c>
      <c r="D304">
        <v>22</v>
      </c>
      <c r="E304">
        <v>0</v>
      </c>
      <c r="F304" s="11">
        <v>31234.560000000001</v>
      </c>
      <c r="G304" t="s">
        <v>16</v>
      </c>
      <c r="H304" t="s">
        <v>16</v>
      </c>
      <c r="I304" t="s">
        <v>42</v>
      </c>
      <c r="J304" s="9" t="str">
        <f t="shared" si="8"/>
        <v>22-Jul-2000</v>
      </c>
      <c r="K304">
        <f t="shared" si="9"/>
        <v>25</v>
      </c>
    </row>
    <row r="305" spans="1:11" x14ac:dyDescent="0.3">
      <c r="A305" t="s">
        <v>2068</v>
      </c>
      <c r="B305">
        <v>2004</v>
      </c>
      <c r="C305" t="s">
        <v>15</v>
      </c>
      <c r="D305">
        <v>9</v>
      </c>
      <c r="E305">
        <v>0</v>
      </c>
      <c r="F305" s="11">
        <v>31196.61</v>
      </c>
      <c r="G305" t="s">
        <v>11</v>
      </c>
      <c r="H305" t="s">
        <v>16</v>
      </c>
      <c r="I305" t="s">
        <v>42</v>
      </c>
      <c r="J305" s="9" t="str">
        <f t="shared" si="8"/>
        <v>9-Nov-2004</v>
      </c>
      <c r="K305">
        <f t="shared" si="9"/>
        <v>21</v>
      </c>
    </row>
    <row r="306" spans="1:11" x14ac:dyDescent="0.3">
      <c r="A306" t="s">
        <v>2067</v>
      </c>
      <c r="B306">
        <v>1961</v>
      </c>
      <c r="C306" t="s">
        <v>20</v>
      </c>
      <c r="D306">
        <v>9</v>
      </c>
      <c r="E306">
        <v>3</v>
      </c>
      <c r="F306" s="11">
        <v>30942.19</v>
      </c>
      <c r="G306" t="s">
        <v>11</v>
      </c>
      <c r="H306" t="s">
        <v>11</v>
      </c>
      <c r="I306" t="s">
        <v>13</v>
      </c>
      <c r="J306" s="9" t="str">
        <f t="shared" si="8"/>
        <v>9-Sep-1961</v>
      </c>
      <c r="K306">
        <f t="shared" si="9"/>
        <v>64</v>
      </c>
    </row>
    <row r="307" spans="1:11" x14ac:dyDescent="0.3">
      <c r="A307" t="s">
        <v>2066</v>
      </c>
      <c r="B307">
        <v>1988</v>
      </c>
      <c r="C307" t="s">
        <v>20</v>
      </c>
      <c r="D307">
        <v>5</v>
      </c>
      <c r="E307">
        <v>3</v>
      </c>
      <c r="F307" s="11">
        <v>30763.01</v>
      </c>
      <c r="G307" t="s">
        <v>11</v>
      </c>
      <c r="H307" t="s">
        <v>16</v>
      </c>
      <c r="I307" t="s">
        <v>42</v>
      </c>
      <c r="J307" s="9" t="str">
        <f t="shared" si="8"/>
        <v>5-Sep-1988</v>
      </c>
      <c r="K307">
        <f t="shared" si="9"/>
        <v>37</v>
      </c>
    </row>
    <row r="308" spans="1:11" x14ac:dyDescent="0.3">
      <c r="A308" t="s">
        <v>2065</v>
      </c>
      <c r="B308">
        <v>1983</v>
      </c>
      <c r="C308" t="s">
        <v>30</v>
      </c>
      <c r="D308">
        <v>21</v>
      </c>
      <c r="E308">
        <v>3</v>
      </c>
      <c r="F308" s="11">
        <v>30724.44</v>
      </c>
      <c r="G308" t="s">
        <v>11</v>
      </c>
      <c r="H308" t="s">
        <v>12</v>
      </c>
      <c r="I308" t="s">
        <v>42</v>
      </c>
      <c r="J308" s="9" t="str">
        <f t="shared" si="8"/>
        <v>21-Dec-1983</v>
      </c>
      <c r="K308">
        <f t="shared" si="9"/>
        <v>42</v>
      </c>
    </row>
    <row r="309" spans="1:11" x14ac:dyDescent="0.3">
      <c r="A309" t="s">
        <v>2064</v>
      </c>
      <c r="B309">
        <v>1999</v>
      </c>
      <c r="C309" t="s">
        <v>20</v>
      </c>
      <c r="D309">
        <v>21</v>
      </c>
      <c r="E309">
        <v>0</v>
      </c>
      <c r="F309" s="11">
        <v>30697.71</v>
      </c>
      <c r="G309" t="s">
        <v>16</v>
      </c>
      <c r="H309" t="s">
        <v>11</v>
      </c>
      <c r="I309" t="s">
        <v>42</v>
      </c>
      <c r="J309" s="9" t="str">
        <f t="shared" si="8"/>
        <v>21-Sep-1999</v>
      </c>
      <c r="K309">
        <f t="shared" si="9"/>
        <v>26</v>
      </c>
    </row>
    <row r="310" spans="1:11" x14ac:dyDescent="0.3">
      <c r="A310" t="s">
        <v>2063</v>
      </c>
      <c r="B310">
        <v>1970</v>
      </c>
      <c r="C310" t="s">
        <v>15</v>
      </c>
      <c r="D310">
        <v>11</v>
      </c>
      <c r="E310">
        <v>0</v>
      </c>
      <c r="F310" s="11">
        <v>30625.65</v>
      </c>
      <c r="G310" t="s">
        <v>11</v>
      </c>
      <c r="H310" t="s">
        <v>12</v>
      </c>
      <c r="I310" t="s">
        <v>42</v>
      </c>
      <c r="J310" s="9" t="str">
        <f t="shared" si="8"/>
        <v>11-Nov-1970</v>
      </c>
      <c r="K310">
        <f t="shared" si="9"/>
        <v>55</v>
      </c>
    </row>
    <row r="311" spans="1:11" x14ac:dyDescent="0.3">
      <c r="A311" t="s">
        <v>2062</v>
      </c>
      <c r="B311">
        <v>1986</v>
      </c>
      <c r="C311" t="s">
        <v>35</v>
      </c>
      <c r="D311">
        <v>10</v>
      </c>
      <c r="E311">
        <v>3</v>
      </c>
      <c r="F311" s="11">
        <v>30530.5</v>
      </c>
      <c r="G311" t="s">
        <v>11</v>
      </c>
      <c r="H311" t="s">
        <v>16</v>
      </c>
      <c r="I311" t="s">
        <v>42</v>
      </c>
      <c r="J311" s="9" t="str">
        <f t="shared" si="8"/>
        <v>10-Aug-1986</v>
      </c>
      <c r="K311">
        <f t="shared" si="9"/>
        <v>39</v>
      </c>
    </row>
    <row r="312" spans="1:11" x14ac:dyDescent="0.3">
      <c r="A312" t="s">
        <v>2061</v>
      </c>
      <c r="B312">
        <v>1983</v>
      </c>
      <c r="C312" t="s">
        <v>20</v>
      </c>
      <c r="D312">
        <v>3</v>
      </c>
      <c r="E312">
        <v>3</v>
      </c>
      <c r="F312" s="11">
        <v>30457.37</v>
      </c>
      <c r="G312" t="s">
        <v>11</v>
      </c>
      <c r="H312" t="s">
        <v>16</v>
      </c>
      <c r="I312" t="s">
        <v>23</v>
      </c>
      <c r="J312" s="9" t="str">
        <f t="shared" si="8"/>
        <v>3-Sep-1983</v>
      </c>
      <c r="K312">
        <f t="shared" si="9"/>
        <v>42</v>
      </c>
    </row>
    <row r="313" spans="1:11" x14ac:dyDescent="0.3">
      <c r="A313" t="s">
        <v>2060</v>
      </c>
      <c r="B313">
        <v>1998</v>
      </c>
      <c r="C313" t="s">
        <v>37</v>
      </c>
      <c r="D313">
        <v>28</v>
      </c>
      <c r="E313">
        <v>0</v>
      </c>
      <c r="F313" s="11">
        <v>30422.03</v>
      </c>
      <c r="G313" t="s">
        <v>11</v>
      </c>
      <c r="H313" t="s">
        <v>12</v>
      </c>
      <c r="I313" t="s">
        <v>42</v>
      </c>
      <c r="J313" s="9" t="str">
        <f t="shared" si="8"/>
        <v>28-Oct-1998</v>
      </c>
      <c r="K313">
        <f t="shared" si="9"/>
        <v>27</v>
      </c>
    </row>
    <row r="314" spans="1:11" x14ac:dyDescent="0.3">
      <c r="A314" t="s">
        <v>2059</v>
      </c>
      <c r="B314">
        <v>1976</v>
      </c>
      <c r="C314" t="s">
        <v>20</v>
      </c>
      <c r="D314">
        <v>3</v>
      </c>
      <c r="E314">
        <v>2</v>
      </c>
      <c r="F314" s="11">
        <v>30409.53</v>
      </c>
      <c r="G314" t="s">
        <v>11</v>
      </c>
      <c r="H314" t="s">
        <v>12</v>
      </c>
      <c r="I314" t="s">
        <v>23</v>
      </c>
      <c r="J314" s="9" t="str">
        <f t="shared" si="8"/>
        <v>3-Sep-1976</v>
      </c>
      <c r="K314">
        <f t="shared" si="9"/>
        <v>49</v>
      </c>
    </row>
    <row r="315" spans="1:11" x14ac:dyDescent="0.3">
      <c r="A315" t="s">
        <v>2058</v>
      </c>
      <c r="B315">
        <v>1969</v>
      </c>
      <c r="C315" t="s">
        <v>10</v>
      </c>
      <c r="D315">
        <v>30</v>
      </c>
      <c r="E315">
        <v>0</v>
      </c>
      <c r="F315" s="11">
        <v>30366.93</v>
      </c>
      <c r="G315" t="s">
        <v>11</v>
      </c>
      <c r="H315" t="s">
        <v>11</v>
      </c>
      <c r="I315" t="s">
        <v>42</v>
      </c>
      <c r="J315" s="9" t="str">
        <f t="shared" si="8"/>
        <v>30-Jul-1969</v>
      </c>
      <c r="K315">
        <f t="shared" si="9"/>
        <v>56</v>
      </c>
    </row>
    <row r="316" spans="1:11" x14ac:dyDescent="0.3">
      <c r="A316" t="s">
        <v>2057</v>
      </c>
      <c r="B316">
        <v>2004</v>
      </c>
      <c r="C316" t="s">
        <v>18</v>
      </c>
      <c r="D316">
        <v>1</v>
      </c>
      <c r="E316">
        <v>0</v>
      </c>
      <c r="F316" s="11">
        <v>30328.27</v>
      </c>
      <c r="G316" t="s">
        <v>11</v>
      </c>
      <c r="H316" t="s">
        <v>11</v>
      </c>
      <c r="I316" t="s">
        <v>42</v>
      </c>
      <c r="J316" s="9" t="str">
        <f t="shared" si="8"/>
        <v>1-Jun-2004</v>
      </c>
      <c r="K316">
        <f t="shared" si="9"/>
        <v>21</v>
      </c>
    </row>
    <row r="317" spans="1:11" x14ac:dyDescent="0.3">
      <c r="A317" t="s">
        <v>2056</v>
      </c>
      <c r="B317">
        <v>1972</v>
      </c>
      <c r="C317" t="s">
        <v>10</v>
      </c>
      <c r="D317">
        <v>24</v>
      </c>
      <c r="E317">
        <v>2</v>
      </c>
      <c r="F317" s="11">
        <v>30284.639999999999</v>
      </c>
      <c r="G317" t="s">
        <v>16</v>
      </c>
      <c r="H317" t="s">
        <v>16</v>
      </c>
      <c r="I317" t="s">
        <v>23</v>
      </c>
      <c r="J317" s="9" t="str">
        <f t="shared" si="8"/>
        <v>24-Jul-1972</v>
      </c>
      <c r="K317">
        <f t="shared" si="9"/>
        <v>53</v>
      </c>
    </row>
    <row r="318" spans="1:11" x14ac:dyDescent="0.3">
      <c r="A318" t="s">
        <v>2055</v>
      </c>
      <c r="B318">
        <v>1962</v>
      </c>
      <c r="C318" t="s">
        <v>20</v>
      </c>
      <c r="D318">
        <v>15</v>
      </c>
      <c r="E318">
        <v>0</v>
      </c>
      <c r="F318" s="11">
        <v>30260</v>
      </c>
      <c r="G318" t="s">
        <v>16</v>
      </c>
      <c r="H318" t="s">
        <v>16</v>
      </c>
      <c r="I318" t="s">
        <v>276</v>
      </c>
      <c r="J318" s="9" t="str">
        <f t="shared" si="8"/>
        <v>15-Sep-1962</v>
      </c>
      <c r="K318">
        <f t="shared" si="9"/>
        <v>63</v>
      </c>
    </row>
    <row r="319" spans="1:11" x14ac:dyDescent="0.3">
      <c r="A319" t="s">
        <v>2054</v>
      </c>
      <c r="B319">
        <v>1963</v>
      </c>
      <c r="C319" t="s">
        <v>20</v>
      </c>
      <c r="D319">
        <v>13</v>
      </c>
      <c r="E319">
        <v>3</v>
      </c>
      <c r="F319" s="11">
        <v>30184.94</v>
      </c>
      <c r="G319" t="s">
        <v>16</v>
      </c>
      <c r="H319" t="s">
        <v>16</v>
      </c>
      <c r="I319" t="s">
        <v>276</v>
      </c>
      <c r="J319" s="9" t="str">
        <f t="shared" si="8"/>
        <v>13-Sep-1963</v>
      </c>
      <c r="K319">
        <f t="shared" si="9"/>
        <v>62</v>
      </c>
    </row>
    <row r="320" spans="1:11" x14ac:dyDescent="0.3">
      <c r="A320" t="s">
        <v>2053</v>
      </c>
      <c r="B320">
        <v>1958</v>
      </c>
      <c r="C320" t="s">
        <v>35</v>
      </c>
      <c r="D320">
        <v>11</v>
      </c>
      <c r="E320">
        <v>1</v>
      </c>
      <c r="F320" s="11">
        <v>30166.62</v>
      </c>
      <c r="G320" t="s">
        <v>16</v>
      </c>
      <c r="H320" t="s">
        <v>12</v>
      </c>
      <c r="I320" t="s">
        <v>23</v>
      </c>
      <c r="J320" s="9" t="str">
        <f t="shared" si="8"/>
        <v>11-Aug-1958</v>
      </c>
      <c r="K320">
        <f t="shared" si="9"/>
        <v>67</v>
      </c>
    </row>
    <row r="321" spans="1:11" x14ac:dyDescent="0.3">
      <c r="A321" t="s">
        <v>2052</v>
      </c>
      <c r="B321">
        <v>1971</v>
      </c>
      <c r="C321" t="s">
        <v>30</v>
      </c>
      <c r="D321">
        <v>25</v>
      </c>
      <c r="E321">
        <v>0</v>
      </c>
      <c r="F321" s="11">
        <v>30134.75</v>
      </c>
      <c r="G321" t="s">
        <v>11</v>
      </c>
      <c r="H321" t="s">
        <v>12</v>
      </c>
      <c r="I321" t="s">
        <v>42</v>
      </c>
      <c r="J321" s="9" t="str">
        <f t="shared" si="8"/>
        <v>25-Dec-1971</v>
      </c>
      <c r="K321">
        <f t="shared" si="9"/>
        <v>54</v>
      </c>
    </row>
    <row r="322" spans="1:11" x14ac:dyDescent="0.3">
      <c r="A322" t="s">
        <v>2051</v>
      </c>
      <c r="B322">
        <v>1979</v>
      </c>
      <c r="C322" t="s">
        <v>20</v>
      </c>
      <c r="D322">
        <v>2</v>
      </c>
      <c r="E322">
        <v>2</v>
      </c>
      <c r="F322" s="11">
        <v>30095.97</v>
      </c>
      <c r="G322" t="s">
        <v>11</v>
      </c>
      <c r="H322" t="s">
        <v>12</v>
      </c>
      <c r="I322" t="s">
        <v>42</v>
      </c>
      <c r="J322" s="9" t="str">
        <f t="shared" ref="J322:J385" si="10">D322&amp;"-"&amp;C322&amp;"-"&amp;B322</f>
        <v>2-Sep-1979</v>
      </c>
      <c r="K322">
        <f t="shared" ref="K322:K385" si="11">2025-B322</f>
        <v>46</v>
      </c>
    </row>
    <row r="323" spans="1:11" x14ac:dyDescent="0.3">
      <c r="A323" t="s">
        <v>2050</v>
      </c>
      <c r="B323">
        <v>1967</v>
      </c>
      <c r="C323" t="s">
        <v>18</v>
      </c>
      <c r="D323">
        <v>16</v>
      </c>
      <c r="E323">
        <v>3</v>
      </c>
      <c r="F323" s="11">
        <v>30063.58</v>
      </c>
      <c r="G323" t="s">
        <v>16</v>
      </c>
      <c r="H323" t="s">
        <v>16</v>
      </c>
      <c r="I323" t="s">
        <v>23</v>
      </c>
      <c r="J323" s="9" t="str">
        <f t="shared" si="10"/>
        <v>16-Jun-1967</v>
      </c>
      <c r="K323">
        <f t="shared" si="11"/>
        <v>58</v>
      </c>
    </row>
    <row r="324" spans="1:11" x14ac:dyDescent="0.3">
      <c r="A324" t="s">
        <v>2049</v>
      </c>
      <c r="B324">
        <v>1981</v>
      </c>
      <c r="C324" t="s">
        <v>35</v>
      </c>
      <c r="D324">
        <v>4</v>
      </c>
      <c r="E324">
        <v>1</v>
      </c>
      <c r="F324" s="11">
        <v>30026.87</v>
      </c>
      <c r="G324" t="s">
        <v>11</v>
      </c>
      <c r="H324" t="s">
        <v>12</v>
      </c>
      <c r="I324" t="s">
        <v>23</v>
      </c>
      <c r="J324" s="9" t="str">
        <f t="shared" si="10"/>
        <v>4-Aug-1981</v>
      </c>
      <c r="K324">
        <f t="shared" si="11"/>
        <v>44</v>
      </c>
    </row>
    <row r="325" spans="1:11" x14ac:dyDescent="0.3">
      <c r="A325" t="s">
        <v>2048</v>
      </c>
      <c r="B325">
        <v>1991</v>
      </c>
      <c r="C325" t="s">
        <v>37</v>
      </c>
      <c r="D325">
        <v>5</v>
      </c>
      <c r="E325">
        <v>3</v>
      </c>
      <c r="F325" s="11">
        <v>29969.67</v>
      </c>
      <c r="G325" t="s">
        <v>16</v>
      </c>
      <c r="H325" t="s">
        <v>16</v>
      </c>
      <c r="I325" t="s">
        <v>42</v>
      </c>
      <c r="J325" s="9" t="str">
        <f t="shared" si="10"/>
        <v>5-Oct-1991</v>
      </c>
      <c r="K325">
        <f t="shared" si="11"/>
        <v>34</v>
      </c>
    </row>
    <row r="326" spans="1:11" x14ac:dyDescent="0.3">
      <c r="A326" t="s">
        <v>2047</v>
      </c>
      <c r="B326">
        <v>1976</v>
      </c>
      <c r="C326" t="s">
        <v>18</v>
      </c>
      <c r="D326">
        <v>12</v>
      </c>
      <c r="E326">
        <v>2</v>
      </c>
      <c r="F326" s="11">
        <v>29933.75</v>
      </c>
      <c r="G326" t="s">
        <v>16</v>
      </c>
      <c r="H326" t="s">
        <v>16</v>
      </c>
      <c r="I326" t="s">
        <v>42</v>
      </c>
      <c r="J326" s="9" t="str">
        <f t="shared" si="10"/>
        <v>12-Jun-1976</v>
      </c>
      <c r="K326">
        <f t="shared" si="11"/>
        <v>49</v>
      </c>
    </row>
    <row r="327" spans="1:11" x14ac:dyDescent="0.3">
      <c r="A327" t="s">
        <v>2046</v>
      </c>
      <c r="B327">
        <v>1988</v>
      </c>
      <c r="C327" t="s">
        <v>30</v>
      </c>
      <c r="D327">
        <v>30</v>
      </c>
      <c r="E327">
        <v>3</v>
      </c>
      <c r="F327" s="11">
        <v>29929.56</v>
      </c>
      <c r="G327" t="s">
        <v>16</v>
      </c>
      <c r="H327" t="s">
        <v>16</v>
      </c>
      <c r="I327" t="s">
        <v>42</v>
      </c>
      <c r="J327" s="9" t="str">
        <f t="shared" si="10"/>
        <v>30-Dec-1988</v>
      </c>
      <c r="K327">
        <f t="shared" si="11"/>
        <v>37</v>
      </c>
    </row>
    <row r="328" spans="1:11" x14ac:dyDescent="0.3">
      <c r="A328" t="s">
        <v>2045</v>
      </c>
      <c r="B328">
        <v>1975</v>
      </c>
      <c r="C328" t="s">
        <v>35</v>
      </c>
      <c r="D328">
        <v>19</v>
      </c>
      <c r="E328">
        <v>1</v>
      </c>
      <c r="F328" s="11">
        <v>29899.25</v>
      </c>
      <c r="G328" t="s">
        <v>16</v>
      </c>
      <c r="H328" t="s">
        <v>12</v>
      </c>
      <c r="I328" t="s">
        <v>42</v>
      </c>
      <c r="J328" s="9" t="str">
        <f t="shared" si="10"/>
        <v>19-Aug-1975</v>
      </c>
      <c r="K328">
        <f t="shared" si="11"/>
        <v>50</v>
      </c>
    </row>
    <row r="329" spans="1:11" x14ac:dyDescent="0.3">
      <c r="A329" t="s">
        <v>2044</v>
      </c>
      <c r="B329">
        <v>1989</v>
      </c>
      <c r="C329" t="s">
        <v>30</v>
      </c>
      <c r="D329">
        <v>30</v>
      </c>
      <c r="E329">
        <v>3</v>
      </c>
      <c r="F329" s="11">
        <v>29852.48</v>
      </c>
      <c r="G329" t="s">
        <v>16</v>
      </c>
      <c r="H329" t="s">
        <v>12</v>
      </c>
      <c r="I329" t="s">
        <v>42</v>
      </c>
      <c r="J329" s="9" t="str">
        <f t="shared" si="10"/>
        <v>30-Dec-1989</v>
      </c>
      <c r="K329">
        <f t="shared" si="11"/>
        <v>36</v>
      </c>
    </row>
    <row r="330" spans="1:11" x14ac:dyDescent="0.3">
      <c r="A330" t="s">
        <v>2043</v>
      </c>
      <c r="B330">
        <v>1982</v>
      </c>
      <c r="C330" t="s">
        <v>37</v>
      </c>
      <c r="D330">
        <v>29</v>
      </c>
      <c r="E330">
        <v>3</v>
      </c>
      <c r="F330" s="11">
        <v>29818.76</v>
      </c>
      <c r="G330" t="s">
        <v>16</v>
      </c>
      <c r="H330" t="s">
        <v>16</v>
      </c>
      <c r="I330" t="s">
        <v>23</v>
      </c>
      <c r="J330" s="9" t="str">
        <f t="shared" si="10"/>
        <v>29-Oct-1982</v>
      </c>
      <c r="K330">
        <f t="shared" si="11"/>
        <v>43</v>
      </c>
    </row>
    <row r="331" spans="1:11" x14ac:dyDescent="0.3">
      <c r="A331" t="s">
        <v>2042</v>
      </c>
      <c r="B331">
        <v>1981</v>
      </c>
      <c r="C331" t="s">
        <v>35</v>
      </c>
      <c r="D331">
        <v>13</v>
      </c>
      <c r="E331">
        <v>1</v>
      </c>
      <c r="F331" s="11">
        <v>29816.639999999999</v>
      </c>
      <c r="G331" t="s">
        <v>16</v>
      </c>
      <c r="H331" t="s">
        <v>11</v>
      </c>
      <c r="I331" t="s">
        <v>42</v>
      </c>
      <c r="J331" s="9" t="str">
        <f t="shared" si="10"/>
        <v>13-Aug-1981</v>
      </c>
      <c r="K331">
        <f t="shared" si="11"/>
        <v>44</v>
      </c>
    </row>
    <row r="332" spans="1:11" x14ac:dyDescent="0.3">
      <c r="A332" t="s">
        <v>2041</v>
      </c>
      <c r="B332">
        <v>1998</v>
      </c>
      <c r="C332" t="s">
        <v>18</v>
      </c>
      <c r="D332">
        <v>20</v>
      </c>
      <c r="E332">
        <v>0</v>
      </c>
      <c r="F332" s="11">
        <v>29760.6</v>
      </c>
      <c r="G332" t="s">
        <v>16</v>
      </c>
      <c r="H332" t="s">
        <v>11</v>
      </c>
      <c r="I332" t="s">
        <v>42</v>
      </c>
      <c r="J332" s="9" t="str">
        <f t="shared" si="10"/>
        <v>20-Jun-1998</v>
      </c>
      <c r="K332">
        <f t="shared" si="11"/>
        <v>27</v>
      </c>
    </row>
    <row r="333" spans="1:11" x14ac:dyDescent="0.3">
      <c r="A333" t="s">
        <v>2040</v>
      </c>
      <c r="B333">
        <v>1973</v>
      </c>
      <c r="C333" t="s">
        <v>35</v>
      </c>
      <c r="D333">
        <v>23</v>
      </c>
      <c r="E333">
        <v>0</v>
      </c>
      <c r="F333" s="11">
        <v>29757.69</v>
      </c>
      <c r="G333" t="s">
        <v>16</v>
      </c>
      <c r="H333" t="s">
        <v>12</v>
      </c>
      <c r="I333" t="s">
        <v>42</v>
      </c>
      <c r="J333" s="9" t="str">
        <f t="shared" si="10"/>
        <v>23-Aug-1973</v>
      </c>
      <c r="K333">
        <f t="shared" si="11"/>
        <v>52</v>
      </c>
    </row>
    <row r="334" spans="1:11" x14ac:dyDescent="0.3">
      <c r="A334" t="s">
        <v>2039</v>
      </c>
      <c r="B334">
        <v>1993</v>
      </c>
      <c r="C334" t="s">
        <v>10</v>
      </c>
      <c r="D334">
        <v>27</v>
      </c>
      <c r="E334">
        <v>0</v>
      </c>
      <c r="F334" s="11">
        <v>29622.69</v>
      </c>
      <c r="G334" t="s">
        <v>16</v>
      </c>
      <c r="H334" t="s">
        <v>16</v>
      </c>
      <c r="I334" t="s">
        <v>42</v>
      </c>
      <c r="J334" s="9" t="str">
        <f t="shared" si="10"/>
        <v>27-Jul-1993</v>
      </c>
      <c r="K334">
        <f t="shared" si="11"/>
        <v>32</v>
      </c>
    </row>
    <row r="335" spans="1:11" x14ac:dyDescent="0.3">
      <c r="A335" t="s">
        <v>2038</v>
      </c>
      <c r="B335">
        <v>1975</v>
      </c>
      <c r="C335" t="s">
        <v>15</v>
      </c>
      <c r="D335">
        <v>3</v>
      </c>
      <c r="E335">
        <v>1</v>
      </c>
      <c r="F335" s="11">
        <v>29583.8</v>
      </c>
      <c r="G335" t="s">
        <v>16</v>
      </c>
      <c r="H335" t="s">
        <v>16</v>
      </c>
      <c r="I335" t="s">
        <v>42</v>
      </c>
      <c r="J335" s="9" t="str">
        <f t="shared" si="10"/>
        <v>3-Nov-1975</v>
      </c>
      <c r="K335">
        <f t="shared" si="11"/>
        <v>50</v>
      </c>
    </row>
    <row r="336" spans="1:11" x14ac:dyDescent="0.3">
      <c r="A336" t="s">
        <v>2037</v>
      </c>
      <c r="B336">
        <v>1959</v>
      </c>
      <c r="C336" t="s">
        <v>37</v>
      </c>
      <c r="D336">
        <v>20</v>
      </c>
      <c r="E336">
        <v>0</v>
      </c>
      <c r="F336" s="11">
        <v>29523.17</v>
      </c>
      <c r="G336" t="s">
        <v>16</v>
      </c>
      <c r="H336" t="s">
        <v>11</v>
      </c>
      <c r="I336" t="s">
        <v>247</v>
      </c>
      <c r="J336" s="9" t="str">
        <f t="shared" si="10"/>
        <v>20-Oct-1959</v>
      </c>
      <c r="K336">
        <f t="shared" si="11"/>
        <v>66</v>
      </c>
    </row>
    <row r="337" spans="1:11" x14ac:dyDescent="0.3">
      <c r="A337" t="s">
        <v>2036</v>
      </c>
      <c r="B337">
        <v>1987</v>
      </c>
      <c r="C337" t="s">
        <v>10</v>
      </c>
      <c r="D337">
        <v>16</v>
      </c>
      <c r="E337">
        <v>3</v>
      </c>
      <c r="F337" s="11">
        <v>29443.59</v>
      </c>
      <c r="G337" t="s">
        <v>16</v>
      </c>
      <c r="H337" t="s">
        <v>16</v>
      </c>
      <c r="I337" t="s">
        <v>42</v>
      </c>
      <c r="J337" s="9" t="str">
        <f t="shared" si="10"/>
        <v>16-Jul-1987</v>
      </c>
      <c r="K337">
        <f t="shared" si="11"/>
        <v>38</v>
      </c>
    </row>
    <row r="338" spans="1:11" x14ac:dyDescent="0.3">
      <c r="A338" t="s">
        <v>2035</v>
      </c>
      <c r="B338">
        <v>1985</v>
      </c>
      <c r="C338" t="s">
        <v>15</v>
      </c>
      <c r="D338">
        <v>7</v>
      </c>
      <c r="E338">
        <v>3</v>
      </c>
      <c r="F338" s="11">
        <v>29352.560000000001</v>
      </c>
      <c r="G338" t="s">
        <v>16</v>
      </c>
      <c r="H338" t="s">
        <v>16</v>
      </c>
      <c r="I338" t="s">
        <v>42</v>
      </c>
      <c r="J338" s="9" t="str">
        <f t="shared" si="10"/>
        <v>7-Nov-1985</v>
      </c>
      <c r="K338">
        <f t="shared" si="11"/>
        <v>40</v>
      </c>
    </row>
    <row r="339" spans="1:11" x14ac:dyDescent="0.3">
      <c r="A339" t="s">
        <v>2034</v>
      </c>
      <c r="B339">
        <v>1958</v>
      </c>
      <c r="C339" t="s">
        <v>18</v>
      </c>
      <c r="D339">
        <v>5</v>
      </c>
      <c r="E339">
        <v>0</v>
      </c>
      <c r="F339" s="11">
        <v>29330.98</v>
      </c>
      <c r="G339" t="s">
        <v>16</v>
      </c>
      <c r="H339" t="s">
        <v>11</v>
      </c>
      <c r="I339" t="s">
        <v>23</v>
      </c>
      <c r="J339" s="9" t="str">
        <f t="shared" si="10"/>
        <v>5-Jun-1958</v>
      </c>
      <c r="K339">
        <f t="shared" si="11"/>
        <v>67</v>
      </c>
    </row>
    <row r="340" spans="1:11" x14ac:dyDescent="0.3">
      <c r="A340" t="s">
        <v>2033</v>
      </c>
      <c r="B340">
        <v>1978</v>
      </c>
      <c r="C340" t="s">
        <v>10</v>
      </c>
      <c r="D340">
        <v>21</v>
      </c>
      <c r="E340">
        <v>2</v>
      </c>
      <c r="F340" s="11">
        <v>29227.599999999999</v>
      </c>
      <c r="G340" t="s">
        <v>16</v>
      </c>
      <c r="H340" t="s">
        <v>12</v>
      </c>
      <c r="I340" t="s">
        <v>23</v>
      </c>
      <c r="J340" s="9" t="str">
        <f t="shared" si="10"/>
        <v>21-Jul-1978</v>
      </c>
      <c r="K340">
        <f t="shared" si="11"/>
        <v>47</v>
      </c>
    </row>
    <row r="341" spans="1:11" x14ac:dyDescent="0.3">
      <c r="A341" t="s">
        <v>2032</v>
      </c>
      <c r="B341">
        <v>1969</v>
      </c>
      <c r="C341" t="s">
        <v>10</v>
      </c>
      <c r="D341">
        <v>9</v>
      </c>
      <c r="E341">
        <v>2</v>
      </c>
      <c r="F341" s="11">
        <v>29186.48</v>
      </c>
      <c r="G341" t="s">
        <v>16</v>
      </c>
      <c r="H341" t="s">
        <v>12</v>
      </c>
      <c r="I341" t="s">
        <v>247</v>
      </c>
      <c r="J341" s="9" t="str">
        <f t="shared" si="10"/>
        <v>9-Jul-1969</v>
      </c>
      <c r="K341">
        <f t="shared" si="11"/>
        <v>56</v>
      </c>
    </row>
    <row r="342" spans="1:11" x14ac:dyDescent="0.3">
      <c r="A342" t="s">
        <v>2031</v>
      </c>
      <c r="B342">
        <v>1976</v>
      </c>
      <c r="C342" t="s">
        <v>15</v>
      </c>
      <c r="D342">
        <v>8</v>
      </c>
      <c r="E342">
        <v>2</v>
      </c>
      <c r="F342" s="11">
        <v>29160.39</v>
      </c>
      <c r="G342" t="s">
        <v>16</v>
      </c>
      <c r="H342" t="s">
        <v>11</v>
      </c>
      <c r="I342" t="s">
        <v>42</v>
      </c>
      <c r="J342" s="9" t="str">
        <f t="shared" si="10"/>
        <v>8-Nov-1976</v>
      </c>
      <c r="K342">
        <f t="shared" si="11"/>
        <v>49</v>
      </c>
    </row>
    <row r="343" spans="1:11" x14ac:dyDescent="0.3">
      <c r="A343" t="s">
        <v>2030</v>
      </c>
      <c r="B343">
        <v>1961</v>
      </c>
      <c r="C343" t="s">
        <v>30</v>
      </c>
      <c r="D343">
        <v>24</v>
      </c>
      <c r="E343">
        <v>0</v>
      </c>
      <c r="F343" s="11">
        <v>29141.360000000001</v>
      </c>
      <c r="G343" t="s">
        <v>16</v>
      </c>
      <c r="H343" t="s">
        <v>12</v>
      </c>
      <c r="I343" t="s">
        <v>23</v>
      </c>
      <c r="J343" s="9" t="str">
        <f t="shared" si="10"/>
        <v>24-Dec-1961</v>
      </c>
      <c r="K343">
        <f t="shared" si="11"/>
        <v>64</v>
      </c>
    </row>
    <row r="344" spans="1:11" x14ac:dyDescent="0.3">
      <c r="A344" t="s">
        <v>2029</v>
      </c>
      <c r="B344">
        <v>1978</v>
      </c>
      <c r="C344" t="s">
        <v>15</v>
      </c>
      <c r="D344">
        <v>29</v>
      </c>
      <c r="E344">
        <v>2</v>
      </c>
      <c r="F344" s="11">
        <v>29114.77</v>
      </c>
      <c r="G344" t="s">
        <v>16</v>
      </c>
      <c r="H344" t="s">
        <v>16</v>
      </c>
      <c r="I344" t="s">
        <v>42</v>
      </c>
      <c r="J344" s="9" t="str">
        <f t="shared" si="10"/>
        <v>29-Nov-1978</v>
      </c>
      <c r="K344">
        <f t="shared" si="11"/>
        <v>47</v>
      </c>
    </row>
    <row r="345" spans="1:11" x14ac:dyDescent="0.3">
      <c r="A345" t="s">
        <v>2028</v>
      </c>
      <c r="B345">
        <v>1980</v>
      </c>
      <c r="C345" t="s">
        <v>10</v>
      </c>
      <c r="D345">
        <v>14</v>
      </c>
      <c r="E345">
        <v>2</v>
      </c>
      <c r="F345" s="11">
        <v>29114.21</v>
      </c>
      <c r="G345" t="s">
        <v>16</v>
      </c>
      <c r="H345" t="s">
        <v>12</v>
      </c>
      <c r="I345" t="s">
        <v>42</v>
      </c>
      <c r="J345" s="9" t="str">
        <f t="shared" si="10"/>
        <v>14-Jul-1980</v>
      </c>
      <c r="K345">
        <f t="shared" si="11"/>
        <v>45</v>
      </c>
    </row>
    <row r="346" spans="1:11" x14ac:dyDescent="0.3">
      <c r="A346" t="s">
        <v>2027</v>
      </c>
      <c r="B346">
        <v>1992</v>
      </c>
      <c r="C346" t="s">
        <v>10</v>
      </c>
      <c r="D346">
        <v>7</v>
      </c>
      <c r="E346">
        <v>0</v>
      </c>
      <c r="F346" s="11">
        <v>29007.82</v>
      </c>
      <c r="G346" t="s">
        <v>16</v>
      </c>
      <c r="H346" t="s">
        <v>12</v>
      </c>
      <c r="I346" t="s">
        <v>42</v>
      </c>
      <c r="J346" s="9" t="str">
        <f t="shared" si="10"/>
        <v>7-Jul-1992</v>
      </c>
      <c r="K346">
        <f t="shared" si="11"/>
        <v>33</v>
      </c>
    </row>
    <row r="347" spans="1:11" x14ac:dyDescent="0.3">
      <c r="A347" t="s">
        <v>2026</v>
      </c>
      <c r="B347">
        <v>2003</v>
      </c>
      <c r="C347" t="s">
        <v>20</v>
      </c>
      <c r="D347">
        <v>1</v>
      </c>
      <c r="E347">
        <v>0</v>
      </c>
      <c r="F347" s="11">
        <v>28998.68</v>
      </c>
      <c r="G347" t="s">
        <v>16</v>
      </c>
      <c r="H347" t="s">
        <v>12</v>
      </c>
      <c r="I347" t="s">
        <v>42</v>
      </c>
      <c r="J347" s="9" t="str">
        <f t="shared" si="10"/>
        <v>1-Sep-2003</v>
      </c>
      <c r="K347">
        <f t="shared" si="11"/>
        <v>22</v>
      </c>
    </row>
    <row r="348" spans="1:11" x14ac:dyDescent="0.3">
      <c r="A348" t="s">
        <v>2025</v>
      </c>
      <c r="B348">
        <v>1959</v>
      </c>
      <c r="C348" t="s">
        <v>30</v>
      </c>
      <c r="D348">
        <v>5</v>
      </c>
      <c r="E348">
        <v>0</v>
      </c>
      <c r="F348" s="11">
        <v>28950.47</v>
      </c>
      <c r="G348" t="s">
        <v>16</v>
      </c>
      <c r="H348" t="s">
        <v>16</v>
      </c>
      <c r="I348" t="s">
        <v>23</v>
      </c>
      <c r="J348" s="9" t="str">
        <f t="shared" si="10"/>
        <v>5-Dec-1959</v>
      </c>
      <c r="K348">
        <f t="shared" si="11"/>
        <v>66</v>
      </c>
    </row>
    <row r="349" spans="1:11" x14ac:dyDescent="0.3">
      <c r="A349" t="s">
        <v>2024</v>
      </c>
      <c r="B349">
        <v>1962</v>
      </c>
      <c r="C349" t="s">
        <v>10</v>
      </c>
      <c r="D349">
        <v>25</v>
      </c>
      <c r="E349">
        <v>0</v>
      </c>
      <c r="F349" s="11">
        <v>28923.14</v>
      </c>
      <c r="G349" t="s">
        <v>16</v>
      </c>
      <c r="H349" t="s">
        <v>16</v>
      </c>
      <c r="I349" t="s">
        <v>23</v>
      </c>
      <c r="J349" s="9" t="str">
        <f t="shared" si="10"/>
        <v>25-Jul-1962</v>
      </c>
      <c r="K349">
        <f t="shared" si="11"/>
        <v>63</v>
      </c>
    </row>
    <row r="350" spans="1:11" x14ac:dyDescent="0.3">
      <c r="A350" t="s">
        <v>2023</v>
      </c>
      <c r="B350">
        <v>1961</v>
      </c>
      <c r="C350" t="s">
        <v>35</v>
      </c>
      <c r="D350">
        <v>3</v>
      </c>
      <c r="E350">
        <v>1</v>
      </c>
      <c r="F350" s="11">
        <v>28868.66</v>
      </c>
      <c r="G350" t="s">
        <v>16</v>
      </c>
      <c r="H350" t="s">
        <v>11</v>
      </c>
      <c r="I350" t="s">
        <v>23</v>
      </c>
      <c r="J350" s="9" t="str">
        <f t="shared" si="10"/>
        <v>3-Aug-1961</v>
      </c>
      <c r="K350">
        <f t="shared" si="11"/>
        <v>64</v>
      </c>
    </row>
    <row r="351" spans="1:11" x14ac:dyDescent="0.3">
      <c r="A351" t="s">
        <v>2022</v>
      </c>
      <c r="B351">
        <v>1990</v>
      </c>
      <c r="C351" t="s">
        <v>30</v>
      </c>
      <c r="D351">
        <v>5</v>
      </c>
      <c r="E351">
        <v>3</v>
      </c>
      <c r="F351" s="11">
        <v>28716.14</v>
      </c>
      <c r="G351" t="s">
        <v>16</v>
      </c>
      <c r="H351" t="s">
        <v>12</v>
      </c>
      <c r="I351" t="s">
        <v>42</v>
      </c>
      <c r="J351" s="9" t="str">
        <f t="shared" si="10"/>
        <v>5-Dec-1990</v>
      </c>
      <c r="K351">
        <f t="shared" si="11"/>
        <v>35</v>
      </c>
    </row>
    <row r="352" spans="1:11" x14ac:dyDescent="0.3">
      <c r="A352" t="s">
        <v>2021</v>
      </c>
      <c r="B352">
        <v>1985</v>
      </c>
      <c r="C352" t="s">
        <v>20</v>
      </c>
      <c r="D352">
        <v>27</v>
      </c>
      <c r="E352">
        <v>3</v>
      </c>
      <c r="F352" s="11">
        <v>28542.86</v>
      </c>
      <c r="G352" t="s">
        <v>16</v>
      </c>
      <c r="H352" t="s">
        <v>12</v>
      </c>
      <c r="I352" t="s">
        <v>42</v>
      </c>
      <c r="J352" s="9" t="str">
        <f t="shared" si="10"/>
        <v>27-Sep-1985</v>
      </c>
      <c r="K352">
        <f t="shared" si="11"/>
        <v>40</v>
      </c>
    </row>
    <row r="353" spans="1:11" x14ac:dyDescent="0.3">
      <c r="A353" t="s">
        <v>31</v>
      </c>
      <c r="B353">
        <v>2004</v>
      </c>
      <c r="C353" t="s">
        <v>15</v>
      </c>
      <c r="D353">
        <v>6</v>
      </c>
      <c r="E353">
        <v>0</v>
      </c>
      <c r="F353" s="11">
        <v>1137.01</v>
      </c>
      <c r="G353" t="s">
        <v>12</v>
      </c>
      <c r="H353" t="s">
        <v>16</v>
      </c>
      <c r="I353" t="s">
        <v>13</v>
      </c>
      <c r="J353" s="9" t="str">
        <f t="shared" si="10"/>
        <v>6-Nov-2004</v>
      </c>
      <c r="K353">
        <f t="shared" si="11"/>
        <v>21</v>
      </c>
    </row>
    <row r="354" spans="1:11" x14ac:dyDescent="0.3">
      <c r="A354" t="s">
        <v>31</v>
      </c>
      <c r="B354">
        <v>1999</v>
      </c>
      <c r="C354" t="s">
        <v>18</v>
      </c>
      <c r="D354">
        <v>9</v>
      </c>
      <c r="E354">
        <v>1</v>
      </c>
      <c r="F354" s="11">
        <v>2775.19</v>
      </c>
      <c r="G354" t="s">
        <v>11</v>
      </c>
      <c r="H354" t="s">
        <v>16</v>
      </c>
      <c r="I354" t="s">
        <v>23</v>
      </c>
      <c r="J354" s="9" t="str">
        <f t="shared" si="10"/>
        <v>9-Jun-1999</v>
      </c>
      <c r="K354">
        <f t="shared" si="11"/>
        <v>26</v>
      </c>
    </row>
    <row r="355" spans="1:11" x14ac:dyDescent="0.3">
      <c r="A355" t="s">
        <v>31</v>
      </c>
      <c r="B355">
        <v>1985</v>
      </c>
      <c r="C355" t="s">
        <v>30</v>
      </c>
      <c r="D355">
        <v>20</v>
      </c>
      <c r="E355">
        <v>2</v>
      </c>
      <c r="F355" s="11">
        <v>6203.9</v>
      </c>
      <c r="G355" t="s">
        <v>16</v>
      </c>
      <c r="H355" t="s">
        <v>11</v>
      </c>
      <c r="I355" t="s">
        <v>23</v>
      </c>
      <c r="J355" s="9" t="str">
        <f t="shared" si="10"/>
        <v>20-Dec-1985</v>
      </c>
      <c r="K355">
        <f t="shared" si="11"/>
        <v>40</v>
      </c>
    </row>
    <row r="356" spans="1:11" x14ac:dyDescent="0.3">
      <c r="A356" t="s">
        <v>31</v>
      </c>
      <c r="B356">
        <v>2000</v>
      </c>
      <c r="C356" t="s">
        <v>37</v>
      </c>
      <c r="D356">
        <v>13</v>
      </c>
      <c r="E356">
        <v>0</v>
      </c>
      <c r="F356" s="11">
        <v>35585.58</v>
      </c>
      <c r="G356" t="s">
        <v>16</v>
      </c>
      <c r="H356" t="s">
        <v>11</v>
      </c>
      <c r="I356" t="s">
        <v>42</v>
      </c>
      <c r="J356" s="9" t="str">
        <f t="shared" si="10"/>
        <v>13-Oct-2000</v>
      </c>
      <c r="K356">
        <f t="shared" si="11"/>
        <v>25</v>
      </c>
    </row>
    <row r="357" spans="1:11" x14ac:dyDescent="0.3">
      <c r="A357" t="s">
        <v>31</v>
      </c>
      <c r="B357">
        <v>1992</v>
      </c>
      <c r="C357" t="s">
        <v>37</v>
      </c>
      <c r="D357">
        <v>6</v>
      </c>
      <c r="E357">
        <v>0</v>
      </c>
      <c r="F357" s="11">
        <v>36837.47</v>
      </c>
      <c r="G357" t="s">
        <v>16</v>
      </c>
      <c r="H357" t="s">
        <v>11</v>
      </c>
      <c r="I357" t="s">
        <v>42</v>
      </c>
      <c r="J357" s="9" t="str">
        <f t="shared" si="10"/>
        <v>6-Oct-1992</v>
      </c>
      <c r="K357">
        <f t="shared" si="11"/>
        <v>33</v>
      </c>
    </row>
    <row r="358" spans="1:11" x14ac:dyDescent="0.3">
      <c r="A358" t="s">
        <v>31</v>
      </c>
      <c r="B358">
        <v>1991</v>
      </c>
      <c r="C358" t="s">
        <v>15</v>
      </c>
      <c r="D358">
        <v>22</v>
      </c>
      <c r="E358">
        <v>2</v>
      </c>
      <c r="F358" s="11">
        <v>38711</v>
      </c>
      <c r="G358" t="s">
        <v>16</v>
      </c>
      <c r="H358" t="s">
        <v>12</v>
      </c>
      <c r="I358" t="s">
        <v>42</v>
      </c>
      <c r="J358" s="9" t="str">
        <f t="shared" si="10"/>
        <v>22-Nov-1991</v>
      </c>
      <c r="K358">
        <f t="shared" si="11"/>
        <v>34</v>
      </c>
    </row>
    <row r="359" spans="1:11" x14ac:dyDescent="0.3">
      <c r="A359" t="s">
        <v>1371</v>
      </c>
      <c r="B359">
        <v>1989</v>
      </c>
      <c r="C359" t="s">
        <v>30</v>
      </c>
      <c r="D359">
        <v>17</v>
      </c>
      <c r="E359">
        <v>3</v>
      </c>
      <c r="F359" s="11">
        <v>11250.43</v>
      </c>
      <c r="G359" t="s">
        <v>12</v>
      </c>
      <c r="H359" t="s">
        <v>11</v>
      </c>
      <c r="I359" t="s">
        <v>535</v>
      </c>
      <c r="J359" s="9" t="str">
        <f t="shared" si="10"/>
        <v>17-Dec-1989</v>
      </c>
      <c r="K359">
        <f t="shared" si="11"/>
        <v>36</v>
      </c>
    </row>
    <row r="360" spans="1:11" x14ac:dyDescent="0.3">
      <c r="A360" t="s">
        <v>1370</v>
      </c>
      <c r="B360">
        <v>1969</v>
      </c>
      <c r="C360" t="s">
        <v>30</v>
      </c>
      <c r="D360">
        <v>30</v>
      </c>
      <c r="E360">
        <v>2</v>
      </c>
      <c r="F360" s="11">
        <v>11244.38</v>
      </c>
      <c r="G360" t="s">
        <v>12</v>
      </c>
      <c r="H360" t="s">
        <v>16</v>
      </c>
      <c r="I360" t="s">
        <v>168</v>
      </c>
      <c r="J360" s="9" t="str">
        <f t="shared" si="10"/>
        <v>30-Dec-1969</v>
      </c>
      <c r="K360">
        <f t="shared" si="11"/>
        <v>56</v>
      </c>
    </row>
    <row r="361" spans="1:11" x14ac:dyDescent="0.3">
      <c r="A361" t="s">
        <v>1369</v>
      </c>
      <c r="B361">
        <v>1976</v>
      </c>
      <c r="C361" t="s">
        <v>18</v>
      </c>
      <c r="D361">
        <v>28</v>
      </c>
      <c r="E361">
        <v>2</v>
      </c>
      <c r="F361" s="11">
        <v>11217.35</v>
      </c>
      <c r="G361" t="s">
        <v>12</v>
      </c>
      <c r="H361" t="s">
        <v>11</v>
      </c>
      <c r="I361" t="s">
        <v>200</v>
      </c>
      <c r="J361" s="9" t="str">
        <f t="shared" si="10"/>
        <v>28-Jun-1976</v>
      </c>
      <c r="K361">
        <f t="shared" si="11"/>
        <v>49</v>
      </c>
    </row>
    <row r="362" spans="1:11" x14ac:dyDescent="0.3">
      <c r="A362" t="s">
        <v>1368</v>
      </c>
      <c r="B362">
        <v>1970</v>
      </c>
      <c r="C362" t="s">
        <v>18</v>
      </c>
      <c r="D362">
        <v>14</v>
      </c>
      <c r="E362">
        <v>2</v>
      </c>
      <c r="F362" s="11">
        <v>11187.66</v>
      </c>
      <c r="G362" t="s">
        <v>12</v>
      </c>
      <c r="H362" t="s">
        <v>11</v>
      </c>
      <c r="I362" t="s">
        <v>23</v>
      </c>
      <c r="J362" s="9" t="str">
        <f t="shared" si="10"/>
        <v>14-Jun-1970</v>
      </c>
      <c r="K362">
        <f t="shared" si="11"/>
        <v>55</v>
      </c>
    </row>
    <row r="363" spans="1:11" x14ac:dyDescent="0.3">
      <c r="A363" t="s">
        <v>1367</v>
      </c>
      <c r="B363">
        <v>1972</v>
      </c>
      <c r="C363" t="s">
        <v>20</v>
      </c>
      <c r="D363">
        <v>3</v>
      </c>
      <c r="E363">
        <v>0</v>
      </c>
      <c r="F363" s="11">
        <v>11186.2</v>
      </c>
      <c r="G363" t="s">
        <v>12</v>
      </c>
      <c r="H363" t="s">
        <v>11</v>
      </c>
      <c r="I363" t="s">
        <v>300</v>
      </c>
      <c r="J363" s="9" t="str">
        <f t="shared" si="10"/>
        <v>3-Sep-1972</v>
      </c>
      <c r="K363">
        <f t="shared" si="11"/>
        <v>53</v>
      </c>
    </row>
    <row r="364" spans="1:11" x14ac:dyDescent="0.3">
      <c r="A364" t="s">
        <v>1366</v>
      </c>
      <c r="B364">
        <v>1966</v>
      </c>
      <c r="C364" t="s">
        <v>35</v>
      </c>
      <c r="D364">
        <v>6</v>
      </c>
      <c r="E364">
        <v>0</v>
      </c>
      <c r="F364" s="11">
        <v>11165.42</v>
      </c>
      <c r="G364" t="s">
        <v>12</v>
      </c>
      <c r="H364" t="s">
        <v>16</v>
      </c>
      <c r="I364" t="s">
        <v>168</v>
      </c>
      <c r="J364" s="9" t="str">
        <f t="shared" si="10"/>
        <v>6-Aug-1966</v>
      </c>
      <c r="K364">
        <f t="shared" si="11"/>
        <v>59</v>
      </c>
    </row>
    <row r="365" spans="1:11" x14ac:dyDescent="0.3">
      <c r="A365" t="s">
        <v>1365</v>
      </c>
      <c r="B365">
        <v>1969</v>
      </c>
      <c r="C365" t="s">
        <v>18</v>
      </c>
      <c r="D365">
        <v>25</v>
      </c>
      <c r="E365">
        <v>2</v>
      </c>
      <c r="F365" s="11">
        <v>11163.57</v>
      </c>
      <c r="G365" t="s">
        <v>12</v>
      </c>
      <c r="H365" t="s">
        <v>11</v>
      </c>
      <c r="I365" t="s">
        <v>42</v>
      </c>
      <c r="J365" s="9" t="str">
        <f t="shared" si="10"/>
        <v>25-Jun-1969</v>
      </c>
      <c r="K365">
        <f t="shared" si="11"/>
        <v>56</v>
      </c>
    </row>
    <row r="366" spans="1:11" x14ac:dyDescent="0.3">
      <c r="A366" t="s">
        <v>1364</v>
      </c>
      <c r="B366">
        <v>1969</v>
      </c>
      <c r="C366" t="s">
        <v>15</v>
      </c>
      <c r="D366">
        <v>30</v>
      </c>
      <c r="E366">
        <v>2</v>
      </c>
      <c r="F366" s="11">
        <v>11150.78</v>
      </c>
      <c r="G366" t="s">
        <v>12</v>
      </c>
      <c r="H366" t="s">
        <v>11</v>
      </c>
      <c r="I366" t="s">
        <v>42</v>
      </c>
      <c r="J366" s="9" t="str">
        <f t="shared" si="10"/>
        <v>30-Nov-1969</v>
      </c>
      <c r="K366">
        <f t="shared" si="11"/>
        <v>56</v>
      </c>
    </row>
    <row r="367" spans="1:11" x14ac:dyDescent="0.3">
      <c r="A367" t="s">
        <v>1363</v>
      </c>
      <c r="B367">
        <v>1980</v>
      </c>
      <c r="C367" t="s">
        <v>35</v>
      </c>
      <c r="D367">
        <v>20</v>
      </c>
      <c r="E367">
        <v>2</v>
      </c>
      <c r="F367" s="11">
        <v>11103.33</v>
      </c>
      <c r="G367" t="s">
        <v>12</v>
      </c>
      <c r="H367" t="s">
        <v>16</v>
      </c>
      <c r="I367" t="s">
        <v>300</v>
      </c>
      <c r="J367" s="9" t="str">
        <f t="shared" si="10"/>
        <v>20-Aug-1980</v>
      </c>
      <c r="K367">
        <f t="shared" si="11"/>
        <v>45</v>
      </c>
    </row>
    <row r="368" spans="1:11" x14ac:dyDescent="0.3">
      <c r="A368" t="s">
        <v>1362</v>
      </c>
      <c r="B368">
        <v>1966</v>
      </c>
      <c r="C368" t="s">
        <v>10</v>
      </c>
      <c r="D368">
        <v>5</v>
      </c>
      <c r="E368">
        <v>0</v>
      </c>
      <c r="F368" s="11">
        <v>11093.62</v>
      </c>
      <c r="G368" t="s">
        <v>12</v>
      </c>
      <c r="H368" t="s">
        <v>16</v>
      </c>
      <c r="I368" t="s">
        <v>13</v>
      </c>
      <c r="J368" s="9" t="str">
        <f t="shared" si="10"/>
        <v>5-Jul-1966</v>
      </c>
      <c r="K368">
        <f t="shared" si="11"/>
        <v>59</v>
      </c>
    </row>
    <row r="369" spans="1:11" x14ac:dyDescent="0.3">
      <c r="A369" t="s">
        <v>1361</v>
      </c>
      <c r="B369">
        <v>1966</v>
      </c>
      <c r="C369" t="s">
        <v>20</v>
      </c>
      <c r="D369">
        <v>9</v>
      </c>
      <c r="E369">
        <v>0</v>
      </c>
      <c r="F369" s="11">
        <v>11090.72</v>
      </c>
      <c r="G369" t="s">
        <v>12</v>
      </c>
      <c r="H369" t="s">
        <v>16</v>
      </c>
      <c r="I369" t="s">
        <v>13</v>
      </c>
      <c r="J369" s="9" t="str">
        <f t="shared" si="10"/>
        <v>9-Sep-1966</v>
      </c>
      <c r="K369">
        <f t="shared" si="11"/>
        <v>59</v>
      </c>
    </row>
    <row r="370" spans="1:11" x14ac:dyDescent="0.3">
      <c r="A370" t="s">
        <v>1360</v>
      </c>
      <c r="B370">
        <v>1972</v>
      </c>
      <c r="C370" t="s">
        <v>37</v>
      </c>
      <c r="D370">
        <v>7</v>
      </c>
      <c r="E370">
        <v>3</v>
      </c>
      <c r="F370" s="11">
        <v>11085.59</v>
      </c>
      <c r="G370" t="s">
        <v>12</v>
      </c>
      <c r="H370" t="s">
        <v>11</v>
      </c>
      <c r="I370" t="s">
        <v>23</v>
      </c>
      <c r="J370" s="9" t="str">
        <f t="shared" si="10"/>
        <v>7-Oct-1972</v>
      </c>
      <c r="K370">
        <f t="shared" si="11"/>
        <v>53</v>
      </c>
    </row>
    <row r="371" spans="1:11" x14ac:dyDescent="0.3">
      <c r="A371" t="s">
        <v>1359</v>
      </c>
      <c r="B371">
        <v>1967</v>
      </c>
      <c r="C371" t="s">
        <v>20</v>
      </c>
      <c r="D371">
        <v>4</v>
      </c>
      <c r="E371">
        <v>0</v>
      </c>
      <c r="F371" s="11">
        <v>11082.58</v>
      </c>
      <c r="G371" t="s">
        <v>12</v>
      </c>
      <c r="H371" t="s">
        <v>11</v>
      </c>
      <c r="I371" t="s">
        <v>23</v>
      </c>
      <c r="J371" s="9" t="str">
        <f t="shared" si="10"/>
        <v>4-Sep-1967</v>
      </c>
      <c r="K371">
        <f t="shared" si="11"/>
        <v>58</v>
      </c>
    </row>
    <row r="372" spans="1:11" x14ac:dyDescent="0.3">
      <c r="A372" t="s">
        <v>1358</v>
      </c>
      <c r="B372">
        <v>1966</v>
      </c>
      <c r="C372" t="s">
        <v>15</v>
      </c>
      <c r="D372">
        <v>20</v>
      </c>
      <c r="E372">
        <v>0</v>
      </c>
      <c r="F372" s="11">
        <v>11073.18</v>
      </c>
      <c r="G372" t="s">
        <v>12</v>
      </c>
      <c r="H372" t="s">
        <v>12</v>
      </c>
      <c r="I372" t="s">
        <v>42</v>
      </c>
      <c r="J372" s="9" t="str">
        <f t="shared" si="10"/>
        <v>20-Nov-1966</v>
      </c>
      <c r="K372">
        <f t="shared" si="11"/>
        <v>59</v>
      </c>
    </row>
    <row r="373" spans="1:11" x14ac:dyDescent="0.3">
      <c r="A373" t="s">
        <v>1357</v>
      </c>
      <c r="B373">
        <v>1966</v>
      </c>
      <c r="C373" t="s">
        <v>15</v>
      </c>
      <c r="D373">
        <v>7</v>
      </c>
      <c r="E373">
        <v>0</v>
      </c>
      <c r="F373" s="11">
        <v>11070.54</v>
      </c>
      <c r="G373" t="s">
        <v>12</v>
      </c>
      <c r="H373" t="s">
        <v>12</v>
      </c>
      <c r="I373" t="s">
        <v>42</v>
      </c>
      <c r="J373" s="9" t="str">
        <f t="shared" si="10"/>
        <v>7-Nov-1966</v>
      </c>
      <c r="K373">
        <f t="shared" si="11"/>
        <v>59</v>
      </c>
    </row>
    <row r="374" spans="1:11" x14ac:dyDescent="0.3">
      <c r="A374" t="s">
        <v>1356</v>
      </c>
      <c r="B374">
        <v>1971</v>
      </c>
      <c r="C374" t="s">
        <v>15</v>
      </c>
      <c r="D374">
        <v>9</v>
      </c>
      <c r="E374">
        <v>0</v>
      </c>
      <c r="F374" s="11">
        <v>11068.77</v>
      </c>
      <c r="G374" t="s">
        <v>12</v>
      </c>
      <c r="H374" t="s">
        <v>11</v>
      </c>
      <c r="I374" t="s">
        <v>23</v>
      </c>
      <c r="J374" s="9" t="str">
        <f t="shared" si="10"/>
        <v>9-Nov-1971</v>
      </c>
      <c r="K374">
        <f t="shared" si="11"/>
        <v>54</v>
      </c>
    </row>
    <row r="375" spans="1:11" x14ac:dyDescent="0.3">
      <c r="A375" t="s">
        <v>1355</v>
      </c>
      <c r="B375">
        <v>2000</v>
      </c>
      <c r="C375" t="s">
        <v>20</v>
      </c>
      <c r="D375">
        <v>18</v>
      </c>
      <c r="E375">
        <v>0</v>
      </c>
      <c r="F375" s="11">
        <v>11068.7</v>
      </c>
      <c r="G375" t="s">
        <v>12</v>
      </c>
      <c r="H375" t="s">
        <v>16</v>
      </c>
      <c r="I375" t="s">
        <v>42</v>
      </c>
      <c r="J375" s="9" t="str">
        <f t="shared" si="10"/>
        <v>18-Sep-2000</v>
      </c>
      <c r="K375">
        <f t="shared" si="11"/>
        <v>25</v>
      </c>
    </row>
    <row r="376" spans="1:11" x14ac:dyDescent="0.3">
      <c r="A376" t="s">
        <v>1354</v>
      </c>
      <c r="B376">
        <v>2001</v>
      </c>
      <c r="C376" t="s">
        <v>30</v>
      </c>
      <c r="D376">
        <v>17</v>
      </c>
      <c r="E376">
        <v>0</v>
      </c>
      <c r="F376" s="11">
        <v>11046.02</v>
      </c>
      <c r="G376" t="s">
        <v>12</v>
      </c>
      <c r="H376" t="s">
        <v>16</v>
      </c>
      <c r="I376" t="s">
        <v>535</v>
      </c>
      <c r="J376" s="9" t="str">
        <f t="shared" si="10"/>
        <v>17-Dec-2001</v>
      </c>
      <c r="K376">
        <f t="shared" si="11"/>
        <v>24</v>
      </c>
    </row>
    <row r="377" spans="1:11" x14ac:dyDescent="0.3">
      <c r="A377" t="s">
        <v>1353</v>
      </c>
      <c r="B377">
        <v>1974</v>
      </c>
      <c r="C377" t="s">
        <v>35</v>
      </c>
      <c r="D377">
        <v>30</v>
      </c>
      <c r="E377">
        <v>0</v>
      </c>
      <c r="F377" s="11">
        <v>11037.85</v>
      </c>
      <c r="G377" t="s">
        <v>12</v>
      </c>
      <c r="H377" t="s">
        <v>11</v>
      </c>
      <c r="I377" t="s">
        <v>200</v>
      </c>
      <c r="J377" s="9" t="str">
        <f t="shared" si="10"/>
        <v>30-Aug-1974</v>
      </c>
      <c r="K377">
        <f t="shared" si="11"/>
        <v>51</v>
      </c>
    </row>
    <row r="378" spans="1:11" x14ac:dyDescent="0.3">
      <c r="A378" t="s">
        <v>1352</v>
      </c>
      <c r="B378">
        <v>1989</v>
      </c>
      <c r="C378" t="s">
        <v>37</v>
      </c>
      <c r="D378">
        <v>25</v>
      </c>
      <c r="E378">
        <v>3</v>
      </c>
      <c r="F378" s="11">
        <v>11037.51</v>
      </c>
      <c r="G378" t="s">
        <v>12</v>
      </c>
      <c r="H378" t="s">
        <v>16</v>
      </c>
      <c r="I378" t="s">
        <v>23</v>
      </c>
      <c r="J378" s="9" t="str">
        <f t="shared" si="10"/>
        <v>25-Oct-1989</v>
      </c>
      <c r="K378">
        <f t="shared" si="11"/>
        <v>36</v>
      </c>
    </row>
    <row r="379" spans="1:11" x14ac:dyDescent="0.3">
      <c r="A379" t="s">
        <v>1351</v>
      </c>
      <c r="B379">
        <v>1974</v>
      </c>
      <c r="C379" t="s">
        <v>30</v>
      </c>
      <c r="D379">
        <v>10</v>
      </c>
      <c r="E379">
        <v>4</v>
      </c>
      <c r="F379" s="11">
        <v>11033.66</v>
      </c>
      <c r="G379" t="s">
        <v>12</v>
      </c>
      <c r="H379" t="s">
        <v>12</v>
      </c>
      <c r="I379" t="s">
        <v>23</v>
      </c>
      <c r="J379" s="9" t="str">
        <f t="shared" si="10"/>
        <v>10-Dec-1974</v>
      </c>
      <c r="K379">
        <f t="shared" si="11"/>
        <v>51</v>
      </c>
    </row>
    <row r="380" spans="1:11" x14ac:dyDescent="0.3">
      <c r="A380" t="s">
        <v>1350</v>
      </c>
      <c r="B380">
        <v>1996</v>
      </c>
      <c r="C380" t="s">
        <v>10</v>
      </c>
      <c r="D380">
        <v>21</v>
      </c>
      <c r="E380">
        <v>0</v>
      </c>
      <c r="F380" s="11">
        <v>11028.56</v>
      </c>
      <c r="G380" t="s">
        <v>12</v>
      </c>
      <c r="H380" t="s">
        <v>12</v>
      </c>
      <c r="I380" t="s">
        <v>23</v>
      </c>
      <c r="J380" s="9" t="str">
        <f t="shared" si="10"/>
        <v>21-Jul-1996</v>
      </c>
      <c r="K380">
        <f t="shared" si="11"/>
        <v>29</v>
      </c>
    </row>
    <row r="381" spans="1:11" x14ac:dyDescent="0.3">
      <c r="A381" t="s">
        <v>1349</v>
      </c>
      <c r="B381">
        <v>1991</v>
      </c>
      <c r="C381" t="s">
        <v>18</v>
      </c>
      <c r="D381">
        <v>26</v>
      </c>
      <c r="E381">
        <v>3</v>
      </c>
      <c r="F381" s="11">
        <v>11018.05</v>
      </c>
      <c r="G381" t="s">
        <v>12</v>
      </c>
      <c r="H381" t="s">
        <v>11</v>
      </c>
      <c r="I381" t="s">
        <v>23</v>
      </c>
      <c r="J381" s="9" t="str">
        <f t="shared" si="10"/>
        <v>26-Jun-1991</v>
      </c>
      <c r="K381">
        <f t="shared" si="11"/>
        <v>34</v>
      </c>
    </row>
    <row r="382" spans="1:11" x14ac:dyDescent="0.3">
      <c r="A382" t="s">
        <v>1348</v>
      </c>
      <c r="B382">
        <v>1974</v>
      </c>
      <c r="C382" t="s">
        <v>30</v>
      </c>
      <c r="D382">
        <v>15</v>
      </c>
      <c r="E382">
        <v>4</v>
      </c>
      <c r="F382" s="11">
        <v>11015.17</v>
      </c>
      <c r="G382" t="s">
        <v>12</v>
      </c>
      <c r="H382" t="s">
        <v>16</v>
      </c>
      <c r="I382" t="s">
        <v>23</v>
      </c>
      <c r="J382" s="9" t="str">
        <f t="shared" si="10"/>
        <v>15-Dec-1974</v>
      </c>
      <c r="K382">
        <f t="shared" si="11"/>
        <v>51</v>
      </c>
    </row>
    <row r="383" spans="1:11" x14ac:dyDescent="0.3">
      <c r="A383" t="s">
        <v>1347</v>
      </c>
      <c r="B383">
        <v>1968</v>
      </c>
      <c r="C383" t="s">
        <v>37</v>
      </c>
      <c r="D383">
        <v>24</v>
      </c>
      <c r="E383">
        <v>2</v>
      </c>
      <c r="F383" s="11">
        <v>11013.71</v>
      </c>
      <c r="G383" t="s">
        <v>12</v>
      </c>
      <c r="H383" t="s">
        <v>16</v>
      </c>
      <c r="I383" t="s">
        <v>13</v>
      </c>
      <c r="J383" s="9" t="str">
        <f t="shared" si="10"/>
        <v>24-Oct-1968</v>
      </c>
      <c r="K383">
        <f t="shared" si="11"/>
        <v>57</v>
      </c>
    </row>
    <row r="384" spans="1:11" x14ac:dyDescent="0.3">
      <c r="A384" t="s">
        <v>1346</v>
      </c>
      <c r="B384">
        <v>2000</v>
      </c>
      <c r="C384" t="s">
        <v>20</v>
      </c>
      <c r="D384">
        <v>17</v>
      </c>
      <c r="E384">
        <v>0</v>
      </c>
      <c r="F384" s="11">
        <v>10991.58</v>
      </c>
      <c r="G384" t="s">
        <v>12</v>
      </c>
      <c r="H384" t="s">
        <v>12</v>
      </c>
      <c r="I384" t="s">
        <v>23</v>
      </c>
      <c r="J384" s="9" t="str">
        <f t="shared" si="10"/>
        <v>17-Sep-2000</v>
      </c>
      <c r="K384">
        <f t="shared" si="11"/>
        <v>25</v>
      </c>
    </row>
    <row r="385" spans="1:11" x14ac:dyDescent="0.3">
      <c r="A385" t="s">
        <v>1345</v>
      </c>
      <c r="B385">
        <v>1965</v>
      </c>
      <c r="C385" t="s">
        <v>30</v>
      </c>
      <c r="D385">
        <v>18</v>
      </c>
      <c r="E385">
        <v>0</v>
      </c>
      <c r="F385" s="11">
        <v>10982.5</v>
      </c>
      <c r="G385" t="s">
        <v>12</v>
      </c>
      <c r="H385" t="s">
        <v>12</v>
      </c>
      <c r="I385" t="s">
        <v>13</v>
      </c>
      <c r="J385" s="9" t="str">
        <f t="shared" si="10"/>
        <v>18-Dec-1965</v>
      </c>
      <c r="K385">
        <f t="shared" si="11"/>
        <v>60</v>
      </c>
    </row>
    <row r="386" spans="1:11" x14ac:dyDescent="0.3">
      <c r="A386" t="s">
        <v>1344</v>
      </c>
      <c r="B386">
        <v>1973</v>
      </c>
      <c r="C386" t="s">
        <v>37</v>
      </c>
      <c r="D386">
        <v>21</v>
      </c>
      <c r="E386">
        <v>4</v>
      </c>
      <c r="F386" s="11">
        <v>10977.21</v>
      </c>
      <c r="G386" t="s">
        <v>12</v>
      </c>
      <c r="H386" t="s">
        <v>16</v>
      </c>
      <c r="I386" t="s">
        <v>13</v>
      </c>
      <c r="J386" s="9" t="str">
        <f t="shared" ref="J386:J449" si="12">D386&amp;"-"&amp;C386&amp;"-"&amp;B386</f>
        <v>21-Oct-1973</v>
      </c>
      <c r="K386">
        <f t="shared" ref="K386:K449" si="13">2025-B386</f>
        <v>52</v>
      </c>
    </row>
    <row r="387" spans="1:11" x14ac:dyDescent="0.3">
      <c r="A387" t="s">
        <v>1343</v>
      </c>
      <c r="B387">
        <v>1966</v>
      </c>
      <c r="C387" t="s">
        <v>10</v>
      </c>
      <c r="D387">
        <v>9</v>
      </c>
      <c r="E387">
        <v>0</v>
      </c>
      <c r="F387" s="11">
        <v>10976.25</v>
      </c>
      <c r="G387" t="s">
        <v>12</v>
      </c>
      <c r="H387" t="s">
        <v>11</v>
      </c>
      <c r="I387" t="s">
        <v>23</v>
      </c>
      <c r="J387" s="9" t="str">
        <f t="shared" si="12"/>
        <v>9-Jul-1966</v>
      </c>
      <c r="K387">
        <f t="shared" si="13"/>
        <v>59</v>
      </c>
    </row>
    <row r="388" spans="1:11" x14ac:dyDescent="0.3">
      <c r="A388" t="s">
        <v>1342</v>
      </c>
      <c r="B388">
        <v>1965</v>
      </c>
      <c r="C388" t="s">
        <v>18</v>
      </c>
      <c r="D388">
        <v>19</v>
      </c>
      <c r="E388">
        <v>0</v>
      </c>
      <c r="F388" s="11">
        <v>10965.45</v>
      </c>
      <c r="G388" t="s">
        <v>12</v>
      </c>
      <c r="H388" t="s">
        <v>11</v>
      </c>
      <c r="I388" t="s">
        <v>42</v>
      </c>
      <c r="J388" s="9" t="str">
        <f t="shared" si="12"/>
        <v>19-Jun-1965</v>
      </c>
      <c r="K388">
        <f t="shared" si="13"/>
        <v>60</v>
      </c>
    </row>
    <row r="389" spans="1:11" x14ac:dyDescent="0.3">
      <c r="A389" t="s">
        <v>1341</v>
      </c>
      <c r="B389">
        <v>1969</v>
      </c>
      <c r="C389" t="s">
        <v>35</v>
      </c>
      <c r="D389">
        <v>14</v>
      </c>
      <c r="E389">
        <v>1</v>
      </c>
      <c r="F389" s="11">
        <v>10959.69</v>
      </c>
      <c r="G389" t="s">
        <v>12</v>
      </c>
      <c r="H389" t="s">
        <v>12</v>
      </c>
      <c r="I389" t="s">
        <v>23</v>
      </c>
      <c r="J389" s="9" t="str">
        <f t="shared" si="12"/>
        <v>14-Aug-1969</v>
      </c>
      <c r="K389">
        <f t="shared" si="13"/>
        <v>56</v>
      </c>
    </row>
    <row r="390" spans="1:11" x14ac:dyDescent="0.3">
      <c r="A390" t="s">
        <v>1340</v>
      </c>
      <c r="B390">
        <v>1965</v>
      </c>
      <c r="C390" t="s">
        <v>30</v>
      </c>
      <c r="D390">
        <v>4</v>
      </c>
      <c r="E390">
        <v>0</v>
      </c>
      <c r="F390" s="11">
        <v>10959.33</v>
      </c>
      <c r="G390" t="s">
        <v>12</v>
      </c>
      <c r="H390" t="s">
        <v>12</v>
      </c>
      <c r="I390" t="s">
        <v>42</v>
      </c>
      <c r="J390" s="9" t="str">
        <f t="shared" si="12"/>
        <v>4-Dec-1965</v>
      </c>
      <c r="K390">
        <f t="shared" si="13"/>
        <v>60</v>
      </c>
    </row>
    <row r="391" spans="1:11" x14ac:dyDescent="0.3">
      <c r="A391" t="s">
        <v>1339</v>
      </c>
      <c r="B391">
        <v>1969</v>
      </c>
      <c r="C391" t="s">
        <v>15</v>
      </c>
      <c r="D391">
        <v>10</v>
      </c>
      <c r="E391">
        <v>1</v>
      </c>
      <c r="F391" s="11">
        <v>10942.13</v>
      </c>
      <c r="G391" t="s">
        <v>12</v>
      </c>
      <c r="H391" t="s">
        <v>12</v>
      </c>
      <c r="I391" t="s">
        <v>23</v>
      </c>
      <c r="J391" s="9" t="str">
        <f t="shared" si="12"/>
        <v>10-Nov-1969</v>
      </c>
      <c r="K391">
        <f t="shared" si="13"/>
        <v>56</v>
      </c>
    </row>
    <row r="392" spans="1:11" x14ac:dyDescent="0.3">
      <c r="A392" t="s">
        <v>1338</v>
      </c>
      <c r="B392">
        <v>1968</v>
      </c>
      <c r="C392" t="s">
        <v>15</v>
      </c>
      <c r="D392">
        <v>12</v>
      </c>
      <c r="E392">
        <v>1</v>
      </c>
      <c r="F392" s="11">
        <v>10928.85</v>
      </c>
      <c r="G392" t="s">
        <v>12</v>
      </c>
      <c r="H392" t="s">
        <v>12</v>
      </c>
      <c r="I392" t="s">
        <v>13</v>
      </c>
      <c r="J392" s="9" t="str">
        <f t="shared" si="12"/>
        <v>12-Nov-1968</v>
      </c>
      <c r="K392">
        <f t="shared" si="13"/>
        <v>57</v>
      </c>
    </row>
    <row r="393" spans="1:11" x14ac:dyDescent="0.3">
      <c r="A393" t="s">
        <v>1337</v>
      </c>
      <c r="B393">
        <v>1968</v>
      </c>
      <c r="C393" t="s">
        <v>15</v>
      </c>
      <c r="D393">
        <v>13</v>
      </c>
      <c r="E393">
        <v>0</v>
      </c>
      <c r="F393" s="11">
        <v>10923.93</v>
      </c>
      <c r="G393" t="s">
        <v>12</v>
      </c>
      <c r="H393" t="s">
        <v>16</v>
      </c>
      <c r="I393" t="s">
        <v>247</v>
      </c>
      <c r="J393" s="9" t="str">
        <f t="shared" si="12"/>
        <v>13-Nov-1968</v>
      </c>
      <c r="K393">
        <f t="shared" si="13"/>
        <v>57</v>
      </c>
    </row>
    <row r="394" spans="1:11" x14ac:dyDescent="0.3">
      <c r="A394" t="s">
        <v>1336</v>
      </c>
      <c r="B394">
        <v>1994</v>
      </c>
      <c r="C394" t="s">
        <v>20</v>
      </c>
      <c r="D394">
        <v>6</v>
      </c>
      <c r="E394">
        <v>0</v>
      </c>
      <c r="F394" s="11">
        <v>10886.66</v>
      </c>
      <c r="G394" t="s">
        <v>12</v>
      </c>
      <c r="H394" t="s">
        <v>12</v>
      </c>
      <c r="I394" t="s">
        <v>23</v>
      </c>
      <c r="J394" s="9" t="str">
        <f t="shared" si="12"/>
        <v>6-Sep-1994</v>
      </c>
      <c r="K394">
        <f t="shared" si="13"/>
        <v>31</v>
      </c>
    </row>
    <row r="395" spans="1:11" x14ac:dyDescent="0.3">
      <c r="A395" t="s">
        <v>1335</v>
      </c>
      <c r="B395">
        <v>1971</v>
      </c>
      <c r="C395" t="s">
        <v>30</v>
      </c>
      <c r="D395">
        <v>20</v>
      </c>
      <c r="E395">
        <v>2</v>
      </c>
      <c r="F395" s="11">
        <v>10848.13</v>
      </c>
      <c r="G395" t="s">
        <v>12</v>
      </c>
      <c r="H395" t="s">
        <v>12</v>
      </c>
      <c r="I395" t="s">
        <v>23</v>
      </c>
      <c r="J395" s="9" t="str">
        <f t="shared" si="12"/>
        <v>20-Dec-1971</v>
      </c>
      <c r="K395">
        <f t="shared" si="13"/>
        <v>54</v>
      </c>
    </row>
    <row r="396" spans="1:11" x14ac:dyDescent="0.3">
      <c r="A396" t="s">
        <v>1334</v>
      </c>
      <c r="B396">
        <v>1968</v>
      </c>
      <c r="C396" t="s">
        <v>10</v>
      </c>
      <c r="D396">
        <v>28</v>
      </c>
      <c r="E396">
        <v>1</v>
      </c>
      <c r="F396" s="11">
        <v>10825.25</v>
      </c>
      <c r="G396" t="s">
        <v>12</v>
      </c>
      <c r="H396" t="s">
        <v>12</v>
      </c>
      <c r="I396" t="s">
        <v>23</v>
      </c>
      <c r="J396" s="9" t="str">
        <f t="shared" si="12"/>
        <v>28-Jul-1968</v>
      </c>
      <c r="K396">
        <f t="shared" si="13"/>
        <v>57</v>
      </c>
    </row>
    <row r="397" spans="1:11" x14ac:dyDescent="0.3">
      <c r="A397" t="s">
        <v>1333</v>
      </c>
      <c r="B397">
        <v>1967</v>
      </c>
      <c r="C397" t="s">
        <v>37</v>
      </c>
      <c r="D397">
        <v>2</v>
      </c>
      <c r="E397">
        <v>1</v>
      </c>
      <c r="F397" s="11">
        <v>10807.49</v>
      </c>
      <c r="G397" t="s">
        <v>12</v>
      </c>
      <c r="H397" t="s">
        <v>11</v>
      </c>
      <c r="I397" t="s">
        <v>13</v>
      </c>
      <c r="J397" s="9" t="str">
        <f t="shared" si="12"/>
        <v>2-Oct-1967</v>
      </c>
      <c r="K397">
        <f t="shared" si="13"/>
        <v>58</v>
      </c>
    </row>
    <row r="398" spans="1:11" x14ac:dyDescent="0.3">
      <c r="A398" t="s">
        <v>1332</v>
      </c>
      <c r="B398">
        <v>1970</v>
      </c>
      <c r="C398" t="s">
        <v>30</v>
      </c>
      <c r="D398">
        <v>18</v>
      </c>
      <c r="E398">
        <v>2</v>
      </c>
      <c r="F398" s="11">
        <v>10806.84</v>
      </c>
      <c r="G398" t="s">
        <v>12</v>
      </c>
      <c r="H398" t="s">
        <v>11</v>
      </c>
      <c r="I398" t="s">
        <v>42</v>
      </c>
      <c r="J398" s="9" t="str">
        <f t="shared" si="12"/>
        <v>18-Dec-1970</v>
      </c>
      <c r="K398">
        <f t="shared" si="13"/>
        <v>55</v>
      </c>
    </row>
    <row r="399" spans="1:11" x14ac:dyDescent="0.3">
      <c r="A399" t="s">
        <v>1331</v>
      </c>
      <c r="B399">
        <v>1970</v>
      </c>
      <c r="C399" t="s">
        <v>37</v>
      </c>
      <c r="D399">
        <v>28</v>
      </c>
      <c r="E399">
        <v>1</v>
      </c>
      <c r="F399" s="11">
        <v>10797.34</v>
      </c>
      <c r="G399" t="s">
        <v>12</v>
      </c>
      <c r="H399" t="s">
        <v>11</v>
      </c>
      <c r="I399" t="s">
        <v>249</v>
      </c>
      <c r="J399" s="9" t="str">
        <f t="shared" si="12"/>
        <v>28-Oct-1970</v>
      </c>
      <c r="K399">
        <f t="shared" si="13"/>
        <v>55</v>
      </c>
    </row>
    <row r="400" spans="1:11" x14ac:dyDescent="0.3">
      <c r="A400" t="s">
        <v>1330</v>
      </c>
      <c r="B400">
        <v>1967</v>
      </c>
      <c r="C400" t="s">
        <v>37</v>
      </c>
      <c r="D400">
        <v>23</v>
      </c>
      <c r="E400">
        <v>0</v>
      </c>
      <c r="F400" s="11">
        <v>10796.35</v>
      </c>
      <c r="G400" t="s">
        <v>12</v>
      </c>
      <c r="H400" t="s">
        <v>16</v>
      </c>
      <c r="I400" t="s">
        <v>166</v>
      </c>
      <c r="J400" s="9" t="str">
        <f t="shared" si="12"/>
        <v>23-Oct-1967</v>
      </c>
      <c r="K400">
        <f t="shared" si="13"/>
        <v>58</v>
      </c>
    </row>
    <row r="401" spans="1:11" x14ac:dyDescent="0.3">
      <c r="A401" t="s">
        <v>1329</v>
      </c>
      <c r="B401">
        <v>1999</v>
      </c>
      <c r="C401" t="s">
        <v>30</v>
      </c>
      <c r="D401">
        <v>24</v>
      </c>
      <c r="E401">
        <v>0</v>
      </c>
      <c r="F401" s="11">
        <v>10795.94</v>
      </c>
      <c r="G401" t="s">
        <v>12</v>
      </c>
      <c r="H401" t="s">
        <v>16</v>
      </c>
      <c r="I401" t="s">
        <v>42</v>
      </c>
      <c r="J401" s="9" t="str">
        <f t="shared" si="12"/>
        <v>24-Dec-1999</v>
      </c>
      <c r="K401">
        <f t="shared" si="13"/>
        <v>26</v>
      </c>
    </row>
    <row r="402" spans="1:11" x14ac:dyDescent="0.3">
      <c r="A402" t="s">
        <v>1328</v>
      </c>
      <c r="B402">
        <v>1967</v>
      </c>
      <c r="C402" t="s">
        <v>15</v>
      </c>
      <c r="D402">
        <v>11</v>
      </c>
      <c r="E402">
        <v>1</v>
      </c>
      <c r="F402" s="11">
        <v>10791.96</v>
      </c>
      <c r="G402" t="s">
        <v>12</v>
      </c>
      <c r="H402" t="s">
        <v>11</v>
      </c>
      <c r="I402" t="s">
        <v>42</v>
      </c>
      <c r="J402" s="9" t="str">
        <f t="shared" si="12"/>
        <v>11-Nov-1967</v>
      </c>
      <c r="K402">
        <f t="shared" si="13"/>
        <v>58</v>
      </c>
    </row>
    <row r="403" spans="1:11" x14ac:dyDescent="0.3">
      <c r="A403" t="s">
        <v>1327</v>
      </c>
      <c r="B403">
        <v>1989</v>
      </c>
      <c r="C403" t="s">
        <v>15</v>
      </c>
      <c r="D403">
        <v>25</v>
      </c>
      <c r="E403">
        <v>3</v>
      </c>
      <c r="F403" s="11">
        <v>10769.75</v>
      </c>
      <c r="G403" t="s">
        <v>12</v>
      </c>
      <c r="H403" t="s">
        <v>11</v>
      </c>
      <c r="I403" t="s">
        <v>632</v>
      </c>
      <c r="J403" s="9" t="str">
        <f t="shared" si="12"/>
        <v>25-Nov-1989</v>
      </c>
      <c r="K403">
        <f t="shared" si="13"/>
        <v>36</v>
      </c>
    </row>
    <row r="404" spans="1:11" x14ac:dyDescent="0.3">
      <c r="A404" t="s">
        <v>1326</v>
      </c>
      <c r="B404">
        <v>1986</v>
      </c>
      <c r="C404" t="s">
        <v>35</v>
      </c>
      <c r="D404">
        <v>29</v>
      </c>
      <c r="E404">
        <v>3</v>
      </c>
      <c r="F404" s="11">
        <v>10749.02</v>
      </c>
      <c r="G404" t="s">
        <v>12</v>
      </c>
      <c r="H404" t="s">
        <v>16</v>
      </c>
      <c r="I404" t="s">
        <v>535</v>
      </c>
      <c r="J404" s="9" t="str">
        <f t="shared" si="12"/>
        <v>29-Aug-1986</v>
      </c>
      <c r="K404">
        <f t="shared" si="13"/>
        <v>39</v>
      </c>
    </row>
    <row r="405" spans="1:11" x14ac:dyDescent="0.3">
      <c r="A405" t="s">
        <v>1325</v>
      </c>
      <c r="B405">
        <v>1974</v>
      </c>
      <c r="C405" t="s">
        <v>30</v>
      </c>
      <c r="D405">
        <v>9</v>
      </c>
      <c r="E405">
        <v>4</v>
      </c>
      <c r="F405" s="11">
        <v>10736.87</v>
      </c>
      <c r="G405" t="s">
        <v>12</v>
      </c>
      <c r="H405" t="s">
        <v>16</v>
      </c>
      <c r="I405" t="s">
        <v>168</v>
      </c>
      <c r="J405" s="9" t="str">
        <f t="shared" si="12"/>
        <v>9-Dec-1974</v>
      </c>
      <c r="K405">
        <f t="shared" si="13"/>
        <v>51</v>
      </c>
    </row>
    <row r="406" spans="1:11" x14ac:dyDescent="0.3">
      <c r="A406" t="s">
        <v>1324</v>
      </c>
      <c r="B406">
        <v>1992</v>
      </c>
      <c r="C406" t="s">
        <v>18</v>
      </c>
      <c r="D406">
        <v>25</v>
      </c>
      <c r="E406">
        <v>0</v>
      </c>
      <c r="F406" s="11">
        <v>10719.57</v>
      </c>
      <c r="G406" t="s">
        <v>12</v>
      </c>
      <c r="H406" t="s">
        <v>16</v>
      </c>
      <c r="I406" t="s">
        <v>23</v>
      </c>
      <c r="J406" s="9" t="str">
        <f t="shared" si="12"/>
        <v>25-Jun-1992</v>
      </c>
      <c r="K406">
        <f t="shared" si="13"/>
        <v>33</v>
      </c>
    </row>
    <row r="407" spans="1:11" x14ac:dyDescent="0.3">
      <c r="A407" t="s">
        <v>1323</v>
      </c>
      <c r="B407">
        <v>1967</v>
      </c>
      <c r="C407" t="s">
        <v>37</v>
      </c>
      <c r="D407">
        <v>5</v>
      </c>
      <c r="E407">
        <v>0</v>
      </c>
      <c r="F407" s="11">
        <v>10713.64</v>
      </c>
      <c r="G407" t="s">
        <v>12</v>
      </c>
      <c r="H407" t="s">
        <v>12</v>
      </c>
      <c r="I407" t="s">
        <v>42</v>
      </c>
      <c r="J407" s="9" t="str">
        <f t="shared" si="12"/>
        <v>5-Oct-1967</v>
      </c>
      <c r="K407">
        <f t="shared" si="13"/>
        <v>58</v>
      </c>
    </row>
    <row r="408" spans="1:11" x14ac:dyDescent="0.3">
      <c r="A408" t="s">
        <v>1322</v>
      </c>
      <c r="B408">
        <v>1967</v>
      </c>
      <c r="C408" t="s">
        <v>10</v>
      </c>
      <c r="D408">
        <v>30</v>
      </c>
      <c r="E408">
        <v>0</v>
      </c>
      <c r="F408" s="11">
        <v>10704.47</v>
      </c>
      <c r="G408" t="s">
        <v>12</v>
      </c>
      <c r="H408" t="s">
        <v>11</v>
      </c>
      <c r="I408" t="s">
        <v>42</v>
      </c>
      <c r="J408" s="9" t="str">
        <f t="shared" si="12"/>
        <v>30-Jul-1967</v>
      </c>
      <c r="K408">
        <f t="shared" si="13"/>
        <v>58</v>
      </c>
    </row>
    <row r="409" spans="1:11" x14ac:dyDescent="0.3">
      <c r="A409" t="s">
        <v>1321</v>
      </c>
      <c r="B409">
        <v>1972</v>
      </c>
      <c r="C409" t="s">
        <v>37</v>
      </c>
      <c r="D409">
        <v>24</v>
      </c>
      <c r="E409">
        <v>3</v>
      </c>
      <c r="F409" s="11">
        <v>10702.64</v>
      </c>
      <c r="G409" t="s">
        <v>12</v>
      </c>
      <c r="H409" t="s">
        <v>12</v>
      </c>
      <c r="I409" t="s">
        <v>13</v>
      </c>
      <c r="J409" s="9" t="str">
        <f t="shared" si="12"/>
        <v>24-Oct-1972</v>
      </c>
      <c r="K409">
        <f t="shared" si="13"/>
        <v>53</v>
      </c>
    </row>
    <row r="410" spans="1:11" x14ac:dyDescent="0.3">
      <c r="A410" t="s">
        <v>1320</v>
      </c>
      <c r="B410">
        <v>1976</v>
      </c>
      <c r="C410" t="s">
        <v>20</v>
      </c>
      <c r="D410">
        <v>30</v>
      </c>
      <c r="E410">
        <v>2</v>
      </c>
      <c r="F410" s="11">
        <v>10698.38</v>
      </c>
      <c r="G410" t="s">
        <v>12</v>
      </c>
      <c r="H410" t="s">
        <v>16</v>
      </c>
      <c r="I410" t="s">
        <v>200</v>
      </c>
      <c r="J410" s="9" t="str">
        <f t="shared" si="12"/>
        <v>30-Sep-1976</v>
      </c>
      <c r="K410">
        <f t="shared" si="13"/>
        <v>49</v>
      </c>
    </row>
    <row r="411" spans="1:11" x14ac:dyDescent="0.3">
      <c r="A411" t="s">
        <v>1319</v>
      </c>
      <c r="B411">
        <v>1977</v>
      </c>
      <c r="C411" t="s">
        <v>35</v>
      </c>
      <c r="D411">
        <v>2</v>
      </c>
      <c r="E411">
        <v>2</v>
      </c>
      <c r="F411" s="11">
        <v>10690.11</v>
      </c>
      <c r="G411" t="s">
        <v>12</v>
      </c>
      <c r="H411" t="s">
        <v>11</v>
      </c>
      <c r="I411" t="s">
        <v>300</v>
      </c>
      <c r="J411" s="9" t="str">
        <f t="shared" si="12"/>
        <v>2-Aug-1977</v>
      </c>
      <c r="K411">
        <f t="shared" si="13"/>
        <v>48</v>
      </c>
    </row>
    <row r="412" spans="1:11" x14ac:dyDescent="0.3">
      <c r="A412" t="s">
        <v>1318</v>
      </c>
      <c r="B412">
        <v>1962</v>
      </c>
      <c r="C412" t="s">
        <v>20</v>
      </c>
      <c r="D412">
        <v>7</v>
      </c>
      <c r="E412">
        <v>0</v>
      </c>
      <c r="F412" s="11">
        <v>10676.83</v>
      </c>
      <c r="G412" t="s">
        <v>12</v>
      </c>
      <c r="H412" t="s">
        <v>12</v>
      </c>
      <c r="I412" t="s">
        <v>13</v>
      </c>
      <c r="J412" s="9" t="str">
        <f t="shared" si="12"/>
        <v>7-Sep-1962</v>
      </c>
      <c r="K412">
        <f t="shared" si="13"/>
        <v>63</v>
      </c>
    </row>
    <row r="413" spans="1:11" x14ac:dyDescent="0.3">
      <c r="A413" t="s">
        <v>1317</v>
      </c>
      <c r="B413">
        <v>1976</v>
      </c>
      <c r="C413" t="s">
        <v>15</v>
      </c>
      <c r="D413">
        <v>22</v>
      </c>
      <c r="E413">
        <v>2</v>
      </c>
      <c r="F413" s="11">
        <v>10665.44</v>
      </c>
      <c r="G413" t="s">
        <v>12</v>
      </c>
      <c r="H413" t="s">
        <v>11</v>
      </c>
      <c r="I413" t="s">
        <v>300</v>
      </c>
      <c r="J413" s="9" t="str">
        <f t="shared" si="12"/>
        <v>22-Nov-1976</v>
      </c>
      <c r="K413">
        <f t="shared" si="13"/>
        <v>49</v>
      </c>
    </row>
    <row r="414" spans="1:11" x14ac:dyDescent="0.3">
      <c r="A414" t="s">
        <v>1316</v>
      </c>
      <c r="B414">
        <v>1964</v>
      </c>
      <c r="C414" t="s">
        <v>35</v>
      </c>
      <c r="D414">
        <v>8</v>
      </c>
      <c r="E414">
        <v>0</v>
      </c>
      <c r="F414" s="11">
        <v>10627.81</v>
      </c>
      <c r="G414" t="s">
        <v>12</v>
      </c>
      <c r="H414" t="s">
        <v>12</v>
      </c>
      <c r="I414" t="s">
        <v>13</v>
      </c>
      <c r="J414" s="9" t="str">
        <f t="shared" si="12"/>
        <v>8-Aug-1964</v>
      </c>
      <c r="K414">
        <f t="shared" si="13"/>
        <v>61</v>
      </c>
    </row>
    <row r="415" spans="1:11" x14ac:dyDescent="0.3">
      <c r="A415" t="s">
        <v>1315</v>
      </c>
      <c r="B415">
        <v>1990</v>
      </c>
      <c r="C415" t="s">
        <v>10</v>
      </c>
      <c r="D415">
        <v>6</v>
      </c>
      <c r="E415">
        <v>3</v>
      </c>
      <c r="F415" s="11">
        <v>10620.26</v>
      </c>
      <c r="G415" t="s">
        <v>12</v>
      </c>
      <c r="H415" t="s">
        <v>12</v>
      </c>
      <c r="I415" t="s">
        <v>23</v>
      </c>
      <c r="J415" s="9" t="str">
        <f t="shared" si="12"/>
        <v>6-Jul-1990</v>
      </c>
      <c r="K415">
        <f t="shared" si="13"/>
        <v>35</v>
      </c>
    </row>
    <row r="416" spans="1:11" x14ac:dyDescent="0.3">
      <c r="A416" t="s">
        <v>1314</v>
      </c>
      <c r="B416">
        <v>1992</v>
      </c>
      <c r="C416" t="s">
        <v>10</v>
      </c>
      <c r="D416">
        <v>23</v>
      </c>
      <c r="E416">
        <v>0</v>
      </c>
      <c r="F416" s="11">
        <v>10617.04</v>
      </c>
      <c r="G416" t="s">
        <v>12</v>
      </c>
      <c r="H416" t="s">
        <v>12</v>
      </c>
      <c r="I416" t="s">
        <v>535</v>
      </c>
      <c r="J416" s="9" t="str">
        <f t="shared" si="12"/>
        <v>23-Jul-1992</v>
      </c>
      <c r="K416">
        <f t="shared" si="13"/>
        <v>33</v>
      </c>
    </row>
    <row r="417" spans="1:11" x14ac:dyDescent="0.3">
      <c r="A417" t="s">
        <v>1313</v>
      </c>
      <c r="B417">
        <v>1965</v>
      </c>
      <c r="C417" t="s">
        <v>18</v>
      </c>
      <c r="D417">
        <v>27</v>
      </c>
      <c r="E417">
        <v>0</v>
      </c>
      <c r="F417" s="11">
        <v>10608.67</v>
      </c>
      <c r="G417" t="s">
        <v>12</v>
      </c>
      <c r="H417" t="s">
        <v>12</v>
      </c>
      <c r="I417" t="s">
        <v>23</v>
      </c>
      <c r="J417" s="9" t="str">
        <f t="shared" si="12"/>
        <v>27-Jun-1965</v>
      </c>
      <c r="K417">
        <f t="shared" si="13"/>
        <v>60</v>
      </c>
    </row>
    <row r="418" spans="1:11" x14ac:dyDescent="0.3">
      <c r="A418" t="s">
        <v>1312</v>
      </c>
      <c r="B418">
        <v>1966</v>
      </c>
      <c r="C418" t="s">
        <v>10</v>
      </c>
      <c r="D418">
        <v>2</v>
      </c>
      <c r="E418">
        <v>0</v>
      </c>
      <c r="F418" s="11">
        <v>10602.39</v>
      </c>
      <c r="G418" t="s">
        <v>12</v>
      </c>
      <c r="H418" t="s">
        <v>12</v>
      </c>
      <c r="I418" t="s">
        <v>42</v>
      </c>
      <c r="J418" s="9" t="str">
        <f t="shared" si="12"/>
        <v>2-Jul-1966</v>
      </c>
      <c r="K418">
        <f t="shared" si="13"/>
        <v>59</v>
      </c>
    </row>
    <row r="419" spans="1:11" x14ac:dyDescent="0.3">
      <c r="A419" t="s">
        <v>1311</v>
      </c>
      <c r="B419">
        <v>1967</v>
      </c>
      <c r="C419" t="s">
        <v>18</v>
      </c>
      <c r="D419">
        <v>23</v>
      </c>
      <c r="E419">
        <v>0</v>
      </c>
      <c r="F419" s="11">
        <v>10601.63</v>
      </c>
      <c r="G419" t="s">
        <v>12</v>
      </c>
      <c r="H419" t="s">
        <v>11</v>
      </c>
      <c r="I419" t="s">
        <v>23</v>
      </c>
      <c r="J419" s="9" t="str">
        <f t="shared" si="12"/>
        <v>23-Jun-1967</v>
      </c>
      <c r="K419">
        <f t="shared" si="13"/>
        <v>58</v>
      </c>
    </row>
    <row r="420" spans="1:11" x14ac:dyDescent="0.3">
      <c r="A420" t="s">
        <v>1310</v>
      </c>
      <c r="B420">
        <v>1966</v>
      </c>
      <c r="C420" t="s">
        <v>10</v>
      </c>
      <c r="D420">
        <v>20</v>
      </c>
      <c r="E420">
        <v>0</v>
      </c>
      <c r="F420" s="11">
        <v>10601.41</v>
      </c>
      <c r="G420" t="s">
        <v>12</v>
      </c>
      <c r="H420" t="s">
        <v>11</v>
      </c>
      <c r="I420" t="s">
        <v>42</v>
      </c>
      <c r="J420" s="9" t="str">
        <f t="shared" si="12"/>
        <v>20-Jul-1966</v>
      </c>
      <c r="K420">
        <f t="shared" si="13"/>
        <v>59</v>
      </c>
    </row>
    <row r="421" spans="1:11" x14ac:dyDescent="0.3">
      <c r="A421" t="s">
        <v>1309</v>
      </c>
      <c r="B421">
        <v>1972</v>
      </c>
      <c r="C421" t="s">
        <v>30</v>
      </c>
      <c r="D421">
        <v>14</v>
      </c>
      <c r="E421">
        <v>3</v>
      </c>
      <c r="F421" s="11">
        <v>10600.55</v>
      </c>
      <c r="G421" t="s">
        <v>12</v>
      </c>
      <c r="H421" t="s">
        <v>16</v>
      </c>
      <c r="I421" t="s">
        <v>23</v>
      </c>
      <c r="J421" s="9" t="str">
        <f t="shared" si="12"/>
        <v>14-Dec-1972</v>
      </c>
      <c r="K421">
        <f t="shared" si="13"/>
        <v>53</v>
      </c>
    </row>
    <row r="422" spans="1:11" x14ac:dyDescent="0.3">
      <c r="A422" t="s">
        <v>1308</v>
      </c>
      <c r="B422">
        <v>1967</v>
      </c>
      <c r="C422" t="s">
        <v>15</v>
      </c>
      <c r="D422">
        <v>29</v>
      </c>
      <c r="E422">
        <v>0</v>
      </c>
      <c r="F422" s="11">
        <v>10594.5</v>
      </c>
      <c r="G422" t="s">
        <v>12</v>
      </c>
      <c r="H422" t="s">
        <v>16</v>
      </c>
      <c r="I422" t="s">
        <v>23</v>
      </c>
      <c r="J422" s="9" t="str">
        <f t="shared" si="12"/>
        <v>29-Nov-1967</v>
      </c>
      <c r="K422">
        <f t="shared" si="13"/>
        <v>58</v>
      </c>
    </row>
    <row r="423" spans="1:11" x14ac:dyDescent="0.3">
      <c r="A423" t="s">
        <v>1307</v>
      </c>
      <c r="B423">
        <v>1966</v>
      </c>
      <c r="C423" t="s">
        <v>15</v>
      </c>
      <c r="D423">
        <v>3</v>
      </c>
      <c r="E423">
        <v>0</v>
      </c>
      <c r="F423" s="11">
        <v>10594.23</v>
      </c>
      <c r="G423" t="s">
        <v>12</v>
      </c>
      <c r="H423" t="s">
        <v>12</v>
      </c>
      <c r="I423" t="s">
        <v>13</v>
      </c>
      <c r="J423" s="9" t="str">
        <f t="shared" si="12"/>
        <v>3-Nov-1966</v>
      </c>
      <c r="K423">
        <f t="shared" si="13"/>
        <v>59</v>
      </c>
    </row>
    <row r="424" spans="1:11" x14ac:dyDescent="0.3">
      <c r="A424" t="s">
        <v>1306</v>
      </c>
      <c r="B424">
        <v>1969</v>
      </c>
      <c r="C424" t="s">
        <v>30</v>
      </c>
      <c r="D424">
        <v>25</v>
      </c>
      <c r="E424">
        <v>1</v>
      </c>
      <c r="F424" s="11">
        <v>10579.71</v>
      </c>
      <c r="G424" t="s">
        <v>12</v>
      </c>
      <c r="H424" t="s">
        <v>12</v>
      </c>
      <c r="I424" t="s">
        <v>13</v>
      </c>
      <c r="J424" s="9" t="str">
        <f t="shared" si="12"/>
        <v>25-Dec-1969</v>
      </c>
      <c r="K424">
        <f t="shared" si="13"/>
        <v>56</v>
      </c>
    </row>
    <row r="425" spans="1:11" x14ac:dyDescent="0.3">
      <c r="A425" t="s">
        <v>1305</v>
      </c>
      <c r="B425">
        <v>1966</v>
      </c>
      <c r="C425" t="s">
        <v>30</v>
      </c>
      <c r="D425">
        <v>11</v>
      </c>
      <c r="E425">
        <v>0</v>
      </c>
      <c r="F425" s="11">
        <v>10577.09</v>
      </c>
      <c r="G425" t="s">
        <v>12</v>
      </c>
      <c r="H425" t="s">
        <v>12</v>
      </c>
      <c r="I425" t="s">
        <v>42</v>
      </c>
      <c r="J425" s="9" t="str">
        <f t="shared" si="12"/>
        <v>11-Dec-1966</v>
      </c>
      <c r="K425">
        <f t="shared" si="13"/>
        <v>59</v>
      </c>
    </row>
    <row r="426" spans="1:11" x14ac:dyDescent="0.3">
      <c r="A426" t="s">
        <v>1304</v>
      </c>
      <c r="B426">
        <v>1969</v>
      </c>
      <c r="C426" t="s">
        <v>10</v>
      </c>
      <c r="D426">
        <v>17</v>
      </c>
      <c r="E426">
        <v>0</v>
      </c>
      <c r="F426" s="11">
        <v>10564.88</v>
      </c>
      <c r="G426" t="s">
        <v>12</v>
      </c>
      <c r="H426" t="s">
        <v>16</v>
      </c>
      <c r="I426" t="s">
        <v>247</v>
      </c>
      <c r="J426" s="9" t="str">
        <f t="shared" si="12"/>
        <v>17-Jul-1969</v>
      </c>
      <c r="K426">
        <f t="shared" si="13"/>
        <v>56</v>
      </c>
    </row>
    <row r="427" spans="1:11" x14ac:dyDescent="0.3">
      <c r="A427" t="s">
        <v>1303</v>
      </c>
      <c r="B427">
        <v>1971</v>
      </c>
      <c r="C427" t="s">
        <v>18</v>
      </c>
      <c r="D427">
        <v>29</v>
      </c>
      <c r="E427">
        <v>3</v>
      </c>
      <c r="F427" s="11">
        <v>10560.49</v>
      </c>
      <c r="G427" t="s">
        <v>12</v>
      </c>
      <c r="H427" t="s">
        <v>11</v>
      </c>
      <c r="I427" t="s">
        <v>13</v>
      </c>
      <c r="J427" s="9" t="str">
        <f t="shared" si="12"/>
        <v>29-Jun-1971</v>
      </c>
      <c r="K427">
        <f t="shared" si="13"/>
        <v>54</v>
      </c>
    </row>
    <row r="428" spans="1:11" x14ac:dyDescent="0.3">
      <c r="A428" t="s">
        <v>1302</v>
      </c>
      <c r="B428">
        <v>1971</v>
      </c>
      <c r="C428" t="s">
        <v>20</v>
      </c>
      <c r="D428">
        <v>26</v>
      </c>
      <c r="E428">
        <v>0</v>
      </c>
      <c r="F428" s="11">
        <v>10546.48</v>
      </c>
      <c r="G428" t="s">
        <v>12</v>
      </c>
      <c r="H428" t="s">
        <v>12</v>
      </c>
      <c r="I428" t="s">
        <v>42</v>
      </c>
      <c r="J428" s="9" t="str">
        <f t="shared" si="12"/>
        <v>26-Sep-1971</v>
      </c>
      <c r="K428">
        <f t="shared" si="13"/>
        <v>54</v>
      </c>
    </row>
    <row r="429" spans="1:11" x14ac:dyDescent="0.3">
      <c r="A429" t="s">
        <v>1301</v>
      </c>
      <c r="B429">
        <v>1977</v>
      </c>
      <c r="C429" t="s">
        <v>37</v>
      </c>
      <c r="D429">
        <v>25</v>
      </c>
      <c r="E429">
        <v>2</v>
      </c>
      <c r="F429" s="11">
        <v>10495.6</v>
      </c>
      <c r="G429" t="s">
        <v>12</v>
      </c>
      <c r="H429" t="s">
        <v>16</v>
      </c>
      <c r="I429" t="s">
        <v>23</v>
      </c>
      <c r="J429" s="9" t="str">
        <f t="shared" si="12"/>
        <v>25-Oct-1977</v>
      </c>
      <c r="K429">
        <f t="shared" si="13"/>
        <v>48</v>
      </c>
    </row>
    <row r="430" spans="1:11" x14ac:dyDescent="0.3">
      <c r="A430" t="s">
        <v>1300</v>
      </c>
      <c r="B430">
        <v>1972</v>
      </c>
      <c r="C430" t="s">
        <v>37</v>
      </c>
      <c r="D430">
        <v>19</v>
      </c>
      <c r="E430">
        <v>2</v>
      </c>
      <c r="F430" s="11">
        <v>10493.95</v>
      </c>
      <c r="G430" t="s">
        <v>12</v>
      </c>
      <c r="H430" t="s">
        <v>16</v>
      </c>
      <c r="I430" t="s">
        <v>23</v>
      </c>
      <c r="J430" s="9" t="str">
        <f t="shared" si="12"/>
        <v>19-Oct-1972</v>
      </c>
      <c r="K430">
        <f t="shared" si="13"/>
        <v>53</v>
      </c>
    </row>
    <row r="431" spans="1:11" x14ac:dyDescent="0.3">
      <c r="A431" t="s">
        <v>1299</v>
      </c>
      <c r="B431">
        <v>1978</v>
      </c>
      <c r="C431" t="s">
        <v>35</v>
      </c>
      <c r="D431">
        <v>21</v>
      </c>
      <c r="E431">
        <v>2</v>
      </c>
      <c r="F431" s="11">
        <v>10486.55</v>
      </c>
      <c r="G431" t="s">
        <v>12</v>
      </c>
      <c r="H431" t="s">
        <v>12</v>
      </c>
      <c r="I431" t="s">
        <v>200</v>
      </c>
      <c r="J431" s="9" t="str">
        <f t="shared" si="12"/>
        <v>21-Aug-1978</v>
      </c>
      <c r="K431">
        <f t="shared" si="13"/>
        <v>47</v>
      </c>
    </row>
    <row r="432" spans="1:11" x14ac:dyDescent="0.3">
      <c r="A432" t="s">
        <v>1298</v>
      </c>
      <c r="B432">
        <v>1987</v>
      </c>
      <c r="C432" t="s">
        <v>18</v>
      </c>
      <c r="D432">
        <v>28</v>
      </c>
      <c r="E432">
        <v>3</v>
      </c>
      <c r="F432" s="11">
        <v>10464.83</v>
      </c>
      <c r="G432" t="s">
        <v>12</v>
      </c>
      <c r="H432" t="s">
        <v>16</v>
      </c>
      <c r="I432" t="s">
        <v>23</v>
      </c>
      <c r="J432" s="9" t="str">
        <f t="shared" si="12"/>
        <v>28-Jun-1987</v>
      </c>
      <c r="K432">
        <f t="shared" si="13"/>
        <v>38</v>
      </c>
    </row>
    <row r="433" spans="1:11" x14ac:dyDescent="0.3">
      <c r="A433" t="s">
        <v>1297</v>
      </c>
      <c r="B433">
        <v>1969</v>
      </c>
      <c r="C433" t="s">
        <v>20</v>
      </c>
      <c r="D433">
        <v>22</v>
      </c>
      <c r="E433">
        <v>1</v>
      </c>
      <c r="F433" s="11">
        <v>10461.98</v>
      </c>
      <c r="G433" t="s">
        <v>12</v>
      </c>
      <c r="H433" t="s">
        <v>16</v>
      </c>
      <c r="I433" t="s">
        <v>23</v>
      </c>
      <c r="J433" s="9" t="str">
        <f t="shared" si="12"/>
        <v>22-Sep-1969</v>
      </c>
      <c r="K433">
        <f t="shared" si="13"/>
        <v>56</v>
      </c>
    </row>
    <row r="434" spans="1:11" x14ac:dyDescent="0.3">
      <c r="A434" t="s">
        <v>1296</v>
      </c>
      <c r="B434">
        <v>1964</v>
      </c>
      <c r="C434" t="s">
        <v>10</v>
      </c>
      <c r="D434">
        <v>27</v>
      </c>
      <c r="E434">
        <v>0</v>
      </c>
      <c r="F434" s="11">
        <v>10459.19</v>
      </c>
      <c r="G434" t="s">
        <v>12</v>
      </c>
      <c r="H434" t="s">
        <v>16</v>
      </c>
      <c r="I434" t="s">
        <v>13</v>
      </c>
      <c r="J434" s="9" t="str">
        <f t="shared" si="12"/>
        <v>27-Jul-1964</v>
      </c>
      <c r="K434">
        <f t="shared" si="13"/>
        <v>61</v>
      </c>
    </row>
    <row r="435" spans="1:11" x14ac:dyDescent="0.3">
      <c r="A435" t="s">
        <v>1295</v>
      </c>
      <c r="B435">
        <v>1976</v>
      </c>
      <c r="C435" t="s">
        <v>35</v>
      </c>
      <c r="D435">
        <v>3</v>
      </c>
      <c r="E435">
        <v>2</v>
      </c>
      <c r="F435" s="11">
        <v>10455.14</v>
      </c>
      <c r="G435" t="s">
        <v>12</v>
      </c>
      <c r="H435" t="s">
        <v>11</v>
      </c>
      <c r="I435" t="s">
        <v>300</v>
      </c>
      <c r="J435" s="9" t="str">
        <f t="shared" si="12"/>
        <v>3-Aug-1976</v>
      </c>
      <c r="K435">
        <f t="shared" si="13"/>
        <v>49</v>
      </c>
    </row>
    <row r="436" spans="1:11" x14ac:dyDescent="0.3">
      <c r="A436" t="s">
        <v>1294</v>
      </c>
      <c r="B436">
        <v>1964</v>
      </c>
      <c r="C436" t="s">
        <v>37</v>
      </c>
      <c r="D436">
        <v>14</v>
      </c>
      <c r="E436">
        <v>0</v>
      </c>
      <c r="F436" s="11">
        <v>10455.1</v>
      </c>
      <c r="G436" t="s">
        <v>12</v>
      </c>
      <c r="H436" t="s">
        <v>16</v>
      </c>
      <c r="I436" t="s">
        <v>23</v>
      </c>
      <c r="J436" s="9" t="str">
        <f t="shared" si="12"/>
        <v>14-Oct-1964</v>
      </c>
      <c r="K436">
        <f t="shared" si="13"/>
        <v>61</v>
      </c>
    </row>
    <row r="437" spans="1:11" x14ac:dyDescent="0.3">
      <c r="A437" t="s">
        <v>1293</v>
      </c>
      <c r="B437">
        <v>1968</v>
      </c>
      <c r="C437" t="s">
        <v>15</v>
      </c>
      <c r="D437">
        <v>8</v>
      </c>
      <c r="E437">
        <v>1</v>
      </c>
      <c r="F437" s="11">
        <v>10450.549999999999</v>
      </c>
      <c r="G437" t="s">
        <v>12</v>
      </c>
      <c r="H437" t="s">
        <v>16</v>
      </c>
      <c r="I437" t="s">
        <v>42</v>
      </c>
      <c r="J437" s="9" t="str">
        <f t="shared" si="12"/>
        <v>8-Nov-1968</v>
      </c>
      <c r="K437">
        <f t="shared" si="13"/>
        <v>57</v>
      </c>
    </row>
    <row r="438" spans="1:11" x14ac:dyDescent="0.3">
      <c r="A438" t="s">
        <v>1292</v>
      </c>
      <c r="B438">
        <v>1968</v>
      </c>
      <c r="C438" t="s">
        <v>35</v>
      </c>
      <c r="D438">
        <v>29</v>
      </c>
      <c r="E438">
        <v>1</v>
      </c>
      <c r="F438" s="11">
        <v>10436.1</v>
      </c>
      <c r="G438" t="s">
        <v>12</v>
      </c>
      <c r="H438" t="s">
        <v>12</v>
      </c>
      <c r="I438" t="s">
        <v>42</v>
      </c>
      <c r="J438" s="9" t="str">
        <f t="shared" si="12"/>
        <v>29-Aug-1968</v>
      </c>
      <c r="K438">
        <f t="shared" si="13"/>
        <v>57</v>
      </c>
    </row>
    <row r="439" spans="1:11" x14ac:dyDescent="0.3">
      <c r="A439" t="s">
        <v>1291</v>
      </c>
      <c r="B439">
        <v>1968</v>
      </c>
      <c r="C439" t="s">
        <v>35</v>
      </c>
      <c r="D439">
        <v>23</v>
      </c>
      <c r="E439">
        <v>0</v>
      </c>
      <c r="F439" s="11">
        <v>10435.07</v>
      </c>
      <c r="G439" t="s">
        <v>12</v>
      </c>
      <c r="H439" t="s">
        <v>16</v>
      </c>
      <c r="I439" t="s">
        <v>168</v>
      </c>
      <c r="J439" s="9" t="str">
        <f t="shared" si="12"/>
        <v>23-Aug-1968</v>
      </c>
      <c r="K439">
        <f t="shared" si="13"/>
        <v>57</v>
      </c>
    </row>
    <row r="440" spans="1:11" x14ac:dyDescent="0.3">
      <c r="A440" t="s">
        <v>1290</v>
      </c>
      <c r="B440">
        <v>1968</v>
      </c>
      <c r="C440" t="s">
        <v>30</v>
      </c>
      <c r="D440">
        <v>27</v>
      </c>
      <c r="E440">
        <v>0</v>
      </c>
      <c r="F440" s="11">
        <v>10422.92</v>
      </c>
      <c r="G440" t="s">
        <v>12</v>
      </c>
      <c r="H440" t="s">
        <v>16</v>
      </c>
      <c r="I440" t="s">
        <v>356</v>
      </c>
      <c r="J440" s="9" t="str">
        <f t="shared" si="12"/>
        <v>27-Dec-1968</v>
      </c>
      <c r="K440">
        <f t="shared" si="13"/>
        <v>57</v>
      </c>
    </row>
    <row r="441" spans="1:11" x14ac:dyDescent="0.3">
      <c r="A441" t="s">
        <v>1289</v>
      </c>
      <c r="B441">
        <v>1979</v>
      </c>
      <c r="C441" t="s">
        <v>15</v>
      </c>
      <c r="D441">
        <v>25</v>
      </c>
      <c r="E441">
        <v>2</v>
      </c>
      <c r="F441" s="11">
        <v>10419.65</v>
      </c>
      <c r="G441" t="s">
        <v>12</v>
      </c>
      <c r="H441" t="s">
        <v>11</v>
      </c>
      <c r="I441" t="s">
        <v>200</v>
      </c>
      <c r="J441" s="9" t="str">
        <f t="shared" si="12"/>
        <v>25-Nov-1979</v>
      </c>
      <c r="K441">
        <f t="shared" si="13"/>
        <v>46</v>
      </c>
    </row>
    <row r="442" spans="1:11" x14ac:dyDescent="0.3">
      <c r="A442" t="s">
        <v>1288</v>
      </c>
      <c r="B442">
        <v>1973</v>
      </c>
      <c r="C442" t="s">
        <v>37</v>
      </c>
      <c r="D442">
        <v>11</v>
      </c>
      <c r="E442">
        <v>0</v>
      </c>
      <c r="F442" s="11">
        <v>10419.59</v>
      </c>
      <c r="G442" t="s">
        <v>12</v>
      </c>
      <c r="H442" t="s">
        <v>11</v>
      </c>
      <c r="I442" t="s">
        <v>200</v>
      </c>
      <c r="J442" s="9" t="str">
        <f t="shared" si="12"/>
        <v>11-Oct-1973</v>
      </c>
      <c r="K442">
        <f t="shared" si="13"/>
        <v>52</v>
      </c>
    </row>
    <row r="443" spans="1:11" x14ac:dyDescent="0.3">
      <c r="A443" t="s">
        <v>1287</v>
      </c>
      <c r="B443">
        <v>1980</v>
      </c>
      <c r="C443" t="s">
        <v>37</v>
      </c>
      <c r="D443">
        <v>24</v>
      </c>
      <c r="E443">
        <v>2</v>
      </c>
      <c r="F443" s="11">
        <v>10407.98</v>
      </c>
      <c r="G443" t="s">
        <v>12</v>
      </c>
      <c r="H443" t="s">
        <v>16</v>
      </c>
      <c r="I443" t="s">
        <v>300</v>
      </c>
      <c r="J443" s="9" t="str">
        <f t="shared" si="12"/>
        <v>24-Oct-1980</v>
      </c>
      <c r="K443">
        <f t="shared" si="13"/>
        <v>45</v>
      </c>
    </row>
    <row r="444" spans="1:11" x14ac:dyDescent="0.3">
      <c r="A444" t="s">
        <v>1286</v>
      </c>
      <c r="B444">
        <v>1975</v>
      </c>
      <c r="C444" t="s">
        <v>18</v>
      </c>
      <c r="D444">
        <v>5</v>
      </c>
      <c r="E444">
        <v>4</v>
      </c>
      <c r="F444" s="11">
        <v>10407.09</v>
      </c>
      <c r="G444" t="s">
        <v>12</v>
      </c>
      <c r="H444" t="s">
        <v>16</v>
      </c>
      <c r="I444" t="s">
        <v>164</v>
      </c>
      <c r="J444" s="9" t="str">
        <f t="shared" si="12"/>
        <v>5-Jun-1975</v>
      </c>
      <c r="K444">
        <f t="shared" si="13"/>
        <v>50</v>
      </c>
    </row>
    <row r="445" spans="1:11" x14ac:dyDescent="0.3">
      <c r="A445" t="s">
        <v>1285</v>
      </c>
      <c r="B445">
        <v>1969</v>
      </c>
      <c r="C445" t="s">
        <v>10</v>
      </c>
      <c r="D445">
        <v>7</v>
      </c>
      <c r="E445">
        <v>0</v>
      </c>
      <c r="F445" s="11">
        <v>10403.27</v>
      </c>
      <c r="G445" t="s">
        <v>12</v>
      </c>
      <c r="H445" t="s">
        <v>11</v>
      </c>
      <c r="I445" t="s">
        <v>516</v>
      </c>
      <c r="J445" s="9" t="str">
        <f t="shared" si="12"/>
        <v>7-Jul-1969</v>
      </c>
      <c r="K445">
        <f t="shared" si="13"/>
        <v>56</v>
      </c>
    </row>
    <row r="446" spans="1:11" x14ac:dyDescent="0.3">
      <c r="A446" t="s">
        <v>1284</v>
      </c>
      <c r="B446">
        <v>1973</v>
      </c>
      <c r="C446" t="s">
        <v>20</v>
      </c>
      <c r="D446">
        <v>19</v>
      </c>
      <c r="E446">
        <v>3</v>
      </c>
      <c r="F446" s="11">
        <v>10381.48</v>
      </c>
      <c r="G446" t="s">
        <v>12</v>
      </c>
      <c r="H446" t="s">
        <v>12</v>
      </c>
      <c r="I446" t="s">
        <v>13</v>
      </c>
      <c r="J446" s="9" t="str">
        <f t="shared" si="12"/>
        <v>19-Sep-1973</v>
      </c>
      <c r="K446">
        <f t="shared" si="13"/>
        <v>52</v>
      </c>
    </row>
    <row r="447" spans="1:11" x14ac:dyDescent="0.3">
      <c r="A447" t="s">
        <v>1283</v>
      </c>
      <c r="B447">
        <v>1973</v>
      </c>
      <c r="C447" t="s">
        <v>20</v>
      </c>
      <c r="D447">
        <v>29</v>
      </c>
      <c r="E447">
        <v>2</v>
      </c>
      <c r="F447" s="11">
        <v>10370.91</v>
      </c>
      <c r="G447" t="s">
        <v>12</v>
      </c>
      <c r="H447" t="s">
        <v>12</v>
      </c>
      <c r="I447" t="s">
        <v>247</v>
      </c>
      <c r="J447" s="9" t="str">
        <f t="shared" si="12"/>
        <v>29-Sep-1973</v>
      </c>
      <c r="K447">
        <f t="shared" si="13"/>
        <v>52</v>
      </c>
    </row>
    <row r="448" spans="1:11" x14ac:dyDescent="0.3">
      <c r="A448" t="s">
        <v>1282</v>
      </c>
      <c r="B448">
        <v>1971</v>
      </c>
      <c r="C448" t="s">
        <v>20</v>
      </c>
      <c r="D448">
        <v>6</v>
      </c>
      <c r="E448">
        <v>0</v>
      </c>
      <c r="F448" s="11">
        <v>10356.67</v>
      </c>
      <c r="G448" t="s">
        <v>12</v>
      </c>
      <c r="H448" t="s">
        <v>16</v>
      </c>
      <c r="I448" t="s">
        <v>200</v>
      </c>
      <c r="J448" s="9" t="str">
        <f t="shared" si="12"/>
        <v>6-Sep-1971</v>
      </c>
      <c r="K448">
        <f t="shared" si="13"/>
        <v>54</v>
      </c>
    </row>
    <row r="449" spans="1:11" x14ac:dyDescent="0.3">
      <c r="A449" t="s">
        <v>1281</v>
      </c>
      <c r="B449">
        <v>1969</v>
      </c>
      <c r="C449" t="s">
        <v>18</v>
      </c>
      <c r="D449">
        <v>17</v>
      </c>
      <c r="E449">
        <v>0</v>
      </c>
      <c r="F449" s="11">
        <v>10355.64</v>
      </c>
      <c r="G449" t="s">
        <v>12</v>
      </c>
      <c r="H449" t="s">
        <v>16</v>
      </c>
      <c r="I449" t="s">
        <v>23</v>
      </c>
      <c r="J449" s="9" t="str">
        <f t="shared" si="12"/>
        <v>17-Jun-1969</v>
      </c>
      <c r="K449">
        <f t="shared" si="13"/>
        <v>56</v>
      </c>
    </row>
    <row r="450" spans="1:11" x14ac:dyDescent="0.3">
      <c r="A450" t="s">
        <v>1280</v>
      </c>
      <c r="B450">
        <v>1974</v>
      </c>
      <c r="C450" t="s">
        <v>20</v>
      </c>
      <c r="D450">
        <v>29</v>
      </c>
      <c r="E450">
        <v>0</v>
      </c>
      <c r="F450" s="11">
        <v>10352.48</v>
      </c>
      <c r="G450" t="s">
        <v>12</v>
      </c>
      <c r="H450" t="s">
        <v>16</v>
      </c>
      <c r="I450" t="s">
        <v>23</v>
      </c>
      <c r="J450" s="9" t="str">
        <f t="shared" ref="J450:J513" si="14">D450&amp;"-"&amp;C450&amp;"-"&amp;B450</f>
        <v>29-Sep-1974</v>
      </c>
      <c r="K450">
        <f t="shared" ref="K450:K513" si="15">2025-B450</f>
        <v>51</v>
      </c>
    </row>
    <row r="451" spans="1:11" x14ac:dyDescent="0.3">
      <c r="A451" t="s">
        <v>1279</v>
      </c>
      <c r="B451">
        <v>1973</v>
      </c>
      <c r="C451" t="s">
        <v>35</v>
      </c>
      <c r="D451">
        <v>8</v>
      </c>
      <c r="E451">
        <v>0</v>
      </c>
      <c r="F451" s="11">
        <v>10345.93</v>
      </c>
      <c r="G451" t="s">
        <v>12</v>
      </c>
      <c r="H451" t="s">
        <v>11</v>
      </c>
      <c r="I451" t="s">
        <v>300</v>
      </c>
      <c r="J451" s="9" t="str">
        <f t="shared" si="14"/>
        <v>8-Aug-1973</v>
      </c>
      <c r="K451">
        <f t="shared" si="15"/>
        <v>52</v>
      </c>
    </row>
    <row r="452" spans="1:11" x14ac:dyDescent="0.3">
      <c r="A452" t="s">
        <v>1278</v>
      </c>
      <c r="B452">
        <v>1968</v>
      </c>
      <c r="C452" t="s">
        <v>10</v>
      </c>
      <c r="D452">
        <v>19</v>
      </c>
      <c r="E452">
        <v>0</v>
      </c>
      <c r="F452" s="11">
        <v>10338.93</v>
      </c>
      <c r="G452" t="s">
        <v>12</v>
      </c>
      <c r="H452" t="s">
        <v>16</v>
      </c>
      <c r="I452" t="s">
        <v>13</v>
      </c>
      <c r="J452" s="9" t="str">
        <f t="shared" si="14"/>
        <v>19-Jul-1968</v>
      </c>
      <c r="K452">
        <f t="shared" si="15"/>
        <v>57</v>
      </c>
    </row>
    <row r="453" spans="1:11" x14ac:dyDescent="0.3">
      <c r="A453" t="s">
        <v>1277</v>
      </c>
      <c r="B453">
        <v>1982</v>
      </c>
      <c r="C453" t="s">
        <v>10</v>
      </c>
      <c r="D453">
        <v>21</v>
      </c>
      <c r="E453">
        <v>3</v>
      </c>
      <c r="F453" s="11">
        <v>10329.06</v>
      </c>
      <c r="G453" t="s">
        <v>12</v>
      </c>
      <c r="H453" t="s">
        <v>16</v>
      </c>
      <c r="I453" t="s">
        <v>300</v>
      </c>
      <c r="J453" s="9" t="str">
        <f t="shared" si="14"/>
        <v>21-Jul-1982</v>
      </c>
      <c r="K453">
        <f t="shared" si="15"/>
        <v>43</v>
      </c>
    </row>
    <row r="454" spans="1:11" x14ac:dyDescent="0.3">
      <c r="A454" t="s">
        <v>1276</v>
      </c>
      <c r="B454">
        <v>1970</v>
      </c>
      <c r="C454" t="s">
        <v>30</v>
      </c>
      <c r="D454">
        <v>1</v>
      </c>
      <c r="E454">
        <v>2</v>
      </c>
      <c r="F454" s="11">
        <v>10325.209999999999</v>
      </c>
      <c r="G454" t="s">
        <v>12</v>
      </c>
      <c r="H454" t="s">
        <v>12</v>
      </c>
      <c r="I454" t="s">
        <v>42</v>
      </c>
      <c r="J454" s="9" t="str">
        <f t="shared" si="14"/>
        <v>1-Dec-1970</v>
      </c>
      <c r="K454">
        <f t="shared" si="15"/>
        <v>55</v>
      </c>
    </row>
    <row r="455" spans="1:11" x14ac:dyDescent="0.3">
      <c r="A455" t="s">
        <v>1275</v>
      </c>
      <c r="B455">
        <v>1991</v>
      </c>
      <c r="C455" t="s">
        <v>35</v>
      </c>
      <c r="D455">
        <v>21</v>
      </c>
      <c r="E455">
        <v>3</v>
      </c>
      <c r="F455" s="11">
        <v>10322.9</v>
      </c>
      <c r="G455" t="s">
        <v>12</v>
      </c>
      <c r="H455" t="s">
        <v>16</v>
      </c>
      <c r="I455" t="s">
        <v>535</v>
      </c>
      <c r="J455" s="9" t="str">
        <f t="shared" si="14"/>
        <v>21-Aug-1991</v>
      </c>
      <c r="K455">
        <f t="shared" si="15"/>
        <v>34</v>
      </c>
    </row>
    <row r="456" spans="1:11" x14ac:dyDescent="0.3">
      <c r="A456" t="s">
        <v>1274</v>
      </c>
      <c r="B456">
        <v>1991</v>
      </c>
      <c r="C456" t="s">
        <v>15</v>
      </c>
      <c r="D456">
        <v>17</v>
      </c>
      <c r="E456">
        <v>3</v>
      </c>
      <c r="F456" s="11">
        <v>10315.91</v>
      </c>
      <c r="G456" t="s">
        <v>12</v>
      </c>
      <c r="H456" t="s">
        <v>11</v>
      </c>
      <c r="I456" t="s">
        <v>23</v>
      </c>
      <c r="J456" s="9" t="str">
        <f t="shared" si="14"/>
        <v>17-Nov-1991</v>
      </c>
      <c r="K456">
        <f t="shared" si="15"/>
        <v>34</v>
      </c>
    </row>
    <row r="457" spans="1:11" x14ac:dyDescent="0.3">
      <c r="A457" t="s">
        <v>1273</v>
      </c>
      <c r="B457">
        <v>1962</v>
      </c>
      <c r="C457" t="s">
        <v>10</v>
      </c>
      <c r="D457">
        <v>12</v>
      </c>
      <c r="E457">
        <v>0</v>
      </c>
      <c r="F457" s="11">
        <v>10310.780000000001</v>
      </c>
      <c r="G457" t="s">
        <v>12</v>
      </c>
      <c r="H457" t="s">
        <v>12</v>
      </c>
      <c r="I457" t="s">
        <v>23</v>
      </c>
      <c r="J457" s="9" t="str">
        <f t="shared" si="14"/>
        <v>12-Jul-1962</v>
      </c>
      <c r="K457">
        <f t="shared" si="15"/>
        <v>63</v>
      </c>
    </row>
    <row r="458" spans="1:11" x14ac:dyDescent="0.3">
      <c r="A458" t="s">
        <v>1272</v>
      </c>
      <c r="B458">
        <v>1963</v>
      </c>
      <c r="C458" t="s">
        <v>20</v>
      </c>
      <c r="D458">
        <v>24</v>
      </c>
      <c r="E458">
        <v>0</v>
      </c>
      <c r="F458" s="11">
        <v>10308.040000000001</v>
      </c>
      <c r="G458" t="s">
        <v>12</v>
      </c>
      <c r="H458" t="s">
        <v>16</v>
      </c>
      <c r="I458" t="s">
        <v>13</v>
      </c>
      <c r="J458" s="9" t="str">
        <f t="shared" si="14"/>
        <v>24-Sep-1963</v>
      </c>
      <c r="K458">
        <f t="shared" si="15"/>
        <v>62</v>
      </c>
    </row>
    <row r="459" spans="1:11" x14ac:dyDescent="0.3">
      <c r="A459" t="s">
        <v>1271</v>
      </c>
      <c r="B459">
        <v>1988</v>
      </c>
      <c r="C459" t="s">
        <v>20</v>
      </c>
      <c r="D459">
        <v>14</v>
      </c>
      <c r="E459">
        <v>3</v>
      </c>
      <c r="F459" s="11">
        <v>10276.99</v>
      </c>
      <c r="G459" t="s">
        <v>12</v>
      </c>
      <c r="H459" t="s">
        <v>16</v>
      </c>
      <c r="I459" t="s">
        <v>300</v>
      </c>
      <c r="J459" s="9" t="str">
        <f t="shared" si="14"/>
        <v>14-Sep-1988</v>
      </c>
      <c r="K459">
        <f t="shared" si="15"/>
        <v>37</v>
      </c>
    </row>
    <row r="460" spans="1:11" x14ac:dyDescent="0.3">
      <c r="A460" t="s">
        <v>1270</v>
      </c>
      <c r="B460">
        <v>1970</v>
      </c>
      <c r="C460" t="s">
        <v>18</v>
      </c>
      <c r="D460">
        <v>21</v>
      </c>
      <c r="E460">
        <v>0</v>
      </c>
      <c r="F460" s="11">
        <v>10274.33</v>
      </c>
      <c r="G460" t="s">
        <v>12</v>
      </c>
      <c r="H460" t="s">
        <v>16</v>
      </c>
      <c r="I460" t="s">
        <v>247</v>
      </c>
      <c r="J460" s="9" t="str">
        <f t="shared" si="14"/>
        <v>21-Jun-1970</v>
      </c>
      <c r="K460">
        <f t="shared" si="15"/>
        <v>55</v>
      </c>
    </row>
    <row r="461" spans="1:11" x14ac:dyDescent="0.3">
      <c r="A461" t="s">
        <v>1269</v>
      </c>
      <c r="B461">
        <v>1973</v>
      </c>
      <c r="C461" t="s">
        <v>15</v>
      </c>
      <c r="D461">
        <v>27</v>
      </c>
      <c r="E461">
        <v>3</v>
      </c>
      <c r="F461" s="11">
        <v>10269.459999999999</v>
      </c>
      <c r="G461" t="s">
        <v>12</v>
      </c>
      <c r="H461" t="s">
        <v>12</v>
      </c>
      <c r="I461" t="s">
        <v>23</v>
      </c>
      <c r="J461" s="9" t="str">
        <f t="shared" si="14"/>
        <v>27-Nov-1973</v>
      </c>
      <c r="K461">
        <f t="shared" si="15"/>
        <v>52</v>
      </c>
    </row>
    <row r="462" spans="1:11" x14ac:dyDescent="0.3">
      <c r="A462" t="s">
        <v>1268</v>
      </c>
      <c r="B462">
        <v>1973</v>
      </c>
      <c r="C462" t="s">
        <v>20</v>
      </c>
      <c r="D462">
        <v>5</v>
      </c>
      <c r="E462">
        <v>3</v>
      </c>
      <c r="F462" s="11">
        <v>10264.44</v>
      </c>
      <c r="G462" t="s">
        <v>12</v>
      </c>
      <c r="H462" t="s">
        <v>11</v>
      </c>
      <c r="I462" t="s">
        <v>23</v>
      </c>
      <c r="J462" s="9" t="str">
        <f t="shared" si="14"/>
        <v>5-Sep-1973</v>
      </c>
      <c r="K462">
        <f t="shared" si="15"/>
        <v>52</v>
      </c>
    </row>
    <row r="463" spans="1:11" x14ac:dyDescent="0.3">
      <c r="A463" t="s">
        <v>1267</v>
      </c>
      <c r="B463">
        <v>1975</v>
      </c>
      <c r="C463" t="s">
        <v>35</v>
      </c>
      <c r="D463">
        <v>15</v>
      </c>
      <c r="E463">
        <v>1</v>
      </c>
      <c r="F463" s="11">
        <v>10259.129999999999</v>
      </c>
      <c r="G463" t="s">
        <v>12</v>
      </c>
      <c r="H463" t="s">
        <v>11</v>
      </c>
      <c r="I463" t="s">
        <v>42</v>
      </c>
      <c r="J463" s="9" t="str">
        <f t="shared" si="14"/>
        <v>15-Aug-1975</v>
      </c>
      <c r="K463">
        <f t="shared" si="15"/>
        <v>50</v>
      </c>
    </row>
    <row r="464" spans="1:11" x14ac:dyDescent="0.3">
      <c r="A464" t="s">
        <v>1266</v>
      </c>
      <c r="B464">
        <v>1968</v>
      </c>
      <c r="C464" t="s">
        <v>20</v>
      </c>
      <c r="D464">
        <v>23</v>
      </c>
      <c r="E464">
        <v>0</v>
      </c>
      <c r="F464" s="11">
        <v>10231.5</v>
      </c>
      <c r="G464" t="s">
        <v>12</v>
      </c>
      <c r="H464" t="s">
        <v>16</v>
      </c>
      <c r="I464" t="s">
        <v>23</v>
      </c>
      <c r="J464" s="9" t="str">
        <f t="shared" si="14"/>
        <v>23-Sep-1968</v>
      </c>
      <c r="K464">
        <f t="shared" si="15"/>
        <v>57</v>
      </c>
    </row>
    <row r="465" spans="1:11" x14ac:dyDescent="0.3">
      <c r="A465" t="s">
        <v>1265</v>
      </c>
      <c r="B465">
        <v>1967</v>
      </c>
      <c r="C465" t="s">
        <v>18</v>
      </c>
      <c r="D465">
        <v>28</v>
      </c>
      <c r="E465">
        <v>0</v>
      </c>
      <c r="F465" s="11">
        <v>10226.280000000001</v>
      </c>
      <c r="G465" t="s">
        <v>12</v>
      </c>
      <c r="H465" t="s">
        <v>12</v>
      </c>
      <c r="I465" t="s">
        <v>13</v>
      </c>
      <c r="J465" s="9" t="str">
        <f t="shared" si="14"/>
        <v>28-Jun-1967</v>
      </c>
      <c r="K465">
        <f t="shared" si="15"/>
        <v>58</v>
      </c>
    </row>
    <row r="466" spans="1:11" x14ac:dyDescent="0.3">
      <c r="A466" t="s">
        <v>1264</v>
      </c>
      <c r="B466">
        <v>1967</v>
      </c>
      <c r="C466" t="s">
        <v>20</v>
      </c>
      <c r="D466">
        <v>26</v>
      </c>
      <c r="E466">
        <v>0</v>
      </c>
      <c r="F466" s="11">
        <v>10214.64</v>
      </c>
      <c r="G466" t="s">
        <v>12</v>
      </c>
      <c r="H466" t="s">
        <v>11</v>
      </c>
      <c r="I466" t="s">
        <v>42</v>
      </c>
      <c r="J466" s="9" t="str">
        <f t="shared" si="14"/>
        <v>26-Sep-1967</v>
      </c>
      <c r="K466">
        <f t="shared" si="15"/>
        <v>58</v>
      </c>
    </row>
    <row r="467" spans="1:11" x14ac:dyDescent="0.3">
      <c r="A467" t="s">
        <v>1263</v>
      </c>
      <c r="B467">
        <v>1970</v>
      </c>
      <c r="C467" t="s">
        <v>30</v>
      </c>
      <c r="D467">
        <v>24</v>
      </c>
      <c r="E467">
        <v>0</v>
      </c>
      <c r="F467" s="11">
        <v>10197.77</v>
      </c>
      <c r="G467" t="s">
        <v>12</v>
      </c>
      <c r="H467" t="s">
        <v>16</v>
      </c>
      <c r="I467" t="s">
        <v>247</v>
      </c>
      <c r="J467" s="9" t="str">
        <f t="shared" si="14"/>
        <v>24-Dec-1970</v>
      </c>
      <c r="K467">
        <f t="shared" si="15"/>
        <v>55</v>
      </c>
    </row>
    <row r="468" spans="1:11" x14ac:dyDescent="0.3">
      <c r="A468" t="s">
        <v>1262</v>
      </c>
      <c r="B468">
        <v>1985</v>
      </c>
      <c r="C468" t="s">
        <v>37</v>
      </c>
      <c r="D468">
        <v>16</v>
      </c>
      <c r="E468">
        <v>3</v>
      </c>
      <c r="F468" s="11">
        <v>10191.82</v>
      </c>
      <c r="G468" t="s">
        <v>12</v>
      </c>
      <c r="H468" t="s">
        <v>11</v>
      </c>
      <c r="I468" t="s">
        <v>535</v>
      </c>
      <c r="J468" s="9" t="str">
        <f t="shared" si="14"/>
        <v>16-Oct-1985</v>
      </c>
      <c r="K468">
        <f t="shared" si="15"/>
        <v>40</v>
      </c>
    </row>
    <row r="469" spans="1:11" x14ac:dyDescent="0.3">
      <c r="A469" t="s">
        <v>1261</v>
      </c>
      <c r="B469">
        <v>1972</v>
      </c>
      <c r="C469" t="s">
        <v>10</v>
      </c>
      <c r="D469">
        <v>10</v>
      </c>
      <c r="E469">
        <v>0</v>
      </c>
      <c r="F469" s="11">
        <v>10160.870000000001</v>
      </c>
      <c r="G469" t="s">
        <v>12</v>
      </c>
      <c r="H469" t="s">
        <v>12</v>
      </c>
      <c r="I469" t="s">
        <v>200</v>
      </c>
      <c r="J469" s="9" t="str">
        <f t="shared" si="14"/>
        <v>10-Jul-1972</v>
      </c>
      <c r="K469">
        <f t="shared" si="15"/>
        <v>53</v>
      </c>
    </row>
    <row r="470" spans="1:11" x14ac:dyDescent="0.3">
      <c r="A470" t="s">
        <v>1260</v>
      </c>
      <c r="B470">
        <v>1973</v>
      </c>
      <c r="C470" t="s">
        <v>37</v>
      </c>
      <c r="D470">
        <v>13</v>
      </c>
      <c r="E470">
        <v>2</v>
      </c>
      <c r="F470" s="11">
        <v>10156.780000000001</v>
      </c>
      <c r="G470" t="s">
        <v>12</v>
      </c>
      <c r="H470" t="s">
        <v>11</v>
      </c>
      <c r="I470" t="s">
        <v>23</v>
      </c>
      <c r="J470" s="9" t="str">
        <f t="shared" si="14"/>
        <v>13-Oct-1973</v>
      </c>
      <c r="K470">
        <f t="shared" si="15"/>
        <v>52</v>
      </c>
    </row>
    <row r="471" spans="1:11" x14ac:dyDescent="0.3">
      <c r="A471" t="s">
        <v>1259</v>
      </c>
      <c r="B471">
        <v>1981</v>
      </c>
      <c r="C471" t="s">
        <v>18</v>
      </c>
      <c r="D471">
        <v>12</v>
      </c>
      <c r="E471">
        <v>1</v>
      </c>
      <c r="F471" s="11">
        <v>10146.129999999999</v>
      </c>
      <c r="G471" t="s">
        <v>12</v>
      </c>
      <c r="H471" t="s">
        <v>16</v>
      </c>
      <c r="I471" t="s">
        <v>200</v>
      </c>
      <c r="J471" s="9" t="str">
        <f t="shared" si="14"/>
        <v>12-Jun-1981</v>
      </c>
      <c r="K471">
        <f t="shared" si="15"/>
        <v>44</v>
      </c>
    </row>
    <row r="472" spans="1:11" x14ac:dyDescent="0.3">
      <c r="A472" t="s">
        <v>1258</v>
      </c>
      <c r="B472">
        <v>1974</v>
      </c>
      <c r="C472" t="s">
        <v>30</v>
      </c>
      <c r="D472">
        <v>30</v>
      </c>
      <c r="E472">
        <v>3</v>
      </c>
      <c r="F472" s="11">
        <v>10141.14</v>
      </c>
      <c r="G472" t="s">
        <v>12</v>
      </c>
      <c r="H472" t="s">
        <v>16</v>
      </c>
      <c r="I472" t="s">
        <v>168</v>
      </c>
      <c r="J472" s="9" t="str">
        <f t="shared" si="14"/>
        <v>30-Dec-1974</v>
      </c>
      <c r="K472">
        <f t="shared" si="15"/>
        <v>51</v>
      </c>
    </row>
    <row r="473" spans="1:11" x14ac:dyDescent="0.3">
      <c r="A473" t="s">
        <v>1257</v>
      </c>
      <c r="B473">
        <v>1997</v>
      </c>
      <c r="C473" t="s">
        <v>20</v>
      </c>
      <c r="D473">
        <v>5</v>
      </c>
      <c r="E473">
        <v>0</v>
      </c>
      <c r="F473" s="11">
        <v>10139.84</v>
      </c>
      <c r="G473" t="s">
        <v>12</v>
      </c>
      <c r="H473" t="s">
        <v>11</v>
      </c>
      <c r="I473" t="s">
        <v>23</v>
      </c>
      <c r="J473" s="9" t="str">
        <f t="shared" si="14"/>
        <v>5-Sep-1997</v>
      </c>
      <c r="K473">
        <f t="shared" si="15"/>
        <v>28</v>
      </c>
    </row>
    <row r="474" spans="1:11" x14ac:dyDescent="0.3">
      <c r="A474" t="s">
        <v>1256</v>
      </c>
      <c r="B474">
        <v>1972</v>
      </c>
      <c r="C474" t="s">
        <v>15</v>
      </c>
      <c r="D474">
        <v>16</v>
      </c>
      <c r="E474">
        <v>2</v>
      </c>
      <c r="F474" s="11">
        <v>10118.42</v>
      </c>
      <c r="G474" t="s">
        <v>12</v>
      </c>
      <c r="H474" t="s">
        <v>12</v>
      </c>
      <c r="I474" t="s">
        <v>42</v>
      </c>
      <c r="J474" s="9" t="str">
        <f t="shared" si="14"/>
        <v>16-Nov-1972</v>
      </c>
      <c r="K474">
        <f t="shared" si="15"/>
        <v>53</v>
      </c>
    </row>
    <row r="475" spans="1:11" x14ac:dyDescent="0.3">
      <c r="A475" t="s">
        <v>1255</v>
      </c>
      <c r="B475">
        <v>1975</v>
      </c>
      <c r="C475" t="s">
        <v>10</v>
      </c>
      <c r="D475">
        <v>2</v>
      </c>
      <c r="E475">
        <v>3</v>
      </c>
      <c r="F475" s="11">
        <v>10115.01</v>
      </c>
      <c r="G475" t="s">
        <v>12</v>
      </c>
      <c r="H475" t="s">
        <v>12</v>
      </c>
      <c r="I475" t="s">
        <v>23</v>
      </c>
      <c r="J475" s="9" t="str">
        <f t="shared" si="14"/>
        <v>2-Jul-1975</v>
      </c>
      <c r="K475">
        <f t="shared" si="15"/>
        <v>50</v>
      </c>
    </row>
    <row r="476" spans="1:11" x14ac:dyDescent="0.3">
      <c r="A476" t="s">
        <v>1254</v>
      </c>
      <c r="B476">
        <v>1972</v>
      </c>
      <c r="C476" t="s">
        <v>35</v>
      </c>
      <c r="D476">
        <v>8</v>
      </c>
      <c r="E476">
        <v>2</v>
      </c>
      <c r="F476" s="11">
        <v>10107.219999999999</v>
      </c>
      <c r="G476" t="s">
        <v>12</v>
      </c>
      <c r="H476" t="s">
        <v>16</v>
      </c>
      <c r="I476" t="s">
        <v>13</v>
      </c>
      <c r="J476" s="9" t="str">
        <f t="shared" si="14"/>
        <v>8-Aug-1972</v>
      </c>
      <c r="K476">
        <f t="shared" si="15"/>
        <v>53</v>
      </c>
    </row>
    <row r="477" spans="1:11" x14ac:dyDescent="0.3">
      <c r="A477" t="s">
        <v>1253</v>
      </c>
      <c r="B477">
        <v>1972</v>
      </c>
      <c r="C477" t="s">
        <v>37</v>
      </c>
      <c r="D477">
        <v>19</v>
      </c>
      <c r="E477">
        <v>1</v>
      </c>
      <c r="F477" s="11">
        <v>10106.129999999999</v>
      </c>
      <c r="G477" t="s">
        <v>12</v>
      </c>
      <c r="H477" t="s">
        <v>16</v>
      </c>
      <c r="I477" t="s">
        <v>247</v>
      </c>
      <c r="J477" s="9" t="str">
        <f t="shared" si="14"/>
        <v>19-Oct-1972</v>
      </c>
      <c r="K477">
        <f t="shared" si="15"/>
        <v>53</v>
      </c>
    </row>
    <row r="478" spans="1:11" x14ac:dyDescent="0.3">
      <c r="A478" t="s">
        <v>1252</v>
      </c>
      <c r="B478">
        <v>1976</v>
      </c>
      <c r="C478" t="s">
        <v>30</v>
      </c>
      <c r="D478">
        <v>19</v>
      </c>
      <c r="E478">
        <v>5</v>
      </c>
      <c r="F478" s="11">
        <v>10096.969999999999</v>
      </c>
      <c r="G478" t="s">
        <v>12</v>
      </c>
      <c r="H478" t="s">
        <v>11</v>
      </c>
      <c r="I478" t="s">
        <v>42</v>
      </c>
      <c r="J478" s="9" t="str">
        <f t="shared" si="14"/>
        <v>19-Dec-1976</v>
      </c>
      <c r="K478">
        <f t="shared" si="15"/>
        <v>49</v>
      </c>
    </row>
    <row r="479" spans="1:11" x14ac:dyDescent="0.3">
      <c r="A479" t="s">
        <v>1251</v>
      </c>
      <c r="B479">
        <v>1969</v>
      </c>
      <c r="C479" t="s">
        <v>10</v>
      </c>
      <c r="D479">
        <v>3</v>
      </c>
      <c r="E479">
        <v>1</v>
      </c>
      <c r="F479" s="11">
        <v>10085.85</v>
      </c>
      <c r="G479" t="s">
        <v>12</v>
      </c>
      <c r="H479" t="s">
        <v>12</v>
      </c>
      <c r="I479" t="s">
        <v>42</v>
      </c>
      <c r="J479" s="9" t="str">
        <f t="shared" si="14"/>
        <v>3-Jul-1969</v>
      </c>
      <c r="K479">
        <f t="shared" si="15"/>
        <v>56</v>
      </c>
    </row>
    <row r="480" spans="1:11" x14ac:dyDescent="0.3">
      <c r="A480" t="s">
        <v>1250</v>
      </c>
      <c r="B480">
        <v>1969</v>
      </c>
      <c r="C480" t="s">
        <v>37</v>
      </c>
      <c r="D480">
        <v>27</v>
      </c>
      <c r="E480">
        <v>0</v>
      </c>
      <c r="F480" s="11">
        <v>10072.06</v>
      </c>
      <c r="G480" t="s">
        <v>12</v>
      </c>
      <c r="H480" t="s">
        <v>16</v>
      </c>
      <c r="I480" t="s">
        <v>356</v>
      </c>
      <c r="J480" s="9" t="str">
        <f t="shared" si="14"/>
        <v>27-Oct-1969</v>
      </c>
      <c r="K480">
        <f t="shared" si="15"/>
        <v>56</v>
      </c>
    </row>
    <row r="481" spans="1:11" x14ac:dyDescent="0.3">
      <c r="A481" t="s">
        <v>1249</v>
      </c>
      <c r="B481">
        <v>1969</v>
      </c>
      <c r="C481" t="s">
        <v>35</v>
      </c>
      <c r="D481">
        <v>22</v>
      </c>
      <c r="E481">
        <v>1</v>
      </c>
      <c r="F481" s="11">
        <v>10065.41</v>
      </c>
      <c r="G481" t="s">
        <v>12</v>
      </c>
      <c r="H481" t="s">
        <v>11</v>
      </c>
      <c r="I481" t="s">
        <v>42</v>
      </c>
      <c r="J481" s="9" t="str">
        <f t="shared" si="14"/>
        <v>22-Aug-1969</v>
      </c>
      <c r="K481">
        <f t="shared" si="15"/>
        <v>56</v>
      </c>
    </row>
    <row r="482" spans="1:11" x14ac:dyDescent="0.3">
      <c r="A482" t="s">
        <v>1248</v>
      </c>
      <c r="B482">
        <v>1974</v>
      </c>
      <c r="C482" t="s">
        <v>35</v>
      </c>
      <c r="D482">
        <v>30</v>
      </c>
      <c r="E482">
        <v>2</v>
      </c>
      <c r="F482" s="11">
        <v>10043.25</v>
      </c>
      <c r="G482" t="s">
        <v>12</v>
      </c>
      <c r="H482" t="s">
        <v>11</v>
      </c>
      <c r="I482" t="s">
        <v>247</v>
      </c>
      <c r="J482" s="9" t="str">
        <f t="shared" si="14"/>
        <v>30-Aug-1974</v>
      </c>
      <c r="K482">
        <f t="shared" si="15"/>
        <v>51</v>
      </c>
    </row>
    <row r="483" spans="1:11" x14ac:dyDescent="0.3">
      <c r="A483" t="s">
        <v>1247</v>
      </c>
      <c r="B483">
        <v>1979</v>
      </c>
      <c r="C483" t="s">
        <v>30</v>
      </c>
      <c r="D483">
        <v>28</v>
      </c>
      <c r="E483">
        <v>2</v>
      </c>
      <c r="F483" s="11">
        <v>10027.15</v>
      </c>
      <c r="G483" t="s">
        <v>12</v>
      </c>
      <c r="H483" t="s">
        <v>16</v>
      </c>
      <c r="I483" t="s">
        <v>300</v>
      </c>
      <c r="J483" s="9" t="str">
        <f t="shared" si="14"/>
        <v>28-Dec-1979</v>
      </c>
      <c r="K483">
        <f t="shared" si="15"/>
        <v>46</v>
      </c>
    </row>
    <row r="484" spans="1:11" x14ac:dyDescent="0.3">
      <c r="A484" t="s">
        <v>1246</v>
      </c>
      <c r="B484">
        <v>1988</v>
      </c>
      <c r="C484" t="s">
        <v>10</v>
      </c>
      <c r="D484">
        <v>3</v>
      </c>
      <c r="E484">
        <v>3</v>
      </c>
      <c r="F484" s="11">
        <v>10011.44</v>
      </c>
      <c r="G484" t="s">
        <v>12</v>
      </c>
      <c r="H484" t="s">
        <v>12</v>
      </c>
      <c r="I484" t="s">
        <v>535</v>
      </c>
      <c r="J484" s="9" t="str">
        <f t="shared" si="14"/>
        <v>3-Jul-1988</v>
      </c>
      <c r="K484">
        <f t="shared" si="15"/>
        <v>37</v>
      </c>
    </row>
    <row r="485" spans="1:11" x14ac:dyDescent="0.3">
      <c r="A485" t="s">
        <v>1245</v>
      </c>
      <c r="B485">
        <v>1970</v>
      </c>
      <c r="C485" t="s">
        <v>35</v>
      </c>
      <c r="D485">
        <v>11</v>
      </c>
      <c r="E485">
        <v>0</v>
      </c>
      <c r="F485" s="11">
        <v>9991.0400000000009</v>
      </c>
      <c r="G485" t="s">
        <v>11</v>
      </c>
      <c r="H485" t="s">
        <v>12</v>
      </c>
      <c r="I485" t="s">
        <v>23</v>
      </c>
      <c r="J485" s="9" t="str">
        <f t="shared" si="14"/>
        <v>11-Aug-1970</v>
      </c>
      <c r="K485">
        <f t="shared" si="15"/>
        <v>55</v>
      </c>
    </row>
    <row r="486" spans="1:11" x14ac:dyDescent="0.3">
      <c r="A486" t="s">
        <v>1244</v>
      </c>
      <c r="B486">
        <v>1971</v>
      </c>
      <c r="C486" t="s">
        <v>37</v>
      </c>
      <c r="D486">
        <v>6</v>
      </c>
      <c r="E486">
        <v>1</v>
      </c>
      <c r="F486" s="11">
        <v>9964.06</v>
      </c>
      <c r="G486" t="s">
        <v>11</v>
      </c>
      <c r="H486" t="s">
        <v>11</v>
      </c>
      <c r="I486" t="s">
        <v>166</v>
      </c>
      <c r="J486" s="9" t="str">
        <f t="shared" si="14"/>
        <v>6-Oct-1971</v>
      </c>
      <c r="K486">
        <f t="shared" si="15"/>
        <v>54</v>
      </c>
    </row>
    <row r="487" spans="1:11" x14ac:dyDescent="0.3">
      <c r="A487" t="s">
        <v>1243</v>
      </c>
      <c r="B487">
        <v>1971</v>
      </c>
      <c r="C487" t="s">
        <v>30</v>
      </c>
      <c r="D487">
        <v>26</v>
      </c>
      <c r="E487">
        <v>1</v>
      </c>
      <c r="F487" s="11">
        <v>9957.7199999999993</v>
      </c>
      <c r="G487" t="s">
        <v>11</v>
      </c>
      <c r="H487" t="s">
        <v>12</v>
      </c>
      <c r="I487" t="s">
        <v>170</v>
      </c>
      <c r="J487" s="9" t="str">
        <f t="shared" si="14"/>
        <v>26-Dec-1971</v>
      </c>
      <c r="K487">
        <f t="shared" si="15"/>
        <v>54</v>
      </c>
    </row>
    <row r="488" spans="1:11" x14ac:dyDescent="0.3">
      <c r="A488" t="s">
        <v>1242</v>
      </c>
      <c r="B488">
        <v>1964</v>
      </c>
      <c r="C488" t="s">
        <v>20</v>
      </c>
      <c r="D488">
        <v>11</v>
      </c>
      <c r="E488">
        <v>0</v>
      </c>
      <c r="F488" s="11">
        <v>9933.44</v>
      </c>
      <c r="G488" t="s">
        <v>12</v>
      </c>
      <c r="H488" t="s">
        <v>12</v>
      </c>
      <c r="I488" t="s">
        <v>13</v>
      </c>
      <c r="J488" s="9" t="str">
        <f t="shared" si="14"/>
        <v>11-Sep-1964</v>
      </c>
      <c r="K488">
        <f t="shared" si="15"/>
        <v>61</v>
      </c>
    </row>
    <row r="489" spans="1:11" x14ac:dyDescent="0.3">
      <c r="A489" t="s">
        <v>1241</v>
      </c>
      <c r="B489">
        <v>1983</v>
      </c>
      <c r="C489" t="s">
        <v>30</v>
      </c>
      <c r="D489">
        <v>3</v>
      </c>
      <c r="E489">
        <v>3</v>
      </c>
      <c r="F489" s="11">
        <v>9931.9599999999991</v>
      </c>
      <c r="G489" t="s">
        <v>11</v>
      </c>
      <c r="H489" t="s">
        <v>11</v>
      </c>
      <c r="I489" t="s">
        <v>23</v>
      </c>
      <c r="J489" s="9" t="str">
        <f t="shared" si="14"/>
        <v>3-Dec-1983</v>
      </c>
      <c r="K489">
        <f t="shared" si="15"/>
        <v>42</v>
      </c>
    </row>
    <row r="490" spans="1:11" x14ac:dyDescent="0.3">
      <c r="A490" t="s">
        <v>1240</v>
      </c>
      <c r="B490">
        <v>1985</v>
      </c>
      <c r="C490" t="s">
        <v>35</v>
      </c>
      <c r="D490">
        <v>19</v>
      </c>
      <c r="E490">
        <v>3</v>
      </c>
      <c r="F490" s="11">
        <v>9930.64</v>
      </c>
      <c r="G490" t="s">
        <v>11</v>
      </c>
      <c r="H490" t="s">
        <v>12</v>
      </c>
      <c r="I490" t="s">
        <v>200</v>
      </c>
      <c r="J490" s="9" t="str">
        <f t="shared" si="14"/>
        <v>19-Aug-1985</v>
      </c>
      <c r="K490">
        <f t="shared" si="15"/>
        <v>40</v>
      </c>
    </row>
    <row r="491" spans="1:11" x14ac:dyDescent="0.3">
      <c r="A491" t="s">
        <v>1239</v>
      </c>
      <c r="B491">
        <v>1972</v>
      </c>
      <c r="C491" t="s">
        <v>20</v>
      </c>
      <c r="D491">
        <v>14</v>
      </c>
      <c r="E491">
        <v>1</v>
      </c>
      <c r="F491" s="11">
        <v>9910.36</v>
      </c>
      <c r="G491" t="s">
        <v>11</v>
      </c>
      <c r="H491" t="s">
        <v>12</v>
      </c>
      <c r="I491" t="s">
        <v>23</v>
      </c>
      <c r="J491" s="9" t="str">
        <f t="shared" si="14"/>
        <v>14-Sep-1972</v>
      </c>
      <c r="K491">
        <f t="shared" si="15"/>
        <v>53</v>
      </c>
    </row>
    <row r="492" spans="1:11" x14ac:dyDescent="0.3">
      <c r="A492" t="s">
        <v>1238</v>
      </c>
      <c r="B492">
        <v>1962</v>
      </c>
      <c r="C492" t="s">
        <v>35</v>
      </c>
      <c r="D492">
        <v>17</v>
      </c>
      <c r="E492">
        <v>0</v>
      </c>
      <c r="F492" s="11">
        <v>9907.83</v>
      </c>
      <c r="G492" t="s">
        <v>12</v>
      </c>
      <c r="H492" t="s">
        <v>11</v>
      </c>
      <c r="I492" t="s">
        <v>13</v>
      </c>
      <c r="J492" s="9" t="str">
        <f t="shared" si="14"/>
        <v>17-Aug-1962</v>
      </c>
      <c r="K492">
        <f t="shared" si="15"/>
        <v>63</v>
      </c>
    </row>
    <row r="493" spans="1:11" x14ac:dyDescent="0.3">
      <c r="A493" t="s">
        <v>1237</v>
      </c>
      <c r="B493">
        <v>1996</v>
      </c>
      <c r="C493" t="s">
        <v>10</v>
      </c>
      <c r="D493">
        <v>8</v>
      </c>
      <c r="E493">
        <v>0</v>
      </c>
      <c r="F493" s="11">
        <v>9894.69</v>
      </c>
      <c r="G493" t="s">
        <v>11</v>
      </c>
      <c r="H493" t="s">
        <v>12</v>
      </c>
      <c r="I493" t="s">
        <v>23</v>
      </c>
      <c r="J493" s="9" t="str">
        <f t="shared" si="14"/>
        <v>8-Jul-1996</v>
      </c>
      <c r="K493">
        <f t="shared" si="15"/>
        <v>29</v>
      </c>
    </row>
    <row r="494" spans="1:11" x14ac:dyDescent="0.3">
      <c r="A494" t="s">
        <v>1236</v>
      </c>
      <c r="B494">
        <v>1966</v>
      </c>
      <c r="C494" t="s">
        <v>15</v>
      </c>
      <c r="D494">
        <v>5</v>
      </c>
      <c r="E494">
        <v>0</v>
      </c>
      <c r="F494" s="11">
        <v>9890.23</v>
      </c>
      <c r="G494" t="s">
        <v>12</v>
      </c>
      <c r="H494" t="s">
        <v>12</v>
      </c>
      <c r="I494" t="s">
        <v>13</v>
      </c>
      <c r="J494" s="9" t="str">
        <f t="shared" si="14"/>
        <v>5-Nov-1966</v>
      </c>
      <c r="K494">
        <f t="shared" si="15"/>
        <v>59</v>
      </c>
    </row>
    <row r="495" spans="1:11" x14ac:dyDescent="0.3">
      <c r="A495" t="s">
        <v>1235</v>
      </c>
      <c r="B495">
        <v>1971</v>
      </c>
      <c r="C495" t="s">
        <v>15</v>
      </c>
      <c r="D495">
        <v>8</v>
      </c>
      <c r="E495">
        <v>1</v>
      </c>
      <c r="F495" s="11">
        <v>9880.07</v>
      </c>
      <c r="G495" t="s">
        <v>11</v>
      </c>
      <c r="H495" t="s">
        <v>12</v>
      </c>
      <c r="I495" t="s">
        <v>42</v>
      </c>
      <c r="J495" s="9" t="str">
        <f t="shared" si="14"/>
        <v>8-Nov-1971</v>
      </c>
      <c r="K495">
        <f t="shared" si="15"/>
        <v>54</v>
      </c>
    </row>
    <row r="496" spans="1:11" x14ac:dyDescent="0.3">
      <c r="A496" t="s">
        <v>1234</v>
      </c>
      <c r="B496">
        <v>1971</v>
      </c>
      <c r="C496" t="s">
        <v>37</v>
      </c>
      <c r="D496">
        <v>3</v>
      </c>
      <c r="E496">
        <v>1</v>
      </c>
      <c r="F496" s="11">
        <v>9877.61</v>
      </c>
      <c r="G496" t="s">
        <v>11</v>
      </c>
      <c r="H496" t="s">
        <v>16</v>
      </c>
      <c r="I496" t="s">
        <v>13</v>
      </c>
      <c r="J496" s="9" t="str">
        <f t="shared" si="14"/>
        <v>3-Oct-1971</v>
      </c>
      <c r="K496">
        <f t="shared" si="15"/>
        <v>54</v>
      </c>
    </row>
    <row r="497" spans="1:11" x14ac:dyDescent="0.3">
      <c r="A497" t="s">
        <v>1233</v>
      </c>
      <c r="B497">
        <v>1971</v>
      </c>
      <c r="C497" t="s">
        <v>10</v>
      </c>
      <c r="D497">
        <v>3</v>
      </c>
      <c r="E497">
        <v>0</v>
      </c>
      <c r="F497" s="11">
        <v>9875.68</v>
      </c>
      <c r="G497" t="s">
        <v>11</v>
      </c>
      <c r="H497" t="s">
        <v>12</v>
      </c>
      <c r="I497" t="s">
        <v>247</v>
      </c>
      <c r="J497" s="9" t="str">
        <f t="shared" si="14"/>
        <v>3-Jul-1971</v>
      </c>
      <c r="K497">
        <f t="shared" si="15"/>
        <v>54</v>
      </c>
    </row>
    <row r="498" spans="1:11" x14ac:dyDescent="0.3">
      <c r="A498" t="s">
        <v>1232</v>
      </c>
      <c r="B498">
        <v>1971</v>
      </c>
      <c r="C498" t="s">
        <v>30</v>
      </c>
      <c r="D498">
        <v>22</v>
      </c>
      <c r="E498">
        <v>1</v>
      </c>
      <c r="F498" s="11">
        <v>9872.7000000000007</v>
      </c>
      <c r="G498" t="s">
        <v>11</v>
      </c>
      <c r="H498" t="s">
        <v>11</v>
      </c>
      <c r="I498" t="s">
        <v>42</v>
      </c>
      <c r="J498" s="9" t="str">
        <f t="shared" si="14"/>
        <v>22-Dec-1971</v>
      </c>
      <c r="K498">
        <f t="shared" si="15"/>
        <v>54</v>
      </c>
    </row>
    <row r="499" spans="1:11" x14ac:dyDescent="0.3">
      <c r="A499" t="s">
        <v>1231</v>
      </c>
      <c r="B499">
        <v>1998</v>
      </c>
      <c r="C499" t="s">
        <v>10</v>
      </c>
      <c r="D499">
        <v>6</v>
      </c>
      <c r="E499">
        <v>0</v>
      </c>
      <c r="F499" s="11">
        <v>9870.59</v>
      </c>
      <c r="G499" t="s">
        <v>11</v>
      </c>
      <c r="H499" t="s">
        <v>11</v>
      </c>
      <c r="I499" t="s">
        <v>249</v>
      </c>
      <c r="J499" s="9" t="str">
        <f t="shared" si="14"/>
        <v>6-Jul-1998</v>
      </c>
      <c r="K499">
        <f t="shared" si="15"/>
        <v>27</v>
      </c>
    </row>
    <row r="500" spans="1:11" x14ac:dyDescent="0.3">
      <c r="A500" t="s">
        <v>1230</v>
      </c>
      <c r="B500">
        <v>1969</v>
      </c>
      <c r="C500" t="s">
        <v>35</v>
      </c>
      <c r="D500">
        <v>13</v>
      </c>
      <c r="E500">
        <v>0</v>
      </c>
      <c r="F500" s="11">
        <v>9869.81</v>
      </c>
      <c r="G500" t="s">
        <v>12</v>
      </c>
      <c r="H500" t="s">
        <v>12</v>
      </c>
      <c r="I500" t="s">
        <v>23</v>
      </c>
      <c r="J500" s="9" t="str">
        <f t="shared" si="14"/>
        <v>13-Aug-1969</v>
      </c>
      <c r="K500">
        <f t="shared" si="15"/>
        <v>56</v>
      </c>
    </row>
    <row r="501" spans="1:11" x14ac:dyDescent="0.3">
      <c r="A501" t="s">
        <v>1229</v>
      </c>
      <c r="B501">
        <v>1971</v>
      </c>
      <c r="C501" t="s">
        <v>15</v>
      </c>
      <c r="D501">
        <v>9</v>
      </c>
      <c r="E501">
        <v>0</v>
      </c>
      <c r="F501" s="11">
        <v>9866.2999999999993</v>
      </c>
      <c r="G501" t="s">
        <v>11</v>
      </c>
      <c r="H501" t="s">
        <v>12</v>
      </c>
      <c r="I501" t="s">
        <v>247</v>
      </c>
      <c r="J501" s="9" t="str">
        <f t="shared" si="14"/>
        <v>9-Nov-1971</v>
      </c>
      <c r="K501">
        <f t="shared" si="15"/>
        <v>54</v>
      </c>
    </row>
    <row r="502" spans="1:11" x14ac:dyDescent="0.3">
      <c r="A502" t="s">
        <v>1228</v>
      </c>
      <c r="B502">
        <v>1969</v>
      </c>
      <c r="C502" t="s">
        <v>37</v>
      </c>
      <c r="D502">
        <v>20</v>
      </c>
      <c r="E502">
        <v>0</v>
      </c>
      <c r="F502" s="11">
        <v>9863.4699999999993</v>
      </c>
      <c r="G502" t="s">
        <v>12</v>
      </c>
      <c r="H502" t="s">
        <v>12</v>
      </c>
      <c r="I502" t="s">
        <v>23</v>
      </c>
      <c r="J502" s="9" t="str">
        <f t="shared" si="14"/>
        <v>20-Oct-1969</v>
      </c>
      <c r="K502">
        <f t="shared" si="15"/>
        <v>56</v>
      </c>
    </row>
    <row r="503" spans="1:11" x14ac:dyDescent="0.3">
      <c r="A503" t="s">
        <v>1227</v>
      </c>
      <c r="B503">
        <v>1971</v>
      </c>
      <c r="C503" t="s">
        <v>10</v>
      </c>
      <c r="D503">
        <v>17</v>
      </c>
      <c r="E503">
        <v>1</v>
      </c>
      <c r="F503" s="11">
        <v>9861.0300000000007</v>
      </c>
      <c r="G503" t="s">
        <v>11</v>
      </c>
      <c r="H503" t="s">
        <v>11</v>
      </c>
      <c r="I503" t="s">
        <v>42</v>
      </c>
      <c r="J503" s="9" t="str">
        <f t="shared" si="14"/>
        <v>17-Jul-1971</v>
      </c>
      <c r="K503">
        <f t="shared" si="15"/>
        <v>54</v>
      </c>
    </row>
    <row r="504" spans="1:11" x14ac:dyDescent="0.3">
      <c r="A504" t="s">
        <v>1226</v>
      </c>
      <c r="B504">
        <v>1971</v>
      </c>
      <c r="C504" t="s">
        <v>37</v>
      </c>
      <c r="D504">
        <v>23</v>
      </c>
      <c r="E504">
        <v>1</v>
      </c>
      <c r="F504" s="11">
        <v>9855.1299999999992</v>
      </c>
      <c r="G504" t="s">
        <v>11</v>
      </c>
      <c r="H504" t="s">
        <v>12</v>
      </c>
      <c r="I504" t="s">
        <v>13</v>
      </c>
      <c r="J504" s="9" t="str">
        <f t="shared" si="14"/>
        <v>23-Oct-1971</v>
      </c>
      <c r="K504">
        <f t="shared" si="15"/>
        <v>54</v>
      </c>
    </row>
    <row r="505" spans="1:11" x14ac:dyDescent="0.3">
      <c r="A505" t="s">
        <v>1225</v>
      </c>
      <c r="B505">
        <v>1968</v>
      </c>
      <c r="C505" t="s">
        <v>15</v>
      </c>
      <c r="D505">
        <v>4</v>
      </c>
      <c r="E505">
        <v>0</v>
      </c>
      <c r="F505" s="11">
        <v>9850.43</v>
      </c>
      <c r="G505" t="s">
        <v>12</v>
      </c>
      <c r="H505" t="s">
        <v>12</v>
      </c>
      <c r="I505" t="s">
        <v>42</v>
      </c>
      <c r="J505" s="9" t="str">
        <f t="shared" si="14"/>
        <v>4-Nov-1968</v>
      </c>
      <c r="K505">
        <f t="shared" si="15"/>
        <v>57</v>
      </c>
    </row>
    <row r="506" spans="1:11" x14ac:dyDescent="0.3">
      <c r="A506" t="s">
        <v>1224</v>
      </c>
      <c r="B506">
        <v>1992</v>
      </c>
      <c r="C506" t="s">
        <v>35</v>
      </c>
      <c r="D506">
        <v>13</v>
      </c>
      <c r="E506">
        <v>0</v>
      </c>
      <c r="F506" s="11">
        <v>9844.4500000000007</v>
      </c>
      <c r="G506" t="s">
        <v>11</v>
      </c>
      <c r="H506" t="s">
        <v>16</v>
      </c>
      <c r="I506" t="s">
        <v>23</v>
      </c>
      <c r="J506" s="9" t="str">
        <f t="shared" si="14"/>
        <v>13-Aug-1992</v>
      </c>
      <c r="K506">
        <f t="shared" si="15"/>
        <v>33</v>
      </c>
    </row>
    <row r="507" spans="1:11" x14ac:dyDescent="0.3">
      <c r="A507" t="s">
        <v>1223</v>
      </c>
      <c r="B507">
        <v>1972</v>
      </c>
      <c r="C507" t="s">
        <v>20</v>
      </c>
      <c r="D507">
        <v>26</v>
      </c>
      <c r="E507">
        <v>0</v>
      </c>
      <c r="F507" s="11">
        <v>9836.2099999999991</v>
      </c>
      <c r="G507" t="s">
        <v>11</v>
      </c>
      <c r="H507" t="s">
        <v>12</v>
      </c>
      <c r="I507" t="s">
        <v>300</v>
      </c>
      <c r="J507" s="9" t="str">
        <f t="shared" si="14"/>
        <v>26-Sep-1972</v>
      </c>
      <c r="K507">
        <f t="shared" si="15"/>
        <v>53</v>
      </c>
    </row>
    <row r="508" spans="1:11" x14ac:dyDescent="0.3">
      <c r="A508" t="s">
        <v>1222</v>
      </c>
      <c r="B508">
        <v>1972</v>
      </c>
      <c r="C508" t="s">
        <v>18</v>
      </c>
      <c r="D508">
        <v>28</v>
      </c>
      <c r="E508">
        <v>0</v>
      </c>
      <c r="F508" s="11">
        <v>9819.25</v>
      </c>
      <c r="G508" t="s">
        <v>11</v>
      </c>
      <c r="H508" t="s">
        <v>11</v>
      </c>
      <c r="I508" t="s">
        <v>300</v>
      </c>
      <c r="J508" s="9" t="str">
        <f t="shared" si="14"/>
        <v>28-Jun-1972</v>
      </c>
      <c r="K508">
        <f t="shared" si="15"/>
        <v>53</v>
      </c>
    </row>
    <row r="509" spans="1:11" x14ac:dyDescent="0.3">
      <c r="A509" t="s">
        <v>1221</v>
      </c>
      <c r="B509">
        <v>1973</v>
      </c>
      <c r="C509" t="s">
        <v>20</v>
      </c>
      <c r="D509">
        <v>17</v>
      </c>
      <c r="E509">
        <v>2</v>
      </c>
      <c r="F509" s="11">
        <v>9800.89</v>
      </c>
      <c r="G509" t="s">
        <v>11</v>
      </c>
      <c r="H509" t="s">
        <v>16</v>
      </c>
      <c r="I509" t="s">
        <v>13</v>
      </c>
      <c r="J509" s="9" t="str">
        <f t="shared" si="14"/>
        <v>17-Sep-1973</v>
      </c>
      <c r="K509">
        <f t="shared" si="15"/>
        <v>52</v>
      </c>
    </row>
    <row r="510" spans="1:11" x14ac:dyDescent="0.3">
      <c r="A510" t="s">
        <v>1220</v>
      </c>
      <c r="B510">
        <v>1977</v>
      </c>
      <c r="C510" t="s">
        <v>18</v>
      </c>
      <c r="D510">
        <v>7</v>
      </c>
      <c r="E510">
        <v>5</v>
      </c>
      <c r="F510" s="11">
        <v>9788.8700000000008</v>
      </c>
      <c r="G510" t="s">
        <v>12</v>
      </c>
      <c r="H510" t="s">
        <v>11</v>
      </c>
      <c r="I510" t="s">
        <v>13</v>
      </c>
      <c r="J510" s="9" t="str">
        <f t="shared" si="14"/>
        <v>7-Jun-1977</v>
      </c>
      <c r="K510">
        <f t="shared" si="15"/>
        <v>48</v>
      </c>
    </row>
    <row r="511" spans="1:11" x14ac:dyDescent="0.3">
      <c r="A511" t="s">
        <v>1219</v>
      </c>
      <c r="B511">
        <v>1996</v>
      </c>
      <c r="C511" t="s">
        <v>35</v>
      </c>
      <c r="D511">
        <v>8</v>
      </c>
      <c r="E511">
        <v>0</v>
      </c>
      <c r="F511" s="11">
        <v>9787.32</v>
      </c>
      <c r="G511" t="s">
        <v>11</v>
      </c>
      <c r="H511" t="s">
        <v>12</v>
      </c>
      <c r="I511" t="s">
        <v>249</v>
      </c>
      <c r="J511" s="9" t="str">
        <f t="shared" si="14"/>
        <v>8-Aug-1996</v>
      </c>
      <c r="K511">
        <f t="shared" si="15"/>
        <v>29</v>
      </c>
    </row>
    <row r="512" spans="1:11" x14ac:dyDescent="0.3">
      <c r="A512" t="s">
        <v>1218</v>
      </c>
      <c r="B512">
        <v>1973</v>
      </c>
      <c r="C512" t="s">
        <v>10</v>
      </c>
      <c r="D512">
        <v>7</v>
      </c>
      <c r="E512">
        <v>1</v>
      </c>
      <c r="F512" s="11">
        <v>9778.35</v>
      </c>
      <c r="G512" t="s">
        <v>11</v>
      </c>
      <c r="H512" t="s">
        <v>11</v>
      </c>
      <c r="I512" t="s">
        <v>247</v>
      </c>
      <c r="J512" s="9" t="str">
        <f t="shared" si="14"/>
        <v>7-Jul-1973</v>
      </c>
      <c r="K512">
        <f t="shared" si="15"/>
        <v>52</v>
      </c>
    </row>
    <row r="513" spans="1:11" x14ac:dyDescent="0.3">
      <c r="A513" t="s">
        <v>1217</v>
      </c>
      <c r="B513">
        <v>1965</v>
      </c>
      <c r="C513" t="s">
        <v>20</v>
      </c>
      <c r="D513">
        <v>5</v>
      </c>
      <c r="E513">
        <v>0</v>
      </c>
      <c r="F513" s="11">
        <v>9764.08</v>
      </c>
      <c r="G513" t="s">
        <v>12</v>
      </c>
      <c r="H513" t="s">
        <v>16</v>
      </c>
      <c r="I513" t="s">
        <v>23</v>
      </c>
      <c r="J513" s="9" t="str">
        <f t="shared" si="14"/>
        <v>5-Sep-1965</v>
      </c>
      <c r="K513">
        <f t="shared" si="15"/>
        <v>60</v>
      </c>
    </row>
    <row r="514" spans="1:11" x14ac:dyDescent="0.3">
      <c r="A514" t="s">
        <v>1216</v>
      </c>
      <c r="B514">
        <v>2001</v>
      </c>
      <c r="C514" t="s">
        <v>10</v>
      </c>
      <c r="D514">
        <v>14</v>
      </c>
      <c r="E514">
        <v>0</v>
      </c>
      <c r="F514" s="11">
        <v>9753.49</v>
      </c>
      <c r="G514" t="s">
        <v>11</v>
      </c>
      <c r="H514" t="s">
        <v>11</v>
      </c>
      <c r="I514" t="s">
        <v>23</v>
      </c>
      <c r="J514" s="9" t="str">
        <f t="shared" ref="J514:J577" si="16">D514&amp;"-"&amp;C514&amp;"-"&amp;B514</f>
        <v>14-Jul-2001</v>
      </c>
      <c r="K514">
        <f t="shared" ref="K514:K577" si="17">2025-B514</f>
        <v>24</v>
      </c>
    </row>
    <row r="515" spans="1:11" x14ac:dyDescent="0.3">
      <c r="A515" t="s">
        <v>1215</v>
      </c>
      <c r="B515">
        <v>1970</v>
      </c>
      <c r="C515" t="s">
        <v>10</v>
      </c>
      <c r="D515">
        <v>4</v>
      </c>
      <c r="E515">
        <v>1</v>
      </c>
      <c r="F515" s="11">
        <v>9748.91</v>
      </c>
      <c r="G515" t="s">
        <v>11</v>
      </c>
      <c r="H515" t="s">
        <v>16</v>
      </c>
      <c r="I515" t="s">
        <v>13</v>
      </c>
      <c r="J515" s="9" t="str">
        <f t="shared" si="16"/>
        <v>4-Jul-1970</v>
      </c>
      <c r="K515">
        <f t="shared" si="17"/>
        <v>55</v>
      </c>
    </row>
    <row r="516" spans="1:11" x14ac:dyDescent="0.3">
      <c r="A516" t="s">
        <v>1214</v>
      </c>
      <c r="B516">
        <v>1970</v>
      </c>
      <c r="C516" t="s">
        <v>35</v>
      </c>
      <c r="D516">
        <v>18</v>
      </c>
      <c r="E516">
        <v>1</v>
      </c>
      <c r="F516" s="11">
        <v>9724.5300000000007</v>
      </c>
      <c r="G516" t="s">
        <v>12</v>
      </c>
      <c r="H516" t="s">
        <v>16</v>
      </c>
      <c r="I516" t="s">
        <v>42</v>
      </c>
      <c r="J516" s="9" t="str">
        <f t="shared" si="16"/>
        <v>18-Aug-1970</v>
      </c>
      <c r="K516">
        <f t="shared" si="17"/>
        <v>55</v>
      </c>
    </row>
    <row r="517" spans="1:11" x14ac:dyDescent="0.3">
      <c r="A517" t="s">
        <v>1213</v>
      </c>
      <c r="B517">
        <v>1970</v>
      </c>
      <c r="C517" t="s">
        <v>20</v>
      </c>
      <c r="D517">
        <v>12</v>
      </c>
      <c r="E517">
        <v>0</v>
      </c>
      <c r="F517" s="11">
        <v>9722.77</v>
      </c>
      <c r="G517" t="s">
        <v>12</v>
      </c>
      <c r="H517" t="s">
        <v>16</v>
      </c>
      <c r="I517" t="s">
        <v>168</v>
      </c>
      <c r="J517" s="9" t="str">
        <f t="shared" si="16"/>
        <v>12-Sep-1970</v>
      </c>
      <c r="K517">
        <f t="shared" si="17"/>
        <v>55</v>
      </c>
    </row>
    <row r="518" spans="1:11" x14ac:dyDescent="0.3">
      <c r="A518" t="s">
        <v>1212</v>
      </c>
      <c r="B518">
        <v>1975</v>
      </c>
      <c r="C518" t="s">
        <v>18</v>
      </c>
      <c r="D518">
        <v>27</v>
      </c>
      <c r="E518">
        <v>2</v>
      </c>
      <c r="F518" s="11">
        <v>9715.84</v>
      </c>
      <c r="G518" t="s">
        <v>11</v>
      </c>
      <c r="H518" t="s">
        <v>16</v>
      </c>
      <c r="I518" t="s">
        <v>247</v>
      </c>
      <c r="J518" s="9" t="str">
        <f t="shared" si="16"/>
        <v>27-Jun-1975</v>
      </c>
      <c r="K518">
        <f t="shared" si="17"/>
        <v>50</v>
      </c>
    </row>
    <row r="519" spans="1:11" x14ac:dyDescent="0.3">
      <c r="A519" t="s">
        <v>1211</v>
      </c>
      <c r="B519">
        <v>1972</v>
      </c>
      <c r="C519" t="s">
        <v>10</v>
      </c>
      <c r="D519">
        <v>10</v>
      </c>
      <c r="E519">
        <v>0</v>
      </c>
      <c r="F519" s="11">
        <v>9710.7099999999991</v>
      </c>
      <c r="G519" t="s">
        <v>11</v>
      </c>
      <c r="H519" t="s">
        <v>16</v>
      </c>
      <c r="I519" t="s">
        <v>300</v>
      </c>
      <c r="J519" s="9" t="str">
        <f t="shared" si="16"/>
        <v>10-Jul-1972</v>
      </c>
      <c r="K519">
        <f t="shared" si="17"/>
        <v>53</v>
      </c>
    </row>
    <row r="520" spans="1:11" x14ac:dyDescent="0.3">
      <c r="A520" t="s">
        <v>1210</v>
      </c>
      <c r="B520">
        <v>1977</v>
      </c>
      <c r="C520" t="s">
        <v>20</v>
      </c>
      <c r="D520">
        <v>19</v>
      </c>
      <c r="E520">
        <v>3</v>
      </c>
      <c r="F520" s="11">
        <v>9704.67</v>
      </c>
      <c r="G520" t="s">
        <v>11</v>
      </c>
      <c r="H520" t="s">
        <v>12</v>
      </c>
      <c r="I520" t="s">
        <v>247</v>
      </c>
      <c r="J520" s="9" t="str">
        <f t="shared" si="16"/>
        <v>19-Sep-1977</v>
      </c>
      <c r="K520">
        <f t="shared" si="17"/>
        <v>48</v>
      </c>
    </row>
    <row r="521" spans="1:11" x14ac:dyDescent="0.3">
      <c r="A521" t="s">
        <v>1209</v>
      </c>
      <c r="B521">
        <v>1964</v>
      </c>
      <c r="C521" t="s">
        <v>15</v>
      </c>
      <c r="D521">
        <v>7</v>
      </c>
      <c r="E521">
        <v>0</v>
      </c>
      <c r="F521" s="11">
        <v>9698.42</v>
      </c>
      <c r="G521" t="s">
        <v>12</v>
      </c>
      <c r="H521" t="s">
        <v>12</v>
      </c>
      <c r="I521" t="s">
        <v>13</v>
      </c>
      <c r="J521" s="9" t="str">
        <f t="shared" si="16"/>
        <v>7-Nov-1964</v>
      </c>
      <c r="K521">
        <f t="shared" si="17"/>
        <v>61</v>
      </c>
    </row>
    <row r="522" spans="1:11" x14ac:dyDescent="0.3">
      <c r="A522" t="s">
        <v>1208</v>
      </c>
      <c r="B522">
        <v>1966</v>
      </c>
      <c r="C522" t="s">
        <v>20</v>
      </c>
      <c r="D522">
        <v>16</v>
      </c>
      <c r="E522">
        <v>0</v>
      </c>
      <c r="F522" s="11">
        <v>9684.2900000000009</v>
      </c>
      <c r="G522" t="s">
        <v>12</v>
      </c>
      <c r="H522" t="s">
        <v>11</v>
      </c>
      <c r="I522" t="s">
        <v>13</v>
      </c>
      <c r="J522" s="9" t="str">
        <f t="shared" si="16"/>
        <v>16-Sep-1966</v>
      </c>
      <c r="K522">
        <f t="shared" si="17"/>
        <v>59</v>
      </c>
    </row>
    <row r="523" spans="1:11" x14ac:dyDescent="0.3">
      <c r="A523" t="s">
        <v>1207</v>
      </c>
      <c r="B523">
        <v>1981</v>
      </c>
      <c r="C523" t="s">
        <v>35</v>
      </c>
      <c r="D523">
        <v>8</v>
      </c>
      <c r="E523">
        <v>1</v>
      </c>
      <c r="F523" s="11">
        <v>9664.34</v>
      </c>
      <c r="G523" t="s">
        <v>11</v>
      </c>
      <c r="H523" t="s">
        <v>12</v>
      </c>
      <c r="I523" t="s">
        <v>42</v>
      </c>
      <c r="J523" s="9" t="str">
        <f t="shared" si="16"/>
        <v>8-Aug-1981</v>
      </c>
      <c r="K523">
        <f t="shared" si="17"/>
        <v>44</v>
      </c>
    </row>
    <row r="524" spans="1:11" x14ac:dyDescent="0.3">
      <c r="A524" t="s">
        <v>1206</v>
      </c>
      <c r="B524">
        <v>1974</v>
      </c>
      <c r="C524" t="s">
        <v>10</v>
      </c>
      <c r="D524">
        <v>8</v>
      </c>
      <c r="E524">
        <v>0</v>
      </c>
      <c r="F524" s="11">
        <v>9653.81</v>
      </c>
      <c r="G524" t="s">
        <v>11</v>
      </c>
      <c r="H524" t="s">
        <v>11</v>
      </c>
      <c r="I524" t="s">
        <v>42</v>
      </c>
      <c r="J524" s="9" t="str">
        <f t="shared" si="16"/>
        <v>8-Jul-1974</v>
      </c>
      <c r="K524">
        <f t="shared" si="17"/>
        <v>51</v>
      </c>
    </row>
    <row r="525" spans="1:11" x14ac:dyDescent="0.3">
      <c r="A525" t="s">
        <v>1205</v>
      </c>
      <c r="B525">
        <v>1971</v>
      </c>
      <c r="C525" t="s">
        <v>10</v>
      </c>
      <c r="D525">
        <v>19</v>
      </c>
      <c r="E525">
        <v>0</v>
      </c>
      <c r="F525" s="11">
        <v>9644.25</v>
      </c>
      <c r="G525" t="s">
        <v>11</v>
      </c>
      <c r="H525" t="s">
        <v>16</v>
      </c>
      <c r="I525" t="s">
        <v>23</v>
      </c>
      <c r="J525" s="9" t="str">
        <f t="shared" si="16"/>
        <v>19-Jul-1971</v>
      </c>
      <c r="K525">
        <f t="shared" si="17"/>
        <v>54</v>
      </c>
    </row>
    <row r="526" spans="1:11" x14ac:dyDescent="0.3">
      <c r="A526" t="s">
        <v>1204</v>
      </c>
      <c r="B526">
        <v>1970</v>
      </c>
      <c r="C526" t="s">
        <v>20</v>
      </c>
      <c r="D526">
        <v>30</v>
      </c>
      <c r="E526">
        <v>0</v>
      </c>
      <c r="F526" s="11">
        <v>9634.5400000000009</v>
      </c>
      <c r="G526" t="s">
        <v>11</v>
      </c>
      <c r="H526" t="s">
        <v>11</v>
      </c>
      <c r="I526" t="s">
        <v>42</v>
      </c>
      <c r="J526" s="9" t="str">
        <f t="shared" si="16"/>
        <v>30-Sep-1970</v>
      </c>
      <c r="K526">
        <f t="shared" si="17"/>
        <v>55</v>
      </c>
    </row>
    <row r="527" spans="1:11" x14ac:dyDescent="0.3">
      <c r="A527" t="s">
        <v>1203</v>
      </c>
      <c r="B527">
        <v>1968</v>
      </c>
      <c r="C527" t="s">
        <v>18</v>
      </c>
      <c r="D527">
        <v>22</v>
      </c>
      <c r="E527">
        <v>0</v>
      </c>
      <c r="F527" s="11">
        <v>9630.91</v>
      </c>
      <c r="G527" t="s">
        <v>12</v>
      </c>
      <c r="H527" t="s">
        <v>11</v>
      </c>
      <c r="I527" t="s">
        <v>13</v>
      </c>
      <c r="J527" s="9" t="str">
        <f t="shared" si="16"/>
        <v>22-Jun-1968</v>
      </c>
      <c r="K527">
        <f t="shared" si="17"/>
        <v>57</v>
      </c>
    </row>
    <row r="528" spans="1:11" x14ac:dyDescent="0.3">
      <c r="A528" t="s">
        <v>1202</v>
      </c>
      <c r="B528">
        <v>1972</v>
      </c>
      <c r="C528" t="s">
        <v>37</v>
      </c>
      <c r="D528">
        <v>23</v>
      </c>
      <c r="E528">
        <v>2</v>
      </c>
      <c r="F528" s="11">
        <v>9630.4</v>
      </c>
      <c r="G528" t="s">
        <v>11</v>
      </c>
      <c r="H528" t="s">
        <v>11</v>
      </c>
      <c r="I528" t="s">
        <v>42</v>
      </c>
      <c r="J528" s="9" t="str">
        <f t="shared" si="16"/>
        <v>23-Oct-1972</v>
      </c>
      <c r="K528">
        <f t="shared" si="17"/>
        <v>53</v>
      </c>
    </row>
    <row r="529" spans="1:11" x14ac:dyDescent="0.3">
      <c r="A529" t="s">
        <v>1201</v>
      </c>
      <c r="B529">
        <v>1979</v>
      </c>
      <c r="C529" t="s">
        <v>30</v>
      </c>
      <c r="D529">
        <v>19</v>
      </c>
      <c r="E529">
        <v>2</v>
      </c>
      <c r="F529" s="11">
        <v>9630.2999999999993</v>
      </c>
      <c r="G529" t="s">
        <v>11</v>
      </c>
      <c r="H529" t="s">
        <v>11</v>
      </c>
      <c r="I529" t="s">
        <v>300</v>
      </c>
      <c r="J529" s="9" t="str">
        <f t="shared" si="16"/>
        <v>19-Dec-1979</v>
      </c>
      <c r="K529">
        <f t="shared" si="17"/>
        <v>46</v>
      </c>
    </row>
    <row r="530" spans="1:11" x14ac:dyDescent="0.3">
      <c r="A530" t="s">
        <v>1200</v>
      </c>
      <c r="B530">
        <v>1998</v>
      </c>
      <c r="C530" t="s">
        <v>18</v>
      </c>
      <c r="D530">
        <v>23</v>
      </c>
      <c r="E530">
        <v>0</v>
      </c>
      <c r="F530" s="11">
        <v>9628.7900000000009</v>
      </c>
      <c r="G530" t="s">
        <v>11</v>
      </c>
      <c r="H530" t="s">
        <v>11</v>
      </c>
      <c r="I530" t="s">
        <v>535</v>
      </c>
      <c r="J530" s="9" t="str">
        <f t="shared" si="16"/>
        <v>23-Jun-1998</v>
      </c>
      <c r="K530">
        <f t="shared" si="17"/>
        <v>27</v>
      </c>
    </row>
    <row r="531" spans="1:11" x14ac:dyDescent="0.3">
      <c r="A531" t="s">
        <v>1199</v>
      </c>
      <c r="B531">
        <v>1970</v>
      </c>
      <c r="C531" t="s">
        <v>30</v>
      </c>
      <c r="D531">
        <v>16</v>
      </c>
      <c r="E531">
        <v>0</v>
      </c>
      <c r="F531" s="11">
        <v>9625.92</v>
      </c>
      <c r="G531" t="s">
        <v>11</v>
      </c>
      <c r="H531" t="s">
        <v>12</v>
      </c>
      <c r="I531" t="s">
        <v>42</v>
      </c>
      <c r="J531" s="9" t="str">
        <f t="shared" si="16"/>
        <v>16-Dec-1970</v>
      </c>
      <c r="K531">
        <f t="shared" si="17"/>
        <v>55</v>
      </c>
    </row>
    <row r="532" spans="1:11" x14ac:dyDescent="0.3">
      <c r="A532" t="s">
        <v>1198</v>
      </c>
      <c r="B532">
        <v>1975</v>
      </c>
      <c r="C532" t="s">
        <v>37</v>
      </c>
      <c r="D532">
        <v>29</v>
      </c>
      <c r="E532">
        <v>3</v>
      </c>
      <c r="F532" s="11">
        <v>9620.33</v>
      </c>
      <c r="G532" t="s">
        <v>12</v>
      </c>
      <c r="H532" t="s">
        <v>12</v>
      </c>
      <c r="I532" t="s">
        <v>23</v>
      </c>
      <c r="J532" s="9" t="str">
        <f t="shared" si="16"/>
        <v>29-Oct-1975</v>
      </c>
      <c r="K532">
        <f t="shared" si="17"/>
        <v>50</v>
      </c>
    </row>
    <row r="533" spans="1:11" x14ac:dyDescent="0.3">
      <c r="A533" t="s">
        <v>1197</v>
      </c>
      <c r="B533">
        <v>1982</v>
      </c>
      <c r="C533" t="s">
        <v>35</v>
      </c>
      <c r="D533">
        <v>29</v>
      </c>
      <c r="E533">
        <v>3</v>
      </c>
      <c r="F533" s="11">
        <v>9619.18</v>
      </c>
      <c r="G533" t="s">
        <v>11</v>
      </c>
      <c r="H533" t="s">
        <v>16</v>
      </c>
      <c r="I533" t="s">
        <v>200</v>
      </c>
      <c r="J533" s="9" t="str">
        <f t="shared" si="16"/>
        <v>29-Aug-1982</v>
      </c>
      <c r="K533">
        <f t="shared" si="17"/>
        <v>43</v>
      </c>
    </row>
    <row r="534" spans="1:11" x14ac:dyDescent="0.3">
      <c r="A534" t="s">
        <v>1196</v>
      </c>
      <c r="B534">
        <v>1972</v>
      </c>
      <c r="C534" t="s">
        <v>30</v>
      </c>
      <c r="D534">
        <v>27</v>
      </c>
      <c r="E534">
        <v>1</v>
      </c>
      <c r="F534" s="11">
        <v>9617.66</v>
      </c>
      <c r="G534" t="s">
        <v>12</v>
      </c>
      <c r="H534" t="s">
        <v>12</v>
      </c>
      <c r="I534" t="s">
        <v>168</v>
      </c>
      <c r="J534" s="9" t="str">
        <f t="shared" si="16"/>
        <v>27-Dec-1972</v>
      </c>
      <c r="K534">
        <f t="shared" si="17"/>
        <v>53</v>
      </c>
    </row>
    <row r="535" spans="1:11" x14ac:dyDescent="0.3">
      <c r="A535" t="s">
        <v>1195</v>
      </c>
      <c r="B535">
        <v>1964</v>
      </c>
      <c r="C535" t="s">
        <v>30</v>
      </c>
      <c r="D535">
        <v>15</v>
      </c>
      <c r="E535">
        <v>0</v>
      </c>
      <c r="F535" s="11">
        <v>9597.6299999999992</v>
      </c>
      <c r="G535" t="s">
        <v>12</v>
      </c>
      <c r="H535" t="s">
        <v>12</v>
      </c>
      <c r="I535" t="s">
        <v>13</v>
      </c>
      <c r="J535" s="9" t="str">
        <f t="shared" si="16"/>
        <v>15-Dec-1964</v>
      </c>
      <c r="K535">
        <f t="shared" si="17"/>
        <v>61</v>
      </c>
    </row>
    <row r="536" spans="1:11" x14ac:dyDescent="0.3">
      <c r="A536" t="s">
        <v>1194</v>
      </c>
      <c r="B536">
        <v>1981</v>
      </c>
      <c r="C536" t="s">
        <v>37</v>
      </c>
      <c r="D536">
        <v>18</v>
      </c>
      <c r="E536">
        <v>1</v>
      </c>
      <c r="F536" s="11">
        <v>9584.0400000000009</v>
      </c>
      <c r="G536" t="s">
        <v>11</v>
      </c>
      <c r="H536" t="s">
        <v>16</v>
      </c>
      <c r="I536" t="s">
        <v>300</v>
      </c>
      <c r="J536" s="9" t="str">
        <f t="shared" si="16"/>
        <v>18-Oct-1981</v>
      </c>
      <c r="K536">
        <f t="shared" si="17"/>
        <v>44</v>
      </c>
    </row>
    <row r="537" spans="1:11" x14ac:dyDescent="0.3">
      <c r="A537" t="s">
        <v>1193</v>
      </c>
      <c r="B537">
        <v>1973</v>
      </c>
      <c r="C537" t="s">
        <v>15</v>
      </c>
      <c r="D537">
        <v>28</v>
      </c>
      <c r="E537">
        <v>1</v>
      </c>
      <c r="F537" s="11">
        <v>9583.89</v>
      </c>
      <c r="G537" t="s">
        <v>11</v>
      </c>
      <c r="H537" t="s">
        <v>12</v>
      </c>
      <c r="I537" t="s">
        <v>23</v>
      </c>
      <c r="J537" s="9" t="str">
        <f t="shared" si="16"/>
        <v>28-Nov-1973</v>
      </c>
      <c r="K537">
        <f t="shared" si="17"/>
        <v>52</v>
      </c>
    </row>
    <row r="538" spans="1:11" x14ac:dyDescent="0.3">
      <c r="A538" t="s">
        <v>1192</v>
      </c>
      <c r="B538">
        <v>1966</v>
      </c>
      <c r="C538" t="s">
        <v>30</v>
      </c>
      <c r="D538">
        <v>4</v>
      </c>
      <c r="E538">
        <v>0</v>
      </c>
      <c r="F538" s="11">
        <v>9582.5400000000009</v>
      </c>
      <c r="G538" t="s">
        <v>12</v>
      </c>
      <c r="H538" t="s">
        <v>11</v>
      </c>
      <c r="I538" t="s">
        <v>13</v>
      </c>
      <c r="J538" s="9" t="str">
        <f t="shared" si="16"/>
        <v>4-Dec-1966</v>
      </c>
      <c r="K538">
        <f t="shared" si="17"/>
        <v>59</v>
      </c>
    </row>
    <row r="539" spans="1:11" x14ac:dyDescent="0.3">
      <c r="A539" t="s">
        <v>1191</v>
      </c>
      <c r="B539">
        <v>1973</v>
      </c>
      <c r="C539" t="s">
        <v>30</v>
      </c>
      <c r="D539">
        <v>1</v>
      </c>
      <c r="E539">
        <v>1</v>
      </c>
      <c r="F539" s="11">
        <v>9566.99</v>
      </c>
      <c r="G539" t="s">
        <v>11</v>
      </c>
      <c r="H539" t="s">
        <v>16</v>
      </c>
      <c r="I539" t="s">
        <v>23</v>
      </c>
      <c r="J539" s="9" t="str">
        <f t="shared" si="16"/>
        <v>1-Dec-1973</v>
      </c>
      <c r="K539">
        <f t="shared" si="17"/>
        <v>52</v>
      </c>
    </row>
    <row r="540" spans="1:11" x14ac:dyDescent="0.3">
      <c r="A540" t="s">
        <v>1190</v>
      </c>
      <c r="B540">
        <v>1974</v>
      </c>
      <c r="C540" t="s">
        <v>35</v>
      </c>
      <c r="D540">
        <v>14</v>
      </c>
      <c r="E540">
        <v>3</v>
      </c>
      <c r="F540" s="11">
        <v>9563.0300000000007</v>
      </c>
      <c r="G540" t="s">
        <v>12</v>
      </c>
      <c r="H540" t="s">
        <v>16</v>
      </c>
      <c r="I540" t="s">
        <v>42</v>
      </c>
      <c r="J540" s="9" t="str">
        <f t="shared" si="16"/>
        <v>14-Aug-1974</v>
      </c>
      <c r="K540">
        <f t="shared" si="17"/>
        <v>51</v>
      </c>
    </row>
    <row r="541" spans="1:11" x14ac:dyDescent="0.3">
      <c r="A541" t="s">
        <v>1189</v>
      </c>
      <c r="B541">
        <v>1972</v>
      </c>
      <c r="C541" t="s">
        <v>20</v>
      </c>
      <c r="D541">
        <v>22</v>
      </c>
      <c r="E541">
        <v>1</v>
      </c>
      <c r="F541" s="11">
        <v>9549.57</v>
      </c>
      <c r="G541" t="s">
        <v>11</v>
      </c>
      <c r="H541" t="s">
        <v>16</v>
      </c>
      <c r="I541" t="s">
        <v>13</v>
      </c>
      <c r="J541" s="9" t="str">
        <f t="shared" si="16"/>
        <v>22-Sep-1972</v>
      </c>
      <c r="K541">
        <f t="shared" si="17"/>
        <v>53</v>
      </c>
    </row>
    <row r="542" spans="1:11" x14ac:dyDescent="0.3">
      <c r="A542" t="s">
        <v>1188</v>
      </c>
      <c r="B542">
        <v>1972</v>
      </c>
      <c r="C542" t="s">
        <v>20</v>
      </c>
      <c r="D542">
        <v>22</v>
      </c>
      <c r="E542">
        <v>0</v>
      </c>
      <c r="F542" s="11">
        <v>9541.7000000000007</v>
      </c>
      <c r="G542" t="s">
        <v>11</v>
      </c>
      <c r="H542" t="s">
        <v>16</v>
      </c>
      <c r="I542" t="s">
        <v>247</v>
      </c>
      <c r="J542" s="9" t="str">
        <f t="shared" si="16"/>
        <v>22-Sep-1972</v>
      </c>
      <c r="K542">
        <f t="shared" si="17"/>
        <v>53</v>
      </c>
    </row>
    <row r="543" spans="1:11" x14ac:dyDescent="0.3">
      <c r="A543" t="s">
        <v>1187</v>
      </c>
      <c r="B543">
        <v>1975</v>
      </c>
      <c r="C543" t="s">
        <v>10</v>
      </c>
      <c r="D543">
        <v>28</v>
      </c>
      <c r="E543">
        <v>1</v>
      </c>
      <c r="F543" s="11">
        <v>9540.17</v>
      </c>
      <c r="G543" t="s">
        <v>11</v>
      </c>
      <c r="H543" t="s">
        <v>11</v>
      </c>
      <c r="I543" t="s">
        <v>247</v>
      </c>
      <c r="J543" s="9" t="str">
        <f t="shared" si="16"/>
        <v>28-Jul-1975</v>
      </c>
      <c r="K543">
        <f t="shared" si="17"/>
        <v>50</v>
      </c>
    </row>
    <row r="544" spans="1:11" x14ac:dyDescent="0.3">
      <c r="A544" t="s">
        <v>1186</v>
      </c>
      <c r="B544">
        <v>1973</v>
      </c>
      <c r="C544" t="s">
        <v>30</v>
      </c>
      <c r="D544">
        <v>21</v>
      </c>
      <c r="E544">
        <v>0</v>
      </c>
      <c r="F544" s="11">
        <v>9538.65</v>
      </c>
      <c r="G544" t="s">
        <v>11</v>
      </c>
      <c r="H544" t="s">
        <v>12</v>
      </c>
      <c r="I544" t="s">
        <v>300</v>
      </c>
      <c r="J544" s="9" t="str">
        <f t="shared" si="16"/>
        <v>21-Dec-1973</v>
      </c>
      <c r="K544">
        <f t="shared" si="17"/>
        <v>52</v>
      </c>
    </row>
    <row r="545" spans="1:11" x14ac:dyDescent="0.3">
      <c r="A545" t="s">
        <v>1185</v>
      </c>
      <c r="B545">
        <v>1971</v>
      </c>
      <c r="C545" t="s">
        <v>15</v>
      </c>
      <c r="D545">
        <v>29</v>
      </c>
      <c r="E545">
        <v>0</v>
      </c>
      <c r="F545" s="11">
        <v>9528.9</v>
      </c>
      <c r="G545" t="s">
        <v>11</v>
      </c>
      <c r="H545" t="s">
        <v>11</v>
      </c>
      <c r="I545" t="s">
        <v>42</v>
      </c>
      <c r="J545" s="9" t="str">
        <f t="shared" si="16"/>
        <v>29-Nov-1971</v>
      </c>
      <c r="K545">
        <f t="shared" si="17"/>
        <v>54</v>
      </c>
    </row>
    <row r="546" spans="1:11" x14ac:dyDescent="0.3">
      <c r="A546" t="s">
        <v>1184</v>
      </c>
      <c r="B546">
        <v>1992</v>
      </c>
      <c r="C546" t="s">
        <v>35</v>
      </c>
      <c r="D546">
        <v>22</v>
      </c>
      <c r="E546">
        <v>0</v>
      </c>
      <c r="F546" s="11">
        <v>9507.68</v>
      </c>
      <c r="G546" t="s">
        <v>11</v>
      </c>
      <c r="H546" t="s">
        <v>16</v>
      </c>
      <c r="I546" t="s">
        <v>23</v>
      </c>
      <c r="J546" s="9" t="str">
        <f t="shared" si="16"/>
        <v>22-Aug-1992</v>
      </c>
      <c r="K546">
        <f t="shared" si="17"/>
        <v>33</v>
      </c>
    </row>
    <row r="547" spans="1:11" x14ac:dyDescent="0.3">
      <c r="A547" t="s">
        <v>1183</v>
      </c>
      <c r="B547">
        <v>1969</v>
      </c>
      <c r="C547" t="s">
        <v>35</v>
      </c>
      <c r="D547">
        <v>24</v>
      </c>
      <c r="E547">
        <v>0</v>
      </c>
      <c r="F547" s="11">
        <v>9504.31</v>
      </c>
      <c r="G547" t="s">
        <v>12</v>
      </c>
      <c r="H547" t="s">
        <v>11</v>
      </c>
      <c r="I547" t="s">
        <v>13</v>
      </c>
      <c r="J547" s="9" t="str">
        <f t="shared" si="16"/>
        <v>24-Aug-1969</v>
      </c>
      <c r="K547">
        <f t="shared" si="17"/>
        <v>56</v>
      </c>
    </row>
    <row r="548" spans="1:11" x14ac:dyDescent="0.3">
      <c r="A548" t="s">
        <v>1182</v>
      </c>
      <c r="B548">
        <v>1976</v>
      </c>
      <c r="C548" t="s">
        <v>15</v>
      </c>
      <c r="D548">
        <v>28</v>
      </c>
      <c r="E548">
        <v>3</v>
      </c>
      <c r="F548" s="11">
        <v>9500.57</v>
      </c>
      <c r="G548" t="s">
        <v>11</v>
      </c>
      <c r="H548" t="s">
        <v>12</v>
      </c>
      <c r="I548" t="s">
        <v>356</v>
      </c>
      <c r="J548" s="9" t="str">
        <f t="shared" si="16"/>
        <v>28-Nov-1976</v>
      </c>
      <c r="K548">
        <f t="shared" si="17"/>
        <v>49</v>
      </c>
    </row>
    <row r="549" spans="1:11" x14ac:dyDescent="0.3">
      <c r="A549" t="s">
        <v>1181</v>
      </c>
      <c r="B549">
        <v>1969</v>
      </c>
      <c r="C549" t="s">
        <v>18</v>
      </c>
      <c r="D549">
        <v>4</v>
      </c>
      <c r="E549">
        <v>0</v>
      </c>
      <c r="F549" s="11">
        <v>9487.64</v>
      </c>
      <c r="G549" t="s">
        <v>11</v>
      </c>
      <c r="H549" t="s">
        <v>11</v>
      </c>
      <c r="I549" t="s">
        <v>13</v>
      </c>
      <c r="J549" s="9" t="str">
        <f t="shared" si="16"/>
        <v>4-Jun-1969</v>
      </c>
      <c r="K549">
        <f t="shared" si="17"/>
        <v>56</v>
      </c>
    </row>
    <row r="550" spans="1:11" x14ac:dyDescent="0.3">
      <c r="A550" t="s">
        <v>1180</v>
      </c>
      <c r="B550">
        <v>1979</v>
      </c>
      <c r="C550" t="s">
        <v>10</v>
      </c>
      <c r="D550">
        <v>17</v>
      </c>
      <c r="E550">
        <v>2</v>
      </c>
      <c r="F550" s="11">
        <v>9453.92</v>
      </c>
      <c r="G550" t="s">
        <v>11</v>
      </c>
      <c r="H550" t="s">
        <v>11</v>
      </c>
      <c r="I550" t="s">
        <v>300</v>
      </c>
      <c r="J550" s="9" t="str">
        <f t="shared" si="16"/>
        <v>17-Jul-1979</v>
      </c>
      <c r="K550">
        <f t="shared" si="17"/>
        <v>46</v>
      </c>
    </row>
    <row r="551" spans="1:11" x14ac:dyDescent="0.3">
      <c r="A551" t="s">
        <v>1179</v>
      </c>
      <c r="B551">
        <v>1987</v>
      </c>
      <c r="C551" t="s">
        <v>15</v>
      </c>
      <c r="D551">
        <v>14</v>
      </c>
      <c r="E551">
        <v>3</v>
      </c>
      <c r="F551" s="11">
        <v>9448.42</v>
      </c>
      <c r="G551" t="s">
        <v>11</v>
      </c>
      <c r="H551" t="s">
        <v>12</v>
      </c>
      <c r="I551" t="s">
        <v>300</v>
      </c>
      <c r="J551" s="9" t="str">
        <f t="shared" si="16"/>
        <v>14-Nov-1987</v>
      </c>
      <c r="K551">
        <f t="shared" si="17"/>
        <v>38</v>
      </c>
    </row>
    <row r="552" spans="1:11" x14ac:dyDescent="0.3">
      <c r="A552" t="s">
        <v>1178</v>
      </c>
      <c r="B552">
        <v>1974</v>
      </c>
      <c r="C552" t="s">
        <v>18</v>
      </c>
      <c r="D552">
        <v>8</v>
      </c>
      <c r="E552">
        <v>1</v>
      </c>
      <c r="F552" s="11">
        <v>9447.3799999999992</v>
      </c>
      <c r="G552" t="s">
        <v>11</v>
      </c>
      <c r="H552" t="s">
        <v>12</v>
      </c>
      <c r="I552" t="s">
        <v>247</v>
      </c>
      <c r="J552" s="9" t="str">
        <f t="shared" si="16"/>
        <v>8-Jun-1974</v>
      </c>
      <c r="K552">
        <f t="shared" si="17"/>
        <v>51</v>
      </c>
    </row>
    <row r="553" spans="1:11" x14ac:dyDescent="0.3">
      <c r="A553" t="s">
        <v>1177</v>
      </c>
      <c r="B553">
        <v>1974</v>
      </c>
      <c r="C553" t="s">
        <v>15</v>
      </c>
      <c r="D553">
        <v>27</v>
      </c>
      <c r="E553">
        <v>1</v>
      </c>
      <c r="F553" s="11">
        <v>9447.25</v>
      </c>
      <c r="G553" t="s">
        <v>11</v>
      </c>
      <c r="H553" t="s">
        <v>16</v>
      </c>
      <c r="I553" t="s">
        <v>247</v>
      </c>
      <c r="J553" s="9" t="str">
        <f t="shared" si="16"/>
        <v>27-Nov-1974</v>
      </c>
      <c r="K553">
        <f t="shared" si="17"/>
        <v>51</v>
      </c>
    </row>
    <row r="554" spans="1:11" x14ac:dyDescent="0.3">
      <c r="A554" t="s">
        <v>1176</v>
      </c>
      <c r="B554">
        <v>1976</v>
      </c>
      <c r="C554" t="s">
        <v>15</v>
      </c>
      <c r="D554">
        <v>3</v>
      </c>
      <c r="E554">
        <v>2</v>
      </c>
      <c r="F554" s="11">
        <v>9432.93</v>
      </c>
      <c r="G554" t="s">
        <v>11</v>
      </c>
      <c r="H554" t="s">
        <v>16</v>
      </c>
      <c r="I554" t="s">
        <v>247</v>
      </c>
      <c r="J554" s="9" t="str">
        <f t="shared" si="16"/>
        <v>3-Nov-1976</v>
      </c>
      <c r="K554">
        <f t="shared" si="17"/>
        <v>49</v>
      </c>
    </row>
    <row r="555" spans="1:11" x14ac:dyDescent="0.3">
      <c r="A555" t="s">
        <v>1175</v>
      </c>
      <c r="B555">
        <v>1976</v>
      </c>
      <c r="C555" t="s">
        <v>37</v>
      </c>
      <c r="D555">
        <v>30</v>
      </c>
      <c r="E555">
        <v>3</v>
      </c>
      <c r="F555" s="11">
        <v>9414.92</v>
      </c>
      <c r="G555" t="s">
        <v>11</v>
      </c>
      <c r="H555" t="s">
        <v>11</v>
      </c>
      <c r="I555" t="s">
        <v>42</v>
      </c>
      <c r="J555" s="9" t="str">
        <f t="shared" si="16"/>
        <v>30-Oct-1976</v>
      </c>
      <c r="K555">
        <f t="shared" si="17"/>
        <v>49</v>
      </c>
    </row>
    <row r="556" spans="1:11" x14ac:dyDescent="0.3">
      <c r="A556" t="s">
        <v>1174</v>
      </c>
      <c r="B556">
        <v>1976</v>
      </c>
      <c r="C556" t="s">
        <v>37</v>
      </c>
      <c r="D556">
        <v>17</v>
      </c>
      <c r="E556">
        <v>2</v>
      </c>
      <c r="F556" s="11">
        <v>9411.01</v>
      </c>
      <c r="G556" t="s">
        <v>11</v>
      </c>
      <c r="H556" t="s">
        <v>12</v>
      </c>
      <c r="I556" t="s">
        <v>247</v>
      </c>
      <c r="J556" s="9" t="str">
        <f t="shared" si="16"/>
        <v>17-Oct-1976</v>
      </c>
      <c r="K556">
        <f t="shared" si="17"/>
        <v>49</v>
      </c>
    </row>
    <row r="557" spans="1:11" x14ac:dyDescent="0.3">
      <c r="A557" t="s">
        <v>1173</v>
      </c>
      <c r="B557">
        <v>1971</v>
      </c>
      <c r="C557" t="s">
        <v>37</v>
      </c>
      <c r="D557">
        <v>20</v>
      </c>
      <c r="E557">
        <v>1</v>
      </c>
      <c r="F557" s="11">
        <v>9391.35</v>
      </c>
      <c r="G557" t="s">
        <v>12</v>
      </c>
      <c r="H557" t="s">
        <v>12</v>
      </c>
      <c r="I557" t="s">
        <v>42</v>
      </c>
      <c r="J557" s="9" t="str">
        <f t="shared" si="16"/>
        <v>20-Oct-1971</v>
      </c>
      <c r="K557">
        <f t="shared" si="17"/>
        <v>54</v>
      </c>
    </row>
    <row r="558" spans="1:11" x14ac:dyDescent="0.3">
      <c r="A558" t="s">
        <v>1172</v>
      </c>
      <c r="B558">
        <v>1971</v>
      </c>
      <c r="C558" t="s">
        <v>30</v>
      </c>
      <c r="D558">
        <v>29</v>
      </c>
      <c r="E558">
        <v>1</v>
      </c>
      <c r="F558" s="11">
        <v>9386.16</v>
      </c>
      <c r="G558" t="s">
        <v>12</v>
      </c>
      <c r="H558" t="s">
        <v>11</v>
      </c>
      <c r="I558" t="s">
        <v>13</v>
      </c>
      <c r="J558" s="9" t="str">
        <f t="shared" si="16"/>
        <v>29-Dec-1971</v>
      </c>
      <c r="K558">
        <f t="shared" si="17"/>
        <v>54</v>
      </c>
    </row>
    <row r="559" spans="1:11" x14ac:dyDescent="0.3">
      <c r="A559" t="s">
        <v>1171</v>
      </c>
      <c r="B559">
        <v>1975</v>
      </c>
      <c r="C559" t="s">
        <v>30</v>
      </c>
      <c r="D559">
        <v>2</v>
      </c>
      <c r="E559">
        <v>1</v>
      </c>
      <c r="F559" s="11">
        <v>9380.75</v>
      </c>
      <c r="G559" t="s">
        <v>11</v>
      </c>
      <c r="H559" t="s">
        <v>11</v>
      </c>
      <c r="I559" t="s">
        <v>247</v>
      </c>
      <c r="J559" s="9" t="str">
        <f t="shared" si="16"/>
        <v>2-Dec-1975</v>
      </c>
      <c r="K559">
        <f t="shared" si="17"/>
        <v>50</v>
      </c>
    </row>
    <row r="560" spans="1:11" x14ac:dyDescent="0.3">
      <c r="A560" t="s">
        <v>1170</v>
      </c>
      <c r="B560">
        <v>1971</v>
      </c>
      <c r="C560" t="s">
        <v>15</v>
      </c>
      <c r="D560">
        <v>26</v>
      </c>
      <c r="E560">
        <v>1</v>
      </c>
      <c r="F560" s="11">
        <v>9377.9</v>
      </c>
      <c r="G560" t="s">
        <v>11</v>
      </c>
      <c r="H560" t="s">
        <v>16</v>
      </c>
      <c r="I560" t="s">
        <v>13</v>
      </c>
      <c r="J560" s="9" t="str">
        <f t="shared" si="16"/>
        <v>26-Nov-1971</v>
      </c>
      <c r="K560">
        <f t="shared" si="17"/>
        <v>54</v>
      </c>
    </row>
    <row r="561" spans="1:11" x14ac:dyDescent="0.3">
      <c r="A561" t="s">
        <v>1169</v>
      </c>
      <c r="B561">
        <v>1969</v>
      </c>
      <c r="C561" t="s">
        <v>15</v>
      </c>
      <c r="D561">
        <v>24</v>
      </c>
      <c r="E561">
        <v>0</v>
      </c>
      <c r="F561" s="11">
        <v>9377.4500000000007</v>
      </c>
      <c r="G561" t="s">
        <v>11</v>
      </c>
      <c r="H561" t="s">
        <v>12</v>
      </c>
      <c r="I561" t="s">
        <v>13</v>
      </c>
      <c r="J561" s="9" t="str">
        <f t="shared" si="16"/>
        <v>24-Nov-1969</v>
      </c>
      <c r="K561">
        <f t="shared" si="17"/>
        <v>56</v>
      </c>
    </row>
    <row r="562" spans="1:11" x14ac:dyDescent="0.3">
      <c r="A562" t="s">
        <v>1168</v>
      </c>
      <c r="B562">
        <v>1971</v>
      </c>
      <c r="C562" t="s">
        <v>37</v>
      </c>
      <c r="D562">
        <v>8</v>
      </c>
      <c r="E562">
        <v>0</v>
      </c>
      <c r="F562" s="11">
        <v>9361.33</v>
      </c>
      <c r="G562" t="s">
        <v>12</v>
      </c>
      <c r="H562" t="s">
        <v>16</v>
      </c>
      <c r="I562" t="s">
        <v>168</v>
      </c>
      <c r="J562" s="9" t="str">
        <f t="shared" si="16"/>
        <v>8-Oct-1971</v>
      </c>
      <c r="K562">
        <f t="shared" si="17"/>
        <v>54</v>
      </c>
    </row>
    <row r="563" spans="1:11" x14ac:dyDescent="0.3">
      <c r="A563" t="s">
        <v>1167</v>
      </c>
      <c r="B563">
        <v>1988</v>
      </c>
      <c r="C563" t="s">
        <v>10</v>
      </c>
      <c r="D563">
        <v>1</v>
      </c>
      <c r="E563">
        <v>3</v>
      </c>
      <c r="F563" s="11">
        <v>9344.2000000000007</v>
      </c>
      <c r="G563" t="s">
        <v>11</v>
      </c>
      <c r="H563" t="s">
        <v>16</v>
      </c>
      <c r="I563" t="s">
        <v>300</v>
      </c>
      <c r="J563" s="9" t="str">
        <f t="shared" si="16"/>
        <v>1-Jul-1988</v>
      </c>
      <c r="K563">
        <f t="shared" si="17"/>
        <v>37</v>
      </c>
    </row>
    <row r="564" spans="1:11" x14ac:dyDescent="0.3">
      <c r="A564" t="s">
        <v>1166</v>
      </c>
      <c r="B564">
        <v>1996</v>
      </c>
      <c r="C564" t="s">
        <v>37</v>
      </c>
      <c r="D564">
        <v>12</v>
      </c>
      <c r="E564">
        <v>0</v>
      </c>
      <c r="F564" s="11">
        <v>9338.61</v>
      </c>
      <c r="G564" t="s">
        <v>11</v>
      </c>
      <c r="H564" t="s">
        <v>16</v>
      </c>
      <c r="I564" t="s">
        <v>535</v>
      </c>
      <c r="J564" s="9" t="str">
        <f t="shared" si="16"/>
        <v>12-Oct-1996</v>
      </c>
      <c r="K564">
        <f t="shared" si="17"/>
        <v>29</v>
      </c>
    </row>
    <row r="565" spans="1:11" x14ac:dyDescent="0.3">
      <c r="A565" t="s">
        <v>1165</v>
      </c>
      <c r="B565">
        <v>1988</v>
      </c>
      <c r="C565" t="s">
        <v>10</v>
      </c>
      <c r="D565">
        <v>9</v>
      </c>
      <c r="E565">
        <v>3</v>
      </c>
      <c r="F565" s="11">
        <v>9320.26</v>
      </c>
      <c r="G565" t="s">
        <v>11</v>
      </c>
      <c r="H565" t="s">
        <v>16</v>
      </c>
      <c r="I565" t="s">
        <v>23</v>
      </c>
      <c r="J565" s="9" t="str">
        <f t="shared" si="16"/>
        <v>9-Jul-1988</v>
      </c>
      <c r="K565">
        <f t="shared" si="17"/>
        <v>37</v>
      </c>
    </row>
    <row r="566" spans="1:11" x14ac:dyDescent="0.3">
      <c r="A566" t="s">
        <v>1164</v>
      </c>
      <c r="B566">
        <v>1977</v>
      </c>
      <c r="C566" t="s">
        <v>37</v>
      </c>
      <c r="D566">
        <v>12</v>
      </c>
      <c r="E566">
        <v>2</v>
      </c>
      <c r="F566" s="11">
        <v>9315.41</v>
      </c>
      <c r="G566" t="s">
        <v>11</v>
      </c>
      <c r="H566" t="s">
        <v>16</v>
      </c>
      <c r="I566" t="s">
        <v>247</v>
      </c>
      <c r="J566" s="9" t="str">
        <f t="shared" si="16"/>
        <v>12-Oct-1977</v>
      </c>
      <c r="K566">
        <f t="shared" si="17"/>
        <v>48</v>
      </c>
    </row>
    <row r="567" spans="1:11" x14ac:dyDescent="0.3">
      <c r="A567" t="s">
        <v>1163</v>
      </c>
      <c r="B567">
        <v>1963</v>
      </c>
      <c r="C567" t="s">
        <v>18</v>
      </c>
      <c r="D567">
        <v>8</v>
      </c>
      <c r="E567">
        <v>0</v>
      </c>
      <c r="F567" s="11">
        <v>9310.81</v>
      </c>
      <c r="G567" t="s">
        <v>12</v>
      </c>
      <c r="H567" t="s">
        <v>16</v>
      </c>
      <c r="I567" t="s">
        <v>13</v>
      </c>
      <c r="J567" s="9" t="str">
        <f t="shared" si="16"/>
        <v>8-Jun-1963</v>
      </c>
      <c r="K567">
        <f t="shared" si="17"/>
        <v>62</v>
      </c>
    </row>
    <row r="568" spans="1:11" x14ac:dyDescent="0.3">
      <c r="A568" t="s">
        <v>1162</v>
      </c>
      <c r="B568">
        <v>1973</v>
      </c>
      <c r="C568" t="s">
        <v>37</v>
      </c>
      <c r="D568">
        <v>16</v>
      </c>
      <c r="E568">
        <v>2</v>
      </c>
      <c r="F568" s="11">
        <v>9304.7000000000007</v>
      </c>
      <c r="G568" t="s">
        <v>12</v>
      </c>
      <c r="H568" t="s">
        <v>12</v>
      </c>
      <c r="I568" t="s">
        <v>13</v>
      </c>
      <c r="J568" s="9" t="str">
        <f t="shared" si="16"/>
        <v>16-Oct-1973</v>
      </c>
      <c r="K568">
        <f t="shared" si="17"/>
        <v>52</v>
      </c>
    </row>
    <row r="569" spans="1:11" x14ac:dyDescent="0.3">
      <c r="A569" t="s">
        <v>1161</v>
      </c>
      <c r="B569">
        <v>1976</v>
      </c>
      <c r="C569" t="s">
        <v>15</v>
      </c>
      <c r="D569">
        <v>3</v>
      </c>
      <c r="E569">
        <v>3</v>
      </c>
      <c r="F569" s="11">
        <v>9301.89</v>
      </c>
      <c r="G569" t="s">
        <v>11</v>
      </c>
      <c r="H569" t="s">
        <v>16</v>
      </c>
      <c r="I569" t="s">
        <v>23</v>
      </c>
      <c r="J569" s="9" t="str">
        <f t="shared" si="16"/>
        <v>3-Nov-1976</v>
      </c>
      <c r="K569">
        <f t="shared" si="17"/>
        <v>49</v>
      </c>
    </row>
    <row r="570" spans="1:11" x14ac:dyDescent="0.3">
      <c r="A570" t="s">
        <v>1160</v>
      </c>
      <c r="B570">
        <v>1973</v>
      </c>
      <c r="C570" t="s">
        <v>20</v>
      </c>
      <c r="D570">
        <v>18</v>
      </c>
      <c r="E570">
        <v>1</v>
      </c>
      <c r="F570" s="11">
        <v>9290.14</v>
      </c>
      <c r="G570" t="s">
        <v>12</v>
      </c>
      <c r="H570" t="s">
        <v>12</v>
      </c>
      <c r="I570" t="s">
        <v>168</v>
      </c>
      <c r="J570" s="9" t="str">
        <f t="shared" si="16"/>
        <v>18-Sep-1973</v>
      </c>
      <c r="K570">
        <f t="shared" si="17"/>
        <v>52</v>
      </c>
    </row>
    <row r="571" spans="1:11" x14ac:dyDescent="0.3">
      <c r="A571" t="s">
        <v>1159</v>
      </c>
      <c r="B571">
        <v>1973</v>
      </c>
      <c r="C571" t="s">
        <v>37</v>
      </c>
      <c r="D571">
        <v>16</v>
      </c>
      <c r="E571">
        <v>1</v>
      </c>
      <c r="F571" s="11">
        <v>9288.0300000000007</v>
      </c>
      <c r="G571" t="s">
        <v>11</v>
      </c>
      <c r="H571" t="s">
        <v>12</v>
      </c>
      <c r="I571" t="s">
        <v>170</v>
      </c>
      <c r="J571" s="9" t="str">
        <f t="shared" si="16"/>
        <v>16-Oct-1973</v>
      </c>
      <c r="K571">
        <f t="shared" si="17"/>
        <v>52</v>
      </c>
    </row>
    <row r="572" spans="1:11" x14ac:dyDescent="0.3">
      <c r="A572" t="s">
        <v>1158</v>
      </c>
      <c r="B572">
        <v>1969</v>
      </c>
      <c r="C572" t="s">
        <v>15</v>
      </c>
      <c r="D572">
        <v>26</v>
      </c>
      <c r="E572">
        <v>0</v>
      </c>
      <c r="F572" s="11">
        <v>9285.8700000000008</v>
      </c>
      <c r="G572" t="s">
        <v>11</v>
      </c>
      <c r="H572" t="s">
        <v>12</v>
      </c>
      <c r="I572" t="s">
        <v>13</v>
      </c>
      <c r="J572" s="9" t="str">
        <f t="shared" si="16"/>
        <v>26-Nov-1969</v>
      </c>
      <c r="K572">
        <f t="shared" si="17"/>
        <v>56</v>
      </c>
    </row>
    <row r="573" spans="1:11" x14ac:dyDescent="0.3">
      <c r="A573" t="s">
        <v>1157</v>
      </c>
      <c r="B573">
        <v>1971</v>
      </c>
      <c r="C573" t="s">
        <v>10</v>
      </c>
      <c r="D573">
        <v>2</v>
      </c>
      <c r="E573">
        <v>0</v>
      </c>
      <c r="F573" s="11">
        <v>9283.56</v>
      </c>
      <c r="G573" t="s">
        <v>11</v>
      </c>
      <c r="H573" t="s">
        <v>12</v>
      </c>
      <c r="I573" t="s">
        <v>13</v>
      </c>
      <c r="J573" s="9" t="str">
        <f t="shared" si="16"/>
        <v>2-Jul-1971</v>
      </c>
      <c r="K573">
        <f t="shared" si="17"/>
        <v>54</v>
      </c>
    </row>
    <row r="574" spans="1:11" x14ac:dyDescent="0.3">
      <c r="A574" t="s">
        <v>1156</v>
      </c>
      <c r="B574">
        <v>1973</v>
      </c>
      <c r="C574" t="s">
        <v>37</v>
      </c>
      <c r="D574">
        <v>27</v>
      </c>
      <c r="E574">
        <v>1</v>
      </c>
      <c r="F574" s="11">
        <v>9282.48</v>
      </c>
      <c r="G574" t="s">
        <v>12</v>
      </c>
      <c r="H574" t="s">
        <v>11</v>
      </c>
      <c r="I574" t="s">
        <v>168</v>
      </c>
      <c r="J574" s="9" t="str">
        <f t="shared" si="16"/>
        <v>27-Oct-1973</v>
      </c>
      <c r="K574">
        <f t="shared" si="17"/>
        <v>52</v>
      </c>
    </row>
    <row r="575" spans="1:11" x14ac:dyDescent="0.3">
      <c r="A575" t="s">
        <v>1155</v>
      </c>
      <c r="B575">
        <v>1971</v>
      </c>
      <c r="C575" t="s">
        <v>35</v>
      </c>
      <c r="D575">
        <v>6</v>
      </c>
      <c r="E575">
        <v>0</v>
      </c>
      <c r="F575" s="11">
        <v>9264.7999999999993</v>
      </c>
      <c r="G575" t="s">
        <v>11</v>
      </c>
      <c r="H575" t="s">
        <v>16</v>
      </c>
      <c r="I575" t="s">
        <v>42</v>
      </c>
      <c r="J575" s="9" t="str">
        <f t="shared" si="16"/>
        <v>6-Aug-1971</v>
      </c>
      <c r="K575">
        <f t="shared" si="17"/>
        <v>54</v>
      </c>
    </row>
    <row r="576" spans="1:11" x14ac:dyDescent="0.3">
      <c r="A576" t="s">
        <v>1154</v>
      </c>
      <c r="B576">
        <v>1974</v>
      </c>
      <c r="C576" t="s">
        <v>35</v>
      </c>
      <c r="D576">
        <v>21</v>
      </c>
      <c r="E576">
        <v>1</v>
      </c>
      <c r="F576" s="11">
        <v>9249.5</v>
      </c>
      <c r="G576" t="s">
        <v>11</v>
      </c>
      <c r="H576" t="s">
        <v>16</v>
      </c>
      <c r="I576" t="s">
        <v>23</v>
      </c>
      <c r="J576" s="9" t="str">
        <f t="shared" si="16"/>
        <v>21-Aug-1974</v>
      </c>
      <c r="K576">
        <f t="shared" si="17"/>
        <v>51</v>
      </c>
    </row>
    <row r="577" spans="1:11" x14ac:dyDescent="0.3">
      <c r="A577" t="s">
        <v>1153</v>
      </c>
      <c r="B577">
        <v>1980</v>
      </c>
      <c r="C577" t="s">
        <v>37</v>
      </c>
      <c r="D577">
        <v>5</v>
      </c>
      <c r="E577">
        <v>2</v>
      </c>
      <c r="F577" s="11">
        <v>9247.94</v>
      </c>
      <c r="G577" t="s">
        <v>11</v>
      </c>
      <c r="H577" t="s">
        <v>16</v>
      </c>
      <c r="I577" t="s">
        <v>300</v>
      </c>
      <c r="J577" s="9" t="str">
        <f t="shared" si="16"/>
        <v>5-Oct-1980</v>
      </c>
      <c r="K577">
        <f t="shared" si="17"/>
        <v>45</v>
      </c>
    </row>
    <row r="578" spans="1:11" x14ac:dyDescent="0.3">
      <c r="A578" t="s">
        <v>1152</v>
      </c>
      <c r="B578">
        <v>1975</v>
      </c>
      <c r="C578" t="s">
        <v>30</v>
      </c>
      <c r="D578">
        <v>6</v>
      </c>
      <c r="E578">
        <v>2</v>
      </c>
      <c r="F578" s="11">
        <v>9225.26</v>
      </c>
      <c r="G578" t="s">
        <v>12</v>
      </c>
      <c r="H578" t="s">
        <v>12</v>
      </c>
      <c r="I578" t="s">
        <v>164</v>
      </c>
      <c r="J578" s="9" t="str">
        <f t="shared" ref="J578:J641" si="18">D578&amp;"-"&amp;C578&amp;"-"&amp;B578</f>
        <v>6-Dec-1975</v>
      </c>
      <c r="K578">
        <f t="shared" ref="K578:K641" si="19">2025-B578</f>
        <v>50</v>
      </c>
    </row>
    <row r="579" spans="1:11" x14ac:dyDescent="0.3">
      <c r="A579" t="s">
        <v>1151</v>
      </c>
      <c r="B579">
        <v>1981</v>
      </c>
      <c r="C579" t="s">
        <v>30</v>
      </c>
      <c r="D579">
        <v>5</v>
      </c>
      <c r="E579">
        <v>5</v>
      </c>
      <c r="F579" s="11">
        <v>9222.4</v>
      </c>
      <c r="G579" t="s">
        <v>11</v>
      </c>
      <c r="H579" t="s">
        <v>12</v>
      </c>
      <c r="I579" t="s">
        <v>166</v>
      </c>
      <c r="J579" s="9" t="str">
        <f t="shared" si="18"/>
        <v>5-Dec-1981</v>
      </c>
      <c r="K579">
        <f t="shared" si="19"/>
        <v>44</v>
      </c>
    </row>
    <row r="580" spans="1:11" x14ac:dyDescent="0.3">
      <c r="A580" t="s">
        <v>1150</v>
      </c>
      <c r="B580">
        <v>1986</v>
      </c>
      <c r="C580" t="s">
        <v>30</v>
      </c>
      <c r="D580">
        <v>25</v>
      </c>
      <c r="E580">
        <v>3</v>
      </c>
      <c r="F580" s="11">
        <v>9210.06</v>
      </c>
      <c r="G580" t="s">
        <v>11</v>
      </c>
      <c r="H580" t="s">
        <v>12</v>
      </c>
      <c r="I580" t="s">
        <v>300</v>
      </c>
      <c r="J580" s="9" t="str">
        <f t="shared" si="18"/>
        <v>25-Dec-1986</v>
      </c>
      <c r="K580">
        <f t="shared" si="19"/>
        <v>39</v>
      </c>
    </row>
    <row r="581" spans="1:11" x14ac:dyDescent="0.3">
      <c r="A581" t="s">
        <v>1149</v>
      </c>
      <c r="B581">
        <v>1976</v>
      </c>
      <c r="C581" t="s">
        <v>20</v>
      </c>
      <c r="D581">
        <v>10</v>
      </c>
      <c r="E581">
        <v>2</v>
      </c>
      <c r="F581" s="11">
        <v>9193.84</v>
      </c>
      <c r="G581" t="s">
        <v>11</v>
      </c>
      <c r="H581" t="s">
        <v>16</v>
      </c>
      <c r="I581" t="s">
        <v>23</v>
      </c>
      <c r="J581" s="9" t="str">
        <f t="shared" si="18"/>
        <v>10-Sep-1976</v>
      </c>
      <c r="K581">
        <f t="shared" si="19"/>
        <v>49</v>
      </c>
    </row>
    <row r="582" spans="1:11" x14ac:dyDescent="0.3">
      <c r="A582" t="s">
        <v>1148</v>
      </c>
      <c r="B582">
        <v>1973</v>
      </c>
      <c r="C582" t="s">
        <v>30</v>
      </c>
      <c r="D582">
        <v>25</v>
      </c>
      <c r="E582">
        <v>1</v>
      </c>
      <c r="F582" s="11">
        <v>9182.17</v>
      </c>
      <c r="G582" t="s">
        <v>11</v>
      </c>
      <c r="H582" t="s">
        <v>12</v>
      </c>
      <c r="I582" t="s">
        <v>42</v>
      </c>
      <c r="J582" s="9" t="str">
        <f t="shared" si="18"/>
        <v>25-Dec-1973</v>
      </c>
      <c r="K582">
        <f t="shared" si="19"/>
        <v>52</v>
      </c>
    </row>
    <row r="583" spans="1:11" x14ac:dyDescent="0.3">
      <c r="A583" t="s">
        <v>1147</v>
      </c>
      <c r="B583">
        <v>1971</v>
      </c>
      <c r="C583" t="s">
        <v>30</v>
      </c>
      <c r="D583">
        <v>29</v>
      </c>
      <c r="E583">
        <v>0</v>
      </c>
      <c r="F583" s="11">
        <v>9174.14</v>
      </c>
      <c r="G583" t="s">
        <v>12</v>
      </c>
      <c r="H583" t="s">
        <v>16</v>
      </c>
      <c r="I583" t="s">
        <v>23</v>
      </c>
      <c r="J583" s="9" t="str">
        <f t="shared" si="18"/>
        <v>29-Dec-1971</v>
      </c>
      <c r="K583">
        <f t="shared" si="19"/>
        <v>54</v>
      </c>
    </row>
    <row r="584" spans="1:11" x14ac:dyDescent="0.3">
      <c r="A584" t="s">
        <v>1146</v>
      </c>
      <c r="B584">
        <v>1970</v>
      </c>
      <c r="C584" t="s">
        <v>37</v>
      </c>
      <c r="D584">
        <v>24</v>
      </c>
      <c r="E584">
        <v>0</v>
      </c>
      <c r="F584" s="11">
        <v>9171.75</v>
      </c>
      <c r="G584" t="s">
        <v>11</v>
      </c>
      <c r="H584" t="s">
        <v>11</v>
      </c>
      <c r="I584" t="s">
        <v>23</v>
      </c>
      <c r="J584" s="9" t="str">
        <f t="shared" si="18"/>
        <v>24-Oct-1970</v>
      </c>
      <c r="K584">
        <f t="shared" si="19"/>
        <v>55</v>
      </c>
    </row>
    <row r="585" spans="1:11" x14ac:dyDescent="0.3">
      <c r="A585" t="s">
        <v>1145</v>
      </c>
      <c r="B585">
        <v>1990</v>
      </c>
      <c r="C585" t="s">
        <v>35</v>
      </c>
      <c r="D585">
        <v>23</v>
      </c>
      <c r="E585">
        <v>3</v>
      </c>
      <c r="F585" s="11">
        <v>9159.51</v>
      </c>
      <c r="G585" t="s">
        <v>11</v>
      </c>
      <c r="H585" t="s">
        <v>11</v>
      </c>
      <c r="I585" t="s">
        <v>300</v>
      </c>
      <c r="J585" s="9" t="str">
        <f t="shared" si="18"/>
        <v>23-Aug-1990</v>
      </c>
      <c r="K585">
        <f t="shared" si="19"/>
        <v>35</v>
      </c>
    </row>
    <row r="586" spans="1:11" x14ac:dyDescent="0.3">
      <c r="A586" t="s">
        <v>1144</v>
      </c>
      <c r="B586">
        <v>1982</v>
      </c>
      <c r="C586" t="s">
        <v>30</v>
      </c>
      <c r="D586">
        <v>8</v>
      </c>
      <c r="E586">
        <v>3</v>
      </c>
      <c r="F586" s="11">
        <v>9147.5</v>
      </c>
      <c r="G586" t="s">
        <v>11</v>
      </c>
      <c r="H586" t="s">
        <v>16</v>
      </c>
      <c r="I586" t="s">
        <v>23</v>
      </c>
      <c r="J586" s="9" t="str">
        <f t="shared" si="18"/>
        <v>8-Dec-1982</v>
      </c>
      <c r="K586">
        <f t="shared" si="19"/>
        <v>43</v>
      </c>
    </row>
    <row r="587" spans="1:11" x14ac:dyDescent="0.3">
      <c r="A587" t="s">
        <v>1143</v>
      </c>
      <c r="B587">
        <v>1970</v>
      </c>
      <c r="C587" t="s">
        <v>37</v>
      </c>
      <c r="D587">
        <v>18</v>
      </c>
      <c r="E587">
        <v>0</v>
      </c>
      <c r="F587" s="11">
        <v>9144.57</v>
      </c>
      <c r="G587" t="s">
        <v>12</v>
      </c>
      <c r="H587" t="s">
        <v>11</v>
      </c>
      <c r="I587" t="s">
        <v>42</v>
      </c>
      <c r="J587" s="9" t="str">
        <f t="shared" si="18"/>
        <v>18-Oct-1970</v>
      </c>
      <c r="K587">
        <f t="shared" si="19"/>
        <v>55</v>
      </c>
    </row>
    <row r="588" spans="1:11" x14ac:dyDescent="0.3">
      <c r="A588" t="s">
        <v>1142</v>
      </c>
      <c r="B588">
        <v>1970</v>
      </c>
      <c r="C588" t="s">
        <v>35</v>
      </c>
      <c r="D588">
        <v>12</v>
      </c>
      <c r="E588">
        <v>0</v>
      </c>
      <c r="F588" s="11">
        <v>9140.9500000000007</v>
      </c>
      <c r="G588" t="s">
        <v>12</v>
      </c>
      <c r="H588" t="s">
        <v>12</v>
      </c>
      <c r="I588" t="s">
        <v>13</v>
      </c>
      <c r="J588" s="9" t="str">
        <f t="shared" si="18"/>
        <v>12-Aug-1970</v>
      </c>
      <c r="K588">
        <f t="shared" si="19"/>
        <v>55</v>
      </c>
    </row>
    <row r="589" spans="1:11" x14ac:dyDescent="0.3">
      <c r="A589" t="s">
        <v>1141</v>
      </c>
      <c r="B589">
        <v>1977</v>
      </c>
      <c r="C589" t="s">
        <v>30</v>
      </c>
      <c r="D589">
        <v>2</v>
      </c>
      <c r="E589">
        <v>3</v>
      </c>
      <c r="F589" s="11">
        <v>9101.7999999999993</v>
      </c>
      <c r="G589" t="s">
        <v>11</v>
      </c>
      <c r="H589" t="s">
        <v>16</v>
      </c>
      <c r="I589" t="s">
        <v>42</v>
      </c>
      <c r="J589" s="9" t="str">
        <f t="shared" si="18"/>
        <v>2-Dec-1977</v>
      </c>
      <c r="K589">
        <f t="shared" si="19"/>
        <v>48</v>
      </c>
    </row>
    <row r="590" spans="1:11" x14ac:dyDescent="0.3">
      <c r="A590" t="s">
        <v>1140</v>
      </c>
      <c r="B590">
        <v>1965</v>
      </c>
      <c r="C590" t="s">
        <v>15</v>
      </c>
      <c r="D590">
        <v>9</v>
      </c>
      <c r="E590">
        <v>0</v>
      </c>
      <c r="F590" s="11">
        <v>9095.94</v>
      </c>
      <c r="G590" t="s">
        <v>12</v>
      </c>
      <c r="H590" t="s">
        <v>16</v>
      </c>
      <c r="I590" t="s">
        <v>42</v>
      </c>
      <c r="J590" s="9" t="str">
        <f t="shared" si="18"/>
        <v>9-Nov-1965</v>
      </c>
      <c r="K590">
        <f t="shared" si="19"/>
        <v>60</v>
      </c>
    </row>
    <row r="591" spans="1:11" x14ac:dyDescent="0.3">
      <c r="A591" t="s">
        <v>1139</v>
      </c>
      <c r="B591">
        <v>1977</v>
      </c>
      <c r="C591" t="s">
        <v>15</v>
      </c>
      <c r="D591">
        <v>4</v>
      </c>
      <c r="E591">
        <v>2</v>
      </c>
      <c r="F591" s="11">
        <v>9095.07</v>
      </c>
      <c r="G591" t="s">
        <v>11</v>
      </c>
      <c r="H591" t="s">
        <v>11</v>
      </c>
      <c r="I591" t="s">
        <v>247</v>
      </c>
      <c r="J591" s="9" t="str">
        <f t="shared" si="18"/>
        <v>4-Nov-1977</v>
      </c>
      <c r="K591">
        <f t="shared" si="19"/>
        <v>48</v>
      </c>
    </row>
    <row r="592" spans="1:11" x14ac:dyDescent="0.3">
      <c r="A592" t="s">
        <v>1138</v>
      </c>
      <c r="B592">
        <v>1972</v>
      </c>
      <c r="C592" t="s">
        <v>30</v>
      </c>
      <c r="D592">
        <v>2</v>
      </c>
      <c r="E592">
        <v>1</v>
      </c>
      <c r="F592" s="11">
        <v>9058.73</v>
      </c>
      <c r="G592" t="s">
        <v>12</v>
      </c>
      <c r="H592" t="s">
        <v>11</v>
      </c>
      <c r="I592" t="s">
        <v>13</v>
      </c>
      <c r="J592" s="9" t="str">
        <f t="shared" si="18"/>
        <v>2-Dec-1972</v>
      </c>
      <c r="K592">
        <f t="shared" si="19"/>
        <v>53</v>
      </c>
    </row>
    <row r="593" spans="1:11" x14ac:dyDescent="0.3">
      <c r="A593" t="s">
        <v>1137</v>
      </c>
      <c r="B593">
        <v>1972</v>
      </c>
      <c r="C593" t="s">
        <v>30</v>
      </c>
      <c r="D593">
        <v>7</v>
      </c>
      <c r="E593">
        <v>1</v>
      </c>
      <c r="F593" s="11">
        <v>9048.0300000000007</v>
      </c>
      <c r="G593" t="s">
        <v>11</v>
      </c>
      <c r="H593" t="s">
        <v>11</v>
      </c>
      <c r="I593" t="s">
        <v>13</v>
      </c>
      <c r="J593" s="9" t="str">
        <f t="shared" si="18"/>
        <v>7-Dec-1972</v>
      </c>
      <c r="K593">
        <f t="shared" si="19"/>
        <v>53</v>
      </c>
    </row>
    <row r="594" spans="1:11" x14ac:dyDescent="0.3">
      <c r="A594" t="s">
        <v>1136</v>
      </c>
      <c r="B594">
        <v>1993</v>
      </c>
      <c r="C594" t="s">
        <v>30</v>
      </c>
      <c r="D594">
        <v>1</v>
      </c>
      <c r="E594">
        <v>0</v>
      </c>
      <c r="F594" s="11">
        <v>9010.2000000000007</v>
      </c>
      <c r="G594" t="s">
        <v>11</v>
      </c>
      <c r="H594" t="s">
        <v>12</v>
      </c>
      <c r="I594" t="s">
        <v>535</v>
      </c>
      <c r="J594" s="9" t="str">
        <f t="shared" si="18"/>
        <v>1-Dec-1993</v>
      </c>
      <c r="K594">
        <f t="shared" si="19"/>
        <v>32</v>
      </c>
    </row>
    <row r="595" spans="1:11" x14ac:dyDescent="0.3">
      <c r="A595" t="s">
        <v>1135</v>
      </c>
      <c r="B595">
        <v>1979</v>
      </c>
      <c r="C595" t="s">
        <v>30</v>
      </c>
      <c r="D595">
        <v>16</v>
      </c>
      <c r="E595">
        <v>2</v>
      </c>
      <c r="F595" s="11">
        <v>8998.43</v>
      </c>
      <c r="G595" t="s">
        <v>11</v>
      </c>
      <c r="H595" t="s">
        <v>16</v>
      </c>
      <c r="I595" t="s">
        <v>200</v>
      </c>
      <c r="J595" s="9" t="str">
        <f t="shared" si="18"/>
        <v>16-Dec-1979</v>
      </c>
      <c r="K595">
        <f t="shared" si="19"/>
        <v>46</v>
      </c>
    </row>
    <row r="596" spans="1:11" x14ac:dyDescent="0.3">
      <c r="A596" t="s">
        <v>1134</v>
      </c>
      <c r="B596">
        <v>1973</v>
      </c>
      <c r="C596" t="s">
        <v>37</v>
      </c>
      <c r="D596">
        <v>11</v>
      </c>
      <c r="E596">
        <v>0</v>
      </c>
      <c r="F596" s="11">
        <v>8988.16</v>
      </c>
      <c r="G596" t="s">
        <v>11</v>
      </c>
      <c r="H596" t="s">
        <v>16</v>
      </c>
      <c r="I596" t="s">
        <v>23</v>
      </c>
      <c r="J596" s="9" t="str">
        <f t="shared" si="18"/>
        <v>11-Oct-1973</v>
      </c>
      <c r="K596">
        <f t="shared" si="19"/>
        <v>52</v>
      </c>
    </row>
    <row r="597" spans="1:11" x14ac:dyDescent="0.3">
      <c r="A597" t="s">
        <v>1133</v>
      </c>
      <c r="B597">
        <v>1974</v>
      </c>
      <c r="C597" t="s">
        <v>10</v>
      </c>
      <c r="D597">
        <v>21</v>
      </c>
      <c r="E597">
        <v>2</v>
      </c>
      <c r="F597" s="11">
        <v>8978.19</v>
      </c>
      <c r="G597" t="s">
        <v>11</v>
      </c>
      <c r="H597" t="s">
        <v>11</v>
      </c>
      <c r="I597" t="s">
        <v>13</v>
      </c>
      <c r="J597" s="9" t="str">
        <f t="shared" si="18"/>
        <v>21-Jul-1974</v>
      </c>
      <c r="K597">
        <f t="shared" si="19"/>
        <v>51</v>
      </c>
    </row>
    <row r="598" spans="1:11" x14ac:dyDescent="0.3">
      <c r="A598" t="s">
        <v>1132</v>
      </c>
      <c r="B598">
        <v>1974</v>
      </c>
      <c r="C598" t="s">
        <v>20</v>
      </c>
      <c r="D598">
        <v>8</v>
      </c>
      <c r="E598">
        <v>2</v>
      </c>
      <c r="F598" s="11">
        <v>8968.33</v>
      </c>
      <c r="G598" t="s">
        <v>12</v>
      </c>
      <c r="H598" t="s">
        <v>11</v>
      </c>
      <c r="I598" t="s">
        <v>42</v>
      </c>
      <c r="J598" s="9" t="str">
        <f t="shared" si="18"/>
        <v>8-Sep-1974</v>
      </c>
      <c r="K598">
        <f t="shared" si="19"/>
        <v>51</v>
      </c>
    </row>
    <row r="599" spans="1:11" x14ac:dyDescent="0.3">
      <c r="A599" t="s">
        <v>1131</v>
      </c>
      <c r="B599">
        <v>1983</v>
      </c>
      <c r="C599" t="s">
        <v>10</v>
      </c>
      <c r="D599">
        <v>15</v>
      </c>
      <c r="E599">
        <v>5</v>
      </c>
      <c r="F599" s="11">
        <v>8965.7999999999993</v>
      </c>
      <c r="G599" t="s">
        <v>11</v>
      </c>
      <c r="H599" t="s">
        <v>12</v>
      </c>
      <c r="I599" t="s">
        <v>23</v>
      </c>
      <c r="J599" s="9" t="str">
        <f t="shared" si="18"/>
        <v>15-Jul-1983</v>
      </c>
      <c r="K599">
        <f t="shared" si="19"/>
        <v>42</v>
      </c>
    </row>
    <row r="600" spans="1:11" x14ac:dyDescent="0.3">
      <c r="A600" t="s">
        <v>1130</v>
      </c>
      <c r="B600">
        <v>1974</v>
      </c>
      <c r="C600" t="s">
        <v>35</v>
      </c>
      <c r="D600">
        <v>17</v>
      </c>
      <c r="E600">
        <v>1</v>
      </c>
      <c r="F600" s="11">
        <v>8964.06</v>
      </c>
      <c r="G600" t="s">
        <v>12</v>
      </c>
      <c r="H600" t="s">
        <v>11</v>
      </c>
      <c r="I600" t="s">
        <v>168</v>
      </c>
      <c r="J600" s="9" t="str">
        <f t="shared" si="18"/>
        <v>17-Aug-1974</v>
      </c>
      <c r="K600">
        <f t="shared" si="19"/>
        <v>51</v>
      </c>
    </row>
    <row r="601" spans="1:11" x14ac:dyDescent="0.3">
      <c r="A601" t="s">
        <v>1129</v>
      </c>
      <c r="B601">
        <v>1992</v>
      </c>
      <c r="C601" t="s">
        <v>20</v>
      </c>
      <c r="D601">
        <v>27</v>
      </c>
      <c r="E601">
        <v>0</v>
      </c>
      <c r="F601" s="11">
        <v>8954.99</v>
      </c>
      <c r="G601" t="s">
        <v>11</v>
      </c>
      <c r="H601" t="s">
        <v>12</v>
      </c>
      <c r="I601" t="s">
        <v>535</v>
      </c>
      <c r="J601" s="9" t="str">
        <f t="shared" si="18"/>
        <v>27-Sep-1992</v>
      </c>
      <c r="K601">
        <f t="shared" si="19"/>
        <v>33</v>
      </c>
    </row>
    <row r="602" spans="1:11" x14ac:dyDescent="0.3">
      <c r="A602" t="s">
        <v>1128</v>
      </c>
      <c r="B602">
        <v>1976</v>
      </c>
      <c r="C602" t="s">
        <v>30</v>
      </c>
      <c r="D602">
        <v>25</v>
      </c>
      <c r="E602">
        <v>3</v>
      </c>
      <c r="F602" s="11">
        <v>8944.1200000000008</v>
      </c>
      <c r="G602" t="s">
        <v>12</v>
      </c>
      <c r="H602" t="s">
        <v>11</v>
      </c>
      <c r="I602" t="s">
        <v>13</v>
      </c>
      <c r="J602" s="9" t="str">
        <f t="shared" si="18"/>
        <v>25-Dec-1976</v>
      </c>
      <c r="K602">
        <f t="shared" si="19"/>
        <v>49</v>
      </c>
    </row>
    <row r="603" spans="1:11" x14ac:dyDescent="0.3">
      <c r="A603" t="s">
        <v>1127</v>
      </c>
      <c r="B603">
        <v>1972</v>
      </c>
      <c r="C603" t="s">
        <v>18</v>
      </c>
      <c r="D603">
        <v>6</v>
      </c>
      <c r="E603">
        <v>0</v>
      </c>
      <c r="F603" s="11">
        <v>8932.08</v>
      </c>
      <c r="G603" t="s">
        <v>11</v>
      </c>
      <c r="H603" t="s">
        <v>16</v>
      </c>
      <c r="I603" t="s">
        <v>42</v>
      </c>
      <c r="J603" s="9" t="str">
        <f t="shared" si="18"/>
        <v>6-Jun-1972</v>
      </c>
      <c r="K603">
        <f t="shared" si="19"/>
        <v>53</v>
      </c>
    </row>
    <row r="604" spans="1:11" x14ac:dyDescent="0.3">
      <c r="A604" t="s">
        <v>1126</v>
      </c>
      <c r="B604">
        <v>1975</v>
      </c>
      <c r="C604" t="s">
        <v>10</v>
      </c>
      <c r="D604">
        <v>7</v>
      </c>
      <c r="E604">
        <v>1</v>
      </c>
      <c r="F604" s="11">
        <v>8930.93</v>
      </c>
      <c r="G604" t="s">
        <v>11</v>
      </c>
      <c r="H604" t="s">
        <v>11</v>
      </c>
      <c r="I604" t="s">
        <v>23</v>
      </c>
      <c r="J604" s="9" t="str">
        <f t="shared" si="18"/>
        <v>7-Jul-1975</v>
      </c>
      <c r="K604">
        <f t="shared" si="19"/>
        <v>50</v>
      </c>
    </row>
    <row r="605" spans="1:11" x14ac:dyDescent="0.3">
      <c r="A605" t="s">
        <v>1125</v>
      </c>
      <c r="B605">
        <v>1967</v>
      </c>
      <c r="C605" t="s">
        <v>20</v>
      </c>
      <c r="D605">
        <v>6</v>
      </c>
      <c r="E605">
        <v>0</v>
      </c>
      <c r="F605" s="11">
        <v>8908.4699999999993</v>
      </c>
      <c r="G605" t="s">
        <v>12</v>
      </c>
      <c r="H605" t="s">
        <v>11</v>
      </c>
      <c r="I605" t="s">
        <v>13</v>
      </c>
      <c r="J605" s="9" t="str">
        <f t="shared" si="18"/>
        <v>6-Sep-1967</v>
      </c>
      <c r="K605">
        <f t="shared" si="19"/>
        <v>58</v>
      </c>
    </row>
    <row r="606" spans="1:11" x14ac:dyDescent="0.3">
      <c r="A606" t="s">
        <v>1124</v>
      </c>
      <c r="B606">
        <v>1997</v>
      </c>
      <c r="C606" t="s">
        <v>15</v>
      </c>
      <c r="D606">
        <v>28</v>
      </c>
      <c r="E606">
        <v>0</v>
      </c>
      <c r="F606" s="11">
        <v>8906.14</v>
      </c>
      <c r="G606" t="s">
        <v>11</v>
      </c>
      <c r="H606" t="s">
        <v>11</v>
      </c>
      <c r="I606" t="s">
        <v>23</v>
      </c>
      <c r="J606" s="9" t="str">
        <f t="shared" si="18"/>
        <v>28-Nov-1997</v>
      </c>
      <c r="K606">
        <f t="shared" si="19"/>
        <v>28</v>
      </c>
    </row>
    <row r="607" spans="1:11" x14ac:dyDescent="0.3">
      <c r="A607" t="s">
        <v>1123</v>
      </c>
      <c r="B607">
        <v>1978</v>
      </c>
      <c r="C607" t="s">
        <v>30</v>
      </c>
      <c r="D607">
        <v>16</v>
      </c>
      <c r="E607">
        <v>3</v>
      </c>
      <c r="F607" s="11">
        <v>8891.14</v>
      </c>
      <c r="G607" t="s">
        <v>11</v>
      </c>
      <c r="H607" t="s">
        <v>12</v>
      </c>
      <c r="I607" t="s">
        <v>356</v>
      </c>
      <c r="J607" s="9" t="str">
        <f t="shared" si="18"/>
        <v>16-Dec-1978</v>
      </c>
      <c r="K607">
        <f t="shared" si="19"/>
        <v>47</v>
      </c>
    </row>
    <row r="608" spans="1:11" x14ac:dyDescent="0.3">
      <c r="A608" t="s">
        <v>1122</v>
      </c>
      <c r="B608">
        <v>1973</v>
      </c>
      <c r="C608" t="s">
        <v>20</v>
      </c>
      <c r="D608">
        <v>9</v>
      </c>
      <c r="E608">
        <v>0</v>
      </c>
      <c r="F608" s="11">
        <v>8890.59</v>
      </c>
      <c r="G608" t="s">
        <v>11</v>
      </c>
      <c r="H608" t="s">
        <v>12</v>
      </c>
      <c r="I608" t="s">
        <v>23</v>
      </c>
      <c r="J608" s="9" t="str">
        <f t="shared" si="18"/>
        <v>9-Sep-1973</v>
      </c>
      <c r="K608">
        <f t="shared" si="19"/>
        <v>52</v>
      </c>
    </row>
    <row r="609" spans="1:11" x14ac:dyDescent="0.3">
      <c r="A609" t="s">
        <v>1121</v>
      </c>
      <c r="B609">
        <v>1974</v>
      </c>
      <c r="C609" t="s">
        <v>18</v>
      </c>
      <c r="D609">
        <v>18</v>
      </c>
      <c r="E609">
        <v>1</v>
      </c>
      <c r="F609" s="11">
        <v>8871.15</v>
      </c>
      <c r="G609" t="s">
        <v>11</v>
      </c>
      <c r="H609" t="s">
        <v>12</v>
      </c>
      <c r="I609" t="s">
        <v>13</v>
      </c>
      <c r="J609" s="9" t="str">
        <f t="shared" si="18"/>
        <v>18-Jun-1974</v>
      </c>
      <c r="K609">
        <f t="shared" si="19"/>
        <v>51</v>
      </c>
    </row>
    <row r="610" spans="1:11" x14ac:dyDescent="0.3">
      <c r="A610" t="s">
        <v>1120</v>
      </c>
      <c r="B610">
        <v>1972</v>
      </c>
      <c r="C610" t="s">
        <v>15</v>
      </c>
      <c r="D610">
        <v>22</v>
      </c>
      <c r="E610">
        <v>0</v>
      </c>
      <c r="F610" s="11">
        <v>8835.26</v>
      </c>
      <c r="G610" t="s">
        <v>12</v>
      </c>
      <c r="H610" t="s">
        <v>11</v>
      </c>
      <c r="I610" t="s">
        <v>23</v>
      </c>
      <c r="J610" s="9" t="str">
        <f t="shared" si="18"/>
        <v>22-Nov-1972</v>
      </c>
      <c r="K610">
        <f t="shared" si="19"/>
        <v>53</v>
      </c>
    </row>
    <row r="611" spans="1:11" x14ac:dyDescent="0.3">
      <c r="A611" t="s">
        <v>1119</v>
      </c>
      <c r="B611">
        <v>1972</v>
      </c>
      <c r="C611" t="s">
        <v>15</v>
      </c>
      <c r="D611">
        <v>14</v>
      </c>
      <c r="E611">
        <v>0</v>
      </c>
      <c r="F611" s="11">
        <v>8827.2099999999991</v>
      </c>
      <c r="G611" t="s">
        <v>12</v>
      </c>
      <c r="H611" t="s">
        <v>16</v>
      </c>
      <c r="I611" t="s">
        <v>23</v>
      </c>
      <c r="J611" s="9" t="str">
        <f t="shared" si="18"/>
        <v>14-Nov-1972</v>
      </c>
      <c r="K611">
        <f t="shared" si="19"/>
        <v>53</v>
      </c>
    </row>
    <row r="612" spans="1:11" x14ac:dyDescent="0.3">
      <c r="A612" t="s">
        <v>1118</v>
      </c>
      <c r="B612">
        <v>1976</v>
      </c>
      <c r="C612" t="s">
        <v>10</v>
      </c>
      <c r="D612">
        <v>14</v>
      </c>
      <c r="E612">
        <v>2</v>
      </c>
      <c r="F612" s="11">
        <v>8825.09</v>
      </c>
      <c r="G612" t="s">
        <v>11</v>
      </c>
      <c r="H612" t="s">
        <v>12</v>
      </c>
      <c r="I612" t="s">
        <v>42</v>
      </c>
      <c r="J612" s="9" t="str">
        <f t="shared" si="18"/>
        <v>14-Jul-1976</v>
      </c>
      <c r="K612">
        <f t="shared" si="19"/>
        <v>49</v>
      </c>
    </row>
    <row r="613" spans="1:11" x14ac:dyDescent="0.3">
      <c r="A613" t="s">
        <v>1117</v>
      </c>
      <c r="B613">
        <v>1988</v>
      </c>
      <c r="C613" t="s">
        <v>35</v>
      </c>
      <c r="D613">
        <v>22</v>
      </c>
      <c r="E613">
        <v>3</v>
      </c>
      <c r="F613" s="11">
        <v>8824.27</v>
      </c>
      <c r="G613" t="s">
        <v>11</v>
      </c>
      <c r="H613" t="s">
        <v>16</v>
      </c>
      <c r="I613" t="s">
        <v>200</v>
      </c>
      <c r="J613" s="9" t="str">
        <f t="shared" si="18"/>
        <v>22-Aug-1988</v>
      </c>
      <c r="K613">
        <f t="shared" si="19"/>
        <v>37</v>
      </c>
    </row>
    <row r="614" spans="1:11" x14ac:dyDescent="0.3">
      <c r="A614" t="s">
        <v>1116</v>
      </c>
      <c r="B614">
        <v>1976</v>
      </c>
      <c r="C614" t="s">
        <v>37</v>
      </c>
      <c r="D614">
        <v>19</v>
      </c>
      <c r="E614">
        <v>1</v>
      </c>
      <c r="F614" s="11">
        <v>8823.99</v>
      </c>
      <c r="G614" t="s">
        <v>11</v>
      </c>
      <c r="H614" t="s">
        <v>12</v>
      </c>
      <c r="I614" t="s">
        <v>247</v>
      </c>
      <c r="J614" s="9" t="str">
        <f t="shared" si="18"/>
        <v>19-Oct-1976</v>
      </c>
      <c r="K614">
        <f t="shared" si="19"/>
        <v>49</v>
      </c>
    </row>
    <row r="615" spans="1:11" x14ac:dyDescent="0.3">
      <c r="A615" t="s">
        <v>1115</v>
      </c>
      <c r="B615">
        <v>1976</v>
      </c>
      <c r="C615" t="s">
        <v>18</v>
      </c>
      <c r="D615">
        <v>14</v>
      </c>
      <c r="E615">
        <v>2</v>
      </c>
      <c r="F615" s="11">
        <v>8823.2800000000007</v>
      </c>
      <c r="G615" t="s">
        <v>11</v>
      </c>
      <c r="H615" t="s">
        <v>16</v>
      </c>
      <c r="I615" t="s">
        <v>42</v>
      </c>
      <c r="J615" s="9" t="str">
        <f t="shared" si="18"/>
        <v>14-Jun-1976</v>
      </c>
      <c r="K615">
        <f t="shared" si="19"/>
        <v>49</v>
      </c>
    </row>
    <row r="616" spans="1:11" x14ac:dyDescent="0.3">
      <c r="A616" t="s">
        <v>1114</v>
      </c>
      <c r="B616">
        <v>2001</v>
      </c>
      <c r="C616" t="s">
        <v>15</v>
      </c>
      <c r="D616">
        <v>7</v>
      </c>
      <c r="E616">
        <v>0</v>
      </c>
      <c r="F616" s="11">
        <v>8821.8799999999992</v>
      </c>
      <c r="G616" t="s">
        <v>11</v>
      </c>
      <c r="H616" t="s">
        <v>12</v>
      </c>
      <c r="I616" t="s">
        <v>249</v>
      </c>
      <c r="J616" s="9" t="str">
        <f t="shared" si="18"/>
        <v>7-Nov-2001</v>
      </c>
      <c r="K616">
        <f t="shared" si="19"/>
        <v>24</v>
      </c>
    </row>
    <row r="617" spans="1:11" x14ac:dyDescent="0.3">
      <c r="A617" t="s">
        <v>1113</v>
      </c>
      <c r="B617">
        <v>1965</v>
      </c>
      <c r="C617" t="s">
        <v>35</v>
      </c>
      <c r="D617">
        <v>29</v>
      </c>
      <c r="E617">
        <v>0</v>
      </c>
      <c r="F617" s="11">
        <v>8800.49</v>
      </c>
      <c r="G617" t="s">
        <v>12</v>
      </c>
      <c r="H617" t="s">
        <v>11</v>
      </c>
      <c r="I617" t="s">
        <v>13</v>
      </c>
      <c r="J617" s="9" t="str">
        <f t="shared" si="18"/>
        <v>29-Aug-1965</v>
      </c>
      <c r="K617">
        <f t="shared" si="19"/>
        <v>60</v>
      </c>
    </row>
    <row r="618" spans="1:11" x14ac:dyDescent="0.3">
      <c r="A618" t="s">
        <v>1112</v>
      </c>
      <c r="B618">
        <v>1971</v>
      </c>
      <c r="C618" t="s">
        <v>18</v>
      </c>
      <c r="D618">
        <v>18</v>
      </c>
      <c r="E618">
        <v>0</v>
      </c>
      <c r="F618" s="11">
        <v>8798.59</v>
      </c>
      <c r="G618" t="s">
        <v>11</v>
      </c>
      <c r="H618" t="s">
        <v>16</v>
      </c>
      <c r="I618" t="s">
        <v>42</v>
      </c>
      <c r="J618" s="9" t="str">
        <f t="shared" si="18"/>
        <v>18-Jun-1971</v>
      </c>
      <c r="K618">
        <f t="shared" si="19"/>
        <v>54</v>
      </c>
    </row>
    <row r="619" spans="1:11" x14ac:dyDescent="0.3">
      <c r="A619" t="s">
        <v>1111</v>
      </c>
      <c r="B619">
        <v>1971</v>
      </c>
      <c r="C619" t="s">
        <v>35</v>
      </c>
      <c r="D619">
        <v>23</v>
      </c>
      <c r="E619">
        <v>0</v>
      </c>
      <c r="F619" s="11">
        <v>8782.4699999999993</v>
      </c>
      <c r="G619" t="s">
        <v>11</v>
      </c>
      <c r="H619" t="s">
        <v>12</v>
      </c>
      <c r="I619" t="s">
        <v>42</v>
      </c>
      <c r="J619" s="9" t="str">
        <f t="shared" si="18"/>
        <v>23-Aug-1971</v>
      </c>
      <c r="K619">
        <f t="shared" si="19"/>
        <v>54</v>
      </c>
    </row>
    <row r="620" spans="1:11" x14ac:dyDescent="0.3">
      <c r="A620" t="s">
        <v>1110</v>
      </c>
      <c r="B620">
        <v>1974</v>
      </c>
      <c r="C620" t="s">
        <v>20</v>
      </c>
      <c r="D620">
        <v>6</v>
      </c>
      <c r="E620">
        <v>1</v>
      </c>
      <c r="F620" s="11">
        <v>8765.25</v>
      </c>
      <c r="G620" t="s">
        <v>11</v>
      </c>
      <c r="H620" t="s">
        <v>12</v>
      </c>
      <c r="I620" t="s">
        <v>23</v>
      </c>
      <c r="J620" s="9" t="str">
        <f t="shared" si="18"/>
        <v>6-Sep-1974</v>
      </c>
      <c r="K620">
        <f t="shared" si="19"/>
        <v>51</v>
      </c>
    </row>
    <row r="621" spans="1:11" x14ac:dyDescent="0.3">
      <c r="A621" t="s">
        <v>1109</v>
      </c>
      <c r="B621">
        <v>1969</v>
      </c>
      <c r="C621" t="s">
        <v>20</v>
      </c>
      <c r="D621">
        <v>9</v>
      </c>
      <c r="E621">
        <v>0</v>
      </c>
      <c r="F621" s="11">
        <v>8760.1200000000008</v>
      </c>
      <c r="G621" t="s">
        <v>11</v>
      </c>
      <c r="H621" t="s">
        <v>16</v>
      </c>
      <c r="I621" t="s">
        <v>13</v>
      </c>
      <c r="J621" s="9" t="str">
        <f t="shared" si="18"/>
        <v>9-Sep-1969</v>
      </c>
      <c r="K621">
        <f t="shared" si="19"/>
        <v>56</v>
      </c>
    </row>
    <row r="622" spans="1:11" x14ac:dyDescent="0.3">
      <c r="A622" t="s">
        <v>1108</v>
      </c>
      <c r="B622">
        <v>1999</v>
      </c>
      <c r="C622" t="s">
        <v>35</v>
      </c>
      <c r="D622">
        <v>23</v>
      </c>
      <c r="E622">
        <v>0</v>
      </c>
      <c r="F622" s="11">
        <v>8747.68</v>
      </c>
      <c r="G622" t="s">
        <v>11</v>
      </c>
      <c r="H622" t="s">
        <v>12</v>
      </c>
      <c r="I622" t="s">
        <v>42</v>
      </c>
      <c r="J622" s="9" t="str">
        <f t="shared" si="18"/>
        <v>23-Aug-1999</v>
      </c>
      <c r="K622">
        <f t="shared" si="19"/>
        <v>26</v>
      </c>
    </row>
    <row r="623" spans="1:11" x14ac:dyDescent="0.3">
      <c r="A623" t="s">
        <v>1107</v>
      </c>
      <c r="B623">
        <v>1976</v>
      </c>
      <c r="C623" t="s">
        <v>18</v>
      </c>
      <c r="D623">
        <v>17</v>
      </c>
      <c r="E623">
        <v>2</v>
      </c>
      <c r="F623" s="11">
        <v>8733.23</v>
      </c>
      <c r="G623" t="s">
        <v>11</v>
      </c>
      <c r="H623" t="s">
        <v>12</v>
      </c>
      <c r="I623" t="s">
        <v>23</v>
      </c>
      <c r="J623" s="9" t="str">
        <f t="shared" si="18"/>
        <v>17-Jun-1976</v>
      </c>
      <c r="K623">
        <f t="shared" si="19"/>
        <v>49</v>
      </c>
    </row>
    <row r="624" spans="1:11" x14ac:dyDescent="0.3">
      <c r="A624" t="s">
        <v>1106</v>
      </c>
      <c r="B624">
        <v>1973</v>
      </c>
      <c r="C624" t="s">
        <v>18</v>
      </c>
      <c r="D624">
        <v>25</v>
      </c>
      <c r="E624">
        <v>1</v>
      </c>
      <c r="F624" s="11">
        <v>8703.4599999999991</v>
      </c>
      <c r="G624" t="s">
        <v>12</v>
      </c>
      <c r="H624" t="s">
        <v>12</v>
      </c>
      <c r="I624" t="s">
        <v>42</v>
      </c>
      <c r="J624" s="9" t="str">
        <f t="shared" si="18"/>
        <v>25-Jun-1973</v>
      </c>
      <c r="K624">
        <f t="shared" si="19"/>
        <v>52</v>
      </c>
    </row>
    <row r="625" spans="1:11" x14ac:dyDescent="0.3">
      <c r="A625" t="s">
        <v>1105</v>
      </c>
      <c r="B625">
        <v>1980</v>
      </c>
      <c r="C625" t="s">
        <v>37</v>
      </c>
      <c r="D625">
        <v>28</v>
      </c>
      <c r="E625">
        <v>2</v>
      </c>
      <c r="F625" s="11">
        <v>8701.84</v>
      </c>
      <c r="G625" t="s">
        <v>11</v>
      </c>
      <c r="H625" t="s">
        <v>12</v>
      </c>
      <c r="I625" t="s">
        <v>300</v>
      </c>
      <c r="J625" s="9" t="str">
        <f t="shared" si="18"/>
        <v>28-Oct-1980</v>
      </c>
      <c r="K625">
        <f t="shared" si="19"/>
        <v>45</v>
      </c>
    </row>
    <row r="626" spans="1:11" x14ac:dyDescent="0.3">
      <c r="A626" t="s">
        <v>1104</v>
      </c>
      <c r="B626">
        <v>1973</v>
      </c>
      <c r="C626" t="s">
        <v>37</v>
      </c>
      <c r="D626">
        <v>11</v>
      </c>
      <c r="E626">
        <v>0</v>
      </c>
      <c r="F626" s="11">
        <v>8688.86</v>
      </c>
      <c r="G626" t="s">
        <v>11</v>
      </c>
      <c r="H626" t="s">
        <v>16</v>
      </c>
      <c r="I626" t="s">
        <v>356</v>
      </c>
      <c r="J626" s="9" t="str">
        <f t="shared" si="18"/>
        <v>11-Oct-1973</v>
      </c>
      <c r="K626">
        <f t="shared" si="19"/>
        <v>52</v>
      </c>
    </row>
    <row r="627" spans="1:11" x14ac:dyDescent="0.3">
      <c r="A627" t="s">
        <v>1103</v>
      </c>
      <c r="B627">
        <v>1974</v>
      </c>
      <c r="C627" t="s">
        <v>35</v>
      </c>
      <c r="D627">
        <v>16</v>
      </c>
      <c r="E627">
        <v>0</v>
      </c>
      <c r="F627" s="11">
        <v>8671.19</v>
      </c>
      <c r="G627" t="s">
        <v>11</v>
      </c>
      <c r="H627" t="s">
        <v>16</v>
      </c>
      <c r="I627" t="s">
        <v>23</v>
      </c>
      <c r="J627" s="9" t="str">
        <f t="shared" si="18"/>
        <v>16-Aug-1974</v>
      </c>
      <c r="K627">
        <f t="shared" si="19"/>
        <v>51</v>
      </c>
    </row>
    <row r="628" spans="1:11" x14ac:dyDescent="0.3">
      <c r="A628" t="s">
        <v>1102</v>
      </c>
      <c r="B628">
        <v>1969</v>
      </c>
      <c r="C628" t="s">
        <v>35</v>
      </c>
      <c r="D628">
        <v>10</v>
      </c>
      <c r="E628">
        <v>0</v>
      </c>
      <c r="F628" s="11">
        <v>8665.14</v>
      </c>
      <c r="G628" t="s">
        <v>11</v>
      </c>
      <c r="H628" t="s">
        <v>12</v>
      </c>
      <c r="I628" t="s">
        <v>13</v>
      </c>
      <c r="J628" s="9" t="str">
        <f t="shared" si="18"/>
        <v>10-Aug-1969</v>
      </c>
      <c r="K628">
        <f t="shared" si="19"/>
        <v>56</v>
      </c>
    </row>
    <row r="629" spans="1:11" x14ac:dyDescent="0.3">
      <c r="A629" t="s">
        <v>1101</v>
      </c>
      <c r="B629">
        <v>1965</v>
      </c>
      <c r="C629" t="s">
        <v>37</v>
      </c>
      <c r="D629">
        <v>21</v>
      </c>
      <c r="E629">
        <v>0</v>
      </c>
      <c r="F629" s="11">
        <v>8665.09</v>
      </c>
      <c r="G629" t="s">
        <v>12</v>
      </c>
      <c r="H629" t="s">
        <v>11</v>
      </c>
      <c r="I629" t="s">
        <v>23</v>
      </c>
      <c r="J629" s="9" t="str">
        <f t="shared" si="18"/>
        <v>21-Oct-1965</v>
      </c>
      <c r="K629">
        <f t="shared" si="19"/>
        <v>60</v>
      </c>
    </row>
    <row r="630" spans="1:11" x14ac:dyDescent="0.3">
      <c r="A630" t="s">
        <v>1100</v>
      </c>
      <c r="B630">
        <v>1975</v>
      </c>
      <c r="C630" t="s">
        <v>35</v>
      </c>
      <c r="D630">
        <v>3</v>
      </c>
      <c r="E630">
        <v>1</v>
      </c>
      <c r="F630" s="11">
        <v>8627.5400000000009</v>
      </c>
      <c r="G630" t="s">
        <v>11</v>
      </c>
      <c r="H630" t="s">
        <v>11</v>
      </c>
      <c r="I630" t="s">
        <v>356</v>
      </c>
      <c r="J630" s="9" t="str">
        <f t="shared" si="18"/>
        <v>3-Aug-1975</v>
      </c>
      <c r="K630">
        <f t="shared" si="19"/>
        <v>50</v>
      </c>
    </row>
    <row r="631" spans="1:11" x14ac:dyDescent="0.3">
      <c r="A631" t="s">
        <v>1099</v>
      </c>
      <c r="B631">
        <v>1977</v>
      </c>
      <c r="C631" t="s">
        <v>20</v>
      </c>
      <c r="D631">
        <v>2</v>
      </c>
      <c r="E631">
        <v>3</v>
      </c>
      <c r="F631" s="11">
        <v>8615.2999999999993</v>
      </c>
      <c r="G631" t="s">
        <v>11</v>
      </c>
      <c r="H631" t="s">
        <v>12</v>
      </c>
      <c r="I631" t="s">
        <v>42</v>
      </c>
      <c r="J631" s="9" t="str">
        <f t="shared" si="18"/>
        <v>2-Sep-1977</v>
      </c>
      <c r="K631">
        <f t="shared" si="19"/>
        <v>48</v>
      </c>
    </row>
    <row r="632" spans="1:11" x14ac:dyDescent="0.3">
      <c r="A632" t="s">
        <v>1098</v>
      </c>
      <c r="B632">
        <v>1979</v>
      </c>
      <c r="C632" t="s">
        <v>10</v>
      </c>
      <c r="D632">
        <v>17</v>
      </c>
      <c r="E632">
        <v>3</v>
      </c>
      <c r="F632" s="11">
        <v>8606.2199999999993</v>
      </c>
      <c r="G632" t="s">
        <v>16</v>
      </c>
      <c r="H632" t="s">
        <v>11</v>
      </c>
      <c r="I632" t="s">
        <v>276</v>
      </c>
      <c r="J632" s="9" t="str">
        <f t="shared" si="18"/>
        <v>17-Jul-1979</v>
      </c>
      <c r="K632">
        <f t="shared" si="19"/>
        <v>46</v>
      </c>
    </row>
    <row r="633" spans="1:11" x14ac:dyDescent="0.3">
      <c r="A633" t="s">
        <v>1097</v>
      </c>
      <c r="B633">
        <v>1977</v>
      </c>
      <c r="C633" t="s">
        <v>37</v>
      </c>
      <c r="D633">
        <v>15</v>
      </c>
      <c r="E633">
        <v>3</v>
      </c>
      <c r="F633" s="11">
        <v>8605.36</v>
      </c>
      <c r="G633" t="s">
        <v>11</v>
      </c>
      <c r="H633" t="s">
        <v>11</v>
      </c>
      <c r="I633" t="s">
        <v>13</v>
      </c>
      <c r="J633" s="9" t="str">
        <f t="shared" si="18"/>
        <v>15-Oct-1977</v>
      </c>
      <c r="K633">
        <f t="shared" si="19"/>
        <v>48</v>
      </c>
    </row>
    <row r="634" spans="1:11" x14ac:dyDescent="0.3">
      <c r="A634" t="s">
        <v>1096</v>
      </c>
      <c r="B634">
        <v>1977</v>
      </c>
      <c r="C634" t="s">
        <v>15</v>
      </c>
      <c r="D634">
        <v>12</v>
      </c>
      <c r="E634">
        <v>2</v>
      </c>
      <c r="F634" s="11">
        <v>8604.48</v>
      </c>
      <c r="G634" t="s">
        <v>12</v>
      </c>
      <c r="H634" t="s">
        <v>11</v>
      </c>
      <c r="I634" t="s">
        <v>168</v>
      </c>
      <c r="J634" s="9" t="str">
        <f t="shared" si="18"/>
        <v>12-Nov-1977</v>
      </c>
      <c r="K634">
        <f t="shared" si="19"/>
        <v>48</v>
      </c>
    </row>
    <row r="635" spans="1:11" x14ac:dyDescent="0.3">
      <c r="A635" t="s">
        <v>1095</v>
      </c>
      <c r="B635">
        <v>1977</v>
      </c>
      <c r="C635" t="s">
        <v>20</v>
      </c>
      <c r="D635">
        <v>24</v>
      </c>
      <c r="E635">
        <v>2</v>
      </c>
      <c r="F635" s="11">
        <v>8603.82</v>
      </c>
      <c r="G635" t="s">
        <v>11</v>
      </c>
      <c r="H635" t="s">
        <v>16</v>
      </c>
      <c r="I635" t="s">
        <v>166</v>
      </c>
      <c r="J635" s="9" t="str">
        <f t="shared" si="18"/>
        <v>24-Sep-1977</v>
      </c>
      <c r="K635">
        <f t="shared" si="19"/>
        <v>48</v>
      </c>
    </row>
    <row r="636" spans="1:11" x14ac:dyDescent="0.3">
      <c r="A636" t="s">
        <v>1094</v>
      </c>
      <c r="B636">
        <v>1973</v>
      </c>
      <c r="C636" t="s">
        <v>10</v>
      </c>
      <c r="D636">
        <v>11</v>
      </c>
      <c r="E636">
        <v>0</v>
      </c>
      <c r="F636" s="11">
        <v>8601.33</v>
      </c>
      <c r="G636" t="s">
        <v>11</v>
      </c>
      <c r="H636" t="s">
        <v>16</v>
      </c>
      <c r="I636" t="s">
        <v>13</v>
      </c>
      <c r="J636" s="9" t="str">
        <f t="shared" si="18"/>
        <v>11-Jul-1973</v>
      </c>
      <c r="K636">
        <f t="shared" si="19"/>
        <v>52</v>
      </c>
    </row>
    <row r="637" spans="1:11" x14ac:dyDescent="0.3">
      <c r="A637" t="s">
        <v>1093</v>
      </c>
      <c r="B637">
        <v>1983</v>
      </c>
      <c r="C637" t="s">
        <v>10</v>
      </c>
      <c r="D637">
        <v>25</v>
      </c>
      <c r="E637">
        <v>5</v>
      </c>
      <c r="F637" s="11">
        <v>8596.83</v>
      </c>
      <c r="G637" t="s">
        <v>11</v>
      </c>
      <c r="H637" t="s">
        <v>12</v>
      </c>
      <c r="I637" t="s">
        <v>13</v>
      </c>
      <c r="J637" s="9" t="str">
        <f t="shared" si="18"/>
        <v>25-Jul-1983</v>
      </c>
      <c r="K637">
        <f t="shared" si="19"/>
        <v>42</v>
      </c>
    </row>
    <row r="638" spans="1:11" x14ac:dyDescent="0.3">
      <c r="A638" t="s">
        <v>1092</v>
      </c>
      <c r="B638">
        <v>1983</v>
      </c>
      <c r="C638" t="s">
        <v>30</v>
      </c>
      <c r="D638">
        <v>30</v>
      </c>
      <c r="E638">
        <v>5</v>
      </c>
      <c r="F638" s="11">
        <v>8582.2999999999993</v>
      </c>
      <c r="G638" t="s">
        <v>11</v>
      </c>
      <c r="H638" t="s">
        <v>16</v>
      </c>
      <c r="I638" t="s">
        <v>13</v>
      </c>
      <c r="J638" s="9" t="str">
        <f t="shared" si="18"/>
        <v>30-Dec-1983</v>
      </c>
      <c r="K638">
        <f t="shared" si="19"/>
        <v>42</v>
      </c>
    </row>
    <row r="639" spans="1:11" x14ac:dyDescent="0.3">
      <c r="A639" t="s">
        <v>1091</v>
      </c>
      <c r="B639">
        <v>1987</v>
      </c>
      <c r="C639" t="s">
        <v>15</v>
      </c>
      <c r="D639">
        <v>11</v>
      </c>
      <c r="E639">
        <v>3</v>
      </c>
      <c r="F639" s="11">
        <v>8573.2999999999993</v>
      </c>
      <c r="G639" t="s">
        <v>11</v>
      </c>
      <c r="H639" t="s">
        <v>11</v>
      </c>
      <c r="I639" t="s">
        <v>300</v>
      </c>
      <c r="J639" s="9" t="str">
        <f t="shared" si="18"/>
        <v>11-Nov-1987</v>
      </c>
      <c r="K639">
        <f t="shared" si="19"/>
        <v>38</v>
      </c>
    </row>
    <row r="640" spans="1:11" x14ac:dyDescent="0.3">
      <c r="A640" t="s">
        <v>1090</v>
      </c>
      <c r="B640">
        <v>1982</v>
      </c>
      <c r="C640" t="s">
        <v>30</v>
      </c>
      <c r="D640">
        <v>6</v>
      </c>
      <c r="E640">
        <v>3</v>
      </c>
      <c r="F640" s="11">
        <v>8572.0400000000009</v>
      </c>
      <c r="G640" t="s">
        <v>11</v>
      </c>
      <c r="H640" t="s">
        <v>11</v>
      </c>
      <c r="I640" t="s">
        <v>300</v>
      </c>
      <c r="J640" s="9" t="str">
        <f t="shared" si="18"/>
        <v>6-Dec-1982</v>
      </c>
      <c r="K640">
        <f t="shared" si="19"/>
        <v>43</v>
      </c>
    </row>
    <row r="641" spans="1:11" x14ac:dyDescent="0.3">
      <c r="A641" t="s">
        <v>1089</v>
      </c>
      <c r="B641">
        <v>1975</v>
      </c>
      <c r="C641" t="s">
        <v>20</v>
      </c>
      <c r="D641">
        <v>26</v>
      </c>
      <c r="E641">
        <v>1</v>
      </c>
      <c r="F641" s="11">
        <v>8569.86</v>
      </c>
      <c r="G641" t="s">
        <v>11</v>
      </c>
      <c r="H641" t="s">
        <v>12</v>
      </c>
      <c r="I641" t="s">
        <v>13</v>
      </c>
      <c r="J641" s="9" t="str">
        <f t="shared" si="18"/>
        <v>26-Sep-1975</v>
      </c>
      <c r="K641">
        <f t="shared" si="19"/>
        <v>50</v>
      </c>
    </row>
    <row r="642" spans="1:11" x14ac:dyDescent="0.3">
      <c r="A642" t="s">
        <v>1088</v>
      </c>
      <c r="B642">
        <v>1988</v>
      </c>
      <c r="C642" t="s">
        <v>20</v>
      </c>
      <c r="D642">
        <v>21</v>
      </c>
      <c r="E642">
        <v>3</v>
      </c>
      <c r="F642" s="11">
        <v>8567.25</v>
      </c>
      <c r="G642" t="s">
        <v>11</v>
      </c>
      <c r="H642" t="s">
        <v>16</v>
      </c>
      <c r="I642" t="s">
        <v>23</v>
      </c>
      <c r="J642" s="9" t="str">
        <f t="shared" ref="J642:J705" si="20">D642&amp;"-"&amp;C642&amp;"-"&amp;B642</f>
        <v>21-Sep-1988</v>
      </c>
      <c r="K642">
        <f t="shared" ref="K642:K705" si="21">2025-B642</f>
        <v>37</v>
      </c>
    </row>
    <row r="643" spans="1:11" x14ac:dyDescent="0.3">
      <c r="A643" t="s">
        <v>1087</v>
      </c>
      <c r="B643">
        <v>1975</v>
      </c>
      <c r="C643" t="s">
        <v>35</v>
      </c>
      <c r="D643">
        <v>21</v>
      </c>
      <c r="E643">
        <v>1</v>
      </c>
      <c r="F643" s="11">
        <v>8556.91</v>
      </c>
      <c r="G643" t="s">
        <v>11</v>
      </c>
      <c r="H643" t="s">
        <v>16</v>
      </c>
      <c r="I643" t="s">
        <v>42</v>
      </c>
      <c r="J643" s="9" t="str">
        <f t="shared" si="20"/>
        <v>21-Aug-1975</v>
      </c>
      <c r="K643">
        <f t="shared" si="21"/>
        <v>50</v>
      </c>
    </row>
    <row r="644" spans="1:11" x14ac:dyDescent="0.3">
      <c r="A644" t="s">
        <v>1086</v>
      </c>
      <c r="B644">
        <v>1975</v>
      </c>
      <c r="C644" t="s">
        <v>35</v>
      </c>
      <c r="D644">
        <v>6</v>
      </c>
      <c r="E644">
        <v>1</v>
      </c>
      <c r="F644" s="11">
        <v>8551.35</v>
      </c>
      <c r="G644" t="s">
        <v>11</v>
      </c>
      <c r="H644" t="s">
        <v>11</v>
      </c>
      <c r="I644" t="s">
        <v>42</v>
      </c>
      <c r="J644" s="9" t="str">
        <f t="shared" si="20"/>
        <v>6-Aug-1975</v>
      </c>
      <c r="K644">
        <f t="shared" si="21"/>
        <v>50</v>
      </c>
    </row>
    <row r="645" spans="1:11" x14ac:dyDescent="0.3">
      <c r="A645" t="s">
        <v>1085</v>
      </c>
      <c r="B645">
        <v>1983</v>
      </c>
      <c r="C645" t="s">
        <v>30</v>
      </c>
      <c r="D645">
        <v>12</v>
      </c>
      <c r="E645">
        <v>1</v>
      </c>
      <c r="F645" s="11">
        <v>8547.69</v>
      </c>
      <c r="G645" t="s">
        <v>11</v>
      </c>
      <c r="H645" t="s">
        <v>16</v>
      </c>
      <c r="I645" t="s">
        <v>13</v>
      </c>
      <c r="J645" s="9" t="str">
        <f t="shared" si="20"/>
        <v>12-Dec-1983</v>
      </c>
      <c r="K645">
        <f t="shared" si="21"/>
        <v>42</v>
      </c>
    </row>
    <row r="646" spans="1:11" x14ac:dyDescent="0.3">
      <c r="A646" t="s">
        <v>1084</v>
      </c>
      <c r="B646">
        <v>1975</v>
      </c>
      <c r="C646" t="s">
        <v>15</v>
      </c>
      <c r="D646">
        <v>6</v>
      </c>
      <c r="E646">
        <v>1</v>
      </c>
      <c r="F646" s="11">
        <v>8539.67</v>
      </c>
      <c r="G646" t="s">
        <v>11</v>
      </c>
      <c r="H646" t="s">
        <v>12</v>
      </c>
      <c r="I646" t="s">
        <v>42</v>
      </c>
      <c r="J646" s="9" t="str">
        <f t="shared" si="20"/>
        <v>6-Nov-1975</v>
      </c>
      <c r="K646">
        <f t="shared" si="21"/>
        <v>50</v>
      </c>
    </row>
    <row r="647" spans="1:11" x14ac:dyDescent="0.3">
      <c r="A647" t="s">
        <v>1083</v>
      </c>
      <c r="B647">
        <v>1981</v>
      </c>
      <c r="C647" t="s">
        <v>30</v>
      </c>
      <c r="D647">
        <v>27</v>
      </c>
      <c r="E647">
        <v>3</v>
      </c>
      <c r="F647" s="11">
        <v>8538.2900000000009</v>
      </c>
      <c r="G647" t="s">
        <v>11</v>
      </c>
      <c r="H647" t="s">
        <v>12</v>
      </c>
      <c r="I647" t="s">
        <v>247</v>
      </c>
      <c r="J647" s="9" t="str">
        <f t="shared" si="20"/>
        <v>27-Dec-1981</v>
      </c>
      <c r="K647">
        <f t="shared" si="21"/>
        <v>44</v>
      </c>
    </row>
    <row r="648" spans="1:11" x14ac:dyDescent="0.3">
      <c r="A648" t="s">
        <v>1082</v>
      </c>
      <c r="B648">
        <v>1983</v>
      </c>
      <c r="C648" t="s">
        <v>10</v>
      </c>
      <c r="D648">
        <v>24</v>
      </c>
      <c r="E648">
        <v>0</v>
      </c>
      <c r="F648" s="11">
        <v>8534.67</v>
      </c>
      <c r="G648" t="s">
        <v>11</v>
      </c>
      <c r="H648" t="s">
        <v>12</v>
      </c>
      <c r="I648" t="s">
        <v>247</v>
      </c>
      <c r="J648" s="9" t="str">
        <f t="shared" si="20"/>
        <v>24-Jul-1983</v>
      </c>
      <c r="K648">
        <f t="shared" si="21"/>
        <v>42</v>
      </c>
    </row>
    <row r="649" spans="1:11" x14ac:dyDescent="0.3">
      <c r="A649" t="s">
        <v>1081</v>
      </c>
      <c r="B649">
        <v>1977</v>
      </c>
      <c r="C649" t="s">
        <v>10</v>
      </c>
      <c r="D649">
        <v>26</v>
      </c>
      <c r="E649">
        <v>2</v>
      </c>
      <c r="F649" s="11">
        <v>8527.5300000000007</v>
      </c>
      <c r="G649" t="s">
        <v>11</v>
      </c>
      <c r="H649" t="s">
        <v>11</v>
      </c>
      <c r="I649" t="s">
        <v>13</v>
      </c>
      <c r="J649" s="9" t="str">
        <f t="shared" si="20"/>
        <v>26-Jul-1977</v>
      </c>
      <c r="K649">
        <f t="shared" si="21"/>
        <v>48</v>
      </c>
    </row>
    <row r="650" spans="1:11" x14ac:dyDescent="0.3">
      <c r="A650" t="s">
        <v>1080</v>
      </c>
      <c r="B650">
        <v>1979</v>
      </c>
      <c r="C650" t="s">
        <v>35</v>
      </c>
      <c r="D650">
        <v>13</v>
      </c>
      <c r="E650">
        <v>3</v>
      </c>
      <c r="F650" s="11">
        <v>8522</v>
      </c>
      <c r="G650" t="s">
        <v>11</v>
      </c>
      <c r="H650" t="s">
        <v>11</v>
      </c>
      <c r="I650" t="s">
        <v>42</v>
      </c>
      <c r="J650" s="9" t="str">
        <f t="shared" si="20"/>
        <v>13-Aug-1979</v>
      </c>
      <c r="K650">
        <f t="shared" si="21"/>
        <v>46</v>
      </c>
    </row>
    <row r="651" spans="1:11" x14ac:dyDescent="0.3">
      <c r="A651" t="s">
        <v>1079</v>
      </c>
      <c r="B651">
        <v>1977</v>
      </c>
      <c r="C651" t="s">
        <v>30</v>
      </c>
      <c r="D651">
        <v>29</v>
      </c>
      <c r="E651">
        <v>2</v>
      </c>
      <c r="F651" s="11">
        <v>8520.0300000000007</v>
      </c>
      <c r="G651" t="s">
        <v>11</v>
      </c>
      <c r="H651" t="s">
        <v>12</v>
      </c>
      <c r="I651" t="s">
        <v>42</v>
      </c>
      <c r="J651" s="9" t="str">
        <f t="shared" si="20"/>
        <v>29-Dec-1977</v>
      </c>
      <c r="K651">
        <f t="shared" si="21"/>
        <v>48</v>
      </c>
    </row>
    <row r="652" spans="1:11" x14ac:dyDescent="0.3">
      <c r="A652" t="s">
        <v>1078</v>
      </c>
      <c r="B652">
        <v>1977</v>
      </c>
      <c r="C652" t="s">
        <v>18</v>
      </c>
      <c r="D652">
        <v>21</v>
      </c>
      <c r="E652">
        <v>2</v>
      </c>
      <c r="F652" s="11">
        <v>8516.83</v>
      </c>
      <c r="G652" t="s">
        <v>11</v>
      </c>
      <c r="H652" t="s">
        <v>16</v>
      </c>
      <c r="I652" t="s">
        <v>13</v>
      </c>
      <c r="J652" s="9" t="str">
        <f t="shared" si="20"/>
        <v>21-Jun-1977</v>
      </c>
      <c r="K652">
        <f t="shared" si="21"/>
        <v>48</v>
      </c>
    </row>
    <row r="653" spans="1:11" x14ac:dyDescent="0.3">
      <c r="A653" t="s">
        <v>1077</v>
      </c>
      <c r="B653">
        <v>1977</v>
      </c>
      <c r="C653" t="s">
        <v>30</v>
      </c>
      <c r="D653">
        <v>26</v>
      </c>
      <c r="E653">
        <v>2</v>
      </c>
      <c r="F653" s="11">
        <v>8515.76</v>
      </c>
      <c r="G653" t="s">
        <v>11</v>
      </c>
      <c r="H653" t="s">
        <v>11</v>
      </c>
      <c r="I653" t="s">
        <v>13</v>
      </c>
      <c r="J653" s="9" t="str">
        <f t="shared" si="20"/>
        <v>26-Dec-1977</v>
      </c>
      <c r="K653">
        <f t="shared" si="21"/>
        <v>48</v>
      </c>
    </row>
    <row r="654" spans="1:11" x14ac:dyDescent="0.3">
      <c r="A654" t="s">
        <v>1076</v>
      </c>
      <c r="B654">
        <v>1993</v>
      </c>
      <c r="C654" t="s">
        <v>15</v>
      </c>
      <c r="D654">
        <v>10</v>
      </c>
      <c r="E654">
        <v>0</v>
      </c>
      <c r="F654" s="11">
        <v>8471.65</v>
      </c>
      <c r="G654" t="s">
        <v>11</v>
      </c>
      <c r="H654" t="s">
        <v>16</v>
      </c>
      <c r="I654" t="s">
        <v>23</v>
      </c>
      <c r="J654" s="9" t="str">
        <f t="shared" si="20"/>
        <v>10-Nov-1993</v>
      </c>
      <c r="K654">
        <f t="shared" si="21"/>
        <v>32</v>
      </c>
    </row>
    <row r="655" spans="1:11" x14ac:dyDescent="0.3">
      <c r="A655" t="s">
        <v>1075</v>
      </c>
      <c r="B655">
        <v>1992</v>
      </c>
      <c r="C655" t="s">
        <v>20</v>
      </c>
      <c r="D655">
        <v>9</v>
      </c>
      <c r="E655">
        <v>0</v>
      </c>
      <c r="F655" s="11">
        <v>8466.35</v>
      </c>
      <c r="G655" t="s">
        <v>11</v>
      </c>
      <c r="H655" t="s">
        <v>11</v>
      </c>
      <c r="I655" t="s">
        <v>23</v>
      </c>
      <c r="J655" s="9" t="str">
        <f t="shared" si="20"/>
        <v>9-Sep-1992</v>
      </c>
      <c r="K655">
        <f t="shared" si="21"/>
        <v>33</v>
      </c>
    </row>
    <row r="656" spans="1:11" x14ac:dyDescent="0.3">
      <c r="A656" t="s">
        <v>1074</v>
      </c>
      <c r="B656">
        <v>1972</v>
      </c>
      <c r="C656" t="s">
        <v>30</v>
      </c>
      <c r="D656">
        <v>26</v>
      </c>
      <c r="E656">
        <v>0</v>
      </c>
      <c r="F656" s="11">
        <v>8457.82</v>
      </c>
      <c r="G656" t="s">
        <v>11</v>
      </c>
      <c r="H656" t="s">
        <v>12</v>
      </c>
      <c r="I656" t="s">
        <v>42</v>
      </c>
      <c r="J656" s="9" t="str">
        <f t="shared" si="20"/>
        <v>26-Dec-1972</v>
      </c>
      <c r="K656">
        <f t="shared" si="21"/>
        <v>53</v>
      </c>
    </row>
    <row r="657" spans="1:11" x14ac:dyDescent="0.3">
      <c r="A657" t="s">
        <v>1073</v>
      </c>
      <c r="B657">
        <v>1984</v>
      </c>
      <c r="C657" t="s">
        <v>18</v>
      </c>
      <c r="D657">
        <v>19</v>
      </c>
      <c r="E657">
        <v>3</v>
      </c>
      <c r="F657" s="11">
        <v>8450.82</v>
      </c>
      <c r="G657" t="s">
        <v>11</v>
      </c>
      <c r="H657" t="s">
        <v>11</v>
      </c>
      <c r="I657" t="s">
        <v>200</v>
      </c>
      <c r="J657" s="9" t="str">
        <f t="shared" si="20"/>
        <v>19-Jun-1984</v>
      </c>
      <c r="K657">
        <f t="shared" si="21"/>
        <v>41</v>
      </c>
    </row>
    <row r="658" spans="1:11" x14ac:dyDescent="0.3">
      <c r="A658" t="s">
        <v>1072</v>
      </c>
      <c r="B658">
        <v>1966</v>
      </c>
      <c r="C658" t="s">
        <v>18</v>
      </c>
      <c r="D658">
        <v>12</v>
      </c>
      <c r="E658">
        <v>0</v>
      </c>
      <c r="F658" s="11">
        <v>8448.66</v>
      </c>
      <c r="G658" t="s">
        <v>12</v>
      </c>
      <c r="H658" t="s">
        <v>16</v>
      </c>
      <c r="I658" t="s">
        <v>13</v>
      </c>
      <c r="J658" s="9" t="str">
        <f t="shared" si="20"/>
        <v>12-Jun-1966</v>
      </c>
      <c r="K658">
        <f t="shared" si="21"/>
        <v>59</v>
      </c>
    </row>
    <row r="659" spans="1:11" x14ac:dyDescent="0.3">
      <c r="A659" t="s">
        <v>1071</v>
      </c>
      <c r="B659">
        <v>1972</v>
      </c>
      <c r="C659" t="s">
        <v>20</v>
      </c>
      <c r="D659">
        <v>4</v>
      </c>
      <c r="E659">
        <v>0</v>
      </c>
      <c r="F659" s="11">
        <v>8444.4699999999993</v>
      </c>
      <c r="G659" t="s">
        <v>12</v>
      </c>
      <c r="H659" t="s">
        <v>16</v>
      </c>
      <c r="I659" t="s">
        <v>42</v>
      </c>
      <c r="J659" s="9" t="str">
        <f t="shared" si="20"/>
        <v>4-Sep-1972</v>
      </c>
      <c r="K659">
        <f t="shared" si="21"/>
        <v>53</v>
      </c>
    </row>
    <row r="660" spans="1:11" x14ac:dyDescent="0.3">
      <c r="A660" t="s">
        <v>1070</v>
      </c>
      <c r="B660">
        <v>1972</v>
      </c>
      <c r="C660" t="s">
        <v>20</v>
      </c>
      <c r="D660">
        <v>9</v>
      </c>
      <c r="E660">
        <v>0</v>
      </c>
      <c r="F660" s="11">
        <v>8442.67</v>
      </c>
      <c r="G660" t="s">
        <v>11</v>
      </c>
      <c r="H660" t="s">
        <v>12</v>
      </c>
      <c r="I660" t="s">
        <v>13</v>
      </c>
      <c r="J660" s="9" t="str">
        <f t="shared" si="20"/>
        <v>9-Sep-1972</v>
      </c>
      <c r="K660">
        <f t="shared" si="21"/>
        <v>53</v>
      </c>
    </row>
    <row r="661" spans="1:11" x14ac:dyDescent="0.3">
      <c r="A661" t="s">
        <v>1069</v>
      </c>
      <c r="B661">
        <v>1963</v>
      </c>
      <c r="C661" t="s">
        <v>20</v>
      </c>
      <c r="D661">
        <v>24</v>
      </c>
      <c r="E661">
        <v>0</v>
      </c>
      <c r="F661" s="11">
        <v>8440.0499999999993</v>
      </c>
      <c r="G661" t="s">
        <v>12</v>
      </c>
      <c r="H661" t="s">
        <v>11</v>
      </c>
      <c r="I661" t="s">
        <v>13</v>
      </c>
      <c r="J661" s="9" t="str">
        <f t="shared" si="20"/>
        <v>24-Sep-1963</v>
      </c>
      <c r="K661">
        <f t="shared" si="21"/>
        <v>62</v>
      </c>
    </row>
    <row r="662" spans="1:11" x14ac:dyDescent="0.3">
      <c r="A662" t="s">
        <v>1068</v>
      </c>
      <c r="B662">
        <v>1975</v>
      </c>
      <c r="C662" t="s">
        <v>20</v>
      </c>
      <c r="D662">
        <v>28</v>
      </c>
      <c r="E662">
        <v>1</v>
      </c>
      <c r="F662" s="11">
        <v>8428.07</v>
      </c>
      <c r="G662" t="s">
        <v>12</v>
      </c>
      <c r="H662" t="s">
        <v>11</v>
      </c>
      <c r="I662" t="s">
        <v>23</v>
      </c>
      <c r="J662" s="9" t="str">
        <f t="shared" si="20"/>
        <v>28-Sep-1975</v>
      </c>
      <c r="K662">
        <f t="shared" si="21"/>
        <v>50</v>
      </c>
    </row>
    <row r="663" spans="1:11" x14ac:dyDescent="0.3">
      <c r="A663" t="s">
        <v>1067</v>
      </c>
      <c r="B663">
        <v>1977</v>
      </c>
      <c r="C663" t="s">
        <v>20</v>
      </c>
      <c r="D663">
        <v>4</v>
      </c>
      <c r="E663">
        <v>2</v>
      </c>
      <c r="F663" s="11">
        <v>8413.4599999999991</v>
      </c>
      <c r="G663" t="s">
        <v>12</v>
      </c>
      <c r="H663" t="s">
        <v>16</v>
      </c>
      <c r="I663" t="s">
        <v>23</v>
      </c>
      <c r="J663" s="9" t="str">
        <f t="shared" si="20"/>
        <v>4-Sep-1977</v>
      </c>
      <c r="K663">
        <f t="shared" si="21"/>
        <v>48</v>
      </c>
    </row>
    <row r="664" spans="1:11" x14ac:dyDescent="0.3">
      <c r="A664" t="s">
        <v>1066</v>
      </c>
      <c r="B664">
        <v>1979</v>
      </c>
      <c r="C664" t="s">
        <v>18</v>
      </c>
      <c r="D664">
        <v>11</v>
      </c>
      <c r="E664">
        <v>3</v>
      </c>
      <c r="F664" s="11">
        <v>8410.0499999999993</v>
      </c>
      <c r="G664" t="s">
        <v>11</v>
      </c>
      <c r="H664" t="s">
        <v>11</v>
      </c>
      <c r="I664" t="s">
        <v>23</v>
      </c>
      <c r="J664" s="9" t="str">
        <f t="shared" si="20"/>
        <v>11-Jun-1979</v>
      </c>
      <c r="K664">
        <f t="shared" si="21"/>
        <v>46</v>
      </c>
    </row>
    <row r="665" spans="1:11" x14ac:dyDescent="0.3">
      <c r="A665" t="s">
        <v>1065</v>
      </c>
      <c r="B665">
        <v>1971</v>
      </c>
      <c r="C665" t="s">
        <v>20</v>
      </c>
      <c r="D665">
        <v>18</v>
      </c>
      <c r="E665">
        <v>0</v>
      </c>
      <c r="F665" s="11">
        <v>8400.01</v>
      </c>
      <c r="G665" t="s">
        <v>11</v>
      </c>
      <c r="H665" t="s">
        <v>12</v>
      </c>
      <c r="I665" t="s">
        <v>13</v>
      </c>
      <c r="J665" s="9" t="str">
        <f t="shared" si="20"/>
        <v>18-Sep-1971</v>
      </c>
      <c r="K665">
        <f t="shared" si="21"/>
        <v>54</v>
      </c>
    </row>
    <row r="666" spans="1:11" x14ac:dyDescent="0.3">
      <c r="A666" t="s">
        <v>1064</v>
      </c>
      <c r="B666">
        <v>1971</v>
      </c>
      <c r="C666" t="s">
        <v>20</v>
      </c>
      <c r="D666">
        <v>4</v>
      </c>
      <c r="E666">
        <v>0</v>
      </c>
      <c r="F666" s="11">
        <v>8396.6200000000008</v>
      </c>
      <c r="G666" t="s">
        <v>11</v>
      </c>
      <c r="H666" t="s">
        <v>12</v>
      </c>
      <c r="I666" t="s">
        <v>13</v>
      </c>
      <c r="J666" s="9" t="str">
        <f t="shared" si="20"/>
        <v>4-Sep-1971</v>
      </c>
      <c r="K666">
        <f t="shared" si="21"/>
        <v>54</v>
      </c>
    </row>
    <row r="667" spans="1:11" x14ac:dyDescent="0.3">
      <c r="A667" t="s">
        <v>1063</v>
      </c>
      <c r="B667">
        <v>1963</v>
      </c>
      <c r="C667" t="s">
        <v>20</v>
      </c>
      <c r="D667">
        <v>21</v>
      </c>
      <c r="E667">
        <v>0</v>
      </c>
      <c r="F667" s="11">
        <v>8355.5400000000009</v>
      </c>
      <c r="G667" t="s">
        <v>12</v>
      </c>
      <c r="H667" t="s">
        <v>12</v>
      </c>
      <c r="I667" t="s">
        <v>23</v>
      </c>
      <c r="J667" s="9" t="str">
        <f t="shared" si="20"/>
        <v>21-Sep-1963</v>
      </c>
      <c r="K667">
        <f t="shared" si="21"/>
        <v>62</v>
      </c>
    </row>
    <row r="668" spans="1:11" x14ac:dyDescent="0.3">
      <c r="A668" t="s">
        <v>1062</v>
      </c>
      <c r="B668">
        <v>1976</v>
      </c>
      <c r="C668" t="s">
        <v>18</v>
      </c>
      <c r="D668">
        <v>12</v>
      </c>
      <c r="E668">
        <v>2</v>
      </c>
      <c r="F668" s="11">
        <v>8347.16</v>
      </c>
      <c r="G668" t="s">
        <v>11</v>
      </c>
      <c r="H668" t="s">
        <v>16</v>
      </c>
      <c r="I668" t="s">
        <v>13</v>
      </c>
      <c r="J668" s="9" t="str">
        <f t="shared" si="20"/>
        <v>12-Jun-1976</v>
      </c>
      <c r="K668">
        <f t="shared" si="21"/>
        <v>49</v>
      </c>
    </row>
    <row r="669" spans="1:11" x14ac:dyDescent="0.3">
      <c r="A669" t="s">
        <v>1061</v>
      </c>
      <c r="B669">
        <v>1976</v>
      </c>
      <c r="C669" t="s">
        <v>10</v>
      </c>
      <c r="D669">
        <v>7</v>
      </c>
      <c r="E669">
        <v>1</v>
      </c>
      <c r="F669" s="11">
        <v>8342.91</v>
      </c>
      <c r="G669" t="s">
        <v>12</v>
      </c>
      <c r="H669" t="s">
        <v>16</v>
      </c>
      <c r="I669" t="s">
        <v>168</v>
      </c>
      <c r="J669" s="9" t="str">
        <f t="shared" si="20"/>
        <v>7-Jul-1976</v>
      </c>
      <c r="K669">
        <f t="shared" si="21"/>
        <v>49</v>
      </c>
    </row>
    <row r="670" spans="1:11" x14ac:dyDescent="0.3">
      <c r="A670" t="s">
        <v>1060</v>
      </c>
      <c r="B670">
        <v>1976</v>
      </c>
      <c r="C670" t="s">
        <v>10</v>
      </c>
      <c r="D670">
        <v>20</v>
      </c>
      <c r="E670">
        <v>1</v>
      </c>
      <c r="F670" s="11">
        <v>8334.59</v>
      </c>
      <c r="G670" t="s">
        <v>12</v>
      </c>
      <c r="H670" t="s">
        <v>11</v>
      </c>
      <c r="I670" t="s">
        <v>168</v>
      </c>
      <c r="J670" s="9" t="str">
        <f t="shared" si="20"/>
        <v>20-Jul-1976</v>
      </c>
      <c r="K670">
        <f t="shared" si="21"/>
        <v>49</v>
      </c>
    </row>
    <row r="671" spans="1:11" x14ac:dyDescent="0.3">
      <c r="A671" t="s">
        <v>1059</v>
      </c>
      <c r="B671">
        <v>1976</v>
      </c>
      <c r="C671" t="s">
        <v>10</v>
      </c>
      <c r="D671">
        <v>12</v>
      </c>
      <c r="E671">
        <v>1</v>
      </c>
      <c r="F671" s="11">
        <v>8334.4599999999991</v>
      </c>
      <c r="G671" t="s">
        <v>12</v>
      </c>
      <c r="H671" t="s">
        <v>11</v>
      </c>
      <c r="I671" t="s">
        <v>168</v>
      </c>
      <c r="J671" s="9" t="str">
        <f t="shared" si="20"/>
        <v>12-Jul-1976</v>
      </c>
      <c r="K671">
        <f t="shared" si="21"/>
        <v>49</v>
      </c>
    </row>
    <row r="672" spans="1:11" x14ac:dyDescent="0.3">
      <c r="A672" t="s">
        <v>1058</v>
      </c>
      <c r="B672">
        <v>1993</v>
      </c>
      <c r="C672" t="s">
        <v>18</v>
      </c>
      <c r="D672">
        <v>22</v>
      </c>
      <c r="E672">
        <v>0</v>
      </c>
      <c r="F672" s="11">
        <v>8314.65</v>
      </c>
      <c r="G672" t="s">
        <v>11</v>
      </c>
      <c r="H672" t="s">
        <v>16</v>
      </c>
      <c r="I672" t="s">
        <v>23</v>
      </c>
      <c r="J672" s="9" t="str">
        <f t="shared" si="20"/>
        <v>22-Jun-1993</v>
      </c>
      <c r="K672">
        <f t="shared" si="21"/>
        <v>32</v>
      </c>
    </row>
    <row r="673" spans="1:11" x14ac:dyDescent="0.3">
      <c r="A673" t="s">
        <v>1057</v>
      </c>
      <c r="B673">
        <v>1979</v>
      </c>
      <c r="C673" t="s">
        <v>35</v>
      </c>
      <c r="D673">
        <v>7</v>
      </c>
      <c r="E673">
        <v>2</v>
      </c>
      <c r="F673" s="11">
        <v>8310.84</v>
      </c>
      <c r="G673" t="s">
        <v>11</v>
      </c>
      <c r="H673" t="s">
        <v>11</v>
      </c>
      <c r="I673" t="s">
        <v>23</v>
      </c>
      <c r="J673" s="9" t="str">
        <f t="shared" si="20"/>
        <v>7-Aug-1979</v>
      </c>
      <c r="K673">
        <f t="shared" si="21"/>
        <v>46</v>
      </c>
    </row>
    <row r="674" spans="1:11" x14ac:dyDescent="0.3">
      <c r="A674" t="s">
        <v>1056</v>
      </c>
      <c r="B674">
        <v>1978</v>
      </c>
      <c r="C674" t="s">
        <v>18</v>
      </c>
      <c r="D674">
        <v>26</v>
      </c>
      <c r="E674">
        <v>2</v>
      </c>
      <c r="F674" s="11">
        <v>8302.5400000000009</v>
      </c>
      <c r="G674" t="s">
        <v>12</v>
      </c>
      <c r="H674" t="s">
        <v>12</v>
      </c>
      <c r="I674" t="s">
        <v>168</v>
      </c>
      <c r="J674" s="9" t="str">
        <f t="shared" si="20"/>
        <v>26-Jun-1978</v>
      </c>
      <c r="K674">
        <f t="shared" si="21"/>
        <v>47</v>
      </c>
    </row>
    <row r="675" spans="1:11" x14ac:dyDescent="0.3">
      <c r="A675" t="s">
        <v>1055</v>
      </c>
      <c r="B675">
        <v>1974</v>
      </c>
      <c r="C675" t="s">
        <v>18</v>
      </c>
      <c r="D675">
        <v>6</v>
      </c>
      <c r="E675">
        <v>0</v>
      </c>
      <c r="F675" s="11">
        <v>8283.68</v>
      </c>
      <c r="G675" t="s">
        <v>11</v>
      </c>
      <c r="H675" t="s">
        <v>12</v>
      </c>
      <c r="I675" t="s">
        <v>13</v>
      </c>
      <c r="J675" s="9" t="str">
        <f t="shared" si="20"/>
        <v>6-Jun-1974</v>
      </c>
      <c r="K675">
        <f t="shared" si="21"/>
        <v>51</v>
      </c>
    </row>
    <row r="676" spans="1:11" x14ac:dyDescent="0.3">
      <c r="A676" t="s">
        <v>1054</v>
      </c>
      <c r="B676">
        <v>1974</v>
      </c>
      <c r="C676" t="s">
        <v>30</v>
      </c>
      <c r="D676">
        <v>22</v>
      </c>
      <c r="E676">
        <v>0</v>
      </c>
      <c r="F676" s="11">
        <v>8280.6200000000008</v>
      </c>
      <c r="G676" t="s">
        <v>11</v>
      </c>
      <c r="H676" t="s">
        <v>11</v>
      </c>
      <c r="I676" t="s">
        <v>13</v>
      </c>
      <c r="J676" s="9" t="str">
        <f t="shared" si="20"/>
        <v>22-Dec-1974</v>
      </c>
      <c r="K676">
        <f t="shared" si="21"/>
        <v>51</v>
      </c>
    </row>
    <row r="677" spans="1:11" x14ac:dyDescent="0.3">
      <c r="A677" t="s">
        <v>1053</v>
      </c>
      <c r="B677">
        <v>1974</v>
      </c>
      <c r="C677" t="s">
        <v>20</v>
      </c>
      <c r="D677">
        <v>26</v>
      </c>
      <c r="E677">
        <v>0</v>
      </c>
      <c r="F677" s="11">
        <v>8277.52</v>
      </c>
      <c r="G677" t="s">
        <v>11</v>
      </c>
      <c r="H677" t="s">
        <v>11</v>
      </c>
      <c r="I677" t="s">
        <v>42</v>
      </c>
      <c r="J677" s="9" t="str">
        <f t="shared" si="20"/>
        <v>26-Sep-1974</v>
      </c>
      <c r="K677">
        <f t="shared" si="21"/>
        <v>51</v>
      </c>
    </row>
    <row r="678" spans="1:11" x14ac:dyDescent="0.3">
      <c r="A678" t="s">
        <v>1052</v>
      </c>
      <c r="B678">
        <v>2000</v>
      </c>
      <c r="C678" t="s">
        <v>15</v>
      </c>
      <c r="D678">
        <v>28</v>
      </c>
      <c r="E678">
        <v>0</v>
      </c>
      <c r="F678" s="11">
        <v>8271.4599999999991</v>
      </c>
      <c r="G678" t="s">
        <v>11</v>
      </c>
      <c r="H678" t="s">
        <v>16</v>
      </c>
      <c r="I678" t="s">
        <v>249</v>
      </c>
      <c r="J678" s="9" t="str">
        <f t="shared" si="20"/>
        <v>28-Nov-2000</v>
      </c>
      <c r="K678">
        <f t="shared" si="21"/>
        <v>25</v>
      </c>
    </row>
    <row r="679" spans="1:11" x14ac:dyDescent="0.3">
      <c r="A679" t="s">
        <v>1051</v>
      </c>
      <c r="B679">
        <v>1974</v>
      </c>
      <c r="C679" t="s">
        <v>35</v>
      </c>
      <c r="D679">
        <v>5</v>
      </c>
      <c r="E679">
        <v>0</v>
      </c>
      <c r="F679" s="11">
        <v>8269.0400000000009</v>
      </c>
      <c r="G679" t="s">
        <v>11</v>
      </c>
      <c r="H679" t="s">
        <v>16</v>
      </c>
      <c r="I679" t="s">
        <v>42</v>
      </c>
      <c r="J679" s="9" t="str">
        <f t="shared" si="20"/>
        <v>5-Aug-1974</v>
      </c>
      <c r="K679">
        <f t="shared" si="21"/>
        <v>51</v>
      </c>
    </row>
    <row r="680" spans="1:11" x14ac:dyDescent="0.3">
      <c r="A680" t="s">
        <v>1050</v>
      </c>
      <c r="B680">
        <v>1964</v>
      </c>
      <c r="C680" t="s">
        <v>20</v>
      </c>
      <c r="D680">
        <v>5</v>
      </c>
      <c r="E680">
        <v>0</v>
      </c>
      <c r="F680" s="11">
        <v>8268</v>
      </c>
      <c r="G680" t="s">
        <v>12</v>
      </c>
      <c r="H680" t="s">
        <v>12</v>
      </c>
      <c r="I680" t="s">
        <v>13</v>
      </c>
      <c r="J680" s="9" t="str">
        <f t="shared" si="20"/>
        <v>5-Sep-1964</v>
      </c>
      <c r="K680">
        <f t="shared" si="21"/>
        <v>61</v>
      </c>
    </row>
    <row r="681" spans="1:11" x14ac:dyDescent="0.3">
      <c r="A681" t="s">
        <v>1049</v>
      </c>
      <c r="B681">
        <v>1982</v>
      </c>
      <c r="C681" t="s">
        <v>20</v>
      </c>
      <c r="D681">
        <v>27</v>
      </c>
      <c r="E681">
        <v>3</v>
      </c>
      <c r="F681" s="11">
        <v>8252.2800000000007</v>
      </c>
      <c r="G681" t="s">
        <v>11</v>
      </c>
      <c r="H681" t="s">
        <v>11</v>
      </c>
      <c r="I681" t="s">
        <v>247</v>
      </c>
      <c r="J681" s="9" t="str">
        <f t="shared" si="20"/>
        <v>27-Sep-1982</v>
      </c>
      <c r="K681">
        <f t="shared" si="21"/>
        <v>43</v>
      </c>
    </row>
    <row r="682" spans="1:11" x14ac:dyDescent="0.3">
      <c r="A682" t="s">
        <v>1048</v>
      </c>
      <c r="B682">
        <v>1976</v>
      </c>
      <c r="C682" t="s">
        <v>20</v>
      </c>
      <c r="D682">
        <v>2</v>
      </c>
      <c r="E682">
        <v>1</v>
      </c>
      <c r="F682" s="11">
        <v>8240.59</v>
      </c>
      <c r="G682" t="s">
        <v>11</v>
      </c>
      <c r="H682" t="s">
        <v>11</v>
      </c>
      <c r="I682" t="s">
        <v>13</v>
      </c>
      <c r="J682" s="9" t="str">
        <f t="shared" si="20"/>
        <v>2-Sep-1976</v>
      </c>
      <c r="K682">
        <f t="shared" si="21"/>
        <v>49</v>
      </c>
    </row>
    <row r="683" spans="1:11" x14ac:dyDescent="0.3">
      <c r="A683" t="s">
        <v>1047</v>
      </c>
      <c r="B683">
        <v>1976</v>
      </c>
      <c r="C683" t="s">
        <v>18</v>
      </c>
      <c r="D683">
        <v>30</v>
      </c>
      <c r="E683">
        <v>1</v>
      </c>
      <c r="F683" s="11">
        <v>8233.1</v>
      </c>
      <c r="G683" t="s">
        <v>11</v>
      </c>
      <c r="H683" t="s">
        <v>11</v>
      </c>
      <c r="I683" t="s">
        <v>13</v>
      </c>
      <c r="J683" s="9" t="str">
        <f t="shared" si="20"/>
        <v>30-Jun-1976</v>
      </c>
      <c r="K683">
        <f t="shared" si="21"/>
        <v>49</v>
      </c>
    </row>
    <row r="684" spans="1:11" x14ac:dyDescent="0.3">
      <c r="A684" t="s">
        <v>1046</v>
      </c>
      <c r="B684">
        <v>1976</v>
      </c>
      <c r="C684" t="s">
        <v>20</v>
      </c>
      <c r="D684">
        <v>3</v>
      </c>
      <c r="E684">
        <v>1</v>
      </c>
      <c r="F684" s="11">
        <v>8232.64</v>
      </c>
      <c r="G684" t="s">
        <v>11</v>
      </c>
      <c r="H684" t="s">
        <v>12</v>
      </c>
      <c r="I684" t="s">
        <v>13</v>
      </c>
      <c r="J684" s="9" t="str">
        <f t="shared" si="20"/>
        <v>3-Sep-1976</v>
      </c>
      <c r="K684">
        <f t="shared" si="21"/>
        <v>49</v>
      </c>
    </row>
    <row r="685" spans="1:11" x14ac:dyDescent="0.3">
      <c r="A685" t="s">
        <v>1045</v>
      </c>
      <c r="B685">
        <v>1978</v>
      </c>
      <c r="C685" t="s">
        <v>18</v>
      </c>
      <c r="D685">
        <v>30</v>
      </c>
      <c r="E685">
        <v>2</v>
      </c>
      <c r="F685" s="11">
        <v>8219.2000000000007</v>
      </c>
      <c r="G685" t="s">
        <v>11</v>
      </c>
      <c r="H685" t="s">
        <v>11</v>
      </c>
      <c r="I685" t="s">
        <v>13</v>
      </c>
      <c r="J685" s="9" t="str">
        <f t="shared" si="20"/>
        <v>30-Jun-1978</v>
      </c>
      <c r="K685">
        <f t="shared" si="21"/>
        <v>47</v>
      </c>
    </row>
    <row r="686" spans="1:11" x14ac:dyDescent="0.3">
      <c r="A686" t="s">
        <v>1044</v>
      </c>
      <c r="B686">
        <v>1978</v>
      </c>
      <c r="C686" t="s">
        <v>37</v>
      </c>
      <c r="D686">
        <v>24</v>
      </c>
      <c r="E686">
        <v>2</v>
      </c>
      <c r="F686" s="11">
        <v>8211.1</v>
      </c>
      <c r="G686" t="s">
        <v>11</v>
      </c>
      <c r="H686" t="s">
        <v>12</v>
      </c>
      <c r="I686" t="s">
        <v>13</v>
      </c>
      <c r="J686" s="9" t="str">
        <f t="shared" si="20"/>
        <v>24-Oct-1978</v>
      </c>
      <c r="K686">
        <f t="shared" si="21"/>
        <v>47</v>
      </c>
    </row>
    <row r="687" spans="1:11" x14ac:dyDescent="0.3">
      <c r="A687" t="s">
        <v>1043</v>
      </c>
      <c r="B687">
        <v>1962</v>
      </c>
      <c r="C687" t="s">
        <v>15</v>
      </c>
      <c r="D687">
        <v>23</v>
      </c>
      <c r="E687">
        <v>0</v>
      </c>
      <c r="F687" s="11">
        <v>8188.12</v>
      </c>
      <c r="G687" t="s">
        <v>12</v>
      </c>
      <c r="H687" t="s">
        <v>12</v>
      </c>
      <c r="I687" t="s">
        <v>13</v>
      </c>
      <c r="J687" s="9" t="str">
        <f t="shared" si="20"/>
        <v>23-Nov-1962</v>
      </c>
      <c r="K687">
        <f t="shared" si="21"/>
        <v>63</v>
      </c>
    </row>
    <row r="688" spans="1:11" x14ac:dyDescent="0.3">
      <c r="A688" t="s">
        <v>1042</v>
      </c>
      <c r="B688">
        <v>1997</v>
      </c>
      <c r="C688" t="s">
        <v>37</v>
      </c>
      <c r="D688">
        <v>21</v>
      </c>
      <c r="E688">
        <v>0</v>
      </c>
      <c r="F688" s="11">
        <v>8182.89</v>
      </c>
      <c r="G688" t="s">
        <v>11</v>
      </c>
      <c r="H688" t="s">
        <v>16</v>
      </c>
      <c r="I688" t="s">
        <v>535</v>
      </c>
      <c r="J688" s="9" t="str">
        <f t="shared" si="20"/>
        <v>21-Oct-1997</v>
      </c>
      <c r="K688">
        <f t="shared" si="21"/>
        <v>28</v>
      </c>
    </row>
    <row r="689" spans="1:11" x14ac:dyDescent="0.3">
      <c r="A689" t="s">
        <v>1041</v>
      </c>
      <c r="B689">
        <v>1983</v>
      </c>
      <c r="C689" t="s">
        <v>18</v>
      </c>
      <c r="D689">
        <v>8</v>
      </c>
      <c r="E689">
        <v>3</v>
      </c>
      <c r="F689" s="11">
        <v>8179.51</v>
      </c>
      <c r="G689" t="s">
        <v>11</v>
      </c>
      <c r="H689" t="s">
        <v>11</v>
      </c>
      <c r="I689" t="s">
        <v>516</v>
      </c>
      <c r="J689" s="9" t="str">
        <f t="shared" si="20"/>
        <v>8-Jun-1983</v>
      </c>
      <c r="K689">
        <f t="shared" si="21"/>
        <v>42</v>
      </c>
    </row>
    <row r="690" spans="1:11" x14ac:dyDescent="0.3">
      <c r="A690" t="s">
        <v>1040</v>
      </c>
      <c r="B690">
        <v>1963</v>
      </c>
      <c r="C690" t="s">
        <v>15</v>
      </c>
      <c r="D690">
        <v>5</v>
      </c>
      <c r="E690">
        <v>0</v>
      </c>
      <c r="F690" s="11">
        <v>8177.9</v>
      </c>
      <c r="G690" t="s">
        <v>12</v>
      </c>
      <c r="H690" t="s">
        <v>16</v>
      </c>
      <c r="I690" t="s">
        <v>13</v>
      </c>
      <c r="J690" s="9" t="str">
        <f t="shared" si="20"/>
        <v>5-Nov-1963</v>
      </c>
      <c r="K690">
        <f t="shared" si="21"/>
        <v>62</v>
      </c>
    </row>
    <row r="691" spans="1:11" x14ac:dyDescent="0.3">
      <c r="A691" t="s">
        <v>1039</v>
      </c>
      <c r="B691">
        <v>1982</v>
      </c>
      <c r="C691" t="s">
        <v>18</v>
      </c>
      <c r="D691">
        <v>28</v>
      </c>
      <c r="E691">
        <v>4</v>
      </c>
      <c r="F691" s="11">
        <v>8162.72</v>
      </c>
      <c r="G691" t="s">
        <v>12</v>
      </c>
      <c r="H691" t="s">
        <v>12</v>
      </c>
      <c r="I691" t="s">
        <v>23</v>
      </c>
      <c r="J691" s="9" t="str">
        <f t="shared" si="20"/>
        <v>28-Jun-1982</v>
      </c>
      <c r="K691">
        <f t="shared" si="21"/>
        <v>43</v>
      </c>
    </row>
    <row r="692" spans="1:11" x14ac:dyDescent="0.3">
      <c r="A692" t="s">
        <v>1038</v>
      </c>
      <c r="B692">
        <v>1990</v>
      </c>
      <c r="C692" t="s">
        <v>18</v>
      </c>
      <c r="D692">
        <v>21</v>
      </c>
      <c r="E692">
        <v>3</v>
      </c>
      <c r="F692" s="11">
        <v>8157.92</v>
      </c>
      <c r="G692" t="s">
        <v>11</v>
      </c>
      <c r="H692" t="s">
        <v>12</v>
      </c>
      <c r="I692" t="s">
        <v>200</v>
      </c>
      <c r="J692" s="9" t="str">
        <f t="shared" si="20"/>
        <v>21-Jun-1990</v>
      </c>
      <c r="K692">
        <f t="shared" si="21"/>
        <v>35</v>
      </c>
    </row>
    <row r="693" spans="1:11" x14ac:dyDescent="0.3">
      <c r="A693" t="s">
        <v>1037</v>
      </c>
      <c r="B693">
        <v>1973</v>
      </c>
      <c r="C693" t="s">
        <v>20</v>
      </c>
      <c r="D693">
        <v>3</v>
      </c>
      <c r="E693">
        <v>0</v>
      </c>
      <c r="F693" s="11">
        <v>8125.78</v>
      </c>
      <c r="G693" t="s">
        <v>11</v>
      </c>
      <c r="H693" t="s">
        <v>11</v>
      </c>
      <c r="I693" t="s">
        <v>13</v>
      </c>
      <c r="J693" s="9" t="str">
        <f t="shared" si="20"/>
        <v>3-Sep-1973</v>
      </c>
      <c r="K693">
        <f t="shared" si="21"/>
        <v>52</v>
      </c>
    </row>
    <row r="694" spans="1:11" x14ac:dyDescent="0.3">
      <c r="A694" t="s">
        <v>1036</v>
      </c>
      <c r="B694">
        <v>1973</v>
      </c>
      <c r="C694" t="s">
        <v>35</v>
      </c>
      <c r="D694">
        <v>30</v>
      </c>
      <c r="E694">
        <v>0</v>
      </c>
      <c r="F694" s="11">
        <v>8124.41</v>
      </c>
      <c r="G694" t="s">
        <v>12</v>
      </c>
      <c r="H694" t="s">
        <v>16</v>
      </c>
      <c r="I694" t="s">
        <v>13</v>
      </c>
      <c r="J694" s="9" t="str">
        <f t="shared" si="20"/>
        <v>30-Aug-1973</v>
      </c>
      <c r="K694">
        <f t="shared" si="21"/>
        <v>52</v>
      </c>
    </row>
    <row r="695" spans="1:11" x14ac:dyDescent="0.3">
      <c r="A695" t="s">
        <v>1035</v>
      </c>
      <c r="B695">
        <v>1973</v>
      </c>
      <c r="C695" t="s">
        <v>30</v>
      </c>
      <c r="D695">
        <v>16</v>
      </c>
      <c r="E695">
        <v>0</v>
      </c>
      <c r="F695" s="11">
        <v>8116.68</v>
      </c>
      <c r="G695" t="s">
        <v>12</v>
      </c>
      <c r="H695" t="s">
        <v>16</v>
      </c>
      <c r="I695" t="s">
        <v>42</v>
      </c>
      <c r="J695" s="9" t="str">
        <f t="shared" si="20"/>
        <v>16-Dec-1973</v>
      </c>
      <c r="K695">
        <f t="shared" si="21"/>
        <v>52</v>
      </c>
    </row>
    <row r="696" spans="1:11" x14ac:dyDescent="0.3">
      <c r="A696" t="s">
        <v>1034</v>
      </c>
      <c r="B696">
        <v>1978</v>
      </c>
      <c r="C696" t="s">
        <v>20</v>
      </c>
      <c r="D696">
        <v>1</v>
      </c>
      <c r="E696">
        <v>2</v>
      </c>
      <c r="F696" s="11">
        <v>8116.27</v>
      </c>
      <c r="G696" t="s">
        <v>12</v>
      </c>
      <c r="H696" t="s">
        <v>16</v>
      </c>
      <c r="I696" t="s">
        <v>23</v>
      </c>
      <c r="J696" s="9" t="str">
        <f t="shared" si="20"/>
        <v>1-Sep-1978</v>
      </c>
      <c r="K696">
        <f t="shared" si="21"/>
        <v>47</v>
      </c>
    </row>
    <row r="697" spans="1:11" x14ac:dyDescent="0.3">
      <c r="A697" t="s">
        <v>1033</v>
      </c>
      <c r="B697">
        <v>1973</v>
      </c>
      <c r="C697" t="s">
        <v>37</v>
      </c>
      <c r="D697">
        <v>11</v>
      </c>
      <c r="E697">
        <v>0</v>
      </c>
      <c r="F697" s="11">
        <v>8112.59</v>
      </c>
      <c r="G697" t="s">
        <v>11</v>
      </c>
      <c r="H697" t="s">
        <v>11</v>
      </c>
      <c r="I697" t="s">
        <v>13</v>
      </c>
      <c r="J697" s="9" t="str">
        <f t="shared" si="20"/>
        <v>11-Oct-1973</v>
      </c>
      <c r="K697">
        <f t="shared" si="21"/>
        <v>52</v>
      </c>
    </row>
    <row r="698" spans="1:11" x14ac:dyDescent="0.3">
      <c r="A698" t="s">
        <v>1032</v>
      </c>
      <c r="B698">
        <v>1967</v>
      </c>
      <c r="C698" t="s">
        <v>18</v>
      </c>
      <c r="D698">
        <v>10</v>
      </c>
      <c r="E698">
        <v>0</v>
      </c>
      <c r="F698" s="11">
        <v>8091.3</v>
      </c>
      <c r="G698" t="s">
        <v>12</v>
      </c>
      <c r="H698" t="s">
        <v>16</v>
      </c>
      <c r="I698" t="s">
        <v>23</v>
      </c>
      <c r="J698" s="9" t="str">
        <f t="shared" si="20"/>
        <v>10-Jun-1967</v>
      </c>
      <c r="K698">
        <f t="shared" si="21"/>
        <v>58</v>
      </c>
    </row>
    <row r="699" spans="1:11" x14ac:dyDescent="0.3">
      <c r="A699" t="s">
        <v>1031</v>
      </c>
      <c r="B699">
        <v>1975</v>
      </c>
      <c r="C699" t="s">
        <v>30</v>
      </c>
      <c r="D699">
        <v>21</v>
      </c>
      <c r="E699">
        <v>1</v>
      </c>
      <c r="F699" s="11">
        <v>8083.92</v>
      </c>
      <c r="G699" t="s">
        <v>12</v>
      </c>
      <c r="H699" t="s">
        <v>12</v>
      </c>
      <c r="I699" t="s">
        <v>13</v>
      </c>
      <c r="J699" s="9" t="str">
        <f t="shared" si="20"/>
        <v>21-Dec-1975</v>
      </c>
      <c r="K699">
        <f t="shared" si="21"/>
        <v>50</v>
      </c>
    </row>
    <row r="700" spans="1:11" x14ac:dyDescent="0.3">
      <c r="A700" t="s">
        <v>1030</v>
      </c>
      <c r="B700">
        <v>1994</v>
      </c>
      <c r="C700" t="s">
        <v>37</v>
      </c>
      <c r="D700">
        <v>12</v>
      </c>
      <c r="E700">
        <v>0</v>
      </c>
      <c r="F700" s="11">
        <v>8081.74</v>
      </c>
      <c r="G700" t="s">
        <v>11</v>
      </c>
      <c r="H700" t="s">
        <v>11</v>
      </c>
      <c r="I700" t="s">
        <v>535</v>
      </c>
      <c r="J700" s="9" t="str">
        <f t="shared" si="20"/>
        <v>12-Oct-1994</v>
      </c>
      <c r="K700">
        <f t="shared" si="21"/>
        <v>31</v>
      </c>
    </row>
    <row r="701" spans="1:11" x14ac:dyDescent="0.3">
      <c r="A701" t="s">
        <v>1029</v>
      </c>
      <c r="B701">
        <v>2001</v>
      </c>
      <c r="C701" t="s">
        <v>35</v>
      </c>
      <c r="D701">
        <v>28</v>
      </c>
      <c r="E701">
        <v>0</v>
      </c>
      <c r="F701" s="11">
        <v>8081.26</v>
      </c>
      <c r="G701" t="s">
        <v>11</v>
      </c>
      <c r="H701" t="s">
        <v>11</v>
      </c>
      <c r="I701" t="s">
        <v>23</v>
      </c>
      <c r="J701" s="9" t="str">
        <f t="shared" si="20"/>
        <v>28-Aug-2001</v>
      </c>
      <c r="K701">
        <f t="shared" si="21"/>
        <v>24</v>
      </c>
    </row>
    <row r="702" spans="1:11" x14ac:dyDescent="0.3">
      <c r="A702" t="s">
        <v>1028</v>
      </c>
      <c r="B702">
        <v>1993</v>
      </c>
      <c r="C702" t="s">
        <v>15</v>
      </c>
      <c r="D702">
        <v>7</v>
      </c>
      <c r="E702">
        <v>0</v>
      </c>
      <c r="F702" s="11">
        <v>8077.41</v>
      </c>
      <c r="G702" t="s">
        <v>11</v>
      </c>
      <c r="H702" t="s">
        <v>16</v>
      </c>
      <c r="I702" t="s">
        <v>535</v>
      </c>
      <c r="J702" s="9" t="str">
        <f t="shared" si="20"/>
        <v>7-Nov-1993</v>
      </c>
      <c r="K702">
        <f t="shared" si="21"/>
        <v>32</v>
      </c>
    </row>
    <row r="703" spans="1:11" x14ac:dyDescent="0.3">
      <c r="A703" t="s">
        <v>1027</v>
      </c>
      <c r="B703">
        <v>1965</v>
      </c>
      <c r="C703" t="s">
        <v>37</v>
      </c>
      <c r="D703">
        <v>21</v>
      </c>
      <c r="E703">
        <v>0</v>
      </c>
      <c r="F703" s="11">
        <v>8071.57</v>
      </c>
      <c r="G703" t="s">
        <v>12</v>
      </c>
      <c r="H703" t="s">
        <v>16</v>
      </c>
      <c r="I703" t="s">
        <v>42</v>
      </c>
      <c r="J703" s="9" t="str">
        <f t="shared" si="20"/>
        <v>21-Oct-1965</v>
      </c>
      <c r="K703">
        <f t="shared" si="21"/>
        <v>60</v>
      </c>
    </row>
    <row r="704" spans="1:11" x14ac:dyDescent="0.3">
      <c r="A704" t="s">
        <v>1026</v>
      </c>
      <c r="B704">
        <v>1975</v>
      </c>
      <c r="C704" t="s">
        <v>30</v>
      </c>
      <c r="D704">
        <v>15</v>
      </c>
      <c r="E704">
        <v>1</v>
      </c>
      <c r="F704" s="11">
        <v>8068.19</v>
      </c>
      <c r="G704" t="s">
        <v>12</v>
      </c>
      <c r="H704" t="s">
        <v>11</v>
      </c>
      <c r="I704" t="s">
        <v>42</v>
      </c>
      <c r="J704" s="9" t="str">
        <f t="shared" si="20"/>
        <v>15-Dec-1975</v>
      </c>
      <c r="K704">
        <f t="shared" si="21"/>
        <v>50</v>
      </c>
    </row>
    <row r="705" spans="1:11" x14ac:dyDescent="0.3">
      <c r="A705" t="s">
        <v>1025</v>
      </c>
      <c r="B705">
        <v>1965</v>
      </c>
      <c r="C705" t="s">
        <v>35</v>
      </c>
      <c r="D705">
        <v>11</v>
      </c>
      <c r="E705">
        <v>0</v>
      </c>
      <c r="F705" s="11">
        <v>8067.83</v>
      </c>
      <c r="G705" t="s">
        <v>12</v>
      </c>
      <c r="H705" t="s">
        <v>16</v>
      </c>
      <c r="I705" t="s">
        <v>13</v>
      </c>
      <c r="J705" s="9" t="str">
        <f t="shared" si="20"/>
        <v>11-Aug-1965</v>
      </c>
      <c r="K705">
        <f t="shared" si="21"/>
        <v>60</v>
      </c>
    </row>
    <row r="706" spans="1:11" x14ac:dyDescent="0.3">
      <c r="A706" t="s">
        <v>1024</v>
      </c>
      <c r="B706">
        <v>1975</v>
      </c>
      <c r="C706" t="s">
        <v>18</v>
      </c>
      <c r="D706">
        <v>28</v>
      </c>
      <c r="E706">
        <v>1</v>
      </c>
      <c r="F706" s="11">
        <v>8062.76</v>
      </c>
      <c r="G706" t="s">
        <v>12</v>
      </c>
      <c r="H706" t="s">
        <v>12</v>
      </c>
      <c r="I706" t="s">
        <v>42</v>
      </c>
      <c r="J706" s="9" t="str">
        <f t="shared" ref="J706:J769" si="22">D706&amp;"-"&amp;C706&amp;"-"&amp;B706</f>
        <v>28-Jun-1975</v>
      </c>
      <c r="K706">
        <f t="shared" ref="K706:K769" si="23">2025-B706</f>
        <v>50</v>
      </c>
    </row>
    <row r="707" spans="1:11" x14ac:dyDescent="0.3">
      <c r="A707" t="s">
        <v>1023</v>
      </c>
      <c r="B707">
        <v>1970</v>
      </c>
      <c r="C707" t="s">
        <v>30</v>
      </c>
      <c r="D707">
        <v>12</v>
      </c>
      <c r="E707">
        <v>0</v>
      </c>
      <c r="F707" s="11">
        <v>8062.31</v>
      </c>
      <c r="G707" t="s">
        <v>11</v>
      </c>
      <c r="H707" t="s">
        <v>16</v>
      </c>
      <c r="I707" t="s">
        <v>13</v>
      </c>
      <c r="J707" s="9" t="str">
        <f t="shared" si="22"/>
        <v>12-Dec-1970</v>
      </c>
      <c r="K707">
        <f t="shared" si="23"/>
        <v>55</v>
      </c>
    </row>
    <row r="708" spans="1:11" x14ac:dyDescent="0.3">
      <c r="A708" t="s">
        <v>1022</v>
      </c>
      <c r="B708">
        <v>1982</v>
      </c>
      <c r="C708" t="s">
        <v>30</v>
      </c>
      <c r="D708">
        <v>27</v>
      </c>
      <c r="E708">
        <v>3</v>
      </c>
      <c r="F708" s="11">
        <v>8059.68</v>
      </c>
      <c r="G708" t="s">
        <v>11</v>
      </c>
      <c r="H708" t="s">
        <v>12</v>
      </c>
      <c r="I708" t="s">
        <v>23</v>
      </c>
      <c r="J708" s="9" t="str">
        <f t="shared" si="22"/>
        <v>27-Dec-1982</v>
      </c>
      <c r="K708">
        <f t="shared" si="23"/>
        <v>43</v>
      </c>
    </row>
    <row r="709" spans="1:11" x14ac:dyDescent="0.3">
      <c r="A709" t="s">
        <v>1021</v>
      </c>
      <c r="B709">
        <v>1985</v>
      </c>
      <c r="C709" t="s">
        <v>15</v>
      </c>
      <c r="D709">
        <v>28</v>
      </c>
      <c r="E709">
        <v>3</v>
      </c>
      <c r="F709" s="11">
        <v>8059.06</v>
      </c>
      <c r="G709" t="s">
        <v>11</v>
      </c>
      <c r="H709" t="s">
        <v>12</v>
      </c>
      <c r="I709" t="s">
        <v>23</v>
      </c>
      <c r="J709" s="9" t="str">
        <f t="shared" si="22"/>
        <v>28-Nov-1985</v>
      </c>
      <c r="K709">
        <f t="shared" si="23"/>
        <v>40</v>
      </c>
    </row>
    <row r="710" spans="1:11" x14ac:dyDescent="0.3">
      <c r="A710" t="s">
        <v>1020</v>
      </c>
      <c r="B710">
        <v>2003</v>
      </c>
      <c r="C710" t="s">
        <v>30</v>
      </c>
      <c r="D710">
        <v>12</v>
      </c>
      <c r="E710">
        <v>0</v>
      </c>
      <c r="F710" s="11">
        <v>8035.64</v>
      </c>
      <c r="G710" t="s">
        <v>11</v>
      </c>
      <c r="H710" t="s">
        <v>11</v>
      </c>
      <c r="I710" t="s">
        <v>23</v>
      </c>
      <c r="J710" s="9" t="str">
        <f t="shared" si="22"/>
        <v>12-Dec-2003</v>
      </c>
      <c r="K710">
        <f t="shared" si="23"/>
        <v>22</v>
      </c>
    </row>
    <row r="711" spans="1:11" x14ac:dyDescent="0.3">
      <c r="A711" t="s">
        <v>1019</v>
      </c>
      <c r="B711">
        <v>1977</v>
      </c>
      <c r="C711" t="s">
        <v>15</v>
      </c>
      <c r="D711">
        <v>6</v>
      </c>
      <c r="E711">
        <v>2</v>
      </c>
      <c r="F711" s="11">
        <v>8027.97</v>
      </c>
      <c r="G711" t="s">
        <v>12</v>
      </c>
      <c r="H711" t="s">
        <v>11</v>
      </c>
      <c r="I711" t="s">
        <v>42</v>
      </c>
      <c r="J711" s="9" t="str">
        <f t="shared" si="22"/>
        <v>6-Nov-1977</v>
      </c>
      <c r="K711">
        <f t="shared" si="23"/>
        <v>48</v>
      </c>
    </row>
    <row r="712" spans="1:11" x14ac:dyDescent="0.3">
      <c r="A712" t="s">
        <v>1018</v>
      </c>
      <c r="B712">
        <v>1976</v>
      </c>
      <c r="C712" t="s">
        <v>30</v>
      </c>
      <c r="D712">
        <v>20</v>
      </c>
      <c r="E712">
        <v>0</v>
      </c>
      <c r="F712" s="11">
        <v>8026.67</v>
      </c>
      <c r="G712" t="s">
        <v>11</v>
      </c>
      <c r="H712" t="s">
        <v>11</v>
      </c>
      <c r="I712" t="s">
        <v>23</v>
      </c>
      <c r="J712" s="9" t="str">
        <f t="shared" si="22"/>
        <v>20-Dec-1976</v>
      </c>
      <c r="K712">
        <f t="shared" si="23"/>
        <v>49</v>
      </c>
    </row>
    <row r="713" spans="1:11" x14ac:dyDescent="0.3">
      <c r="A713" t="s">
        <v>1017</v>
      </c>
      <c r="B713">
        <v>1978</v>
      </c>
      <c r="C713" t="s">
        <v>10</v>
      </c>
      <c r="D713">
        <v>17</v>
      </c>
      <c r="E713">
        <v>1</v>
      </c>
      <c r="F713" s="11">
        <v>8023.14</v>
      </c>
      <c r="G713" t="s">
        <v>11</v>
      </c>
      <c r="H713" t="s">
        <v>12</v>
      </c>
      <c r="I713" t="s">
        <v>23</v>
      </c>
      <c r="J713" s="9" t="str">
        <f t="shared" si="22"/>
        <v>17-Jul-1978</v>
      </c>
      <c r="K713">
        <f t="shared" si="23"/>
        <v>47</v>
      </c>
    </row>
    <row r="714" spans="1:11" x14ac:dyDescent="0.3">
      <c r="A714" t="s">
        <v>1016</v>
      </c>
      <c r="B714">
        <v>1989</v>
      </c>
      <c r="C714" t="s">
        <v>15</v>
      </c>
      <c r="D714">
        <v>3</v>
      </c>
      <c r="E714">
        <v>3</v>
      </c>
      <c r="F714" s="11">
        <v>8021.11</v>
      </c>
      <c r="G714" t="s">
        <v>11</v>
      </c>
      <c r="H714" t="s">
        <v>16</v>
      </c>
      <c r="I714" t="s">
        <v>23</v>
      </c>
      <c r="J714" s="9" t="str">
        <f t="shared" si="22"/>
        <v>3-Nov-1989</v>
      </c>
      <c r="K714">
        <f t="shared" si="23"/>
        <v>36</v>
      </c>
    </row>
    <row r="715" spans="1:11" x14ac:dyDescent="0.3">
      <c r="A715" t="s">
        <v>1015</v>
      </c>
      <c r="B715">
        <v>1980</v>
      </c>
      <c r="C715" t="s">
        <v>15</v>
      </c>
      <c r="D715">
        <v>8</v>
      </c>
      <c r="E715">
        <v>2</v>
      </c>
      <c r="F715" s="11">
        <v>8017.06</v>
      </c>
      <c r="G715" t="s">
        <v>11</v>
      </c>
      <c r="H715" t="s">
        <v>11</v>
      </c>
      <c r="I715" t="s">
        <v>23</v>
      </c>
      <c r="J715" s="9" t="str">
        <f t="shared" si="22"/>
        <v>8-Nov-1980</v>
      </c>
      <c r="K715">
        <f t="shared" si="23"/>
        <v>45</v>
      </c>
    </row>
    <row r="716" spans="1:11" x14ac:dyDescent="0.3">
      <c r="A716" t="s">
        <v>1014</v>
      </c>
      <c r="B716">
        <v>1995</v>
      </c>
      <c r="C716" t="s">
        <v>20</v>
      </c>
      <c r="D716">
        <v>18</v>
      </c>
      <c r="E716">
        <v>0</v>
      </c>
      <c r="F716" s="11">
        <v>8014.62</v>
      </c>
      <c r="G716" t="s">
        <v>11</v>
      </c>
      <c r="H716" t="s">
        <v>12</v>
      </c>
      <c r="I716" t="s">
        <v>23</v>
      </c>
      <c r="J716" s="9" t="str">
        <f t="shared" si="22"/>
        <v>18-Sep-1995</v>
      </c>
      <c r="K716">
        <f t="shared" si="23"/>
        <v>30</v>
      </c>
    </row>
    <row r="717" spans="1:11" x14ac:dyDescent="0.3">
      <c r="A717" t="s">
        <v>1013</v>
      </c>
      <c r="B717">
        <v>1962</v>
      </c>
      <c r="C717" t="s">
        <v>35</v>
      </c>
      <c r="D717">
        <v>22</v>
      </c>
      <c r="E717">
        <v>0</v>
      </c>
      <c r="F717" s="11">
        <v>8004.96</v>
      </c>
      <c r="G717" t="s">
        <v>12</v>
      </c>
      <c r="H717" t="s">
        <v>16</v>
      </c>
      <c r="I717" t="s">
        <v>13</v>
      </c>
      <c r="J717" s="9" t="str">
        <f t="shared" si="22"/>
        <v>22-Aug-1962</v>
      </c>
      <c r="K717">
        <f t="shared" si="23"/>
        <v>63</v>
      </c>
    </row>
    <row r="718" spans="1:11" x14ac:dyDescent="0.3">
      <c r="A718" t="s">
        <v>1012</v>
      </c>
      <c r="B718">
        <v>1983</v>
      </c>
      <c r="C718" t="s">
        <v>35</v>
      </c>
      <c r="D718">
        <v>20</v>
      </c>
      <c r="E718">
        <v>3</v>
      </c>
      <c r="F718" s="11">
        <v>7986.48</v>
      </c>
      <c r="G718" t="s">
        <v>11</v>
      </c>
      <c r="H718" t="s">
        <v>12</v>
      </c>
      <c r="I718" t="s">
        <v>247</v>
      </c>
      <c r="J718" s="9" t="str">
        <f t="shared" si="22"/>
        <v>20-Aug-1983</v>
      </c>
      <c r="K718">
        <f t="shared" si="23"/>
        <v>42</v>
      </c>
    </row>
    <row r="719" spans="1:11" x14ac:dyDescent="0.3">
      <c r="A719" t="s">
        <v>1011</v>
      </c>
      <c r="B719">
        <v>1983</v>
      </c>
      <c r="C719" t="s">
        <v>35</v>
      </c>
      <c r="D719">
        <v>28</v>
      </c>
      <c r="E719">
        <v>3</v>
      </c>
      <c r="F719" s="11">
        <v>7985.82</v>
      </c>
      <c r="G719" t="s">
        <v>11</v>
      </c>
      <c r="H719" t="s">
        <v>16</v>
      </c>
      <c r="I719" t="s">
        <v>247</v>
      </c>
      <c r="J719" s="9" t="str">
        <f t="shared" si="22"/>
        <v>28-Aug-1983</v>
      </c>
      <c r="K719">
        <f t="shared" si="23"/>
        <v>42</v>
      </c>
    </row>
    <row r="720" spans="1:11" x14ac:dyDescent="0.3">
      <c r="A720" t="s">
        <v>1010</v>
      </c>
      <c r="B720">
        <v>1972</v>
      </c>
      <c r="C720" t="s">
        <v>15</v>
      </c>
      <c r="D720">
        <v>23</v>
      </c>
      <c r="E720">
        <v>0</v>
      </c>
      <c r="F720" s="11">
        <v>7980.34</v>
      </c>
      <c r="G720" t="s">
        <v>11</v>
      </c>
      <c r="H720" t="s">
        <v>11</v>
      </c>
      <c r="I720" t="s">
        <v>13</v>
      </c>
      <c r="J720" s="9" t="str">
        <f t="shared" si="22"/>
        <v>23-Nov-1972</v>
      </c>
      <c r="K720">
        <f t="shared" si="23"/>
        <v>53</v>
      </c>
    </row>
    <row r="721" spans="1:11" x14ac:dyDescent="0.3">
      <c r="A721" t="s">
        <v>1009</v>
      </c>
      <c r="B721">
        <v>1975</v>
      </c>
      <c r="C721" t="s">
        <v>35</v>
      </c>
      <c r="D721">
        <v>10</v>
      </c>
      <c r="E721">
        <v>1</v>
      </c>
      <c r="F721" s="11">
        <v>7966.81</v>
      </c>
      <c r="G721" t="s">
        <v>11</v>
      </c>
      <c r="H721" t="s">
        <v>11</v>
      </c>
      <c r="I721" t="s">
        <v>13</v>
      </c>
      <c r="J721" s="9" t="str">
        <f t="shared" si="22"/>
        <v>10-Aug-1975</v>
      </c>
      <c r="K721">
        <f t="shared" si="23"/>
        <v>50</v>
      </c>
    </row>
    <row r="722" spans="1:11" x14ac:dyDescent="0.3">
      <c r="A722" t="s">
        <v>1008</v>
      </c>
      <c r="B722">
        <v>1970</v>
      </c>
      <c r="C722" t="s">
        <v>18</v>
      </c>
      <c r="D722">
        <v>19</v>
      </c>
      <c r="E722">
        <v>0</v>
      </c>
      <c r="F722" s="11">
        <v>7958.13</v>
      </c>
      <c r="G722" t="s">
        <v>11</v>
      </c>
      <c r="H722" t="s">
        <v>11</v>
      </c>
      <c r="I722" t="s">
        <v>13</v>
      </c>
      <c r="J722" s="9" t="str">
        <f t="shared" si="22"/>
        <v>19-Jun-1970</v>
      </c>
      <c r="K722">
        <f t="shared" si="23"/>
        <v>55</v>
      </c>
    </row>
    <row r="723" spans="1:11" x14ac:dyDescent="0.3">
      <c r="A723" t="s">
        <v>1007</v>
      </c>
      <c r="B723">
        <v>1981</v>
      </c>
      <c r="C723" t="s">
        <v>30</v>
      </c>
      <c r="D723">
        <v>28</v>
      </c>
      <c r="E723">
        <v>3</v>
      </c>
      <c r="F723" s="11">
        <v>7954.52</v>
      </c>
      <c r="G723" t="s">
        <v>11</v>
      </c>
      <c r="H723" t="s">
        <v>11</v>
      </c>
      <c r="I723" t="s">
        <v>42</v>
      </c>
      <c r="J723" s="9" t="str">
        <f t="shared" si="22"/>
        <v>28-Dec-1981</v>
      </c>
      <c r="K723">
        <f t="shared" si="23"/>
        <v>44</v>
      </c>
    </row>
    <row r="724" spans="1:11" x14ac:dyDescent="0.3">
      <c r="A724" t="s">
        <v>1006</v>
      </c>
      <c r="B724">
        <v>1966</v>
      </c>
      <c r="C724" t="s">
        <v>10</v>
      </c>
      <c r="D724">
        <v>9</v>
      </c>
      <c r="E724">
        <v>0</v>
      </c>
      <c r="F724" s="11">
        <v>7953.72</v>
      </c>
      <c r="G724" t="s">
        <v>12</v>
      </c>
      <c r="H724" t="s">
        <v>12</v>
      </c>
      <c r="I724" t="s">
        <v>23</v>
      </c>
      <c r="J724" s="9" t="str">
        <f t="shared" si="22"/>
        <v>9-Jul-1966</v>
      </c>
      <c r="K724">
        <f t="shared" si="23"/>
        <v>59</v>
      </c>
    </row>
    <row r="725" spans="1:11" x14ac:dyDescent="0.3">
      <c r="A725" t="s">
        <v>1005</v>
      </c>
      <c r="B725">
        <v>1987</v>
      </c>
      <c r="C725" t="s">
        <v>37</v>
      </c>
      <c r="D725">
        <v>29</v>
      </c>
      <c r="E725">
        <v>3</v>
      </c>
      <c r="F725" s="11">
        <v>7948.22</v>
      </c>
      <c r="G725" t="s">
        <v>11</v>
      </c>
      <c r="H725" t="s">
        <v>12</v>
      </c>
      <c r="I725" t="s">
        <v>200</v>
      </c>
      <c r="J725" s="9" t="str">
        <f t="shared" si="22"/>
        <v>29-Oct-1987</v>
      </c>
      <c r="K725">
        <f t="shared" si="23"/>
        <v>38</v>
      </c>
    </row>
    <row r="726" spans="1:11" x14ac:dyDescent="0.3">
      <c r="A726" t="s">
        <v>1004</v>
      </c>
      <c r="B726">
        <v>1977</v>
      </c>
      <c r="C726" t="s">
        <v>10</v>
      </c>
      <c r="D726">
        <v>20</v>
      </c>
      <c r="E726">
        <v>0</v>
      </c>
      <c r="F726" s="11">
        <v>7935.29</v>
      </c>
      <c r="G726" t="s">
        <v>11</v>
      </c>
      <c r="H726" t="s">
        <v>16</v>
      </c>
      <c r="I726" t="s">
        <v>247</v>
      </c>
      <c r="J726" s="9" t="str">
        <f t="shared" si="22"/>
        <v>20-Jul-1977</v>
      </c>
      <c r="K726">
        <f t="shared" si="23"/>
        <v>48</v>
      </c>
    </row>
    <row r="727" spans="1:11" x14ac:dyDescent="0.3">
      <c r="A727" t="s">
        <v>1003</v>
      </c>
      <c r="B727">
        <v>1962</v>
      </c>
      <c r="C727" t="s">
        <v>37</v>
      </c>
      <c r="D727">
        <v>10</v>
      </c>
      <c r="E727">
        <v>0</v>
      </c>
      <c r="F727" s="11">
        <v>7896.41</v>
      </c>
      <c r="G727" t="s">
        <v>12</v>
      </c>
      <c r="H727" t="s">
        <v>11</v>
      </c>
      <c r="I727" t="s">
        <v>13</v>
      </c>
      <c r="J727" s="9" t="str">
        <f t="shared" si="22"/>
        <v>10-Oct-1962</v>
      </c>
      <c r="K727">
        <f t="shared" si="23"/>
        <v>63</v>
      </c>
    </row>
    <row r="728" spans="1:11" x14ac:dyDescent="0.3">
      <c r="A728" t="s">
        <v>1002</v>
      </c>
      <c r="B728">
        <v>1994</v>
      </c>
      <c r="C728" t="s">
        <v>15</v>
      </c>
      <c r="D728">
        <v>17</v>
      </c>
      <c r="E728">
        <v>0</v>
      </c>
      <c r="F728" s="11">
        <v>7851.85</v>
      </c>
      <c r="G728" t="s">
        <v>11</v>
      </c>
      <c r="H728" t="s">
        <v>12</v>
      </c>
      <c r="I728" t="s">
        <v>23</v>
      </c>
      <c r="J728" s="9" t="str">
        <f t="shared" si="22"/>
        <v>17-Nov-1994</v>
      </c>
      <c r="K728">
        <f t="shared" si="23"/>
        <v>31</v>
      </c>
    </row>
    <row r="729" spans="1:11" x14ac:dyDescent="0.3">
      <c r="A729" t="s">
        <v>1001</v>
      </c>
      <c r="B729">
        <v>2001</v>
      </c>
      <c r="C729" t="s">
        <v>37</v>
      </c>
      <c r="D729">
        <v>5</v>
      </c>
      <c r="E729">
        <v>0</v>
      </c>
      <c r="F729" s="11">
        <v>7844.8</v>
      </c>
      <c r="G729" t="s">
        <v>11</v>
      </c>
      <c r="H729" t="s">
        <v>11</v>
      </c>
      <c r="I729" t="s">
        <v>23</v>
      </c>
      <c r="J729" s="9" t="str">
        <f t="shared" si="22"/>
        <v>5-Oct-2001</v>
      </c>
      <c r="K729">
        <f t="shared" si="23"/>
        <v>24</v>
      </c>
    </row>
    <row r="730" spans="1:11" x14ac:dyDescent="0.3">
      <c r="A730" t="s">
        <v>1000</v>
      </c>
      <c r="B730">
        <v>1989</v>
      </c>
      <c r="C730" t="s">
        <v>37</v>
      </c>
      <c r="D730">
        <v>12</v>
      </c>
      <c r="E730">
        <v>3</v>
      </c>
      <c r="F730" s="11">
        <v>7824.37</v>
      </c>
      <c r="G730" t="s">
        <v>11</v>
      </c>
      <c r="H730" t="s">
        <v>11</v>
      </c>
      <c r="I730" t="s">
        <v>23</v>
      </c>
      <c r="J730" s="9" t="str">
        <f t="shared" si="22"/>
        <v>12-Oct-1989</v>
      </c>
      <c r="K730">
        <f t="shared" si="23"/>
        <v>36</v>
      </c>
    </row>
    <row r="731" spans="1:11" x14ac:dyDescent="0.3">
      <c r="A731" t="s">
        <v>999</v>
      </c>
      <c r="B731">
        <v>1991</v>
      </c>
      <c r="C731" t="s">
        <v>30</v>
      </c>
      <c r="D731">
        <v>21</v>
      </c>
      <c r="E731">
        <v>3</v>
      </c>
      <c r="F731" s="11">
        <v>7812.67</v>
      </c>
      <c r="G731" t="s">
        <v>11</v>
      </c>
      <c r="H731" t="s">
        <v>16</v>
      </c>
      <c r="I731" t="s">
        <v>23</v>
      </c>
      <c r="J731" s="9" t="str">
        <f t="shared" si="22"/>
        <v>21-Dec-1991</v>
      </c>
      <c r="K731">
        <f t="shared" si="23"/>
        <v>34</v>
      </c>
    </row>
    <row r="732" spans="1:11" x14ac:dyDescent="0.3">
      <c r="A732" t="s">
        <v>998</v>
      </c>
      <c r="B732">
        <v>1974</v>
      </c>
      <c r="C732" t="s">
        <v>15</v>
      </c>
      <c r="D732">
        <v>9</v>
      </c>
      <c r="E732">
        <v>0</v>
      </c>
      <c r="F732" s="11">
        <v>7804.16</v>
      </c>
      <c r="G732" t="s">
        <v>11</v>
      </c>
      <c r="H732" t="s">
        <v>12</v>
      </c>
      <c r="I732" t="s">
        <v>13</v>
      </c>
      <c r="J732" s="9" t="str">
        <f t="shared" si="22"/>
        <v>9-Nov-1974</v>
      </c>
      <c r="K732">
        <f t="shared" si="23"/>
        <v>51</v>
      </c>
    </row>
    <row r="733" spans="1:11" x14ac:dyDescent="0.3">
      <c r="A733" t="s">
        <v>997</v>
      </c>
      <c r="B733">
        <v>1997</v>
      </c>
      <c r="C733" t="s">
        <v>30</v>
      </c>
      <c r="D733">
        <v>2</v>
      </c>
      <c r="E733">
        <v>0</v>
      </c>
      <c r="F733" s="11">
        <v>7803.77</v>
      </c>
      <c r="G733" t="s">
        <v>11</v>
      </c>
      <c r="H733" t="s">
        <v>12</v>
      </c>
      <c r="I733" t="s">
        <v>23</v>
      </c>
      <c r="J733" s="9" t="str">
        <f t="shared" si="22"/>
        <v>2-Dec-1997</v>
      </c>
      <c r="K733">
        <f t="shared" si="23"/>
        <v>28</v>
      </c>
    </row>
    <row r="734" spans="1:11" x14ac:dyDescent="0.3">
      <c r="A734" t="s">
        <v>996</v>
      </c>
      <c r="B734">
        <v>1999</v>
      </c>
      <c r="C734" t="s">
        <v>30</v>
      </c>
      <c r="D734">
        <v>25</v>
      </c>
      <c r="E734">
        <v>0</v>
      </c>
      <c r="F734" s="11">
        <v>7794.68</v>
      </c>
      <c r="G734" t="s">
        <v>11</v>
      </c>
      <c r="H734" t="s">
        <v>11</v>
      </c>
      <c r="I734" t="s">
        <v>535</v>
      </c>
      <c r="J734" s="9" t="str">
        <f t="shared" si="22"/>
        <v>25-Dec-1999</v>
      </c>
      <c r="K734">
        <f t="shared" si="23"/>
        <v>26</v>
      </c>
    </row>
    <row r="735" spans="1:11" x14ac:dyDescent="0.3">
      <c r="A735" t="s">
        <v>995</v>
      </c>
      <c r="B735">
        <v>1974</v>
      </c>
      <c r="C735" t="s">
        <v>30</v>
      </c>
      <c r="D735">
        <v>6</v>
      </c>
      <c r="E735">
        <v>0</v>
      </c>
      <c r="F735" s="11">
        <v>7789.64</v>
      </c>
      <c r="G735" t="s">
        <v>16</v>
      </c>
      <c r="H735" t="s">
        <v>12</v>
      </c>
      <c r="I735" t="s">
        <v>13</v>
      </c>
      <c r="J735" s="9" t="str">
        <f t="shared" si="22"/>
        <v>6-Dec-1974</v>
      </c>
      <c r="K735">
        <f t="shared" si="23"/>
        <v>51</v>
      </c>
    </row>
    <row r="736" spans="1:11" x14ac:dyDescent="0.3">
      <c r="A736" t="s">
        <v>994</v>
      </c>
      <c r="B736">
        <v>1997</v>
      </c>
      <c r="C736" t="s">
        <v>30</v>
      </c>
      <c r="D736">
        <v>21</v>
      </c>
      <c r="E736">
        <v>0</v>
      </c>
      <c r="F736" s="11">
        <v>7763.06</v>
      </c>
      <c r="G736" t="s">
        <v>11</v>
      </c>
      <c r="H736" t="s">
        <v>16</v>
      </c>
      <c r="I736" t="s">
        <v>23</v>
      </c>
      <c r="J736" s="9" t="str">
        <f t="shared" si="22"/>
        <v>21-Dec-1997</v>
      </c>
      <c r="K736">
        <f t="shared" si="23"/>
        <v>28</v>
      </c>
    </row>
    <row r="737" spans="1:11" x14ac:dyDescent="0.3">
      <c r="A737" t="s">
        <v>993</v>
      </c>
      <c r="B737">
        <v>1981</v>
      </c>
      <c r="C737" t="s">
        <v>18</v>
      </c>
      <c r="D737">
        <v>30</v>
      </c>
      <c r="E737">
        <v>2</v>
      </c>
      <c r="F737" s="11">
        <v>7749.16</v>
      </c>
      <c r="G737" t="s">
        <v>11</v>
      </c>
      <c r="H737" t="s">
        <v>16</v>
      </c>
      <c r="I737" t="s">
        <v>23</v>
      </c>
      <c r="J737" s="9" t="str">
        <f t="shared" si="22"/>
        <v>30-Jun-1981</v>
      </c>
      <c r="K737">
        <f t="shared" si="23"/>
        <v>44</v>
      </c>
    </row>
    <row r="738" spans="1:11" x14ac:dyDescent="0.3">
      <c r="A738" t="s">
        <v>992</v>
      </c>
      <c r="B738">
        <v>1976</v>
      </c>
      <c r="C738" t="s">
        <v>30</v>
      </c>
      <c r="D738">
        <v>12</v>
      </c>
      <c r="E738">
        <v>1</v>
      </c>
      <c r="F738" s="11">
        <v>7742.11</v>
      </c>
      <c r="G738" t="s">
        <v>12</v>
      </c>
      <c r="H738" t="s">
        <v>11</v>
      </c>
      <c r="I738" t="s">
        <v>13</v>
      </c>
      <c r="J738" s="9" t="str">
        <f t="shared" si="22"/>
        <v>12-Dec-1976</v>
      </c>
      <c r="K738">
        <f t="shared" si="23"/>
        <v>49</v>
      </c>
    </row>
    <row r="739" spans="1:11" x14ac:dyDescent="0.3">
      <c r="A739" t="s">
        <v>991</v>
      </c>
      <c r="B739">
        <v>1978</v>
      </c>
      <c r="C739" t="s">
        <v>20</v>
      </c>
      <c r="D739">
        <v>4</v>
      </c>
      <c r="E739">
        <v>2</v>
      </c>
      <c r="F739" s="11">
        <v>7740.34</v>
      </c>
      <c r="G739" t="s">
        <v>16</v>
      </c>
      <c r="H739" t="s">
        <v>16</v>
      </c>
      <c r="I739" t="s">
        <v>42</v>
      </c>
      <c r="J739" s="9" t="str">
        <f t="shared" si="22"/>
        <v>4-Sep-1978</v>
      </c>
      <c r="K739">
        <f t="shared" si="23"/>
        <v>47</v>
      </c>
    </row>
    <row r="740" spans="1:11" x14ac:dyDescent="0.3">
      <c r="A740" t="s">
        <v>990</v>
      </c>
      <c r="B740">
        <v>1965</v>
      </c>
      <c r="C740" t="s">
        <v>10</v>
      </c>
      <c r="D740">
        <v>18</v>
      </c>
      <c r="E740">
        <v>0</v>
      </c>
      <c r="F740" s="11">
        <v>7736.39</v>
      </c>
      <c r="G740" t="s">
        <v>12</v>
      </c>
      <c r="H740" t="s">
        <v>11</v>
      </c>
      <c r="I740" t="s">
        <v>13</v>
      </c>
      <c r="J740" s="9" t="str">
        <f t="shared" si="22"/>
        <v>18-Jul-1965</v>
      </c>
      <c r="K740">
        <f t="shared" si="23"/>
        <v>60</v>
      </c>
    </row>
    <row r="741" spans="1:11" x14ac:dyDescent="0.3">
      <c r="A741" t="s">
        <v>989</v>
      </c>
      <c r="B741">
        <v>1977</v>
      </c>
      <c r="C741" t="s">
        <v>35</v>
      </c>
      <c r="D741">
        <v>29</v>
      </c>
      <c r="E741">
        <v>0</v>
      </c>
      <c r="F741" s="11">
        <v>7731.86</v>
      </c>
      <c r="G741" t="s">
        <v>11</v>
      </c>
      <c r="H741" t="s">
        <v>12</v>
      </c>
      <c r="I741" t="s">
        <v>23</v>
      </c>
      <c r="J741" s="9" t="str">
        <f t="shared" si="22"/>
        <v>29-Aug-1977</v>
      </c>
      <c r="K741">
        <f t="shared" si="23"/>
        <v>48</v>
      </c>
    </row>
    <row r="742" spans="1:11" x14ac:dyDescent="0.3">
      <c r="A742" t="s">
        <v>988</v>
      </c>
      <c r="B742">
        <v>1978</v>
      </c>
      <c r="C742" t="s">
        <v>30</v>
      </c>
      <c r="D742">
        <v>4</v>
      </c>
      <c r="E742">
        <v>2</v>
      </c>
      <c r="F742" s="11">
        <v>7731.43</v>
      </c>
      <c r="G742" t="s">
        <v>12</v>
      </c>
      <c r="H742" t="s">
        <v>11</v>
      </c>
      <c r="I742" t="s">
        <v>13</v>
      </c>
      <c r="J742" s="9" t="str">
        <f t="shared" si="22"/>
        <v>4-Dec-1978</v>
      </c>
      <c r="K742">
        <f t="shared" si="23"/>
        <v>47</v>
      </c>
    </row>
    <row r="743" spans="1:11" x14ac:dyDescent="0.3">
      <c r="A743" t="s">
        <v>987</v>
      </c>
      <c r="B743">
        <v>1980</v>
      </c>
      <c r="C743" t="s">
        <v>20</v>
      </c>
      <c r="D743">
        <v>10</v>
      </c>
      <c r="E743">
        <v>2</v>
      </c>
      <c r="F743" s="11">
        <v>7729.65</v>
      </c>
      <c r="G743" t="s">
        <v>12</v>
      </c>
      <c r="H743" t="s">
        <v>16</v>
      </c>
      <c r="I743" t="s">
        <v>168</v>
      </c>
      <c r="J743" s="9" t="str">
        <f t="shared" si="22"/>
        <v>10-Sep-1980</v>
      </c>
      <c r="K743">
        <f t="shared" si="23"/>
        <v>45</v>
      </c>
    </row>
    <row r="744" spans="1:11" x14ac:dyDescent="0.3">
      <c r="A744" t="s">
        <v>986</v>
      </c>
      <c r="B744">
        <v>1979</v>
      </c>
      <c r="C744" t="s">
        <v>18</v>
      </c>
      <c r="D744">
        <v>2</v>
      </c>
      <c r="E744">
        <v>1</v>
      </c>
      <c r="F744" s="11">
        <v>7727.25</v>
      </c>
      <c r="G744" t="s">
        <v>11</v>
      </c>
      <c r="H744" t="s">
        <v>12</v>
      </c>
      <c r="I744" t="s">
        <v>23</v>
      </c>
      <c r="J744" s="9" t="str">
        <f t="shared" si="22"/>
        <v>2-Jun-1979</v>
      </c>
      <c r="K744">
        <f t="shared" si="23"/>
        <v>46</v>
      </c>
    </row>
    <row r="745" spans="1:11" x14ac:dyDescent="0.3">
      <c r="A745" t="s">
        <v>985</v>
      </c>
      <c r="B745">
        <v>1978</v>
      </c>
      <c r="C745" t="s">
        <v>30</v>
      </c>
      <c r="D745">
        <v>29</v>
      </c>
      <c r="E745">
        <v>2</v>
      </c>
      <c r="F745" s="11">
        <v>7726.85</v>
      </c>
      <c r="G745" t="s">
        <v>16</v>
      </c>
      <c r="H745" t="s">
        <v>11</v>
      </c>
      <c r="I745" t="s">
        <v>42</v>
      </c>
      <c r="J745" s="9" t="str">
        <f t="shared" si="22"/>
        <v>29-Dec-1978</v>
      </c>
      <c r="K745">
        <f t="shared" si="23"/>
        <v>47</v>
      </c>
    </row>
    <row r="746" spans="1:11" x14ac:dyDescent="0.3">
      <c r="A746" t="s">
        <v>984</v>
      </c>
      <c r="B746">
        <v>1987</v>
      </c>
      <c r="C746" t="s">
        <v>10</v>
      </c>
      <c r="D746">
        <v>12</v>
      </c>
      <c r="E746">
        <v>3</v>
      </c>
      <c r="F746" s="11">
        <v>7684.62</v>
      </c>
      <c r="G746" t="s">
        <v>11</v>
      </c>
      <c r="H746" t="s">
        <v>12</v>
      </c>
      <c r="I746" t="s">
        <v>300</v>
      </c>
      <c r="J746" s="9" t="str">
        <f t="shared" si="22"/>
        <v>12-Jul-1987</v>
      </c>
      <c r="K746">
        <f t="shared" si="23"/>
        <v>38</v>
      </c>
    </row>
    <row r="747" spans="1:11" x14ac:dyDescent="0.3">
      <c r="A747" t="s">
        <v>983</v>
      </c>
      <c r="B747">
        <v>1982</v>
      </c>
      <c r="C747" t="s">
        <v>30</v>
      </c>
      <c r="D747">
        <v>18</v>
      </c>
      <c r="E747">
        <v>3</v>
      </c>
      <c r="F747" s="11">
        <v>7682.67</v>
      </c>
      <c r="G747" t="s">
        <v>11</v>
      </c>
      <c r="H747" t="s">
        <v>16</v>
      </c>
      <c r="I747" t="s">
        <v>13</v>
      </c>
      <c r="J747" s="9" t="str">
        <f t="shared" si="22"/>
        <v>18-Dec-1982</v>
      </c>
      <c r="K747">
        <f t="shared" si="23"/>
        <v>43</v>
      </c>
    </row>
    <row r="748" spans="1:11" x14ac:dyDescent="0.3">
      <c r="A748" t="s">
        <v>982</v>
      </c>
      <c r="B748">
        <v>1981</v>
      </c>
      <c r="C748" t="s">
        <v>30</v>
      </c>
      <c r="D748">
        <v>19</v>
      </c>
      <c r="E748">
        <v>1</v>
      </c>
      <c r="F748" s="11">
        <v>7681.17</v>
      </c>
      <c r="G748" t="s">
        <v>11</v>
      </c>
      <c r="H748" t="s">
        <v>11</v>
      </c>
      <c r="I748" t="s">
        <v>516</v>
      </c>
      <c r="J748" s="9" t="str">
        <f t="shared" si="22"/>
        <v>19-Dec-1981</v>
      </c>
      <c r="K748">
        <f t="shared" si="23"/>
        <v>44</v>
      </c>
    </row>
    <row r="749" spans="1:11" x14ac:dyDescent="0.3">
      <c r="A749" t="s">
        <v>981</v>
      </c>
      <c r="B749">
        <v>1971</v>
      </c>
      <c r="C749" t="s">
        <v>37</v>
      </c>
      <c r="D749">
        <v>11</v>
      </c>
      <c r="E749">
        <v>0</v>
      </c>
      <c r="F749" s="11">
        <v>7680.92</v>
      </c>
      <c r="G749" t="s">
        <v>11</v>
      </c>
      <c r="H749" t="s">
        <v>16</v>
      </c>
      <c r="I749" t="s">
        <v>13</v>
      </c>
      <c r="J749" s="9" t="str">
        <f t="shared" si="22"/>
        <v>11-Oct-1971</v>
      </c>
      <c r="K749">
        <f t="shared" si="23"/>
        <v>54</v>
      </c>
    </row>
    <row r="750" spans="1:11" x14ac:dyDescent="0.3">
      <c r="A750" t="s">
        <v>980</v>
      </c>
      <c r="B750">
        <v>1995</v>
      </c>
      <c r="C750" t="s">
        <v>20</v>
      </c>
      <c r="D750">
        <v>13</v>
      </c>
      <c r="E750">
        <v>0</v>
      </c>
      <c r="F750" s="11">
        <v>7676.4</v>
      </c>
      <c r="G750" t="s">
        <v>11</v>
      </c>
      <c r="H750" t="s">
        <v>16</v>
      </c>
      <c r="I750" t="s">
        <v>23</v>
      </c>
      <c r="J750" s="9" t="str">
        <f t="shared" si="22"/>
        <v>13-Sep-1995</v>
      </c>
      <c r="K750">
        <f t="shared" si="23"/>
        <v>30</v>
      </c>
    </row>
    <row r="751" spans="1:11" x14ac:dyDescent="0.3">
      <c r="A751" t="s">
        <v>979</v>
      </c>
      <c r="B751">
        <v>1996</v>
      </c>
      <c r="C751" t="s">
        <v>15</v>
      </c>
      <c r="D751">
        <v>24</v>
      </c>
      <c r="E751">
        <v>0</v>
      </c>
      <c r="F751" s="11">
        <v>7670.75</v>
      </c>
      <c r="G751" t="s">
        <v>11</v>
      </c>
      <c r="H751" t="s">
        <v>11</v>
      </c>
      <c r="I751" t="s">
        <v>632</v>
      </c>
      <c r="J751" s="9" t="str">
        <f t="shared" si="22"/>
        <v>24-Nov-1996</v>
      </c>
      <c r="K751">
        <f t="shared" si="23"/>
        <v>29</v>
      </c>
    </row>
    <row r="752" spans="1:11" x14ac:dyDescent="0.3">
      <c r="A752" t="s">
        <v>978</v>
      </c>
      <c r="B752">
        <v>1976</v>
      </c>
      <c r="C752" t="s">
        <v>37</v>
      </c>
      <c r="D752">
        <v>9</v>
      </c>
      <c r="E752">
        <v>2</v>
      </c>
      <c r="F752" s="11">
        <v>7662.47</v>
      </c>
      <c r="G752" t="s">
        <v>11</v>
      </c>
      <c r="H752" t="s">
        <v>16</v>
      </c>
      <c r="I752" t="s">
        <v>42</v>
      </c>
      <c r="J752" s="9" t="str">
        <f t="shared" si="22"/>
        <v>9-Oct-1976</v>
      </c>
      <c r="K752">
        <f t="shared" si="23"/>
        <v>49</v>
      </c>
    </row>
    <row r="753" spans="1:11" x14ac:dyDescent="0.3">
      <c r="A753" t="s">
        <v>977</v>
      </c>
      <c r="B753">
        <v>1965</v>
      </c>
      <c r="C753" t="s">
        <v>30</v>
      </c>
      <c r="D753">
        <v>27</v>
      </c>
      <c r="E753">
        <v>0</v>
      </c>
      <c r="F753" s="11">
        <v>7657.69</v>
      </c>
      <c r="G753" t="s">
        <v>12</v>
      </c>
      <c r="H753" t="s">
        <v>12</v>
      </c>
      <c r="I753" t="s">
        <v>23</v>
      </c>
      <c r="J753" s="9" t="str">
        <f t="shared" si="22"/>
        <v>27-Dec-1965</v>
      </c>
      <c r="K753">
        <f t="shared" si="23"/>
        <v>60</v>
      </c>
    </row>
    <row r="754" spans="1:11" x14ac:dyDescent="0.3">
      <c r="A754" t="s">
        <v>976</v>
      </c>
      <c r="B754">
        <v>1998</v>
      </c>
      <c r="C754" t="s">
        <v>20</v>
      </c>
      <c r="D754">
        <v>30</v>
      </c>
      <c r="E754">
        <v>0</v>
      </c>
      <c r="F754" s="11">
        <v>7652.26</v>
      </c>
      <c r="G754" t="s">
        <v>11</v>
      </c>
      <c r="H754" t="s">
        <v>12</v>
      </c>
      <c r="I754" t="s">
        <v>249</v>
      </c>
      <c r="J754" s="9" t="str">
        <f t="shared" si="22"/>
        <v>30-Sep-1998</v>
      </c>
      <c r="K754">
        <f t="shared" si="23"/>
        <v>27</v>
      </c>
    </row>
    <row r="755" spans="1:11" x14ac:dyDescent="0.3">
      <c r="A755" t="s">
        <v>975</v>
      </c>
      <c r="B755">
        <v>1993</v>
      </c>
      <c r="C755" t="s">
        <v>35</v>
      </c>
      <c r="D755">
        <v>10</v>
      </c>
      <c r="E755">
        <v>0</v>
      </c>
      <c r="F755" s="11">
        <v>7650.8</v>
      </c>
      <c r="G755" t="s">
        <v>11</v>
      </c>
      <c r="H755" t="s">
        <v>11</v>
      </c>
      <c r="I755" t="s">
        <v>23</v>
      </c>
      <c r="J755" s="9" t="str">
        <f t="shared" si="22"/>
        <v>10-Aug-1993</v>
      </c>
      <c r="K755">
        <f t="shared" si="23"/>
        <v>32</v>
      </c>
    </row>
    <row r="756" spans="1:11" x14ac:dyDescent="0.3">
      <c r="A756" t="s">
        <v>974</v>
      </c>
      <c r="B756">
        <v>1980</v>
      </c>
      <c r="C756" t="s">
        <v>37</v>
      </c>
      <c r="D756">
        <v>16</v>
      </c>
      <c r="E756">
        <v>1</v>
      </c>
      <c r="F756" s="11">
        <v>7650.77</v>
      </c>
      <c r="G756" t="s">
        <v>11</v>
      </c>
      <c r="H756" t="s">
        <v>11</v>
      </c>
      <c r="I756" t="s">
        <v>247</v>
      </c>
      <c r="J756" s="9" t="str">
        <f t="shared" si="22"/>
        <v>16-Oct-1980</v>
      </c>
      <c r="K756">
        <f t="shared" si="23"/>
        <v>45</v>
      </c>
    </row>
    <row r="757" spans="1:11" x14ac:dyDescent="0.3">
      <c r="A757" t="s">
        <v>973</v>
      </c>
      <c r="B757">
        <v>1999</v>
      </c>
      <c r="C757" t="s">
        <v>18</v>
      </c>
      <c r="D757">
        <v>15</v>
      </c>
      <c r="E757">
        <v>0</v>
      </c>
      <c r="F757" s="11">
        <v>7642.05</v>
      </c>
      <c r="G757" t="s">
        <v>11</v>
      </c>
      <c r="H757" t="s">
        <v>11</v>
      </c>
      <c r="I757" t="s">
        <v>535</v>
      </c>
      <c r="J757" s="9" t="str">
        <f t="shared" si="22"/>
        <v>15-Jun-1999</v>
      </c>
      <c r="K757">
        <f t="shared" si="23"/>
        <v>26</v>
      </c>
    </row>
    <row r="758" spans="1:11" x14ac:dyDescent="0.3">
      <c r="A758" t="s">
        <v>972</v>
      </c>
      <c r="B758">
        <v>1980</v>
      </c>
      <c r="C758" t="s">
        <v>10</v>
      </c>
      <c r="D758">
        <v>24</v>
      </c>
      <c r="E758">
        <v>2</v>
      </c>
      <c r="F758" s="11">
        <v>7640.31</v>
      </c>
      <c r="G758" t="s">
        <v>11</v>
      </c>
      <c r="H758" t="s">
        <v>16</v>
      </c>
      <c r="I758" t="s">
        <v>13</v>
      </c>
      <c r="J758" s="9" t="str">
        <f t="shared" si="22"/>
        <v>24-Jul-1980</v>
      </c>
      <c r="K758">
        <f t="shared" si="23"/>
        <v>45</v>
      </c>
    </row>
    <row r="759" spans="1:11" x14ac:dyDescent="0.3">
      <c r="A759" t="s">
        <v>971</v>
      </c>
      <c r="B759">
        <v>1980</v>
      </c>
      <c r="C759" t="s">
        <v>18</v>
      </c>
      <c r="D759">
        <v>20</v>
      </c>
      <c r="E759">
        <v>1</v>
      </c>
      <c r="F759" s="11">
        <v>7639.42</v>
      </c>
      <c r="G759" t="s">
        <v>11</v>
      </c>
      <c r="H759" t="s">
        <v>11</v>
      </c>
      <c r="I759" t="s">
        <v>247</v>
      </c>
      <c r="J759" s="9" t="str">
        <f t="shared" si="22"/>
        <v>20-Jun-1980</v>
      </c>
      <c r="K759">
        <f t="shared" si="23"/>
        <v>45</v>
      </c>
    </row>
    <row r="760" spans="1:11" x14ac:dyDescent="0.3">
      <c r="A760" t="s">
        <v>970</v>
      </c>
      <c r="B760">
        <v>2001</v>
      </c>
      <c r="C760" t="s">
        <v>30</v>
      </c>
      <c r="D760">
        <v>13</v>
      </c>
      <c r="E760">
        <v>0</v>
      </c>
      <c r="F760" s="11">
        <v>7636.92</v>
      </c>
      <c r="G760" t="s">
        <v>11</v>
      </c>
      <c r="H760" t="s">
        <v>12</v>
      </c>
      <c r="I760" t="s">
        <v>23</v>
      </c>
      <c r="J760" s="9" t="str">
        <f t="shared" si="22"/>
        <v>13-Dec-2001</v>
      </c>
      <c r="K760">
        <f t="shared" si="23"/>
        <v>24</v>
      </c>
    </row>
    <row r="761" spans="1:11" x14ac:dyDescent="0.3">
      <c r="A761" t="s">
        <v>969</v>
      </c>
      <c r="B761">
        <v>1978</v>
      </c>
      <c r="C761" t="s">
        <v>35</v>
      </c>
      <c r="D761">
        <v>24</v>
      </c>
      <c r="E761">
        <v>1</v>
      </c>
      <c r="F761" s="11">
        <v>7633.72</v>
      </c>
      <c r="G761" t="s">
        <v>11</v>
      </c>
      <c r="H761" t="s">
        <v>16</v>
      </c>
      <c r="I761" t="s">
        <v>13</v>
      </c>
      <c r="J761" s="9" t="str">
        <f t="shared" si="22"/>
        <v>24-Aug-1978</v>
      </c>
      <c r="K761">
        <f t="shared" si="23"/>
        <v>47</v>
      </c>
    </row>
    <row r="762" spans="1:11" x14ac:dyDescent="0.3">
      <c r="A762" t="s">
        <v>968</v>
      </c>
      <c r="B762">
        <v>1978</v>
      </c>
      <c r="C762" t="s">
        <v>15</v>
      </c>
      <c r="D762">
        <v>29</v>
      </c>
      <c r="E762">
        <v>1</v>
      </c>
      <c r="F762" s="11">
        <v>7626.99</v>
      </c>
      <c r="G762" t="s">
        <v>11</v>
      </c>
      <c r="H762" t="s">
        <v>11</v>
      </c>
      <c r="I762" t="s">
        <v>42</v>
      </c>
      <c r="J762" s="9" t="str">
        <f t="shared" si="22"/>
        <v>29-Nov-1978</v>
      </c>
      <c r="K762">
        <f t="shared" si="23"/>
        <v>47</v>
      </c>
    </row>
    <row r="763" spans="1:11" x14ac:dyDescent="0.3">
      <c r="A763" t="s">
        <v>967</v>
      </c>
      <c r="B763">
        <v>1978</v>
      </c>
      <c r="C763" t="s">
        <v>15</v>
      </c>
      <c r="D763">
        <v>6</v>
      </c>
      <c r="E763">
        <v>1</v>
      </c>
      <c r="F763" s="11">
        <v>7624.63</v>
      </c>
      <c r="G763" t="s">
        <v>11</v>
      </c>
      <c r="H763" t="s">
        <v>16</v>
      </c>
      <c r="I763" t="s">
        <v>42</v>
      </c>
      <c r="J763" s="9" t="str">
        <f t="shared" si="22"/>
        <v>6-Nov-1978</v>
      </c>
      <c r="K763">
        <f t="shared" si="23"/>
        <v>47</v>
      </c>
    </row>
    <row r="764" spans="1:11" x14ac:dyDescent="0.3">
      <c r="A764" t="s">
        <v>966</v>
      </c>
      <c r="B764">
        <v>1978</v>
      </c>
      <c r="C764" t="s">
        <v>15</v>
      </c>
      <c r="D764">
        <v>28</v>
      </c>
      <c r="E764">
        <v>1</v>
      </c>
      <c r="F764" s="11">
        <v>7623.52</v>
      </c>
      <c r="G764" t="s">
        <v>11</v>
      </c>
      <c r="H764" t="s">
        <v>16</v>
      </c>
      <c r="I764" t="s">
        <v>42</v>
      </c>
      <c r="J764" s="9" t="str">
        <f t="shared" si="22"/>
        <v>28-Nov-1978</v>
      </c>
      <c r="K764">
        <f t="shared" si="23"/>
        <v>47</v>
      </c>
    </row>
    <row r="765" spans="1:11" x14ac:dyDescent="0.3">
      <c r="A765" t="s">
        <v>965</v>
      </c>
      <c r="B765">
        <v>1996</v>
      </c>
      <c r="C765" t="s">
        <v>20</v>
      </c>
      <c r="D765">
        <v>17</v>
      </c>
      <c r="E765">
        <v>0</v>
      </c>
      <c r="F765" s="11">
        <v>7623.13</v>
      </c>
      <c r="G765" t="s">
        <v>11</v>
      </c>
      <c r="H765" t="s">
        <v>12</v>
      </c>
      <c r="I765" t="s">
        <v>42</v>
      </c>
      <c r="J765" s="9" t="str">
        <f t="shared" si="22"/>
        <v>17-Sep-1996</v>
      </c>
      <c r="K765">
        <f t="shared" si="23"/>
        <v>29</v>
      </c>
    </row>
    <row r="766" spans="1:11" x14ac:dyDescent="0.3">
      <c r="A766" t="s">
        <v>964</v>
      </c>
      <c r="B766">
        <v>1968</v>
      </c>
      <c r="C766" t="s">
        <v>10</v>
      </c>
      <c r="D766">
        <v>3</v>
      </c>
      <c r="E766">
        <v>0</v>
      </c>
      <c r="F766" s="11">
        <v>7609.6</v>
      </c>
      <c r="G766" t="s">
        <v>12</v>
      </c>
      <c r="H766" t="s">
        <v>11</v>
      </c>
      <c r="I766" t="s">
        <v>23</v>
      </c>
      <c r="J766" s="9" t="str">
        <f t="shared" si="22"/>
        <v>3-Jul-1968</v>
      </c>
      <c r="K766">
        <f t="shared" si="23"/>
        <v>57</v>
      </c>
    </row>
    <row r="767" spans="1:11" x14ac:dyDescent="0.3">
      <c r="A767" t="s">
        <v>963</v>
      </c>
      <c r="B767">
        <v>1997</v>
      </c>
      <c r="C767" t="s">
        <v>20</v>
      </c>
      <c r="D767">
        <v>30</v>
      </c>
      <c r="E767">
        <v>0</v>
      </c>
      <c r="F767" s="11">
        <v>7607.03</v>
      </c>
      <c r="G767" t="s">
        <v>11</v>
      </c>
      <c r="H767" t="s">
        <v>11</v>
      </c>
      <c r="I767" t="s">
        <v>23</v>
      </c>
      <c r="J767" s="9" t="str">
        <f t="shared" si="22"/>
        <v>30-Sep-1997</v>
      </c>
      <c r="K767">
        <f t="shared" si="23"/>
        <v>28</v>
      </c>
    </row>
    <row r="768" spans="1:11" x14ac:dyDescent="0.3">
      <c r="A768" t="s">
        <v>962</v>
      </c>
      <c r="B768">
        <v>1967</v>
      </c>
      <c r="C768" t="s">
        <v>10</v>
      </c>
      <c r="D768">
        <v>17</v>
      </c>
      <c r="E768">
        <v>0</v>
      </c>
      <c r="F768" s="11">
        <v>7585.62</v>
      </c>
      <c r="G768" t="s">
        <v>12</v>
      </c>
      <c r="H768" t="s">
        <v>11</v>
      </c>
      <c r="I768" t="s">
        <v>13</v>
      </c>
      <c r="J768" s="9" t="str">
        <f t="shared" si="22"/>
        <v>17-Jul-1967</v>
      </c>
      <c r="K768">
        <f t="shared" si="23"/>
        <v>58</v>
      </c>
    </row>
    <row r="769" spans="1:11" x14ac:dyDescent="0.3">
      <c r="A769" t="s">
        <v>961</v>
      </c>
      <c r="B769">
        <v>1994</v>
      </c>
      <c r="C769" t="s">
        <v>35</v>
      </c>
      <c r="D769">
        <v>14</v>
      </c>
      <c r="E769">
        <v>0</v>
      </c>
      <c r="F769" s="11">
        <v>7567.13</v>
      </c>
      <c r="G769" t="s">
        <v>11</v>
      </c>
      <c r="H769" t="s">
        <v>11</v>
      </c>
      <c r="I769" t="s">
        <v>300</v>
      </c>
      <c r="J769" s="9" t="str">
        <f t="shared" si="22"/>
        <v>14-Aug-1994</v>
      </c>
      <c r="K769">
        <f t="shared" si="23"/>
        <v>31</v>
      </c>
    </row>
    <row r="770" spans="1:11" x14ac:dyDescent="0.3">
      <c r="A770" t="s">
        <v>960</v>
      </c>
      <c r="B770">
        <v>1988</v>
      </c>
      <c r="C770" t="s">
        <v>30</v>
      </c>
      <c r="D770">
        <v>15</v>
      </c>
      <c r="E770">
        <v>3</v>
      </c>
      <c r="F770" s="11">
        <v>7538.52</v>
      </c>
      <c r="G770" t="s">
        <v>11</v>
      </c>
      <c r="H770" t="s">
        <v>11</v>
      </c>
      <c r="I770" t="s">
        <v>23</v>
      </c>
      <c r="J770" s="9" t="str">
        <f t="shared" ref="J770:J833" si="24">D770&amp;"-"&amp;C770&amp;"-"&amp;B770</f>
        <v>15-Dec-1988</v>
      </c>
      <c r="K770">
        <f t="shared" ref="K770:K833" si="25">2025-B770</f>
        <v>37</v>
      </c>
    </row>
    <row r="771" spans="1:11" x14ac:dyDescent="0.3">
      <c r="A771" t="s">
        <v>959</v>
      </c>
      <c r="B771">
        <v>1984</v>
      </c>
      <c r="C771" t="s">
        <v>35</v>
      </c>
      <c r="D771">
        <v>22</v>
      </c>
      <c r="E771">
        <v>3</v>
      </c>
      <c r="F771" s="11">
        <v>7537.16</v>
      </c>
      <c r="G771" t="s">
        <v>11</v>
      </c>
      <c r="H771" t="s">
        <v>11</v>
      </c>
      <c r="I771" t="s">
        <v>23</v>
      </c>
      <c r="J771" s="9" t="str">
        <f t="shared" si="24"/>
        <v>22-Aug-1984</v>
      </c>
      <c r="K771">
        <f t="shared" si="25"/>
        <v>41</v>
      </c>
    </row>
    <row r="772" spans="1:11" x14ac:dyDescent="0.3">
      <c r="A772" t="s">
        <v>958</v>
      </c>
      <c r="B772">
        <v>1978</v>
      </c>
      <c r="C772" t="s">
        <v>30</v>
      </c>
      <c r="D772">
        <v>14</v>
      </c>
      <c r="E772">
        <v>2</v>
      </c>
      <c r="F772" s="11">
        <v>7531.7</v>
      </c>
      <c r="G772" t="s">
        <v>11</v>
      </c>
      <c r="H772" t="s">
        <v>16</v>
      </c>
      <c r="I772" t="s">
        <v>13</v>
      </c>
      <c r="J772" s="9" t="str">
        <f t="shared" si="24"/>
        <v>14-Dec-1978</v>
      </c>
      <c r="K772">
        <f t="shared" si="25"/>
        <v>47</v>
      </c>
    </row>
    <row r="773" spans="1:11" x14ac:dyDescent="0.3">
      <c r="A773" t="s">
        <v>957</v>
      </c>
      <c r="B773">
        <v>1976</v>
      </c>
      <c r="C773" t="s">
        <v>37</v>
      </c>
      <c r="D773">
        <v>10</v>
      </c>
      <c r="E773">
        <v>0</v>
      </c>
      <c r="F773" s="11">
        <v>7526.71</v>
      </c>
      <c r="G773" t="s">
        <v>12</v>
      </c>
      <c r="H773" t="s">
        <v>16</v>
      </c>
      <c r="I773" t="s">
        <v>23</v>
      </c>
      <c r="J773" s="9" t="str">
        <f t="shared" si="24"/>
        <v>10-Oct-1976</v>
      </c>
      <c r="K773">
        <f t="shared" si="25"/>
        <v>49</v>
      </c>
    </row>
    <row r="774" spans="1:11" x14ac:dyDescent="0.3">
      <c r="A774" t="s">
        <v>956</v>
      </c>
      <c r="B774">
        <v>1978</v>
      </c>
      <c r="C774" t="s">
        <v>37</v>
      </c>
      <c r="D774">
        <v>18</v>
      </c>
      <c r="E774">
        <v>1</v>
      </c>
      <c r="F774" s="11">
        <v>7518.03</v>
      </c>
      <c r="G774" t="s">
        <v>11</v>
      </c>
      <c r="H774" t="s">
        <v>12</v>
      </c>
      <c r="I774" t="s">
        <v>23</v>
      </c>
      <c r="J774" s="9" t="str">
        <f t="shared" si="24"/>
        <v>18-Oct-1978</v>
      </c>
      <c r="K774">
        <f t="shared" si="25"/>
        <v>47</v>
      </c>
    </row>
    <row r="775" spans="1:11" x14ac:dyDescent="0.3">
      <c r="A775" t="s">
        <v>955</v>
      </c>
      <c r="B775">
        <v>1983</v>
      </c>
      <c r="C775" t="s">
        <v>10</v>
      </c>
      <c r="D775">
        <v>10</v>
      </c>
      <c r="E775">
        <v>4</v>
      </c>
      <c r="F775" s="11">
        <v>7512.27</v>
      </c>
      <c r="G775" t="s">
        <v>12</v>
      </c>
      <c r="H775" t="s">
        <v>11</v>
      </c>
      <c r="I775" t="s">
        <v>42</v>
      </c>
      <c r="J775" s="9" t="str">
        <f t="shared" si="24"/>
        <v>10-Jul-1983</v>
      </c>
      <c r="K775">
        <f t="shared" si="25"/>
        <v>42</v>
      </c>
    </row>
    <row r="776" spans="1:11" x14ac:dyDescent="0.3">
      <c r="A776" t="s">
        <v>954</v>
      </c>
      <c r="B776">
        <v>1997</v>
      </c>
      <c r="C776" t="s">
        <v>37</v>
      </c>
      <c r="D776">
        <v>28</v>
      </c>
      <c r="E776">
        <v>0</v>
      </c>
      <c r="F776" s="11">
        <v>7504.3</v>
      </c>
      <c r="G776" t="s">
        <v>11</v>
      </c>
      <c r="H776" t="s">
        <v>16</v>
      </c>
      <c r="I776" t="s">
        <v>23</v>
      </c>
      <c r="J776" s="9" t="str">
        <f t="shared" si="24"/>
        <v>28-Oct-1997</v>
      </c>
      <c r="K776">
        <f t="shared" si="25"/>
        <v>28</v>
      </c>
    </row>
    <row r="777" spans="1:11" x14ac:dyDescent="0.3">
      <c r="A777" t="s">
        <v>953</v>
      </c>
      <c r="B777">
        <v>1988</v>
      </c>
      <c r="C777" t="s">
        <v>30</v>
      </c>
      <c r="D777">
        <v>15</v>
      </c>
      <c r="E777">
        <v>3</v>
      </c>
      <c r="F777" s="11">
        <v>7494.63</v>
      </c>
      <c r="G777" t="s">
        <v>11</v>
      </c>
      <c r="H777" t="s">
        <v>12</v>
      </c>
      <c r="I777" t="s">
        <v>200</v>
      </c>
      <c r="J777" s="9" t="str">
        <f t="shared" si="24"/>
        <v>15-Dec-1988</v>
      </c>
      <c r="K777">
        <f t="shared" si="25"/>
        <v>37</v>
      </c>
    </row>
    <row r="778" spans="1:11" x14ac:dyDescent="0.3">
      <c r="A778" t="s">
        <v>952</v>
      </c>
      <c r="B778">
        <v>1996</v>
      </c>
      <c r="C778" t="s">
        <v>18</v>
      </c>
      <c r="D778">
        <v>14</v>
      </c>
      <c r="E778">
        <v>0</v>
      </c>
      <c r="F778" s="11">
        <v>7487.38</v>
      </c>
      <c r="G778" t="s">
        <v>11</v>
      </c>
      <c r="H778" t="s">
        <v>12</v>
      </c>
      <c r="I778" t="s">
        <v>23</v>
      </c>
      <c r="J778" s="9" t="str">
        <f t="shared" si="24"/>
        <v>14-Jun-1996</v>
      </c>
      <c r="K778">
        <f t="shared" si="25"/>
        <v>29</v>
      </c>
    </row>
    <row r="779" spans="1:11" x14ac:dyDescent="0.3">
      <c r="A779" t="s">
        <v>951</v>
      </c>
      <c r="B779">
        <v>1967</v>
      </c>
      <c r="C779" t="s">
        <v>35</v>
      </c>
      <c r="D779">
        <v>4</v>
      </c>
      <c r="E779">
        <v>0</v>
      </c>
      <c r="F779" s="11">
        <v>7463.51</v>
      </c>
      <c r="G779" t="s">
        <v>12</v>
      </c>
      <c r="H779" t="s">
        <v>12</v>
      </c>
      <c r="I779" t="s">
        <v>13</v>
      </c>
      <c r="J779" s="9" t="str">
        <f t="shared" si="24"/>
        <v>4-Aug-1967</v>
      </c>
      <c r="K779">
        <f t="shared" si="25"/>
        <v>58</v>
      </c>
    </row>
    <row r="780" spans="1:11" x14ac:dyDescent="0.3">
      <c r="A780" t="s">
        <v>950</v>
      </c>
      <c r="B780">
        <v>2001</v>
      </c>
      <c r="C780" t="s">
        <v>18</v>
      </c>
      <c r="D780">
        <v>1</v>
      </c>
      <c r="E780">
        <v>0</v>
      </c>
      <c r="F780" s="11">
        <v>7450.36</v>
      </c>
      <c r="G780" t="s">
        <v>11</v>
      </c>
      <c r="H780" t="s">
        <v>11</v>
      </c>
      <c r="I780" t="s">
        <v>23</v>
      </c>
      <c r="J780" s="9" t="str">
        <f t="shared" si="24"/>
        <v>1-Jun-2001</v>
      </c>
      <c r="K780">
        <f t="shared" si="25"/>
        <v>24</v>
      </c>
    </row>
    <row r="781" spans="1:11" x14ac:dyDescent="0.3">
      <c r="A781" t="s">
        <v>949</v>
      </c>
      <c r="B781">
        <v>1977</v>
      </c>
      <c r="C781" t="s">
        <v>20</v>
      </c>
      <c r="D781">
        <v>30</v>
      </c>
      <c r="E781">
        <v>0</v>
      </c>
      <c r="F781" s="11">
        <v>7448.4</v>
      </c>
      <c r="G781" t="s">
        <v>12</v>
      </c>
      <c r="H781" t="s">
        <v>12</v>
      </c>
      <c r="I781" t="s">
        <v>356</v>
      </c>
      <c r="J781" s="9" t="str">
        <f t="shared" si="24"/>
        <v>30-Sep-1977</v>
      </c>
      <c r="K781">
        <f t="shared" si="25"/>
        <v>48</v>
      </c>
    </row>
    <row r="782" spans="1:11" x14ac:dyDescent="0.3">
      <c r="A782" t="s">
        <v>948</v>
      </c>
      <c r="B782">
        <v>1977</v>
      </c>
      <c r="C782" t="s">
        <v>20</v>
      </c>
      <c r="D782">
        <v>25</v>
      </c>
      <c r="E782">
        <v>1</v>
      </c>
      <c r="F782" s="11">
        <v>7445.92</v>
      </c>
      <c r="G782" t="s">
        <v>12</v>
      </c>
      <c r="H782" t="s">
        <v>16</v>
      </c>
      <c r="I782" t="s">
        <v>42</v>
      </c>
      <c r="J782" s="9" t="str">
        <f t="shared" si="24"/>
        <v>25-Sep-1977</v>
      </c>
      <c r="K782">
        <f t="shared" si="25"/>
        <v>48</v>
      </c>
    </row>
    <row r="783" spans="1:11" x14ac:dyDescent="0.3">
      <c r="A783" t="s">
        <v>947</v>
      </c>
      <c r="B783">
        <v>1980</v>
      </c>
      <c r="C783" t="s">
        <v>10</v>
      </c>
      <c r="D783">
        <v>7</v>
      </c>
      <c r="E783">
        <v>1</v>
      </c>
      <c r="F783" s="11">
        <v>7443.64</v>
      </c>
      <c r="G783" t="s">
        <v>11</v>
      </c>
      <c r="H783" t="s">
        <v>12</v>
      </c>
      <c r="I783" t="s">
        <v>23</v>
      </c>
      <c r="J783" s="9" t="str">
        <f t="shared" si="24"/>
        <v>7-Jul-1980</v>
      </c>
      <c r="K783">
        <f t="shared" si="25"/>
        <v>45</v>
      </c>
    </row>
    <row r="784" spans="1:11" x14ac:dyDescent="0.3">
      <c r="A784" t="s">
        <v>946</v>
      </c>
      <c r="B784">
        <v>1979</v>
      </c>
      <c r="C784" t="s">
        <v>20</v>
      </c>
      <c r="D784">
        <v>1</v>
      </c>
      <c r="E784">
        <v>2</v>
      </c>
      <c r="F784" s="11">
        <v>7441.5</v>
      </c>
      <c r="G784" t="s">
        <v>12</v>
      </c>
      <c r="H784" t="s">
        <v>11</v>
      </c>
      <c r="I784" t="s">
        <v>42</v>
      </c>
      <c r="J784" s="9" t="str">
        <f t="shared" si="24"/>
        <v>1-Sep-1979</v>
      </c>
      <c r="K784">
        <f t="shared" si="25"/>
        <v>46</v>
      </c>
    </row>
    <row r="785" spans="1:11" x14ac:dyDescent="0.3">
      <c r="A785" t="s">
        <v>945</v>
      </c>
      <c r="B785">
        <v>1977</v>
      </c>
      <c r="C785" t="s">
        <v>35</v>
      </c>
      <c r="D785">
        <v>25</v>
      </c>
      <c r="E785">
        <v>1</v>
      </c>
      <c r="F785" s="11">
        <v>7441.05</v>
      </c>
      <c r="G785" t="s">
        <v>12</v>
      </c>
      <c r="H785" t="s">
        <v>11</v>
      </c>
      <c r="I785" t="s">
        <v>42</v>
      </c>
      <c r="J785" s="9" t="str">
        <f t="shared" si="24"/>
        <v>25-Aug-1977</v>
      </c>
      <c r="K785">
        <f t="shared" si="25"/>
        <v>48</v>
      </c>
    </row>
    <row r="786" spans="1:11" x14ac:dyDescent="0.3">
      <c r="A786" t="s">
        <v>944</v>
      </c>
      <c r="B786">
        <v>1978</v>
      </c>
      <c r="C786" t="s">
        <v>30</v>
      </c>
      <c r="D786">
        <v>2</v>
      </c>
      <c r="E786">
        <v>0</v>
      </c>
      <c r="F786" s="11">
        <v>7421.19</v>
      </c>
      <c r="G786" t="s">
        <v>11</v>
      </c>
      <c r="H786" t="s">
        <v>12</v>
      </c>
      <c r="I786" t="s">
        <v>23</v>
      </c>
      <c r="J786" s="9" t="str">
        <f t="shared" si="24"/>
        <v>2-Dec-1978</v>
      </c>
      <c r="K786">
        <f t="shared" si="25"/>
        <v>47</v>
      </c>
    </row>
    <row r="787" spans="1:11" x14ac:dyDescent="0.3">
      <c r="A787" t="s">
        <v>943</v>
      </c>
      <c r="B787">
        <v>1978</v>
      </c>
      <c r="C787" t="s">
        <v>15</v>
      </c>
      <c r="D787">
        <v>12</v>
      </c>
      <c r="E787">
        <v>0</v>
      </c>
      <c r="F787" s="11">
        <v>7419.48</v>
      </c>
      <c r="G787" t="s">
        <v>11</v>
      </c>
      <c r="H787" t="s">
        <v>11</v>
      </c>
      <c r="I787" t="s">
        <v>23</v>
      </c>
      <c r="J787" s="9" t="str">
        <f t="shared" si="24"/>
        <v>12-Nov-1978</v>
      </c>
      <c r="K787">
        <f t="shared" si="25"/>
        <v>47</v>
      </c>
    </row>
    <row r="788" spans="1:11" x14ac:dyDescent="0.3">
      <c r="A788" t="s">
        <v>942</v>
      </c>
      <c r="B788">
        <v>1983</v>
      </c>
      <c r="C788" t="s">
        <v>20</v>
      </c>
      <c r="D788">
        <v>19</v>
      </c>
      <c r="E788">
        <v>3</v>
      </c>
      <c r="F788" s="11">
        <v>7418.52</v>
      </c>
      <c r="G788" t="s">
        <v>11</v>
      </c>
      <c r="H788" t="s">
        <v>11</v>
      </c>
      <c r="I788" t="s">
        <v>42</v>
      </c>
      <c r="J788" s="9" t="str">
        <f t="shared" si="24"/>
        <v>19-Sep-1983</v>
      </c>
      <c r="K788">
        <f t="shared" si="25"/>
        <v>42</v>
      </c>
    </row>
    <row r="789" spans="1:11" x14ac:dyDescent="0.3">
      <c r="A789" t="s">
        <v>941</v>
      </c>
      <c r="B789">
        <v>1965</v>
      </c>
      <c r="C789" t="s">
        <v>30</v>
      </c>
      <c r="D789">
        <v>5</v>
      </c>
      <c r="E789">
        <v>0</v>
      </c>
      <c r="F789" s="11">
        <v>7403.98</v>
      </c>
      <c r="G789" t="s">
        <v>12</v>
      </c>
      <c r="H789" t="s">
        <v>11</v>
      </c>
      <c r="I789" t="s">
        <v>13</v>
      </c>
      <c r="J789" s="9" t="str">
        <f t="shared" si="24"/>
        <v>5-Dec-1965</v>
      </c>
      <c r="K789">
        <f t="shared" si="25"/>
        <v>60</v>
      </c>
    </row>
    <row r="790" spans="1:11" x14ac:dyDescent="0.3">
      <c r="A790" t="s">
        <v>940</v>
      </c>
      <c r="B790">
        <v>1993</v>
      </c>
      <c r="C790" t="s">
        <v>10</v>
      </c>
      <c r="D790">
        <v>22</v>
      </c>
      <c r="E790">
        <v>0</v>
      </c>
      <c r="F790" s="11">
        <v>7388.85</v>
      </c>
      <c r="G790" t="s">
        <v>11</v>
      </c>
      <c r="H790" t="s">
        <v>11</v>
      </c>
      <c r="I790" t="s">
        <v>535</v>
      </c>
      <c r="J790" s="9" t="str">
        <f t="shared" si="24"/>
        <v>22-Jul-1993</v>
      </c>
      <c r="K790">
        <f t="shared" si="25"/>
        <v>32</v>
      </c>
    </row>
    <row r="791" spans="1:11" x14ac:dyDescent="0.3">
      <c r="A791" t="s">
        <v>939</v>
      </c>
      <c r="B791">
        <v>1981</v>
      </c>
      <c r="C791" t="s">
        <v>15</v>
      </c>
      <c r="D791">
        <v>24</v>
      </c>
      <c r="E791">
        <v>2</v>
      </c>
      <c r="F791" s="11">
        <v>7371.77</v>
      </c>
      <c r="G791" t="s">
        <v>11</v>
      </c>
      <c r="H791" t="s">
        <v>16</v>
      </c>
      <c r="I791" t="s">
        <v>42</v>
      </c>
      <c r="J791" s="9" t="str">
        <f t="shared" si="24"/>
        <v>24-Nov-1981</v>
      </c>
      <c r="K791">
        <f t="shared" si="25"/>
        <v>44</v>
      </c>
    </row>
    <row r="792" spans="1:11" x14ac:dyDescent="0.3">
      <c r="A792" t="s">
        <v>938</v>
      </c>
      <c r="B792">
        <v>1965</v>
      </c>
      <c r="C792" t="s">
        <v>30</v>
      </c>
      <c r="D792">
        <v>9</v>
      </c>
      <c r="E792">
        <v>0</v>
      </c>
      <c r="F792" s="11">
        <v>7362.31</v>
      </c>
      <c r="G792" t="s">
        <v>12</v>
      </c>
      <c r="H792" t="s">
        <v>12</v>
      </c>
      <c r="I792" t="s">
        <v>13</v>
      </c>
      <c r="J792" s="9" t="str">
        <f t="shared" si="24"/>
        <v>9-Dec-1965</v>
      </c>
      <c r="K792">
        <f t="shared" si="25"/>
        <v>60</v>
      </c>
    </row>
    <row r="793" spans="1:11" x14ac:dyDescent="0.3">
      <c r="A793" t="s">
        <v>937</v>
      </c>
      <c r="B793">
        <v>1981</v>
      </c>
      <c r="C793" t="s">
        <v>10</v>
      </c>
      <c r="D793">
        <v>16</v>
      </c>
      <c r="E793">
        <v>1</v>
      </c>
      <c r="F793" s="11">
        <v>7358.18</v>
      </c>
      <c r="G793" t="s">
        <v>11</v>
      </c>
      <c r="H793" t="s">
        <v>12</v>
      </c>
      <c r="I793" t="s">
        <v>247</v>
      </c>
      <c r="J793" s="9" t="str">
        <f t="shared" si="24"/>
        <v>16-Jul-1981</v>
      </c>
      <c r="K793">
        <f t="shared" si="25"/>
        <v>44</v>
      </c>
    </row>
    <row r="794" spans="1:11" x14ac:dyDescent="0.3">
      <c r="A794" t="s">
        <v>936</v>
      </c>
      <c r="B794">
        <v>1983</v>
      </c>
      <c r="C794" t="s">
        <v>18</v>
      </c>
      <c r="D794">
        <v>21</v>
      </c>
      <c r="E794">
        <v>3</v>
      </c>
      <c r="F794" s="11">
        <v>7357.49</v>
      </c>
      <c r="G794" t="s">
        <v>11</v>
      </c>
      <c r="H794" t="s">
        <v>11</v>
      </c>
      <c r="I794" t="s">
        <v>23</v>
      </c>
      <c r="J794" s="9" t="str">
        <f t="shared" si="24"/>
        <v>21-Jun-1983</v>
      </c>
      <c r="K794">
        <f t="shared" si="25"/>
        <v>42</v>
      </c>
    </row>
    <row r="795" spans="1:11" x14ac:dyDescent="0.3">
      <c r="A795" t="s">
        <v>935</v>
      </c>
      <c r="B795">
        <v>1993</v>
      </c>
      <c r="C795" t="s">
        <v>37</v>
      </c>
      <c r="D795">
        <v>5</v>
      </c>
      <c r="E795">
        <v>0</v>
      </c>
      <c r="F795" s="11">
        <v>7349.12</v>
      </c>
      <c r="G795" t="s">
        <v>11</v>
      </c>
      <c r="H795" t="s">
        <v>11</v>
      </c>
      <c r="I795" t="s">
        <v>300</v>
      </c>
      <c r="J795" s="9" t="str">
        <f t="shared" si="24"/>
        <v>5-Oct-1993</v>
      </c>
      <c r="K795">
        <f t="shared" si="25"/>
        <v>32</v>
      </c>
    </row>
    <row r="796" spans="1:11" x14ac:dyDescent="0.3">
      <c r="A796" t="s">
        <v>934</v>
      </c>
      <c r="B796">
        <v>1977</v>
      </c>
      <c r="C796" t="s">
        <v>30</v>
      </c>
      <c r="D796">
        <v>1</v>
      </c>
      <c r="E796">
        <v>0</v>
      </c>
      <c r="F796" s="11">
        <v>7348.14</v>
      </c>
      <c r="G796" t="s">
        <v>11</v>
      </c>
      <c r="H796" t="s">
        <v>16</v>
      </c>
      <c r="I796" t="s">
        <v>42</v>
      </c>
      <c r="J796" s="9" t="str">
        <f t="shared" si="24"/>
        <v>1-Dec-1977</v>
      </c>
      <c r="K796">
        <f t="shared" si="25"/>
        <v>48</v>
      </c>
    </row>
    <row r="797" spans="1:11" x14ac:dyDescent="0.3">
      <c r="A797" t="s">
        <v>933</v>
      </c>
      <c r="B797">
        <v>1979</v>
      </c>
      <c r="C797" t="s">
        <v>18</v>
      </c>
      <c r="D797">
        <v>26</v>
      </c>
      <c r="E797">
        <v>1</v>
      </c>
      <c r="F797" s="11">
        <v>7345.73</v>
      </c>
      <c r="G797" t="s">
        <v>11</v>
      </c>
      <c r="H797" t="s">
        <v>16</v>
      </c>
      <c r="I797" t="s">
        <v>13</v>
      </c>
      <c r="J797" s="9" t="str">
        <f t="shared" si="24"/>
        <v>26-Jun-1979</v>
      </c>
      <c r="K797">
        <f t="shared" si="25"/>
        <v>46</v>
      </c>
    </row>
    <row r="798" spans="1:11" x14ac:dyDescent="0.3">
      <c r="A798" t="s">
        <v>932</v>
      </c>
      <c r="B798">
        <v>1977</v>
      </c>
      <c r="C798" t="s">
        <v>30</v>
      </c>
      <c r="D798">
        <v>18</v>
      </c>
      <c r="E798">
        <v>0</v>
      </c>
      <c r="F798" s="11">
        <v>7345.08</v>
      </c>
      <c r="G798" t="s">
        <v>11</v>
      </c>
      <c r="H798" t="s">
        <v>16</v>
      </c>
      <c r="I798" t="s">
        <v>42</v>
      </c>
      <c r="J798" s="9" t="str">
        <f t="shared" si="24"/>
        <v>18-Dec-1977</v>
      </c>
      <c r="K798">
        <f t="shared" si="25"/>
        <v>48</v>
      </c>
    </row>
    <row r="799" spans="1:11" x14ac:dyDescent="0.3">
      <c r="A799" t="s">
        <v>931</v>
      </c>
      <c r="B799">
        <v>1986</v>
      </c>
      <c r="C799" t="s">
        <v>18</v>
      </c>
      <c r="D799">
        <v>15</v>
      </c>
      <c r="E799">
        <v>3</v>
      </c>
      <c r="F799" s="11">
        <v>7339.93</v>
      </c>
      <c r="G799" t="s">
        <v>11</v>
      </c>
      <c r="H799" t="s">
        <v>11</v>
      </c>
      <c r="I799" t="s">
        <v>23</v>
      </c>
      <c r="J799" s="9" t="str">
        <f t="shared" si="24"/>
        <v>15-Jun-1986</v>
      </c>
      <c r="K799">
        <f t="shared" si="25"/>
        <v>39</v>
      </c>
    </row>
    <row r="800" spans="1:11" x14ac:dyDescent="0.3">
      <c r="A800" t="s">
        <v>930</v>
      </c>
      <c r="B800">
        <v>1979</v>
      </c>
      <c r="C800" t="s">
        <v>20</v>
      </c>
      <c r="D800">
        <v>19</v>
      </c>
      <c r="E800">
        <v>1</v>
      </c>
      <c r="F800" s="11">
        <v>7337.75</v>
      </c>
      <c r="G800" t="s">
        <v>11</v>
      </c>
      <c r="H800" t="s">
        <v>12</v>
      </c>
      <c r="I800" t="s">
        <v>42</v>
      </c>
      <c r="J800" s="9" t="str">
        <f t="shared" si="24"/>
        <v>19-Sep-1979</v>
      </c>
      <c r="K800">
        <f t="shared" si="25"/>
        <v>46</v>
      </c>
    </row>
    <row r="801" spans="1:11" x14ac:dyDescent="0.3">
      <c r="A801" t="s">
        <v>929</v>
      </c>
      <c r="B801">
        <v>1984</v>
      </c>
      <c r="C801" t="s">
        <v>10</v>
      </c>
      <c r="D801">
        <v>25</v>
      </c>
      <c r="E801">
        <v>3</v>
      </c>
      <c r="F801" s="11">
        <v>7325.47</v>
      </c>
      <c r="G801" t="s">
        <v>11</v>
      </c>
      <c r="H801" t="s">
        <v>16</v>
      </c>
      <c r="I801" t="s">
        <v>23</v>
      </c>
      <c r="J801" s="9" t="str">
        <f t="shared" si="24"/>
        <v>25-Jul-1984</v>
      </c>
      <c r="K801">
        <f t="shared" si="25"/>
        <v>41</v>
      </c>
    </row>
    <row r="802" spans="1:11" x14ac:dyDescent="0.3">
      <c r="A802" t="s">
        <v>928</v>
      </c>
      <c r="B802">
        <v>1979</v>
      </c>
      <c r="C802" t="s">
        <v>18</v>
      </c>
      <c r="D802">
        <v>19</v>
      </c>
      <c r="E802">
        <v>0</v>
      </c>
      <c r="F802" s="11">
        <v>7325.05</v>
      </c>
      <c r="G802" t="s">
        <v>11</v>
      </c>
      <c r="H802" t="s">
        <v>12</v>
      </c>
      <c r="I802" t="s">
        <v>247</v>
      </c>
      <c r="J802" s="9" t="str">
        <f t="shared" si="24"/>
        <v>19-Jun-1979</v>
      </c>
      <c r="K802">
        <f t="shared" si="25"/>
        <v>46</v>
      </c>
    </row>
    <row r="803" spans="1:11" x14ac:dyDescent="0.3">
      <c r="A803" t="s">
        <v>927</v>
      </c>
      <c r="B803">
        <v>2004</v>
      </c>
      <c r="C803" t="s">
        <v>15</v>
      </c>
      <c r="D803">
        <v>15</v>
      </c>
      <c r="E803">
        <v>0</v>
      </c>
      <c r="F803" s="11">
        <v>7323.73</v>
      </c>
      <c r="G803" t="s">
        <v>11</v>
      </c>
      <c r="H803" t="s">
        <v>11</v>
      </c>
      <c r="I803" t="s">
        <v>247</v>
      </c>
      <c r="J803" s="9" t="str">
        <f t="shared" si="24"/>
        <v>15-Nov-2004</v>
      </c>
      <c r="K803">
        <f t="shared" si="25"/>
        <v>21</v>
      </c>
    </row>
    <row r="804" spans="1:11" x14ac:dyDescent="0.3">
      <c r="A804" t="s">
        <v>926</v>
      </c>
      <c r="B804">
        <v>1965</v>
      </c>
      <c r="C804" t="s">
        <v>10</v>
      </c>
      <c r="D804">
        <v>11</v>
      </c>
      <c r="E804">
        <v>0</v>
      </c>
      <c r="F804" s="11">
        <v>7322.86</v>
      </c>
      <c r="G804" t="s">
        <v>12</v>
      </c>
      <c r="H804" t="s">
        <v>12</v>
      </c>
      <c r="I804" t="s">
        <v>23</v>
      </c>
      <c r="J804" s="9" t="str">
        <f t="shared" si="24"/>
        <v>11-Jul-1965</v>
      </c>
      <c r="K804">
        <f t="shared" si="25"/>
        <v>60</v>
      </c>
    </row>
    <row r="805" spans="1:11" x14ac:dyDescent="0.3">
      <c r="A805" t="s">
        <v>925</v>
      </c>
      <c r="B805">
        <v>1972</v>
      </c>
      <c r="C805" t="s">
        <v>35</v>
      </c>
      <c r="D805">
        <v>11</v>
      </c>
      <c r="E805">
        <v>0</v>
      </c>
      <c r="F805" s="11">
        <v>7318.22</v>
      </c>
      <c r="G805" t="s">
        <v>11</v>
      </c>
      <c r="H805" t="s">
        <v>12</v>
      </c>
      <c r="I805" t="s">
        <v>23</v>
      </c>
      <c r="J805" s="9" t="str">
        <f t="shared" si="24"/>
        <v>11-Aug-1972</v>
      </c>
      <c r="K805">
        <f t="shared" si="25"/>
        <v>53</v>
      </c>
    </row>
    <row r="806" spans="1:11" x14ac:dyDescent="0.3">
      <c r="A806" t="s">
        <v>924</v>
      </c>
      <c r="B806">
        <v>1965</v>
      </c>
      <c r="C806" t="s">
        <v>18</v>
      </c>
      <c r="D806">
        <v>25</v>
      </c>
      <c r="E806">
        <v>0</v>
      </c>
      <c r="F806" s="11">
        <v>7318.21</v>
      </c>
      <c r="G806" t="s">
        <v>12</v>
      </c>
      <c r="H806" t="s">
        <v>16</v>
      </c>
      <c r="I806" t="s">
        <v>13</v>
      </c>
      <c r="J806" s="9" t="str">
        <f t="shared" si="24"/>
        <v>25-Jun-1965</v>
      </c>
      <c r="K806">
        <f t="shared" si="25"/>
        <v>60</v>
      </c>
    </row>
    <row r="807" spans="1:11" x14ac:dyDescent="0.3">
      <c r="A807" t="s">
        <v>923</v>
      </c>
      <c r="B807">
        <v>1965</v>
      </c>
      <c r="C807" t="s">
        <v>18</v>
      </c>
      <c r="D807">
        <v>6</v>
      </c>
      <c r="E807">
        <v>0</v>
      </c>
      <c r="F807" s="11">
        <v>7304.65</v>
      </c>
      <c r="G807" t="s">
        <v>12</v>
      </c>
      <c r="H807" t="s">
        <v>12</v>
      </c>
      <c r="I807" t="s">
        <v>13</v>
      </c>
      <c r="J807" s="9" t="str">
        <f t="shared" si="24"/>
        <v>6-Jun-1965</v>
      </c>
      <c r="K807">
        <f t="shared" si="25"/>
        <v>60</v>
      </c>
    </row>
    <row r="808" spans="1:11" x14ac:dyDescent="0.3">
      <c r="A808" t="s">
        <v>922</v>
      </c>
      <c r="B808">
        <v>1966</v>
      </c>
      <c r="C808" t="s">
        <v>30</v>
      </c>
      <c r="D808">
        <v>26</v>
      </c>
      <c r="E808">
        <v>0</v>
      </c>
      <c r="F808" s="11">
        <v>7302.46</v>
      </c>
      <c r="G808" t="s">
        <v>12</v>
      </c>
      <c r="H808" t="s">
        <v>16</v>
      </c>
      <c r="I808" t="s">
        <v>23</v>
      </c>
      <c r="J808" s="9" t="str">
        <f t="shared" si="24"/>
        <v>26-Dec-1966</v>
      </c>
      <c r="K808">
        <f t="shared" si="25"/>
        <v>59</v>
      </c>
    </row>
    <row r="809" spans="1:11" x14ac:dyDescent="0.3">
      <c r="A809" t="s">
        <v>921</v>
      </c>
      <c r="B809">
        <v>1985</v>
      </c>
      <c r="C809" t="s">
        <v>15</v>
      </c>
      <c r="D809">
        <v>2</v>
      </c>
      <c r="E809">
        <v>3</v>
      </c>
      <c r="F809" s="11">
        <v>7281.51</v>
      </c>
      <c r="G809" t="s">
        <v>11</v>
      </c>
      <c r="H809" t="s">
        <v>16</v>
      </c>
      <c r="I809" t="s">
        <v>23</v>
      </c>
      <c r="J809" s="9" t="str">
        <f t="shared" si="24"/>
        <v>2-Nov-1985</v>
      </c>
      <c r="K809">
        <f t="shared" si="25"/>
        <v>40</v>
      </c>
    </row>
    <row r="810" spans="1:11" x14ac:dyDescent="0.3">
      <c r="A810" t="s">
        <v>920</v>
      </c>
      <c r="B810">
        <v>1976</v>
      </c>
      <c r="C810" t="s">
        <v>30</v>
      </c>
      <c r="D810">
        <v>18</v>
      </c>
      <c r="E810">
        <v>2</v>
      </c>
      <c r="F810" s="11">
        <v>7273.02</v>
      </c>
      <c r="G810" t="s">
        <v>11</v>
      </c>
      <c r="H810" t="s">
        <v>16</v>
      </c>
      <c r="I810" t="s">
        <v>13</v>
      </c>
      <c r="J810" s="9" t="str">
        <f t="shared" si="24"/>
        <v>18-Dec-1976</v>
      </c>
      <c r="K810">
        <f t="shared" si="25"/>
        <v>49</v>
      </c>
    </row>
    <row r="811" spans="1:11" x14ac:dyDescent="0.3">
      <c r="A811" t="s">
        <v>919</v>
      </c>
      <c r="B811">
        <v>1981</v>
      </c>
      <c r="C811" t="s">
        <v>35</v>
      </c>
      <c r="D811">
        <v>4</v>
      </c>
      <c r="E811">
        <v>2</v>
      </c>
      <c r="F811" s="11">
        <v>7265.7</v>
      </c>
      <c r="G811" t="s">
        <v>12</v>
      </c>
      <c r="H811" t="s">
        <v>12</v>
      </c>
      <c r="I811" t="s">
        <v>23</v>
      </c>
      <c r="J811" s="9" t="str">
        <f t="shared" si="24"/>
        <v>4-Aug-1981</v>
      </c>
      <c r="K811">
        <f t="shared" si="25"/>
        <v>44</v>
      </c>
    </row>
    <row r="812" spans="1:11" x14ac:dyDescent="0.3">
      <c r="A812" t="s">
        <v>918</v>
      </c>
      <c r="B812">
        <v>1973</v>
      </c>
      <c r="C812" t="s">
        <v>37</v>
      </c>
      <c r="D812">
        <v>25</v>
      </c>
      <c r="E812">
        <v>0</v>
      </c>
      <c r="F812" s="11">
        <v>7265.58</v>
      </c>
      <c r="G812" t="s">
        <v>11</v>
      </c>
      <c r="H812" t="s">
        <v>11</v>
      </c>
      <c r="I812" t="s">
        <v>13</v>
      </c>
      <c r="J812" s="9" t="str">
        <f t="shared" si="24"/>
        <v>25-Oct-1973</v>
      </c>
      <c r="K812">
        <f t="shared" si="25"/>
        <v>52</v>
      </c>
    </row>
    <row r="813" spans="1:11" x14ac:dyDescent="0.3">
      <c r="A813" t="s">
        <v>917</v>
      </c>
      <c r="B813">
        <v>1981</v>
      </c>
      <c r="C813" t="s">
        <v>18</v>
      </c>
      <c r="D813">
        <v>13</v>
      </c>
      <c r="E813">
        <v>2</v>
      </c>
      <c r="F813" s="11">
        <v>7261.74</v>
      </c>
      <c r="G813" t="s">
        <v>12</v>
      </c>
      <c r="H813" t="s">
        <v>12</v>
      </c>
      <c r="I813" t="s">
        <v>23</v>
      </c>
      <c r="J813" s="9" t="str">
        <f t="shared" si="24"/>
        <v>13-Jun-1981</v>
      </c>
      <c r="K813">
        <f t="shared" si="25"/>
        <v>44</v>
      </c>
    </row>
    <row r="814" spans="1:11" x14ac:dyDescent="0.3">
      <c r="A814" t="s">
        <v>916</v>
      </c>
      <c r="B814">
        <v>1981</v>
      </c>
      <c r="C814" t="s">
        <v>35</v>
      </c>
      <c r="D814">
        <v>14</v>
      </c>
      <c r="E814">
        <v>2</v>
      </c>
      <c r="F814" s="11">
        <v>7256.72</v>
      </c>
      <c r="G814" t="s">
        <v>12</v>
      </c>
      <c r="H814" t="s">
        <v>11</v>
      </c>
      <c r="I814" t="s">
        <v>23</v>
      </c>
      <c r="J814" s="9" t="str">
        <f t="shared" si="24"/>
        <v>14-Aug-1981</v>
      </c>
      <c r="K814">
        <f t="shared" si="25"/>
        <v>44</v>
      </c>
    </row>
    <row r="815" spans="1:11" x14ac:dyDescent="0.3">
      <c r="A815" t="s">
        <v>915</v>
      </c>
      <c r="B815">
        <v>1982</v>
      </c>
      <c r="C815" t="s">
        <v>10</v>
      </c>
      <c r="D815">
        <v>24</v>
      </c>
      <c r="E815">
        <v>3</v>
      </c>
      <c r="F815" s="11">
        <v>7248.71</v>
      </c>
      <c r="G815" t="s">
        <v>11</v>
      </c>
      <c r="H815" t="s">
        <v>16</v>
      </c>
      <c r="I815" t="s">
        <v>13</v>
      </c>
      <c r="J815" s="9" t="str">
        <f t="shared" si="24"/>
        <v>24-Jul-1982</v>
      </c>
      <c r="K815">
        <f t="shared" si="25"/>
        <v>43</v>
      </c>
    </row>
    <row r="816" spans="1:11" x14ac:dyDescent="0.3">
      <c r="A816" t="s">
        <v>914</v>
      </c>
      <c r="B816">
        <v>1986</v>
      </c>
      <c r="C816" t="s">
        <v>20</v>
      </c>
      <c r="D816">
        <v>2</v>
      </c>
      <c r="E816">
        <v>4</v>
      </c>
      <c r="F816" s="11">
        <v>7243.81</v>
      </c>
      <c r="G816" t="s">
        <v>11</v>
      </c>
      <c r="H816" t="s">
        <v>12</v>
      </c>
      <c r="I816" t="s">
        <v>13</v>
      </c>
      <c r="J816" s="9" t="str">
        <f t="shared" si="24"/>
        <v>2-Sep-1986</v>
      </c>
      <c r="K816">
        <f t="shared" si="25"/>
        <v>39</v>
      </c>
    </row>
    <row r="817" spans="1:11" x14ac:dyDescent="0.3">
      <c r="A817" t="s">
        <v>913</v>
      </c>
      <c r="B817">
        <v>1986</v>
      </c>
      <c r="C817" t="s">
        <v>10</v>
      </c>
      <c r="D817">
        <v>13</v>
      </c>
      <c r="E817">
        <v>3</v>
      </c>
      <c r="F817" s="11">
        <v>7228.22</v>
      </c>
      <c r="G817" t="s">
        <v>11</v>
      </c>
      <c r="H817" t="s">
        <v>16</v>
      </c>
      <c r="I817" t="s">
        <v>247</v>
      </c>
      <c r="J817" s="9" t="str">
        <f t="shared" si="24"/>
        <v>13-Jul-1986</v>
      </c>
      <c r="K817">
        <f t="shared" si="25"/>
        <v>39</v>
      </c>
    </row>
    <row r="818" spans="1:11" x14ac:dyDescent="0.3">
      <c r="A818" t="s">
        <v>912</v>
      </c>
      <c r="B818">
        <v>1977</v>
      </c>
      <c r="C818" t="s">
        <v>20</v>
      </c>
      <c r="D818">
        <v>15</v>
      </c>
      <c r="E818">
        <v>0</v>
      </c>
      <c r="F818" s="11">
        <v>7222.79</v>
      </c>
      <c r="G818" t="s">
        <v>12</v>
      </c>
      <c r="H818" t="s">
        <v>12</v>
      </c>
      <c r="I818" t="s">
        <v>23</v>
      </c>
      <c r="J818" s="9" t="str">
        <f t="shared" si="24"/>
        <v>15-Sep-1977</v>
      </c>
      <c r="K818">
        <f t="shared" si="25"/>
        <v>48</v>
      </c>
    </row>
    <row r="819" spans="1:11" x14ac:dyDescent="0.3">
      <c r="A819" t="s">
        <v>911</v>
      </c>
      <c r="B819">
        <v>1991</v>
      </c>
      <c r="C819" t="s">
        <v>18</v>
      </c>
      <c r="D819">
        <v>28</v>
      </c>
      <c r="E819">
        <v>3</v>
      </c>
      <c r="F819" s="11">
        <v>7220.25</v>
      </c>
      <c r="G819" t="s">
        <v>11</v>
      </c>
      <c r="H819" t="s">
        <v>11</v>
      </c>
      <c r="I819" t="s">
        <v>300</v>
      </c>
      <c r="J819" s="9" t="str">
        <f t="shared" si="24"/>
        <v>28-Jun-1991</v>
      </c>
      <c r="K819">
        <f t="shared" si="25"/>
        <v>34</v>
      </c>
    </row>
    <row r="820" spans="1:11" x14ac:dyDescent="0.3">
      <c r="A820" t="s">
        <v>910</v>
      </c>
      <c r="B820">
        <v>1983</v>
      </c>
      <c r="C820" t="s">
        <v>15</v>
      </c>
      <c r="D820">
        <v>21</v>
      </c>
      <c r="E820">
        <v>2</v>
      </c>
      <c r="F820" s="11">
        <v>7209.49</v>
      </c>
      <c r="G820" t="s">
        <v>11</v>
      </c>
      <c r="H820" t="s">
        <v>12</v>
      </c>
      <c r="I820" t="s">
        <v>23</v>
      </c>
      <c r="J820" s="9" t="str">
        <f t="shared" si="24"/>
        <v>21-Nov-1983</v>
      </c>
      <c r="K820">
        <f t="shared" si="25"/>
        <v>42</v>
      </c>
    </row>
    <row r="821" spans="1:11" x14ac:dyDescent="0.3">
      <c r="A821" t="s">
        <v>909</v>
      </c>
      <c r="B821">
        <v>1983</v>
      </c>
      <c r="C821" t="s">
        <v>35</v>
      </c>
      <c r="D821">
        <v>11</v>
      </c>
      <c r="E821">
        <v>2</v>
      </c>
      <c r="F821" s="11">
        <v>7201.7</v>
      </c>
      <c r="G821" t="s">
        <v>11</v>
      </c>
      <c r="H821" t="s">
        <v>12</v>
      </c>
      <c r="I821" t="s">
        <v>23</v>
      </c>
      <c r="J821" s="9" t="str">
        <f t="shared" si="24"/>
        <v>11-Aug-1983</v>
      </c>
      <c r="K821">
        <f t="shared" si="25"/>
        <v>42</v>
      </c>
    </row>
    <row r="822" spans="1:11" x14ac:dyDescent="0.3">
      <c r="A822" t="s">
        <v>908</v>
      </c>
      <c r="B822">
        <v>1982</v>
      </c>
      <c r="C822" t="s">
        <v>20</v>
      </c>
      <c r="D822">
        <v>14</v>
      </c>
      <c r="E822">
        <v>3</v>
      </c>
      <c r="F822" s="11">
        <v>7196.87</v>
      </c>
      <c r="G822" t="s">
        <v>12</v>
      </c>
      <c r="H822" t="s">
        <v>11</v>
      </c>
      <c r="I822" t="s">
        <v>42</v>
      </c>
      <c r="J822" s="9" t="str">
        <f t="shared" si="24"/>
        <v>14-Sep-1982</v>
      </c>
      <c r="K822">
        <f t="shared" si="25"/>
        <v>43</v>
      </c>
    </row>
    <row r="823" spans="1:11" x14ac:dyDescent="0.3">
      <c r="A823" t="s">
        <v>907</v>
      </c>
      <c r="B823">
        <v>1968</v>
      </c>
      <c r="C823" t="s">
        <v>35</v>
      </c>
      <c r="D823">
        <v>26</v>
      </c>
      <c r="E823">
        <v>0</v>
      </c>
      <c r="F823" s="11">
        <v>7179.52</v>
      </c>
      <c r="G823" t="s">
        <v>12</v>
      </c>
      <c r="H823" t="s">
        <v>12</v>
      </c>
      <c r="I823" t="s">
        <v>13</v>
      </c>
      <c r="J823" s="9" t="str">
        <f t="shared" si="24"/>
        <v>26-Aug-1968</v>
      </c>
      <c r="K823">
        <f t="shared" si="25"/>
        <v>57</v>
      </c>
    </row>
    <row r="824" spans="1:11" x14ac:dyDescent="0.3">
      <c r="A824" t="s">
        <v>906</v>
      </c>
      <c r="B824">
        <v>1975</v>
      </c>
      <c r="C824" t="s">
        <v>10</v>
      </c>
      <c r="D824">
        <v>19</v>
      </c>
      <c r="E824">
        <v>1</v>
      </c>
      <c r="F824" s="11">
        <v>7175.51</v>
      </c>
      <c r="G824" t="s">
        <v>11</v>
      </c>
      <c r="H824" t="s">
        <v>12</v>
      </c>
      <c r="I824" t="s">
        <v>13</v>
      </c>
      <c r="J824" s="9" t="str">
        <f t="shared" si="24"/>
        <v>19-Jul-1975</v>
      </c>
      <c r="K824">
        <f t="shared" si="25"/>
        <v>50</v>
      </c>
    </row>
    <row r="825" spans="1:11" x14ac:dyDescent="0.3">
      <c r="A825" t="s">
        <v>905</v>
      </c>
      <c r="B825">
        <v>1982</v>
      </c>
      <c r="C825" t="s">
        <v>35</v>
      </c>
      <c r="D825">
        <v>16</v>
      </c>
      <c r="E825">
        <v>2</v>
      </c>
      <c r="F825" s="11">
        <v>7173.36</v>
      </c>
      <c r="G825" t="s">
        <v>12</v>
      </c>
      <c r="H825" t="s">
        <v>11</v>
      </c>
      <c r="I825" t="s">
        <v>168</v>
      </c>
      <c r="J825" s="9" t="str">
        <f t="shared" si="24"/>
        <v>16-Aug-1982</v>
      </c>
      <c r="K825">
        <f t="shared" si="25"/>
        <v>43</v>
      </c>
    </row>
    <row r="826" spans="1:11" x14ac:dyDescent="0.3">
      <c r="A826" t="s">
        <v>904</v>
      </c>
      <c r="B826">
        <v>1980</v>
      </c>
      <c r="C826" t="s">
        <v>20</v>
      </c>
      <c r="D826">
        <v>30</v>
      </c>
      <c r="E826">
        <v>2</v>
      </c>
      <c r="F826" s="11">
        <v>7162.01</v>
      </c>
      <c r="G826" t="s">
        <v>11</v>
      </c>
      <c r="H826" t="s">
        <v>12</v>
      </c>
      <c r="I826" t="s">
        <v>13</v>
      </c>
      <c r="J826" s="9" t="str">
        <f t="shared" si="24"/>
        <v>30-Sep-1980</v>
      </c>
      <c r="K826">
        <f t="shared" si="25"/>
        <v>45</v>
      </c>
    </row>
    <row r="827" spans="1:11" x14ac:dyDescent="0.3">
      <c r="A827" t="s">
        <v>903</v>
      </c>
      <c r="B827">
        <v>1980</v>
      </c>
      <c r="C827" t="s">
        <v>37</v>
      </c>
      <c r="D827">
        <v>7</v>
      </c>
      <c r="E827">
        <v>2</v>
      </c>
      <c r="F827" s="11">
        <v>7160.33</v>
      </c>
      <c r="G827" t="s">
        <v>11</v>
      </c>
      <c r="H827" t="s">
        <v>16</v>
      </c>
      <c r="I827" t="s">
        <v>13</v>
      </c>
      <c r="J827" s="9" t="str">
        <f t="shared" si="24"/>
        <v>7-Oct-1980</v>
      </c>
      <c r="K827">
        <f t="shared" si="25"/>
        <v>45</v>
      </c>
    </row>
    <row r="828" spans="1:11" x14ac:dyDescent="0.3">
      <c r="A828" t="s">
        <v>902</v>
      </c>
      <c r="B828">
        <v>1980</v>
      </c>
      <c r="C828" t="s">
        <v>18</v>
      </c>
      <c r="D828">
        <v>22</v>
      </c>
      <c r="E828">
        <v>2</v>
      </c>
      <c r="F828" s="11">
        <v>7160.09</v>
      </c>
      <c r="G828" t="s">
        <v>11</v>
      </c>
      <c r="H828" t="s">
        <v>11</v>
      </c>
      <c r="I828" t="s">
        <v>42</v>
      </c>
      <c r="J828" s="9" t="str">
        <f t="shared" si="24"/>
        <v>22-Jun-1980</v>
      </c>
      <c r="K828">
        <f t="shared" si="25"/>
        <v>45</v>
      </c>
    </row>
    <row r="829" spans="1:11" x14ac:dyDescent="0.3">
      <c r="A829" t="s">
        <v>901</v>
      </c>
      <c r="B829">
        <v>1981</v>
      </c>
      <c r="C829" t="s">
        <v>10</v>
      </c>
      <c r="D829">
        <v>17</v>
      </c>
      <c r="E829">
        <v>1</v>
      </c>
      <c r="F829" s="11">
        <v>7153.55</v>
      </c>
      <c r="G829" t="s">
        <v>11</v>
      </c>
      <c r="H829" t="s">
        <v>16</v>
      </c>
      <c r="I829" t="s">
        <v>23</v>
      </c>
      <c r="J829" s="9" t="str">
        <f t="shared" si="24"/>
        <v>17-Jul-1981</v>
      </c>
      <c r="K829">
        <f t="shared" si="25"/>
        <v>44</v>
      </c>
    </row>
    <row r="830" spans="1:11" x14ac:dyDescent="0.3">
      <c r="A830" t="s">
        <v>900</v>
      </c>
      <c r="B830">
        <v>1978</v>
      </c>
      <c r="C830" t="s">
        <v>20</v>
      </c>
      <c r="D830">
        <v>6</v>
      </c>
      <c r="E830">
        <v>1</v>
      </c>
      <c r="F830" s="11">
        <v>7152.67</v>
      </c>
      <c r="G830" t="s">
        <v>12</v>
      </c>
      <c r="H830" t="s">
        <v>11</v>
      </c>
      <c r="I830" t="s">
        <v>13</v>
      </c>
      <c r="J830" s="9" t="str">
        <f t="shared" si="24"/>
        <v>6-Sep-1978</v>
      </c>
      <c r="K830">
        <f t="shared" si="25"/>
        <v>47</v>
      </c>
    </row>
    <row r="831" spans="1:11" x14ac:dyDescent="0.3">
      <c r="A831" t="s">
        <v>899</v>
      </c>
      <c r="B831">
        <v>1984</v>
      </c>
      <c r="C831" t="s">
        <v>18</v>
      </c>
      <c r="D831">
        <v>29</v>
      </c>
      <c r="E831">
        <v>3</v>
      </c>
      <c r="F831" s="11">
        <v>7151.09</v>
      </c>
      <c r="G831" t="s">
        <v>11</v>
      </c>
      <c r="H831" t="s">
        <v>11</v>
      </c>
      <c r="I831" t="s">
        <v>42</v>
      </c>
      <c r="J831" s="9" t="str">
        <f t="shared" si="24"/>
        <v>29-Jun-1984</v>
      </c>
      <c r="K831">
        <f t="shared" si="25"/>
        <v>41</v>
      </c>
    </row>
    <row r="832" spans="1:11" x14ac:dyDescent="0.3">
      <c r="A832" t="s">
        <v>898</v>
      </c>
      <c r="B832">
        <v>1978</v>
      </c>
      <c r="C832" t="s">
        <v>10</v>
      </c>
      <c r="D832">
        <v>30</v>
      </c>
      <c r="E832">
        <v>1</v>
      </c>
      <c r="F832" s="11">
        <v>7147.47</v>
      </c>
      <c r="G832" t="s">
        <v>11</v>
      </c>
      <c r="H832" t="s">
        <v>12</v>
      </c>
      <c r="I832" t="s">
        <v>13</v>
      </c>
      <c r="J832" s="9" t="str">
        <f t="shared" si="24"/>
        <v>30-Jul-1978</v>
      </c>
      <c r="K832">
        <f t="shared" si="25"/>
        <v>47</v>
      </c>
    </row>
    <row r="833" spans="1:11" x14ac:dyDescent="0.3">
      <c r="A833" t="s">
        <v>897</v>
      </c>
      <c r="B833">
        <v>1976</v>
      </c>
      <c r="C833" t="s">
        <v>18</v>
      </c>
      <c r="D833">
        <v>24</v>
      </c>
      <c r="E833">
        <v>0</v>
      </c>
      <c r="F833" s="11">
        <v>7147.11</v>
      </c>
      <c r="G833" t="s">
        <v>12</v>
      </c>
      <c r="H833" t="s">
        <v>11</v>
      </c>
      <c r="I833" t="s">
        <v>42</v>
      </c>
      <c r="J833" s="9" t="str">
        <f t="shared" si="24"/>
        <v>24-Jun-1976</v>
      </c>
      <c r="K833">
        <f t="shared" si="25"/>
        <v>49</v>
      </c>
    </row>
    <row r="834" spans="1:11" x14ac:dyDescent="0.3">
      <c r="A834" t="s">
        <v>896</v>
      </c>
      <c r="B834">
        <v>1984</v>
      </c>
      <c r="C834" t="s">
        <v>15</v>
      </c>
      <c r="D834">
        <v>21</v>
      </c>
      <c r="E834">
        <v>2</v>
      </c>
      <c r="F834" s="11">
        <v>7144.86</v>
      </c>
      <c r="G834" t="s">
        <v>11</v>
      </c>
      <c r="H834" t="s">
        <v>11</v>
      </c>
      <c r="I834" t="s">
        <v>247</v>
      </c>
      <c r="J834" s="9" t="str">
        <f t="shared" ref="J834:J897" si="26">D834&amp;"-"&amp;C834&amp;"-"&amp;B834</f>
        <v>21-Nov-1984</v>
      </c>
      <c r="K834">
        <f t="shared" ref="K834:K897" si="27">2025-B834</f>
        <v>41</v>
      </c>
    </row>
    <row r="835" spans="1:11" x14ac:dyDescent="0.3">
      <c r="A835" t="s">
        <v>895</v>
      </c>
      <c r="B835">
        <v>1999</v>
      </c>
      <c r="C835" t="s">
        <v>35</v>
      </c>
      <c r="D835">
        <v>8</v>
      </c>
      <c r="E835">
        <v>0</v>
      </c>
      <c r="F835" s="11">
        <v>7144.4</v>
      </c>
      <c r="G835" t="s">
        <v>11</v>
      </c>
      <c r="H835" t="s">
        <v>16</v>
      </c>
      <c r="I835" t="s">
        <v>632</v>
      </c>
      <c r="J835" s="9" t="str">
        <f t="shared" si="26"/>
        <v>8-Aug-1999</v>
      </c>
      <c r="K835">
        <f t="shared" si="27"/>
        <v>26</v>
      </c>
    </row>
    <row r="836" spans="1:11" x14ac:dyDescent="0.3">
      <c r="A836" t="s">
        <v>894</v>
      </c>
      <c r="B836">
        <v>1984</v>
      </c>
      <c r="C836" t="s">
        <v>10</v>
      </c>
      <c r="D836">
        <v>7</v>
      </c>
      <c r="E836">
        <v>2</v>
      </c>
      <c r="F836" s="11">
        <v>7133.9</v>
      </c>
      <c r="G836" t="s">
        <v>11</v>
      </c>
      <c r="H836" t="s">
        <v>16</v>
      </c>
      <c r="I836" t="s">
        <v>247</v>
      </c>
      <c r="J836" s="9" t="str">
        <f t="shared" si="26"/>
        <v>7-Jul-1984</v>
      </c>
      <c r="K836">
        <f t="shared" si="27"/>
        <v>41</v>
      </c>
    </row>
    <row r="837" spans="1:11" x14ac:dyDescent="0.3">
      <c r="A837" t="s">
        <v>893</v>
      </c>
      <c r="B837">
        <v>1993</v>
      </c>
      <c r="C837" t="s">
        <v>35</v>
      </c>
      <c r="D837">
        <v>1</v>
      </c>
      <c r="E837">
        <v>0</v>
      </c>
      <c r="F837" s="11">
        <v>7128.64</v>
      </c>
      <c r="G837" t="s">
        <v>11</v>
      </c>
      <c r="H837" t="s">
        <v>11</v>
      </c>
      <c r="I837" t="s">
        <v>300</v>
      </c>
      <c r="J837" s="9" t="str">
        <f t="shared" si="26"/>
        <v>1-Aug-1993</v>
      </c>
      <c r="K837">
        <f t="shared" si="27"/>
        <v>32</v>
      </c>
    </row>
    <row r="838" spans="1:11" x14ac:dyDescent="0.3">
      <c r="A838" t="s">
        <v>892</v>
      </c>
      <c r="B838">
        <v>1968</v>
      </c>
      <c r="C838" t="s">
        <v>18</v>
      </c>
      <c r="D838">
        <v>29</v>
      </c>
      <c r="E838">
        <v>0</v>
      </c>
      <c r="F838" s="11">
        <v>7125.25</v>
      </c>
      <c r="G838" t="s">
        <v>12</v>
      </c>
      <c r="H838" t="s">
        <v>11</v>
      </c>
      <c r="I838" t="s">
        <v>13</v>
      </c>
      <c r="J838" s="9" t="str">
        <f t="shared" si="26"/>
        <v>29-Jun-1968</v>
      </c>
      <c r="K838">
        <f t="shared" si="27"/>
        <v>57</v>
      </c>
    </row>
    <row r="839" spans="1:11" x14ac:dyDescent="0.3">
      <c r="A839" t="s">
        <v>891</v>
      </c>
      <c r="B839">
        <v>1987</v>
      </c>
      <c r="C839" t="s">
        <v>35</v>
      </c>
      <c r="D839">
        <v>11</v>
      </c>
      <c r="E839">
        <v>3</v>
      </c>
      <c r="F839" s="11">
        <v>7106.81</v>
      </c>
      <c r="G839" t="s">
        <v>11</v>
      </c>
      <c r="H839" t="s">
        <v>16</v>
      </c>
      <c r="I839" t="s">
        <v>23</v>
      </c>
      <c r="J839" s="9" t="str">
        <f t="shared" si="26"/>
        <v>11-Aug-1987</v>
      </c>
      <c r="K839">
        <f t="shared" si="27"/>
        <v>38</v>
      </c>
    </row>
    <row r="840" spans="1:11" x14ac:dyDescent="0.3">
      <c r="A840" t="s">
        <v>890</v>
      </c>
      <c r="B840">
        <v>1992</v>
      </c>
      <c r="C840" t="s">
        <v>18</v>
      </c>
      <c r="D840">
        <v>18</v>
      </c>
      <c r="E840">
        <v>0</v>
      </c>
      <c r="F840" s="11">
        <v>7096.98</v>
      </c>
      <c r="G840" t="s">
        <v>11</v>
      </c>
      <c r="H840" t="s">
        <v>11</v>
      </c>
      <c r="I840" t="s">
        <v>23</v>
      </c>
      <c r="J840" s="9" t="str">
        <f t="shared" si="26"/>
        <v>18-Jun-1992</v>
      </c>
      <c r="K840">
        <f t="shared" si="27"/>
        <v>33</v>
      </c>
    </row>
    <row r="841" spans="1:11" x14ac:dyDescent="0.3">
      <c r="A841" t="s">
        <v>889</v>
      </c>
      <c r="B841">
        <v>1982</v>
      </c>
      <c r="C841" t="s">
        <v>37</v>
      </c>
      <c r="D841">
        <v>6</v>
      </c>
      <c r="E841">
        <v>1</v>
      </c>
      <c r="F841" s="11">
        <v>7077.19</v>
      </c>
      <c r="G841" t="s">
        <v>11</v>
      </c>
      <c r="H841" t="s">
        <v>12</v>
      </c>
      <c r="I841" t="s">
        <v>247</v>
      </c>
      <c r="J841" s="9" t="str">
        <f t="shared" si="26"/>
        <v>6-Oct-1982</v>
      </c>
      <c r="K841">
        <f t="shared" si="27"/>
        <v>43</v>
      </c>
    </row>
    <row r="842" spans="1:11" x14ac:dyDescent="0.3">
      <c r="A842" t="s">
        <v>888</v>
      </c>
      <c r="B842">
        <v>1978</v>
      </c>
      <c r="C842" t="s">
        <v>18</v>
      </c>
      <c r="D842">
        <v>24</v>
      </c>
      <c r="E842">
        <v>2</v>
      </c>
      <c r="F842" s="11">
        <v>7054.41</v>
      </c>
      <c r="G842" t="s">
        <v>11</v>
      </c>
      <c r="H842" t="s">
        <v>11</v>
      </c>
      <c r="I842" t="s">
        <v>13</v>
      </c>
      <c r="J842" s="9" t="str">
        <f t="shared" si="26"/>
        <v>24-Jun-1978</v>
      </c>
      <c r="K842">
        <f t="shared" si="27"/>
        <v>47</v>
      </c>
    </row>
    <row r="843" spans="1:11" x14ac:dyDescent="0.3">
      <c r="A843" t="s">
        <v>887</v>
      </c>
      <c r="B843">
        <v>1980</v>
      </c>
      <c r="C843" t="s">
        <v>18</v>
      </c>
      <c r="D843">
        <v>28</v>
      </c>
      <c r="E843">
        <v>1</v>
      </c>
      <c r="F843" s="11">
        <v>7050.64</v>
      </c>
      <c r="G843" t="s">
        <v>11</v>
      </c>
      <c r="H843" t="s">
        <v>12</v>
      </c>
      <c r="I843" t="s">
        <v>42</v>
      </c>
      <c r="J843" s="9" t="str">
        <f t="shared" si="26"/>
        <v>28-Jun-1980</v>
      </c>
      <c r="K843">
        <f t="shared" si="27"/>
        <v>45</v>
      </c>
    </row>
    <row r="844" spans="1:11" x14ac:dyDescent="0.3">
      <c r="A844" t="s">
        <v>886</v>
      </c>
      <c r="B844">
        <v>1980</v>
      </c>
      <c r="C844" t="s">
        <v>10</v>
      </c>
      <c r="D844">
        <v>21</v>
      </c>
      <c r="E844">
        <v>0</v>
      </c>
      <c r="F844" s="11">
        <v>7050.02</v>
      </c>
      <c r="G844" t="s">
        <v>11</v>
      </c>
      <c r="H844" t="s">
        <v>16</v>
      </c>
      <c r="I844" t="s">
        <v>247</v>
      </c>
      <c r="J844" s="9" t="str">
        <f t="shared" si="26"/>
        <v>21-Jul-1980</v>
      </c>
      <c r="K844">
        <f t="shared" si="27"/>
        <v>45</v>
      </c>
    </row>
    <row r="845" spans="1:11" x14ac:dyDescent="0.3">
      <c r="A845" t="s">
        <v>885</v>
      </c>
      <c r="B845">
        <v>1980</v>
      </c>
      <c r="C845" t="s">
        <v>37</v>
      </c>
      <c r="D845">
        <v>22</v>
      </c>
      <c r="E845">
        <v>1</v>
      </c>
      <c r="F845" s="11">
        <v>7046.72</v>
      </c>
      <c r="G845" t="s">
        <v>11</v>
      </c>
      <c r="H845" t="s">
        <v>12</v>
      </c>
      <c r="I845" t="s">
        <v>13</v>
      </c>
      <c r="J845" s="9" t="str">
        <f t="shared" si="26"/>
        <v>22-Oct-1980</v>
      </c>
      <c r="K845">
        <f t="shared" si="27"/>
        <v>45</v>
      </c>
    </row>
    <row r="846" spans="1:11" x14ac:dyDescent="0.3">
      <c r="A846" t="s">
        <v>884</v>
      </c>
      <c r="B846">
        <v>1980</v>
      </c>
      <c r="C846" t="s">
        <v>10</v>
      </c>
      <c r="D846">
        <v>26</v>
      </c>
      <c r="E846">
        <v>1</v>
      </c>
      <c r="F846" s="11">
        <v>7045.5</v>
      </c>
      <c r="G846" t="s">
        <v>11</v>
      </c>
      <c r="H846" t="s">
        <v>16</v>
      </c>
      <c r="I846" t="s">
        <v>42</v>
      </c>
      <c r="J846" s="9" t="str">
        <f t="shared" si="26"/>
        <v>26-Jul-1980</v>
      </c>
      <c r="K846">
        <f t="shared" si="27"/>
        <v>45</v>
      </c>
    </row>
    <row r="847" spans="1:11" x14ac:dyDescent="0.3">
      <c r="A847" t="s">
        <v>883</v>
      </c>
      <c r="B847">
        <v>1995</v>
      </c>
      <c r="C847" t="s">
        <v>37</v>
      </c>
      <c r="D847">
        <v>29</v>
      </c>
      <c r="E847">
        <v>0</v>
      </c>
      <c r="F847" s="11">
        <v>7042.11</v>
      </c>
      <c r="G847" t="s">
        <v>11</v>
      </c>
      <c r="H847" t="s">
        <v>12</v>
      </c>
      <c r="I847" t="s">
        <v>23</v>
      </c>
      <c r="J847" s="9" t="str">
        <f t="shared" si="26"/>
        <v>29-Oct-1995</v>
      </c>
      <c r="K847">
        <f t="shared" si="27"/>
        <v>30</v>
      </c>
    </row>
    <row r="848" spans="1:11" x14ac:dyDescent="0.3">
      <c r="A848" t="s">
        <v>882</v>
      </c>
      <c r="B848">
        <v>1978</v>
      </c>
      <c r="C848" t="s">
        <v>18</v>
      </c>
      <c r="D848">
        <v>2</v>
      </c>
      <c r="E848">
        <v>2</v>
      </c>
      <c r="F848" s="11">
        <v>7033.08</v>
      </c>
      <c r="G848" t="s">
        <v>11</v>
      </c>
      <c r="H848" t="s">
        <v>11</v>
      </c>
      <c r="I848" t="s">
        <v>13</v>
      </c>
      <c r="J848" s="9" t="str">
        <f t="shared" si="26"/>
        <v>2-Jun-1978</v>
      </c>
      <c r="K848">
        <f t="shared" si="27"/>
        <v>47</v>
      </c>
    </row>
    <row r="849" spans="1:11" x14ac:dyDescent="0.3">
      <c r="A849" t="s">
        <v>881</v>
      </c>
      <c r="B849">
        <v>1969</v>
      </c>
      <c r="C849" t="s">
        <v>10</v>
      </c>
      <c r="D849">
        <v>6</v>
      </c>
      <c r="E849">
        <v>0</v>
      </c>
      <c r="F849" s="11">
        <v>7003.1</v>
      </c>
      <c r="G849" t="s">
        <v>11</v>
      </c>
      <c r="H849" t="s">
        <v>12</v>
      </c>
      <c r="I849" t="s">
        <v>13</v>
      </c>
      <c r="J849" s="9" t="str">
        <f t="shared" si="26"/>
        <v>6-Jul-1969</v>
      </c>
      <c r="K849">
        <f t="shared" si="27"/>
        <v>56</v>
      </c>
    </row>
    <row r="850" spans="1:11" x14ac:dyDescent="0.3">
      <c r="A850" t="s">
        <v>880</v>
      </c>
      <c r="B850">
        <v>1982</v>
      </c>
      <c r="C850" t="s">
        <v>20</v>
      </c>
      <c r="D850">
        <v>1</v>
      </c>
      <c r="E850">
        <v>3</v>
      </c>
      <c r="F850" s="11">
        <v>6989.95</v>
      </c>
      <c r="G850" t="s">
        <v>11</v>
      </c>
      <c r="H850" t="s">
        <v>16</v>
      </c>
      <c r="I850" t="s">
        <v>13</v>
      </c>
      <c r="J850" s="9" t="str">
        <f t="shared" si="26"/>
        <v>1-Sep-1982</v>
      </c>
      <c r="K850">
        <f t="shared" si="27"/>
        <v>43</v>
      </c>
    </row>
    <row r="851" spans="1:11" x14ac:dyDescent="0.3">
      <c r="A851" t="s">
        <v>879</v>
      </c>
      <c r="B851">
        <v>1982</v>
      </c>
      <c r="C851" t="s">
        <v>37</v>
      </c>
      <c r="D851">
        <v>18</v>
      </c>
      <c r="E851">
        <v>2</v>
      </c>
      <c r="F851" s="11">
        <v>6986.7</v>
      </c>
      <c r="G851" t="s">
        <v>12</v>
      </c>
      <c r="H851" t="s">
        <v>16</v>
      </c>
      <c r="I851" t="s">
        <v>23</v>
      </c>
      <c r="J851" s="9" t="str">
        <f t="shared" si="26"/>
        <v>18-Oct-1982</v>
      </c>
      <c r="K851">
        <f t="shared" si="27"/>
        <v>43</v>
      </c>
    </row>
    <row r="852" spans="1:11" x14ac:dyDescent="0.3">
      <c r="A852" t="s">
        <v>878</v>
      </c>
      <c r="B852">
        <v>1985</v>
      </c>
      <c r="C852" t="s">
        <v>30</v>
      </c>
      <c r="D852">
        <v>10</v>
      </c>
      <c r="E852">
        <v>3</v>
      </c>
      <c r="F852" s="11">
        <v>6985.51</v>
      </c>
      <c r="G852" t="s">
        <v>11</v>
      </c>
      <c r="H852" t="s">
        <v>11</v>
      </c>
      <c r="I852" t="s">
        <v>166</v>
      </c>
      <c r="J852" s="9" t="str">
        <f t="shared" si="26"/>
        <v>10-Dec-1985</v>
      </c>
      <c r="K852">
        <f t="shared" si="27"/>
        <v>40</v>
      </c>
    </row>
    <row r="853" spans="1:11" x14ac:dyDescent="0.3">
      <c r="A853" t="s">
        <v>877</v>
      </c>
      <c r="B853">
        <v>1975</v>
      </c>
      <c r="C853" t="s">
        <v>18</v>
      </c>
      <c r="D853">
        <v>3</v>
      </c>
      <c r="E853">
        <v>1</v>
      </c>
      <c r="F853" s="11">
        <v>6965.21</v>
      </c>
      <c r="G853" t="s">
        <v>11</v>
      </c>
      <c r="H853" t="s">
        <v>12</v>
      </c>
      <c r="I853" t="s">
        <v>13</v>
      </c>
      <c r="J853" s="9" t="str">
        <f t="shared" si="26"/>
        <v>3-Jun-1975</v>
      </c>
      <c r="K853">
        <f t="shared" si="27"/>
        <v>50</v>
      </c>
    </row>
    <row r="854" spans="1:11" x14ac:dyDescent="0.3">
      <c r="A854" t="s">
        <v>876</v>
      </c>
      <c r="B854">
        <v>1980</v>
      </c>
      <c r="C854" t="s">
        <v>35</v>
      </c>
      <c r="D854">
        <v>18</v>
      </c>
      <c r="E854">
        <v>2</v>
      </c>
      <c r="F854" s="11">
        <v>6951.12</v>
      </c>
      <c r="G854" t="s">
        <v>11</v>
      </c>
      <c r="H854" t="s">
        <v>11</v>
      </c>
      <c r="I854" t="s">
        <v>13</v>
      </c>
      <c r="J854" s="9" t="str">
        <f t="shared" si="26"/>
        <v>18-Aug-1980</v>
      </c>
      <c r="K854">
        <f t="shared" si="27"/>
        <v>45</v>
      </c>
    </row>
    <row r="855" spans="1:11" x14ac:dyDescent="0.3">
      <c r="A855" t="s">
        <v>875</v>
      </c>
      <c r="B855">
        <v>1978</v>
      </c>
      <c r="C855" t="s">
        <v>30</v>
      </c>
      <c r="D855">
        <v>15</v>
      </c>
      <c r="E855">
        <v>0</v>
      </c>
      <c r="F855" s="11">
        <v>6948.7</v>
      </c>
      <c r="G855" t="s">
        <v>16</v>
      </c>
      <c r="H855" t="s">
        <v>11</v>
      </c>
      <c r="I855" t="s">
        <v>23</v>
      </c>
      <c r="J855" s="9" t="str">
        <f t="shared" si="26"/>
        <v>15-Dec-1978</v>
      </c>
      <c r="K855">
        <f t="shared" si="27"/>
        <v>47</v>
      </c>
    </row>
    <row r="856" spans="1:11" x14ac:dyDescent="0.3">
      <c r="A856" t="s">
        <v>874</v>
      </c>
      <c r="B856">
        <v>1980</v>
      </c>
      <c r="C856" t="s">
        <v>37</v>
      </c>
      <c r="D856">
        <v>5</v>
      </c>
      <c r="E856">
        <v>2</v>
      </c>
      <c r="F856" s="11">
        <v>6940.94</v>
      </c>
      <c r="G856" t="s">
        <v>11</v>
      </c>
      <c r="H856" t="s">
        <v>12</v>
      </c>
      <c r="I856" t="s">
        <v>13</v>
      </c>
      <c r="J856" s="9" t="str">
        <f t="shared" si="26"/>
        <v>5-Oct-1980</v>
      </c>
      <c r="K856">
        <f t="shared" si="27"/>
        <v>45</v>
      </c>
    </row>
    <row r="857" spans="1:11" x14ac:dyDescent="0.3">
      <c r="A857" t="s">
        <v>873</v>
      </c>
      <c r="B857">
        <v>1980</v>
      </c>
      <c r="C857" t="s">
        <v>35</v>
      </c>
      <c r="D857">
        <v>30</v>
      </c>
      <c r="E857">
        <v>1</v>
      </c>
      <c r="F857" s="11">
        <v>6940.91</v>
      </c>
      <c r="G857" t="s">
        <v>11</v>
      </c>
      <c r="H857" t="s">
        <v>11</v>
      </c>
      <c r="I857" t="s">
        <v>23</v>
      </c>
      <c r="J857" s="9" t="str">
        <f t="shared" si="26"/>
        <v>30-Aug-1980</v>
      </c>
      <c r="K857">
        <f t="shared" si="27"/>
        <v>45</v>
      </c>
    </row>
    <row r="858" spans="1:11" x14ac:dyDescent="0.3">
      <c r="A858" t="s">
        <v>872</v>
      </c>
      <c r="B858">
        <v>1978</v>
      </c>
      <c r="C858" t="s">
        <v>15</v>
      </c>
      <c r="D858">
        <v>29</v>
      </c>
      <c r="E858">
        <v>2</v>
      </c>
      <c r="F858" s="11">
        <v>6938.11</v>
      </c>
      <c r="G858" t="s">
        <v>11</v>
      </c>
      <c r="H858" t="s">
        <v>11</v>
      </c>
      <c r="I858" t="s">
        <v>13</v>
      </c>
      <c r="J858" s="9" t="str">
        <f t="shared" si="26"/>
        <v>29-Nov-1978</v>
      </c>
      <c r="K858">
        <f t="shared" si="27"/>
        <v>47</v>
      </c>
    </row>
    <row r="859" spans="1:11" x14ac:dyDescent="0.3">
      <c r="A859" t="s">
        <v>871</v>
      </c>
      <c r="B859">
        <v>1984</v>
      </c>
      <c r="C859" t="s">
        <v>20</v>
      </c>
      <c r="D859">
        <v>5</v>
      </c>
      <c r="E859">
        <v>2</v>
      </c>
      <c r="F859" s="11">
        <v>6933.24</v>
      </c>
      <c r="G859" t="s">
        <v>11</v>
      </c>
      <c r="H859" t="s">
        <v>12</v>
      </c>
      <c r="I859" t="s">
        <v>23</v>
      </c>
      <c r="J859" s="9" t="str">
        <f t="shared" si="26"/>
        <v>5-Sep-1984</v>
      </c>
      <c r="K859">
        <f t="shared" si="27"/>
        <v>41</v>
      </c>
    </row>
    <row r="860" spans="1:11" x14ac:dyDescent="0.3">
      <c r="A860" t="s">
        <v>870</v>
      </c>
      <c r="B860">
        <v>1989</v>
      </c>
      <c r="C860" t="s">
        <v>30</v>
      </c>
      <c r="D860">
        <v>21</v>
      </c>
      <c r="E860">
        <v>3</v>
      </c>
      <c r="F860" s="11">
        <v>6895.19</v>
      </c>
      <c r="G860" t="s">
        <v>11</v>
      </c>
      <c r="H860" t="s">
        <v>12</v>
      </c>
      <c r="I860" t="s">
        <v>247</v>
      </c>
      <c r="J860" s="9" t="str">
        <f t="shared" si="26"/>
        <v>21-Dec-1989</v>
      </c>
      <c r="K860">
        <f t="shared" si="27"/>
        <v>36</v>
      </c>
    </row>
    <row r="861" spans="1:11" x14ac:dyDescent="0.3">
      <c r="A861" t="s">
        <v>869</v>
      </c>
      <c r="B861">
        <v>1985</v>
      </c>
      <c r="C861" t="s">
        <v>20</v>
      </c>
      <c r="D861">
        <v>10</v>
      </c>
      <c r="E861">
        <v>2</v>
      </c>
      <c r="F861" s="11">
        <v>6877.98</v>
      </c>
      <c r="G861" t="s">
        <v>11</v>
      </c>
      <c r="H861" t="s">
        <v>16</v>
      </c>
      <c r="I861" t="s">
        <v>247</v>
      </c>
      <c r="J861" s="9" t="str">
        <f t="shared" si="26"/>
        <v>10-Sep-1985</v>
      </c>
      <c r="K861">
        <f t="shared" si="27"/>
        <v>40</v>
      </c>
    </row>
    <row r="862" spans="1:11" x14ac:dyDescent="0.3">
      <c r="A862" t="s">
        <v>868</v>
      </c>
      <c r="B862">
        <v>2004</v>
      </c>
      <c r="C862" t="s">
        <v>30</v>
      </c>
      <c r="D862">
        <v>24</v>
      </c>
      <c r="E862">
        <v>0</v>
      </c>
      <c r="F862" s="11">
        <v>6876.53</v>
      </c>
      <c r="G862" t="s">
        <v>11</v>
      </c>
      <c r="H862" t="s">
        <v>16</v>
      </c>
      <c r="I862" t="s">
        <v>23</v>
      </c>
      <c r="J862" s="9" t="str">
        <f t="shared" si="26"/>
        <v>24-Dec-2004</v>
      </c>
      <c r="K862">
        <f t="shared" si="27"/>
        <v>21</v>
      </c>
    </row>
    <row r="863" spans="1:11" x14ac:dyDescent="0.3">
      <c r="A863" t="s">
        <v>867</v>
      </c>
      <c r="B863">
        <v>1981</v>
      </c>
      <c r="C863" t="s">
        <v>18</v>
      </c>
      <c r="D863">
        <v>23</v>
      </c>
      <c r="E863">
        <v>2</v>
      </c>
      <c r="F863" s="11">
        <v>6875.96</v>
      </c>
      <c r="G863" t="s">
        <v>11</v>
      </c>
      <c r="H863" t="s">
        <v>11</v>
      </c>
      <c r="I863" t="s">
        <v>42</v>
      </c>
      <c r="J863" s="9" t="str">
        <f t="shared" si="26"/>
        <v>23-Jun-1981</v>
      </c>
      <c r="K863">
        <f t="shared" si="27"/>
        <v>44</v>
      </c>
    </row>
    <row r="864" spans="1:11" x14ac:dyDescent="0.3">
      <c r="A864" t="s">
        <v>866</v>
      </c>
      <c r="B864">
        <v>1969</v>
      </c>
      <c r="C864" t="s">
        <v>37</v>
      </c>
      <c r="D864">
        <v>23</v>
      </c>
      <c r="E864">
        <v>0</v>
      </c>
      <c r="F864" s="11">
        <v>6868.39</v>
      </c>
      <c r="G864" t="s">
        <v>11</v>
      </c>
      <c r="H864" t="s">
        <v>11</v>
      </c>
      <c r="I864" t="s">
        <v>13</v>
      </c>
      <c r="J864" s="9" t="str">
        <f t="shared" si="26"/>
        <v>23-Oct-1969</v>
      </c>
      <c r="K864">
        <f t="shared" si="27"/>
        <v>56</v>
      </c>
    </row>
    <row r="865" spans="1:11" x14ac:dyDescent="0.3">
      <c r="A865" t="s">
        <v>865</v>
      </c>
      <c r="B865">
        <v>1978</v>
      </c>
      <c r="C865" t="s">
        <v>35</v>
      </c>
      <c r="D865">
        <v>5</v>
      </c>
      <c r="E865">
        <v>2</v>
      </c>
      <c r="F865" s="11">
        <v>6863.49</v>
      </c>
      <c r="G865" t="s">
        <v>11</v>
      </c>
      <c r="H865" t="s">
        <v>16</v>
      </c>
      <c r="I865" t="s">
        <v>13</v>
      </c>
      <c r="J865" s="9" t="str">
        <f t="shared" si="26"/>
        <v>5-Aug-1978</v>
      </c>
      <c r="K865">
        <f t="shared" si="27"/>
        <v>47</v>
      </c>
    </row>
    <row r="866" spans="1:11" x14ac:dyDescent="0.3">
      <c r="A866" t="s">
        <v>864</v>
      </c>
      <c r="B866">
        <v>1981</v>
      </c>
      <c r="C866" t="s">
        <v>18</v>
      </c>
      <c r="D866">
        <v>19</v>
      </c>
      <c r="E866">
        <v>1</v>
      </c>
      <c r="F866" s="11">
        <v>6858.48</v>
      </c>
      <c r="G866" t="s">
        <v>11</v>
      </c>
      <c r="H866" t="s">
        <v>11</v>
      </c>
      <c r="I866" t="s">
        <v>166</v>
      </c>
      <c r="J866" s="9" t="str">
        <f t="shared" si="26"/>
        <v>19-Jun-1981</v>
      </c>
      <c r="K866">
        <f t="shared" si="27"/>
        <v>44</v>
      </c>
    </row>
    <row r="867" spans="1:11" x14ac:dyDescent="0.3">
      <c r="A867" t="s">
        <v>863</v>
      </c>
      <c r="B867">
        <v>1979</v>
      </c>
      <c r="C867" t="s">
        <v>15</v>
      </c>
      <c r="D867">
        <v>4</v>
      </c>
      <c r="E867">
        <v>1</v>
      </c>
      <c r="F867" s="11">
        <v>6849.03</v>
      </c>
      <c r="G867" t="s">
        <v>11</v>
      </c>
      <c r="H867" t="s">
        <v>11</v>
      </c>
      <c r="I867" t="s">
        <v>42</v>
      </c>
      <c r="J867" s="9" t="str">
        <f t="shared" si="26"/>
        <v>4-Nov-1979</v>
      </c>
      <c r="K867">
        <f t="shared" si="27"/>
        <v>46</v>
      </c>
    </row>
    <row r="868" spans="1:11" x14ac:dyDescent="0.3">
      <c r="A868" t="s">
        <v>862</v>
      </c>
      <c r="B868">
        <v>1977</v>
      </c>
      <c r="C868" t="s">
        <v>18</v>
      </c>
      <c r="D868">
        <v>15</v>
      </c>
      <c r="E868">
        <v>2</v>
      </c>
      <c r="F868" s="11">
        <v>6843.17</v>
      </c>
      <c r="G868" t="s">
        <v>11</v>
      </c>
      <c r="H868" t="s">
        <v>16</v>
      </c>
      <c r="I868" t="s">
        <v>13</v>
      </c>
      <c r="J868" s="9" t="str">
        <f t="shared" si="26"/>
        <v>15-Jun-1977</v>
      </c>
      <c r="K868">
        <f t="shared" si="27"/>
        <v>48</v>
      </c>
    </row>
    <row r="869" spans="1:11" x14ac:dyDescent="0.3">
      <c r="A869" t="s">
        <v>861</v>
      </c>
      <c r="B869">
        <v>2000</v>
      </c>
      <c r="C869" t="s">
        <v>15</v>
      </c>
      <c r="D869">
        <v>30</v>
      </c>
      <c r="E869">
        <v>0</v>
      </c>
      <c r="F869" s="11">
        <v>6842.28</v>
      </c>
      <c r="G869" t="s">
        <v>11</v>
      </c>
      <c r="H869" t="s">
        <v>16</v>
      </c>
      <c r="I869" t="s">
        <v>23</v>
      </c>
      <c r="J869" s="9" t="str">
        <f t="shared" si="26"/>
        <v>30-Nov-2000</v>
      </c>
      <c r="K869">
        <f t="shared" si="27"/>
        <v>25</v>
      </c>
    </row>
    <row r="870" spans="1:11" x14ac:dyDescent="0.3">
      <c r="A870" t="s">
        <v>860</v>
      </c>
      <c r="B870">
        <v>1979</v>
      </c>
      <c r="C870" t="s">
        <v>10</v>
      </c>
      <c r="D870">
        <v>15</v>
      </c>
      <c r="E870">
        <v>0</v>
      </c>
      <c r="F870" s="11">
        <v>6837.37</v>
      </c>
      <c r="G870" t="s">
        <v>12</v>
      </c>
      <c r="H870" t="s">
        <v>16</v>
      </c>
      <c r="I870" t="s">
        <v>168</v>
      </c>
      <c r="J870" s="9" t="str">
        <f t="shared" si="26"/>
        <v>15-Jul-1979</v>
      </c>
      <c r="K870">
        <f t="shared" si="27"/>
        <v>46</v>
      </c>
    </row>
    <row r="871" spans="1:11" x14ac:dyDescent="0.3">
      <c r="A871" t="s">
        <v>859</v>
      </c>
      <c r="B871">
        <v>1994</v>
      </c>
      <c r="C871" t="s">
        <v>10</v>
      </c>
      <c r="D871">
        <v>8</v>
      </c>
      <c r="E871">
        <v>0</v>
      </c>
      <c r="F871" s="11">
        <v>6827.69</v>
      </c>
      <c r="G871" t="s">
        <v>11</v>
      </c>
      <c r="H871" t="s">
        <v>11</v>
      </c>
      <c r="I871" t="s">
        <v>300</v>
      </c>
      <c r="J871" s="9" t="str">
        <f t="shared" si="26"/>
        <v>8-Jul-1994</v>
      </c>
      <c r="K871">
        <f t="shared" si="27"/>
        <v>31</v>
      </c>
    </row>
    <row r="872" spans="1:11" x14ac:dyDescent="0.3">
      <c r="A872" t="s">
        <v>858</v>
      </c>
      <c r="B872">
        <v>1975</v>
      </c>
      <c r="C872" t="s">
        <v>35</v>
      </c>
      <c r="D872">
        <v>17</v>
      </c>
      <c r="E872">
        <v>1</v>
      </c>
      <c r="F872" s="11">
        <v>6809.46</v>
      </c>
      <c r="G872" t="s">
        <v>11</v>
      </c>
      <c r="H872" t="s">
        <v>16</v>
      </c>
      <c r="I872" t="s">
        <v>23</v>
      </c>
      <c r="J872" s="9" t="str">
        <f t="shared" si="26"/>
        <v>17-Aug-1975</v>
      </c>
      <c r="K872">
        <f t="shared" si="27"/>
        <v>50</v>
      </c>
    </row>
    <row r="873" spans="1:11" x14ac:dyDescent="0.3">
      <c r="A873" t="s">
        <v>857</v>
      </c>
      <c r="B873">
        <v>1991</v>
      </c>
      <c r="C873" t="s">
        <v>18</v>
      </c>
      <c r="D873">
        <v>29</v>
      </c>
      <c r="E873">
        <v>5</v>
      </c>
      <c r="F873" s="11">
        <v>6799.46</v>
      </c>
      <c r="G873" t="s">
        <v>16</v>
      </c>
      <c r="H873" t="s">
        <v>11</v>
      </c>
      <c r="I873" t="s">
        <v>276</v>
      </c>
      <c r="J873" s="9" t="str">
        <f t="shared" si="26"/>
        <v>29-Jun-1991</v>
      </c>
      <c r="K873">
        <f t="shared" si="27"/>
        <v>34</v>
      </c>
    </row>
    <row r="874" spans="1:11" x14ac:dyDescent="0.3">
      <c r="A874" t="s">
        <v>856</v>
      </c>
      <c r="B874">
        <v>1985</v>
      </c>
      <c r="C874" t="s">
        <v>30</v>
      </c>
      <c r="D874">
        <v>24</v>
      </c>
      <c r="E874">
        <v>3</v>
      </c>
      <c r="F874" s="11">
        <v>6796.86</v>
      </c>
      <c r="G874" t="s">
        <v>12</v>
      </c>
      <c r="H874" t="s">
        <v>12</v>
      </c>
      <c r="I874" t="s">
        <v>23</v>
      </c>
      <c r="J874" s="9" t="str">
        <f t="shared" si="26"/>
        <v>24-Dec-1985</v>
      </c>
      <c r="K874">
        <f t="shared" si="27"/>
        <v>40</v>
      </c>
    </row>
    <row r="875" spans="1:11" x14ac:dyDescent="0.3">
      <c r="A875" t="s">
        <v>855</v>
      </c>
      <c r="B875">
        <v>1980</v>
      </c>
      <c r="C875" t="s">
        <v>15</v>
      </c>
      <c r="D875">
        <v>23</v>
      </c>
      <c r="E875">
        <v>2</v>
      </c>
      <c r="F875" s="11">
        <v>6781.52</v>
      </c>
      <c r="G875" t="s">
        <v>11</v>
      </c>
      <c r="H875" t="s">
        <v>11</v>
      </c>
      <c r="I875" t="s">
        <v>13</v>
      </c>
      <c r="J875" s="9" t="str">
        <f t="shared" si="26"/>
        <v>23-Nov-1980</v>
      </c>
      <c r="K875">
        <f t="shared" si="27"/>
        <v>45</v>
      </c>
    </row>
    <row r="876" spans="1:11" x14ac:dyDescent="0.3">
      <c r="A876" t="s">
        <v>854</v>
      </c>
      <c r="B876">
        <v>1981</v>
      </c>
      <c r="C876" t="s">
        <v>37</v>
      </c>
      <c r="D876">
        <v>8</v>
      </c>
      <c r="E876">
        <v>1</v>
      </c>
      <c r="F876" s="11">
        <v>6781.35</v>
      </c>
      <c r="G876" t="s">
        <v>11</v>
      </c>
      <c r="H876" t="s">
        <v>16</v>
      </c>
      <c r="I876" t="s">
        <v>13</v>
      </c>
      <c r="J876" s="9" t="str">
        <f t="shared" si="26"/>
        <v>8-Oct-1981</v>
      </c>
      <c r="K876">
        <f t="shared" si="27"/>
        <v>44</v>
      </c>
    </row>
    <row r="877" spans="1:11" x14ac:dyDescent="0.3">
      <c r="A877" t="s">
        <v>853</v>
      </c>
      <c r="B877">
        <v>1981</v>
      </c>
      <c r="C877" t="s">
        <v>20</v>
      </c>
      <c r="D877">
        <v>3</v>
      </c>
      <c r="E877">
        <v>1</v>
      </c>
      <c r="F877" s="11">
        <v>6775.96</v>
      </c>
      <c r="G877" t="s">
        <v>11</v>
      </c>
      <c r="H877" t="s">
        <v>12</v>
      </c>
      <c r="I877" t="s">
        <v>42</v>
      </c>
      <c r="J877" s="9" t="str">
        <f t="shared" si="26"/>
        <v>3-Sep-1981</v>
      </c>
      <c r="K877">
        <f t="shared" si="27"/>
        <v>44</v>
      </c>
    </row>
    <row r="878" spans="1:11" x14ac:dyDescent="0.3">
      <c r="A878" t="s">
        <v>852</v>
      </c>
      <c r="B878">
        <v>1981</v>
      </c>
      <c r="C878" t="s">
        <v>20</v>
      </c>
      <c r="D878">
        <v>21</v>
      </c>
      <c r="E878">
        <v>1</v>
      </c>
      <c r="F878" s="11">
        <v>6770.19</v>
      </c>
      <c r="G878" t="s">
        <v>11</v>
      </c>
      <c r="H878" t="s">
        <v>12</v>
      </c>
      <c r="I878" t="s">
        <v>13</v>
      </c>
      <c r="J878" s="9" t="str">
        <f t="shared" si="26"/>
        <v>21-Sep-1981</v>
      </c>
      <c r="K878">
        <f t="shared" si="27"/>
        <v>44</v>
      </c>
    </row>
    <row r="879" spans="1:11" x14ac:dyDescent="0.3">
      <c r="A879" t="s">
        <v>851</v>
      </c>
      <c r="B879">
        <v>1988</v>
      </c>
      <c r="C879" t="s">
        <v>37</v>
      </c>
      <c r="D879">
        <v>10</v>
      </c>
      <c r="E879">
        <v>3</v>
      </c>
      <c r="F879" s="11">
        <v>6753.04</v>
      </c>
      <c r="G879" t="s">
        <v>11</v>
      </c>
      <c r="H879" t="s">
        <v>11</v>
      </c>
      <c r="I879" t="s">
        <v>247</v>
      </c>
      <c r="J879" s="9" t="str">
        <f t="shared" si="26"/>
        <v>10-Oct-1988</v>
      </c>
      <c r="K879">
        <f t="shared" si="27"/>
        <v>37</v>
      </c>
    </row>
    <row r="880" spans="1:11" x14ac:dyDescent="0.3">
      <c r="A880" t="s">
        <v>850</v>
      </c>
      <c r="B880">
        <v>1966</v>
      </c>
      <c r="C880" t="s">
        <v>30</v>
      </c>
      <c r="D880">
        <v>9</v>
      </c>
      <c r="E880">
        <v>0</v>
      </c>
      <c r="F880" s="11">
        <v>6750.27</v>
      </c>
      <c r="G880" t="s">
        <v>12</v>
      </c>
      <c r="H880" t="s">
        <v>11</v>
      </c>
      <c r="I880" t="s">
        <v>13</v>
      </c>
      <c r="J880" s="9" t="str">
        <f t="shared" si="26"/>
        <v>9-Dec-1966</v>
      </c>
      <c r="K880">
        <f t="shared" si="27"/>
        <v>59</v>
      </c>
    </row>
    <row r="881" spans="1:11" x14ac:dyDescent="0.3">
      <c r="A881" t="s">
        <v>849</v>
      </c>
      <c r="B881">
        <v>1970</v>
      </c>
      <c r="C881" t="s">
        <v>18</v>
      </c>
      <c r="D881">
        <v>17</v>
      </c>
      <c r="E881">
        <v>0</v>
      </c>
      <c r="F881" s="11">
        <v>6749.63</v>
      </c>
      <c r="G881" t="s">
        <v>11</v>
      </c>
      <c r="H881" t="s">
        <v>16</v>
      </c>
      <c r="I881" t="s">
        <v>13</v>
      </c>
      <c r="J881" s="9" t="str">
        <f t="shared" si="26"/>
        <v>17-Jun-1970</v>
      </c>
      <c r="K881">
        <f t="shared" si="27"/>
        <v>55</v>
      </c>
    </row>
    <row r="882" spans="1:11" x14ac:dyDescent="0.3">
      <c r="A882" t="s">
        <v>848</v>
      </c>
      <c r="B882">
        <v>1986</v>
      </c>
      <c r="C882" t="s">
        <v>18</v>
      </c>
      <c r="D882">
        <v>5</v>
      </c>
      <c r="E882">
        <v>3</v>
      </c>
      <c r="F882" s="11">
        <v>6748.59</v>
      </c>
      <c r="G882" t="s">
        <v>12</v>
      </c>
      <c r="H882" t="s">
        <v>16</v>
      </c>
      <c r="I882" t="s">
        <v>168</v>
      </c>
      <c r="J882" s="9" t="str">
        <f t="shared" si="26"/>
        <v>5-Jun-1986</v>
      </c>
      <c r="K882">
        <f t="shared" si="27"/>
        <v>39</v>
      </c>
    </row>
    <row r="883" spans="1:11" x14ac:dyDescent="0.3">
      <c r="A883" t="s">
        <v>847</v>
      </c>
      <c r="B883">
        <v>1986</v>
      </c>
      <c r="C883" t="s">
        <v>35</v>
      </c>
      <c r="D883">
        <v>7</v>
      </c>
      <c r="E883">
        <v>3</v>
      </c>
      <c r="F883" s="11">
        <v>6746.74</v>
      </c>
      <c r="G883" t="s">
        <v>12</v>
      </c>
      <c r="H883" t="s">
        <v>11</v>
      </c>
      <c r="I883" t="s">
        <v>168</v>
      </c>
      <c r="J883" s="9" t="str">
        <f t="shared" si="26"/>
        <v>7-Aug-1986</v>
      </c>
      <c r="K883">
        <f t="shared" si="27"/>
        <v>39</v>
      </c>
    </row>
    <row r="884" spans="1:11" x14ac:dyDescent="0.3">
      <c r="A884" t="s">
        <v>846</v>
      </c>
      <c r="B884">
        <v>1968</v>
      </c>
      <c r="C884" t="s">
        <v>10</v>
      </c>
      <c r="D884">
        <v>18</v>
      </c>
      <c r="E884">
        <v>0</v>
      </c>
      <c r="F884" s="11">
        <v>6738.84</v>
      </c>
      <c r="G884" t="s">
        <v>12</v>
      </c>
      <c r="H884" t="s">
        <v>16</v>
      </c>
      <c r="I884" t="s">
        <v>23</v>
      </c>
      <c r="J884" s="9" t="str">
        <f t="shared" si="26"/>
        <v>18-Jul-1968</v>
      </c>
      <c r="K884">
        <f t="shared" si="27"/>
        <v>57</v>
      </c>
    </row>
    <row r="885" spans="1:11" x14ac:dyDescent="0.3">
      <c r="A885" t="s">
        <v>845</v>
      </c>
      <c r="B885">
        <v>1978</v>
      </c>
      <c r="C885" t="s">
        <v>37</v>
      </c>
      <c r="D885">
        <v>21</v>
      </c>
      <c r="E885">
        <v>2</v>
      </c>
      <c r="F885" s="11">
        <v>6737.98</v>
      </c>
      <c r="G885" t="s">
        <v>11</v>
      </c>
      <c r="H885" t="s">
        <v>12</v>
      </c>
      <c r="I885" t="s">
        <v>13</v>
      </c>
      <c r="J885" s="9" t="str">
        <f t="shared" si="26"/>
        <v>21-Oct-1978</v>
      </c>
      <c r="K885">
        <f t="shared" si="27"/>
        <v>47</v>
      </c>
    </row>
    <row r="886" spans="1:11" x14ac:dyDescent="0.3">
      <c r="A886" t="s">
        <v>844</v>
      </c>
      <c r="B886">
        <v>1994</v>
      </c>
      <c r="C886" t="s">
        <v>18</v>
      </c>
      <c r="D886">
        <v>13</v>
      </c>
      <c r="E886">
        <v>0</v>
      </c>
      <c r="F886" s="11">
        <v>6721.37</v>
      </c>
      <c r="G886" t="s">
        <v>11</v>
      </c>
      <c r="H886" t="s">
        <v>16</v>
      </c>
      <c r="I886" t="s">
        <v>23</v>
      </c>
      <c r="J886" s="9" t="str">
        <f t="shared" si="26"/>
        <v>13-Jun-1994</v>
      </c>
      <c r="K886">
        <f t="shared" si="27"/>
        <v>31</v>
      </c>
    </row>
    <row r="887" spans="1:11" x14ac:dyDescent="0.3">
      <c r="A887" t="s">
        <v>843</v>
      </c>
      <c r="B887">
        <v>1983</v>
      </c>
      <c r="C887" t="s">
        <v>18</v>
      </c>
      <c r="D887">
        <v>12</v>
      </c>
      <c r="E887">
        <v>2</v>
      </c>
      <c r="F887" s="11">
        <v>6710.19</v>
      </c>
      <c r="G887" t="s">
        <v>12</v>
      </c>
      <c r="H887" t="s">
        <v>12</v>
      </c>
      <c r="I887" t="s">
        <v>23</v>
      </c>
      <c r="J887" s="9" t="str">
        <f t="shared" si="26"/>
        <v>12-Jun-1983</v>
      </c>
      <c r="K887">
        <f t="shared" si="27"/>
        <v>42</v>
      </c>
    </row>
    <row r="888" spans="1:11" x14ac:dyDescent="0.3">
      <c r="A888" t="s">
        <v>842</v>
      </c>
      <c r="B888">
        <v>1971</v>
      </c>
      <c r="C888" t="s">
        <v>30</v>
      </c>
      <c r="D888">
        <v>12</v>
      </c>
      <c r="E888">
        <v>0</v>
      </c>
      <c r="F888" s="11">
        <v>6706.47</v>
      </c>
      <c r="G888" t="s">
        <v>11</v>
      </c>
      <c r="H888" t="s">
        <v>16</v>
      </c>
      <c r="I888" t="s">
        <v>13</v>
      </c>
      <c r="J888" s="9" t="str">
        <f t="shared" si="26"/>
        <v>12-Dec-1971</v>
      </c>
      <c r="K888">
        <f t="shared" si="27"/>
        <v>54</v>
      </c>
    </row>
    <row r="889" spans="1:11" x14ac:dyDescent="0.3">
      <c r="A889" t="s">
        <v>841</v>
      </c>
      <c r="B889">
        <v>1968</v>
      </c>
      <c r="C889" t="s">
        <v>10</v>
      </c>
      <c r="D889">
        <v>13</v>
      </c>
      <c r="E889">
        <v>0</v>
      </c>
      <c r="F889" s="11">
        <v>6700.56</v>
      </c>
      <c r="G889" t="s">
        <v>12</v>
      </c>
      <c r="H889" t="s">
        <v>16</v>
      </c>
      <c r="I889" t="s">
        <v>23</v>
      </c>
      <c r="J889" s="9" t="str">
        <f t="shared" si="26"/>
        <v>13-Jul-1968</v>
      </c>
      <c r="K889">
        <f t="shared" si="27"/>
        <v>57</v>
      </c>
    </row>
    <row r="890" spans="1:11" x14ac:dyDescent="0.3">
      <c r="A890" t="s">
        <v>840</v>
      </c>
      <c r="B890">
        <v>1985</v>
      </c>
      <c r="C890" t="s">
        <v>10</v>
      </c>
      <c r="D890">
        <v>9</v>
      </c>
      <c r="E890">
        <v>2</v>
      </c>
      <c r="F890" s="11">
        <v>6686.43</v>
      </c>
      <c r="G890" t="s">
        <v>11</v>
      </c>
      <c r="H890" t="s">
        <v>12</v>
      </c>
      <c r="I890" t="s">
        <v>23</v>
      </c>
      <c r="J890" s="9" t="str">
        <f t="shared" si="26"/>
        <v>9-Jul-1985</v>
      </c>
      <c r="K890">
        <f t="shared" si="27"/>
        <v>40</v>
      </c>
    </row>
    <row r="891" spans="1:11" x14ac:dyDescent="0.3">
      <c r="A891" t="s">
        <v>839</v>
      </c>
      <c r="B891">
        <v>1989</v>
      </c>
      <c r="C891" t="s">
        <v>37</v>
      </c>
      <c r="D891">
        <v>20</v>
      </c>
      <c r="E891">
        <v>5</v>
      </c>
      <c r="F891" s="11">
        <v>6666.24</v>
      </c>
      <c r="G891" t="s">
        <v>12</v>
      </c>
      <c r="H891" t="s">
        <v>16</v>
      </c>
      <c r="I891" t="s">
        <v>42</v>
      </c>
      <c r="J891" s="9" t="str">
        <f t="shared" si="26"/>
        <v>20-Oct-1989</v>
      </c>
      <c r="K891">
        <f t="shared" si="27"/>
        <v>36</v>
      </c>
    </row>
    <row r="892" spans="1:11" x14ac:dyDescent="0.3">
      <c r="A892" t="s">
        <v>838</v>
      </c>
      <c r="B892">
        <v>1981</v>
      </c>
      <c r="C892" t="s">
        <v>20</v>
      </c>
      <c r="D892">
        <v>17</v>
      </c>
      <c r="E892">
        <v>1</v>
      </c>
      <c r="F892" s="11">
        <v>6664.69</v>
      </c>
      <c r="G892" t="s">
        <v>12</v>
      </c>
      <c r="H892" t="s">
        <v>16</v>
      </c>
      <c r="I892" t="s">
        <v>23</v>
      </c>
      <c r="J892" s="9" t="str">
        <f t="shared" si="26"/>
        <v>17-Sep-1981</v>
      </c>
      <c r="K892">
        <f t="shared" si="27"/>
        <v>44</v>
      </c>
    </row>
    <row r="893" spans="1:11" x14ac:dyDescent="0.3">
      <c r="A893" t="s">
        <v>837</v>
      </c>
      <c r="B893">
        <v>1982</v>
      </c>
      <c r="C893" t="s">
        <v>20</v>
      </c>
      <c r="D893">
        <v>27</v>
      </c>
      <c r="E893">
        <v>3</v>
      </c>
      <c r="F893" s="11">
        <v>6664.32</v>
      </c>
      <c r="G893" t="s">
        <v>11</v>
      </c>
      <c r="H893" t="s">
        <v>11</v>
      </c>
      <c r="I893" t="s">
        <v>13</v>
      </c>
      <c r="J893" s="9" t="str">
        <f t="shared" si="26"/>
        <v>27-Sep-1982</v>
      </c>
      <c r="K893">
        <f t="shared" si="27"/>
        <v>43</v>
      </c>
    </row>
    <row r="894" spans="1:11" x14ac:dyDescent="0.3">
      <c r="A894" t="s">
        <v>836</v>
      </c>
      <c r="B894">
        <v>1989</v>
      </c>
      <c r="C894" t="s">
        <v>15</v>
      </c>
      <c r="D894">
        <v>19</v>
      </c>
      <c r="E894">
        <v>5</v>
      </c>
      <c r="F894" s="11">
        <v>6653.79</v>
      </c>
      <c r="G894" t="s">
        <v>11</v>
      </c>
      <c r="H894" t="s">
        <v>16</v>
      </c>
      <c r="I894" t="s">
        <v>13</v>
      </c>
      <c r="J894" s="9" t="str">
        <f t="shared" si="26"/>
        <v>19-Nov-1989</v>
      </c>
      <c r="K894">
        <f t="shared" si="27"/>
        <v>36</v>
      </c>
    </row>
    <row r="895" spans="1:11" x14ac:dyDescent="0.3">
      <c r="A895" t="s">
        <v>835</v>
      </c>
      <c r="B895">
        <v>1984</v>
      </c>
      <c r="C895" t="s">
        <v>10</v>
      </c>
      <c r="D895">
        <v>1</v>
      </c>
      <c r="E895">
        <v>3</v>
      </c>
      <c r="F895" s="11">
        <v>6652.53</v>
      </c>
      <c r="G895" t="s">
        <v>12</v>
      </c>
      <c r="H895" t="s">
        <v>11</v>
      </c>
      <c r="I895" t="s">
        <v>13</v>
      </c>
      <c r="J895" s="9" t="str">
        <f t="shared" si="26"/>
        <v>1-Jul-1984</v>
      </c>
      <c r="K895">
        <f t="shared" si="27"/>
        <v>41</v>
      </c>
    </row>
    <row r="896" spans="1:11" x14ac:dyDescent="0.3">
      <c r="A896" t="s">
        <v>834</v>
      </c>
      <c r="B896">
        <v>1970</v>
      </c>
      <c r="C896" t="s">
        <v>15</v>
      </c>
      <c r="D896">
        <v>8</v>
      </c>
      <c r="E896">
        <v>0</v>
      </c>
      <c r="F896" s="11">
        <v>6651.26</v>
      </c>
      <c r="G896" t="s">
        <v>11</v>
      </c>
      <c r="H896" t="s">
        <v>12</v>
      </c>
      <c r="I896" t="s">
        <v>13</v>
      </c>
      <c r="J896" s="9" t="str">
        <f t="shared" si="26"/>
        <v>8-Nov-1970</v>
      </c>
      <c r="K896">
        <f t="shared" si="27"/>
        <v>55</v>
      </c>
    </row>
    <row r="897" spans="1:11" x14ac:dyDescent="0.3">
      <c r="A897" t="s">
        <v>833</v>
      </c>
      <c r="B897">
        <v>1984</v>
      </c>
      <c r="C897" t="s">
        <v>30</v>
      </c>
      <c r="D897">
        <v>8</v>
      </c>
      <c r="E897">
        <v>2</v>
      </c>
      <c r="F897" s="11">
        <v>6640.54</v>
      </c>
      <c r="G897" t="s">
        <v>11</v>
      </c>
      <c r="H897" t="s">
        <v>12</v>
      </c>
      <c r="I897" t="s">
        <v>166</v>
      </c>
      <c r="J897" s="9" t="str">
        <f t="shared" si="26"/>
        <v>8-Dec-1984</v>
      </c>
      <c r="K897">
        <f t="shared" si="27"/>
        <v>41</v>
      </c>
    </row>
    <row r="898" spans="1:11" x14ac:dyDescent="0.3">
      <c r="A898" t="s">
        <v>832</v>
      </c>
      <c r="B898">
        <v>1990</v>
      </c>
      <c r="C898" t="s">
        <v>18</v>
      </c>
      <c r="D898">
        <v>6</v>
      </c>
      <c r="E898">
        <v>3</v>
      </c>
      <c r="F898" s="11">
        <v>6639.3</v>
      </c>
      <c r="G898" t="s">
        <v>11</v>
      </c>
      <c r="H898" t="s">
        <v>11</v>
      </c>
      <c r="I898" t="s">
        <v>300</v>
      </c>
      <c r="J898" s="9" t="str">
        <f t="shared" ref="J898:J961" si="28">D898&amp;"-"&amp;C898&amp;"-"&amp;B898</f>
        <v>6-Jun-1990</v>
      </c>
      <c r="K898">
        <f t="shared" ref="K898:K961" si="29">2025-B898</f>
        <v>35</v>
      </c>
    </row>
    <row r="899" spans="1:11" x14ac:dyDescent="0.3">
      <c r="A899" t="s">
        <v>831</v>
      </c>
      <c r="B899">
        <v>2003</v>
      </c>
      <c r="C899" t="s">
        <v>20</v>
      </c>
      <c r="D899">
        <v>4</v>
      </c>
      <c r="E899">
        <v>0</v>
      </c>
      <c r="F899" s="11">
        <v>6638.16</v>
      </c>
      <c r="G899" t="s">
        <v>11</v>
      </c>
      <c r="H899" t="s">
        <v>16</v>
      </c>
      <c r="I899" t="s">
        <v>23</v>
      </c>
      <c r="J899" s="9" t="str">
        <f t="shared" si="28"/>
        <v>4-Sep-2003</v>
      </c>
      <c r="K899">
        <f t="shared" si="29"/>
        <v>22</v>
      </c>
    </row>
    <row r="900" spans="1:11" x14ac:dyDescent="0.3">
      <c r="A900" t="s">
        <v>830</v>
      </c>
      <c r="B900">
        <v>1973</v>
      </c>
      <c r="C900" t="s">
        <v>35</v>
      </c>
      <c r="D900">
        <v>29</v>
      </c>
      <c r="E900">
        <v>0</v>
      </c>
      <c r="F900" s="11">
        <v>6630.31</v>
      </c>
      <c r="G900" t="s">
        <v>11</v>
      </c>
      <c r="H900" t="s">
        <v>16</v>
      </c>
      <c r="I900" t="s">
        <v>13</v>
      </c>
      <c r="J900" s="9" t="str">
        <f t="shared" si="28"/>
        <v>29-Aug-1973</v>
      </c>
      <c r="K900">
        <f t="shared" si="29"/>
        <v>52</v>
      </c>
    </row>
    <row r="901" spans="1:11" x14ac:dyDescent="0.3">
      <c r="A901" t="s">
        <v>829</v>
      </c>
      <c r="B901">
        <v>1982</v>
      </c>
      <c r="C901" t="s">
        <v>35</v>
      </c>
      <c r="D901">
        <v>28</v>
      </c>
      <c r="E901">
        <v>1</v>
      </c>
      <c r="F901" s="11">
        <v>6610.11</v>
      </c>
      <c r="G901" t="s">
        <v>12</v>
      </c>
      <c r="H901" t="s">
        <v>11</v>
      </c>
      <c r="I901" t="s">
        <v>164</v>
      </c>
      <c r="J901" s="9" t="str">
        <f t="shared" si="28"/>
        <v>28-Aug-1982</v>
      </c>
      <c r="K901">
        <f t="shared" si="29"/>
        <v>43</v>
      </c>
    </row>
    <row r="902" spans="1:11" x14ac:dyDescent="0.3">
      <c r="A902" t="s">
        <v>828</v>
      </c>
      <c r="B902">
        <v>1982</v>
      </c>
      <c r="C902" t="s">
        <v>15</v>
      </c>
      <c r="D902">
        <v>7</v>
      </c>
      <c r="E902">
        <v>2</v>
      </c>
      <c r="F902" s="11">
        <v>6600.36</v>
      </c>
      <c r="G902" t="s">
        <v>11</v>
      </c>
      <c r="H902" t="s">
        <v>12</v>
      </c>
      <c r="I902" t="s">
        <v>42</v>
      </c>
      <c r="J902" s="9" t="str">
        <f t="shared" si="28"/>
        <v>7-Nov-1982</v>
      </c>
      <c r="K902">
        <f t="shared" si="29"/>
        <v>43</v>
      </c>
    </row>
    <row r="903" spans="1:11" x14ac:dyDescent="0.3">
      <c r="A903" t="s">
        <v>827</v>
      </c>
      <c r="B903">
        <v>1982</v>
      </c>
      <c r="C903" t="s">
        <v>30</v>
      </c>
      <c r="D903">
        <v>29</v>
      </c>
      <c r="E903">
        <v>1</v>
      </c>
      <c r="F903" s="11">
        <v>6600.21</v>
      </c>
      <c r="G903" t="s">
        <v>12</v>
      </c>
      <c r="H903" t="s">
        <v>11</v>
      </c>
      <c r="I903" t="s">
        <v>168</v>
      </c>
      <c r="J903" s="9" t="str">
        <f t="shared" si="28"/>
        <v>29-Dec-1982</v>
      </c>
      <c r="K903">
        <f t="shared" si="29"/>
        <v>43</v>
      </c>
    </row>
    <row r="904" spans="1:11" x14ac:dyDescent="0.3">
      <c r="A904" t="s">
        <v>826</v>
      </c>
      <c r="B904">
        <v>1982</v>
      </c>
      <c r="C904" t="s">
        <v>15</v>
      </c>
      <c r="D904">
        <v>22</v>
      </c>
      <c r="E904">
        <v>2</v>
      </c>
      <c r="F904" s="11">
        <v>6593.51</v>
      </c>
      <c r="G904" t="s">
        <v>11</v>
      </c>
      <c r="H904" t="s">
        <v>16</v>
      </c>
      <c r="I904" t="s">
        <v>13</v>
      </c>
      <c r="J904" s="9" t="str">
        <f t="shared" si="28"/>
        <v>22-Nov-1982</v>
      </c>
      <c r="K904">
        <f t="shared" si="29"/>
        <v>43</v>
      </c>
    </row>
    <row r="905" spans="1:11" x14ac:dyDescent="0.3">
      <c r="A905" t="s">
        <v>825</v>
      </c>
      <c r="B905">
        <v>1984</v>
      </c>
      <c r="C905" t="s">
        <v>37</v>
      </c>
      <c r="D905">
        <v>5</v>
      </c>
      <c r="E905">
        <v>2</v>
      </c>
      <c r="F905" s="11">
        <v>6571.54</v>
      </c>
      <c r="G905" t="s">
        <v>11</v>
      </c>
      <c r="H905" t="s">
        <v>12</v>
      </c>
      <c r="I905" t="s">
        <v>42</v>
      </c>
      <c r="J905" s="9" t="str">
        <f t="shared" si="28"/>
        <v>5-Oct-1984</v>
      </c>
      <c r="K905">
        <f t="shared" si="29"/>
        <v>41</v>
      </c>
    </row>
    <row r="906" spans="1:11" x14ac:dyDescent="0.3">
      <c r="A906" t="s">
        <v>824</v>
      </c>
      <c r="B906">
        <v>1981</v>
      </c>
      <c r="C906" t="s">
        <v>10</v>
      </c>
      <c r="D906">
        <v>20</v>
      </c>
      <c r="E906">
        <v>0</v>
      </c>
      <c r="F906" s="11">
        <v>6571.02</v>
      </c>
      <c r="G906" t="s">
        <v>11</v>
      </c>
      <c r="H906" t="s">
        <v>16</v>
      </c>
      <c r="I906" t="s">
        <v>23</v>
      </c>
      <c r="J906" s="9" t="str">
        <f t="shared" si="28"/>
        <v>20-Jul-1981</v>
      </c>
      <c r="K906">
        <f t="shared" si="29"/>
        <v>44</v>
      </c>
    </row>
    <row r="907" spans="1:11" x14ac:dyDescent="0.3">
      <c r="A907" t="s">
        <v>823</v>
      </c>
      <c r="B907">
        <v>1984</v>
      </c>
      <c r="C907" t="s">
        <v>20</v>
      </c>
      <c r="D907">
        <v>20</v>
      </c>
      <c r="E907">
        <v>1</v>
      </c>
      <c r="F907" s="11">
        <v>6555.07</v>
      </c>
      <c r="G907" t="s">
        <v>11</v>
      </c>
      <c r="H907" t="s">
        <v>11</v>
      </c>
      <c r="I907" t="s">
        <v>247</v>
      </c>
      <c r="J907" s="9" t="str">
        <f t="shared" si="28"/>
        <v>20-Sep-1984</v>
      </c>
      <c r="K907">
        <f t="shared" si="29"/>
        <v>41</v>
      </c>
    </row>
    <row r="908" spans="1:11" x14ac:dyDescent="0.3">
      <c r="A908" t="s">
        <v>822</v>
      </c>
      <c r="B908">
        <v>1968</v>
      </c>
      <c r="C908" t="s">
        <v>30</v>
      </c>
      <c r="D908">
        <v>11</v>
      </c>
      <c r="E908">
        <v>0</v>
      </c>
      <c r="F908" s="11">
        <v>6552.01</v>
      </c>
      <c r="G908" t="s">
        <v>12</v>
      </c>
      <c r="H908" t="s">
        <v>11</v>
      </c>
      <c r="I908" t="s">
        <v>13</v>
      </c>
      <c r="J908" s="9" t="str">
        <f t="shared" si="28"/>
        <v>11-Dec-1968</v>
      </c>
      <c r="K908">
        <f t="shared" si="29"/>
        <v>57</v>
      </c>
    </row>
    <row r="909" spans="1:11" x14ac:dyDescent="0.3">
      <c r="A909" t="s">
        <v>821</v>
      </c>
      <c r="B909">
        <v>1989</v>
      </c>
      <c r="C909" t="s">
        <v>35</v>
      </c>
      <c r="D909">
        <v>6</v>
      </c>
      <c r="E909">
        <v>3</v>
      </c>
      <c r="F909" s="11">
        <v>6551.75</v>
      </c>
      <c r="G909" t="s">
        <v>11</v>
      </c>
      <c r="H909" t="s">
        <v>11</v>
      </c>
      <c r="I909" t="s">
        <v>247</v>
      </c>
      <c r="J909" s="9" t="str">
        <f t="shared" si="28"/>
        <v>6-Aug-1989</v>
      </c>
      <c r="K909">
        <f t="shared" si="29"/>
        <v>36</v>
      </c>
    </row>
    <row r="910" spans="1:11" x14ac:dyDescent="0.3">
      <c r="A910" t="s">
        <v>820</v>
      </c>
      <c r="B910">
        <v>1986</v>
      </c>
      <c r="C910" t="s">
        <v>30</v>
      </c>
      <c r="D910">
        <v>18</v>
      </c>
      <c r="E910">
        <v>3</v>
      </c>
      <c r="F910" s="11">
        <v>6548.2</v>
      </c>
      <c r="G910" t="s">
        <v>11</v>
      </c>
      <c r="H910" t="s">
        <v>12</v>
      </c>
      <c r="I910" t="s">
        <v>23</v>
      </c>
      <c r="J910" s="9" t="str">
        <f t="shared" si="28"/>
        <v>18-Dec-1986</v>
      </c>
      <c r="K910">
        <f t="shared" si="29"/>
        <v>39</v>
      </c>
    </row>
    <row r="911" spans="1:11" x14ac:dyDescent="0.3">
      <c r="A911" t="s">
        <v>819</v>
      </c>
      <c r="B911">
        <v>1969</v>
      </c>
      <c r="C911" t="s">
        <v>30</v>
      </c>
      <c r="D911">
        <v>3</v>
      </c>
      <c r="E911">
        <v>0</v>
      </c>
      <c r="F911" s="11">
        <v>6546.16</v>
      </c>
      <c r="G911" t="s">
        <v>11</v>
      </c>
      <c r="H911" t="s">
        <v>12</v>
      </c>
      <c r="I911" t="s">
        <v>13</v>
      </c>
      <c r="J911" s="9" t="str">
        <f t="shared" si="28"/>
        <v>3-Dec-1969</v>
      </c>
      <c r="K911">
        <f t="shared" si="29"/>
        <v>56</v>
      </c>
    </row>
    <row r="912" spans="1:11" x14ac:dyDescent="0.3">
      <c r="A912" t="s">
        <v>818</v>
      </c>
      <c r="B912">
        <v>1982</v>
      </c>
      <c r="C912" t="s">
        <v>37</v>
      </c>
      <c r="D912">
        <v>2</v>
      </c>
      <c r="E912">
        <v>3</v>
      </c>
      <c r="F912" s="11">
        <v>6536.68</v>
      </c>
      <c r="G912" t="s">
        <v>11</v>
      </c>
      <c r="H912" t="s">
        <v>11</v>
      </c>
      <c r="I912" t="s">
        <v>23</v>
      </c>
      <c r="J912" s="9" t="str">
        <f t="shared" si="28"/>
        <v>2-Oct-1982</v>
      </c>
      <c r="K912">
        <f t="shared" si="29"/>
        <v>43</v>
      </c>
    </row>
    <row r="913" spans="1:11" x14ac:dyDescent="0.3">
      <c r="A913" t="s">
        <v>817</v>
      </c>
      <c r="B913">
        <v>1982</v>
      </c>
      <c r="C913" t="s">
        <v>35</v>
      </c>
      <c r="D913">
        <v>12</v>
      </c>
      <c r="E913">
        <v>3</v>
      </c>
      <c r="F913" s="11">
        <v>6532.04</v>
      </c>
      <c r="G913" t="s">
        <v>11</v>
      </c>
      <c r="H913" t="s">
        <v>16</v>
      </c>
      <c r="I913" t="s">
        <v>13</v>
      </c>
      <c r="J913" s="9" t="str">
        <f t="shared" si="28"/>
        <v>12-Aug-1982</v>
      </c>
      <c r="K913">
        <f t="shared" si="29"/>
        <v>43</v>
      </c>
    </row>
    <row r="914" spans="1:11" x14ac:dyDescent="0.3">
      <c r="A914" t="s">
        <v>816</v>
      </c>
      <c r="B914">
        <v>1976</v>
      </c>
      <c r="C914" t="s">
        <v>37</v>
      </c>
      <c r="D914">
        <v>23</v>
      </c>
      <c r="E914">
        <v>2</v>
      </c>
      <c r="F914" s="11">
        <v>6529.21</v>
      </c>
      <c r="G914" t="s">
        <v>11</v>
      </c>
      <c r="H914" t="s">
        <v>16</v>
      </c>
      <c r="I914" t="s">
        <v>13</v>
      </c>
      <c r="J914" s="9" t="str">
        <f t="shared" si="28"/>
        <v>23-Oct-1976</v>
      </c>
      <c r="K914">
        <f t="shared" si="29"/>
        <v>49</v>
      </c>
    </row>
    <row r="915" spans="1:11" x14ac:dyDescent="0.3">
      <c r="A915" t="s">
        <v>815</v>
      </c>
      <c r="B915">
        <v>1994</v>
      </c>
      <c r="C915" t="s">
        <v>10</v>
      </c>
      <c r="D915">
        <v>7</v>
      </c>
      <c r="E915">
        <v>0</v>
      </c>
      <c r="F915" s="11">
        <v>6512.24</v>
      </c>
      <c r="G915" t="s">
        <v>11</v>
      </c>
      <c r="H915" t="s">
        <v>16</v>
      </c>
      <c r="I915" t="s">
        <v>300</v>
      </c>
      <c r="J915" s="9" t="str">
        <f t="shared" si="28"/>
        <v>7-Jul-1994</v>
      </c>
      <c r="K915">
        <f t="shared" si="29"/>
        <v>31</v>
      </c>
    </row>
    <row r="916" spans="1:11" x14ac:dyDescent="0.3">
      <c r="A916" t="s">
        <v>814</v>
      </c>
      <c r="B916">
        <v>1982</v>
      </c>
      <c r="C916" t="s">
        <v>35</v>
      </c>
      <c r="D916">
        <v>28</v>
      </c>
      <c r="E916">
        <v>1</v>
      </c>
      <c r="F916" s="11">
        <v>6500.24</v>
      </c>
      <c r="G916" t="s">
        <v>11</v>
      </c>
      <c r="H916" t="s">
        <v>11</v>
      </c>
      <c r="I916" t="s">
        <v>13</v>
      </c>
      <c r="J916" s="9" t="str">
        <f t="shared" si="28"/>
        <v>28-Aug-1982</v>
      </c>
      <c r="K916">
        <f t="shared" si="29"/>
        <v>43</v>
      </c>
    </row>
    <row r="917" spans="1:11" x14ac:dyDescent="0.3">
      <c r="A917" t="s">
        <v>813</v>
      </c>
      <c r="B917">
        <v>1982</v>
      </c>
      <c r="C917" t="s">
        <v>37</v>
      </c>
      <c r="D917">
        <v>9</v>
      </c>
      <c r="E917">
        <v>1</v>
      </c>
      <c r="F917" s="11">
        <v>6496.89</v>
      </c>
      <c r="G917" t="s">
        <v>11</v>
      </c>
      <c r="H917" t="s">
        <v>12</v>
      </c>
      <c r="I917" t="s">
        <v>42</v>
      </c>
      <c r="J917" s="9" t="str">
        <f t="shared" si="28"/>
        <v>9-Oct-1982</v>
      </c>
      <c r="K917">
        <f t="shared" si="29"/>
        <v>43</v>
      </c>
    </row>
    <row r="918" spans="1:11" x14ac:dyDescent="0.3">
      <c r="A918" t="s">
        <v>812</v>
      </c>
      <c r="B918">
        <v>1970</v>
      </c>
      <c r="C918" t="s">
        <v>30</v>
      </c>
      <c r="D918">
        <v>1</v>
      </c>
      <c r="E918">
        <v>0</v>
      </c>
      <c r="F918" s="11">
        <v>6481.67</v>
      </c>
      <c r="G918" t="s">
        <v>11</v>
      </c>
      <c r="H918" t="s">
        <v>11</v>
      </c>
      <c r="I918" t="s">
        <v>13</v>
      </c>
      <c r="J918" s="9" t="str">
        <f t="shared" si="28"/>
        <v>1-Dec-1970</v>
      </c>
      <c r="K918">
        <f t="shared" si="29"/>
        <v>55</v>
      </c>
    </row>
    <row r="919" spans="1:11" x14ac:dyDescent="0.3">
      <c r="A919" t="s">
        <v>811</v>
      </c>
      <c r="B919">
        <v>1980</v>
      </c>
      <c r="C919" t="s">
        <v>18</v>
      </c>
      <c r="D919">
        <v>8</v>
      </c>
      <c r="E919">
        <v>0</v>
      </c>
      <c r="F919" s="11">
        <v>6474.01</v>
      </c>
      <c r="G919" t="s">
        <v>11</v>
      </c>
      <c r="H919" t="s">
        <v>12</v>
      </c>
      <c r="I919" t="s">
        <v>42</v>
      </c>
      <c r="J919" s="9" t="str">
        <f t="shared" si="28"/>
        <v>8-Jun-1980</v>
      </c>
      <c r="K919">
        <f t="shared" si="29"/>
        <v>45</v>
      </c>
    </row>
    <row r="920" spans="1:11" x14ac:dyDescent="0.3">
      <c r="A920" t="s">
        <v>810</v>
      </c>
      <c r="B920">
        <v>1981</v>
      </c>
      <c r="C920" t="s">
        <v>10</v>
      </c>
      <c r="D920">
        <v>27</v>
      </c>
      <c r="E920">
        <v>1</v>
      </c>
      <c r="F920" s="11">
        <v>6473.15</v>
      </c>
      <c r="G920" t="s">
        <v>11</v>
      </c>
      <c r="H920" t="s">
        <v>11</v>
      </c>
      <c r="I920" t="s">
        <v>13</v>
      </c>
      <c r="J920" s="9" t="str">
        <f t="shared" si="28"/>
        <v>27-Jul-1981</v>
      </c>
      <c r="K920">
        <f t="shared" si="29"/>
        <v>44</v>
      </c>
    </row>
    <row r="921" spans="1:11" x14ac:dyDescent="0.3">
      <c r="A921" t="s">
        <v>809</v>
      </c>
      <c r="B921">
        <v>1984</v>
      </c>
      <c r="C921" t="s">
        <v>15</v>
      </c>
      <c r="D921">
        <v>1</v>
      </c>
      <c r="E921">
        <v>2</v>
      </c>
      <c r="F921" s="11">
        <v>6457.84</v>
      </c>
      <c r="G921" t="s">
        <v>11</v>
      </c>
      <c r="H921" t="s">
        <v>12</v>
      </c>
      <c r="I921" t="s">
        <v>23</v>
      </c>
      <c r="J921" s="9" t="str">
        <f t="shared" si="28"/>
        <v>1-Nov-1984</v>
      </c>
      <c r="K921">
        <f t="shared" si="29"/>
        <v>41</v>
      </c>
    </row>
    <row r="922" spans="1:11" x14ac:dyDescent="0.3">
      <c r="A922" t="s">
        <v>808</v>
      </c>
      <c r="B922">
        <v>1984</v>
      </c>
      <c r="C922" t="s">
        <v>35</v>
      </c>
      <c r="D922">
        <v>26</v>
      </c>
      <c r="E922">
        <v>2</v>
      </c>
      <c r="F922" s="11">
        <v>6455.86</v>
      </c>
      <c r="G922" t="s">
        <v>12</v>
      </c>
      <c r="H922" t="s">
        <v>12</v>
      </c>
      <c r="I922" t="s">
        <v>23</v>
      </c>
      <c r="J922" s="9" t="str">
        <f t="shared" si="28"/>
        <v>26-Aug-1984</v>
      </c>
      <c r="K922">
        <f t="shared" si="29"/>
        <v>41</v>
      </c>
    </row>
    <row r="923" spans="1:11" x14ac:dyDescent="0.3">
      <c r="A923" t="s">
        <v>807</v>
      </c>
      <c r="B923">
        <v>1985</v>
      </c>
      <c r="C923" t="s">
        <v>10</v>
      </c>
      <c r="D923">
        <v>22</v>
      </c>
      <c r="E923">
        <v>3</v>
      </c>
      <c r="F923" s="11">
        <v>6435.62</v>
      </c>
      <c r="G923" t="s">
        <v>12</v>
      </c>
      <c r="H923" t="s">
        <v>11</v>
      </c>
      <c r="I923" t="s">
        <v>13</v>
      </c>
      <c r="J923" s="9" t="str">
        <f t="shared" si="28"/>
        <v>22-Jul-1985</v>
      </c>
      <c r="K923">
        <f t="shared" si="29"/>
        <v>40</v>
      </c>
    </row>
    <row r="924" spans="1:11" x14ac:dyDescent="0.3">
      <c r="A924" t="s">
        <v>806</v>
      </c>
      <c r="B924">
        <v>1975</v>
      </c>
      <c r="C924" t="s">
        <v>35</v>
      </c>
      <c r="D924">
        <v>5</v>
      </c>
      <c r="E924">
        <v>1</v>
      </c>
      <c r="F924" s="11">
        <v>6423.48</v>
      </c>
      <c r="G924" t="s">
        <v>11</v>
      </c>
      <c r="H924" t="s">
        <v>12</v>
      </c>
      <c r="I924" t="s">
        <v>13</v>
      </c>
      <c r="J924" s="9" t="str">
        <f t="shared" si="28"/>
        <v>5-Aug-1975</v>
      </c>
      <c r="K924">
        <f t="shared" si="29"/>
        <v>50</v>
      </c>
    </row>
    <row r="925" spans="1:11" x14ac:dyDescent="0.3">
      <c r="A925" t="s">
        <v>805</v>
      </c>
      <c r="B925">
        <v>1976</v>
      </c>
      <c r="C925" t="s">
        <v>30</v>
      </c>
      <c r="D925">
        <v>30</v>
      </c>
      <c r="E925">
        <v>2</v>
      </c>
      <c r="F925" s="11">
        <v>6417.28</v>
      </c>
      <c r="G925" t="s">
        <v>11</v>
      </c>
      <c r="H925" t="s">
        <v>12</v>
      </c>
      <c r="I925" t="s">
        <v>13</v>
      </c>
      <c r="J925" s="9" t="str">
        <f t="shared" si="28"/>
        <v>30-Dec-1976</v>
      </c>
      <c r="K925">
        <f t="shared" si="29"/>
        <v>49</v>
      </c>
    </row>
    <row r="926" spans="1:11" x14ac:dyDescent="0.3">
      <c r="A926" t="s">
        <v>804</v>
      </c>
      <c r="B926">
        <v>1987</v>
      </c>
      <c r="C926" t="s">
        <v>20</v>
      </c>
      <c r="D926">
        <v>4</v>
      </c>
      <c r="E926">
        <v>3</v>
      </c>
      <c r="F926" s="11">
        <v>6414.18</v>
      </c>
      <c r="G926" t="s">
        <v>11</v>
      </c>
      <c r="H926" t="s">
        <v>11</v>
      </c>
      <c r="I926" t="s">
        <v>42</v>
      </c>
      <c r="J926" s="9" t="str">
        <f t="shared" si="28"/>
        <v>4-Sep-1987</v>
      </c>
      <c r="K926">
        <f t="shared" si="29"/>
        <v>38</v>
      </c>
    </row>
    <row r="927" spans="1:11" x14ac:dyDescent="0.3">
      <c r="A927" t="s">
        <v>803</v>
      </c>
      <c r="B927">
        <v>1971</v>
      </c>
      <c r="C927" t="s">
        <v>35</v>
      </c>
      <c r="D927">
        <v>22</v>
      </c>
      <c r="E927">
        <v>0</v>
      </c>
      <c r="F927" s="11">
        <v>6412.34</v>
      </c>
      <c r="G927" t="s">
        <v>11</v>
      </c>
      <c r="H927" t="s">
        <v>12</v>
      </c>
      <c r="I927" t="s">
        <v>13</v>
      </c>
      <c r="J927" s="9" t="str">
        <f t="shared" si="28"/>
        <v>22-Aug-1971</v>
      </c>
      <c r="K927">
        <f t="shared" si="29"/>
        <v>54</v>
      </c>
    </row>
    <row r="928" spans="1:11" x14ac:dyDescent="0.3">
      <c r="A928" t="s">
        <v>802</v>
      </c>
      <c r="B928">
        <v>1970</v>
      </c>
      <c r="C928" t="s">
        <v>35</v>
      </c>
      <c r="D928">
        <v>20</v>
      </c>
      <c r="E928">
        <v>0</v>
      </c>
      <c r="F928" s="11">
        <v>6407.05</v>
      </c>
      <c r="G928" t="s">
        <v>11</v>
      </c>
      <c r="H928" t="s">
        <v>16</v>
      </c>
      <c r="I928" t="s">
        <v>13</v>
      </c>
      <c r="J928" s="9" t="str">
        <f t="shared" si="28"/>
        <v>20-Aug-1970</v>
      </c>
      <c r="K928">
        <f t="shared" si="29"/>
        <v>55</v>
      </c>
    </row>
    <row r="929" spans="1:11" x14ac:dyDescent="0.3">
      <c r="A929" t="s">
        <v>801</v>
      </c>
      <c r="B929">
        <v>1985</v>
      </c>
      <c r="C929" t="s">
        <v>30</v>
      </c>
      <c r="D929">
        <v>10</v>
      </c>
      <c r="E929">
        <v>2</v>
      </c>
      <c r="F929" s="11">
        <v>6406.41</v>
      </c>
      <c r="G929" t="s">
        <v>16</v>
      </c>
      <c r="H929" t="s">
        <v>12</v>
      </c>
      <c r="I929" t="s">
        <v>276</v>
      </c>
      <c r="J929" s="9" t="str">
        <f t="shared" si="28"/>
        <v>10-Dec-1985</v>
      </c>
      <c r="K929">
        <f t="shared" si="29"/>
        <v>40</v>
      </c>
    </row>
    <row r="930" spans="1:11" x14ac:dyDescent="0.3">
      <c r="A930" t="s">
        <v>800</v>
      </c>
      <c r="B930">
        <v>1987</v>
      </c>
      <c r="C930" t="s">
        <v>20</v>
      </c>
      <c r="D930">
        <v>9</v>
      </c>
      <c r="E930">
        <v>2</v>
      </c>
      <c r="F930" s="11">
        <v>6402.29</v>
      </c>
      <c r="G930" t="s">
        <v>11</v>
      </c>
      <c r="H930" t="s">
        <v>12</v>
      </c>
      <c r="I930" t="s">
        <v>247</v>
      </c>
      <c r="J930" s="9" t="str">
        <f t="shared" si="28"/>
        <v>9-Sep-1987</v>
      </c>
      <c r="K930">
        <f t="shared" si="29"/>
        <v>38</v>
      </c>
    </row>
    <row r="931" spans="1:11" x14ac:dyDescent="0.3">
      <c r="A931" t="s">
        <v>799</v>
      </c>
      <c r="B931">
        <v>1982</v>
      </c>
      <c r="C931" t="s">
        <v>37</v>
      </c>
      <c r="D931">
        <v>28</v>
      </c>
      <c r="E931">
        <v>1</v>
      </c>
      <c r="F931" s="11">
        <v>6393.6</v>
      </c>
      <c r="G931" t="s">
        <v>11</v>
      </c>
      <c r="H931" t="s">
        <v>16</v>
      </c>
      <c r="I931" t="s">
        <v>23</v>
      </c>
      <c r="J931" s="9" t="str">
        <f t="shared" si="28"/>
        <v>28-Oct-1982</v>
      </c>
      <c r="K931">
        <f t="shared" si="29"/>
        <v>43</v>
      </c>
    </row>
    <row r="932" spans="1:11" x14ac:dyDescent="0.3">
      <c r="A932" t="s">
        <v>798</v>
      </c>
      <c r="B932">
        <v>1997</v>
      </c>
      <c r="C932" t="s">
        <v>35</v>
      </c>
      <c r="D932">
        <v>16</v>
      </c>
      <c r="E932">
        <v>0</v>
      </c>
      <c r="F932" s="11">
        <v>6389.53</v>
      </c>
      <c r="G932" t="s">
        <v>11</v>
      </c>
      <c r="H932" t="s">
        <v>11</v>
      </c>
      <c r="I932" t="s">
        <v>300</v>
      </c>
      <c r="J932" s="9" t="str">
        <f t="shared" si="28"/>
        <v>16-Aug-1997</v>
      </c>
      <c r="K932">
        <f t="shared" si="29"/>
        <v>28</v>
      </c>
    </row>
    <row r="933" spans="1:11" x14ac:dyDescent="0.3">
      <c r="A933" t="s">
        <v>797</v>
      </c>
      <c r="B933">
        <v>1982</v>
      </c>
      <c r="C933" t="s">
        <v>35</v>
      </c>
      <c r="D933">
        <v>6</v>
      </c>
      <c r="E933">
        <v>1</v>
      </c>
      <c r="F933" s="11">
        <v>6389.38</v>
      </c>
      <c r="G933" t="s">
        <v>16</v>
      </c>
      <c r="H933" t="s">
        <v>11</v>
      </c>
      <c r="I933" t="s">
        <v>23</v>
      </c>
      <c r="J933" s="9" t="str">
        <f t="shared" si="28"/>
        <v>6-Aug-1982</v>
      </c>
      <c r="K933">
        <f t="shared" si="29"/>
        <v>43</v>
      </c>
    </row>
    <row r="934" spans="1:11" x14ac:dyDescent="0.3">
      <c r="A934" t="s">
        <v>796</v>
      </c>
      <c r="B934">
        <v>1976</v>
      </c>
      <c r="C934" t="s">
        <v>15</v>
      </c>
      <c r="D934">
        <v>18</v>
      </c>
      <c r="E934">
        <v>2</v>
      </c>
      <c r="F934" s="11">
        <v>6374.16</v>
      </c>
      <c r="G934" t="s">
        <v>11</v>
      </c>
      <c r="H934" t="s">
        <v>11</v>
      </c>
      <c r="I934" t="s">
        <v>13</v>
      </c>
      <c r="J934" s="9" t="str">
        <f t="shared" si="28"/>
        <v>18-Nov-1976</v>
      </c>
      <c r="K934">
        <f t="shared" si="29"/>
        <v>49</v>
      </c>
    </row>
    <row r="935" spans="1:11" x14ac:dyDescent="0.3">
      <c r="A935" t="s">
        <v>795</v>
      </c>
      <c r="B935">
        <v>1984</v>
      </c>
      <c r="C935" t="s">
        <v>35</v>
      </c>
      <c r="D935">
        <v>13</v>
      </c>
      <c r="E935">
        <v>1</v>
      </c>
      <c r="F935" s="11">
        <v>6373.56</v>
      </c>
      <c r="G935" t="s">
        <v>11</v>
      </c>
      <c r="H935" t="s">
        <v>16</v>
      </c>
      <c r="I935" t="s">
        <v>23</v>
      </c>
      <c r="J935" s="9" t="str">
        <f t="shared" si="28"/>
        <v>13-Aug-1984</v>
      </c>
      <c r="K935">
        <f t="shared" si="29"/>
        <v>41</v>
      </c>
    </row>
    <row r="936" spans="1:11" x14ac:dyDescent="0.3">
      <c r="A936" t="s">
        <v>794</v>
      </c>
      <c r="B936">
        <v>1970</v>
      </c>
      <c r="C936" t="s">
        <v>15</v>
      </c>
      <c r="D936">
        <v>9</v>
      </c>
      <c r="E936">
        <v>0</v>
      </c>
      <c r="F936" s="11">
        <v>6367.31</v>
      </c>
      <c r="G936" t="s">
        <v>11</v>
      </c>
      <c r="H936" t="s">
        <v>16</v>
      </c>
      <c r="I936" t="s">
        <v>13</v>
      </c>
      <c r="J936" s="9" t="str">
        <f t="shared" si="28"/>
        <v>9-Nov-1970</v>
      </c>
      <c r="K936">
        <f t="shared" si="29"/>
        <v>55</v>
      </c>
    </row>
    <row r="937" spans="1:11" x14ac:dyDescent="0.3">
      <c r="A937" t="s">
        <v>793</v>
      </c>
      <c r="B937">
        <v>1996</v>
      </c>
      <c r="C937" t="s">
        <v>10</v>
      </c>
      <c r="D937">
        <v>7</v>
      </c>
      <c r="E937">
        <v>0</v>
      </c>
      <c r="F937" s="11">
        <v>6361.47</v>
      </c>
      <c r="G937" t="s">
        <v>11</v>
      </c>
      <c r="H937" t="s">
        <v>12</v>
      </c>
      <c r="I937" t="s">
        <v>300</v>
      </c>
      <c r="J937" s="9" t="str">
        <f t="shared" si="28"/>
        <v>7-Jul-1996</v>
      </c>
      <c r="K937">
        <f t="shared" si="29"/>
        <v>29</v>
      </c>
    </row>
    <row r="938" spans="1:11" x14ac:dyDescent="0.3">
      <c r="A938" t="s">
        <v>792</v>
      </c>
      <c r="B938">
        <v>1989</v>
      </c>
      <c r="C938" t="s">
        <v>18</v>
      </c>
      <c r="D938">
        <v>24</v>
      </c>
      <c r="E938">
        <v>3</v>
      </c>
      <c r="F938" s="11">
        <v>6360.99</v>
      </c>
      <c r="G938" t="s">
        <v>11</v>
      </c>
      <c r="H938" t="s">
        <v>11</v>
      </c>
      <c r="I938" t="s">
        <v>23</v>
      </c>
      <c r="J938" s="9" t="str">
        <f t="shared" si="28"/>
        <v>24-Jun-1989</v>
      </c>
      <c r="K938">
        <f t="shared" si="29"/>
        <v>36</v>
      </c>
    </row>
    <row r="939" spans="1:11" x14ac:dyDescent="0.3">
      <c r="A939" t="s">
        <v>791</v>
      </c>
      <c r="B939">
        <v>1980</v>
      </c>
      <c r="C939" t="s">
        <v>37</v>
      </c>
      <c r="D939">
        <v>30</v>
      </c>
      <c r="E939">
        <v>0</v>
      </c>
      <c r="F939" s="11">
        <v>6358.78</v>
      </c>
      <c r="G939" t="s">
        <v>11</v>
      </c>
      <c r="H939" t="s">
        <v>16</v>
      </c>
      <c r="I939" t="s">
        <v>23</v>
      </c>
      <c r="J939" s="9" t="str">
        <f t="shared" si="28"/>
        <v>30-Oct-1980</v>
      </c>
      <c r="K939">
        <f t="shared" si="29"/>
        <v>45</v>
      </c>
    </row>
    <row r="940" spans="1:11" x14ac:dyDescent="0.3">
      <c r="A940" t="s">
        <v>790</v>
      </c>
      <c r="B940">
        <v>1983</v>
      </c>
      <c r="C940" t="s">
        <v>35</v>
      </c>
      <c r="D940">
        <v>19</v>
      </c>
      <c r="E940">
        <v>2</v>
      </c>
      <c r="F940" s="11">
        <v>6356.27</v>
      </c>
      <c r="G940" t="s">
        <v>12</v>
      </c>
      <c r="H940" t="s">
        <v>11</v>
      </c>
      <c r="I940" t="s">
        <v>13</v>
      </c>
      <c r="J940" s="9" t="str">
        <f t="shared" si="28"/>
        <v>19-Aug-1983</v>
      </c>
      <c r="K940">
        <f t="shared" si="29"/>
        <v>42</v>
      </c>
    </row>
    <row r="941" spans="1:11" x14ac:dyDescent="0.3">
      <c r="A941" t="s">
        <v>789</v>
      </c>
      <c r="B941">
        <v>1983</v>
      </c>
      <c r="C941" t="s">
        <v>37</v>
      </c>
      <c r="D941">
        <v>21</v>
      </c>
      <c r="E941">
        <v>2</v>
      </c>
      <c r="F941" s="11">
        <v>6338.08</v>
      </c>
      <c r="G941" t="s">
        <v>11</v>
      </c>
      <c r="H941" t="s">
        <v>16</v>
      </c>
      <c r="I941" t="s">
        <v>13</v>
      </c>
      <c r="J941" s="9" t="str">
        <f t="shared" si="28"/>
        <v>21-Oct-1983</v>
      </c>
      <c r="K941">
        <f t="shared" si="29"/>
        <v>42</v>
      </c>
    </row>
    <row r="942" spans="1:11" x14ac:dyDescent="0.3">
      <c r="A942" t="s">
        <v>788</v>
      </c>
      <c r="B942">
        <v>1986</v>
      </c>
      <c r="C942" t="s">
        <v>20</v>
      </c>
      <c r="D942">
        <v>25</v>
      </c>
      <c r="E942">
        <v>3</v>
      </c>
      <c r="F942" s="11">
        <v>6335.64</v>
      </c>
      <c r="G942" t="s">
        <v>11</v>
      </c>
      <c r="H942" t="s">
        <v>11</v>
      </c>
      <c r="I942" t="s">
        <v>13</v>
      </c>
      <c r="J942" s="9" t="str">
        <f t="shared" si="28"/>
        <v>25-Sep-1986</v>
      </c>
      <c r="K942">
        <f t="shared" si="29"/>
        <v>39</v>
      </c>
    </row>
    <row r="943" spans="1:11" x14ac:dyDescent="0.3">
      <c r="A943" t="s">
        <v>787</v>
      </c>
      <c r="B943">
        <v>1990</v>
      </c>
      <c r="C943" t="s">
        <v>35</v>
      </c>
      <c r="D943">
        <v>13</v>
      </c>
      <c r="E943">
        <v>3</v>
      </c>
      <c r="F943" s="11">
        <v>6334.34</v>
      </c>
      <c r="G943" t="s">
        <v>11</v>
      </c>
      <c r="H943" t="s">
        <v>11</v>
      </c>
      <c r="I943" t="s">
        <v>247</v>
      </c>
      <c r="J943" s="9" t="str">
        <f t="shared" si="28"/>
        <v>13-Aug-1990</v>
      </c>
      <c r="K943">
        <f t="shared" si="29"/>
        <v>35</v>
      </c>
    </row>
    <row r="944" spans="1:11" x14ac:dyDescent="0.3">
      <c r="A944" t="s">
        <v>786</v>
      </c>
      <c r="B944">
        <v>1985</v>
      </c>
      <c r="C944" t="s">
        <v>30</v>
      </c>
      <c r="D944">
        <v>15</v>
      </c>
      <c r="E944">
        <v>2</v>
      </c>
      <c r="F944" s="11">
        <v>6313.76</v>
      </c>
      <c r="G944" t="s">
        <v>11</v>
      </c>
      <c r="H944" t="s">
        <v>16</v>
      </c>
      <c r="I944" t="s">
        <v>13</v>
      </c>
      <c r="J944" s="9" t="str">
        <f t="shared" si="28"/>
        <v>15-Dec-1985</v>
      </c>
      <c r="K944">
        <f t="shared" si="29"/>
        <v>40</v>
      </c>
    </row>
    <row r="945" spans="1:11" x14ac:dyDescent="0.3">
      <c r="A945" t="s">
        <v>785</v>
      </c>
      <c r="B945">
        <v>1985</v>
      </c>
      <c r="C945" t="s">
        <v>15</v>
      </c>
      <c r="D945">
        <v>19</v>
      </c>
      <c r="E945">
        <v>2</v>
      </c>
      <c r="F945" s="11">
        <v>6311.95</v>
      </c>
      <c r="G945" t="s">
        <v>11</v>
      </c>
      <c r="H945" t="s">
        <v>16</v>
      </c>
      <c r="I945" t="s">
        <v>42</v>
      </c>
      <c r="J945" s="9" t="str">
        <f t="shared" si="28"/>
        <v>19-Nov-1985</v>
      </c>
      <c r="K945">
        <f t="shared" si="29"/>
        <v>40</v>
      </c>
    </row>
    <row r="946" spans="1:11" x14ac:dyDescent="0.3">
      <c r="A946" t="s">
        <v>784</v>
      </c>
      <c r="B946">
        <v>2004</v>
      </c>
      <c r="C946" t="s">
        <v>10</v>
      </c>
      <c r="D946">
        <v>27</v>
      </c>
      <c r="E946">
        <v>0</v>
      </c>
      <c r="F946" s="11">
        <v>6311.11</v>
      </c>
      <c r="G946" t="s">
        <v>11</v>
      </c>
      <c r="H946" t="s">
        <v>11</v>
      </c>
      <c r="I946" t="s">
        <v>42</v>
      </c>
      <c r="J946" s="9" t="str">
        <f t="shared" si="28"/>
        <v>27-Jul-2004</v>
      </c>
      <c r="K946">
        <f t="shared" si="29"/>
        <v>21</v>
      </c>
    </row>
    <row r="947" spans="1:11" x14ac:dyDescent="0.3">
      <c r="A947" t="s">
        <v>783</v>
      </c>
      <c r="B947">
        <v>1969</v>
      </c>
      <c r="C947" t="s">
        <v>20</v>
      </c>
      <c r="D947">
        <v>4</v>
      </c>
      <c r="E947">
        <v>0</v>
      </c>
      <c r="F947" s="11">
        <v>6305.61</v>
      </c>
      <c r="G947" t="s">
        <v>11</v>
      </c>
      <c r="H947" t="s">
        <v>11</v>
      </c>
      <c r="I947" t="s">
        <v>23</v>
      </c>
      <c r="J947" s="9" t="str">
        <f t="shared" si="28"/>
        <v>4-Sep-1969</v>
      </c>
      <c r="K947">
        <f t="shared" si="29"/>
        <v>56</v>
      </c>
    </row>
    <row r="948" spans="1:11" x14ac:dyDescent="0.3">
      <c r="A948" t="s">
        <v>782</v>
      </c>
      <c r="B948">
        <v>1974</v>
      </c>
      <c r="C948" t="s">
        <v>20</v>
      </c>
      <c r="D948">
        <v>17</v>
      </c>
      <c r="E948">
        <v>0</v>
      </c>
      <c r="F948" s="11">
        <v>6302.23</v>
      </c>
      <c r="G948" t="s">
        <v>11</v>
      </c>
      <c r="H948" t="s">
        <v>16</v>
      </c>
      <c r="I948" t="s">
        <v>13</v>
      </c>
      <c r="J948" s="9" t="str">
        <f t="shared" si="28"/>
        <v>17-Sep-1974</v>
      </c>
      <c r="K948">
        <f t="shared" si="29"/>
        <v>51</v>
      </c>
    </row>
    <row r="949" spans="1:11" x14ac:dyDescent="0.3">
      <c r="A949" t="s">
        <v>781</v>
      </c>
      <c r="B949">
        <v>1996</v>
      </c>
      <c r="C949" t="s">
        <v>10</v>
      </c>
      <c r="D949">
        <v>4</v>
      </c>
      <c r="E949">
        <v>0</v>
      </c>
      <c r="F949" s="11">
        <v>6293.63</v>
      </c>
      <c r="G949" t="s">
        <v>11</v>
      </c>
      <c r="H949" t="s">
        <v>12</v>
      </c>
      <c r="I949" t="s">
        <v>300</v>
      </c>
      <c r="J949" s="9" t="str">
        <f t="shared" si="28"/>
        <v>4-Jul-1996</v>
      </c>
      <c r="K949">
        <f t="shared" si="29"/>
        <v>29</v>
      </c>
    </row>
    <row r="950" spans="1:11" x14ac:dyDescent="0.3">
      <c r="A950" t="s">
        <v>780</v>
      </c>
      <c r="B950">
        <v>1981</v>
      </c>
      <c r="C950" t="s">
        <v>35</v>
      </c>
      <c r="D950">
        <v>26</v>
      </c>
      <c r="E950">
        <v>1</v>
      </c>
      <c r="F950" s="11">
        <v>6289.75</v>
      </c>
      <c r="G950" t="s">
        <v>11</v>
      </c>
      <c r="H950" t="s">
        <v>12</v>
      </c>
      <c r="I950" t="s">
        <v>13</v>
      </c>
      <c r="J950" s="9" t="str">
        <f t="shared" si="28"/>
        <v>26-Aug-1981</v>
      </c>
      <c r="K950">
        <f t="shared" si="29"/>
        <v>44</v>
      </c>
    </row>
    <row r="951" spans="1:11" x14ac:dyDescent="0.3">
      <c r="A951" t="s">
        <v>779</v>
      </c>
      <c r="B951">
        <v>1981</v>
      </c>
      <c r="C951" t="s">
        <v>15</v>
      </c>
      <c r="D951">
        <v>24</v>
      </c>
      <c r="E951">
        <v>1</v>
      </c>
      <c r="F951" s="11">
        <v>6282.24</v>
      </c>
      <c r="G951" t="s">
        <v>11</v>
      </c>
      <c r="H951" t="s">
        <v>16</v>
      </c>
      <c r="I951" t="s">
        <v>42</v>
      </c>
      <c r="J951" s="9" t="str">
        <f t="shared" si="28"/>
        <v>24-Nov-1981</v>
      </c>
      <c r="K951">
        <f t="shared" si="29"/>
        <v>44</v>
      </c>
    </row>
    <row r="952" spans="1:11" x14ac:dyDescent="0.3">
      <c r="A952" t="s">
        <v>778</v>
      </c>
      <c r="B952">
        <v>1993</v>
      </c>
      <c r="C952" t="s">
        <v>37</v>
      </c>
      <c r="D952">
        <v>16</v>
      </c>
      <c r="E952">
        <v>0</v>
      </c>
      <c r="F952" s="11">
        <v>6276.3</v>
      </c>
      <c r="G952" t="s">
        <v>11</v>
      </c>
      <c r="H952" t="s">
        <v>16</v>
      </c>
      <c r="I952" t="s">
        <v>200</v>
      </c>
      <c r="J952" s="9" t="str">
        <f t="shared" si="28"/>
        <v>16-Oct-1993</v>
      </c>
      <c r="K952">
        <f t="shared" si="29"/>
        <v>32</v>
      </c>
    </row>
    <row r="953" spans="1:11" x14ac:dyDescent="0.3">
      <c r="A953" t="s">
        <v>777</v>
      </c>
      <c r="B953">
        <v>1981</v>
      </c>
      <c r="C953" t="s">
        <v>18</v>
      </c>
      <c r="D953">
        <v>30</v>
      </c>
      <c r="E953">
        <v>1</v>
      </c>
      <c r="F953" s="11">
        <v>6272.48</v>
      </c>
      <c r="G953" t="s">
        <v>16</v>
      </c>
      <c r="H953" t="s">
        <v>12</v>
      </c>
      <c r="I953" t="s">
        <v>13</v>
      </c>
      <c r="J953" s="9" t="str">
        <f t="shared" si="28"/>
        <v>30-Jun-1981</v>
      </c>
      <c r="K953">
        <f t="shared" si="29"/>
        <v>44</v>
      </c>
    </row>
    <row r="954" spans="1:11" x14ac:dyDescent="0.3">
      <c r="A954" t="s">
        <v>776</v>
      </c>
      <c r="B954">
        <v>1984</v>
      </c>
      <c r="C954" t="s">
        <v>20</v>
      </c>
      <c r="D954">
        <v>25</v>
      </c>
      <c r="E954">
        <v>3</v>
      </c>
      <c r="F954" s="11">
        <v>6269.33</v>
      </c>
      <c r="G954" t="s">
        <v>11</v>
      </c>
      <c r="H954" t="s">
        <v>16</v>
      </c>
      <c r="I954" t="s">
        <v>13</v>
      </c>
      <c r="J954" s="9" t="str">
        <f t="shared" si="28"/>
        <v>25-Sep-1984</v>
      </c>
      <c r="K954">
        <f t="shared" si="29"/>
        <v>41</v>
      </c>
    </row>
    <row r="955" spans="1:11" x14ac:dyDescent="0.3">
      <c r="A955" t="s">
        <v>775</v>
      </c>
      <c r="B955">
        <v>1995</v>
      </c>
      <c r="C955" t="s">
        <v>37</v>
      </c>
      <c r="D955">
        <v>17</v>
      </c>
      <c r="E955">
        <v>0</v>
      </c>
      <c r="F955" s="11">
        <v>6261.2</v>
      </c>
      <c r="G955" t="s">
        <v>11</v>
      </c>
      <c r="H955" t="s">
        <v>16</v>
      </c>
      <c r="I955" t="s">
        <v>535</v>
      </c>
      <c r="J955" s="9" t="str">
        <f t="shared" si="28"/>
        <v>17-Oct-1995</v>
      </c>
      <c r="K955">
        <f t="shared" si="29"/>
        <v>30</v>
      </c>
    </row>
    <row r="956" spans="1:11" x14ac:dyDescent="0.3">
      <c r="A956" t="s">
        <v>774</v>
      </c>
      <c r="B956">
        <v>1970</v>
      </c>
      <c r="C956" t="s">
        <v>37</v>
      </c>
      <c r="D956">
        <v>11</v>
      </c>
      <c r="E956">
        <v>0</v>
      </c>
      <c r="F956" s="11">
        <v>6255.38</v>
      </c>
      <c r="G956" t="s">
        <v>11</v>
      </c>
      <c r="H956" t="s">
        <v>11</v>
      </c>
      <c r="I956" t="s">
        <v>13</v>
      </c>
      <c r="J956" s="9" t="str">
        <f t="shared" si="28"/>
        <v>11-Oct-1970</v>
      </c>
      <c r="K956">
        <f t="shared" si="29"/>
        <v>55</v>
      </c>
    </row>
    <row r="957" spans="1:11" x14ac:dyDescent="0.3">
      <c r="A957" t="s">
        <v>773</v>
      </c>
      <c r="B957">
        <v>1972</v>
      </c>
      <c r="C957" t="s">
        <v>20</v>
      </c>
      <c r="D957">
        <v>8</v>
      </c>
      <c r="E957">
        <v>0</v>
      </c>
      <c r="F957" s="11">
        <v>6254.13</v>
      </c>
      <c r="G957" t="s">
        <v>11</v>
      </c>
      <c r="H957" t="s">
        <v>11</v>
      </c>
      <c r="I957" t="s">
        <v>23</v>
      </c>
      <c r="J957" s="9" t="str">
        <f t="shared" si="28"/>
        <v>8-Sep-1972</v>
      </c>
      <c r="K957">
        <f t="shared" si="29"/>
        <v>53</v>
      </c>
    </row>
    <row r="958" spans="1:11" x14ac:dyDescent="0.3">
      <c r="A958" t="s">
        <v>772</v>
      </c>
      <c r="B958">
        <v>1972</v>
      </c>
      <c r="C958" t="s">
        <v>15</v>
      </c>
      <c r="D958">
        <v>11</v>
      </c>
      <c r="E958">
        <v>0</v>
      </c>
      <c r="F958" s="11">
        <v>6253.85</v>
      </c>
      <c r="G958" t="s">
        <v>11</v>
      </c>
      <c r="H958" t="s">
        <v>11</v>
      </c>
      <c r="I958" t="s">
        <v>13</v>
      </c>
      <c r="J958" s="9" t="str">
        <f t="shared" si="28"/>
        <v>11-Nov-1972</v>
      </c>
      <c r="K958">
        <f t="shared" si="29"/>
        <v>53</v>
      </c>
    </row>
    <row r="959" spans="1:11" x14ac:dyDescent="0.3">
      <c r="A959" t="s">
        <v>771</v>
      </c>
      <c r="B959">
        <v>1979</v>
      </c>
      <c r="C959" t="s">
        <v>37</v>
      </c>
      <c r="D959">
        <v>10</v>
      </c>
      <c r="E959">
        <v>0</v>
      </c>
      <c r="F959" s="11">
        <v>6250.44</v>
      </c>
      <c r="G959" t="s">
        <v>11</v>
      </c>
      <c r="H959" t="s">
        <v>16</v>
      </c>
      <c r="I959" t="s">
        <v>42</v>
      </c>
      <c r="J959" s="9" t="str">
        <f t="shared" si="28"/>
        <v>10-Oct-1979</v>
      </c>
      <c r="K959">
        <f t="shared" si="29"/>
        <v>46</v>
      </c>
    </row>
    <row r="960" spans="1:11" x14ac:dyDescent="0.3">
      <c r="A960" t="s">
        <v>770</v>
      </c>
      <c r="B960">
        <v>1983</v>
      </c>
      <c r="C960" t="s">
        <v>35</v>
      </c>
      <c r="D960">
        <v>11</v>
      </c>
      <c r="E960">
        <v>1</v>
      </c>
      <c r="F960" s="11">
        <v>6238.3</v>
      </c>
      <c r="G960" t="s">
        <v>11</v>
      </c>
      <c r="H960" t="s">
        <v>16</v>
      </c>
      <c r="I960" t="s">
        <v>42</v>
      </c>
      <c r="J960" s="9" t="str">
        <f t="shared" si="28"/>
        <v>11-Aug-1983</v>
      </c>
      <c r="K960">
        <f t="shared" si="29"/>
        <v>42</v>
      </c>
    </row>
    <row r="961" spans="1:11" x14ac:dyDescent="0.3">
      <c r="A961" t="s">
        <v>769</v>
      </c>
      <c r="B961">
        <v>1978</v>
      </c>
      <c r="C961" t="s">
        <v>20</v>
      </c>
      <c r="D961">
        <v>19</v>
      </c>
      <c r="E961">
        <v>2</v>
      </c>
      <c r="F961" s="11">
        <v>6236.95</v>
      </c>
      <c r="G961" t="s">
        <v>11</v>
      </c>
      <c r="H961" t="s">
        <v>11</v>
      </c>
      <c r="I961" t="s">
        <v>13</v>
      </c>
      <c r="J961" s="9" t="str">
        <f t="shared" si="28"/>
        <v>19-Sep-1978</v>
      </c>
      <c r="K961">
        <f t="shared" si="29"/>
        <v>47</v>
      </c>
    </row>
    <row r="962" spans="1:11" x14ac:dyDescent="0.3">
      <c r="A962" t="s">
        <v>768</v>
      </c>
      <c r="B962">
        <v>1972</v>
      </c>
      <c r="C962" t="s">
        <v>18</v>
      </c>
      <c r="D962">
        <v>29</v>
      </c>
      <c r="E962">
        <v>0</v>
      </c>
      <c r="F962" s="11">
        <v>6219.93</v>
      </c>
      <c r="G962" t="s">
        <v>11</v>
      </c>
      <c r="H962" t="s">
        <v>11</v>
      </c>
      <c r="I962" t="s">
        <v>13</v>
      </c>
      <c r="J962" s="9" t="str">
        <f t="shared" ref="J962:J1025" si="30">D962&amp;"-"&amp;C962&amp;"-"&amp;B962</f>
        <v>29-Jun-1972</v>
      </c>
      <c r="K962">
        <f t="shared" ref="K962:K1025" si="31">2025-B962</f>
        <v>53</v>
      </c>
    </row>
    <row r="963" spans="1:11" x14ac:dyDescent="0.3">
      <c r="A963" t="s">
        <v>767</v>
      </c>
      <c r="B963">
        <v>1992</v>
      </c>
      <c r="C963" t="s">
        <v>35</v>
      </c>
      <c r="D963">
        <v>12</v>
      </c>
      <c r="E963">
        <v>0</v>
      </c>
      <c r="F963" s="11">
        <v>6208.5</v>
      </c>
      <c r="G963" t="s">
        <v>11</v>
      </c>
      <c r="H963" t="s">
        <v>16</v>
      </c>
      <c r="I963" t="s">
        <v>300</v>
      </c>
      <c r="J963" s="9" t="str">
        <f t="shared" si="30"/>
        <v>12-Aug-1992</v>
      </c>
      <c r="K963">
        <f t="shared" si="31"/>
        <v>33</v>
      </c>
    </row>
    <row r="964" spans="1:11" x14ac:dyDescent="0.3">
      <c r="A964" t="s">
        <v>766</v>
      </c>
      <c r="B964">
        <v>1999</v>
      </c>
      <c r="C964" t="s">
        <v>20</v>
      </c>
      <c r="D964">
        <v>10</v>
      </c>
      <c r="E964">
        <v>0</v>
      </c>
      <c r="F964" s="11">
        <v>6207.26</v>
      </c>
      <c r="G964" t="s">
        <v>11</v>
      </c>
      <c r="H964" t="s">
        <v>11</v>
      </c>
      <c r="I964" t="s">
        <v>535</v>
      </c>
      <c r="J964" s="9" t="str">
        <f t="shared" si="30"/>
        <v>10-Sep-1999</v>
      </c>
      <c r="K964">
        <f t="shared" si="31"/>
        <v>26</v>
      </c>
    </row>
    <row r="965" spans="1:11" x14ac:dyDescent="0.3">
      <c r="A965" t="s">
        <v>765</v>
      </c>
      <c r="B965">
        <v>1985</v>
      </c>
      <c r="C965" t="s">
        <v>20</v>
      </c>
      <c r="D965">
        <v>22</v>
      </c>
      <c r="E965">
        <v>2</v>
      </c>
      <c r="F965" s="11">
        <v>6203.9</v>
      </c>
      <c r="G965" t="s">
        <v>11</v>
      </c>
      <c r="H965" t="s">
        <v>11</v>
      </c>
      <c r="I965" t="s">
        <v>23</v>
      </c>
      <c r="J965" s="9" t="str">
        <f t="shared" si="30"/>
        <v>22-Sep-1985</v>
      </c>
      <c r="K965">
        <f t="shared" si="31"/>
        <v>40</v>
      </c>
    </row>
    <row r="966" spans="1:11" x14ac:dyDescent="0.3">
      <c r="A966" t="s">
        <v>764</v>
      </c>
      <c r="B966">
        <v>1985</v>
      </c>
      <c r="C966" t="s">
        <v>10</v>
      </c>
      <c r="D966">
        <v>22</v>
      </c>
      <c r="E966">
        <v>2</v>
      </c>
      <c r="F966" s="11">
        <v>6198.75</v>
      </c>
      <c r="G966" t="s">
        <v>11</v>
      </c>
      <c r="H966" t="s">
        <v>16</v>
      </c>
      <c r="I966" t="s">
        <v>23</v>
      </c>
      <c r="J966" s="9" t="str">
        <f t="shared" si="30"/>
        <v>22-Jul-1985</v>
      </c>
      <c r="K966">
        <f t="shared" si="31"/>
        <v>40</v>
      </c>
    </row>
    <row r="967" spans="1:11" x14ac:dyDescent="0.3">
      <c r="A967" t="s">
        <v>763</v>
      </c>
      <c r="B967">
        <v>1988</v>
      </c>
      <c r="C967" t="s">
        <v>37</v>
      </c>
      <c r="D967">
        <v>23</v>
      </c>
      <c r="E967">
        <v>3</v>
      </c>
      <c r="F967" s="11">
        <v>6196.45</v>
      </c>
      <c r="G967" t="s">
        <v>11</v>
      </c>
      <c r="H967" t="s">
        <v>16</v>
      </c>
      <c r="I967" t="s">
        <v>42</v>
      </c>
      <c r="J967" s="9" t="str">
        <f t="shared" si="30"/>
        <v>23-Oct-1988</v>
      </c>
      <c r="K967">
        <f t="shared" si="31"/>
        <v>37</v>
      </c>
    </row>
    <row r="968" spans="1:11" x14ac:dyDescent="0.3">
      <c r="A968" t="s">
        <v>762</v>
      </c>
      <c r="B968">
        <v>1981</v>
      </c>
      <c r="C968" t="s">
        <v>37</v>
      </c>
      <c r="D968">
        <v>1</v>
      </c>
      <c r="E968">
        <v>0</v>
      </c>
      <c r="F968" s="11">
        <v>6186.13</v>
      </c>
      <c r="G968" t="s">
        <v>11</v>
      </c>
      <c r="H968" t="s">
        <v>12</v>
      </c>
      <c r="I968" t="s">
        <v>42</v>
      </c>
      <c r="J968" s="9" t="str">
        <f t="shared" si="30"/>
        <v>1-Oct-1981</v>
      </c>
      <c r="K968">
        <f t="shared" si="31"/>
        <v>44</v>
      </c>
    </row>
    <row r="969" spans="1:11" x14ac:dyDescent="0.3">
      <c r="A969" t="s">
        <v>761</v>
      </c>
      <c r="B969">
        <v>1981</v>
      </c>
      <c r="C969" t="s">
        <v>15</v>
      </c>
      <c r="D969">
        <v>22</v>
      </c>
      <c r="E969">
        <v>0</v>
      </c>
      <c r="F969" s="11">
        <v>6185.32</v>
      </c>
      <c r="G969" t="s">
        <v>11</v>
      </c>
      <c r="H969" t="s">
        <v>16</v>
      </c>
      <c r="I969" t="s">
        <v>13</v>
      </c>
      <c r="J969" s="9" t="str">
        <f t="shared" si="30"/>
        <v>22-Nov-1981</v>
      </c>
      <c r="K969">
        <f t="shared" si="31"/>
        <v>44</v>
      </c>
    </row>
    <row r="970" spans="1:11" x14ac:dyDescent="0.3">
      <c r="A970" t="s">
        <v>760</v>
      </c>
      <c r="B970">
        <v>1988</v>
      </c>
      <c r="C970" t="s">
        <v>15</v>
      </c>
      <c r="D970">
        <v>1</v>
      </c>
      <c r="E970">
        <v>3</v>
      </c>
      <c r="F970" s="11">
        <v>6184.3</v>
      </c>
      <c r="G970" t="s">
        <v>11</v>
      </c>
      <c r="H970" t="s">
        <v>12</v>
      </c>
      <c r="I970" t="s">
        <v>13</v>
      </c>
      <c r="J970" s="9" t="str">
        <f t="shared" si="30"/>
        <v>1-Nov-1988</v>
      </c>
      <c r="K970">
        <f t="shared" si="31"/>
        <v>37</v>
      </c>
    </row>
    <row r="971" spans="1:11" x14ac:dyDescent="0.3">
      <c r="A971" t="s">
        <v>759</v>
      </c>
      <c r="B971">
        <v>1970</v>
      </c>
      <c r="C971" t="s">
        <v>37</v>
      </c>
      <c r="D971">
        <v>5</v>
      </c>
      <c r="E971">
        <v>0</v>
      </c>
      <c r="F971" s="11">
        <v>6183.46</v>
      </c>
      <c r="G971" t="s">
        <v>11</v>
      </c>
      <c r="H971" t="s">
        <v>11</v>
      </c>
      <c r="I971" t="s">
        <v>23</v>
      </c>
      <c r="J971" s="9" t="str">
        <f t="shared" si="30"/>
        <v>5-Oct-1970</v>
      </c>
      <c r="K971">
        <f t="shared" si="31"/>
        <v>55</v>
      </c>
    </row>
    <row r="972" spans="1:11" x14ac:dyDescent="0.3">
      <c r="A972" t="s">
        <v>758</v>
      </c>
      <c r="B972">
        <v>1985</v>
      </c>
      <c r="C972" t="s">
        <v>35</v>
      </c>
      <c r="D972">
        <v>9</v>
      </c>
      <c r="E972">
        <v>3</v>
      </c>
      <c r="F972" s="11">
        <v>6183.32</v>
      </c>
      <c r="G972" t="s">
        <v>11</v>
      </c>
      <c r="H972" t="s">
        <v>11</v>
      </c>
      <c r="I972" t="s">
        <v>23</v>
      </c>
      <c r="J972" s="9" t="str">
        <f t="shared" si="30"/>
        <v>9-Aug-1985</v>
      </c>
      <c r="K972">
        <f t="shared" si="31"/>
        <v>40</v>
      </c>
    </row>
    <row r="973" spans="1:11" x14ac:dyDescent="0.3">
      <c r="A973" t="s">
        <v>757</v>
      </c>
      <c r="B973">
        <v>1984</v>
      </c>
      <c r="C973" t="s">
        <v>37</v>
      </c>
      <c r="D973">
        <v>6</v>
      </c>
      <c r="E973">
        <v>3</v>
      </c>
      <c r="F973" s="11">
        <v>6170.96</v>
      </c>
      <c r="G973" t="s">
        <v>11</v>
      </c>
      <c r="H973" t="s">
        <v>16</v>
      </c>
      <c r="I973" t="s">
        <v>13</v>
      </c>
      <c r="J973" s="9" t="str">
        <f t="shared" si="30"/>
        <v>6-Oct-1984</v>
      </c>
      <c r="K973">
        <f t="shared" si="31"/>
        <v>41</v>
      </c>
    </row>
    <row r="974" spans="1:11" x14ac:dyDescent="0.3">
      <c r="A974" t="s">
        <v>756</v>
      </c>
      <c r="B974">
        <v>1985</v>
      </c>
      <c r="C974" t="s">
        <v>37</v>
      </c>
      <c r="D974">
        <v>15</v>
      </c>
      <c r="E974">
        <v>3</v>
      </c>
      <c r="F974" s="11">
        <v>6159.57</v>
      </c>
      <c r="G974" t="s">
        <v>11</v>
      </c>
      <c r="H974" t="s">
        <v>16</v>
      </c>
      <c r="I974" t="s">
        <v>23</v>
      </c>
      <c r="J974" s="9" t="str">
        <f t="shared" si="30"/>
        <v>15-Oct-1985</v>
      </c>
      <c r="K974">
        <f t="shared" si="31"/>
        <v>40</v>
      </c>
    </row>
    <row r="975" spans="1:11" x14ac:dyDescent="0.3">
      <c r="A975" t="s">
        <v>755</v>
      </c>
      <c r="B975">
        <v>1973</v>
      </c>
      <c r="C975" t="s">
        <v>15</v>
      </c>
      <c r="D975">
        <v>6</v>
      </c>
      <c r="E975">
        <v>0</v>
      </c>
      <c r="F975" s="11">
        <v>6152.05</v>
      </c>
      <c r="G975" t="s">
        <v>11</v>
      </c>
      <c r="H975" t="s">
        <v>12</v>
      </c>
      <c r="I975" t="s">
        <v>13</v>
      </c>
      <c r="J975" s="9" t="str">
        <f t="shared" si="30"/>
        <v>6-Nov-1973</v>
      </c>
      <c r="K975">
        <f t="shared" si="31"/>
        <v>52</v>
      </c>
    </row>
    <row r="976" spans="1:11" x14ac:dyDescent="0.3">
      <c r="A976" t="s">
        <v>754</v>
      </c>
      <c r="B976">
        <v>1970</v>
      </c>
      <c r="C976" t="s">
        <v>37</v>
      </c>
      <c r="D976">
        <v>14</v>
      </c>
      <c r="E976">
        <v>0</v>
      </c>
      <c r="F976" s="11">
        <v>6147.12</v>
      </c>
      <c r="G976" t="s">
        <v>11</v>
      </c>
      <c r="H976" t="s">
        <v>12</v>
      </c>
      <c r="I976" t="s">
        <v>23</v>
      </c>
      <c r="J976" s="9" t="str">
        <f t="shared" si="30"/>
        <v>14-Oct-1970</v>
      </c>
      <c r="K976">
        <f t="shared" si="31"/>
        <v>55</v>
      </c>
    </row>
    <row r="977" spans="1:11" x14ac:dyDescent="0.3">
      <c r="A977" t="s">
        <v>753</v>
      </c>
      <c r="B977">
        <v>1976</v>
      </c>
      <c r="C977" t="s">
        <v>30</v>
      </c>
      <c r="D977">
        <v>12</v>
      </c>
      <c r="E977">
        <v>2</v>
      </c>
      <c r="F977" s="11">
        <v>6139.14</v>
      </c>
      <c r="G977" t="s">
        <v>11</v>
      </c>
      <c r="H977" t="s">
        <v>12</v>
      </c>
      <c r="I977" t="s">
        <v>13</v>
      </c>
      <c r="J977" s="9" t="str">
        <f t="shared" si="30"/>
        <v>12-Dec-1976</v>
      </c>
      <c r="K977">
        <f t="shared" si="31"/>
        <v>49</v>
      </c>
    </row>
    <row r="978" spans="1:11" x14ac:dyDescent="0.3">
      <c r="A978" t="s">
        <v>752</v>
      </c>
      <c r="B978">
        <v>1978</v>
      </c>
      <c r="C978" t="s">
        <v>20</v>
      </c>
      <c r="D978">
        <v>5</v>
      </c>
      <c r="E978">
        <v>2</v>
      </c>
      <c r="F978" s="11">
        <v>6138.58</v>
      </c>
      <c r="G978" t="s">
        <v>11</v>
      </c>
      <c r="H978" t="s">
        <v>16</v>
      </c>
      <c r="I978" t="s">
        <v>13</v>
      </c>
      <c r="J978" s="9" t="str">
        <f t="shared" si="30"/>
        <v>5-Sep-1978</v>
      </c>
      <c r="K978">
        <f t="shared" si="31"/>
        <v>47</v>
      </c>
    </row>
    <row r="979" spans="1:11" x14ac:dyDescent="0.3">
      <c r="A979" t="s">
        <v>751</v>
      </c>
      <c r="B979">
        <v>1969</v>
      </c>
      <c r="C979" t="s">
        <v>15</v>
      </c>
      <c r="D979">
        <v>9</v>
      </c>
      <c r="E979">
        <v>0</v>
      </c>
      <c r="F979" s="11">
        <v>6138.5</v>
      </c>
      <c r="G979" t="s">
        <v>11</v>
      </c>
      <c r="H979" t="s">
        <v>11</v>
      </c>
      <c r="I979" t="s">
        <v>42</v>
      </c>
      <c r="J979" s="9" t="str">
        <f t="shared" si="30"/>
        <v>9-Nov-1969</v>
      </c>
      <c r="K979">
        <f t="shared" si="31"/>
        <v>56</v>
      </c>
    </row>
    <row r="980" spans="1:11" x14ac:dyDescent="0.3">
      <c r="A980" t="s">
        <v>750</v>
      </c>
      <c r="B980">
        <v>1990</v>
      </c>
      <c r="C980" t="s">
        <v>35</v>
      </c>
      <c r="D980">
        <v>18</v>
      </c>
      <c r="E980">
        <v>3</v>
      </c>
      <c r="F980" s="11">
        <v>6128.8</v>
      </c>
      <c r="G980" t="s">
        <v>11</v>
      </c>
      <c r="H980" t="s">
        <v>12</v>
      </c>
      <c r="I980" t="s">
        <v>23</v>
      </c>
      <c r="J980" s="9" t="str">
        <f t="shared" si="30"/>
        <v>18-Aug-1990</v>
      </c>
      <c r="K980">
        <f t="shared" si="31"/>
        <v>35</v>
      </c>
    </row>
    <row r="981" spans="1:11" x14ac:dyDescent="0.3">
      <c r="A981" t="s">
        <v>749</v>
      </c>
      <c r="B981">
        <v>1983</v>
      </c>
      <c r="C981" t="s">
        <v>15</v>
      </c>
      <c r="D981">
        <v>16</v>
      </c>
      <c r="E981">
        <v>1</v>
      </c>
      <c r="F981" s="11">
        <v>6123.57</v>
      </c>
      <c r="G981" t="s">
        <v>12</v>
      </c>
      <c r="H981" t="s">
        <v>11</v>
      </c>
      <c r="I981" t="s">
        <v>23</v>
      </c>
      <c r="J981" s="9" t="str">
        <f t="shared" si="30"/>
        <v>16-Nov-1983</v>
      </c>
      <c r="K981">
        <f t="shared" si="31"/>
        <v>42</v>
      </c>
    </row>
    <row r="982" spans="1:11" x14ac:dyDescent="0.3">
      <c r="A982" t="s">
        <v>748</v>
      </c>
      <c r="B982">
        <v>1983</v>
      </c>
      <c r="C982" t="s">
        <v>35</v>
      </c>
      <c r="D982">
        <v>11</v>
      </c>
      <c r="E982">
        <v>1</v>
      </c>
      <c r="F982" s="11">
        <v>6117.49</v>
      </c>
      <c r="G982" t="s">
        <v>11</v>
      </c>
      <c r="H982" t="s">
        <v>12</v>
      </c>
      <c r="I982" t="s">
        <v>23</v>
      </c>
      <c r="J982" s="9" t="str">
        <f t="shared" si="30"/>
        <v>11-Aug-1983</v>
      </c>
      <c r="K982">
        <f t="shared" si="31"/>
        <v>42</v>
      </c>
    </row>
    <row r="983" spans="1:11" x14ac:dyDescent="0.3">
      <c r="A983" t="s">
        <v>747</v>
      </c>
      <c r="B983">
        <v>1991</v>
      </c>
      <c r="C983" t="s">
        <v>10</v>
      </c>
      <c r="D983">
        <v>25</v>
      </c>
      <c r="E983">
        <v>3</v>
      </c>
      <c r="F983" s="11">
        <v>6113.23</v>
      </c>
      <c r="G983" t="s">
        <v>11</v>
      </c>
      <c r="H983" t="s">
        <v>11</v>
      </c>
      <c r="I983" t="s">
        <v>247</v>
      </c>
      <c r="J983" s="9" t="str">
        <f t="shared" si="30"/>
        <v>25-Jul-1991</v>
      </c>
      <c r="K983">
        <f t="shared" si="31"/>
        <v>34</v>
      </c>
    </row>
    <row r="984" spans="1:11" x14ac:dyDescent="0.3">
      <c r="A984" t="s">
        <v>746</v>
      </c>
      <c r="B984">
        <v>1985</v>
      </c>
      <c r="C984" t="s">
        <v>10</v>
      </c>
      <c r="D984">
        <v>21</v>
      </c>
      <c r="E984">
        <v>1</v>
      </c>
      <c r="F984" s="11">
        <v>6112.35</v>
      </c>
      <c r="G984" t="s">
        <v>11</v>
      </c>
      <c r="H984" t="s">
        <v>16</v>
      </c>
      <c r="I984" t="s">
        <v>23</v>
      </c>
      <c r="J984" s="9" t="str">
        <f t="shared" si="30"/>
        <v>21-Jul-1985</v>
      </c>
      <c r="K984">
        <f t="shared" si="31"/>
        <v>40</v>
      </c>
    </row>
    <row r="985" spans="1:11" x14ac:dyDescent="0.3">
      <c r="A985" t="s">
        <v>745</v>
      </c>
      <c r="B985">
        <v>1995</v>
      </c>
      <c r="C985" t="s">
        <v>20</v>
      </c>
      <c r="D985">
        <v>9</v>
      </c>
      <c r="E985">
        <v>0</v>
      </c>
      <c r="F985" s="11">
        <v>6111.95</v>
      </c>
      <c r="G985" t="s">
        <v>11</v>
      </c>
      <c r="H985" t="s">
        <v>12</v>
      </c>
      <c r="I985" t="s">
        <v>535</v>
      </c>
      <c r="J985" s="9" t="str">
        <f t="shared" si="30"/>
        <v>9-Sep-1995</v>
      </c>
      <c r="K985">
        <f t="shared" si="31"/>
        <v>30</v>
      </c>
    </row>
    <row r="986" spans="1:11" x14ac:dyDescent="0.3">
      <c r="A986" t="s">
        <v>744</v>
      </c>
      <c r="B986">
        <v>1970</v>
      </c>
      <c r="C986" t="s">
        <v>18</v>
      </c>
      <c r="D986">
        <v>9</v>
      </c>
      <c r="E986">
        <v>0</v>
      </c>
      <c r="F986" s="11">
        <v>6098.38</v>
      </c>
      <c r="G986" t="s">
        <v>11</v>
      </c>
      <c r="H986" t="s">
        <v>11</v>
      </c>
      <c r="I986" t="s">
        <v>13</v>
      </c>
      <c r="J986" s="9" t="str">
        <f t="shared" si="30"/>
        <v>9-Jun-1970</v>
      </c>
      <c r="K986">
        <f t="shared" si="31"/>
        <v>55</v>
      </c>
    </row>
    <row r="987" spans="1:11" x14ac:dyDescent="0.3">
      <c r="A987" t="s">
        <v>743</v>
      </c>
      <c r="B987">
        <v>1984</v>
      </c>
      <c r="C987" t="s">
        <v>10</v>
      </c>
      <c r="D987">
        <v>25</v>
      </c>
      <c r="E987">
        <v>2</v>
      </c>
      <c r="F987" s="11">
        <v>6082.41</v>
      </c>
      <c r="G987" t="s">
        <v>16</v>
      </c>
      <c r="H987" t="s">
        <v>11</v>
      </c>
      <c r="I987" t="s">
        <v>42</v>
      </c>
      <c r="J987" s="9" t="str">
        <f t="shared" si="30"/>
        <v>25-Jul-1984</v>
      </c>
      <c r="K987">
        <f t="shared" si="31"/>
        <v>41</v>
      </c>
    </row>
    <row r="988" spans="1:11" x14ac:dyDescent="0.3">
      <c r="A988" t="s">
        <v>742</v>
      </c>
      <c r="B988">
        <v>1984</v>
      </c>
      <c r="C988" t="s">
        <v>37</v>
      </c>
      <c r="D988">
        <v>14</v>
      </c>
      <c r="E988">
        <v>1</v>
      </c>
      <c r="F988" s="11">
        <v>6079.67</v>
      </c>
      <c r="G988" t="s">
        <v>16</v>
      </c>
      <c r="H988" t="s">
        <v>16</v>
      </c>
      <c r="I988" t="s">
        <v>276</v>
      </c>
      <c r="J988" s="9" t="str">
        <f t="shared" si="30"/>
        <v>14-Oct-1984</v>
      </c>
      <c r="K988">
        <f t="shared" si="31"/>
        <v>41</v>
      </c>
    </row>
    <row r="989" spans="1:11" x14ac:dyDescent="0.3">
      <c r="A989" t="s">
        <v>741</v>
      </c>
      <c r="B989">
        <v>1979</v>
      </c>
      <c r="C989" t="s">
        <v>35</v>
      </c>
      <c r="D989">
        <v>8</v>
      </c>
      <c r="E989">
        <v>2</v>
      </c>
      <c r="F989" s="11">
        <v>6074.37</v>
      </c>
      <c r="G989" t="s">
        <v>11</v>
      </c>
      <c r="H989" t="s">
        <v>11</v>
      </c>
      <c r="I989" t="s">
        <v>23</v>
      </c>
      <c r="J989" s="9" t="str">
        <f t="shared" si="30"/>
        <v>8-Aug-1979</v>
      </c>
      <c r="K989">
        <f t="shared" si="31"/>
        <v>46</v>
      </c>
    </row>
    <row r="990" spans="1:11" x14ac:dyDescent="0.3">
      <c r="A990" t="s">
        <v>740</v>
      </c>
      <c r="B990">
        <v>1984</v>
      </c>
      <c r="C990" t="s">
        <v>20</v>
      </c>
      <c r="D990">
        <v>21</v>
      </c>
      <c r="E990">
        <v>1</v>
      </c>
      <c r="F990" s="11">
        <v>6067.13</v>
      </c>
      <c r="G990" t="s">
        <v>12</v>
      </c>
      <c r="H990" t="s">
        <v>16</v>
      </c>
      <c r="I990" t="s">
        <v>168</v>
      </c>
      <c r="J990" s="9" t="str">
        <f t="shared" si="30"/>
        <v>21-Sep-1984</v>
      </c>
      <c r="K990">
        <f t="shared" si="31"/>
        <v>41</v>
      </c>
    </row>
    <row r="991" spans="1:11" x14ac:dyDescent="0.3">
      <c r="A991" t="s">
        <v>739</v>
      </c>
      <c r="B991">
        <v>1994</v>
      </c>
      <c r="C991" t="s">
        <v>15</v>
      </c>
      <c r="D991">
        <v>8</v>
      </c>
      <c r="E991">
        <v>0</v>
      </c>
      <c r="F991" s="11">
        <v>6064.37</v>
      </c>
      <c r="G991" t="s">
        <v>11</v>
      </c>
      <c r="H991" t="s">
        <v>11</v>
      </c>
      <c r="I991" t="s">
        <v>42</v>
      </c>
      <c r="J991" s="9" t="str">
        <f t="shared" si="30"/>
        <v>8-Nov-1994</v>
      </c>
      <c r="K991">
        <f t="shared" si="31"/>
        <v>31</v>
      </c>
    </row>
    <row r="992" spans="1:11" x14ac:dyDescent="0.3">
      <c r="A992" t="s">
        <v>738</v>
      </c>
      <c r="B992">
        <v>1996</v>
      </c>
      <c r="C992" t="s">
        <v>10</v>
      </c>
      <c r="D992">
        <v>28</v>
      </c>
      <c r="E992">
        <v>0</v>
      </c>
      <c r="F992" s="11">
        <v>6061.8</v>
      </c>
      <c r="G992" t="s">
        <v>11</v>
      </c>
      <c r="H992" t="s">
        <v>12</v>
      </c>
      <c r="I992" t="s">
        <v>23</v>
      </c>
      <c r="J992" s="9" t="str">
        <f t="shared" si="30"/>
        <v>28-Jul-1996</v>
      </c>
      <c r="K992">
        <f t="shared" si="31"/>
        <v>29</v>
      </c>
    </row>
    <row r="993" spans="1:11" x14ac:dyDescent="0.3">
      <c r="A993" t="s">
        <v>737</v>
      </c>
      <c r="B993">
        <v>1989</v>
      </c>
      <c r="C993" t="s">
        <v>35</v>
      </c>
      <c r="D993">
        <v>16</v>
      </c>
      <c r="E993">
        <v>4</v>
      </c>
      <c r="F993" s="11">
        <v>6059.17</v>
      </c>
      <c r="G993" t="s">
        <v>11</v>
      </c>
      <c r="H993" t="s">
        <v>16</v>
      </c>
      <c r="I993" t="s">
        <v>42</v>
      </c>
      <c r="J993" s="9" t="str">
        <f t="shared" si="30"/>
        <v>16-Aug-1989</v>
      </c>
      <c r="K993">
        <f t="shared" si="31"/>
        <v>36</v>
      </c>
    </row>
    <row r="994" spans="1:11" x14ac:dyDescent="0.3">
      <c r="A994" t="s">
        <v>736</v>
      </c>
      <c r="B994">
        <v>1980</v>
      </c>
      <c r="C994" t="s">
        <v>35</v>
      </c>
      <c r="D994">
        <v>8</v>
      </c>
      <c r="E994">
        <v>2</v>
      </c>
      <c r="F994" s="11">
        <v>5993.62</v>
      </c>
      <c r="G994" t="s">
        <v>11</v>
      </c>
      <c r="H994" t="s">
        <v>12</v>
      </c>
      <c r="I994" t="s">
        <v>13</v>
      </c>
      <c r="J994" s="9" t="str">
        <f t="shared" si="30"/>
        <v>8-Aug-1980</v>
      </c>
      <c r="K994">
        <f t="shared" si="31"/>
        <v>45</v>
      </c>
    </row>
    <row r="995" spans="1:11" x14ac:dyDescent="0.3">
      <c r="A995" t="s">
        <v>735</v>
      </c>
      <c r="B995">
        <v>1974</v>
      </c>
      <c r="C995" t="s">
        <v>35</v>
      </c>
      <c r="D995">
        <v>17</v>
      </c>
      <c r="E995">
        <v>0</v>
      </c>
      <c r="F995" s="11">
        <v>5990.17</v>
      </c>
      <c r="G995" t="s">
        <v>11</v>
      </c>
      <c r="H995" t="s">
        <v>11</v>
      </c>
      <c r="I995" t="s">
        <v>13</v>
      </c>
      <c r="J995" s="9" t="str">
        <f t="shared" si="30"/>
        <v>17-Aug-1974</v>
      </c>
      <c r="K995">
        <f t="shared" si="31"/>
        <v>51</v>
      </c>
    </row>
    <row r="996" spans="1:11" x14ac:dyDescent="0.3">
      <c r="A996" t="s">
        <v>734</v>
      </c>
      <c r="B996">
        <v>1988</v>
      </c>
      <c r="C996" t="s">
        <v>18</v>
      </c>
      <c r="D996">
        <v>10</v>
      </c>
      <c r="E996">
        <v>2</v>
      </c>
      <c r="F996" s="11">
        <v>5989.52</v>
      </c>
      <c r="G996" t="s">
        <v>11</v>
      </c>
      <c r="H996" t="s">
        <v>16</v>
      </c>
      <c r="I996" t="s">
        <v>23</v>
      </c>
      <c r="J996" s="9" t="str">
        <f t="shared" si="30"/>
        <v>10-Jun-1988</v>
      </c>
      <c r="K996">
        <f t="shared" si="31"/>
        <v>37</v>
      </c>
    </row>
    <row r="997" spans="1:11" x14ac:dyDescent="0.3">
      <c r="A997" t="s">
        <v>733</v>
      </c>
      <c r="B997">
        <v>1974</v>
      </c>
      <c r="C997" t="s">
        <v>37</v>
      </c>
      <c r="D997">
        <v>11</v>
      </c>
      <c r="E997">
        <v>0</v>
      </c>
      <c r="F997" s="11">
        <v>5979.99</v>
      </c>
      <c r="G997" t="s">
        <v>11</v>
      </c>
      <c r="H997" t="s">
        <v>12</v>
      </c>
      <c r="I997" t="s">
        <v>13</v>
      </c>
      <c r="J997" s="9" t="str">
        <f t="shared" si="30"/>
        <v>11-Oct-1974</v>
      </c>
      <c r="K997">
        <f t="shared" si="31"/>
        <v>51</v>
      </c>
    </row>
    <row r="998" spans="1:11" x14ac:dyDescent="0.3">
      <c r="A998" t="s">
        <v>732</v>
      </c>
      <c r="B998">
        <v>1980</v>
      </c>
      <c r="C998" t="s">
        <v>37</v>
      </c>
      <c r="D998">
        <v>10</v>
      </c>
      <c r="E998">
        <v>0</v>
      </c>
      <c r="F998" s="11">
        <v>5979.73</v>
      </c>
      <c r="G998" t="s">
        <v>11</v>
      </c>
      <c r="H998" t="s">
        <v>11</v>
      </c>
      <c r="I998" t="s">
        <v>42</v>
      </c>
      <c r="J998" s="9" t="str">
        <f t="shared" si="30"/>
        <v>10-Oct-1980</v>
      </c>
      <c r="K998">
        <f t="shared" si="31"/>
        <v>45</v>
      </c>
    </row>
    <row r="999" spans="1:11" x14ac:dyDescent="0.3">
      <c r="A999" t="s">
        <v>731</v>
      </c>
      <c r="B999">
        <v>1970</v>
      </c>
      <c r="C999" t="s">
        <v>18</v>
      </c>
      <c r="D999">
        <v>25</v>
      </c>
      <c r="E999">
        <v>0</v>
      </c>
      <c r="F999" s="11">
        <v>5979.66</v>
      </c>
      <c r="G999" t="s">
        <v>11</v>
      </c>
      <c r="H999" t="s">
        <v>12</v>
      </c>
      <c r="I999" t="s">
        <v>13</v>
      </c>
      <c r="J999" s="9" t="str">
        <f t="shared" si="30"/>
        <v>25-Jun-1970</v>
      </c>
      <c r="K999">
        <f t="shared" si="31"/>
        <v>55</v>
      </c>
    </row>
    <row r="1000" spans="1:11" x14ac:dyDescent="0.3">
      <c r="A1000" t="s">
        <v>730</v>
      </c>
      <c r="B1000">
        <v>1984</v>
      </c>
      <c r="C1000" t="s">
        <v>15</v>
      </c>
      <c r="D1000">
        <v>11</v>
      </c>
      <c r="E1000">
        <v>1</v>
      </c>
      <c r="F1000" s="11">
        <v>5976.83</v>
      </c>
      <c r="G1000" t="s">
        <v>11</v>
      </c>
      <c r="H1000" t="s">
        <v>11</v>
      </c>
      <c r="I1000" t="s">
        <v>13</v>
      </c>
      <c r="J1000" s="9" t="str">
        <f t="shared" si="30"/>
        <v>11-Nov-1984</v>
      </c>
      <c r="K1000">
        <f t="shared" si="31"/>
        <v>41</v>
      </c>
    </row>
    <row r="1001" spans="1:11" x14ac:dyDescent="0.3">
      <c r="A1001" t="s">
        <v>729</v>
      </c>
      <c r="B1001">
        <v>1984</v>
      </c>
      <c r="C1001" t="s">
        <v>20</v>
      </c>
      <c r="D1001">
        <v>19</v>
      </c>
      <c r="E1001">
        <v>1</v>
      </c>
      <c r="F1001" s="11">
        <v>5974.38</v>
      </c>
      <c r="G1001" t="s">
        <v>11</v>
      </c>
      <c r="H1001" t="s">
        <v>12</v>
      </c>
      <c r="I1001" t="s">
        <v>13</v>
      </c>
      <c r="J1001" s="9" t="str">
        <f t="shared" si="30"/>
        <v>19-Sep-1984</v>
      </c>
      <c r="K1001">
        <f t="shared" si="31"/>
        <v>41</v>
      </c>
    </row>
    <row r="1002" spans="1:11" x14ac:dyDescent="0.3">
      <c r="A1002" t="s">
        <v>728</v>
      </c>
      <c r="B1002">
        <v>1989</v>
      </c>
      <c r="C1002" t="s">
        <v>10</v>
      </c>
      <c r="D1002">
        <v>22</v>
      </c>
      <c r="E1002">
        <v>3</v>
      </c>
      <c r="F1002" s="11">
        <v>5972.38</v>
      </c>
      <c r="G1002" t="s">
        <v>11</v>
      </c>
      <c r="H1002" t="s">
        <v>11</v>
      </c>
      <c r="I1002" t="s">
        <v>42</v>
      </c>
      <c r="J1002" s="9" t="str">
        <f t="shared" si="30"/>
        <v>22-Jul-1989</v>
      </c>
      <c r="K1002">
        <f t="shared" si="31"/>
        <v>36</v>
      </c>
    </row>
    <row r="1003" spans="1:11" x14ac:dyDescent="0.3">
      <c r="A1003" t="s">
        <v>727</v>
      </c>
      <c r="B1003">
        <v>1980</v>
      </c>
      <c r="C1003" t="s">
        <v>10</v>
      </c>
      <c r="D1003">
        <v>21</v>
      </c>
      <c r="E1003">
        <v>0</v>
      </c>
      <c r="F1003" s="11">
        <v>5969.72</v>
      </c>
      <c r="G1003" t="s">
        <v>12</v>
      </c>
      <c r="H1003" t="s">
        <v>12</v>
      </c>
      <c r="I1003" t="s">
        <v>42</v>
      </c>
      <c r="J1003" s="9" t="str">
        <f t="shared" si="30"/>
        <v>21-Jul-1980</v>
      </c>
      <c r="K1003">
        <f t="shared" si="31"/>
        <v>45</v>
      </c>
    </row>
    <row r="1004" spans="1:11" x14ac:dyDescent="0.3">
      <c r="A1004" t="s">
        <v>726</v>
      </c>
      <c r="B1004">
        <v>1980</v>
      </c>
      <c r="C1004" t="s">
        <v>35</v>
      </c>
      <c r="D1004">
        <v>5</v>
      </c>
      <c r="E1004">
        <v>0</v>
      </c>
      <c r="F1004" s="11">
        <v>5966.89</v>
      </c>
      <c r="G1004" t="s">
        <v>11</v>
      </c>
      <c r="H1004" t="s">
        <v>12</v>
      </c>
      <c r="I1004" t="s">
        <v>13</v>
      </c>
      <c r="J1004" s="9" t="str">
        <f t="shared" si="30"/>
        <v>5-Aug-1980</v>
      </c>
      <c r="K1004">
        <f t="shared" si="31"/>
        <v>45</v>
      </c>
    </row>
    <row r="1005" spans="1:11" x14ac:dyDescent="0.3">
      <c r="A1005" t="s">
        <v>725</v>
      </c>
      <c r="B1005">
        <v>2004</v>
      </c>
      <c r="C1005" t="s">
        <v>10</v>
      </c>
      <c r="D1005">
        <v>15</v>
      </c>
      <c r="E1005">
        <v>0</v>
      </c>
      <c r="F1005" s="11">
        <v>5960.91</v>
      </c>
      <c r="G1005" t="s">
        <v>11</v>
      </c>
      <c r="H1005" t="s">
        <v>16</v>
      </c>
      <c r="I1005" t="s">
        <v>535</v>
      </c>
      <c r="J1005" s="9" t="str">
        <f t="shared" si="30"/>
        <v>15-Jul-2004</v>
      </c>
      <c r="K1005">
        <f t="shared" si="31"/>
        <v>21</v>
      </c>
    </row>
    <row r="1006" spans="1:11" x14ac:dyDescent="0.3">
      <c r="A1006" t="s">
        <v>724</v>
      </c>
      <c r="B1006">
        <v>2003</v>
      </c>
      <c r="C1006" t="s">
        <v>35</v>
      </c>
      <c r="D1006">
        <v>13</v>
      </c>
      <c r="E1006">
        <v>0</v>
      </c>
      <c r="F1006" s="11">
        <v>5957.35</v>
      </c>
      <c r="G1006" t="s">
        <v>11</v>
      </c>
      <c r="H1006" t="s">
        <v>11</v>
      </c>
      <c r="I1006" t="s">
        <v>23</v>
      </c>
      <c r="J1006" s="9" t="str">
        <f t="shared" si="30"/>
        <v>13-Aug-2003</v>
      </c>
      <c r="K1006">
        <f t="shared" si="31"/>
        <v>22</v>
      </c>
    </row>
    <row r="1007" spans="1:11" x14ac:dyDescent="0.3">
      <c r="A1007" t="s">
        <v>723</v>
      </c>
      <c r="B1007">
        <v>1987</v>
      </c>
      <c r="C1007" t="s">
        <v>10</v>
      </c>
      <c r="D1007">
        <v>14</v>
      </c>
      <c r="E1007">
        <v>3</v>
      </c>
      <c r="F1007" s="11">
        <v>5934.38</v>
      </c>
      <c r="G1007" t="s">
        <v>12</v>
      </c>
      <c r="H1007" t="s">
        <v>11</v>
      </c>
      <c r="I1007" t="s">
        <v>13</v>
      </c>
      <c r="J1007" s="9" t="str">
        <f t="shared" si="30"/>
        <v>14-Jul-1987</v>
      </c>
      <c r="K1007">
        <f t="shared" si="31"/>
        <v>38</v>
      </c>
    </row>
    <row r="1008" spans="1:11" x14ac:dyDescent="0.3">
      <c r="A1008" t="s">
        <v>722</v>
      </c>
      <c r="B1008">
        <v>1994</v>
      </c>
      <c r="C1008" t="s">
        <v>10</v>
      </c>
      <c r="D1008">
        <v>30</v>
      </c>
      <c r="E1008">
        <v>0</v>
      </c>
      <c r="F1008" s="11">
        <v>5927.65</v>
      </c>
      <c r="G1008" t="s">
        <v>11</v>
      </c>
      <c r="H1008" t="s">
        <v>16</v>
      </c>
      <c r="I1008" t="s">
        <v>23</v>
      </c>
      <c r="J1008" s="9" t="str">
        <f t="shared" si="30"/>
        <v>30-Jul-1994</v>
      </c>
      <c r="K1008">
        <f t="shared" si="31"/>
        <v>31</v>
      </c>
    </row>
    <row r="1009" spans="1:11" x14ac:dyDescent="0.3">
      <c r="A1009" t="s">
        <v>721</v>
      </c>
      <c r="B1009">
        <v>1993</v>
      </c>
      <c r="C1009" t="s">
        <v>35</v>
      </c>
      <c r="D1009">
        <v>13</v>
      </c>
      <c r="E1009">
        <v>0</v>
      </c>
      <c r="F1009" s="11">
        <v>5926.93</v>
      </c>
      <c r="G1009" t="s">
        <v>11</v>
      </c>
      <c r="H1009" t="s">
        <v>11</v>
      </c>
      <c r="I1009" t="s">
        <v>200</v>
      </c>
      <c r="J1009" s="9" t="str">
        <f t="shared" si="30"/>
        <v>13-Aug-1993</v>
      </c>
      <c r="K1009">
        <f t="shared" si="31"/>
        <v>32</v>
      </c>
    </row>
    <row r="1010" spans="1:11" x14ac:dyDescent="0.3">
      <c r="A1010" t="s">
        <v>720</v>
      </c>
      <c r="B1010">
        <v>1987</v>
      </c>
      <c r="C1010" t="s">
        <v>10</v>
      </c>
      <c r="D1010">
        <v>29</v>
      </c>
      <c r="E1010">
        <v>3</v>
      </c>
      <c r="F1010" s="11">
        <v>5926.85</v>
      </c>
      <c r="G1010" t="s">
        <v>12</v>
      </c>
      <c r="H1010" t="s">
        <v>12</v>
      </c>
      <c r="I1010" t="s">
        <v>42</v>
      </c>
      <c r="J1010" s="9" t="str">
        <f t="shared" si="30"/>
        <v>29-Jul-1987</v>
      </c>
      <c r="K1010">
        <f t="shared" si="31"/>
        <v>38</v>
      </c>
    </row>
    <row r="1011" spans="1:11" x14ac:dyDescent="0.3">
      <c r="A1011" t="s">
        <v>719</v>
      </c>
      <c r="B1011">
        <v>1982</v>
      </c>
      <c r="C1011" t="s">
        <v>30</v>
      </c>
      <c r="D1011">
        <v>21</v>
      </c>
      <c r="E1011">
        <v>0</v>
      </c>
      <c r="F1011" s="11">
        <v>5920.1</v>
      </c>
      <c r="G1011" t="s">
        <v>11</v>
      </c>
      <c r="H1011" t="s">
        <v>16</v>
      </c>
      <c r="I1011" t="s">
        <v>13</v>
      </c>
      <c r="J1011" s="9" t="str">
        <f t="shared" si="30"/>
        <v>21-Dec-1982</v>
      </c>
      <c r="K1011">
        <f t="shared" si="31"/>
        <v>43</v>
      </c>
    </row>
    <row r="1012" spans="1:11" x14ac:dyDescent="0.3">
      <c r="A1012" t="s">
        <v>718</v>
      </c>
      <c r="B1012">
        <v>1982</v>
      </c>
      <c r="C1012" t="s">
        <v>10</v>
      </c>
      <c r="D1012">
        <v>8</v>
      </c>
      <c r="E1012">
        <v>0</v>
      </c>
      <c r="F1012" s="11">
        <v>5910.94</v>
      </c>
      <c r="G1012" t="s">
        <v>11</v>
      </c>
      <c r="H1012" t="s">
        <v>16</v>
      </c>
      <c r="I1012" t="s">
        <v>42</v>
      </c>
      <c r="J1012" s="9" t="str">
        <f t="shared" si="30"/>
        <v>8-Jul-1982</v>
      </c>
      <c r="K1012">
        <f t="shared" si="31"/>
        <v>43</v>
      </c>
    </row>
    <row r="1013" spans="1:11" x14ac:dyDescent="0.3">
      <c r="A1013" t="s">
        <v>717</v>
      </c>
      <c r="B1013">
        <v>1993</v>
      </c>
      <c r="C1013" t="s">
        <v>37</v>
      </c>
      <c r="D1013">
        <v>19</v>
      </c>
      <c r="E1013">
        <v>0</v>
      </c>
      <c r="F1013" s="11">
        <v>5877.02</v>
      </c>
      <c r="G1013" t="s">
        <v>11</v>
      </c>
      <c r="H1013" t="s">
        <v>11</v>
      </c>
      <c r="I1013" t="s">
        <v>300</v>
      </c>
      <c r="J1013" s="9" t="str">
        <f t="shared" si="30"/>
        <v>19-Oct-1993</v>
      </c>
      <c r="K1013">
        <f t="shared" si="31"/>
        <v>32</v>
      </c>
    </row>
    <row r="1014" spans="1:11" x14ac:dyDescent="0.3">
      <c r="A1014" t="s">
        <v>716</v>
      </c>
      <c r="B1014">
        <v>1984</v>
      </c>
      <c r="C1014" t="s">
        <v>15</v>
      </c>
      <c r="D1014">
        <v>22</v>
      </c>
      <c r="E1014">
        <v>1</v>
      </c>
      <c r="F1014" s="11">
        <v>5855.9</v>
      </c>
      <c r="G1014" t="s">
        <v>11</v>
      </c>
      <c r="H1014" t="s">
        <v>12</v>
      </c>
      <c r="I1014" t="s">
        <v>23</v>
      </c>
      <c r="J1014" s="9" t="str">
        <f t="shared" si="30"/>
        <v>22-Nov-1984</v>
      </c>
      <c r="K1014">
        <f t="shared" si="31"/>
        <v>41</v>
      </c>
    </row>
    <row r="1015" spans="1:11" x14ac:dyDescent="0.3">
      <c r="A1015" t="s">
        <v>715</v>
      </c>
      <c r="B1015">
        <v>1985</v>
      </c>
      <c r="C1015" t="s">
        <v>18</v>
      </c>
      <c r="D1015">
        <v>18</v>
      </c>
      <c r="E1015">
        <v>3</v>
      </c>
      <c r="F1015" s="11">
        <v>5847.24</v>
      </c>
      <c r="G1015" t="s">
        <v>11</v>
      </c>
      <c r="H1015" t="s">
        <v>16</v>
      </c>
      <c r="I1015" t="s">
        <v>13</v>
      </c>
      <c r="J1015" s="9" t="str">
        <f t="shared" si="30"/>
        <v>18-Jun-1985</v>
      </c>
      <c r="K1015">
        <f t="shared" si="31"/>
        <v>40</v>
      </c>
    </row>
    <row r="1016" spans="1:11" x14ac:dyDescent="0.3">
      <c r="A1016" t="s">
        <v>714</v>
      </c>
      <c r="B1016">
        <v>1987</v>
      </c>
      <c r="C1016" t="s">
        <v>20</v>
      </c>
      <c r="D1016">
        <v>30</v>
      </c>
      <c r="E1016">
        <v>2</v>
      </c>
      <c r="F1016" s="11">
        <v>5846.92</v>
      </c>
      <c r="G1016" t="s">
        <v>11</v>
      </c>
      <c r="H1016" t="s">
        <v>11</v>
      </c>
      <c r="I1016" t="s">
        <v>13</v>
      </c>
      <c r="J1016" s="9" t="str">
        <f t="shared" si="30"/>
        <v>30-Sep-1987</v>
      </c>
      <c r="K1016">
        <f t="shared" si="31"/>
        <v>38</v>
      </c>
    </row>
    <row r="1017" spans="1:11" x14ac:dyDescent="0.3">
      <c r="A1017" t="s">
        <v>713</v>
      </c>
      <c r="B1017">
        <v>1995</v>
      </c>
      <c r="C1017" t="s">
        <v>35</v>
      </c>
      <c r="D1017">
        <v>20</v>
      </c>
      <c r="E1017">
        <v>0</v>
      </c>
      <c r="F1017" s="11">
        <v>5843.99</v>
      </c>
      <c r="G1017" t="s">
        <v>11</v>
      </c>
      <c r="H1017" t="s">
        <v>11</v>
      </c>
      <c r="I1017" t="s">
        <v>200</v>
      </c>
      <c r="J1017" s="9" t="str">
        <f t="shared" si="30"/>
        <v>20-Aug-1995</v>
      </c>
      <c r="K1017">
        <f t="shared" si="31"/>
        <v>30</v>
      </c>
    </row>
    <row r="1018" spans="1:11" x14ac:dyDescent="0.3">
      <c r="A1018" t="s">
        <v>712</v>
      </c>
      <c r="B1018">
        <v>1987</v>
      </c>
      <c r="C1018" t="s">
        <v>10</v>
      </c>
      <c r="D1018">
        <v>27</v>
      </c>
      <c r="E1018">
        <v>2</v>
      </c>
      <c r="F1018" s="11">
        <v>5836.52</v>
      </c>
      <c r="G1018" t="s">
        <v>11</v>
      </c>
      <c r="H1018" t="s">
        <v>12</v>
      </c>
      <c r="I1018" t="s">
        <v>13</v>
      </c>
      <c r="J1018" s="9" t="str">
        <f t="shared" si="30"/>
        <v>27-Jul-1987</v>
      </c>
      <c r="K1018">
        <f t="shared" si="31"/>
        <v>38</v>
      </c>
    </row>
    <row r="1019" spans="1:11" x14ac:dyDescent="0.3">
      <c r="A1019" t="s">
        <v>711</v>
      </c>
      <c r="B1019">
        <v>1971</v>
      </c>
      <c r="C1019" t="s">
        <v>20</v>
      </c>
      <c r="D1019">
        <v>27</v>
      </c>
      <c r="E1019">
        <v>0</v>
      </c>
      <c r="F1019" s="11">
        <v>5832.6</v>
      </c>
      <c r="G1019" t="s">
        <v>11</v>
      </c>
      <c r="H1019" t="s">
        <v>12</v>
      </c>
      <c r="I1019" t="s">
        <v>23</v>
      </c>
      <c r="J1019" s="9" t="str">
        <f t="shared" si="30"/>
        <v>27-Sep-1971</v>
      </c>
      <c r="K1019">
        <f t="shared" si="31"/>
        <v>54</v>
      </c>
    </row>
    <row r="1020" spans="1:11" x14ac:dyDescent="0.3">
      <c r="A1020" t="s">
        <v>710</v>
      </c>
      <c r="B1020">
        <v>2002</v>
      </c>
      <c r="C1020" t="s">
        <v>10</v>
      </c>
      <c r="D1020">
        <v>22</v>
      </c>
      <c r="E1020">
        <v>0</v>
      </c>
      <c r="F1020" s="11">
        <v>5816.58</v>
      </c>
      <c r="G1020" t="s">
        <v>11</v>
      </c>
      <c r="H1020" t="s">
        <v>11</v>
      </c>
      <c r="I1020" t="s">
        <v>535</v>
      </c>
      <c r="J1020" s="9" t="str">
        <f t="shared" si="30"/>
        <v>22-Jul-2002</v>
      </c>
      <c r="K1020">
        <f t="shared" si="31"/>
        <v>23</v>
      </c>
    </row>
    <row r="1021" spans="1:11" x14ac:dyDescent="0.3">
      <c r="A1021" t="s">
        <v>709</v>
      </c>
      <c r="B1021">
        <v>1972</v>
      </c>
      <c r="C1021" t="s">
        <v>15</v>
      </c>
      <c r="D1021">
        <v>2</v>
      </c>
      <c r="E1021">
        <v>0</v>
      </c>
      <c r="F1021" s="11">
        <v>5812.9</v>
      </c>
      <c r="G1021" t="s">
        <v>11</v>
      </c>
      <c r="H1021" t="s">
        <v>11</v>
      </c>
      <c r="I1021" t="s">
        <v>13</v>
      </c>
      <c r="J1021" s="9" t="str">
        <f t="shared" si="30"/>
        <v>2-Nov-1972</v>
      </c>
      <c r="K1021">
        <f t="shared" si="31"/>
        <v>53</v>
      </c>
    </row>
    <row r="1022" spans="1:11" x14ac:dyDescent="0.3">
      <c r="A1022" t="s">
        <v>708</v>
      </c>
      <c r="B1022">
        <v>1980</v>
      </c>
      <c r="C1022" t="s">
        <v>20</v>
      </c>
      <c r="D1022">
        <v>18</v>
      </c>
      <c r="E1022">
        <v>2</v>
      </c>
      <c r="F1022" s="11">
        <v>5807.06</v>
      </c>
      <c r="G1022" t="s">
        <v>11</v>
      </c>
      <c r="H1022" t="s">
        <v>12</v>
      </c>
      <c r="I1022" t="s">
        <v>13</v>
      </c>
      <c r="J1022" s="9" t="str">
        <f t="shared" si="30"/>
        <v>18-Sep-1980</v>
      </c>
      <c r="K1022">
        <f t="shared" si="31"/>
        <v>45</v>
      </c>
    </row>
    <row r="1023" spans="1:11" x14ac:dyDescent="0.3">
      <c r="A1023" t="s">
        <v>707</v>
      </c>
      <c r="B1023">
        <v>2004</v>
      </c>
      <c r="C1023" t="s">
        <v>15</v>
      </c>
      <c r="D1023">
        <v>1</v>
      </c>
      <c r="E1023">
        <v>0</v>
      </c>
      <c r="F1023" s="11">
        <v>5778.71</v>
      </c>
      <c r="G1023" t="s">
        <v>11</v>
      </c>
      <c r="H1023" t="s">
        <v>12</v>
      </c>
      <c r="I1023" t="s">
        <v>632</v>
      </c>
      <c r="J1023" s="9" t="str">
        <f t="shared" si="30"/>
        <v>1-Nov-2004</v>
      </c>
      <c r="K1023">
        <f t="shared" si="31"/>
        <v>21</v>
      </c>
    </row>
    <row r="1024" spans="1:11" x14ac:dyDescent="0.3">
      <c r="A1024" t="s">
        <v>706</v>
      </c>
      <c r="B1024">
        <v>1983</v>
      </c>
      <c r="C1024" t="s">
        <v>35</v>
      </c>
      <c r="D1024">
        <v>30</v>
      </c>
      <c r="E1024">
        <v>0</v>
      </c>
      <c r="F1024" s="11">
        <v>5757.41</v>
      </c>
      <c r="G1024" t="s">
        <v>11</v>
      </c>
      <c r="H1024" t="s">
        <v>12</v>
      </c>
      <c r="I1024" t="s">
        <v>166</v>
      </c>
      <c r="J1024" s="9" t="str">
        <f t="shared" si="30"/>
        <v>30-Aug-1983</v>
      </c>
      <c r="K1024">
        <f t="shared" si="31"/>
        <v>42</v>
      </c>
    </row>
    <row r="1025" spans="1:11" x14ac:dyDescent="0.3">
      <c r="A1025" t="s">
        <v>705</v>
      </c>
      <c r="B1025">
        <v>1993</v>
      </c>
      <c r="C1025" t="s">
        <v>18</v>
      </c>
      <c r="D1025">
        <v>10</v>
      </c>
      <c r="E1025">
        <v>0</v>
      </c>
      <c r="F1025" s="11">
        <v>5748.13</v>
      </c>
      <c r="G1025" t="s">
        <v>11</v>
      </c>
      <c r="H1025" t="s">
        <v>16</v>
      </c>
      <c r="I1025" t="s">
        <v>300</v>
      </c>
      <c r="J1025" s="9" t="str">
        <f t="shared" si="30"/>
        <v>10-Jun-1993</v>
      </c>
      <c r="K1025">
        <f t="shared" si="31"/>
        <v>32</v>
      </c>
    </row>
    <row r="1026" spans="1:11" x14ac:dyDescent="0.3">
      <c r="A1026" t="s">
        <v>704</v>
      </c>
      <c r="B1026">
        <v>1972</v>
      </c>
      <c r="C1026" t="s">
        <v>35</v>
      </c>
      <c r="D1026">
        <v>21</v>
      </c>
      <c r="E1026">
        <v>0</v>
      </c>
      <c r="F1026" s="11">
        <v>5741.67</v>
      </c>
      <c r="G1026" t="s">
        <v>11</v>
      </c>
      <c r="H1026" t="s">
        <v>12</v>
      </c>
      <c r="I1026" t="s">
        <v>13</v>
      </c>
      <c r="J1026" s="9" t="str">
        <f t="shared" ref="J1026:J1089" si="32">D1026&amp;"-"&amp;C1026&amp;"-"&amp;B1026</f>
        <v>21-Aug-1972</v>
      </c>
      <c r="K1026">
        <f t="shared" ref="K1026:K1089" si="33">2025-B1026</f>
        <v>53</v>
      </c>
    </row>
    <row r="1027" spans="1:11" x14ac:dyDescent="0.3">
      <c r="A1027" t="s">
        <v>703</v>
      </c>
      <c r="B1027">
        <v>1987</v>
      </c>
      <c r="C1027" t="s">
        <v>37</v>
      </c>
      <c r="D1027">
        <v>19</v>
      </c>
      <c r="E1027">
        <v>2</v>
      </c>
      <c r="F1027" s="11">
        <v>5729.01</v>
      </c>
      <c r="G1027" t="s">
        <v>16</v>
      </c>
      <c r="H1027" t="s">
        <v>11</v>
      </c>
      <c r="I1027" t="s">
        <v>23</v>
      </c>
      <c r="J1027" s="9" t="str">
        <f t="shared" si="32"/>
        <v>19-Oct-1987</v>
      </c>
      <c r="K1027">
        <f t="shared" si="33"/>
        <v>38</v>
      </c>
    </row>
    <row r="1028" spans="1:11" x14ac:dyDescent="0.3">
      <c r="A1028" t="s">
        <v>702</v>
      </c>
      <c r="B1028">
        <v>1971</v>
      </c>
      <c r="C1028" t="s">
        <v>30</v>
      </c>
      <c r="D1028">
        <v>18</v>
      </c>
      <c r="E1028">
        <v>0</v>
      </c>
      <c r="F1028" s="11">
        <v>5720.38</v>
      </c>
      <c r="G1028" t="s">
        <v>11</v>
      </c>
      <c r="H1028" t="s">
        <v>16</v>
      </c>
      <c r="I1028" t="s">
        <v>13</v>
      </c>
      <c r="J1028" s="9" t="str">
        <f t="shared" si="32"/>
        <v>18-Dec-1971</v>
      </c>
      <c r="K1028">
        <f t="shared" si="33"/>
        <v>54</v>
      </c>
    </row>
    <row r="1029" spans="1:11" x14ac:dyDescent="0.3">
      <c r="A1029" t="s">
        <v>701</v>
      </c>
      <c r="B1029">
        <v>1981</v>
      </c>
      <c r="C1029" t="s">
        <v>35</v>
      </c>
      <c r="D1029">
        <v>30</v>
      </c>
      <c r="E1029">
        <v>0</v>
      </c>
      <c r="F1029" s="11">
        <v>5709.16</v>
      </c>
      <c r="G1029" t="s">
        <v>12</v>
      </c>
      <c r="H1029" t="s">
        <v>12</v>
      </c>
      <c r="I1029" t="s">
        <v>13</v>
      </c>
      <c r="J1029" s="9" t="str">
        <f t="shared" si="32"/>
        <v>30-Aug-1981</v>
      </c>
      <c r="K1029">
        <f t="shared" si="33"/>
        <v>44</v>
      </c>
    </row>
    <row r="1030" spans="1:11" x14ac:dyDescent="0.3">
      <c r="A1030" t="s">
        <v>700</v>
      </c>
      <c r="B1030">
        <v>1993</v>
      </c>
      <c r="C1030" t="s">
        <v>15</v>
      </c>
      <c r="D1030">
        <v>3</v>
      </c>
      <c r="E1030">
        <v>4</v>
      </c>
      <c r="F1030" s="11">
        <v>5708.87</v>
      </c>
      <c r="G1030" t="s">
        <v>11</v>
      </c>
      <c r="H1030" t="s">
        <v>16</v>
      </c>
      <c r="I1030" t="s">
        <v>42</v>
      </c>
      <c r="J1030" s="9" t="str">
        <f t="shared" si="32"/>
        <v>3-Nov-1993</v>
      </c>
      <c r="K1030">
        <f t="shared" si="33"/>
        <v>32</v>
      </c>
    </row>
    <row r="1031" spans="1:11" x14ac:dyDescent="0.3">
      <c r="A1031" t="s">
        <v>699</v>
      </c>
      <c r="B1031">
        <v>1981</v>
      </c>
      <c r="C1031" t="s">
        <v>18</v>
      </c>
      <c r="D1031">
        <v>15</v>
      </c>
      <c r="E1031">
        <v>0</v>
      </c>
      <c r="F1031" s="11">
        <v>5699.84</v>
      </c>
      <c r="G1031" t="s">
        <v>11</v>
      </c>
      <c r="H1031" t="s">
        <v>12</v>
      </c>
      <c r="I1031" t="s">
        <v>13</v>
      </c>
      <c r="J1031" s="9" t="str">
        <f t="shared" si="32"/>
        <v>15-Jun-1981</v>
      </c>
      <c r="K1031">
        <f t="shared" si="33"/>
        <v>44</v>
      </c>
    </row>
    <row r="1032" spans="1:11" x14ac:dyDescent="0.3">
      <c r="A1032" t="s">
        <v>698</v>
      </c>
      <c r="B1032">
        <v>1974</v>
      </c>
      <c r="C1032" t="s">
        <v>10</v>
      </c>
      <c r="D1032">
        <v>6</v>
      </c>
      <c r="E1032">
        <v>0</v>
      </c>
      <c r="F1032" s="11">
        <v>5698.74</v>
      </c>
      <c r="G1032" t="s">
        <v>11</v>
      </c>
      <c r="H1032" t="s">
        <v>11</v>
      </c>
      <c r="I1032" t="s">
        <v>23</v>
      </c>
      <c r="J1032" s="9" t="str">
        <f t="shared" si="32"/>
        <v>6-Jul-1974</v>
      </c>
      <c r="K1032">
        <f t="shared" si="33"/>
        <v>51</v>
      </c>
    </row>
    <row r="1033" spans="1:11" x14ac:dyDescent="0.3">
      <c r="A1033" t="s">
        <v>697</v>
      </c>
      <c r="B1033">
        <v>1992</v>
      </c>
      <c r="C1033" t="s">
        <v>15</v>
      </c>
      <c r="D1033">
        <v>3</v>
      </c>
      <c r="E1033">
        <v>3</v>
      </c>
      <c r="F1033" s="11">
        <v>5693.43</v>
      </c>
      <c r="G1033" t="s">
        <v>11</v>
      </c>
      <c r="H1033" t="s">
        <v>12</v>
      </c>
      <c r="I1033" t="s">
        <v>23</v>
      </c>
      <c r="J1033" s="9" t="str">
        <f t="shared" si="32"/>
        <v>3-Nov-1992</v>
      </c>
      <c r="K1033">
        <f t="shared" si="33"/>
        <v>33</v>
      </c>
    </row>
    <row r="1034" spans="1:11" x14ac:dyDescent="0.3">
      <c r="A1034" t="s">
        <v>696</v>
      </c>
      <c r="B1034">
        <v>1972</v>
      </c>
      <c r="C1034" t="s">
        <v>37</v>
      </c>
      <c r="D1034">
        <v>28</v>
      </c>
      <c r="E1034">
        <v>0</v>
      </c>
      <c r="F1034" s="11">
        <v>5690.79</v>
      </c>
      <c r="G1034" t="s">
        <v>11</v>
      </c>
      <c r="H1034" t="s">
        <v>16</v>
      </c>
      <c r="I1034" t="s">
        <v>13</v>
      </c>
      <c r="J1034" s="9" t="str">
        <f t="shared" si="32"/>
        <v>28-Oct-1972</v>
      </c>
      <c r="K1034">
        <f t="shared" si="33"/>
        <v>53</v>
      </c>
    </row>
    <row r="1035" spans="1:11" x14ac:dyDescent="0.3">
      <c r="A1035" t="s">
        <v>695</v>
      </c>
      <c r="B1035">
        <v>1984</v>
      </c>
      <c r="C1035" t="s">
        <v>35</v>
      </c>
      <c r="D1035">
        <v>12</v>
      </c>
      <c r="E1035">
        <v>3</v>
      </c>
      <c r="F1035" s="11">
        <v>5679.13</v>
      </c>
      <c r="G1035" t="s">
        <v>11</v>
      </c>
      <c r="H1035" t="s">
        <v>11</v>
      </c>
      <c r="I1035" t="s">
        <v>13</v>
      </c>
      <c r="J1035" s="9" t="str">
        <f t="shared" si="32"/>
        <v>12-Aug-1984</v>
      </c>
      <c r="K1035">
        <f t="shared" si="33"/>
        <v>41</v>
      </c>
    </row>
    <row r="1036" spans="1:11" x14ac:dyDescent="0.3">
      <c r="A1036" t="s">
        <v>694</v>
      </c>
      <c r="B1036">
        <v>1983</v>
      </c>
      <c r="C1036" t="s">
        <v>20</v>
      </c>
      <c r="D1036">
        <v>3</v>
      </c>
      <c r="E1036">
        <v>0</v>
      </c>
      <c r="F1036" s="11">
        <v>5662.23</v>
      </c>
      <c r="G1036" t="s">
        <v>11</v>
      </c>
      <c r="H1036" t="s">
        <v>16</v>
      </c>
      <c r="I1036" t="s">
        <v>13</v>
      </c>
      <c r="J1036" s="9" t="str">
        <f t="shared" si="32"/>
        <v>3-Sep-1983</v>
      </c>
      <c r="K1036">
        <f t="shared" si="33"/>
        <v>42</v>
      </c>
    </row>
    <row r="1037" spans="1:11" x14ac:dyDescent="0.3">
      <c r="A1037" t="s">
        <v>693</v>
      </c>
      <c r="B1037">
        <v>1978</v>
      </c>
      <c r="C1037" t="s">
        <v>20</v>
      </c>
      <c r="D1037">
        <v>27</v>
      </c>
      <c r="E1037">
        <v>2</v>
      </c>
      <c r="F1037" s="11">
        <v>5650.14</v>
      </c>
      <c r="G1037" t="s">
        <v>11</v>
      </c>
      <c r="H1037" t="s">
        <v>16</v>
      </c>
      <c r="I1037" t="s">
        <v>13</v>
      </c>
      <c r="J1037" s="9" t="str">
        <f t="shared" si="32"/>
        <v>27-Sep-1978</v>
      </c>
      <c r="K1037">
        <f t="shared" si="33"/>
        <v>47</v>
      </c>
    </row>
    <row r="1038" spans="1:11" x14ac:dyDescent="0.3">
      <c r="A1038" t="s">
        <v>692</v>
      </c>
      <c r="B1038">
        <v>1983</v>
      </c>
      <c r="C1038" t="s">
        <v>18</v>
      </c>
      <c r="D1038">
        <v>8</v>
      </c>
      <c r="E1038">
        <v>0</v>
      </c>
      <c r="F1038" s="11">
        <v>5649.72</v>
      </c>
      <c r="G1038" t="s">
        <v>11</v>
      </c>
      <c r="H1038" t="s">
        <v>12</v>
      </c>
      <c r="I1038" t="s">
        <v>42</v>
      </c>
      <c r="J1038" s="9" t="str">
        <f t="shared" si="32"/>
        <v>8-Jun-1983</v>
      </c>
      <c r="K1038">
        <f t="shared" si="33"/>
        <v>42</v>
      </c>
    </row>
    <row r="1039" spans="1:11" x14ac:dyDescent="0.3">
      <c r="A1039" t="s">
        <v>691</v>
      </c>
      <c r="B1039">
        <v>1987</v>
      </c>
      <c r="C1039" t="s">
        <v>30</v>
      </c>
      <c r="D1039">
        <v>9</v>
      </c>
      <c r="E1039">
        <v>1</v>
      </c>
      <c r="F1039" s="11">
        <v>5630.46</v>
      </c>
      <c r="G1039" t="s">
        <v>11</v>
      </c>
      <c r="H1039" t="s">
        <v>12</v>
      </c>
      <c r="I1039" t="s">
        <v>23</v>
      </c>
      <c r="J1039" s="9" t="str">
        <f t="shared" si="32"/>
        <v>9-Dec-1987</v>
      </c>
      <c r="K1039">
        <f t="shared" si="33"/>
        <v>38</v>
      </c>
    </row>
    <row r="1040" spans="1:11" x14ac:dyDescent="0.3">
      <c r="A1040" t="s">
        <v>690</v>
      </c>
      <c r="B1040">
        <v>1994</v>
      </c>
      <c r="C1040" t="s">
        <v>15</v>
      </c>
      <c r="D1040">
        <v>15</v>
      </c>
      <c r="E1040">
        <v>5</v>
      </c>
      <c r="F1040" s="11">
        <v>5615.37</v>
      </c>
      <c r="G1040" t="s">
        <v>11</v>
      </c>
      <c r="H1040" t="s">
        <v>12</v>
      </c>
      <c r="I1040" t="s">
        <v>42</v>
      </c>
      <c r="J1040" s="9" t="str">
        <f t="shared" si="32"/>
        <v>15-Nov-1994</v>
      </c>
      <c r="K1040">
        <f t="shared" si="33"/>
        <v>31</v>
      </c>
    </row>
    <row r="1041" spans="1:11" x14ac:dyDescent="0.3">
      <c r="A1041" t="s">
        <v>689</v>
      </c>
      <c r="B1041">
        <v>1978</v>
      </c>
      <c r="C1041" t="s">
        <v>20</v>
      </c>
      <c r="D1041">
        <v>11</v>
      </c>
      <c r="E1041">
        <v>2</v>
      </c>
      <c r="F1041" s="11">
        <v>5612.83</v>
      </c>
      <c r="G1041" t="s">
        <v>11</v>
      </c>
      <c r="H1041" t="s">
        <v>12</v>
      </c>
      <c r="I1041" t="s">
        <v>13</v>
      </c>
      <c r="J1041" s="9" t="str">
        <f t="shared" si="32"/>
        <v>11-Sep-1978</v>
      </c>
      <c r="K1041">
        <f t="shared" si="33"/>
        <v>47</v>
      </c>
    </row>
    <row r="1042" spans="1:11" x14ac:dyDescent="0.3">
      <c r="A1042" t="s">
        <v>688</v>
      </c>
      <c r="B1042">
        <v>1988</v>
      </c>
      <c r="C1042" t="s">
        <v>15</v>
      </c>
      <c r="D1042">
        <v>18</v>
      </c>
      <c r="E1042">
        <v>1</v>
      </c>
      <c r="F1042" s="11">
        <v>5594.85</v>
      </c>
      <c r="G1042" t="s">
        <v>11</v>
      </c>
      <c r="H1042" t="s">
        <v>12</v>
      </c>
      <c r="I1042" t="s">
        <v>247</v>
      </c>
      <c r="J1042" s="9" t="str">
        <f t="shared" si="32"/>
        <v>18-Nov-1988</v>
      </c>
      <c r="K1042">
        <f t="shared" si="33"/>
        <v>37</v>
      </c>
    </row>
    <row r="1043" spans="1:11" x14ac:dyDescent="0.3">
      <c r="A1043" t="s">
        <v>687</v>
      </c>
      <c r="B1043">
        <v>1983</v>
      </c>
      <c r="C1043" t="s">
        <v>37</v>
      </c>
      <c r="D1043">
        <v>3</v>
      </c>
      <c r="E1043">
        <v>3</v>
      </c>
      <c r="F1043" s="11">
        <v>5587.59</v>
      </c>
      <c r="G1043" t="s">
        <v>11</v>
      </c>
      <c r="H1043" t="s">
        <v>16</v>
      </c>
      <c r="I1043" t="s">
        <v>13</v>
      </c>
      <c r="J1043" s="9" t="str">
        <f t="shared" si="32"/>
        <v>3-Oct-1983</v>
      </c>
      <c r="K1043">
        <f t="shared" si="33"/>
        <v>42</v>
      </c>
    </row>
    <row r="1044" spans="1:11" x14ac:dyDescent="0.3">
      <c r="A1044" t="s">
        <v>686</v>
      </c>
      <c r="B1044">
        <v>1986</v>
      </c>
      <c r="C1044" t="s">
        <v>15</v>
      </c>
      <c r="D1044">
        <v>21</v>
      </c>
      <c r="E1044">
        <v>2</v>
      </c>
      <c r="F1044" s="11">
        <v>5584.31</v>
      </c>
      <c r="G1044" t="s">
        <v>12</v>
      </c>
      <c r="H1044" t="s">
        <v>16</v>
      </c>
      <c r="I1044" t="s">
        <v>13</v>
      </c>
      <c r="J1044" s="9" t="str">
        <f t="shared" si="32"/>
        <v>21-Nov-1986</v>
      </c>
      <c r="K1044">
        <f t="shared" si="33"/>
        <v>39</v>
      </c>
    </row>
    <row r="1045" spans="1:11" x14ac:dyDescent="0.3">
      <c r="A1045" t="s">
        <v>685</v>
      </c>
      <c r="B1045">
        <v>1985</v>
      </c>
      <c r="C1045" t="s">
        <v>20</v>
      </c>
      <c r="D1045">
        <v>5</v>
      </c>
      <c r="E1045">
        <v>3</v>
      </c>
      <c r="F1045" s="11">
        <v>5582.95</v>
      </c>
      <c r="G1045" t="s">
        <v>11</v>
      </c>
      <c r="H1045" t="s">
        <v>16</v>
      </c>
      <c r="I1045" t="s">
        <v>23</v>
      </c>
      <c r="J1045" s="9" t="str">
        <f t="shared" si="32"/>
        <v>5-Sep-1985</v>
      </c>
      <c r="K1045">
        <f t="shared" si="33"/>
        <v>40</v>
      </c>
    </row>
    <row r="1046" spans="1:11" x14ac:dyDescent="0.3">
      <c r="A1046" t="s">
        <v>684</v>
      </c>
      <c r="B1046">
        <v>1974</v>
      </c>
      <c r="C1046" t="s">
        <v>20</v>
      </c>
      <c r="D1046">
        <v>18</v>
      </c>
      <c r="E1046">
        <v>0</v>
      </c>
      <c r="F1046" s="11">
        <v>5576.35</v>
      </c>
      <c r="G1046" t="s">
        <v>11</v>
      </c>
      <c r="H1046" t="s">
        <v>12</v>
      </c>
      <c r="I1046" t="s">
        <v>13</v>
      </c>
      <c r="J1046" s="9" t="str">
        <f t="shared" si="32"/>
        <v>18-Sep-1974</v>
      </c>
      <c r="K1046">
        <f t="shared" si="33"/>
        <v>51</v>
      </c>
    </row>
    <row r="1047" spans="1:11" x14ac:dyDescent="0.3">
      <c r="A1047" t="s">
        <v>683</v>
      </c>
      <c r="B1047">
        <v>1999</v>
      </c>
      <c r="C1047" t="s">
        <v>20</v>
      </c>
      <c r="D1047">
        <v>22</v>
      </c>
      <c r="E1047">
        <v>0</v>
      </c>
      <c r="F1047" s="11">
        <v>5552.61</v>
      </c>
      <c r="G1047" t="s">
        <v>11</v>
      </c>
      <c r="H1047" t="s">
        <v>12</v>
      </c>
      <c r="I1047" t="s">
        <v>535</v>
      </c>
      <c r="J1047" s="9" t="str">
        <f t="shared" si="32"/>
        <v>22-Sep-1999</v>
      </c>
      <c r="K1047">
        <f t="shared" si="33"/>
        <v>26</v>
      </c>
    </row>
    <row r="1048" spans="1:11" x14ac:dyDescent="0.3">
      <c r="A1048" t="s">
        <v>682</v>
      </c>
      <c r="B1048">
        <v>1980</v>
      </c>
      <c r="C1048" t="s">
        <v>30</v>
      </c>
      <c r="D1048">
        <v>7</v>
      </c>
      <c r="E1048">
        <v>2</v>
      </c>
      <c r="F1048" s="11">
        <v>5540.35</v>
      </c>
      <c r="G1048" t="s">
        <v>11</v>
      </c>
      <c r="H1048" t="s">
        <v>11</v>
      </c>
      <c r="I1048" t="s">
        <v>23</v>
      </c>
      <c r="J1048" s="9" t="str">
        <f t="shared" si="32"/>
        <v>7-Dec-1980</v>
      </c>
      <c r="K1048">
        <f t="shared" si="33"/>
        <v>45</v>
      </c>
    </row>
    <row r="1049" spans="1:11" x14ac:dyDescent="0.3">
      <c r="A1049" t="s">
        <v>681</v>
      </c>
      <c r="B1049">
        <v>1981</v>
      </c>
      <c r="C1049" t="s">
        <v>15</v>
      </c>
      <c r="D1049">
        <v>7</v>
      </c>
      <c r="E1049">
        <v>1</v>
      </c>
      <c r="F1049" s="11">
        <v>5539.4</v>
      </c>
      <c r="G1049" t="s">
        <v>11</v>
      </c>
      <c r="H1049" t="s">
        <v>11</v>
      </c>
      <c r="I1049" t="s">
        <v>13</v>
      </c>
      <c r="J1049" s="9" t="str">
        <f t="shared" si="32"/>
        <v>7-Nov-1981</v>
      </c>
      <c r="K1049">
        <f t="shared" si="33"/>
        <v>44</v>
      </c>
    </row>
    <row r="1050" spans="1:11" x14ac:dyDescent="0.3">
      <c r="A1050" t="s">
        <v>680</v>
      </c>
      <c r="B1050">
        <v>1988</v>
      </c>
      <c r="C1050" t="s">
        <v>10</v>
      </c>
      <c r="D1050">
        <v>29</v>
      </c>
      <c r="E1050">
        <v>3</v>
      </c>
      <c r="F1050" s="11">
        <v>5503.36</v>
      </c>
      <c r="G1050" t="s">
        <v>11</v>
      </c>
      <c r="H1050" t="s">
        <v>11</v>
      </c>
      <c r="I1050" t="s">
        <v>23</v>
      </c>
      <c r="J1050" s="9" t="str">
        <f t="shared" si="32"/>
        <v>29-Jul-1988</v>
      </c>
      <c r="K1050">
        <f t="shared" si="33"/>
        <v>37</v>
      </c>
    </row>
    <row r="1051" spans="1:11" x14ac:dyDescent="0.3">
      <c r="A1051" t="s">
        <v>679</v>
      </c>
      <c r="B1051">
        <v>1984</v>
      </c>
      <c r="C1051" t="s">
        <v>35</v>
      </c>
      <c r="D1051">
        <v>17</v>
      </c>
      <c r="E1051">
        <v>1</v>
      </c>
      <c r="F1051" s="11">
        <v>5488.26</v>
      </c>
      <c r="G1051" t="s">
        <v>11</v>
      </c>
      <c r="H1051" t="s">
        <v>12</v>
      </c>
      <c r="I1051" t="s">
        <v>42</v>
      </c>
      <c r="J1051" s="9" t="str">
        <f t="shared" si="32"/>
        <v>17-Aug-1984</v>
      </c>
      <c r="K1051">
        <f t="shared" si="33"/>
        <v>41</v>
      </c>
    </row>
    <row r="1052" spans="1:11" x14ac:dyDescent="0.3">
      <c r="A1052" t="s">
        <v>678</v>
      </c>
      <c r="B1052">
        <v>1984</v>
      </c>
      <c r="C1052" t="s">
        <v>35</v>
      </c>
      <c r="D1052">
        <v>26</v>
      </c>
      <c r="E1052">
        <v>1</v>
      </c>
      <c r="F1052" s="11">
        <v>5484.47</v>
      </c>
      <c r="G1052" t="s">
        <v>11</v>
      </c>
      <c r="H1052" t="s">
        <v>11</v>
      </c>
      <c r="I1052" t="s">
        <v>13</v>
      </c>
      <c r="J1052" s="9" t="str">
        <f t="shared" si="32"/>
        <v>26-Aug-1984</v>
      </c>
      <c r="K1052">
        <f t="shared" si="33"/>
        <v>41</v>
      </c>
    </row>
    <row r="1053" spans="1:11" x14ac:dyDescent="0.3">
      <c r="A1053" t="s">
        <v>677</v>
      </c>
      <c r="B1053">
        <v>1986</v>
      </c>
      <c r="C1053" t="s">
        <v>20</v>
      </c>
      <c r="D1053">
        <v>30</v>
      </c>
      <c r="E1053">
        <v>1</v>
      </c>
      <c r="F1053" s="11">
        <v>5478.04</v>
      </c>
      <c r="G1053" t="s">
        <v>11</v>
      </c>
      <c r="H1053" t="s">
        <v>12</v>
      </c>
      <c r="I1053" t="s">
        <v>13</v>
      </c>
      <c r="J1053" s="9" t="str">
        <f t="shared" si="32"/>
        <v>30-Sep-1986</v>
      </c>
      <c r="K1053">
        <f t="shared" si="33"/>
        <v>39</v>
      </c>
    </row>
    <row r="1054" spans="1:11" x14ac:dyDescent="0.3">
      <c r="A1054" t="s">
        <v>676</v>
      </c>
      <c r="B1054">
        <v>1986</v>
      </c>
      <c r="C1054" t="s">
        <v>10</v>
      </c>
      <c r="D1054">
        <v>12</v>
      </c>
      <c r="E1054">
        <v>1</v>
      </c>
      <c r="F1054" s="11">
        <v>5472.45</v>
      </c>
      <c r="G1054" t="s">
        <v>11</v>
      </c>
      <c r="H1054" t="s">
        <v>12</v>
      </c>
      <c r="I1054" t="s">
        <v>42</v>
      </c>
      <c r="J1054" s="9" t="str">
        <f t="shared" si="32"/>
        <v>12-Jul-1986</v>
      </c>
      <c r="K1054">
        <f t="shared" si="33"/>
        <v>39</v>
      </c>
    </row>
    <row r="1055" spans="1:11" x14ac:dyDescent="0.3">
      <c r="A1055" t="s">
        <v>675</v>
      </c>
      <c r="B1055">
        <v>1986</v>
      </c>
      <c r="C1055" t="s">
        <v>30</v>
      </c>
      <c r="D1055">
        <v>2</v>
      </c>
      <c r="E1055">
        <v>0</v>
      </c>
      <c r="F1055" s="11">
        <v>5469.01</v>
      </c>
      <c r="G1055" t="s">
        <v>11</v>
      </c>
      <c r="H1055" t="s">
        <v>11</v>
      </c>
      <c r="I1055" t="s">
        <v>247</v>
      </c>
      <c r="J1055" s="9" t="str">
        <f t="shared" si="32"/>
        <v>2-Dec-1986</v>
      </c>
      <c r="K1055">
        <f t="shared" si="33"/>
        <v>39</v>
      </c>
    </row>
    <row r="1056" spans="1:11" x14ac:dyDescent="0.3">
      <c r="A1056" t="s">
        <v>674</v>
      </c>
      <c r="B1056">
        <v>1973</v>
      </c>
      <c r="C1056" t="s">
        <v>37</v>
      </c>
      <c r="D1056">
        <v>24</v>
      </c>
      <c r="E1056">
        <v>0</v>
      </c>
      <c r="F1056" s="11">
        <v>5466.88</v>
      </c>
      <c r="G1056" t="s">
        <v>11</v>
      </c>
      <c r="H1056" t="s">
        <v>11</v>
      </c>
      <c r="I1056" t="s">
        <v>13</v>
      </c>
      <c r="J1056" s="9" t="str">
        <f t="shared" si="32"/>
        <v>24-Oct-1973</v>
      </c>
      <c r="K1056">
        <f t="shared" si="33"/>
        <v>52</v>
      </c>
    </row>
    <row r="1057" spans="1:11" x14ac:dyDescent="0.3">
      <c r="A1057" t="s">
        <v>673</v>
      </c>
      <c r="B1057">
        <v>1986</v>
      </c>
      <c r="C1057" t="s">
        <v>30</v>
      </c>
      <c r="D1057">
        <v>25</v>
      </c>
      <c r="E1057">
        <v>0</v>
      </c>
      <c r="F1057" s="11">
        <v>5458.05</v>
      </c>
      <c r="G1057" t="s">
        <v>11</v>
      </c>
      <c r="H1057" t="s">
        <v>11</v>
      </c>
      <c r="I1057" t="s">
        <v>247</v>
      </c>
      <c r="J1057" s="9" t="str">
        <f t="shared" si="32"/>
        <v>25-Dec-1986</v>
      </c>
      <c r="K1057">
        <f t="shared" si="33"/>
        <v>39</v>
      </c>
    </row>
    <row r="1058" spans="1:11" x14ac:dyDescent="0.3">
      <c r="A1058" t="s">
        <v>672</v>
      </c>
      <c r="B1058">
        <v>1982</v>
      </c>
      <c r="C1058" t="s">
        <v>35</v>
      </c>
      <c r="D1058">
        <v>25</v>
      </c>
      <c r="E1058">
        <v>0</v>
      </c>
      <c r="F1058" s="11">
        <v>5438.75</v>
      </c>
      <c r="G1058" t="s">
        <v>12</v>
      </c>
      <c r="H1058" t="s">
        <v>11</v>
      </c>
      <c r="I1058" t="s">
        <v>13</v>
      </c>
      <c r="J1058" s="9" t="str">
        <f t="shared" si="32"/>
        <v>25-Aug-1982</v>
      </c>
      <c r="K1058">
        <f t="shared" si="33"/>
        <v>43</v>
      </c>
    </row>
    <row r="1059" spans="1:11" x14ac:dyDescent="0.3">
      <c r="A1059" t="s">
        <v>671</v>
      </c>
      <c r="B1059">
        <v>1978</v>
      </c>
      <c r="C1059" t="s">
        <v>18</v>
      </c>
      <c r="D1059">
        <v>8</v>
      </c>
      <c r="E1059">
        <v>2</v>
      </c>
      <c r="F1059" s="11">
        <v>5428.98</v>
      </c>
      <c r="G1059" t="s">
        <v>11</v>
      </c>
      <c r="H1059" t="s">
        <v>11</v>
      </c>
      <c r="I1059" t="s">
        <v>23</v>
      </c>
      <c r="J1059" s="9" t="str">
        <f t="shared" si="32"/>
        <v>8-Jun-1978</v>
      </c>
      <c r="K1059">
        <f t="shared" si="33"/>
        <v>47</v>
      </c>
    </row>
    <row r="1060" spans="1:11" x14ac:dyDescent="0.3">
      <c r="A1060" t="s">
        <v>670</v>
      </c>
      <c r="B1060">
        <v>1992</v>
      </c>
      <c r="C1060" t="s">
        <v>20</v>
      </c>
      <c r="D1060">
        <v>17</v>
      </c>
      <c r="E1060">
        <v>3</v>
      </c>
      <c r="F1060" s="11">
        <v>5428.73</v>
      </c>
      <c r="G1060" t="s">
        <v>12</v>
      </c>
      <c r="H1060" t="s">
        <v>16</v>
      </c>
      <c r="I1060" t="s">
        <v>356</v>
      </c>
      <c r="J1060" s="9" t="str">
        <f t="shared" si="32"/>
        <v>17-Sep-1992</v>
      </c>
      <c r="K1060">
        <f t="shared" si="33"/>
        <v>33</v>
      </c>
    </row>
    <row r="1061" spans="1:11" x14ac:dyDescent="0.3">
      <c r="A1061" t="s">
        <v>669</v>
      </c>
      <c r="B1061">
        <v>1991</v>
      </c>
      <c r="C1061" t="s">
        <v>10</v>
      </c>
      <c r="D1061">
        <v>6</v>
      </c>
      <c r="E1061">
        <v>3</v>
      </c>
      <c r="F1061" s="11">
        <v>5425.02</v>
      </c>
      <c r="G1061" t="s">
        <v>11</v>
      </c>
      <c r="H1061" t="s">
        <v>16</v>
      </c>
      <c r="I1061" t="s">
        <v>23</v>
      </c>
      <c r="J1061" s="9" t="str">
        <f t="shared" si="32"/>
        <v>6-Jul-1991</v>
      </c>
      <c r="K1061">
        <f t="shared" si="33"/>
        <v>34</v>
      </c>
    </row>
    <row r="1062" spans="1:11" x14ac:dyDescent="0.3">
      <c r="A1062" t="s">
        <v>668</v>
      </c>
      <c r="B1062">
        <v>1982</v>
      </c>
      <c r="C1062" t="s">
        <v>20</v>
      </c>
      <c r="D1062">
        <v>27</v>
      </c>
      <c r="E1062">
        <v>0</v>
      </c>
      <c r="F1062" s="11">
        <v>5415.66</v>
      </c>
      <c r="G1062" t="s">
        <v>11</v>
      </c>
      <c r="H1062" t="s">
        <v>12</v>
      </c>
      <c r="I1062" t="s">
        <v>13</v>
      </c>
      <c r="J1062" s="9" t="str">
        <f t="shared" si="32"/>
        <v>27-Sep-1982</v>
      </c>
      <c r="K1062">
        <f t="shared" si="33"/>
        <v>43</v>
      </c>
    </row>
    <row r="1063" spans="1:11" x14ac:dyDescent="0.3">
      <c r="A1063" t="s">
        <v>667</v>
      </c>
      <c r="B1063">
        <v>1975</v>
      </c>
      <c r="C1063" t="s">
        <v>20</v>
      </c>
      <c r="D1063">
        <v>27</v>
      </c>
      <c r="E1063">
        <v>1</v>
      </c>
      <c r="F1063" s="11">
        <v>5411.99</v>
      </c>
      <c r="G1063" t="s">
        <v>11</v>
      </c>
      <c r="H1063" t="s">
        <v>12</v>
      </c>
      <c r="I1063" t="s">
        <v>23</v>
      </c>
      <c r="J1063" s="9" t="str">
        <f t="shared" si="32"/>
        <v>27-Sep-1975</v>
      </c>
      <c r="K1063">
        <f t="shared" si="33"/>
        <v>50</v>
      </c>
    </row>
    <row r="1064" spans="1:11" x14ac:dyDescent="0.3">
      <c r="A1064" t="s">
        <v>666</v>
      </c>
      <c r="B1064">
        <v>1985</v>
      </c>
      <c r="C1064" t="s">
        <v>30</v>
      </c>
      <c r="D1064">
        <v>23</v>
      </c>
      <c r="E1064">
        <v>3</v>
      </c>
      <c r="F1064" s="11">
        <v>5402.89</v>
      </c>
      <c r="G1064" t="s">
        <v>11</v>
      </c>
      <c r="H1064" t="s">
        <v>16</v>
      </c>
      <c r="I1064" t="s">
        <v>13</v>
      </c>
      <c r="J1064" s="9" t="str">
        <f t="shared" si="32"/>
        <v>23-Dec-1985</v>
      </c>
      <c r="K1064">
        <f t="shared" si="33"/>
        <v>40</v>
      </c>
    </row>
    <row r="1065" spans="1:11" x14ac:dyDescent="0.3">
      <c r="A1065" t="s">
        <v>665</v>
      </c>
      <c r="B1065">
        <v>1984</v>
      </c>
      <c r="C1065" t="s">
        <v>35</v>
      </c>
      <c r="D1065">
        <v>1</v>
      </c>
      <c r="E1065">
        <v>0</v>
      </c>
      <c r="F1065" s="11">
        <v>5400.98</v>
      </c>
      <c r="G1065" t="s">
        <v>11</v>
      </c>
      <c r="H1065" t="s">
        <v>11</v>
      </c>
      <c r="I1065" t="s">
        <v>13</v>
      </c>
      <c r="J1065" s="9" t="str">
        <f t="shared" si="32"/>
        <v>1-Aug-1984</v>
      </c>
      <c r="K1065">
        <f t="shared" si="33"/>
        <v>41</v>
      </c>
    </row>
    <row r="1066" spans="1:11" x14ac:dyDescent="0.3">
      <c r="A1066" t="s">
        <v>664</v>
      </c>
      <c r="B1066">
        <v>1984</v>
      </c>
      <c r="C1066" t="s">
        <v>20</v>
      </c>
      <c r="D1066">
        <v>3</v>
      </c>
      <c r="E1066">
        <v>0</v>
      </c>
      <c r="F1066" s="11">
        <v>5397.62</v>
      </c>
      <c r="G1066" t="s">
        <v>11</v>
      </c>
      <c r="H1066" t="s">
        <v>11</v>
      </c>
      <c r="I1066" t="s">
        <v>13</v>
      </c>
      <c r="J1066" s="9" t="str">
        <f t="shared" si="32"/>
        <v>3-Sep-1984</v>
      </c>
      <c r="K1066">
        <f t="shared" si="33"/>
        <v>41</v>
      </c>
    </row>
    <row r="1067" spans="1:11" x14ac:dyDescent="0.3">
      <c r="A1067" t="s">
        <v>663</v>
      </c>
      <c r="B1067">
        <v>1989</v>
      </c>
      <c r="C1067" t="s">
        <v>15</v>
      </c>
      <c r="D1067">
        <v>6</v>
      </c>
      <c r="E1067">
        <v>3</v>
      </c>
      <c r="F1067" s="11">
        <v>5396.44</v>
      </c>
      <c r="G1067" t="s">
        <v>11</v>
      </c>
      <c r="H1067" t="s">
        <v>12</v>
      </c>
      <c r="I1067" t="s">
        <v>13</v>
      </c>
      <c r="J1067" s="9" t="str">
        <f t="shared" si="32"/>
        <v>6-Nov-1989</v>
      </c>
      <c r="K1067">
        <f t="shared" si="33"/>
        <v>36</v>
      </c>
    </row>
    <row r="1068" spans="1:11" x14ac:dyDescent="0.3">
      <c r="A1068" t="s">
        <v>662</v>
      </c>
      <c r="B1068">
        <v>1988</v>
      </c>
      <c r="C1068" t="s">
        <v>35</v>
      </c>
      <c r="D1068">
        <v>8</v>
      </c>
      <c r="E1068">
        <v>1</v>
      </c>
      <c r="F1068" s="11">
        <v>5385.34</v>
      </c>
      <c r="G1068" t="s">
        <v>11</v>
      </c>
      <c r="H1068" t="s">
        <v>12</v>
      </c>
      <c r="I1068" t="s">
        <v>23</v>
      </c>
      <c r="J1068" s="9" t="str">
        <f t="shared" si="32"/>
        <v>8-Aug-1988</v>
      </c>
      <c r="K1068">
        <f t="shared" si="33"/>
        <v>37</v>
      </c>
    </row>
    <row r="1069" spans="1:11" x14ac:dyDescent="0.3">
      <c r="A1069" t="s">
        <v>661</v>
      </c>
      <c r="B1069">
        <v>1984</v>
      </c>
      <c r="C1069" t="s">
        <v>18</v>
      </c>
      <c r="D1069">
        <v>1</v>
      </c>
      <c r="E1069">
        <v>0</v>
      </c>
      <c r="F1069" s="11">
        <v>5383.54</v>
      </c>
      <c r="G1069" t="s">
        <v>11</v>
      </c>
      <c r="H1069" t="s">
        <v>12</v>
      </c>
      <c r="I1069" t="s">
        <v>42</v>
      </c>
      <c r="J1069" s="9" t="str">
        <f t="shared" si="32"/>
        <v>1-Jun-1984</v>
      </c>
      <c r="K1069">
        <f t="shared" si="33"/>
        <v>41</v>
      </c>
    </row>
    <row r="1070" spans="1:11" x14ac:dyDescent="0.3">
      <c r="A1070" t="s">
        <v>660</v>
      </c>
      <c r="B1070">
        <v>1986</v>
      </c>
      <c r="C1070" t="s">
        <v>10</v>
      </c>
      <c r="D1070">
        <v>22</v>
      </c>
      <c r="E1070">
        <v>1</v>
      </c>
      <c r="F1070" s="11">
        <v>5377.46</v>
      </c>
      <c r="G1070" t="s">
        <v>11</v>
      </c>
      <c r="H1070" t="s">
        <v>12</v>
      </c>
      <c r="I1070" t="s">
        <v>23</v>
      </c>
      <c r="J1070" s="9" t="str">
        <f t="shared" si="32"/>
        <v>22-Jul-1986</v>
      </c>
      <c r="K1070">
        <f t="shared" si="33"/>
        <v>39</v>
      </c>
    </row>
    <row r="1071" spans="1:11" x14ac:dyDescent="0.3">
      <c r="A1071" t="s">
        <v>659</v>
      </c>
      <c r="B1071">
        <v>1989</v>
      </c>
      <c r="C1071" t="s">
        <v>15</v>
      </c>
      <c r="D1071">
        <v>18</v>
      </c>
      <c r="E1071">
        <v>2</v>
      </c>
      <c r="F1071" s="11">
        <v>5375.04</v>
      </c>
      <c r="G1071" t="s">
        <v>11</v>
      </c>
      <c r="H1071" t="s">
        <v>16</v>
      </c>
      <c r="I1071" t="s">
        <v>42</v>
      </c>
      <c r="J1071" s="9" t="str">
        <f t="shared" si="32"/>
        <v>18-Nov-1989</v>
      </c>
      <c r="K1071">
        <f t="shared" si="33"/>
        <v>36</v>
      </c>
    </row>
    <row r="1072" spans="1:11" x14ac:dyDescent="0.3">
      <c r="A1072" t="s">
        <v>658</v>
      </c>
      <c r="B1072">
        <v>1986</v>
      </c>
      <c r="C1072" t="s">
        <v>18</v>
      </c>
      <c r="D1072">
        <v>1</v>
      </c>
      <c r="E1072">
        <v>1</v>
      </c>
      <c r="F1072" s="11">
        <v>5373.36</v>
      </c>
      <c r="G1072" t="s">
        <v>11</v>
      </c>
      <c r="H1072" t="s">
        <v>11</v>
      </c>
      <c r="I1072" t="s">
        <v>23</v>
      </c>
      <c r="J1072" s="9" t="str">
        <f t="shared" si="32"/>
        <v>1-Jun-1986</v>
      </c>
      <c r="K1072">
        <f t="shared" si="33"/>
        <v>39</v>
      </c>
    </row>
    <row r="1073" spans="1:11" x14ac:dyDescent="0.3">
      <c r="A1073" t="s">
        <v>657</v>
      </c>
      <c r="B1073">
        <v>1994</v>
      </c>
      <c r="C1073" t="s">
        <v>30</v>
      </c>
      <c r="D1073">
        <v>7</v>
      </c>
      <c r="E1073">
        <v>0</v>
      </c>
      <c r="F1073" s="11">
        <v>5364.66</v>
      </c>
      <c r="G1073" t="s">
        <v>11</v>
      </c>
      <c r="H1073" t="s">
        <v>16</v>
      </c>
      <c r="I1073" t="s">
        <v>42</v>
      </c>
      <c r="J1073" s="9" t="str">
        <f t="shared" si="32"/>
        <v>7-Dec-1994</v>
      </c>
      <c r="K1073">
        <f t="shared" si="33"/>
        <v>31</v>
      </c>
    </row>
    <row r="1074" spans="1:11" x14ac:dyDescent="0.3">
      <c r="A1074" t="s">
        <v>656</v>
      </c>
      <c r="B1074">
        <v>1989</v>
      </c>
      <c r="C1074" t="s">
        <v>15</v>
      </c>
      <c r="D1074">
        <v>7</v>
      </c>
      <c r="E1074">
        <v>1</v>
      </c>
      <c r="F1074" s="11">
        <v>5354.07</v>
      </c>
      <c r="G1074" t="s">
        <v>11</v>
      </c>
      <c r="H1074" t="s">
        <v>12</v>
      </c>
      <c r="I1074" t="s">
        <v>247</v>
      </c>
      <c r="J1074" s="9" t="str">
        <f t="shared" si="32"/>
        <v>7-Nov-1989</v>
      </c>
      <c r="K1074">
        <f t="shared" si="33"/>
        <v>36</v>
      </c>
    </row>
    <row r="1075" spans="1:11" x14ac:dyDescent="0.3">
      <c r="A1075" t="s">
        <v>655</v>
      </c>
      <c r="B1075">
        <v>1972</v>
      </c>
      <c r="C1075" t="s">
        <v>30</v>
      </c>
      <c r="D1075">
        <v>15</v>
      </c>
      <c r="E1075">
        <v>0</v>
      </c>
      <c r="F1075" s="11">
        <v>5344.81</v>
      </c>
      <c r="G1075" t="s">
        <v>11</v>
      </c>
      <c r="H1075" t="s">
        <v>12</v>
      </c>
      <c r="I1075" t="s">
        <v>13</v>
      </c>
      <c r="J1075" s="9" t="str">
        <f t="shared" si="32"/>
        <v>15-Dec-1972</v>
      </c>
      <c r="K1075">
        <f t="shared" si="33"/>
        <v>53</v>
      </c>
    </row>
    <row r="1076" spans="1:11" x14ac:dyDescent="0.3">
      <c r="A1076" t="s">
        <v>654</v>
      </c>
      <c r="B1076">
        <v>1991</v>
      </c>
      <c r="C1076" t="s">
        <v>35</v>
      </c>
      <c r="D1076">
        <v>28</v>
      </c>
      <c r="E1076">
        <v>2</v>
      </c>
      <c r="F1076" s="11">
        <v>5327.4</v>
      </c>
      <c r="G1076" t="s">
        <v>11</v>
      </c>
      <c r="H1076" t="s">
        <v>16</v>
      </c>
      <c r="I1076" t="s">
        <v>23</v>
      </c>
      <c r="J1076" s="9" t="str">
        <f t="shared" si="32"/>
        <v>28-Aug-1991</v>
      </c>
      <c r="K1076">
        <f t="shared" si="33"/>
        <v>34</v>
      </c>
    </row>
    <row r="1077" spans="1:11" x14ac:dyDescent="0.3">
      <c r="A1077" t="s">
        <v>653</v>
      </c>
      <c r="B1077">
        <v>1992</v>
      </c>
      <c r="C1077" t="s">
        <v>18</v>
      </c>
      <c r="D1077">
        <v>18</v>
      </c>
      <c r="E1077">
        <v>3</v>
      </c>
      <c r="F1077" s="11">
        <v>5325.65</v>
      </c>
      <c r="G1077" t="s">
        <v>11</v>
      </c>
      <c r="H1077" t="s">
        <v>16</v>
      </c>
      <c r="I1077" t="s">
        <v>42</v>
      </c>
      <c r="J1077" s="9" t="str">
        <f t="shared" si="32"/>
        <v>18-Jun-1992</v>
      </c>
      <c r="K1077">
        <f t="shared" si="33"/>
        <v>33</v>
      </c>
    </row>
    <row r="1078" spans="1:11" x14ac:dyDescent="0.3">
      <c r="A1078" t="s">
        <v>652</v>
      </c>
      <c r="B1078">
        <v>1974</v>
      </c>
      <c r="C1078" t="s">
        <v>20</v>
      </c>
      <c r="D1078">
        <v>2</v>
      </c>
      <c r="E1078">
        <v>0</v>
      </c>
      <c r="F1078" s="11">
        <v>5322.24</v>
      </c>
      <c r="G1078" t="s">
        <v>11</v>
      </c>
      <c r="H1078" t="s">
        <v>16</v>
      </c>
      <c r="I1078" t="s">
        <v>23</v>
      </c>
      <c r="J1078" s="9" t="str">
        <f t="shared" si="32"/>
        <v>2-Sep-1974</v>
      </c>
      <c r="K1078">
        <f t="shared" si="33"/>
        <v>51</v>
      </c>
    </row>
    <row r="1079" spans="1:11" x14ac:dyDescent="0.3">
      <c r="A1079" t="s">
        <v>651</v>
      </c>
      <c r="B1079">
        <v>1994</v>
      </c>
      <c r="C1079" t="s">
        <v>15</v>
      </c>
      <c r="D1079">
        <v>13</v>
      </c>
      <c r="E1079">
        <v>3</v>
      </c>
      <c r="F1079" s="11">
        <v>5312.17</v>
      </c>
      <c r="G1079" t="s">
        <v>11</v>
      </c>
      <c r="H1079" t="s">
        <v>11</v>
      </c>
      <c r="I1079" t="s">
        <v>23</v>
      </c>
      <c r="J1079" s="9" t="str">
        <f t="shared" si="32"/>
        <v>13-Nov-1994</v>
      </c>
      <c r="K1079">
        <f t="shared" si="33"/>
        <v>31</v>
      </c>
    </row>
    <row r="1080" spans="1:11" x14ac:dyDescent="0.3">
      <c r="A1080" t="s">
        <v>650</v>
      </c>
      <c r="B1080">
        <v>2000</v>
      </c>
      <c r="C1080" t="s">
        <v>20</v>
      </c>
      <c r="D1080">
        <v>9</v>
      </c>
      <c r="E1080">
        <v>0</v>
      </c>
      <c r="F1080" s="11">
        <v>5306.7</v>
      </c>
      <c r="G1080" t="s">
        <v>11</v>
      </c>
      <c r="H1080" t="s">
        <v>12</v>
      </c>
      <c r="I1080" t="s">
        <v>23</v>
      </c>
      <c r="J1080" s="9" t="str">
        <f t="shared" si="32"/>
        <v>9-Sep-2000</v>
      </c>
      <c r="K1080">
        <f t="shared" si="33"/>
        <v>25</v>
      </c>
    </row>
    <row r="1081" spans="1:11" x14ac:dyDescent="0.3">
      <c r="A1081" t="s">
        <v>649</v>
      </c>
      <c r="B1081">
        <v>2004</v>
      </c>
      <c r="C1081" t="s">
        <v>35</v>
      </c>
      <c r="D1081">
        <v>22</v>
      </c>
      <c r="E1081">
        <v>0</v>
      </c>
      <c r="F1081" s="11">
        <v>5293.67</v>
      </c>
      <c r="G1081" t="s">
        <v>11</v>
      </c>
      <c r="H1081" t="s">
        <v>11</v>
      </c>
      <c r="I1081" t="s">
        <v>632</v>
      </c>
      <c r="J1081" s="9" t="str">
        <f t="shared" si="32"/>
        <v>22-Aug-2004</v>
      </c>
      <c r="K1081">
        <f t="shared" si="33"/>
        <v>21</v>
      </c>
    </row>
    <row r="1082" spans="1:11" x14ac:dyDescent="0.3">
      <c r="A1082" t="s">
        <v>648</v>
      </c>
      <c r="B1082">
        <v>1974</v>
      </c>
      <c r="C1082" t="s">
        <v>15</v>
      </c>
      <c r="D1082">
        <v>12</v>
      </c>
      <c r="E1082">
        <v>0</v>
      </c>
      <c r="F1082" s="11">
        <v>5291.71</v>
      </c>
      <c r="G1082" t="s">
        <v>11</v>
      </c>
      <c r="H1082" t="s">
        <v>11</v>
      </c>
      <c r="I1082" t="s">
        <v>23</v>
      </c>
      <c r="J1082" s="9" t="str">
        <f t="shared" si="32"/>
        <v>12-Nov-1974</v>
      </c>
      <c r="K1082">
        <f t="shared" si="33"/>
        <v>51</v>
      </c>
    </row>
    <row r="1083" spans="1:11" x14ac:dyDescent="0.3">
      <c r="A1083" t="s">
        <v>647</v>
      </c>
      <c r="B1083">
        <v>1987</v>
      </c>
      <c r="C1083" t="s">
        <v>20</v>
      </c>
      <c r="D1083">
        <v>1</v>
      </c>
      <c r="E1083">
        <v>3</v>
      </c>
      <c r="F1083" s="11">
        <v>5275.86</v>
      </c>
      <c r="G1083" t="s">
        <v>11</v>
      </c>
      <c r="H1083" t="s">
        <v>11</v>
      </c>
      <c r="I1083" t="s">
        <v>13</v>
      </c>
      <c r="J1083" s="9" t="str">
        <f t="shared" si="32"/>
        <v>1-Sep-1987</v>
      </c>
      <c r="K1083">
        <f t="shared" si="33"/>
        <v>38</v>
      </c>
    </row>
    <row r="1084" spans="1:11" x14ac:dyDescent="0.3">
      <c r="A1084" t="s">
        <v>646</v>
      </c>
      <c r="B1084">
        <v>1986</v>
      </c>
      <c r="C1084" t="s">
        <v>37</v>
      </c>
      <c r="D1084">
        <v>20</v>
      </c>
      <c r="E1084">
        <v>0</v>
      </c>
      <c r="F1084" s="11">
        <v>5272.18</v>
      </c>
      <c r="G1084" t="s">
        <v>11</v>
      </c>
      <c r="H1084" t="s">
        <v>12</v>
      </c>
      <c r="I1084" t="s">
        <v>23</v>
      </c>
      <c r="J1084" s="9" t="str">
        <f t="shared" si="32"/>
        <v>20-Oct-1986</v>
      </c>
      <c r="K1084">
        <f t="shared" si="33"/>
        <v>39</v>
      </c>
    </row>
    <row r="1085" spans="1:11" x14ac:dyDescent="0.3">
      <c r="A1085" t="s">
        <v>645</v>
      </c>
      <c r="B1085">
        <v>1986</v>
      </c>
      <c r="C1085" t="s">
        <v>20</v>
      </c>
      <c r="D1085">
        <v>20</v>
      </c>
      <c r="E1085">
        <v>0</v>
      </c>
      <c r="F1085" s="11">
        <v>5267.82</v>
      </c>
      <c r="G1085" t="s">
        <v>11</v>
      </c>
      <c r="H1085" t="s">
        <v>11</v>
      </c>
      <c r="I1085" t="s">
        <v>23</v>
      </c>
      <c r="J1085" s="9" t="str">
        <f t="shared" si="32"/>
        <v>20-Sep-1986</v>
      </c>
      <c r="K1085">
        <f t="shared" si="33"/>
        <v>39</v>
      </c>
    </row>
    <row r="1086" spans="1:11" x14ac:dyDescent="0.3">
      <c r="A1086" t="s">
        <v>644</v>
      </c>
      <c r="B1086">
        <v>1986</v>
      </c>
      <c r="C1086" t="s">
        <v>37</v>
      </c>
      <c r="D1086">
        <v>25</v>
      </c>
      <c r="E1086">
        <v>0</v>
      </c>
      <c r="F1086" s="11">
        <v>5266.37</v>
      </c>
      <c r="G1086" t="s">
        <v>11</v>
      </c>
      <c r="H1086" t="s">
        <v>11</v>
      </c>
      <c r="I1086" t="s">
        <v>23</v>
      </c>
      <c r="J1086" s="9" t="str">
        <f t="shared" si="32"/>
        <v>25-Oct-1986</v>
      </c>
      <c r="K1086">
        <f t="shared" si="33"/>
        <v>39</v>
      </c>
    </row>
    <row r="1087" spans="1:11" x14ac:dyDescent="0.3">
      <c r="A1087" t="s">
        <v>643</v>
      </c>
      <c r="B1087">
        <v>1989</v>
      </c>
      <c r="C1087" t="s">
        <v>10</v>
      </c>
      <c r="D1087">
        <v>19</v>
      </c>
      <c r="E1087">
        <v>2</v>
      </c>
      <c r="F1087" s="11">
        <v>5261.47</v>
      </c>
      <c r="G1087" t="s">
        <v>11</v>
      </c>
      <c r="H1087" t="s">
        <v>11</v>
      </c>
      <c r="I1087" t="s">
        <v>23</v>
      </c>
      <c r="J1087" s="9" t="str">
        <f t="shared" si="32"/>
        <v>19-Jul-1989</v>
      </c>
      <c r="K1087">
        <f t="shared" si="33"/>
        <v>36</v>
      </c>
    </row>
    <row r="1088" spans="1:11" x14ac:dyDescent="0.3">
      <c r="A1088" t="s">
        <v>642</v>
      </c>
      <c r="B1088">
        <v>1989</v>
      </c>
      <c r="C1088" t="s">
        <v>15</v>
      </c>
      <c r="D1088">
        <v>25</v>
      </c>
      <c r="E1088">
        <v>2</v>
      </c>
      <c r="F1088" s="11">
        <v>5257.51</v>
      </c>
      <c r="G1088" t="s">
        <v>11</v>
      </c>
      <c r="H1088" t="s">
        <v>11</v>
      </c>
      <c r="I1088" t="s">
        <v>23</v>
      </c>
      <c r="J1088" s="9" t="str">
        <f t="shared" si="32"/>
        <v>25-Nov-1989</v>
      </c>
      <c r="K1088">
        <f t="shared" si="33"/>
        <v>36</v>
      </c>
    </row>
    <row r="1089" spans="1:11" x14ac:dyDescent="0.3">
      <c r="A1089" t="s">
        <v>641</v>
      </c>
      <c r="B1089">
        <v>1990</v>
      </c>
      <c r="C1089" t="s">
        <v>10</v>
      </c>
      <c r="D1089">
        <v>6</v>
      </c>
      <c r="E1089">
        <v>3</v>
      </c>
      <c r="F1089" s="11">
        <v>5253.52</v>
      </c>
      <c r="G1089" t="s">
        <v>12</v>
      </c>
      <c r="H1089" t="s">
        <v>12</v>
      </c>
      <c r="I1089" t="s">
        <v>42</v>
      </c>
      <c r="J1089" s="9" t="str">
        <f t="shared" si="32"/>
        <v>6-Jul-1990</v>
      </c>
      <c r="K1089">
        <f t="shared" si="33"/>
        <v>35</v>
      </c>
    </row>
    <row r="1090" spans="1:11" x14ac:dyDescent="0.3">
      <c r="A1090" t="s">
        <v>640</v>
      </c>
      <c r="B1090">
        <v>1987</v>
      </c>
      <c r="C1090" t="s">
        <v>20</v>
      </c>
      <c r="D1090">
        <v>9</v>
      </c>
      <c r="E1090">
        <v>1</v>
      </c>
      <c r="F1090" s="11">
        <v>5246.05</v>
      </c>
      <c r="G1090" t="s">
        <v>11</v>
      </c>
      <c r="H1090" t="s">
        <v>12</v>
      </c>
      <c r="I1090" t="s">
        <v>42</v>
      </c>
      <c r="J1090" s="9" t="str">
        <f t="shared" ref="J1090:J1153" si="34">D1090&amp;"-"&amp;C1090&amp;"-"&amp;B1090</f>
        <v>9-Sep-1987</v>
      </c>
      <c r="K1090">
        <f t="shared" ref="K1090:K1153" si="35">2025-B1090</f>
        <v>38</v>
      </c>
    </row>
    <row r="1091" spans="1:11" x14ac:dyDescent="0.3">
      <c r="A1091" t="s">
        <v>639</v>
      </c>
      <c r="B1091">
        <v>1987</v>
      </c>
      <c r="C1091" t="s">
        <v>10</v>
      </c>
      <c r="D1091">
        <v>5</v>
      </c>
      <c r="E1091">
        <v>1</v>
      </c>
      <c r="F1091" s="11">
        <v>5245.23</v>
      </c>
      <c r="G1091" t="s">
        <v>11</v>
      </c>
      <c r="H1091" t="s">
        <v>11</v>
      </c>
      <c r="I1091" t="s">
        <v>13</v>
      </c>
      <c r="J1091" s="9" t="str">
        <f t="shared" si="34"/>
        <v>5-Jul-1987</v>
      </c>
      <c r="K1091">
        <f t="shared" si="35"/>
        <v>38</v>
      </c>
    </row>
    <row r="1092" spans="1:11" x14ac:dyDescent="0.3">
      <c r="A1092" t="s">
        <v>638</v>
      </c>
      <c r="B1092">
        <v>1987</v>
      </c>
      <c r="C1092" t="s">
        <v>30</v>
      </c>
      <c r="D1092">
        <v>26</v>
      </c>
      <c r="E1092">
        <v>1</v>
      </c>
      <c r="F1092" s="11">
        <v>5240.7700000000004</v>
      </c>
      <c r="G1092" t="s">
        <v>11</v>
      </c>
      <c r="H1092" t="s">
        <v>11</v>
      </c>
      <c r="I1092" t="s">
        <v>42</v>
      </c>
      <c r="J1092" s="9" t="str">
        <f t="shared" si="34"/>
        <v>26-Dec-1987</v>
      </c>
      <c r="K1092">
        <f t="shared" si="35"/>
        <v>38</v>
      </c>
    </row>
    <row r="1093" spans="1:11" x14ac:dyDescent="0.3">
      <c r="A1093" t="s">
        <v>637</v>
      </c>
      <c r="B1093">
        <v>1987</v>
      </c>
      <c r="C1093" t="s">
        <v>18</v>
      </c>
      <c r="D1093">
        <v>29</v>
      </c>
      <c r="E1093">
        <v>0</v>
      </c>
      <c r="F1093" s="11">
        <v>5227.99</v>
      </c>
      <c r="G1093" t="s">
        <v>11</v>
      </c>
      <c r="H1093" t="s">
        <v>16</v>
      </c>
      <c r="I1093" t="s">
        <v>247</v>
      </c>
      <c r="J1093" s="9" t="str">
        <f t="shared" si="34"/>
        <v>29-Jun-1987</v>
      </c>
      <c r="K1093">
        <f t="shared" si="35"/>
        <v>38</v>
      </c>
    </row>
    <row r="1094" spans="1:11" x14ac:dyDescent="0.3">
      <c r="A1094" t="s">
        <v>636</v>
      </c>
      <c r="B1094">
        <v>1995</v>
      </c>
      <c r="C1094" t="s">
        <v>18</v>
      </c>
      <c r="D1094">
        <v>6</v>
      </c>
      <c r="E1094">
        <v>0</v>
      </c>
      <c r="F1094" s="11">
        <v>5216.4799999999996</v>
      </c>
      <c r="G1094" t="s">
        <v>11</v>
      </c>
      <c r="H1094" t="s">
        <v>11</v>
      </c>
      <c r="I1094" t="s">
        <v>200</v>
      </c>
      <c r="J1094" s="9" t="str">
        <f t="shared" si="34"/>
        <v>6-Jun-1995</v>
      </c>
      <c r="K1094">
        <f t="shared" si="35"/>
        <v>30</v>
      </c>
    </row>
    <row r="1095" spans="1:11" x14ac:dyDescent="0.3">
      <c r="A1095" t="s">
        <v>635</v>
      </c>
      <c r="B1095">
        <v>1999</v>
      </c>
      <c r="C1095" t="s">
        <v>30</v>
      </c>
      <c r="D1095">
        <v>1</v>
      </c>
      <c r="E1095">
        <v>0</v>
      </c>
      <c r="F1095" s="11">
        <v>5213.22</v>
      </c>
      <c r="G1095" t="s">
        <v>11</v>
      </c>
      <c r="H1095" t="s">
        <v>16</v>
      </c>
      <c r="I1095" t="s">
        <v>23</v>
      </c>
      <c r="J1095" s="9" t="str">
        <f t="shared" si="34"/>
        <v>1-Dec-1999</v>
      </c>
      <c r="K1095">
        <f t="shared" si="35"/>
        <v>26</v>
      </c>
    </row>
    <row r="1096" spans="1:11" x14ac:dyDescent="0.3">
      <c r="A1096" t="s">
        <v>634</v>
      </c>
      <c r="B1096">
        <v>1993</v>
      </c>
      <c r="C1096" t="s">
        <v>18</v>
      </c>
      <c r="D1096">
        <v>17</v>
      </c>
      <c r="E1096">
        <v>3</v>
      </c>
      <c r="F1096" s="11">
        <v>5209.58</v>
      </c>
      <c r="G1096" t="s">
        <v>12</v>
      </c>
      <c r="H1096" t="s">
        <v>12</v>
      </c>
      <c r="I1096" t="s">
        <v>356</v>
      </c>
      <c r="J1096" s="9" t="str">
        <f t="shared" si="34"/>
        <v>17-Jun-1993</v>
      </c>
      <c r="K1096">
        <f t="shared" si="35"/>
        <v>32</v>
      </c>
    </row>
    <row r="1097" spans="1:11" x14ac:dyDescent="0.3">
      <c r="A1097" t="s">
        <v>633</v>
      </c>
      <c r="B1097">
        <v>1983</v>
      </c>
      <c r="C1097" t="s">
        <v>37</v>
      </c>
      <c r="D1097">
        <v>24</v>
      </c>
      <c r="E1097">
        <v>3</v>
      </c>
      <c r="F1097" s="11">
        <v>5207.97</v>
      </c>
      <c r="G1097" t="s">
        <v>11</v>
      </c>
      <c r="H1097" t="s">
        <v>11</v>
      </c>
      <c r="I1097" t="s">
        <v>23</v>
      </c>
      <c r="J1097" s="9" t="str">
        <f t="shared" si="34"/>
        <v>24-Oct-1983</v>
      </c>
      <c r="K1097">
        <f t="shared" si="35"/>
        <v>42</v>
      </c>
    </row>
    <row r="1098" spans="1:11" x14ac:dyDescent="0.3">
      <c r="A1098" t="s">
        <v>631</v>
      </c>
      <c r="B1098">
        <v>2004</v>
      </c>
      <c r="C1098" t="s">
        <v>18</v>
      </c>
      <c r="D1098">
        <v>6</v>
      </c>
      <c r="E1098">
        <v>0</v>
      </c>
      <c r="F1098" s="11">
        <v>5198.6899999999996</v>
      </c>
      <c r="G1098" t="s">
        <v>11</v>
      </c>
      <c r="H1098" t="s">
        <v>11</v>
      </c>
      <c r="I1098" t="s">
        <v>632</v>
      </c>
      <c r="J1098" s="9" t="str">
        <f t="shared" si="34"/>
        <v>6-Jun-2004</v>
      </c>
      <c r="K1098">
        <f t="shared" si="35"/>
        <v>21</v>
      </c>
    </row>
    <row r="1099" spans="1:11" x14ac:dyDescent="0.3">
      <c r="A1099" t="s">
        <v>630</v>
      </c>
      <c r="B1099">
        <v>1979</v>
      </c>
      <c r="C1099" t="s">
        <v>20</v>
      </c>
      <c r="D1099">
        <v>12</v>
      </c>
      <c r="E1099">
        <v>2</v>
      </c>
      <c r="F1099" s="11">
        <v>5195.58</v>
      </c>
      <c r="G1099" t="s">
        <v>11</v>
      </c>
      <c r="H1099" t="s">
        <v>11</v>
      </c>
      <c r="I1099" t="s">
        <v>13</v>
      </c>
      <c r="J1099" s="9" t="str">
        <f t="shared" si="34"/>
        <v>12-Sep-1979</v>
      </c>
      <c r="K1099">
        <f t="shared" si="35"/>
        <v>46</v>
      </c>
    </row>
    <row r="1100" spans="1:11" x14ac:dyDescent="0.3">
      <c r="A1100" t="s">
        <v>629</v>
      </c>
      <c r="B1100">
        <v>1984</v>
      </c>
      <c r="C1100" t="s">
        <v>37</v>
      </c>
      <c r="D1100">
        <v>16</v>
      </c>
      <c r="E1100">
        <v>3</v>
      </c>
      <c r="F1100" s="11">
        <v>5177.12</v>
      </c>
      <c r="G1100" t="s">
        <v>11</v>
      </c>
      <c r="H1100" t="s">
        <v>16</v>
      </c>
      <c r="I1100" t="s">
        <v>13</v>
      </c>
      <c r="J1100" s="9" t="str">
        <f t="shared" si="34"/>
        <v>16-Oct-1984</v>
      </c>
      <c r="K1100">
        <f t="shared" si="35"/>
        <v>41</v>
      </c>
    </row>
    <row r="1101" spans="1:11" x14ac:dyDescent="0.3">
      <c r="A1101" t="s">
        <v>628</v>
      </c>
      <c r="B1101">
        <v>1991</v>
      </c>
      <c r="C1101" t="s">
        <v>35</v>
      </c>
      <c r="D1101">
        <v>29</v>
      </c>
      <c r="E1101">
        <v>3</v>
      </c>
      <c r="F1101" s="11">
        <v>5166.96</v>
      </c>
      <c r="G1101" t="s">
        <v>11</v>
      </c>
      <c r="H1101" t="s">
        <v>11</v>
      </c>
      <c r="I1101" t="s">
        <v>23</v>
      </c>
      <c r="J1101" s="9" t="str">
        <f t="shared" si="34"/>
        <v>29-Aug-1991</v>
      </c>
      <c r="K1101">
        <f t="shared" si="35"/>
        <v>34</v>
      </c>
    </row>
    <row r="1102" spans="1:11" x14ac:dyDescent="0.3">
      <c r="A1102" t="s">
        <v>627</v>
      </c>
      <c r="B1102">
        <v>1990</v>
      </c>
      <c r="C1102" t="s">
        <v>37</v>
      </c>
      <c r="D1102">
        <v>9</v>
      </c>
      <c r="E1102">
        <v>2</v>
      </c>
      <c r="F1102" s="11">
        <v>5152.13</v>
      </c>
      <c r="G1102" t="s">
        <v>11</v>
      </c>
      <c r="H1102" t="s">
        <v>11</v>
      </c>
      <c r="I1102" t="s">
        <v>42</v>
      </c>
      <c r="J1102" s="9" t="str">
        <f t="shared" si="34"/>
        <v>9-Oct-1990</v>
      </c>
      <c r="K1102">
        <f t="shared" si="35"/>
        <v>35</v>
      </c>
    </row>
    <row r="1103" spans="1:11" x14ac:dyDescent="0.3">
      <c r="A1103" t="s">
        <v>626</v>
      </c>
      <c r="B1103">
        <v>1990</v>
      </c>
      <c r="C1103" t="s">
        <v>35</v>
      </c>
      <c r="D1103">
        <v>22</v>
      </c>
      <c r="E1103">
        <v>1</v>
      </c>
      <c r="F1103" s="11">
        <v>5148.55</v>
      </c>
      <c r="G1103" t="s">
        <v>11</v>
      </c>
      <c r="H1103" t="s">
        <v>11</v>
      </c>
      <c r="I1103" t="s">
        <v>247</v>
      </c>
      <c r="J1103" s="9" t="str">
        <f t="shared" si="34"/>
        <v>22-Aug-1990</v>
      </c>
      <c r="K1103">
        <f t="shared" si="35"/>
        <v>35</v>
      </c>
    </row>
    <row r="1104" spans="1:11" x14ac:dyDescent="0.3">
      <c r="A1104" t="s">
        <v>625</v>
      </c>
      <c r="B1104">
        <v>1984</v>
      </c>
      <c r="C1104" t="s">
        <v>35</v>
      </c>
      <c r="D1104">
        <v>22</v>
      </c>
      <c r="E1104">
        <v>3</v>
      </c>
      <c r="F1104" s="11">
        <v>5144.18</v>
      </c>
      <c r="G1104" t="s">
        <v>11</v>
      </c>
      <c r="H1104" t="s">
        <v>16</v>
      </c>
      <c r="I1104" t="s">
        <v>13</v>
      </c>
      <c r="J1104" s="9" t="str">
        <f t="shared" si="34"/>
        <v>22-Aug-1984</v>
      </c>
      <c r="K1104">
        <f t="shared" si="35"/>
        <v>41</v>
      </c>
    </row>
    <row r="1105" spans="1:11" x14ac:dyDescent="0.3">
      <c r="A1105" t="s">
        <v>624</v>
      </c>
      <c r="B1105">
        <v>1993</v>
      </c>
      <c r="C1105" t="s">
        <v>30</v>
      </c>
      <c r="D1105">
        <v>10</v>
      </c>
      <c r="E1105">
        <v>3</v>
      </c>
      <c r="F1105" s="11">
        <v>5138.26</v>
      </c>
      <c r="G1105" t="s">
        <v>11</v>
      </c>
      <c r="H1105" t="s">
        <v>11</v>
      </c>
      <c r="I1105" t="s">
        <v>13</v>
      </c>
      <c r="J1105" s="9" t="str">
        <f t="shared" si="34"/>
        <v>10-Dec-1993</v>
      </c>
      <c r="K1105">
        <f t="shared" si="35"/>
        <v>32</v>
      </c>
    </row>
    <row r="1106" spans="1:11" x14ac:dyDescent="0.3">
      <c r="A1106" t="s">
        <v>623</v>
      </c>
      <c r="B1106">
        <v>1988</v>
      </c>
      <c r="C1106" t="s">
        <v>20</v>
      </c>
      <c r="D1106">
        <v>15</v>
      </c>
      <c r="E1106">
        <v>3</v>
      </c>
      <c r="F1106" s="11">
        <v>5136.75</v>
      </c>
      <c r="G1106" t="s">
        <v>11</v>
      </c>
      <c r="H1106" t="s">
        <v>16</v>
      </c>
      <c r="I1106" t="s">
        <v>13</v>
      </c>
      <c r="J1106" s="9" t="str">
        <f t="shared" si="34"/>
        <v>15-Sep-1988</v>
      </c>
      <c r="K1106">
        <f t="shared" si="35"/>
        <v>37</v>
      </c>
    </row>
    <row r="1107" spans="1:11" x14ac:dyDescent="0.3">
      <c r="A1107" t="s">
        <v>622</v>
      </c>
      <c r="B1107">
        <v>1987</v>
      </c>
      <c r="C1107" t="s">
        <v>20</v>
      </c>
      <c r="D1107">
        <v>13</v>
      </c>
      <c r="E1107">
        <v>1</v>
      </c>
      <c r="F1107" s="11">
        <v>5125.22</v>
      </c>
      <c r="G1107" t="s">
        <v>16</v>
      </c>
      <c r="H1107" t="s">
        <v>11</v>
      </c>
      <c r="I1107" t="s">
        <v>23</v>
      </c>
      <c r="J1107" s="9" t="str">
        <f t="shared" si="34"/>
        <v>13-Sep-1987</v>
      </c>
      <c r="K1107">
        <f t="shared" si="35"/>
        <v>38</v>
      </c>
    </row>
    <row r="1108" spans="1:11" x14ac:dyDescent="0.3">
      <c r="A1108" t="s">
        <v>621</v>
      </c>
      <c r="B1108">
        <v>1988</v>
      </c>
      <c r="C1108" t="s">
        <v>15</v>
      </c>
      <c r="D1108">
        <v>1</v>
      </c>
      <c r="E1108">
        <v>2</v>
      </c>
      <c r="F1108" s="11">
        <v>5124.1899999999996</v>
      </c>
      <c r="G1108" t="s">
        <v>11</v>
      </c>
      <c r="H1108" t="s">
        <v>12</v>
      </c>
      <c r="I1108" t="s">
        <v>13</v>
      </c>
      <c r="J1108" s="9" t="str">
        <f t="shared" si="34"/>
        <v>1-Nov-1988</v>
      </c>
      <c r="K1108">
        <f t="shared" si="35"/>
        <v>37</v>
      </c>
    </row>
    <row r="1109" spans="1:11" x14ac:dyDescent="0.3">
      <c r="A1109" t="s">
        <v>620</v>
      </c>
      <c r="B1109">
        <v>1987</v>
      </c>
      <c r="C1109" t="s">
        <v>15</v>
      </c>
      <c r="D1109">
        <v>18</v>
      </c>
      <c r="E1109">
        <v>1</v>
      </c>
      <c r="F1109" s="11">
        <v>5116.5</v>
      </c>
      <c r="G1109" t="s">
        <v>11</v>
      </c>
      <c r="H1109" t="s">
        <v>11</v>
      </c>
      <c r="I1109" t="s">
        <v>23</v>
      </c>
      <c r="J1109" s="9" t="str">
        <f t="shared" si="34"/>
        <v>18-Nov-1987</v>
      </c>
      <c r="K1109">
        <f t="shared" si="35"/>
        <v>38</v>
      </c>
    </row>
    <row r="1110" spans="1:11" x14ac:dyDescent="0.3">
      <c r="A1110" t="s">
        <v>619</v>
      </c>
      <c r="B1110">
        <v>1999</v>
      </c>
      <c r="C1110" t="s">
        <v>18</v>
      </c>
      <c r="D1110">
        <v>19</v>
      </c>
      <c r="E1110">
        <v>0</v>
      </c>
      <c r="F1110" s="11">
        <v>5087.92</v>
      </c>
      <c r="G1110" t="s">
        <v>11</v>
      </c>
      <c r="H1110" t="s">
        <v>11</v>
      </c>
      <c r="I1110" t="s">
        <v>535</v>
      </c>
      <c r="J1110" s="9" t="str">
        <f t="shared" si="34"/>
        <v>19-Jun-1999</v>
      </c>
      <c r="K1110">
        <f t="shared" si="35"/>
        <v>26</v>
      </c>
    </row>
    <row r="1111" spans="1:11" x14ac:dyDescent="0.3">
      <c r="A1111" t="s">
        <v>618</v>
      </c>
      <c r="B1111">
        <v>1997</v>
      </c>
      <c r="C1111" t="s">
        <v>10</v>
      </c>
      <c r="D1111">
        <v>14</v>
      </c>
      <c r="E1111">
        <v>5</v>
      </c>
      <c r="F1111" s="11">
        <v>5080.1000000000004</v>
      </c>
      <c r="G1111" t="s">
        <v>12</v>
      </c>
      <c r="H1111" t="s">
        <v>11</v>
      </c>
      <c r="I1111" t="s">
        <v>42</v>
      </c>
      <c r="J1111" s="9" t="str">
        <f t="shared" si="34"/>
        <v>14-Jul-1997</v>
      </c>
      <c r="K1111">
        <f t="shared" si="35"/>
        <v>28</v>
      </c>
    </row>
    <row r="1112" spans="1:11" x14ac:dyDescent="0.3">
      <c r="A1112" t="s">
        <v>617</v>
      </c>
      <c r="B1112">
        <v>1978</v>
      </c>
      <c r="C1112" t="s">
        <v>15</v>
      </c>
      <c r="D1112">
        <v>22</v>
      </c>
      <c r="E1112">
        <v>2</v>
      </c>
      <c r="F1112" s="11">
        <v>5077.1899999999996</v>
      </c>
      <c r="G1112" t="s">
        <v>11</v>
      </c>
      <c r="H1112" t="s">
        <v>12</v>
      </c>
      <c r="I1112" t="s">
        <v>23</v>
      </c>
      <c r="J1112" s="9" t="str">
        <f t="shared" si="34"/>
        <v>22-Nov-1978</v>
      </c>
      <c r="K1112">
        <f t="shared" si="35"/>
        <v>47</v>
      </c>
    </row>
    <row r="1113" spans="1:11" x14ac:dyDescent="0.3">
      <c r="A1113" t="s">
        <v>616</v>
      </c>
      <c r="B1113">
        <v>1993</v>
      </c>
      <c r="C1113" t="s">
        <v>18</v>
      </c>
      <c r="D1113">
        <v>11</v>
      </c>
      <c r="E1113">
        <v>0</v>
      </c>
      <c r="F1113" s="11">
        <v>5059.5600000000004</v>
      </c>
      <c r="G1113" t="s">
        <v>11</v>
      </c>
      <c r="H1113" t="s">
        <v>16</v>
      </c>
      <c r="I1113" t="s">
        <v>300</v>
      </c>
      <c r="J1113" s="9" t="str">
        <f t="shared" si="34"/>
        <v>11-Jun-1993</v>
      </c>
      <c r="K1113">
        <f t="shared" si="35"/>
        <v>32</v>
      </c>
    </row>
    <row r="1114" spans="1:11" x14ac:dyDescent="0.3">
      <c r="A1114" t="s">
        <v>615</v>
      </c>
      <c r="B1114">
        <v>1980</v>
      </c>
      <c r="C1114" t="s">
        <v>20</v>
      </c>
      <c r="D1114">
        <v>7</v>
      </c>
      <c r="E1114">
        <v>2</v>
      </c>
      <c r="F1114" s="11">
        <v>5054.05</v>
      </c>
      <c r="G1114" t="s">
        <v>11</v>
      </c>
      <c r="H1114" t="s">
        <v>11</v>
      </c>
      <c r="I1114" t="s">
        <v>13</v>
      </c>
      <c r="J1114" s="9" t="str">
        <f t="shared" si="34"/>
        <v>7-Sep-1980</v>
      </c>
      <c r="K1114">
        <f t="shared" si="35"/>
        <v>45</v>
      </c>
    </row>
    <row r="1115" spans="1:11" x14ac:dyDescent="0.3">
      <c r="A1115" t="s">
        <v>614</v>
      </c>
      <c r="B1115">
        <v>1997</v>
      </c>
      <c r="C1115" t="s">
        <v>10</v>
      </c>
      <c r="D1115">
        <v>29</v>
      </c>
      <c r="E1115">
        <v>0</v>
      </c>
      <c r="F1115" s="11">
        <v>5045.1499999999996</v>
      </c>
      <c r="G1115" t="s">
        <v>11</v>
      </c>
      <c r="H1115" t="s">
        <v>11</v>
      </c>
      <c r="I1115" t="s">
        <v>23</v>
      </c>
      <c r="J1115" s="9" t="str">
        <f t="shared" si="34"/>
        <v>29-Jul-1997</v>
      </c>
      <c r="K1115">
        <f t="shared" si="35"/>
        <v>28</v>
      </c>
    </row>
    <row r="1116" spans="1:11" x14ac:dyDescent="0.3">
      <c r="A1116" t="s">
        <v>613</v>
      </c>
      <c r="B1116">
        <v>2001</v>
      </c>
      <c r="C1116" t="s">
        <v>37</v>
      </c>
      <c r="D1116">
        <v>16</v>
      </c>
      <c r="E1116">
        <v>0</v>
      </c>
      <c r="F1116" s="11">
        <v>5043.13</v>
      </c>
      <c r="G1116" t="s">
        <v>11</v>
      </c>
      <c r="H1116" t="s">
        <v>12</v>
      </c>
      <c r="I1116" t="s">
        <v>42</v>
      </c>
      <c r="J1116" s="9" t="str">
        <f t="shared" si="34"/>
        <v>16-Oct-2001</v>
      </c>
      <c r="K1116">
        <f t="shared" si="35"/>
        <v>24</v>
      </c>
    </row>
    <row r="1117" spans="1:11" x14ac:dyDescent="0.3">
      <c r="A1117" t="s">
        <v>612</v>
      </c>
      <c r="B1117">
        <v>1997</v>
      </c>
      <c r="C1117" t="s">
        <v>30</v>
      </c>
      <c r="D1117">
        <v>4</v>
      </c>
      <c r="E1117">
        <v>0</v>
      </c>
      <c r="F1117" s="11">
        <v>5038.57</v>
      </c>
      <c r="G1117" t="s">
        <v>11</v>
      </c>
      <c r="H1117" t="s">
        <v>11</v>
      </c>
      <c r="I1117" t="s">
        <v>200</v>
      </c>
      <c r="J1117" s="9" t="str">
        <f t="shared" si="34"/>
        <v>4-Dec-1997</v>
      </c>
      <c r="K1117">
        <f t="shared" si="35"/>
        <v>28</v>
      </c>
    </row>
    <row r="1118" spans="1:11" x14ac:dyDescent="0.3">
      <c r="A1118" t="s">
        <v>611</v>
      </c>
      <c r="B1118">
        <v>1986</v>
      </c>
      <c r="C1118" t="s">
        <v>18</v>
      </c>
      <c r="D1118">
        <v>29</v>
      </c>
      <c r="E1118">
        <v>3</v>
      </c>
      <c r="F1118" s="11">
        <v>5034.1000000000004</v>
      </c>
      <c r="G1118" t="s">
        <v>11</v>
      </c>
      <c r="H1118" t="s">
        <v>11</v>
      </c>
      <c r="I1118" t="s">
        <v>13</v>
      </c>
      <c r="J1118" s="9" t="str">
        <f t="shared" si="34"/>
        <v>29-Jun-1986</v>
      </c>
      <c r="K1118">
        <f t="shared" si="35"/>
        <v>39</v>
      </c>
    </row>
    <row r="1119" spans="1:11" x14ac:dyDescent="0.3">
      <c r="A1119" t="s">
        <v>610</v>
      </c>
      <c r="B1119">
        <v>1991</v>
      </c>
      <c r="C1119" t="s">
        <v>20</v>
      </c>
      <c r="D1119">
        <v>10</v>
      </c>
      <c r="E1119">
        <v>2</v>
      </c>
      <c r="F1119" s="11">
        <v>5031.2700000000004</v>
      </c>
      <c r="G1119" t="s">
        <v>12</v>
      </c>
      <c r="H1119" t="s">
        <v>16</v>
      </c>
      <c r="I1119" t="s">
        <v>168</v>
      </c>
      <c r="J1119" s="9" t="str">
        <f t="shared" si="34"/>
        <v>10-Sep-1991</v>
      </c>
      <c r="K1119">
        <f t="shared" si="35"/>
        <v>34</v>
      </c>
    </row>
    <row r="1120" spans="1:11" x14ac:dyDescent="0.3">
      <c r="A1120" t="s">
        <v>609</v>
      </c>
      <c r="B1120">
        <v>1985</v>
      </c>
      <c r="C1120" t="s">
        <v>30</v>
      </c>
      <c r="D1120">
        <v>28</v>
      </c>
      <c r="E1120">
        <v>0</v>
      </c>
      <c r="F1120" s="11">
        <v>5028.1499999999996</v>
      </c>
      <c r="G1120" t="s">
        <v>16</v>
      </c>
      <c r="H1120" t="s">
        <v>11</v>
      </c>
      <c r="I1120" t="s">
        <v>23</v>
      </c>
      <c r="J1120" s="9" t="str">
        <f t="shared" si="34"/>
        <v>28-Dec-1985</v>
      </c>
      <c r="K1120">
        <f t="shared" si="35"/>
        <v>40</v>
      </c>
    </row>
    <row r="1121" spans="1:11" x14ac:dyDescent="0.3">
      <c r="A1121" t="s">
        <v>608</v>
      </c>
      <c r="B1121">
        <v>1988</v>
      </c>
      <c r="C1121" t="s">
        <v>15</v>
      </c>
      <c r="D1121">
        <v>9</v>
      </c>
      <c r="E1121">
        <v>1</v>
      </c>
      <c r="F1121" s="11">
        <v>5012.47</v>
      </c>
      <c r="G1121" t="s">
        <v>11</v>
      </c>
      <c r="H1121" t="s">
        <v>12</v>
      </c>
      <c r="I1121" t="s">
        <v>42</v>
      </c>
      <c r="J1121" s="9" t="str">
        <f t="shared" si="34"/>
        <v>9-Nov-1988</v>
      </c>
      <c r="K1121">
        <f t="shared" si="35"/>
        <v>37</v>
      </c>
    </row>
    <row r="1122" spans="1:11" x14ac:dyDescent="0.3">
      <c r="A1122" t="s">
        <v>607</v>
      </c>
      <c r="B1122">
        <v>1988</v>
      </c>
      <c r="C1122" t="s">
        <v>10</v>
      </c>
      <c r="D1122">
        <v>8</v>
      </c>
      <c r="E1122">
        <v>1</v>
      </c>
      <c r="F1122" s="11">
        <v>5003.8500000000004</v>
      </c>
      <c r="G1122" t="s">
        <v>11</v>
      </c>
      <c r="H1122" t="s">
        <v>12</v>
      </c>
      <c r="I1122" t="s">
        <v>42</v>
      </c>
      <c r="J1122" s="9" t="str">
        <f t="shared" si="34"/>
        <v>8-Jul-1988</v>
      </c>
      <c r="K1122">
        <f t="shared" si="35"/>
        <v>37</v>
      </c>
    </row>
    <row r="1123" spans="1:11" x14ac:dyDescent="0.3">
      <c r="A1123" t="s">
        <v>606</v>
      </c>
      <c r="B1123">
        <v>1977</v>
      </c>
      <c r="C1123" t="s">
        <v>18</v>
      </c>
      <c r="D1123">
        <v>9</v>
      </c>
      <c r="E1123">
        <v>2</v>
      </c>
      <c r="F1123" s="11">
        <v>5003.7700000000004</v>
      </c>
      <c r="G1123" t="s">
        <v>11</v>
      </c>
      <c r="H1123" t="s">
        <v>12</v>
      </c>
      <c r="I1123" t="s">
        <v>13</v>
      </c>
      <c r="J1123" s="9" t="str">
        <f t="shared" si="34"/>
        <v>9-Jun-1977</v>
      </c>
      <c r="K1123">
        <f t="shared" si="35"/>
        <v>48</v>
      </c>
    </row>
    <row r="1124" spans="1:11" x14ac:dyDescent="0.3">
      <c r="A1124" t="s">
        <v>605</v>
      </c>
      <c r="B1124">
        <v>1988</v>
      </c>
      <c r="C1124" t="s">
        <v>20</v>
      </c>
      <c r="D1124">
        <v>4</v>
      </c>
      <c r="E1124">
        <v>1</v>
      </c>
      <c r="F1124" s="11">
        <v>5002.78</v>
      </c>
      <c r="G1124" t="s">
        <v>11</v>
      </c>
      <c r="H1124" t="s">
        <v>11</v>
      </c>
      <c r="I1124" t="s">
        <v>13</v>
      </c>
      <c r="J1124" s="9" t="str">
        <f t="shared" si="34"/>
        <v>4-Sep-1988</v>
      </c>
      <c r="K1124">
        <f t="shared" si="35"/>
        <v>37</v>
      </c>
    </row>
    <row r="1125" spans="1:11" x14ac:dyDescent="0.3">
      <c r="A1125" t="s">
        <v>604</v>
      </c>
      <c r="B1125">
        <v>2001</v>
      </c>
      <c r="C1125" t="s">
        <v>37</v>
      </c>
      <c r="D1125">
        <v>5</v>
      </c>
      <c r="E1125">
        <v>0</v>
      </c>
      <c r="F1125" s="11">
        <v>4999.04</v>
      </c>
      <c r="G1125" t="s">
        <v>11</v>
      </c>
      <c r="H1125" t="s">
        <v>11</v>
      </c>
      <c r="I1125" t="s">
        <v>42</v>
      </c>
      <c r="J1125" s="9" t="str">
        <f t="shared" si="34"/>
        <v>5-Oct-2001</v>
      </c>
      <c r="K1125">
        <f t="shared" si="35"/>
        <v>24</v>
      </c>
    </row>
    <row r="1126" spans="1:11" x14ac:dyDescent="0.3">
      <c r="A1126" t="s">
        <v>603</v>
      </c>
      <c r="B1126">
        <v>1988</v>
      </c>
      <c r="C1126" t="s">
        <v>18</v>
      </c>
      <c r="D1126">
        <v>24</v>
      </c>
      <c r="E1126">
        <v>0</v>
      </c>
      <c r="F1126" s="11">
        <v>4992.38</v>
      </c>
      <c r="G1126" t="s">
        <v>11</v>
      </c>
      <c r="H1126" t="s">
        <v>12</v>
      </c>
      <c r="I1126" t="s">
        <v>247</v>
      </c>
      <c r="J1126" s="9" t="str">
        <f t="shared" si="34"/>
        <v>24-Jun-1988</v>
      </c>
      <c r="K1126">
        <f t="shared" si="35"/>
        <v>37</v>
      </c>
    </row>
    <row r="1127" spans="1:11" x14ac:dyDescent="0.3">
      <c r="A1127" t="s">
        <v>602</v>
      </c>
      <c r="B1127">
        <v>1973</v>
      </c>
      <c r="C1127" t="s">
        <v>15</v>
      </c>
      <c r="D1127">
        <v>7</v>
      </c>
      <c r="E1127">
        <v>0</v>
      </c>
      <c r="F1127" s="11">
        <v>4985.22</v>
      </c>
      <c r="G1127" t="s">
        <v>11</v>
      </c>
      <c r="H1127" t="s">
        <v>12</v>
      </c>
      <c r="I1127" t="s">
        <v>13</v>
      </c>
      <c r="J1127" s="9" t="str">
        <f t="shared" si="34"/>
        <v>7-Nov-1973</v>
      </c>
      <c r="K1127">
        <f t="shared" si="35"/>
        <v>52</v>
      </c>
    </row>
    <row r="1128" spans="1:11" x14ac:dyDescent="0.3">
      <c r="A1128" t="s">
        <v>601</v>
      </c>
      <c r="B1128">
        <v>1991</v>
      </c>
      <c r="C1128" t="s">
        <v>35</v>
      </c>
      <c r="D1128">
        <v>30</v>
      </c>
      <c r="E1128">
        <v>2</v>
      </c>
      <c r="F1128" s="11">
        <v>4949.76</v>
      </c>
      <c r="G1128" t="s">
        <v>11</v>
      </c>
      <c r="H1128" t="s">
        <v>16</v>
      </c>
      <c r="I1128" t="s">
        <v>13</v>
      </c>
      <c r="J1128" s="9" t="str">
        <f t="shared" si="34"/>
        <v>30-Aug-1991</v>
      </c>
      <c r="K1128">
        <f t="shared" si="35"/>
        <v>34</v>
      </c>
    </row>
    <row r="1129" spans="1:11" x14ac:dyDescent="0.3">
      <c r="A1129" t="s">
        <v>600</v>
      </c>
      <c r="B1129">
        <v>1974</v>
      </c>
      <c r="C1129" t="s">
        <v>18</v>
      </c>
      <c r="D1129">
        <v>26</v>
      </c>
      <c r="E1129">
        <v>0</v>
      </c>
      <c r="F1129" s="11">
        <v>4942.0600000000004</v>
      </c>
      <c r="G1129" t="s">
        <v>11</v>
      </c>
      <c r="H1129" t="s">
        <v>11</v>
      </c>
      <c r="I1129" t="s">
        <v>13</v>
      </c>
      <c r="J1129" s="9" t="str">
        <f t="shared" si="34"/>
        <v>26-Jun-1974</v>
      </c>
      <c r="K1129">
        <f t="shared" si="35"/>
        <v>51</v>
      </c>
    </row>
    <row r="1130" spans="1:11" x14ac:dyDescent="0.3">
      <c r="A1130" t="s">
        <v>599</v>
      </c>
      <c r="B1130">
        <v>1991</v>
      </c>
      <c r="C1130" t="s">
        <v>15</v>
      </c>
      <c r="D1130">
        <v>27</v>
      </c>
      <c r="E1130">
        <v>2</v>
      </c>
      <c r="F1130" s="11">
        <v>4934.71</v>
      </c>
      <c r="G1130" t="s">
        <v>11</v>
      </c>
      <c r="H1130" t="s">
        <v>12</v>
      </c>
      <c r="I1130" t="s">
        <v>42</v>
      </c>
      <c r="J1130" s="9" t="str">
        <f t="shared" si="34"/>
        <v>27-Nov-1991</v>
      </c>
      <c r="K1130">
        <f t="shared" si="35"/>
        <v>34</v>
      </c>
    </row>
    <row r="1131" spans="1:11" x14ac:dyDescent="0.3">
      <c r="A1131" t="s">
        <v>598</v>
      </c>
      <c r="B1131">
        <v>1991</v>
      </c>
      <c r="C1131" t="s">
        <v>35</v>
      </c>
      <c r="D1131">
        <v>23</v>
      </c>
      <c r="E1131">
        <v>2</v>
      </c>
      <c r="F1131" s="11">
        <v>4931.6499999999996</v>
      </c>
      <c r="G1131" t="s">
        <v>11</v>
      </c>
      <c r="H1131" t="s">
        <v>12</v>
      </c>
      <c r="I1131" t="s">
        <v>42</v>
      </c>
      <c r="J1131" s="9" t="str">
        <f t="shared" si="34"/>
        <v>23-Aug-1991</v>
      </c>
      <c r="K1131">
        <f t="shared" si="35"/>
        <v>34</v>
      </c>
    </row>
    <row r="1132" spans="1:11" x14ac:dyDescent="0.3">
      <c r="A1132" t="s">
        <v>597</v>
      </c>
      <c r="B1132">
        <v>1993</v>
      </c>
      <c r="C1132" t="s">
        <v>35</v>
      </c>
      <c r="D1132">
        <v>10</v>
      </c>
      <c r="E1132">
        <v>2</v>
      </c>
      <c r="F1132" s="11">
        <v>4922.92</v>
      </c>
      <c r="G1132" t="s">
        <v>11</v>
      </c>
      <c r="H1132" t="s">
        <v>11</v>
      </c>
      <c r="I1132" t="s">
        <v>23</v>
      </c>
      <c r="J1132" s="9" t="str">
        <f t="shared" si="34"/>
        <v>10-Aug-1993</v>
      </c>
      <c r="K1132">
        <f t="shared" si="35"/>
        <v>32</v>
      </c>
    </row>
    <row r="1133" spans="1:11" x14ac:dyDescent="0.3">
      <c r="A1133" t="s">
        <v>596</v>
      </c>
      <c r="B1133">
        <v>2002</v>
      </c>
      <c r="C1133" t="s">
        <v>35</v>
      </c>
      <c r="D1133">
        <v>21</v>
      </c>
      <c r="E1133">
        <v>5</v>
      </c>
      <c r="F1133" s="11">
        <v>4915.0600000000004</v>
      </c>
      <c r="G1133" t="s">
        <v>11</v>
      </c>
      <c r="H1133" t="s">
        <v>16</v>
      </c>
      <c r="I1133" t="s">
        <v>356</v>
      </c>
      <c r="J1133" s="9" t="str">
        <f t="shared" si="34"/>
        <v>21-Aug-2002</v>
      </c>
      <c r="K1133">
        <f t="shared" si="35"/>
        <v>23</v>
      </c>
    </row>
    <row r="1134" spans="1:11" x14ac:dyDescent="0.3">
      <c r="A1134" t="s">
        <v>595</v>
      </c>
      <c r="B1134">
        <v>1981</v>
      </c>
      <c r="C1134" t="s">
        <v>37</v>
      </c>
      <c r="D1134">
        <v>18</v>
      </c>
      <c r="E1134">
        <v>1</v>
      </c>
      <c r="F1134" s="11">
        <v>4911.8900000000003</v>
      </c>
      <c r="G1134" t="s">
        <v>11</v>
      </c>
      <c r="H1134" t="s">
        <v>12</v>
      </c>
      <c r="I1134" t="s">
        <v>13</v>
      </c>
      <c r="J1134" s="9" t="str">
        <f t="shared" si="34"/>
        <v>18-Oct-1981</v>
      </c>
      <c r="K1134">
        <f t="shared" si="35"/>
        <v>44</v>
      </c>
    </row>
    <row r="1135" spans="1:11" x14ac:dyDescent="0.3">
      <c r="A1135" t="s">
        <v>594</v>
      </c>
      <c r="B1135">
        <v>1993</v>
      </c>
      <c r="C1135" t="s">
        <v>10</v>
      </c>
      <c r="D1135">
        <v>10</v>
      </c>
      <c r="E1135">
        <v>2</v>
      </c>
      <c r="F1135" s="11">
        <v>4906.41</v>
      </c>
      <c r="G1135" t="s">
        <v>11</v>
      </c>
      <c r="H1135" t="s">
        <v>16</v>
      </c>
      <c r="I1135" t="s">
        <v>23</v>
      </c>
      <c r="J1135" s="9" t="str">
        <f t="shared" si="34"/>
        <v>10-Jul-1993</v>
      </c>
      <c r="K1135">
        <f t="shared" si="35"/>
        <v>32</v>
      </c>
    </row>
    <row r="1136" spans="1:11" x14ac:dyDescent="0.3">
      <c r="A1136" t="s">
        <v>593</v>
      </c>
      <c r="B1136">
        <v>1988</v>
      </c>
      <c r="C1136" t="s">
        <v>20</v>
      </c>
      <c r="D1136">
        <v>23</v>
      </c>
      <c r="E1136">
        <v>1</v>
      </c>
      <c r="F1136" s="11">
        <v>4894.75</v>
      </c>
      <c r="G1136" t="s">
        <v>12</v>
      </c>
      <c r="H1136" t="s">
        <v>12</v>
      </c>
      <c r="I1136" t="s">
        <v>23</v>
      </c>
      <c r="J1136" s="9" t="str">
        <f t="shared" si="34"/>
        <v>23-Sep-1988</v>
      </c>
      <c r="K1136">
        <f t="shared" si="35"/>
        <v>37</v>
      </c>
    </row>
    <row r="1137" spans="1:11" x14ac:dyDescent="0.3">
      <c r="A1137" t="s">
        <v>592</v>
      </c>
      <c r="B1137">
        <v>1990</v>
      </c>
      <c r="C1137" t="s">
        <v>15</v>
      </c>
      <c r="D1137">
        <v>28</v>
      </c>
      <c r="E1137">
        <v>3</v>
      </c>
      <c r="F1137" s="11">
        <v>4894.3900000000003</v>
      </c>
      <c r="G1137" t="s">
        <v>11</v>
      </c>
      <c r="H1137" t="s">
        <v>12</v>
      </c>
      <c r="I1137" t="s">
        <v>13</v>
      </c>
      <c r="J1137" s="9" t="str">
        <f t="shared" si="34"/>
        <v>28-Nov-1990</v>
      </c>
      <c r="K1137">
        <f t="shared" si="35"/>
        <v>35</v>
      </c>
    </row>
    <row r="1138" spans="1:11" x14ac:dyDescent="0.3">
      <c r="A1138" t="s">
        <v>591</v>
      </c>
      <c r="B1138">
        <v>1989</v>
      </c>
      <c r="C1138" t="s">
        <v>10</v>
      </c>
      <c r="D1138">
        <v>10</v>
      </c>
      <c r="E1138">
        <v>2</v>
      </c>
      <c r="F1138" s="11">
        <v>4890</v>
      </c>
      <c r="G1138" t="s">
        <v>12</v>
      </c>
      <c r="H1138" t="s">
        <v>11</v>
      </c>
      <c r="I1138" t="s">
        <v>13</v>
      </c>
      <c r="J1138" s="9" t="str">
        <f t="shared" si="34"/>
        <v>10-Jul-1989</v>
      </c>
      <c r="K1138">
        <f t="shared" si="35"/>
        <v>36</v>
      </c>
    </row>
    <row r="1139" spans="1:11" x14ac:dyDescent="0.3">
      <c r="A1139" t="s">
        <v>590</v>
      </c>
      <c r="B1139">
        <v>1986</v>
      </c>
      <c r="C1139" t="s">
        <v>37</v>
      </c>
      <c r="D1139">
        <v>27</v>
      </c>
      <c r="E1139">
        <v>0</v>
      </c>
      <c r="F1139" s="11">
        <v>4889.04</v>
      </c>
      <c r="G1139" t="s">
        <v>11</v>
      </c>
      <c r="H1139" t="s">
        <v>16</v>
      </c>
      <c r="I1139" t="s">
        <v>13</v>
      </c>
      <c r="J1139" s="9" t="str">
        <f t="shared" si="34"/>
        <v>27-Oct-1986</v>
      </c>
      <c r="K1139">
        <f t="shared" si="35"/>
        <v>39</v>
      </c>
    </row>
    <row r="1140" spans="1:11" x14ac:dyDescent="0.3">
      <c r="A1140" t="s">
        <v>589</v>
      </c>
      <c r="B1140">
        <v>1986</v>
      </c>
      <c r="C1140" t="s">
        <v>30</v>
      </c>
      <c r="D1140">
        <v>23</v>
      </c>
      <c r="E1140">
        <v>0</v>
      </c>
      <c r="F1140" s="11">
        <v>4883.87</v>
      </c>
      <c r="G1140" t="s">
        <v>11</v>
      </c>
      <c r="H1140" t="s">
        <v>16</v>
      </c>
      <c r="I1140" t="s">
        <v>42</v>
      </c>
      <c r="J1140" s="9" t="str">
        <f t="shared" si="34"/>
        <v>23-Dec-1986</v>
      </c>
      <c r="K1140">
        <f t="shared" si="35"/>
        <v>39</v>
      </c>
    </row>
    <row r="1141" spans="1:11" x14ac:dyDescent="0.3">
      <c r="A1141" t="s">
        <v>588</v>
      </c>
      <c r="B1141">
        <v>1997</v>
      </c>
      <c r="C1141" t="s">
        <v>20</v>
      </c>
      <c r="D1141">
        <v>29</v>
      </c>
      <c r="E1141">
        <v>4</v>
      </c>
      <c r="F1141" s="11">
        <v>4877.9799999999996</v>
      </c>
      <c r="G1141" t="s">
        <v>11</v>
      </c>
      <c r="H1141" t="s">
        <v>12</v>
      </c>
      <c r="I1141" t="s">
        <v>23</v>
      </c>
      <c r="J1141" s="9" t="str">
        <f t="shared" si="34"/>
        <v>29-Sep-1997</v>
      </c>
      <c r="K1141">
        <f t="shared" si="35"/>
        <v>28</v>
      </c>
    </row>
    <row r="1142" spans="1:11" x14ac:dyDescent="0.3">
      <c r="A1142" t="s">
        <v>587</v>
      </c>
      <c r="B1142">
        <v>1989</v>
      </c>
      <c r="C1142" t="s">
        <v>20</v>
      </c>
      <c r="D1142">
        <v>1</v>
      </c>
      <c r="E1142">
        <v>3</v>
      </c>
      <c r="F1142" s="11">
        <v>4859.8900000000003</v>
      </c>
      <c r="G1142" t="s">
        <v>11</v>
      </c>
      <c r="H1142" t="s">
        <v>12</v>
      </c>
      <c r="I1142" t="s">
        <v>42</v>
      </c>
      <c r="J1142" s="9" t="str">
        <f t="shared" si="34"/>
        <v>1-Sep-1989</v>
      </c>
      <c r="K1142">
        <f t="shared" si="35"/>
        <v>36</v>
      </c>
    </row>
    <row r="1143" spans="1:11" x14ac:dyDescent="0.3">
      <c r="A1143" t="s">
        <v>586</v>
      </c>
      <c r="B1143">
        <v>1995</v>
      </c>
      <c r="C1143" t="s">
        <v>30</v>
      </c>
      <c r="D1143">
        <v>27</v>
      </c>
      <c r="E1143">
        <v>3</v>
      </c>
      <c r="F1143" s="11">
        <v>4846.92</v>
      </c>
      <c r="G1143" t="s">
        <v>11</v>
      </c>
      <c r="H1143" t="s">
        <v>12</v>
      </c>
      <c r="I1143" t="s">
        <v>356</v>
      </c>
      <c r="J1143" s="9" t="str">
        <f t="shared" si="34"/>
        <v>27-Dec-1995</v>
      </c>
      <c r="K1143">
        <f t="shared" si="35"/>
        <v>30</v>
      </c>
    </row>
    <row r="1144" spans="1:11" x14ac:dyDescent="0.3">
      <c r="A1144" t="s">
        <v>585</v>
      </c>
      <c r="B1144">
        <v>2001</v>
      </c>
      <c r="C1144" t="s">
        <v>18</v>
      </c>
      <c r="D1144">
        <v>7</v>
      </c>
      <c r="E1144">
        <v>0</v>
      </c>
      <c r="F1144" s="11">
        <v>4846.53</v>
      </c>
      <c r="G1144" t="s">
        <v>11</v>
      </c>
      <c r="H1144" t="s">
        <v>12</v>
      </c>
      <c r="I1144" t="s">
        <v>300</v>
      </c>
      <c r="J1144" s="9" t="str">
        <f t="shared" si="34"/>
        <v>7-Jun-2001</v>
      </c>
      <c r="K1144">
        <f t="shared" si="35"/>
        <v>24</v>
      </c>
    </row>
    <row r="1145" spans="1:11" x14ac:dyDescent="0.3">
      <c r="A1145" t="s">
        <v>584</v>
      </c>
      <c r="B1145">
        <v>1974</v>
      </c>
      <c r="C1145" t="s">
        <v>20</v>
      </c>
      <c r="D1145">
        <v>11</v>
      </c>
      <c r="E1145">
        <v>0</v>
      </c>
      <c r="F1145" s="11">
        <v>4844.67</v>
      </c>
      <c r="G1145" t="s">
        <v>11</v>
      </c>
      <c r="H1145" t="s">
        <v>11</v>
      </c>
      <c r="I1145" t="s">
        <v>13</v>
      </c>
      <c r="J1145" s="9" t="str">
        <f t="shared" si="34"/>
        <v>11-Sep-1974</v>
      </c>
      <c r="K1145">
        <f t="shared" si="35"/>
        <v>51</v>
      </c>
    </row>
    <row r="1146" spans="1:11" x14ac:dyDescent="0.3">
      <c r="A1146" t="s">
        <v>583</v>
      </c>
      <c r="B1146">
        <v>1979</v>
      </c>
      <c r="C1146" t="s">
        <v>30</v>
      </c>
      <c r="D1146">
        <v>13</v>
      </c>
      <c r="E1146">
        <v>2</v>
      </c>
      <c r="F1146" s="11">
        <v>4843.79</v>
      </c>
      <c r="G1146" t="s">
        <v>11</v>
      </c>
      <c r="H1146" t="s">
        <v>12</v>
      </c>
      <c r="I1146" t="s">
        <v>13</v>
      </c>
      <c r="J1146" s="9" t="str">
        <f t="shared" si="34"/>
        <v>13-Dec-1979</v>
      </c>
      <c r="K1146">
        <f t="shared" si="35"/>
        <v>46</v>
      </c>
    </row>
    <row r="1147" spans="1:11" x14ac:dyDescent="0.3">
      <c r="A1147" t="s">
        <v>582</v>
      </c>
      <c r="B1147">
        <v>1995</v>
      </c>
      <c r="C1147" t="s">
        <v>20</v>
      </c>
      <c r="D1147">
        <v>29</v>
      </c>
      <c r="E1147">
        <v>0</v>
      </c>
      <c r="F1147" s="11">
        <v>4840.95</v>
      </c>
      <c r="G1147" t="s">
        <v>11</v>
      </c>
      <c r="H1147" t="s">
        <v>16</v>
      </c>
      <c r="I1147" t="s">
        <v>300</v>
      </c>
      <c r="J1147" s="9" t="str">
        <f t="shared" si="34"/>
        <v>29-Sep-1995</v>
      </c>
      <c r="K1147">
        <f t="shared" si="35"/>
        <v>30</v>
      </c>
    </row>
    <row r="1148" spans="1:11" x14ac:dyDescent="0.3">
      <c r="A1148" t="s">
        <v>581</v>
      </c>
      <c r="B1148">
        <v>1984</v>
      </c>
      <c r="C1148" t="s">
        <v>37</v>
      </c>
      <c r="D1148">
        <v>15</v>
      </c>
      <c r="E1148">
        <v>3</v>
      </c>
      <c r="F1148" s="11">
        <v>4839.18</v>
      </c>
      <c r="G1148" t="s">
        <v>11</v>
      </c>
      <c r="H1148" t="s">
        <v>16</v>
      </c>
      <c r="I1148" t="s">
        <v>23</v>
      </c>
      <c r="J1148" s="9" t="str">
        <f t="shared" si="34"/>
        <v>15-Oct-1984</v>
      </c>
      <c r="K1148">
        <f t="shared" si="35"/>
        <v>41</v>
      </c>
    </row>
    <row r="1149" spans="1:11" x14ac:dyDescent="0.3">
      <c r="A1149" t="s">
        <v>580</v>
      </c>
      <c r="B1149">
        <v>1992</v>
      </c>
      <c r="C1149" t="s">
        <v>20</v>
      </c>
      <c r="D1149">
        <v>10</v>
      </c>
      <c r="E1149">
        <v>3</v>
      </c>
      <c r="F1149" s="11">
        <v>4837.58</v>
      </c>
      <c r="G1149" t="s">
        <v>12</v>
      </c>
      <c r="H1149" t="s">
        <v>11</v>
      </c>
      <c r="I1149" t="s">
        <v>13</v>
      </c>
      <c r="J1149" s="9" t="str">
        <f t="shared" si="34"/>
        <v>10-Sep-1992</v>
      </c>
      <c r="K1149">
        <f t="shared" si="35"/>
        <v>33</v>
      </c>
    </row>
    <row r="1150" spans="1:11" x14ac:dyDescent="0.3">
      <c r="A1150" t="s">
        <v>579</v>
      </c>
      <c r="B1150">
        <v>2000</v>
      </c>
      <c r="C1150" t="s">
        <v>30</v>
      </c>
      <c r="D1150">
        <v>11</v>
      </c>
      <c r="E1150">
        <v>0</v>
      </c>
      <c r="F1150" s="11">
        <v>4835.43</v>
      </c>
      <c r="G1150" t="s">
        <v>11</v>
      </c>
      <c r="H1150" t="s">
        <v>11</v>
      </c>
      <c r="I1150" t="s">
        <v>300</v>
      </c>
      <c r="J1150" s="9" t="str">
        <f t="shared" si="34"/>
        <v>11-Dec-2000</v>
      </c>
      <c r="K1150">
        <f t="shared" si="35"/>
        <v>25</v>
      </c>
    </row>
    <row r="1151" spans="1:11" x14ac:dyDescent="0.3">
      <c r="A1151" t="s">
        <v>578</v>
      </c>
      <c r="B1151">
        <v>2002</v>
      </c>
      <c r="C1151" t="s">
        <v>18</v>
      </c>
      <c r="D1151">
        <v>27</v>
      </c>
      <c r="E1151">
        <v>5</v>
      </c>
      <c r="F1151" s="11">
        <v>4830.63</v>
      </c>
      <c r="G1151" t="s">
        <v>11</v>
      </c>
      <c r="H1151" t="s">
        <v>16</v>
      </c>
      <c r="I1151" t="s">
        <v>42</v>
      </c>
      <c r="J1151" s="9" t="str">
        <f t="shared" si="34"/>
        <v>27-Jun-2002</v>
      </c>
      <c r="K1151">
        <f t="shared" si="35"/>
        <v>23</v>
      </c>
    </row>
    <row r="1152" spans="1:11" x14ac:dyDescent="0.3">
      <c r="A1152" t="s">
        <v>577</v>
      </c>
      <c r="B1152">
        <v>1995</v>
      </c>
      <c r="C1152" t="s">
        <v>30</v>
      </c>
      <c r="D1152">
        <v>1</v>
      </c>
      <c r="E1152">
        <v>3</v>
      </c>
      <c r="F1152" s="11">
        <v>4827.8999999999996</v>
      </c>
      <c r="G1152" t="s">
        <v>16</v>
      </c>
      <c r="H1152" t="s">
        <v>11</v>
      </c>
      <c r="I1152" t="s">
        <v>4722</v>
      </c>
      <c r="J1152" s="9" t="str">
        <f t="shared" si="34"/>
        <v>1-Dec-1995</v>
      </c>
      <c r="K1152">
        <f t="shared" si="35"/>
        <v>30</v>
      </c>
    </row>
    <row r="1153" spans="1:11" x14ac:dyDescent="0.3">
      <c r="A1153" t="s">
        <v>576</v>
      </c>
      <c r="B1153">
        <v>1981</v>
      </c>
      <c r="C1153" t="s">
        <v>10</v>
      </c>
      <c r="D1153">
        <v>3</v>
      </c>
      <c r="E1153">
        <v>1</v>
      </c>
      <c r="F1153" s="11">
        <v>4827.1000000000004</v>
      </c>
      <c r="G1153" t="s">
        <v>11</v>
      </c>
      <c r="H1153" t="s">
        <v>16</v>
      </c>
      <c r="I1153" t="s">
        <v>13</v>
      </c>
      <c r="J1153" s="9" t="str">
        <f t="shared" si="34"/>
        <v>3-Jul-1981</v>
      </c>
      <c r="K1153">
        <f t="shared" si="35"/>
        <v>44</v>
      </c>
    </row>
    <row r="1154" spans="1:11" x14ac:dyDescent="0.3">
      <c r="A1154" t="s">
        <v>575</v>
      </c>
      <c r="B1154">
        <v>1978</v>
      </c>
      <c r="C1154" t="s">
        <v>37</v>
      </c>
      <c r="D1154">
        <v>3</v>
      </c>
      <c r="E1154">
        <v>2</v>
      </c>
      <c r="F1154" s="11">
        <v>4812.34</v>
      </c>
      <c r="G1154" t="s">
        <v>11</v>
      </c>
      <c r="H1154" t="s">
        <v>12</v>
      </c>
      <c r="I1154" t="s">
        <v>13</v>
      </c>
      <c r="J1154" s="9" t="str">
        <f t="shared" ref="J1154:J1217" si="36">D1154&amp;"-"&amp;C1154&amp;"-"&amp;B1154</f>
        <v>3-Oct-1978</v>
      </c>
      <c r="K1154">
        <f t="shared" ref="K1154:K1217" si="37">2025-B1154</f>
        <v>47</v>
      </c>
    </row>
    <row r="1155" spans="1:11" x14ac:dyDescent="0.3">
      <c r="A1155" t="s">
        <v>574</v>
      </c>
      <c r="B1155">
        <v>1989</v>
      </c>
      <c r="C1155" t="s">
        <v>30</v>
      </c>
      <c r="D1155">
        <v>16</v>
      </c>
      <c r="E1155">
        <v>1</v>
      </c>
      <c r="F1155" s="11">
        <v>4795.66</v>
      </c>
      <c r="G1155" t="s">
        <v>11</v>
      </c>
      <c r="H1155" t="s">
        <v>16</v>
      </c>
      <c r="I1155" t="s">
        <v>13</v>
      </c>
      <c r="J1155" s="9" t="str">
        <f t="shared" si="36"/>
        <v>16-Dec-1989</v>
      </c>
      <c r="K1155">
        <f t="shared" si="37"/>
        <v>36</v>
      </c>
    </row>
    <row r="1156" spans="1:11" x14ac:dyDescent="0.3">
      <c r="A1156" t="s">
        <v>573</v>
      </c>
      <c r="B1156">
        <v>1987</v>
      </c>
      <c r="C1156" t="s">
        <v>18</v>
      </c>
      <c r="D1156">
        <v>22</v>
      </c>
      <c r="E1156">
        <v>3</v>
      </c>
      <c r="F1156" s="11">
        <v>4787.42</v>
      </c>
      <c r="G1156" t="s">
        <v>11</v>
      </c>
      <c r="H1156" t="s">
        <v>12</v>
      </c>
      <c r="I1156" t="s">
        <v>13</v>
      </c>
      <c r="J1156" s="9" t="str">
        <f t="shared" si="36"/>
        <v>22-Jun-1987</v>
      </c>
      <c r="K1156">
        <f t="shared" si="37"/>
        <v>38</v>
      </c>
    </row>
    <row r="1157" spans="1:11" x14ac:dyDescent="0.3">
      <c r="A1157" t="s">
        <v>572</v>
      </c>
      <c r="B1157">
        <v>1989</v>
      </c>
      <c r="C1157" t="s">
        <v>30</v>
      </c>
      <c r="D1157">
        <v>9</v>
      </c>
      <c r="E1157">
        <v>1</v>
      </c>
      <c r="F1157" s="11">
        <v>4779.6000000000004</v>
      </c>
      <c r="G1157" t="s">
        <v>11</v>
      </c>
      <c r="H1157" t="s">
        <v>12</v>
      </c>
      <c r="I1157" t="s">
        <v>13</v>
      </c>
      <c r="J1157" s="9" t="str">
        <f t="shared" si="36"/>
        <v>9-Dec-1989</v>
      </c>
      <c r="K1157">
        <f t="shared" si="37"/>
        <v>36</v>
      </c>
    </row>
    <row r="1158" spans="1:11" x14ac:dyDescent="0.3">
      <c r="A1158" t="s">
        <v>571</v>
      </c>
      <c r="B1158">
        <v>1989</v>
      </c>
      <c r="C1158" t="s">
        <v>35</v>
      </c>
      <c r="D1158">
        <v>1</v>
      </c>
      <c r="E1158">
        <v>1</v>
      </c>
      <c r="F1158" s="11">
        <v>4766.0200000000004</v>
      </c>
      <c r="G1158" t="s">
        <v>11</v>
      </c>
      <c r="H1158" t="s">
        <v>12</v>
      </c>
      <c r="I1158" t="s">
        <v>42</v>
      </c>
      <c r="J1158" s="9" t="str">
        <f t="shared" si="36"/>
        <v>1-Aug-1989</v>
      </c>
      <c r="K1158">
        <f t="shared" si="37"/>
        <v>36</v>
      </c>
    </row>
    <row r="1159" spans="1:11" x14ac:dyDescent="0.3">
      <c r="A1159" t="s">
        <v>570</v>
      </c>
      <c r="B1159">
        <v>1987</v>
      </c>
      <c r="C1159" t="s">
        <v>20</v>
      </c>
      <c r="D1159">
        <v>27</v>
      </c>
      <c r="E1159">
        <v>1</v>
      </c>
      <c r="F1159" s="11">
        <v>4762.33</v>
      </c>
      <c r="G1159" t="s">
        <v>12</v>
      </c>
      <c r="H1159" t="s">
        <v>12</v>
      </c>
      <c r="I1159" t="s">
        <v>42</v>
      </c>
      <c r="J1159" s="9" t="str">
        <f t="shared" si="36"/>
        <v>27-Sep-1987</v>
      </c>
      <c r="K1159">
        <f t="shared" si="37"/>
        <v>38</v>
      </c>
    </row>
    <row r="1160" spans="1:11" x14ac:dyDescent="0.3">
      <c r="A1160" t="s">
        <v>569</v>
      </c>
      <c r="B1160">
        <v>1992</v>
      </c>
      <c r="C1160" t="s">
        <v>35</v>
      </c>
      <c r="D1160">
        <v>16</v>
      </c>
      <c r="E1160">
        <v>2</v>
      </c>
      <c r="F1160" s="11">
        <v>4753.6400000000003</v>
      </c>
      <c r="G1160" t="s">
        <v>11</v>
      </c>
      <c r="H1160" t="s">
        <v>12</v>
      </c>
      <c r="I1160" t="s">
        <v>13</v>
      </c>
      <c r="J1160" s="9" t="str">
        <f t="shared" si="36"/>
        <v>16-Aug-1992</v>
      </c>
      <c r="K1160">
        <f t="shared" si="37"/>
        <v>33</v>
      </c>
    </row>
    <row r="1161" spans="1:11" x14ac:dyDescent="0.3">
      <c r="A1161" t="s">
        <v>568</v>
      </c>
      <c r="B1161">
        <v>1987</v>
      </c>
      <c r="C1161" t="s">
        <v>15</v>
      </c>
      <c r="D1161">
        <v>22</v>
      </c>
      <c r="E1161">
        <v>1</v>
      </c>
      <c r="F1161" s="11">
        <v>4751.07</v>
      </c>
      <c r="G1161" t="s">
        <v>12</v>
      </c>
      <c r="H1161" t="s">
        <v>16</v>
      </c>
      <c r="I1161" t="s">
        <v>42</v>
      </c>
      <c r="J1161" s="9" t="str">
        <f t="shared" si="36"/>
        <v>22-Nov-1987</v>
      </c>
      <c r="K1161">
        <f t="shared" si="37"/>
        <v>38</v>
      </c>
    </row>
    <row r="1162" spans="1:11" x14ac:dyDescent="0.3">
      <c r="A1162" t="s">
        <v>567</v>
      </c>
      <c r="B1162">
        <v>1987</v>
      </c>
      <c r="C1162" t="s">
        <v>20</v>
      </c>
      <c r="D1162">
        <v>2</v>
      </c>
      <c r="E1162">
        <v>1</v>
      </c>
      <c r="F1162" s="11">
        <v>4747.05</v>
      </c>
      <c r="G1162" t="s">
        <v>11</v>
      </c>
      <c r="H1162" t="s">
        <v>11</v>
      </c>
      <c r="I1162" t="s">
        <v>13</v>
      </c>
      <c r="J1162" s="9" t="str">
        <f t="shared" si="36"/>
        <v>2-Sep-1987</v>
      </c>
      <c r="K1162">
        <f t="shared" si="37"/>
        <v>38</v>
      </c>
    </row>
    <row r="1163" spans="1:11" x14ac:dyDescent="0.3">
      <c r="A1163" t="s">
        <v>566</v>
      </c>
      <c r="B1163">
        <v>1987</v>
      </c>
      <c r="C1163" t="s">
        <v>18</v>
      </c>
      <c r="D1163">
        <v>5</v>
      </c>
      <c r="E1163">
        <v>1</v>
      </c>
      <c r="F1163" s="11">
        <v>4746.34</v>
      </c>
      <c r="G1163" t="s">
        <v>11</v>
      </c>
      <c r="H1163" t="s">
        <v>11</v>
      </c>
      <c r="I1163" t="s">
        <v>42</v>
      </c>
      <c r="J1163" s="9" t="str">
        <f t="shared" si="36"/>
        <v>5-Jun-1987</v>
      </c>
      <c r="K1163">
        <f t="shared" si="37"/>
        <v>38</v>
      </c>
    </row>
    <row r="1164" spans="1:11" x14ac:dyDescent="0.3">
      <c r="A1164" t="s">
        <v>565</v>
      </c>
      <c r="B1164">
        <v>2004</v>
      </c>
      <c r="C1164" t="s">
        <v>15</v>
      </c>
      <c r="D1164">
        <v>24</v>
      </c>
      <c r="E1164">
        <v>0</v>
      </c>
      <c r="F1164" s="11">
        <v>4740.78</v>
      </c>
      <c r="G1164" t="s">
        <v>11</v>
      </c>
      <c r="H1164" t="s">
        <v>12</v>
      </c>
      <c r="I1164" t="s">
        <v>300</v>
      </c>
      <c r="J1164" s="9" t="str">
        <f t="shared" si="36"/>
        <v>24-Nov-2004</v>
      </c>
      <c r="K1164">
        <f t="shared" si="37"/>
        <v>21</v>
      </c>
    </row>
    <row r="1165" spans="1:11" x14ac:dyDescent="0.3">
      <c r="A1165" t="s">
        <v>564</v>
      </c>
      <c r="B1165">
        <v>1991</v>
      </c>
      <c r="C1165" t="s">
        <v>37</v>
      </c>
      <c r="D1165">
        <v>12</v>
      </c>
      <c r="E1165">
        <v>1</v>
      </c>
      <c r="F1165" s="11">
        <v>4738.2700000000004</v>
      </c>
      <c r="G1165" t="s">
        <v>11</v>
      </c>
      <c r="H1165" t="s">
        <v>12</v>
      </c>
      <c r="I1165" t="s">
        <v>23</v>
      </c>
      <c r="J1165" s="9" t="str">
        <f t="shared" si="36"/>
        <v>12-Oct-1991</v>
      </c>
      <c r="K1165">
        <f t="shared" si="37"/>
        <v>34</v>
      </c>
    </row>
    <row r="1166" spans="1:11" x14ac:dyDescent="0.3">
      <c r="A1166" t="s">
        <v>563</v>
      </c>
      <c r="B1166">
        <v>1986</v>
      </c>
      <c r="C1166" t="s">
        <v>20</v>
      </c>
      <c r="D1166">
        <v>5</v>
      </c>
      <c r="E1166">
        <v>3</v>
      </c>
      <c r="F1166" s="11">
        <v>4734.6400000000003</v>
      </c>
      <c r="G1166" t="s">
        <v>11</v>
      </c>
      <c r="H1166" t="s">
        <v>16</v>
      </c>
      <c r="I1166" t="s">
        <v>13</v>
      </c>
      <c r="J1166" s="9" t="str">
        <f t="shared" si="36"/>
        <v>5-Sep-1986</v>
      </c>
      <c r="K1166">
        <f t="shared" si="37"/>
        <v>39</v>
      </c>
    </row>
    <row r="1167" spans="1:11" x14ac:dyDescent="0.3">
      <c r="A1167" t="s">
        <v>562</v>
      </c>
      <c r="B1167">
        <v>1980</v>
      </c>
      <c r="C1167" t="s">
        <v>10</v>
      </c>
      <c r="D1167">
        <v>2</v>
      </c>
      <c r="E1167">
        <v>2</v>
      </c>
      <c r="F1167" s="11">
        <v>4728.71</v>
      </c>
      <c r="G1167" t="s">
        <v>11</v>
      </c>
      <c r="H1167" t="s">
        <v>12</v>
      </c>
      <c r="I1167" t="s">
        <v>23</v>
      </c>
      <c r="J1167" s="9" t="str">
        <f t="shared" si="36"/>
        <v>2-Jul-1980</v>
      </c>
      <c r="K1167">
        <f t="shared" si="37"/>
        <v>45</v>
      </c>
    </row>
    <row r="1168" spans="1:11" x14ac:dyDescent="0.3">
      <c r="A1168" t="s">
        <v>561</v>
      </c>
      <c r="B1168">
        <v>1994</v>
      </c>
      <c r="C1168" t="s">
        <v>35</v>
      </c>
      <c r="D1168">
        <v>12</v>
      </c>
      <c r="E1168">
        <v>2</v>
      </c>
      <c r="F1168" s="11">
        <v>4719.74</v>
      </c>
      <c r="G1168" t="s">
        <v>11</v>
      </c>
      <c r="H1168" t="s">
        <v>16</v>
      </c>
      <c r="I1168" t="s">
        <v>23</v>
      </c>
      <c r="J1168" s="9" t="str">
        <f t="shared" si="36"/>
        <v>12-Aug-1994</v>
      </c>
      <c r="K1168">
        <f t="shared" si="37"/>
        <v>31</v>
      </c>
    </row>
    <row r="1169" spans="1:11" x14ac:dyDescent="0.3">
      <c r="A1169" t="s">
        <v>560</v>
      </c>
      <c r="B1169">
        <v>1992</v>
      </c>
      <c r="C1169" t="s">
        <v>20</v>
      </c>
      <c r="D1169">
        <v>28</v>
      </c>
      <c r="E1169">
        <v>1</v>
      </c>
      <c r="F1169" s="11">
        <v>4719.5200000000004</v>
      </c>
      <c r="G1169" t="s">
        <v>11</v>
      </c>
      <c r="H1169" t="s">
        <v>11</v>
      </c>
      <c r="I1169" t="s">
        <v>247</v>
      </c>
      <c r="J1169" s="9" t="str">
        <f t="shared" si="36"/>
        <v>28-Sep-1992</v>
      </c>
      <c r="K1169">
        <f t="shared" si="37"/>
        <v>33</v>
      </c>
    </row>
    <row r="1170" spans="1:11" x14ac:dyDescent="0.3">
      <c r="A1170" t="s">
        <v>559</v>
      </c>
      <c r="B1170">
        <v>1992</v>
      </c>
      <c r="C1170" t="s">
        <v>37</v>
      </c>
      <c r="D1170">
        <v>9</v>
      </c>
      <c r="E1170">
        <v>1</v>
      </c>
      <c r="F1170" s="11">
        <v>4718.2</v>
      </c>
      <c r="G1170" t="s">
        <v>11</v>
      </c>
      <c r="H1170" t="s">
        <v>12</v>
      </c>
      <c r="I1170" t="s">
        <v>247</v>
      </c>
      <c r="J1170" s="9" t="str">
        <f t="shared" si="36"/>
        <v>9-Oct-1992</v>
      </c>
      <c r="K1170">
        <f t="shared" si="37"/>
        <v>33</v>
      </c>
    </row>
    <row r="1171" spans="1:11" x14ac:dyDescent="0.3">
      <c r="A1171" t="s">
        <v>558</v>
      </c>
      <c r="B1171">
        <v>1981</v>
      </c>
      <c r="C1171" t="s">
        <v>35</v>
      </c>
      <c r="D1171">
        <v>12</v>
      </c>
      <c r="E1171">
        <v>1</v>
      </c>
      <c r="F1171" s="11">
        <v>4712.12</v>
      </c>
      <c r="G1171" t="s">
        <v>11</v>
      </c>
      <c r="H1171" t="s">
        <v>12</v>
      </c>
      <c r="I1171" t="s">
        <v>42</v>
      </c>
      <c r="J1171" s="9" t="str">
        <f t="shared" si="36"/>
        <v>12-Aug-1981</v>
      </c>
      <c r="K1171">
        <f t="shared" si="37"/>
        <v>44</v>
      </c>
    </row>
    <row r="1172" spans="1:11" x14ac:dyDescent="0.3">
      <c r="A1172" t="s">
        <v>557</v>
      </c>
      <c r="B1172">
        <v>1977</v>
      </c>
      <c r="C1172" t="s">
        <v>30</v>
      </c>
      <c r="D1172">
        <v>4</v>
      </c>
      <c r="E1172">
        <v>2</v>
      </c>
      <c r="F1172" s="11">
        <v>4699.47</v>
      </c>
      <c r="G1172" t="s">
        <v>11</v>
      </c>
      <c r="H1172" t="s">
        <v>12</v>
      </c>
      <c r="I1172" t="s">
        <v>13</v>
      </c>
      <c r="J1172" s="9" t="str">
        <f t="shared" si="36"/>
        <v>4-Dec-1977</v>
      </c>
      <c r="K1172">
        <f t="shared" si="37"/>
        <v>48</v>
      </c>
    </row>
    <row r="1173" spans="1:11" x14ac:dyDescent="0.3">
      <c r="A1173" t="s">
        <v>556</v>
      </c>
      <c r="B1173">
        <v>2003</v>
      </c>
      <c r="C1173" t="s">
        <v>18</v>
      </c>
      <c r="D1173">
        <v>22</v>
      </c>
      <c r="E1173">
        <v>5</v>
      </c>
      <c r="F1173" s="11">
        <v>4687.8</v>
      </c>
      <c r="G1173" t="s">
        <v>11</v>
      </c>
      <c r="H1173" t="s">
        <v>12</v>
      </c>
      <c r="I1173" t="s">
        <v>42</v>
      </c>
      <c r="J1173" s="9" t="str">
        <f t="shared" si="36"/>
        <v>22-Jun-2003</v>
      </c>
      <c r="K1173">
        <f t="shared" si="37"/>
        <v>22</v>
      </c>
    </row>
    <row r="1174" spans="1:11" x14ac:dyDescent="0.3">
      <c r="A1174" t="s">
        <v>555</v>
      </c>
      <c r="B1174">
        <v>1990</v>
      </c>
      <c r="C1174" t="s">
        <v>20</v>
      </c>
      <c r="D1174">
        <v>4</v>
      </c>
      <c r="E1174">
        <v>2</v>
      </c>
      <c r="F1174" s="11">
        <v>4686.3900000000003</v>
      </c>
      <c r="G1174" t="s">
        <v>12</v>
      </c>
      <c r="H1174" t="s">
        <v>12</v>
      </c>
      <c r="I1174" t="s">
        <v>13</v>
      </c>
      <c r="J1174" s="9" t="str">
        <f t="shared" si="36"/>
        <v>4-Sep-1990</v>
      </c>
      <c r="K1174">
        <f t="shared" si="37"/>
        <v>35</v>
      </c>
    </row>
    <row r="1175" spans="1:11" x14ac:dyDescent="0.3">
      <c r="A1175" t="s">
        <v>554</v>
      </c>
      <c r="B1175">
        <v>2003</v>
      </c>
      <c r="C1175" t="s">
        <v>37</v>
      </c>
      <c r="D1175">
        <v>4</v>
      </c>
      <c r="E1175">
        <v>0</v>
      </c>
      <c r="F1175" s="11">
        <v>4678.8</v>
      </c>
      <c r="G1175" t="s">
        <v>11</v>
      </c>
      <c r="H1175" t="s">
        <v>16</v>
      </c>
      <c r="I1175" t="s">
        <v>300</v>
      </c>
      <c r="J1175" s="9" t="str">
        <f t="shared" si="36"/>
        <v>4-Oct-2003</v>
      </c>
      <c r="K1175">
        <f t="shared" si="37"/>
        <v>22</v>
      </c>
    </row>
    <row r="1176" spans="1:11" x14ac:dyDescent="0.3">
      <c r="A1176" t="s">
        <v>553</v>
      </c>
      <c r="B1176">
        <v>1979</v>
      </c>
      <c r="C1176" t="s">
        <v>37</v>
      </c>
      <c r="D1176">
        <v>18</v>
      </c>
      <c r="E1176">
        <v>2</v>
      </c>
      <c r="F1176" s="11">
        <v>4674.2</v>
      </c>
      <c r="G1176" t="s">
        <v>11</v>
      </c>
      <c r="H1176" t="s">
        <v>16</v>
      </c>
      <c r="I1176" t="s">
        <v>13</v>
      </c>
      <c r="J1176" s="9" t="str">
        <f t="shared" si="36"/>
        <v>18-Oct-1979</v>
      </c>
      <c r="K1176">
        <f t="shared" si="37"/>
        <v>46</v>
      </c>
    </row>
    <row r="1177" spans="1:11" x14ac:dyDescent="0.3">
      <c r="A1177" t="s">
        <v>552</v>
      </c>
      <c r="B1177">
        <v>1990</v>
      </c>
      <c r="C1177" t="s">
        <v>10</v>
      </c>
      <c r="D1177">
        <v>13</v>
      </c>
      <c r="E1177">
        <v>2</v>
      </c>
      <c r="F1177" s="11">
        <v>4673.3900000000003</v>
      </c>
      <c r="G1177" t="s">
        <v>11</v>
      </c>
      <c r="H1177" t="s">
        <v>16</v>
      </c>
      <c r="I1177" t="s">
        <v>13</v>
      </c>
      <c r="J1177" s="9" t="str">
        <f t="shared" si="36"/>
        <v>13-Jul-1990</v>
      </c>
      <c r="K1177">
        <f t="shared" si="37"/>
        <v>35</v>
      </c>
    </row>
    <row r="1178" spans="1:11" x14ac:dyDescent="0.3">
      <c r="A1178" t="s">
        <v>551</v>
      </c>
      <c r="B1178">
        <v>1990</v>
      </c>
      <c r="C1178" t="s">
        <v>20</v>
      </c>
      <c r="D1178">
        <v>26</v>
      </c>
      <c r="E1178">
        <v>2</v>
      </c>
      <c r="F1178" s="11">
        <v>4670.6400000000003</v>
      </c>
      <c r="G1178" t="s">
        <v>11</v>
      </c>
      <c r="H1178" t="s">
        <v>11</v>
      </c>
      <c r="I1178" t="s">
        <v>42</v>
      </c>
      <c r="J1178" s="9" t="str">
        <f t="shared" si="36"/>
        <v>26-Sep-1990</v>
      </c>
      <c r="K1178">
        <f t="shared" si="37"/>
        <v>35</v>
      </c>
    </row>
    <row r="1179" spans="1:11" x14ac:dyDescent="0.3">
      <c r="A1179" t="s">
        <v>550</v>
      </c>
      <c r="B1179">
        <v>1990</v>
      </c>
      <c r="C1179" t="s">
        <v>35</v>
      </c>
      <c r="D1179">
        <v>5</v>
      </c>
      <c r="E1179">
        <v>1</v>
      </c>
      <c r="F1179" s="11">
        <v>4667.6099999999997</v>
      </c>
      <c r="G1179" t="s">
        <v>12</v>
      </c>
      <c r="H1179" t="s">
        <v>12</v>
      </c>
      <c r="I1179" t="s">
        <v>168</v>
      </c>
      <c r="J1179" s="9" t="str">
        <f t="shared" si="36"/>
        <v>5-Aug-1990</v>
      </c>
      <c r="K1179">
        <f t="shared" si="37"/>
        <v>35</v>
      </c>
    </row>
    <row r="1180" spans="1:11" x14ac:dyDescent="0.3">
      <c r="A1180" t="s">
        <v>549</v>
      </c>
      <c r="B1180">
        <v>1996</v>
      </c>
      <c r="C1180" t="s">
        <v>37</v>
      </c>
      <c r="D1180">
        <v>25</v>
      </c>
      <c r="E1180">
        <v>3</v>
      </c>
      <c r="F1180" s="11">
        <v>4661.29</v>
      </c>
      <c r="G1180" t="s">
        <v>11</v>
      </c>
      <c r="H1180" t="s">
        <v>16</v>
      </c>
      <c r="I1180" t="s">
        <v>356</v>
      </c>
      <c r="J1180" s="9" t="str">
        <f t="shared" si="36"/>
        <v>25-Oct-1996</v>
      </c>
      <c r="K1180">
        <f t="shared" si="37"/>
        <v>29</v>
      </c>
    </row>
    <row r="1181" spans="1:11" x14ac:dyDescent="0.3">
      <c r="A1181" t="s">
        <v>548</v>
      </c>
      <c r="B1181">
        <v>1985</v>
      </c>
      <c r="C1181" t="s">
        <v>18</v>
      </c>
      <c r="D1181">
        <v>22</v>
      </c>
      <c r="E1181">
        <v>0</v>
      </c>
      <c r="F1181" s="11">
        <v>4646.76</v>
      </c>
      <c r="G1181" t="s">
        <v>16</v>
      </c>
      <c r="H1181" t="s">
        <v>16</v>
      </c>
      <c r="I1181" t="s">
        <v>42</v>
      </c>
      <c r="J1181" s="9" t="str">
        <f t="shared" si="36"/>
        <v>22-Jun-1985</v>
      </c>
      <c r="K1181">
        <f t="shared" si="37"/>
        <v>40</v>
      </c>
    </row>
    <row r="1182" spans="1:11" x14ac:dyDescent="0.3">
      <c r="A1182" t="s">
        <v>547</v>
      </c>
      <c r="B1182">
        <v>1998</v>
      </c>
      <c r="C1182" t="s">
        <v>18</v>
      </c>
      <c r="D1182">
        <v>29</v>
      </c>
      <c r="E1182">
        <v>3</v>
      </c>
      <c r="F1182" s="11">
        <v>4618.08</v>
      </c>
      <c r="G1182" t="s">
        <v>11</v>
      </c>
      <c r="H1182" t="s">
        <v>16</v>
      </c>
      <c r="I1182" t="s">
        <v>23</v>
      </c>
      <c r="J1182" s="9" t="str">
        <f t="shared" si="36"/>
        <v>29-Jun-1998</v>
      </c>
      <c r="K1182">
        <f t="shared" si="37"/>
        <v>27</v>
      </c>
    </row>
    <row r="1183" spans="1:11" x14ac:dyDescent="0.3">
      <c r="A1183" t="s">
        <v>546</v>
      </c>
      <c r="B1183">
        <v>2000</v>
      </c>
      <c r="C1183" t="s">
        <v>10</v>
      </c>
      <c r="D1183">
        <v>2</v>
      </c>
      <c r="E1183">
        <v>0</v>
      </c>
      <c r="F1183" s="11">
        <v>4608.03</v>
      </c>
      <c r="G1183" t="s">
        <v>11</v>
      </c>
      <c r="H1183" t="s">
        <v>12</v>
      </c>
      <c r="I1183" t="s">
        <v>42</v>
      </c>
      <c r="J1183" s="9" t="str">
        <f t="shared" si="36"/>
        <v>2-Jul-2000</v>
      </c>
      <c r="K1183">
        <f t="shared" si="37"/>
        <v>25</v>
      </c>
    </row>
    <row r="1184" spans="1:11" x14ac:dyDescent="0.3">
      <c r="A1184" t="s">
        <v>545</v>
      </c>
      <c r="B1184">
        <v>1989</v>
      </c>
      <c r="C1184" t="s">
        <v>20</v>
      </c>
      <c r="D1184">
        <v>18</v>
      </c>
      <c r="E1184">
        <v>0</v>
      </c>
      <c r="F1184" s="11">
        <v>4571.41</v>
      </c>
      <c r="G1184" t="s">
        <v>11</v>
      </c>
      <c r="H1184" t="s">
        <v>11</v>
      </c>
      <c r="I1184" t="s">
        <v>23</v>
      </c>
      <c r="J1184" s="9" t="str">
        <f t="shared" si="36"/>
        <v>18-Sep-1989</v>
      </c>
      <c r="K1184">
        <f t="shared" si="37"/>
        <v>36</v>
      </c>
    </row>
    <row r="1185" spans="1:11" x14ac:dyDescent="0.3">
      <c r="A1185" t="s">
        <v>544</v>
      </c>
      <c r="B1185">
        <v>1996</v>
      </c>
      <c r="C1185" t="s">
        <v>30</v>
      </c>
      <c r="D1185">
        <v>25</v>
      </c>
      <c r="E1185">
        <v>2</v>
      </c>
      <c r="F1185" s="11">
        <v>4564.1899999999996</v>
      </c>
      <c r="G1185" t="s">
        <v>11</v>
      </c>
      <c r="H1185" t="s">
        <v>11</v>
      </c>
      <c r="I1185" t="s">
        <v>247</v>
      </c>
      <c r="J1185" s="9" t="str">
        <f t="shared" si="36"/>
        <v>25-Dec-1996</v>
      </c>
      <c r="K1185">
        <f t="shared" si="37"/>
        <v>29</v>
      </c>
    </row>
    <row r="1186" spans="1:11" x14ac:dyDescent="0.3">
      <c r="A1186" t="s">
        <v>543</v>
      </c>
      <c r="B1186">
        <v>1990</v>
      </c>
      <c r="C1186" t="s">
        <v>20</v>
      </c>
      <c r="D1186">
        <v>20</v>
      </c>
      <c r="E1186">
        <v>1</v>
      </c>
      <c r="F1186" s="11">
        <v>4562.84</v>
      </c>
      <c r="G1186" t="s">
        <v>11</v>
      </c>
      <c r="H1186" t="s">
        <v>11</v>
      </c>
      <c r="I1186" t="s">
        <v>13</v>
      </c>
      <c r="J1186" s="9" t="str">
        <f t="shared" si="36"/>
        <v>20-Sep-1990</v>
      </c>
      <c r="K1186">
        <f t="shared" si="37"/>
        <v>35</v>
      </c>
    </row>
    <row r="1187" spans="1:11" x14ac:dyDescent="0.3">
      <c r="A1187" t="s">
        <v>542</v>
      </c>
      <c r="B1187">
        <v>2004</v>
      </c>
      <c r="C1187" t="s">
        <v>30</v>
      </c>
      <c r="D1187">
        <v>22</v>
      </c>
      <c r="E1187">
        <v>4</v>
      </c>
      <c r="F1187" s="11">
        <v>4561.1899999999996</v>
      </c>
      <c r="G1187" t="s">
        <v>11</v>
      </c>
      <c r="H1187" t="s">
        <v>11</v>
      </c>
      <c r="I1187" t="s">
        <v>247</v>
      </c>
      <c r="J1187" s="9" t="str">
        <f t="shared" si="36"/>
        <v>22-Dec-2004</v>
      </c>
      <c r="K1187">
        <f t="shared" si="37"/>
        <v>21</v>
      </c>
    </row>
    <row r="1188" spans="1:11" x14ac:dyDescent="0.3">
      <c r="A1188" t="s">
        <v>541</v>
      </c>
      <c r="B1188">
        <v>1990</v>
      </c>
      <c r="C1188" t="s">
        <v>15</v>
      </c>
      <c r="D1188">
        <v>17</v>
      </c>
      <c r="E1188">
        <v>0</v>
      </c>
      <c r="F1188" s="11">
        <v>4544.2299999999996</v>
      </c>
      <c r="G1188" t="s">
        <v>11</v>
      </c>
      <c r="H1188" t="s">
        <v>16</v>
      </c>
      <c r="I1188" t="s">
        <v>247</v>
      </c>
      <c r="J1188" s="9" t="str">
        <f t="shared" si="36"/>
        <v>17-Nov-1990</v>
      </c>
      <c r="K1188">
        <f t="shared" si="37"/>
        <v>35</v>
      </c>
    </row>
    <row r="1189" spans="1:11" x14ac:dyDescent="0.3">
      <c r="A1189" t="s">
        <v>540</v>
      </c>
      <c r="B1189">
        <v>1988</v>
      </c>
      <c r="C1189" t="s">
        <v>18</v>
      </c>
      <c r="D1189">
        <v>13</v>
      </c>
      <c r="E1189">
        <v>1</v>
      </c>
      <c r="F1189" s="11">
        <v>4536.26</v>
      </c>
      <c r="G1189" t="s">
        <v>11</v>
      </c>
      <c r="H1189" t="s">
        <v>11</v>
      </c>
      <c r="I1189" t="s">
        <v>42</v>
      </c>
      <c r="J1189" s="9" t="str">
        <f t="shared" si="36"/>
        <v>13-Jun-1988</v>
      </c>
      <c r="K1189">
        <f t="shared" si="37"/>
        <v>37</v>
      </c>
    </row>
    <row r="1190" spans="1:11" x14ac:dyDescent="0.3">
      <c r="A1190" t="s">
        <v>539</v>
      </c>
      <c r="B1190">
        <v>1993</v>
      </c>
      <c r="C1190" t="s">
        <v>18</v>
      </c>
      <c r="D1190">
        <v>29</v>
      </c>
      <c r="E1190">
        <v>2</v>
      </c>
      <c r="F1190" s="11">
        <v>4529.4799999999996</v>
      </c>
      <c r="G1190" t="s">
        <v>11</v>
      </c>
      <c r="H1190" t="s">
        <v>16</v>
      </c>
      <c r="I1190" t="s">
        <v>42</v>
      </c>
      <c r="J1190" s="9" t="str">
        <f t="shared" si="36"/>
        <v>29-Jun-1993</v>
      </c>
      <c r="K1190">
        <f t="shared" si="37"/>
        <v>32</v>
      </c>
    </row>
    <row r="1191" spans="1:11" x14ac:dyDescent="0.3">
      <c r="A1191" t="s">
        <v>538</v>
      </c>
      <c r="B1191">
        <v>1992</v>
      </c>
      <c r="C1191" t="s">
        <v>35</v>
      </c>
      <c r="D1191">
        <v>13</v>
      </c>
      <c r="E1191">
        <v>1</v>
      </c>
      <c r="F1191" s="11">
        <v>4527.18</v>
      </c>
      <c r="G1191" t="s">
        <v>11</v>
      </c>
      <c r="H1191" t="s">
        <v>11</v>
      </c>
      <c r="I1191" t="s">
        <v>23</v>
      </c>
      <c r="J1191" s="9" t="str">
        <f t="shared" si="36"/>
        <v>13-Aug-1992</v>
      </c>
      <c r="K1191">
        <f t="shared" si="37"/>
        <v>33</v>
      </c>
    </row>
    <row r="1192" spans="1:11" x14ac:dyDescent="0.3">
      <c r="A1192" t="s">
        <v>537</v>
      </c>
      <c r="B1192">
        <v>1988</v>
      </c>
      <c r="C1192" t="s">
        <v>30</v>
      </c>
      <c r="D1192">
        <v>21</v>
      </c>
      <c r="E1192">
        <v>0</v>
      </c>
      <c r="F1192" s="11">
        <v>4518.83</v>
      </c>
      <c r="G1192" t="s">
        <v>11</v>
      </c>
      <c r="H1192" t="s">
        <v>11</v>
      </c>
      <c r="I1192" t="s">
        <v>356</v>
      </c>
      <c r="J1192" s="9" t="str">
        <f t="shared" si="36"/>
        <v>21-Dec-1988</v>
      </c>
      <c r="K1192">
        <f t="shared" si="37"/>
        <v>37</v>
      </c>
    </row>
    <row r="1193" spans="1:11" x14ac:dyDescent="0.3">
      <c r="A1193" t="s">
        <v>536</v>
      </c>
      <c r="B1193">
        <v>1987</v>
      </c>
      <c r="C1193" t="s">
        <v>30</v>
      </c>
      <c r="D1193">
        <v>5</v>
      </c>
      <c r="E1193">
        <v>3</v>
      </c>
      <c r="F1193" s="11">
        <v>4518.7700000000004</v>
      </c>
      <c r="G1193" t="s">
        <v>11</v>
      </c>
      <c r="H1193" t="s">
        <v>12</v>
      </c>
      <c r="I1193" t="s">
        <v>23</v>
      </c>
      <c r="J1193" s="9" t="str">
        <f t="shared" si="36"/>
        <v>5-Dec-1987</v>
      </c>
      <c r="K1193">
        <f t="shared" si="37"/>
        <v>38</v>
      </c>
    </row>
    <row r="1194" spans="1:11" x14ac:dyDescent="0.3">
      <c r="A1194" t="s">
        <v>534</v>
      </c>
      <c r="B1194">
        <v>2003</v>
      </c>
      <c r="C1194" t="s">
        <v>37</v>
      </c>
      <c r="D1194">
        <v>2</v>
      </c>
      <c r="E1194">
        <v>0</v>
      </c>
      <c r="F1194" s="11">
        <v>4518.3999999999996</v>
      </c>
      <c r="G1194" t="s">
        <v>11</v>
      </c>
      <c r="H1194" t="s">
        <v>12</v>
      </c>
      <c r="I1194" t="s">
        <v>535</v>
      </c>
      <c r="J1194" s="9" t="str">
        <f t="shared" si="36"/>
        <v>2-Oct-2003</v>
      </c>
      <c r="K1194">
        <f t="shared" si="37"/>
        <v>22</v>
      </c>
    </row>
    <row r="1195" spans="1:11" x14ac:dyDescent="0.3">
      <c r="A1195" t="s">
        <v>533</v>
      </c>
      <c r="B1195">
        <v>1980</v>
      </c>
      <c r="C1195" t="s">
        <v>18</v>
      </c>
      <c r="D1195">
        <v>16</v>
      </c>
      <c r="E1195">
        <v>2</v>
      </c>
      <c r="F1195" s="11">
        <v>4515.71</v>
      </c>
      <c r="G1195" t="s">
        <v>11</v>
      </c>
      <c r="H1195" t="s">
        <v>12</v>
      </c>
      <c r="I1195" t="s">
        <v>13</v>
      </c>
      <c r="J1195" s="9" t="str">
        <f t="shared" si="36"/>
        <v>16-Jun-1980</v>
      </c>
      <c r="K1195">
        <f t="shared" si="37"/>
        <v>45</v>
      </c>
    </row>
    <row r="1196" spans="1:11" x14ac:dyDescent="0.3">
      <c r="A1196" t="s">
        <v>532</v>
      </c>
      <c r="B1196">
        <v>1982</v>
      </c>
      <c r="C1196" t="s">
        <v>20</v>
      </c>
      <c r="D1196">
        <v>27</v>
      </c>
      <c r="E1196">
        <v>3</v>
      </c>
      <c r="F1196" s="11">
        <v>4511.41</v>
      </c>
      <c r="G1196" t="s">
        <v>11</v>
      </c>
      <c r="H1196" t="s">
        <v>12</v>
      </c>
      <c r="I1196" t="s">
        <v>13</v>
      </c>
      <c r="J1196" s="9" t="str">
        <f t="shared" si="36"/>
        <v>27-Sep-1982</v>
      </c>
      <c r="K1196">
        <f t="shared" si="37"/>
        <v>43</v>
      </c>
    </row>
    <row r="1197" spans="1:11" x14ac:dyDescent="0.3">
      <c r="A1197" t="s">
        <v>531</v>
      </c>
      <c r="B1197">
        <v>1997</v>
      </c>
      <c r="C1197" t="s">
        <v>37</v>
      </c>
      <c r="D1197">
        <v>13</v>
      </c>
      <c r="E1197">
        <v>4</v>
      </c>
      <c r="F1197" s="11">
        <v>4504.66</v>
      </c>
      <c r="G1197" t="s">
        <v>16</v>
      </c>
      <c r="H1197" t="s">
        <v>11</v>
      </c>
      <c r="I1197" t="s">
        <v>13</v>
      </c>
      <c r="J1197" s="9" t="str">
        <f t="shared" si="36"/>
        <v>13-Oct-1997</v>
      </c>
      <c r="K1197">
        <f t="shared" si="37"/>
        <v>28</v>
      </c>
    </row>
    <row r="1198" spans="1:11" x14ac:dyDescent="0.3">
      <c r="A1198" t="s">
        <v>530</v>
      </c>
      <c r="B1198">
        <v>1988</v>
      </c>
      <c r="C1198" t="s">
        <v>18</v>
      </c>
      <c r="D1198">
        <v>26</v>
      </c>
      <c r="E1198">
        <v>0</v>
      </c>
      <c r="F1198" s="11">
        <v>4500.34</v>
      </c>
      <c r="G1198" t="s">
        <v>11</v>
      </c>
      <c r="H1198" t="s">
        <v>16</v>
      </c>
      <c r="I1198" t="s">
        <v>356</v>
      </c>
      <c r="J1198" s="9" t="str">
        <f t="shared" si="36"/>
        <v>26-Jun-1988</v>
      </c>
      <c r="K1198">
        <f t="shared" si="37"/>
        <v>37</v>
      </c>
    </row>
    <row r="1199" spans="1:11" x14ac:dyDescent="0.3">
      <c r="A1199" t="s">
        <v>529</v>
      </c>
      <c r="B1199">
        <v>1992</v>
      </c>
      <c r="C1199" t="s">
        <v>10</v>
      </c>
      <c r="D1199">
        <v>12</v>
      </c>
      <c r="E1199">
        <v>0</v>
      </c>
      <c r="F1199" s="11">
        <v>4488.58</v>
      </c>
      <c r="G1199" t="s">
        <v>11</v>
      </c>
      <c r="H1199" t="s">
        <v>12</v>
      </c>
      <c r="I1199" t="s">
        <v>23</v>
      </c>
      <c r="J1199" s="9" t="str">
        <f t="shared" si="36"/>
        <v>12-Jul-1992</v>
      </c>
      <c r="K1199">
        <f t="shared" si="37"/>
        <v>33</v>
      </c>
    </row>
    <row r="1200" spans="1:11" x14ac:dyDescent="0.3">
      <c r="A1200" t="s">
        <v>528</v>
      </c>
      <c r="B1200">
        <v>2004</v>
      </c>
      <c r="C1200" t="s">
        <v>10</v>
      </c>
      <c r="D1200">
        <v>18</v>
      </c>
      <c r="E1200">
        <v>0</v>
      </c>
      <c r="F1200" s="11">
        <v>4468.25</v>
      </c>
      <c r="G1200" t="s">
        <v>11</v>
      </c>
      <c r="H1200" t="s">
        <v>11</v>
      </c>
      <c r="I1200" t="s">
        <v>23</v>
      </c>
      <c r="J1200" s="9" t="str">
        <f t="shared" si="36"/>
        <v>18-Jul-2004</v>
      </c>
      <c r="K1200">
        <f t="shared" si="37"/>
        <v>21</v>
      </c>
    </row>
    <row r="1201" spans="1:11" x14ac:dyDescent="0.3">
      <c r="A1201" t="s">
        <v>527</v>
      </c>
      <c r="B1201">
        <v>1999</v>
      </c>
      <c r="C1201" t="s">
        <v>15</v>
      </c>
      <c r="D1201">
        <v>20</v>
      </c>
      <c r="E1201">
        <v>3</v>
      </c>
      <c r="F1201" s="11">
        <v>4466.62</v>
      </c>
      <c r="G1201" t="s">
        <v>11</v>
      </c>
      <c r="H1201" t="s">
        <v>11</v>
      </c>
      <c r="I1201" t="s">
        <v>23</v>
      </c>
      <c r="J1201" s="9" t="str">
        <f t="shared" si="36"/>
        <v>20-Nov-1999</v>
      </c>
      <c r="K1201">
        <f t="shared" si="37"/>
        <v>26</v>
      </c>
    </row>
    <row r="1202" spans="1:11" x14ac:dyDescent="0.3">
      <c r="A1202" t="s">
        <v>526</v>
      </c>
      <c r="B1202">
        <v>1991</v>
      </c>
      <c r="C1202" t="s">
        <v>10</v>
      </c>
      <c r="D1202">
        <v>4</v>
      </c>
      <c r="E1202">
        <v>2</v>
      </c>
      <c r="F1202" s="11">
        <v>4463.21</v>
      </c>
      <c r="G1202" t="s">
        <v>12</v>
      </c>
      <c r="H1202" t="s">
        <v>12</v>
      </c>
      <c r="I1202" t="s">
        <v>13</v>
      </c>
      <c r="J1202" s="9" t="str">
        <f t="shared" si="36"/>
        <v>4-Jul-1991</v>
      </c>
      <c r="K1202">
        <f t="shared" si="37"/>
        <v>34</v>
      </c>
    </row>
    <row r="1203" spans="1:11" x14ac:dyDescent="0.3">
      <c r="A1203" t="s">
        <v>525</v>
      </c>
      <c r="B1203">
        <v>1990</v>
      </c>
      <c r="C1203" t="s">
        <v>10</v>
      </c>
      <c r="D1203">
        <v>15</v>
      </c>
      <c r="E1203">
        <v>1</v>
      </c>
      <c r="F1203" s="11">
        <v>4462.72</v>
      </c>
      <c r="G1203" t="s">
        <v>11</v>
      </c>
      <c r="H1203" t="s">
        <v>12</v>
      </c>
      <c r="I1203" t="s">
        <v>23</v>
      </c>
      <c r="J1203" s="9" t="str">
        <f t="shared" si="36"/>
        <v>15-Jul-1990</v>
      </c>
      <c r="K1203">
        <f t="shared" si="37"/>
        <v>35</v>
      </c>
    </row>
    <row r="1204" spans="1:11" x14ac:dyDescent="0.3">
      <c r="A1204" t="s">
        <v>524</v>
      </c>
      <c r="B1204">
        <v>1990</v>
      </c>
      <c r="C1204" t="s">
        <v>35</v>
      </c>
      <c r="D1204">
        <v>8</v>
      </c>
      <c r="E1204">
        <v>1</v>
      </c>
      <c r="F1204" s="11">
        <v>4454.3999999999996</v>
      </c>
      <c r="G1204" t="s">
        <v>11</v>
      </c>
      <c r="H1204" t="s">
        <v>12</v>
      </c>
      <c r="I1204" t="s">
        <v>23</v>
      </c>
      <c r="J1204" s="9" t="str">
        <f t="shared" si="36"/>
        <v>8-Aug-1990</v>
      </c>
      <c r="K1204">
        <f t="shared" si="37"/>
        <v>35</v>
      </c>
    </row>
    <row r="1205" spans="1:11" x14ac:dyDescent="0.3">
      <c r="A1205" t="s">
        <v>523</v>
      </c>
      <c r="B1205">
        <v>1994</v>
      </c>
      <c r="C1205" t="s">
        <v>18</v>
      </c>
      <c r="D1205">
        <v>28</v>
      </c>
      <c r="E1205">
        <v>3</v>
      </c>
      <c r="F1205" s="11">
        <v>4449.46</v>
      </c>
      <c r="G1205" t="s">
        <v>16</v>
      </c>
      <c r="H1205" t="s">
        <v>11</v>
      </c>
      <c r="I1205" t="s">
        <v>13</v>
      </c>
      <c r="J1205" s="9" t="str">
        <f t="shared" si="36"/>
        <v>28-Jun-1994</v>
      </c>
      <c r="K1205">
        <f t="shared" si="37"/>
        <v>31</v>
      </c>
    </row>
    <row r="1206" spans="1:11" x14ac:dyDescent="0.3">
      <c r="A1206" t="s">
        <v>522</v>
      </c>
      <c r="B1206">
        <v>1991</v>
      </c>
      <c r="C1206" t="s">
        <v>20</v>
      </c>
      <c r="D1206">
        <v>3</v>
      </c>
      <c r="E1206">
        <v>1</v>
      </c>
      <c r="F1206" s="11">
        <v>4441.21</v>
      </c>
      <c r="G1206" t="s">
        <v>16</v>
      </c>
      <c r="H1206" t="s">
        <v>11</v>
      </c>
      <c r="I1206" t="s">
        <v>276</v>
      </c>
      <c r="J1206" s="9" t="str">
        <f t="shared" si="36"/>
        <v>3-Sep-1991</v>
      </c>
      <c r="K1206">
        <f t="shared" si="37"/>
        <v>34</v>
      </c>
    </row>
    <row r="1207" spans="1:11" x14ac:dyDescent="0.3">
      <c r="A1207" t="s">
        <v>521</v>
      </c>
      <c r="B1207">
        <v>1994</v>
      </c>
      <c r="C1207" t="s">
        <v>37</v>
      </c>
      <c r="D1207">
        <v>24</v>
      </c>
      <c r="E1207">
        <v>2</v>
      </c>
      <c r="F1207" s="11">
        <v>4438.26</v>
      </c>
      <c r="G1207" t="s">
        <v>11</v>
      </c>
      <c r="H1207" t="s">
        <v>12</v>
      </c>
      <c r="I1207" t="s">
        <v>356</v>
      </c>
      <c r="J1207" s="9" t="str">
        <f t="shared" si="36"/>
        <v>24-Oct-1994</v>
      </c>
      <c r="K1207">
        <f t="shared" si="37"/>
        <v>31</v>
      </c>
    </row>
    <row r="1208" spans="1:11" x14ac:dyDescent="0.3">
      <c r="A1208" t="s">
        <v>520</v>
      </c>
      <c r="B1208">
        <v>1994</v>
      </c>
      <c r="C1208" t="s">
        <v>37</v>
      </c>
      <c r="D1208">
        <v>8</v>
      </c>
      <c r="E1208">
        <v>2</v>
      </c>
      <c r="F1208" s="11">
        <v>4435.09</v>
      </c>
      <c r="G1208" t="s">
        <v>12</v>
      </c>
      <c r="H1208" t="s">
        <v>11</v>
      </c>
      <c r="I1208" t="s">
        <v>168</v>
      </c>
      <c r="J1208" s="9" t="str">
        <f t="shared" si="36"/>
        <v>8-Oct-1994</v>
      </c>
      <c r="K1208">
        <f t="shared" si="37"/>
        <v>31</v>
      </c>
    </row>
    <row r="1209" spans="1:11" x14ac:dyDescent="0.3">
      <c r="A1209" t="s">
        <v>519</v>
      </c>
      <c r="B1209">
        <v>1993</v>
      </c>
      <c r="C1209" t="s">
        <v>30</v>
      </c>
      <c r="D1209">
        <v>23</v>
      </c>
      <c r="E1209">
        <v>2</v>
      </c>
      <c r="F1209" s="11">
        <v>4433.92</v>
      </c>
      <c r="G1209" t="s">
        <v>11</v>
      </c>
      <c r="H1209" t="s">
        <v>11</v>
      </c>
      <c r="I1209" t="s">
        <v>23</v>
      </c>
      <c r="J1209" s="9" t="str">
        <f t="shared" si="36"/>
        <v>23-Dec-1993</v>
      </c>
      <c r="K1209">
        <f t="shared" si="37"/>
        <v>32</v>
      </c>
    </row>
    <row r="1210" spans="1:11" x14ac:dyDescent="0.3">
      <c r="A1210" t="s">
        <v>518</v>
      </c>
      <c r="B1210">
        <v>1993</v>
      </c>
      <c r="C1210" t="s">
        <v>20</v>
      </c>
      <c r="D1210">
        <v>4</v>
      </c>
      <c r="E1210">
        <v>2</v>
      </c>
      <c r="F1210" s="11">
        <v>4433.3900000000003</v>
      </c>
      <c r="G1210" t="s">
        <v>11</v>
      </c>
      <c r="H1210" t="s">
        <v>12</v>
      </c>
      <c r="I1210" t="s">
        <v>23</v>
      </c>
      <c r="J1210" s="9" t="str">
        <f t="shared" si="36"/>
        <v>4-Sep-1993</v>
      </c>
      <c r="K1210">
        <f t="shared" si="37"/>
        <v>32</v>
      </c>
    </row>
    <row r="1211" spans="1:11" x14ac:dyDescent="0.3">
      <c r="A1211" t="s">
        <v>517</v>
      </c>
      <c r="B1211">
        <v>1994</v>
      </c>
      <c r="C1211" t="s">
        <v>30</v>
      </c>
      <c r="D1211">
        <v>29</v>
      </c>
      <c r="E1211">
        <v>2</v>
      </c>
      <c r="F1211" s="11">
        <v>4428.8900000000003</v>
      </c>
      <c r="G1211" t="s">
        <v>12</v>
      </c>
      <c r="H1211" t="s">
        <v>16</v>
      </c>
      <c r="I1211" t="s">
        <v>356</v>
      </c>
      <c r="J1211" s="9" t="str">
        <f t="shared" si="36"/>
        <v>29-Dec-1994</v>
      </c>
      <c r="K1211">
        <f t="shared" si="37"/>
        <v>31</v>
      </c>
    </row>
    <row r="1212" spans="1:11" x14ac:dyDescent="0.3">
      <c r="A1212" t="s">
        <v>515</v>
      </c>
      <c r="B1212">
        <v>1992</v>
      </c>
      <c r="C1212" t="s">
        <v>35</v>
      </c>
      <c r="D1212">
        <v>15</v>
      </c>
      <c r="E1212">
        <v>0</v>
      </c>
      <c r="F1212" s="11">
        <v>4420.95</v>
      </c>
      <c r="G1212" t="s">
        <v>11</v>
      </c>
      <c r="H1212" t="s">
        <v>12</v>
      </c>
      <c r="I1212" t="s">
        <v>516</v>
      </c>
      <c r="J1212" s="9" t="str">
        <f t="shared" si="36"/>
        <v>15-Aug-1992</v>
      </c>
      <c r="K1212">
        <f t="shared" si="37"/>
        <v>33</v>
      </c>
    </row>
    <row r="1213" spans="1:11" x14ac:dyDescent="0.3">
      <c r="A1213" t="s">
        <v>514</v>
      </c>
      <c r="B1213">
        <v>1988</v>
      </c>
      <c r="C1213" t="s">
        <v>20</v>
      </c>
      <c r="D1213">
        <v>16</v>
      </c>
      <c r="E1213">
        <v>0</v>
      </c>
      <c r="F1213" s="11">
        <v>4415.16</v>
      </c>
      <c r="G1213" t="s">
        <v>11</v>
      </c>
      <c r="H1213" t="s">
        <v>16</v>
      </c>
      <c r="I1213" t="s">
        <v>13</v>
      </c>
      <c r="J1213" s="9" t="str">
        <f t="shared" si="36"/>
        <v>16-Sep-1988</v>
      </c>
      <c r="K1213">
        <f t="shared" si="37"/>
        <v>37</v>
      </c>
    </row>
    <row r="1214" spans="1:11" x14ac:dyDescent="0.3">
      <c r="A1214" t="s">
        <v>513</v>
      </c>
      <c r="B1214">
        <v>1986</v>
      </c>
      <c r="C1214" t="s">
        <v>10</v>
      </c>
      <c r="D1214">
        <v>13</v>
      </c>
      <c r="E1214">
        <v>0</v>
      </c>
      <c r="F1214" s="11">
        <v>4402.2299999999996</v>
      </c>
      <c r="G1214" t="s">
        <v>11</v>
      </c>
      <c r="H1214" t="s">
        <v>11</v>
      </c>
      <c r="I1214" t="s">
        <v>42</v>
      </c>
      <c r="J1214" s="9" t="str">
        <f t="shared" si="36"/>
        <v>13-Jul-1986</v>
      </c>
      <c r="K1214">
        <f t="shared" si="37"/>
        <v>39</v>
      </c>
    </row>
    <row r="1215" spans="1:11" x14ac:dyDescent="0.3">
      <c r="A1215" t="s">
        <v>512</v>
      </c>
      <c r="B1215">
        <v>1986</v>
      </c>
      <c r="C1215" t="s">
        <v>35</v>
      </c>
      <c r="D1215">
        <v>11</v>
      </c>
      <c r="E1215">
        <v>0</v>
      </c>
      <c r="F1215" s="11">
        <v>4399.7299999999996</v>
      </c>
      <c r="G1215" t="s">
        <v>12</v>
      </c>
      <c r="H1215" t="s">
        <v>11</v>
      </c>
      <c r="I1215" t="s">
        <v>13</v>
      </c>
      <c r="J1215" s="9" t="str">
        <f t="shared" si="36"/>
        <v>11-Aug-1986</v>
      </c>
      <c r="K1215">
        <f t="shared" si="37"/>
        <v>39</v>
      </c>
    </row>
    <row r="1216" spans="1:11" x14ac:dyDescent="0.3">
      <c r="A1216" t="s">
        <v>511</v>
      </c>
      <c r="B1216">
        <v>1988</v>
      </c>
      <c r="C1216" t="s">
        <v>10</v>
      </c>
      <c r="D1216">
        <v>18</v>
      </c>
      <c r="E1216">
        <v>3</v>
      </c>
      <c r="F1216" s="11">
        <v>4397.3100000000004</v>
      </c>
      <c r="G1216" t="s">
        <v>11</v>
      </c>
      <c r="H1216" t="s">
        <v>11</v>
      </c>
      <c r="I1216" t="s">
        <v>13</v>
      </c>
      <c r="J1216" s="9" t="str">
        <f t="shared" si="36"/>
        <v>18-Jul-1988</v>
      </c>
      <c r="K1216">
        <f t="shared" si="37"/>
        <v>37</v>
      </c>
    </row>
    <row r="1217" spans="1:11" x14ac:dyDescent="0.3">
      <c r="A1217" t="s">
        <v>510</v>
      </c>
      <c r="B1217">
        <v>1982</v>
      </c>
      <c r="C1217" t="s">
        <v>18</v>
      </c>
      <c r="D1217">
        <v>29</v>
      </c>
      <c r="E1217">
        <v>3</v>
      </c>
      <c r="F1217" s="11">
        <v>4392.7</v>
      </c>
      <c r="G1217" t="s">
        <v>11</v>
      </c>
      <c r="H1217" t="s">
        <v>11</v>
      </c>
      <c r="I1217" t="s">
        <v>13</v>
      </c>
      <c r="J1217" s="9" t="str">
        <f t="shared" si="36"/>
        <v>29-Jun-1982</v>
      </c>
      <c r="K1217">
        <f t="shared" si="37"/>
        <v>43</v>
      </c>
    </row>
    <row r="1218" spans="1:11" x14ac:dyDescent="0.3">
      <c r="A1218" t="s">
        <v>509</v>
      </c>
      <c r="B1218">
        <v>1997</v>
      </c>
      <c r="C1218" t="s">
        <v>15</v>
      </c>
      <c r="D1218">
        <v>29</v>
      </c>
      <c r="E1218">
        <v>3</v>
      </c>
      <c r="F1218" s="11">
        <v>4391.6499999999996</v>
      </c>
      <c r="G1218" t="s">
        <v>11</v>
      </c>
      <c r="H1218" t="s">
        <v>11</v>
      </c>
      <c r="I1218" t="s">
        <v>42</v>
      </c>
      <c r="J1218" s="9" t="str">
        <f t="shared" ref="J1218:J1281" si="38">D1218&amp;"-"&amp;C1218&amp;"-"&amp;B1218</f>
        <v>29-Nov-1997</v>
      </c>
      <c r="K1218">
        <f t="shared" ref="K1218:K1281" si="39">2025-B1218</f>
        <v>28</v>
      </c>
    </row>
    <row r="1219" spans="1:11" x14ac:dyDescent="0.3">
      <c r="A1219" t="s">
        <v>508</v>
      </c>
      <c r="B1219">
        <v>1990</v>
      </c>
      <c r="C1219" t="s">
        <v>35</v>
      </c>
      <c r="D1219">
        <v>28</v>
      </c>
      <c r="E1219">
        <v>0</v>
      </c>
      <c r="F1219" s="11">
        <v>4357.04</v>
      </c>
      <c r="G1219" t="s">
        <v>11</v>
      </c>
      <c r="H1219" t="s">
        <v>12</v>
      </c>
      <c r="I1219" t="s">
        <v>23</v>
      </c>
      <c r="J1219" s="9" t="str">
        <f t="shared" si="38"/>
        <v>28-Aug-1990</v>
      </c>
      <c r="K1219">
        <f t="shared" si="39"/>
        <v>35</v>
      </c>
    </row>
    <row r="1220" spans="1:11" x14ac:dyDescent="0.3">
      <c r="A1220" t="s">
        <v>507</v>
      </c>
      <c r="B1220">
        <v>1991</v>
      </c>
      <c r="C1220" t="s">
        <v>20</v>
      </c>
      <c r="D1220">
        <v>13</v>
      </c>
      <c r="E1220">
        <v>1</v>
      </c>
      <c r="F1220" s="11">
        <v>4350.51</v>
      </c>
      <c r="G1220" t="s">
        <v>11</v>
      </c>
      <c r="H1220" t="s">
        <v>11</v>
      </c>
      <c r="I1220" t="s">
        <v>13</v>
      </c>
      <c r="J1220" s="9" t="str">
        <f t="shared" si="38"/>
        <v>13-Sep-1991</v>
      </c>
      <c r="K1220">
        <f t="shared" si="39"/>
        <v>34</v>
      </c>
    </row>
    <row r="1221" spans="1:11" x14ac:dyDescent="0.3">
      <c r="A1221" t="s">
        <v>506</v>
      </c>
      <c r="B1221">
        <v>1994</v>
      </c>
      <c r="C1221" t="s">
        <v>15</v>
      </c>
      <c r="D1221">
        <v>1</v>
      </c>
      <c r="E1221">
        <v>2</v>
      </c>
      <c r="F1221" s="11">
        <v>4349.46</v>
      </c>
      <c r="G1221" t="s">
        <v>11</v>
      </c>
      <c r="H1221" t="s">
        <v>11</v>
      </c>
      <c r="I1221" t="s">
        <v>13</v>
      </c>
      <c r="J1221" s="9" t="str">
        <f t="shared" si="38"/>
        <v>1-Nov-1994</v>
      </c>
      <c r="K1221">
        <f t="shared" si="39"/>
        <v>31</v>
      </c>
    </row>
    <row r="1222" spans="1:11" x14ac:dyDescent="0.3">
      <c r="A1222" t="s">
        <v>505</v>
      </c>
      <c r="B1222">
        <v>1991</v>
      </c>
      <c r="C1222" t="s">
        <v>18</v>
      </c>
      <c r="D1222">
        <v>1</v>
      </c>
      <c r="E1222">
        <v>0</v>
      </c>
      <c r="F1222" s="11">
        <v>4347.0200000000004</v>
      </c>
      <c r="G1222" t="s">
        <v>11</v>
      </c>
      <c r="H1222" t="s">
        <v>16</v>
      </c>
      <c r="I1222" t="s">
        <v>247</v>
      </c>
      <c r="J1222" s="9" t="str">
        <f t="shared" si="38"/>
        <v>1-Jun-1991</v>
      </c>
      <c r="K1222">
        <f t="shared" si="39"/>
        <v>34</v>
      </c>
    </row>
    <row r="1223" spans="1:11" x14ac:dyDescent="0.3">
      <c r="A1223" t="s">
        <v>504</v>
      </c>
      <c r="B1223">
        <v>1994</v>
      </c>
      <c r="C1223" t="s">
        <v>37</v>
      </c>
      <c r="D1223">
        <v>26</v>
      </c>
      <c r="E1223">
        <v>2</v>
      </c>
      <c r="F1223" s="11">
        <v>4340.4399999999996</v>
      </c>
      <c r="G1223" t="s">
        <v>11</v>
      </c>
      <c r="H1223" t="s">
        <v>16</v>
      </c>
      <c r="I1223" t="s">
        <v>13</v>
      </c>
      <c r="J1223" s="9" t="str">
        <f t="shared" si="38"/>
        <v>26-Oct-1994</v>
      </c>
      <c r="K1223">
        <f t="shared" si="39"/>
        <v>31</v>
      </c>
    </row>
    <row r="1224" spans="1:11" x14ac:dyDescent="0.3">
      <c r="A1224" t="s">
        <v>503</v>
      </c>
      <c r="B1224">
        <v>1994</v>
      </c>
      <c r="C1224" t="s">
        <v>15</v>
      </c>
      <c r="D1224">
        <v>2</v>
      </c>
      <c r="E1224">
        <v>1</v>
      </c>
      <c r="F1224" s="11">
        <v>4337.74</v>
      </c>
      <c r="G1224" t="s">
        <v>11</v>
      </c>
      <c r="H1224" t="s">
        <v>16</v>
      </c>
      <c r="I1224" t="s">
        <v>247</v>
      </c>
      <c r="J1224" s="9" t="str">
        <f t="shared" si="38"/>
        <v>2-Nov-1994</v>
      </c>
      <c r="K1224">
        <f t="shared" si="39"/>
        <v>31</v>
      </c>
    </row>
    <row r="1225" spans="1:11" x14ac:dyDescent="0.3">
      <c r="A1225" t="s">
        <v>502</v>
      </c>
      <c r="B1225">
        <v>1988</v>
      </c>
      <c r="C1225" t="s">
        <v>30</v>
      </c>
      <c r="D1225">
        <v>19</v>
      </c>
      <c r="E1225">
        <v>0</v>
      </c>
      <c r="F1225" s="11">
        <v>4320.41</v>
      </c>
      <c r="G1225" t="s">
        <v>11</v>
      </c>
      <c r="H1225" t="s">
        <v>16</v>
      </c>
      <c r="I1225" t="s">
        <v>23</v>
      </c>
      <c r="J1225" s="9" t="str">
        <f t="shared" si="38"/>
        <v>19-Dec-1988</v>
      </c>
      <c r="K1225">
        <f t="shared" si="39"/>
        <v>37</v>
      </c>
    </row>
    <row r="1226" spans="1:11" x14ac:dyDescent="0.3">
      <c r="A1226" t="s">
        <v>501</v>
      </c>
      <c r="B1226">
        <v>2000</v>
      </c>
      <c r="C1226" t="s">
        <v>15</v>
      </c>
      <c r="D1226">
        <v>25</v>
      </c>
      <c r="E1226">
        <v>3</v>
      </c>
      <c r="F1226" s="11">
        <v>4296.2700000000004</v>
      </c>
      <c r="G1226" t="s">
        <v>11</v>
      </c>
      <c r="H1226" t="s">
        <v>12</v>
      </c>
      <c r="I1226" t="s">
        <v>23</v>
      </c>
      <c r="J1226" s="9" t="str">
        <f t="shared" si="38"/>
        <v>25-Nov-2000</v>
      </c>
      <c r="K1226">
        <f t="shared" si="39"/>
        <v>25</v>
      </c>
    </row>
    <row r="1227" spans="1:11" x14ac:dyDescent="0.3">
      <c r="A1227" t="s">
        <v>500</v>
      </c>
      <c r="B1227">
        <v>2003</v>
      </c>
      <c r="C1227" t="s">
        <v>18</v>
      </c>
      <c r="D1227">
        <v>8</v>
      </c>
      <c r="E1227">
        <v>0</v>
      </c>
      <c r="F1227" s="11">
        <v>4278.55</v>
      </c>
      <c r="G1227" t="s">
        <v>11</v>
      </c>
      <c r="H1227" t="s">
        <v>16</v>
      </c>
      <c r="I1227" t="s">
        <v>300</v>
      </c>
      <c r="J1227" s="9" t="str">
        <f t="shared" si="38"/>
        <v>8-Jun-2003</v>
      </c>
      <c r="K1227">
        <f t="shared" si="39"/>
        <v>22</v>
      </c>
    </row>
    <row r="1228" spans="1:11" x14ac:dyDescent="0.3">
      <c r="A1228" t="s">
        <v>499</v>
      </c>
      <c r="B1228">
        <v>1992</v>
      </c>
      <c r="C1228" t="s">
        <v>18</v>
      </c>
      <c r="D1228">
        <v>18</v>
      </c>
      <c r="E1228">
        <v>2</v>
      </c>
      <c r="F1228" s="11">
        <v>4266.17</v>
      </c>
      <c r="G1228" t="s">
        <v>12</v>
      </c>
      <c r="H1228" t="s">
        <v>11</v>
      </c>
      <c r="I1228" t="s">
        <v>13</v>
      </c>
      <c r="J1228" s="9" t="str">
        <f t="shared" si="38"/>
        <v>18-Jun-1992</v>
      </c>
      <c r="K1228">
        <f t="shared" si="39"/>
        <v>33</v>
      </c>
    </row>
    <row r="1229" spans="1:11" x14ac:dyDescent="0.3">
      <c r="A1229" t="s">
        <v>498</v>
      </c>
      <c r="B1229">
        <v>1983</v>
      </c>
      <c r="C1229" t="s">
        <v>15</v>
      </c>
      <c r="D1229">
        <v>20</v>
      </c>
      <c r="E1229">
        <v>3</v>
      </c>
      <c r="F1229" s="11">
        <v>4265.01</v>
      </c>
      <c r="G1229" t="s">
        <v>11</v>
      </c>
      <c r="H1229" t="s">
        <v>16</v>
      </c>
      <c r="I1229" t="s">
        <v>23</v>
      </c>
      <c r="J1229" s="9" t="str">
        <f t="shared" si="38"/>
        <v>20-Nov-1983</v>
      </c>
      <c r="K1229">
        <f t="shared" si="39"/>
        <v>42</v>
      </c>
    </row>
    <row r="1230" spans="1:11" x14ac:dyDescent="0.3">
      <c r="A1230" t="s">
        <v>497</v>
      </c>
      <c r="B1230">
        <v>1995</v>
      </c>
      <c r="C1230" t="s">
        <v>37</v>
      </c>
      <c r="D1230">
        <v>14</v>
      </c>
      <c r="E1230">
        <v>3</v>
      </c>
      <c r="F1230" s="11">
        <v>4260.74</v>
      </c>
      <c r="G1230" t="s">
        <v>12</v>
      </c>
      <c r="H1230" t="s">
        <v>11</v>
      </c>
      <c r="I1230" t="s">
        <v>42</v>
      </c>
      <c r="J1230" s="9" t="str">
        <f t="shared" si="38"/>
        <v>14-Oct-1995</v>
      </c>
      <c r="K1230">
        <f t="shared" si="39"/>
        <v>30</v>
      </c>
    </row>
    <row r="1231" spans="1:11" x14ac:dyDescent="0.3">
      <c r="A1231" t="s">
        <v>496</v>
      </c>
      <c r="B1231">
        <v>1982</v>
      </c>
      <c r="C1231" t="s">
        <v>18</v>
      </c>
      <c r="D1231">
        <v>16</v>
      </c>
      <c r="E1231">
        <v>3</v>
      </c>
      <c r="F1231" s="11">
        <v>4250.24</v>
      </c>
      <c r="G1231" t="s">
        <v>11</v>
      </c>
      <c r="H1231" t="s">
        <v>12</v>
      </c>
      <c r="I1231" t="s">
        <v>13</v>
      </c>
      <c r="J1231" s="9" t="str">
        <f t="shared" si="38"/>
        <v>16-Jun-1982</v>
      </c>
      <c r="K1231">
        <f t="shared" si="39"/>
        <v>43</v>
      </c>
    </row>
    <row r="1232" spans="1:11" x14ac:dyDescent="0.3">
      <c r="A1232" t="s">
        <v>495</v>
      </c>
      <c r="B1232">
        <v>1991</v>
      </c>
      <c r="C1232" t="s">
        <v>30</v>
      </c>
      <c r="D1232">
        <v>1</v>
      </c>
      <c r="E1232">
        <v>1</v>
      </c>
      <c r="F1232" s="11">
        <v>4243.59</v>
      </c>
      <c r="G1232" t="s">
        <v>12</v>
      </c>
      <c r="H1232" t="s">
        <v>16</v>
      </c>
      <c r="I1232" t="s">
        <v>23</v>
      </c>
      <c r="J1232" s="9" t="str">
        <f t="shared" si="38"/>
        <v>1-Dec-1991</v>
      </c>
      <c r="K1232">
        <f t="shared" si="39"/>
        <v>34</v>
      </c>
    </row>
    <row r="1233" spans="1:11" x14ac:dyDescent="0.3">
      <c r="A1233" t="s">
        <v>494</v>
      </c>
      <c r="B1233">
        <v>1991</v>
      </c>
      <c r="C1233" t="s">
        <v>15</v>
      </c>
      <c r="D1233">
        <v>3</v>
      </c>
      <c r="E1233">
        <v>1</v>
      </c>
      <c r="F1233" s="11">
        <v>4239.8900000000003</v>
      </c>
      <c r="G1233" t="s">
        <v>11</v>
      </c>
      <c r="H1233" t="s">
        <v>11</v>
      </c>
      <c r="I1233" t="s">
        <v>23</v>
      </c>
      <c r="J1233" s="9" t="str">
        <f t="shared" si="38"/>
        <v>3-Nov-1991</v>
      </c>
      <c r="K1233">
        <f t="shared" si="39"/>
        <v>34</v>
      </c>
    </row>
    <row r="1234" spans="1:11" x14ac:dyDescent="0.3">
      <c r="A1234" t="s">
        <v>493</v>
      </c>
      <c r="B1234">
        <v>1992</v>
      </c>
      <c r="C1234" t="s">
        <v>18</v>
      </c>
      <c r="D1234">
        <v>27</v>
      </c>
      <c r="E1234">
        <v>1</v>
      </c>
      <c r="F1234" s="11">
        <v>4237.13</v>
      </c>
      <c r="G1234" t="s">
        <v>12</v>
      </c>
      <c r="H1234" t="s">
        <v>16</v>
      </c>
      <c r="I1234" t="s">
        <v>168</v>
      </c>
      <c r="J1234" s="9" t="str">
        <f t="shared" si="38"/>
        <v>27-Jun-1992</v>
      </c>
      <c r="K1234">
        <f t="shared" si="39"/>
        <v>33</v>
      </c>
    </row>
    <row r="1235" spans="1:11" x14ac:dyDescent="0.3">
      <c r="A1235" t="s">
        <v>492</v>
      </c>
      <c r="B1235">
        <v>1998</v>
      </c>
      <c r="C1235" t="s">
        <v>30</v>
      </c>
      <c r="D1235">
        <v>14</v>
      </c>
      <c r="E1235">
        <v>3</v>
      </c>
      <c r="F1235" s="11">
        <v>4234.93</v>
      </c>
      <c r="G1235" t="s">
        <v>11</v>
      </c>
      <c r="H1235" t="s">
        <v>16</v>
      </c>
      <c r="I1235" t="s">
        <v>42</v>
      </c>
      <c r="J1235" s="9" t="str">
        <f t="shared" si="38"/>
        <v>14-Dec-1998</v>
      </c>
      <c r="K1235">
        <f t="shared" si="39"/>
        <v>27</v>
      </c>
    </row>
    <row r="1236" spans="1:11" x14ac:dyDescent="0.3">
      <c r="A1236" t="s">
        <v>491</v>
      </c>
      <c r="B1236">
        <v>1997</v>
      </c>
      <c r="C1236" t="s">
        <v>20</v>
      </c>
      <c r="D1236">
        <v>6</v>
      </c>
      <c r="E1236">
        <v>2</v>
      </c>
      <c r="F1236" s="11">
        <v>4189.1099999999997</v>
      </c>
      <c r="G1236" t="s">
        <v>11</v>
      </c>
      <c r="H1236" t="s">
        <v>11</v>
      </c>
      <c r="I1236" t="s">
        <v>23</v>
      </c>
      <c r="J1236" s="9" t="str">
        <f t="shared" si="38"/>
        <v>6-Sep-1997</v>
      </c>
      <c r="K1236">
        <f t="shared" si="39"/>
        <v>28</v>
      </c>
    </row>
    <row r="1237" spans="1:11" x14ac:dyDescent="0.3">
      <c r="A1237" t="s">
        <v>490</v>
      </c>
      <c r="B1237">
        <v>1995</v>
      </c>
      <c r="C1237" t="s">
        <v>37</v>
      </c>
      <c r="D1237">
        <v>3</v>
      </c>
      <c r="E1237">
        <v>0</v>
      </c>
      <c r="F1237" s="11">
        <v>4188.7299999999996</v>
      </c>
      <c r="G1237" t="s">
        <v>11</v>
      </c>
      <c r="H1237" t="s">
        <v>11</v>
      </c>
      <c r="I1237" t="s">
        <v>200</v>
      </c>
      <c r="J1237" s="9" t="str">
        <f t="shared" si="38"/>
        <v>3-Oct-1995</v>
      </c>
      <c r="K1237">
        <f t="shared" si="39"/>
        <v>30</v>
      </c>
    </row>
    <row r="1238" spans="1:11" x14ac:dyDescent="0.3">
      <c r="A1238" t="s">
        <v>489</v>
      </c>
      <c r="B1238">
        <v>1989</v>
      </c>
      <c r="C1238" t="s">
        <v>18</v>
      </c>
      <c r="D1238">
        <v>25</v>
      </c>
      <c r="E1238">
        <v>0</v>
      </c>
      <c r="F1238" s="11">
        <v>4185.1000000000004</v>
      </c>
      <c r="G1238" t="s">
        <v>11</v>
      </c>
      <c r="H1238" t="s">
        <v>12</v>
      </c>
      <c r="I1238" t="s">
        <v>13</v>
      </c>
      <c r="J1238" s="9" t="str">
        <f t="shared" si="38"/>
        <v>25-Jun-1989</v>
      </c>
      <c r="K1238">
        <f t="shared" si="39"/>
        <v>36</v>
      </c>
    </row>
    <row r="1239" spans="1:11" x14ac:dyDescent="0.3">
      <c r="A1239" t="s">
        <v>488</v>
      </c>
      <c r="B1239">
        <v>1984</v>
      </c>
      <c r="C1239" t="s">
        <v>20</v>
      </c>
      <c r="D1239">
        <v>16</v>
      </c>
      <c r="E1239">
        <v>3</v>
      </c>
      <c r="F1239" s="11">
        <v>4163.21</v>
      </c>
      <c r="G1239" t="s">
        <v>11</v>
      </c>
      <c r="H1239" t="s">
        <v>11</v>
      </c>
      <c r="I1239" t="s">
        <v>23</v>
      </c>
      <c r="J1239" s="9" t="str">
        <f t="shared" si="38"/>
        <v>16-Sep-1984</v>
      </c>
      <c r="K1239">
        <f t="shared" si="39"/>
        <v>41</v>
      </c>
    </row>
    <row r="1240" spans="1:11" x14ac:dyDescent="0.3">
      <c r="A1240" t="s">
        <v>487</v>
      </c>
      <c r="B1240">
        <v>1998</v>
      </c>
      <c r="C1240" t="s">
        <v>15</v>
      </c>
      <c r="D1240">
        <v>26</v>
      </c>
      <c r="E1240">
        <v>0</v>
      </c>
      <c r="F1240" s="11">
        <v>4154.97</v>
      </c>
      <c r="G1240" t="s">
        <v>11</v>
      </c>
      <c r="H1240" t="s">
        <v>16</v>
      </c>
      <c r="I1240" t="s">
        <v>23</v>
      </c>
      <c r="J1240" s="9" t="str">
        <f t="shared" si="38"/>
        <v>26-Nov-1998</v>
      </c>
      <c r="K1240">
        <f t="shared" si="39"/>
        <v>27</v>
      </c>
    </row>
    <row r="1241" spans="1:11" x14ac:dyDescent="0.3">
      <c r="A1241" t="s">
        <v>486</v>
      </c>
      <c r="B1241">
        <v>1992</v>
      </c>
      <c r="C1241" t="s">
        <v>35</v>
      </c>
      <c r="D1241">
        <v>4</v>
      </c>
      <c r="E1241">
        <v>1</v>
      </c>
      <c r="F1241" s="11">
        <v>4151.03</v>
      </c>
      <c r="G1241" t="s">
        <v>11</v>
      </c>
      <c r="H1241" t="s">
        <v>11</v>
      </c>
      <c r="I1241" t="s">
        <v>13</v>
      </c>
      <c r="J1241" s="9" t="str">
        <f t="shared" si="38"/>
        <v>4-Aug-1992</v>
      </c>
      <c r="K1241">
        <f t="shared" si="39"/>
        <v>33</v>
      </c>
    </row>
    <row r="1242" spans="1:11" x14ac:dyDescent="0.3">
      <c r="A1242" t="s">
        <v>485</v>
      </c>
      <c r="B1242">
        <v>1992</v>
      </c>
      <c r="C1242" t="s">
        <v>18</v>
      </c>
      <c r="D1242">
        <v>28</v>
      </c>
      <c r="E1242">
        <v>1</v>
      </c>
      <c r="F1242" s="11">
        <v>4149.74</v>
      </c>
      <c r="G1242" t="s">
        <v>11</v>
      </c>
      <c r="H1242" t="s">
        <v>16</v>
      </c>
      <c r="I1242" t="s">
        <v>42</v>
      </c>
      <c r="J1242" s="9" t="str">
        <f t="shared" si="38"/>
        <v>28-Jun-1992</v>
      </c>
      <c r="K1242">
        <f t="shared" si="39"/>
        <v>33</v>
      </c>
    </row>
    <row r="1243" spans="1:11" x14ac:dyDescent="0.3">
      <c r="A1243" t="s">
        <v>484</v>
      </c>
      <c r="B1243">
        <v>1992</v>
      </c>
      <c r="C1243" t="s">
        <v>18</v>
      </c>
      <c r="D1243">
        <v>18</v>
      </c>
      <c r="E1243">
        <v>0</v>
      </c>
      <c r="F1243" s="11">
        <v>4137.5200000000004</v>
      </c>
      <c r="G1243" t="s">
        <v>11</v>
      </c>
      <c r="H1243" t="s">
        <v>12</v>
      </c>
      <c r="I1243" t="s">
        <v>247</v>
      </c>
      <c r="J1243" s="9" t="str">
        <f t="shared" si="38"/>
        <v>18-Jun-1992</v>
      </c>
      <c r="K1243">
        <f t="shared" si="39"/>
        <v>33</v>
      </c>
    </row>
    <row r="1244" spans="1:11" x14ac:dyDescent="0.3">
      <c r="A1244" t="s">
        <v>483</v>
      </c>
      <c r="B1244">
        <v>1991</v>
      </c>
      <c r="C1244" t="s">
        <v>35</v>
      </c>
      <c r="D1244">
        <v>6</v>
      </c>
      <c r="E1244">
        <v>0</v>
      </c>
      <c r="F1244" s="11">
        <v>4134.08</v>
      </c>
      <c r="G1244" t="s">
        <v>11</v>
      </c>
      <c r="H1244" t="s">
        <v>16</v>
      </c>
      <c r="I1244" t="s">
        <v>23</v>
      </c>
      <c r="J1244" s="9" t="str">
        <f t="shared" si="38"/>
        <v>6-Aug-1991</v>
      </c>
      <c r="K1244">
        <f t="shared" si="39"/>
        <v>34</v>
      </c>
    </row>
    <row r="1245" spans="1:11" x14ac:dyDescent="0.3">
      <c r="A1245" t="s">
        <v>482</v>
      </c>
      <c r="B1245">
        <v>1994</v>
      </c>
      <c r="C1245" t="s">
        <v>35</v>
      </c>
      <c r="D1245">
        <v>21</v>
      </c>
      <c r="E1245">
        <v>1</v>
      </c>
      <c r="F1245" s="11">
        <v>4133.6400000000003</v>
      </c>
      <c r="G1245" t="s">
        <v>11</v>
      </c>
      <c r="H1245" t="s">
        <v>12</v>
      </c>
      <c r="I1245" t="s">
        <v>23</v>
      </c>
      <c r="J1245" s="9" t="str">
        <f t="shared" si="38"/>
        <v>21-Aug-1994</v>
      </c>
      <c r="K1245">
        <f t="shared" si="39"/>
        <v>31</v>
      </c>
    </row>
    <row r="1246" spans="1:11" x14ac:dyDescent="0.3">
      <c r="A1246" t="s">
        <v>481</v>
      </c>
      <c r="B1246">
        <v>1990</v>
      </c>
      <c r="C1246" t="s">
        <v>30</v>
      </c>
      <c r="D1246">
        <v>14</v>
      </c>
      <c r="E1246">
        <v>1</v>
      </c>
      <c r="F1246" s="11">
        <v>4076.5</v>
      </c>
      <c r="G1246" t="s">
        <v>11</v>
      </c>
      <c r="H1246" t="s">
        <v>12</v>
      </c>
      <c r="I1246" t="s">
        <v>42</v>
      </c>
      <c r="J1246" s="9" t="str">
        <f t="shared" si="38"/>
        <v>14-Dec-1990</v>
      </c>
      <c r="K1246">
        <f t="shared" si="39"/>
        <v>35</v>
      </c>
    </row>
    <row r="1247" spans="1:11" x14ac:dyDescent="0.3">
      <c r="A1247" t="s">
        <v>480</v>
      </c>
      <c r="B1247">
        <v>1990</v>
      </c>
      <c r="C1247" t="s">
        <v>30</v>
      </c>
      <c r="D1247">
        <v>1</v>
      </c>
      <c r="E1247">
        <v>1</v>
      </c>
      <c r="F1247" s="11">
        <v>4074.45</v>
      </c>
      <c r="G1247" t="s">
        <v>12</v>
      </c>
      <c r="H1247" t="s">
        <v>11</v>
      </c>
      <c r="I1247" t="s">
        <v>13</v>
      </c>
      <c r="J1247" s="9" t="str">
        <f t="shared" si="38"/>
        <v>1-Dec-1990</v>
      </c>
      <c r="K1247">
        <f t="shared" si="39"/>
        <v>35</v>
      </c>
    </row>
    <row r="1248" spans="1:11" x14ac:dyDescent="0.3">
      <c r="A1248" t="s">
        <v>479</v>
      </c>
      <c r="B1248">
        <v>2002</v>
      </c>
      <c r="C1248" t="s">
        <v>37</v>
      </c>
      <c r="D1248">
        <v>18</v>
      </c>
      <c r="E1248">
        <v>0</v>
      </c>
      <c r="F1248" s="11">
        <v>4070.51</v>
      </c>
      <c r="G1248" t="s">
        <v>11</v>
      </c>
      <c r="H1248" t="s">
        <v>16</v>
      </c>
      <c r="I1248" t="s">
        <v>23</v>
      </c>
      <c r="J1248" s="9" t="str">
        <f t="shared" si="38"/>
        <v>18-Oct-2002</v>
      </c>
      <c r="K1248">
        <f t="shared" si="39"/>
        <v>23</v>
      </c>
    </row>
    <row r="1249" spans="1:11" x14ac:dyDescent="0.3">
      <c r="A1249" t="s">
        <v>478</v>
      </c>
      <c r="B1249">
        <v>1983</v>
      </c>
      <c r="C1249" t="s">
        <v>20</v>
      </c>
      <c r="D1249">
        <v>16</v>
      </c>
      <c r="E1249">
        <v>3</v>
      </c>
      <c r="F1249" s="11">
        <v>4070.42</v>
      </c>
      <c r="G1249" t="s">
        <v>11</v>
      </c>
      <c r="H1249" t="s">
        <v>16</v>
      </c>
      <c r="I1249" t="s">
        <v>13</v>
      </c>
      <c r="J1249" s="9" t="str">
        <f t="shared" si="38"/>
        <v>16-Sep-1983</v>
      </c>
      <c r="K1249">
        <f t="shared" si="39"/>
        <v>42</v>
      </c>
    </row>
    <row r="1250" spans="1:11" x14ac:dyDescent="0.3">
      <c r="A1250" t="s">
        <v>477</v>
      </c>
      <c r="B1250">
        <v>1995</v>
      </c>
      <c r="C1250" t="s">
        <v>20</v>
      </c>
      <c r="D1250">
        <v>14</v>
      </c>
      <c r="E1250">
        <v>2</v>
      </c>
      <c r="F1250" s="11">
        <v>4058.71</v>
      </c>
      <c r="G1250" t="s">
        <v>12</v>
      </c>
      <c r="H1250" t="s">
        <v>12</v>
      </c>
      <c r="I1250" t="s">
        <v>23</v>
      </c>
      <c r="J1250" s="9" t="str">
        <f t="shared" si="38"/>
        <v>14-Sep-1995</v>
      </c>
      <c r="K1250">
        <f t="shared" si="39"/>
        <v>30</v>
      </c>
    </row>
    <row r="1251" spans="1:11" x14ac:dyDescent="0.3">
      <c r="A1251" t="s">
        <v>476</v>
      </c>
      <c r="B1251">
        <v>1993</v>
      </c>
      <c r="C1251" t="s">
        <v>35</v>
      </c>
      <c r="D1251">
        <v>13</v>
      </c>
      <c r="E1251">
        <v>2</v>
      </c>
      <c r="F1251" s="11">
        <v>4058.12</v>
      </c>
      <c r="G1251" t="s">
        <v>11</v>
      </c>
      <c r="H1251" t="s">
        <v>16</v>
      </c>
      <c r="I1251" t="s">
        <v>13</v>
      </c>
      <c r="J1251" s="9" t="str">
        <f t="shared" si="38"/>
        <v>13-Aug-1993</v>
      </c>
      <c r="K1251">
        <f t="shared" si="39"/>
        <v>32</v>
      </c>
    </row>
    <row r="1252" spans="1:11" x14ac:dyDescent="0.3">
      <c r="A1252" t="s">
        <v>475</v>
      </c>
      <c r="B1252">
        <v>1988</v>
      </c>
      <c r="C1252" t="s">
        <v>15</v>
      </c>
      <c r="D1252">
        <v>30</v>
      </c>
      <c r="E1252">
        <v>3</v>
      </c>
      <c r="F1252" s="11">
        <v>4047.94</v>
      </c>
      <c r="G1252" t="s">
        <v>11</v>
      </c>
      <c r="H1252" t="s">
        <v>16</v>
      </c>
      <c r="I1252" t="s">
        <v>13</v>
      </c>
      <c r="J1252" s="9" t="str">
        <f t="shared" si="38"/>
        <v>30-Nov-1988</v>
      </c>
      <c r="K1252">
        <f t="shared" si="39"/>
        <v>37</v>
      </c>
    </row>
    <row r="1253" spans="1:11" x14ac:dyDescent="0.3">
      <c r="A1253" t="s">
        <v>474</v>
      </c>
      <c r="B1253">
        <v>1993</v>
      </c>
      <c r="C1253" t="s">
        <v>30</v>
      </c>
      <c r="D1253">
        <v>26</v>
      </c>
      <c r="E1253">
        <v>1</v>
      </c>
      <c r="F1253" s="11">
        <v>4040.56</v>
      </c>
      <c r="G1253" t="s">
        <v>12</v>
      </c>
      <c r="H1253" t="s">
        <v>12</v>
      </c>
      <c r="I1253" t="s">
        <v>164</v>
      </c>
      <c r="J1253" s="9" t="str">
        <f t="shared" si="38"/>
        <v>26-Dec-1993</v>
      </c>
      <c r="K1253">
        <f t="shared" si="39"/>
        <v>32</v>
      </c>
    </row>
    <row r="1254" spans="1:11" x14ac:dyDescent="0.3">
      <c r="A1254" t="s">
        <v>473</v>
      </c>
      <c r="B1254">
        <v>1983</v>
      </c>
      <c r="C1254" t="s">
        <v>15</v>
      </c>
      <c r="D1254">
        <v>10</v>
      </c>
      <c r="E1254">
        <v>3</v>
      </c>
      <c r="F1254" s="11">
        <v>4039.9</v>
      </c>
      <c r="G1254" t="s">
        <v>11</v>
      </c>
      <c r="H1254" t="s">
        <v>16</v>
      </c>
      <c r="I1254" t="s">
        <v>13</v>
      </c>
      <c r="J1254" s="9" t="str">
        <f t="shared" si="38"/>
        <v>10-Nov-1983</v>
      </c>
      <c r="K1254">
        <f t="shared" si="39"/>
        <v>42</v>
      </c>
    </row>
    <row r="1255" spans="1:11" x14ac:dyDescent="0.3">
      <c r="A1255" t="s">
        <v>472</v>
      </c>
      <c r="B1255">
        <v>1984</v>
      </c>
      <c r="C1255" t="s">
        <v>10</v>
      </c>
      <c r="D1255">
        <v>7</v>
      </c>
      <c r="E1255">
        <v>3</v>
      </c>
      <c r="F1255" s="11">
        <v>4038.41</v>
      </c>
      <c r="G1255" t="s">
        <v>11</v>
      </c>
      <c r="H1255" t="s">
        <v>16</v>
      </c>
      <c r="I1255" t="s">
        <v>13</v>
      </c>
      <c r="J1255" s="9" t="str">
        <f t="shared" si="38"/>
        <v>7-Jul-1984</v>
      </c>
      <c r="K1255">
        <f t="shared" si="39"/>
        <v>41</v>
      </c>
    </row>
    <row r="1256" spans="1:11" x14ac:dyDescent="0.3">
      <c r="A1256" t="s">
        <v>471</v>
      </c>
      <c r="B1256">
        <v>1992</v>
      </c>
      <c r="C1256" t="s">
        <v>37</v>
      </c>
      <c r="D1256">
        <v>11</v>
      </c>
      <c r="E1256">
        <v>1</v>
      </c>
      <c r="F1256" s="11">
        <v>4032.24</v>
      </c>
      <c r="G1256" t="s">
        <v>12</v>
      </c>
      <c r="H1256" t="s">
        <v>12</v>
      </c>
      <c r="I1256" t="s">
        <v>23</v>
      </c>
      <c r="J1256" s="9" t="str">
        <f t="shared" si="38"/>
        <v>11-Oct-1992</v>
      </c>
      <c r="K1256">
        <f t="shared" si="39"/>
        <v>33</v>
      </c>
    </row>
    <row r="1257" spans="1:11" x14ac:dyDescent="0.3">
      <c r="A1257" t="s">
        <v>470</v>
      </c>
      <c r="B1257">
        <v>2000</v>
      </c>
      <c r="C1257" t="s">
        <v>20</v>
      </c>
      <c r="D1257">
        <v>13</v>
      </c>
      <c r="E1257">
        <v>3</v>
      </c>
      <c r="F1257" s="11">
        <v>4005.42</v>
      </c>
      <c r="G1257" t="s">
        <v>11</v>
      </c>
      <c r="H1257" t="s">
        <v>16</v>
      </c>
      <c r="I1257" t="s">
        <v>164</v>
      </c>
      <c r="J1257" s="9" t="str">
        <f t="shared" si="38"/>
        <v>13-Sep-2000</v>
      </c>
      <c r="K1257">
        <f t="shared" si="39"/>
        <v>25</v>
      </c>
    </row>
    <row r="1258" spans="1:11" x14ac:dyDescent="0.3">
      <c r="A1258" t="s">
        <v>469</v>
      </c>
      <c r="B1258">
        <v>1989</v>
      </c>
      <c r="C1258" t="s">
        <v>10</v>
      </c>
      <c r="D1258">
        <v>10</v>
      </c>
      <c r="E1258">
        <v>3</v>
      </c>
      <c r="F1258" s="11">
        <v>4002.36</v>
      </c>
      <c r="G1258" t="s">
        <v>11</v>
      </c>
      <c r="H1258" t="s">
        <v>16</v>
      </c>
      <c r="I1258" t="s">
        <v>13</v>
      </c>
      <c r="J1258" s="9" t="str">
        <f t="shared" si="38"/>
        <v>10-Jul-1989</v>
      </c>
      <c r="K1258">
        <f t="shared" si="39"/>
        <v>36</v>
      </c>
    </row>
    <row r="1259" spans="1:11" x14ac:dyDescent="0.3">
      <c r="A1259" t="s">
        <v>468</v>
      </c>
      <c r="B1259">
        <v>1990</v>
      </c>
      <c r="C1259" t="s">
        <v>15</v>
      </c>
      <c r="D1259">
        <v>1</v>
      </c>
      <c r="E1259">
        <v>0</v>
      </c>
      <c r="F1259" s="11">
        <v>3994.18</v>
      </c>
      <c r="G1259" t="s">
        <v>11</v>
      </c>
      <c r="H1259" t="s">
        <v>11</v>
      </c>
      <c r="I1259" t="s">
        <v>13</v>
      </c>
      <c r="J1259" s="9" t="str">
        <f t="shared" si="38"/>
        <v>1-Nov-1990</v>
      </c>
      <c r="K1259">
        <f t="shared" si="39"/>
        <v>35</v>
      </c>
    </row>
    <row r="1260" spans="1:11" x14ac:dyDescent="0.3">
      <c r="A1260" t="s">
        <v>467</v>
      </c>
      <c r="B1260">
        <v>1990</v>
      </c>
      <c r="C1260" t="s">
        <v>15</v>
      </c>
      <c r="D1260">
        <v>22</v>
      </c>
      <c r="E1260">
        <v>0</v>
      </c>
      <c r="F1260" s="11">
        <v>3989.84</v>
      </c>
      <c r="G1260" t="s">
        <v>11</v>
      </c>
      <c r="H1260" t="s">
        <v>11</v>
      </c>
      <c r="I1260" t="s">
        <v>42</v>
      </c>
      <c r="J1260" s="9" t="str">
        <f t="shared" si="38"/>
        <v>22-Nov-1990</v>
      </c>
      <c r="K1260">
        <f t="shared" si="39"/>
        <v>35</v>
      </c>
    </row>
    <row r="1261" spans="1:11" x14ac:dyDescent="0.3">
      <c r="A1261" t="s">
        <v>466</v>
      </c>
      <c r="B1261">
        <v>1996</v>
      </c>
      <c r="C1261" t="s">
        <v>20</v>
      </c>
      <c r="D1261">
        <v>8</v>
      </c>
      <c r="E1261">
        <v>2</v>
      </c>
      <c r="F1261" s="11">
        <v>3987.93</v>
      </c>
      <c r="G1261" t="s">
        <v>11</v>
      </c>
      <c r="H1261" t="s">
        <v>11</v>
      </c>
      <c r="I1261" t="s">
        <v>42</v>
      </c>
      <c r="J1261" s="9" t="str">
        <f t="shared" si="38"/>
        <v>8-Sep-1996</v>
      </c>
      <c r="K1261">
        <f t="shared" si="39"/>
        <v>29</v>
      </c>
    </row>
    <row r="1262" spans="1:11" x14ac:dyDescent="0.3">
      <c r="A1262" t="s">
        <v>465</v>
      </c>
      <c r="B1262">
        <v>1996</v>
      </c>
      <c r="C1262" t="s">
        <v>35</v>
      </c>
      <c r="D1262">
        <v>17</v>
      </c>
      <c r="E1262">
        <v>2</v>
      </c>
      <c r="F1262" s="11">
        <v>3981.98</v>
      </c>
      <c r="G1262" t="s">
        <v>11</v>
      </c>
      <c r="H1262" t="s">
        <v>11</v>
      </c>
      <c r="I1262" t="s">
        <v>13</v>
      </c>
      <c r="J1262" s="9" t="str">
        <f t="shared" si="38"/>
        <v>17-Aug-1996</v>
      </c>
      <c r="K1262">
        <f t="shared" si="39"/>
        <v>29</v>
      </c>
    </row>
    <row r="1263" spans="1:11" x14ac:dyDescent="0.3">
      <c r="A1263" t="s">
        <v>464</v>
      </c>
      <c r="B1263">
        <v>1990</v>
      </c>
      <c r="C1263" t="s">
        <v>10</v>
      </c>
      <c r="D1263">
        <v>29</v>
      </c>
      <c r="E1263">
        <v>0</v>
      </c>
      <c r="F1263" s="11">
        <v>3972.92</v>
      </c>
      <c r="G1263" t="s">
        <v>11</v>
      </c>
      <c r="H1263" t="s">
        <v>12</v>
      </c>
      <c r="I1263" t="s">
        <v>13</v>
      </c>
      <c r="J1263" s="9" t="str">
        <f t="shared" si="38"/>
        <v>29-Jul-1990</v>
      </c>
      <c r="K1263">
        <f t="shared" si="39"/>
        <v>35</v>
      </c>
    </row>
    <row r="1264" spans="1:11" x14ac:dyDescent="0.3">
      <c r="A1264" t="s">
        <v>463</v>
      </c>
      <c r="B1264">
        <v>1995</v>
      </c>
      <c r="C1264" t="s">
        <v>10</v>
      </c>
      <c r="D1264">
        <v>11</v>
      </c>
      <c r="E1264">
        <v>1</v>
      </c>
      <c r="F1264" s="11">
        <v>3956.07</v>
      </c>
      <c r="G1264" t="s">
        <v>11</v>
      </c>
      <c r="H1264" t="s">
        <v>11</v>
      </c>
      <c r="I1264" t="s">
        <v>23</v>
      </c>
      <c r="J1264" s="9" t="str">
        <f t="shared" si="38"/>
        <v>11-Jul-1995</v>
      </c>
      <c r="K1264">
        <f t="shared" si="39"/>
        <v>30</v>
      </c>
    </row>
    <row r="1265" spans="1:11" x14ac:dyDescent="0.3">
      <c r="A1265" t="s">
        <v>462</v>
      </c>
      <c r="B1265">
        <v>1999</v>
      </c>
      <c r="C1265" t="s">
        <v>10</v>
      </c>
      <c r="D1265">
        <v>10</v>
      </c>
      <c r="E1265">
        <v>0</v>
      </c>
      <c r="F1265" s="11">
        <v>3955.98</v>
      </c>
      <c r="G1265" t="s">
        <v>11</v>
      </c>
      <c r="H1265" t="s">
        <v>12</v>
      </c>
      <c r="I1265" t="s">
        <v>300</v>
      </c>
      <c r="J1265" s="9" t="str">
        <f t="shared" si="38"/>
        <v>10-Jul-1999</v>
      </c>
      <c r="K1265">
        <f t="shared" si="39"/>
        <v>26</v>
      </c>
    </row>
    <row r="1266" spans="1:11" x14ac:dyDescent="0.3">
      <c r="A1266" t="s">
        <v>461</v>
      </c>
      <c r="B1266">
        <v>1993</v>
      </c>
      <c r="C1266" t="s">
        <v>15</v>
      </c>
      <c r="D1266">
        <v>11</v>
      </c>
      <c r="E1266">
        <v>1</v>
      </c>
      <c r="F1266" s="11">
        <v>3947.41</v>
      </c>
      <c r="G1266" t="s">
        <v>11</v>
      </c>
      <c r="H1266" t="s">
        <v>11</v>
      </c>
      <c r="I1266" t="s">
        <v>13</v>
      </c>
      <c r="J1266" s="9" t="str">
        <f t="shared" si="38"/>
        <v>11-Nov-1993</v>
      </c>
      <c r="K1266">
        <f t="shared" si="39"/>
        <v>32</v>
      </c>
    </row>
    <row r="1267" spans="1:11" x14ac:dyDescent="0.3">
      <c r="A1267" t="s">
        <v>460</v>
      </c>
      <c r="B1267">
        <v>1993</v>
      </c>
      <c r="C1267" t="s">
        <v>20</v>
      </c>
      <c r="D1267">
        <v>29</v>
      </c>
      <c r="E1267">
        <v>0</v>
      </c>
      <c r="F1267" s="11">
        <v>3943.6</v>
      </c>
      <c r="G1267" t="s">
        <v>11</v>
      </c>
      <c r="H1267" t="s">
        <v>12</v>
      </c>
      <c r="I1267" t="s">
        <v>247</v>
      </c>
      <c r="J1267" s="9" t="str">
        <f t="shared" si="38"/>
        <v>29-Sep-1993</v>
      </c>
      <c r="K1267">
        <f t="shared" si="39"/>
        <v>32</v>
      </c>
    </row>
    <row r="1268" spans="1:11" x14ac:dyDescent="0.3">
      <c r="A1268" t="s">
        <v>459</v>
      </c>
      <c r="B1268">
        <v>1988</v>
      </c>
      <c r="C1268" t="s">
        <v>37</v>
      </c>
      <c r="D1268">
        <v>24</v>
      </c>
      <c r="E1268">
        <v>0</v>
      </c>
      <c r="F1268" s="11">
        <v>3935.18</v>
      </c>
      <c r="G1268" t="s">
        <v>12</v>
      </c>
      <c r="H1268" t="s">
        <v>16</v>
      </c>
      <c r="I1268" t="s">
        <v>13</v>
      </c>
      <c r="J1268" s="9" t="str">
        <f t="shared" si="38"/>
        <v>24-Oct-1988</v>
      </c>
      <c r="K1268">
        <f t="shared" si="39"/>
        <v>37</v>
      </c>
    </row>
    <row r="1269" spans="1:11" x14ac:dyDescent="0.3">
      <c r="A1269" t="s">
        <v>458</v>
      </c>
      <c r="B1269">
        <v>2002</v>
      </c>
      <c r="C1269" t="s">
        <v>18</v>
      </c>
      <c r="D1269">
        <v>15</v>
      </c>
      <c r="E1269">
        <v>0</v>
      </c>
      <c r="F1269" s="11">
        <v>3931.51</v>
      </c>
      <c r="G1269" t="s">
        <v>11</v>
      </c>
      <c r="H1269" t="s">
        <v>12</v>
      </c>
      <c r="I1269" t="s">
        <v>42</v>
      </c>
      <c r="J1269" s="9" t="str">
        <f t="shared" si="38"/>
        <v>15-Jun-2002</v>
      </c>
      <c r="K1269">
        <f t="shared" si="39"/>
        <v>23</v>
      </c>
    </row>
    <row r="1270" spans="1:11" x14ac:dyDescent="0.3">
      <c r="A1270" t="s">
        <v>457</v>
      </c>
      <c r="B1270">
        <v>2000</v>
      </c>
      <c r="C1270" t="s">
        <v>10</v>
      </c>
      <c r="D1270">
        <v>10</v>
      </c>
      <c r="E1270">
        <v>2</v>
      </c>
      <c r="F1270" s="11">
        <v>3925.76</v>
      </c>
      <c r="G1270" t="s">
        <v>11</v>
      </c>
      <c r="H1270" t="s">
        <v>11</v>
      </c>
      <c r="I1270" t="s">
        <v>247</v>
      </c>
      <c r="J1270" s="9" t="str">
        <f t="shared" si="38"/>
        <v>10-Jul-2000</v>
      </c>
      <c r="K1270">
        <f t="shared" si="39"/>
        <v>25</v>
      </c>
    </row>
    <row r="1271" spans="1:11" x14ac:dyDescent="0.3">
      <c r="A1271" t="s">
        <v>456</v>
      </c>
      <c r="B1271">
        <v>1985</v>
      </c>
      <c r="C1271" t="s">
        <v>10</v>
      </c>
      <c r="D1271">
        <v>5</v>
      </c>
      <c r="E1271">
        <v>3</v>
      </c>
      <c r="F1271" s="11">
        <v>3910.44</v>
      </c>
      <c r="G1271" t="s">
        <v>11</v>
      </c>
      <c r="H1271" t="s">
        <v>11</v>
      </c>
      <c r="I1271" t="s">
        <v>13</v>
      </c>
      <c r="J1271" s="9" t="str">
        <f t="shared" si="38"/>
        <v>5-Jul-1985</v>
      </c>
      <c r="K1271">
        <f t="shared" si="39"/>
        <v>40</v>
      </c>
    </row>
    <row r="1272" spans="1:11" x14ac:dyDescent="0.3">
      <c r="A1272" t="s">
        <v>455</v>
      </c>
      <c r="B1272">
        <v>1997</v>
      </c>
      <c r="C1272" t="s">
        <v>15</v>
      </c>
      <c r="D1272">
        <v>24</v>
      </c>
      <c r="E1272">
        <v>3</v>
      </c>
      <c r="F1272" s="11">
        <v>3906.13</v>
      </c>
      <c r="G1272" t="s">
        <v>12</v>
      </c>
      <c r="H1272" t="s">
        <v>12</v>
      </c>
      <c r="I1272" t="s">
        <v>42</v>
      </c>
      <c r="J1272" s="9" t="str">
        <f t="shared" si="38"/>
        <v>24-Nov-1997</v>
      </c>
      <c r="K1272">
        <f t="shared" si="39"/>
        <v>28</v>
      </c>
    </row>
    <row r="1273" spans="1:11" x14ac:dyDescent="0.3">
      <c r="A1273" t="s">
        <v>454</v>
      </c>
      <c r="B1273">
        <v>1981</v>
      </c>
      <c r="C1273" t="s">
        <v>35</v>
      </c>
      <c r="D1273">
        <v>27</v>
      </c>
      <c r="E1273">
        <v>1</v>
      </c>
      <c r="F1273" s="11">
        <v>3902.07</v>
      </c>
      <c r="G1273" t="s">
        <v>11</v>
      </c>
      <c r="H1273" t="s">
        <v>11</v>
      </c>
      <c r="I1273" t="s">
        <v>13</v>
      </c>
      <c r="J1273" s="9" t="str">
        <f t="shared" si="38"/>
        <v>27-Aug-1981</v>
      </c>
      <c r="K1273">
        <f t="shared" si="39"/>
        <v>44</v>
      </c>
    </row>
    <row r="1274" spans="1:11" x14ac:dyDescent="0.3">
      <c r="A1274" t="s">
        <v>453</v>
      </c>
      <c r="B1274">
        <v>1993</v>
      </c>
      <c r="C1274" t="s">
        <v>20</v>
      </c>
      <c r="D1274">
        <v>14</v>
      </c>
      <c r="E1274">
        <v>0</v>
      </c>
      <c r="F1274" s="11">
        <v>3898.35</v>
      </c>
      <c r="G1274" t="s">
        <v>11</v>
      </c>
      <c r="H1274" t="s">
        <v>11</v>
      </c>
      <c r="I1274" t="s">
        <v>23</v>
      </c>
      <c r="J1274" s="9" t="str">
        <f t="shared" si="38"/>
        <v>14-Sep-1993</v>
      </c>
      <c r="K1274">
        <f t="shared" si="39"/>
        <v>32</v>
      </c>
    </row>
    <row r="1275" spans="1:11" x14ac:dyDescent="0.3">
      <c r="A1275" t="s">
        <v>452</v>
      </c>
      <c r="B1275">
        <v>2004</v>
      </c>
      <c r="C1275" t="s">
        <v>10</v>
      </c>
      <c r="D1275">
        <v>13</v>
      </c>
      <c r="E1275">
        <v>0</v>
      </c>
      <c r="F1275" s="11">
        <v>3889.2</v>
      </c>
      <c r="G1275" t="s">
        <v>11</v>
      </c>
      <c r="H1275" t="s">
        <v>11</v>
      </c>
      <c r="I1275" t="s">
        <v>23</v>
      </c>
      <c r="J1275" s="9" t="str">
        <f t="shared" si="38"/>
        <v>13-Jul-2004</v>
      </c>
      <c r="K1275">
        <f t="shared" si="39"/>
        <v>21</v>
      </c>
    </row>
    <row r="1276" spans="1:11" x14ac:dyDescent="0.3">
      <c r="A1276" t="s">
        <v>451</v>
      </c>
      <c r="B1276">
        <v>1996</v>
      </c>
      <c r="C1276" t="s">
        <v>37</v>
      </c>
      <c r="D1276">
        <v>23</v>
      </c>
      <c r="E1276">
        <v>2</v>
      </c>
      <c r="F1276" s="11">
        <v>3877.3</v>
      </c>
      <c r="G1276" t="s">
        <v>16</v>
      </c>
      <c r="H1276" t="s">
        <v>12</v>
      </c>
      <c r="I1276" t="s">
        <v>23</v>
      </c>
      <c r="J1276" s="9" t="str">
        <f t="shared" si="38"/>
        <v>23-Oct-1996</v>
      </c>
      <c r="K1276">
        <f t="shared" si="39"/>
        <v>29</v>
      </c>
    </row>
    <row r="1277" spans="1:11" x14ac:dyDescent="0.3">
      <c r="A1277" t="s">
        <v>450</v>
      </c>
      <c r="B1277">
        <v>1991</v>
      </c>
      <c r="C1277" t="s">
        <v>10</v>
      </c>
      <c r="D1277">
        <v>25</v>
      </c>
      <c r="E1277">
        <v>1</v>
      </c>
      <c r="F1277" s="11">
        <v>3875.73</v>
      </c>
      <c r="G1277" t="s">
        <v>11</v>
      </c>
      <c r="H1277" t="s">
        <v>12</v>
      </c>
      <c r="I1277" t="s">
        <v>13</v>
      </c>
      <c r="J1277" s="9" t="str">
        <f t="shared" si="38"/>
        <v>25-Jul-1991</v>
      </c>
      <c r="K1277">
        <f t="shared" si="39"/>
        <v>34</v>
      </c>
    </row>
    <row r="1278" spans="1:11" x14ac:dyDescent="0.3">
      <c r="A1278" t="s">
        <v>449</v>
      </c>
      <c r="B1278">
        <v>1990</v>
      </c>
      <c r="C1278" t="s">
        <v>18</v>
      </c>
      <c r="D1278">
        <v>24</v>
      </c>
      <c r="E1278">
        <v>0</v>
      </c>
      <c r="F1278" s="11">
        <v>3866.86</v>
      </c>
      <c r="G1278" t="s">
        <v>16</v>
      </c>
      <c r="H1278" t="s">
        <v>16</v>
      </c>
      <c r="I1278" t="s">
        <v>23</v>
      </c>
      <c r="J1278" s="9" t="str">
        <f t="shared" si="38"/>
        <v>24-Jun-1990</v>
      </c>
      <c r="K1278">
        <f t="shared" si="39"/>
        <v>35</v>
      </c>
    </row>
    <row r="1279" spans="1:11" x14ac:dyDescent="0.3">
      <c r="A1279" t="s">
        <v>448</v>
      </c>
      <c r="B1279">
        <v>2001</v>
      </c>
      <c r="C1279" t="s">
        <v>37</v>
      </c>
      <c r="D1279">
        <v>18</v>
      </c>
      <c r="E1279">
        <v>3</v>
      </c>
      <c r="F1279" s="11">
        <v>3861.21</v>
      </c>
      <c r="G1279" t="s">
        <v>11</v>
      </c>
      <c r="H1279" t="s">
        <v>11</v>
      </c>
      <c r="I1279" t="s">
        <v>168</v>
      </c>
      <c r="J1279" s="9" t="str">
        <f t="shared" si="38"/>
        <v>18-Oct-2001</v>
      </c>
      <c r="K1279">
        <f t="shared" si="39"/>
        <v>24</v>
      </c>
    </row>
    <row r="1280" spans="1:11" x14ac:dyDescent="0.3">
      <c r="A1280" t="s">
        <v>447</v>
      </c>
      <c r="B1280">
        <v>2001</v>
      </c>
      <c r="C1280" t="s">
        <v>18</v>
      </c>
      <c r="D1280">
        <v>6</v>
      </c>
      <c r="E1280">
        <v>0</v>
      </c>
      <c r="F1280" s="11">
        <v>3858.51</v>
      </c>
      <c r="G1280" t="s">
        <v>11</v>
      </c>
      <c r="H1280" t="s">
        <v>12</v>
      </c>
      <c r="I1280" t="s">
        <v>200</v>
      </c>
      <c r="J1280" s="9" t="str">
        <f t="shared" si="38"/>
        <v>6-Jun-2001</v>
      </c>
      <c r="K1280">
        <f t="shared" si="39"/>
        <v>24</v>
      </c>
    </row>
    <row r="1281" spans="1:11" x14ac:dyDescent="0.3">
      <c r="A1281" t="s">
        <v>446</v>
      </c>
      <c r="B1281">
        <v>1991</v>
      </c>
      <c r="C1281" t="s">
        <v>35</v>
      </c>
      <c r="D1281">
        <v>19</v>
      </c>
      <c r="E1281">
        <v>0</v>
      </c>
      <c r="F1281" s="11">
        <v>3857.76</v>
      </c>
      <c r="G1281" t="s">
        <v>12</v>
      </c>
      <c r="H1281" t="s">
        <v>16</v>
      </c>
      <c r="I1281" t="s">
        <v>168</v>
      </c>
      <c r="J1281" s="9" t="str">
        <f t="shared" si="38"/>
        <v>19-Aug-1991</v>
      </c>
      <c r="K1281">
        <f t="shared" si="39"/>
        <v>34</v>
      </c>
    </row>
    <row r="1282" spans="1:11" x14ac:dyDescent="0.3">
      <c r="A1282" t="s">
        <v>445</v>
      </c>
      <c r="B1282">
        <v>1994</v>
      </c>
      <c r="C1282" t="s">
        <v>35</v>
      </c>
      <c r="D1282">
        <v>12</v>
      </c>
      <c r="E1282">
        <v>2</v>
      </c>
      <c r="F1282" s="11">
        <v>3847.67</v>
      </c>
      <c r="G1282" t="s">
        <v>12</v>
      </c>
      <c r="H1282" t="s">
        <v>11</v>
      </c>
      <c r="I1282" t="s">
        <v>42</v>
      </c>
      <c r="J1282" s="9" t="str">
        <f t="shared" ref="J1282:J1345" si="40">D1282&amp;"-"&amp;C1282&amp;"-"&amp;B1282</f>
        <v>12-Aug-1994</v>
      </c>
      <c r="K1282">
        <f t="shared" ref="K1282:K1345" si="41">2025-B1282</f>
        <v>31</v>
      </c>
    </row>
    <row r="1283" spans="1:11" x14ac:dyDescent="0.3">
      <c r="A1283" t="s">
        <v>444</v>
      </c>
      <c r="B1283">
        <v>1981</v>
      </c>
      <c r="C1283" t="s">
        <v>20</v>
      </c>
      <c r="D1283">
        <v>29</v>
      </c>
      <c r="E1283">
        <v>1</v>
      </c>
      <c r="F1283" s="11">
        <v>3797.2</v>
      </c>
      <c r="G1283" t="s">
        <v>11</v>
      </c>
      <c r="H1283" t="s">
        <v>12</v>
      </c>
      <c r="I1283" t="s">
        <v>23</v>
      </c>
      <c r="J1283" s="9" t="str">
        <f t="shared" si="40"/>
        <v>29-Sep-1981</v>
      </c>
      <c r="K1283">
        <f t="shared" si="41"/>
        <v>44</v>
      </c>
    </row>
    <row r="1284" spans="1:11" x14ac:dyDescent="0.3">
      <c r="A1284" t="s">
        <v>443</v>
      </c>
      <c r="B1284">
        <v>1999</v>
      </c>
      <c r="C1284" t="s">
        <v>18</v>
      </c>
      <c r="D1284">
        <v>24</v>
      </c>
      <c r="E1284">
        <v>0</v>
      </c>
      <c r="F1284" s="11">
        <v>3796.36</v>
      </c>
      <c r="G1284" t="s">
        <v>11</v>
      </c>
      <c r="H1284" t="s">
        <v>12</v>
      </c>
      <c r="I1284" t="s">
        <v>23</v>
      </c>
      <c r="J1284" s="9" t="str">
        <f t="shared" si="40"/>
        <v>24-Jun-1999</v>
      </c>
      <c r="K1284">
        <f t="shared" si="41"/>
        <v>26</v>
      </c>
    </row>
    <row r="1285" spans="1:11" x14ac:dyDescent="0.3">
      <c r="A1285" t="s">
        <v>442</v>
      </c>
      <c r="B1285">
        <v>1988</v>
      </c>
      <c r="C1285" t="s">
        <v>35</v>
      </c>
      <c r="D1285">
        <v>28</v>
      </c>
      <c r="E1285">
        <v>3</v>
      </c>
      <c r="F1285" s="11">
        <v>3793.55</v>
      </c>
      <c r="G1285" t="s">
        <v>11</v>
      </c>
      <c r="H1285" t="s">
        <v>12</v>
      </c>
      <c r="I1285" t="s">
        <v>13</v>
      </c>
      <c r="J1285" s="9" t="str">
        <f t="shared" si="40"/>
        <v>28-Aug-1988</v>
      </c>
      <c r="K1285">
        <f t="shared" si="41"/>
        <v>37</v>
      </c>
    </row>
    <row r="1286" spans="1:11" x14ac:dyDescent="0.3">
      <c r="A1286" t="s">
        <v>441</v>
      </c>
      <c r="B1286">
        <v>1981</v>
      </c>
      <c r="C1286" t="s">
        <v>30</v>
      </c>
      <c r="D1286">
        <v>13</v>
      </c>
      <c r="E1286">
        <v>1</v>
      </c>
      <c r="F1286" s="11">
        <v>3785.77</v>
      </c>
      <c r="G1286" t="s">
        <v>11</v>
      </c>
      <c r="H1286" t="s">
        <v>16</v>
      </c>
      <c r="I1286" t="s">
        <v>13</v>
      </c>
      <c r="J1286" s="9" t="str">
        <f t="shared" si="40"/>
        <v>13-Dec-1981</v>
      </c>
      <c r="K1286">
        <f t="shared" si="41"/>
        <v>44</v>
      </c>
    </row>
    <row r="1287" spans="1:11" x14ac:dyDescent="0.3">
      <c r="A1287" t="s">
        <v>440</v>
      </c>
      <c r="B1287">
        <v>1987</v>
      </c>
      <c r="C1287" t="s">
        <v>37</v>
      </c>
      <c r="D1287">
        <v>24</v>
      </c>
      <c r="E1287">
        <v>3</v>
      </c>
      <c r="F1287" s="11">
        <v>3773.23</v>
      </c>
      <c r="G1287" t="s">
        <v>11</v>
      </c>
      <c r="H1287" t="s">
        <v>12</v>
      </c>
      <c r="I1287" t="s">
        <v>13</v>
      </c>
      <c r="J1287" s="9" t="str">
        <f t="shared" si="40"/>
        <v>24-Oct-1987</v>
      </c>
      <c r="K1287">
        <f t="shared" si="41"/>
        <v>38</v>
      </c>
    </row>
    <row r="1288" spans="1:11" x14ac:dyDescent="0.3">
      <c r="A1288" t="s">
        <v>439</v>
      </c>
      <c r="B1288">
        <v>1994</v>
      </c>
      <c r="C1288" t="s">
        <v>15</v>
      </c>
      <c r="D1288">
        <v>21</v>
      </c>
      <c r="E1288">
        <v>1</v>
      </c>
      <c r="F1288" s="11">
        <v>3766.88</v>
      </c>
      <c r="G1288" t="s">
        <v>11</v>
      </c>
      <c r="H1288" t="s">
        <v>16</v>
      </c>
      <c r="I1288" t="s">
        <v>13</v>
      </c>
      <c r="J1288" s="9" t="str">
        <f t="shared" si="40"/>
        <v>21-Nov-1994</v>
      </c>
      <c r="K1288">
        <f t="shared" si="41"/>
        <v>31</v>
      </c>
    </row>
    <row r="1289" spans="1:11" x14ac:dyDescent="0.3">
      <c r="A1289" t="s">
        <v>438</v>
      </c>
      <c r="B1289">
        <v>1991</v>
      </c>
      <c r="C1289" t="s">
        <v>37</v>
      </c>
      <c r="D1289">
        <v>24</v>
      </c>
      <c r="E1289">
        <v>0</v>
      </c>
      <c r="F1289" s="11">
        <v>3761.29</v>
      </c>
      <c r="G1289" t="s">
        <v>11</v>
      </c>
      <c r="H1289" t="s">
        <v>12</v>
      </c>
      <c r="I1289" t="s">
        <v>42</v>
      </c>
      <c r="J1289" s="9" t="str">
        <f t="shared" si="40"/>
        <v>24-Oct-1991</v>
      </c>
      <c r="K1289">
        <f t="shared" si="41"/>
        <v>34</v>
      </c>
    </row>
    <row r="1290" spans="1:11" x14ac:dyDescent="0.3">
      <c r="A1290" t="s">
        <v>437</v>
      </c>
      <c r="B1290">
        <v>1991</v>
      </c>
      <c r="C1290" t="s">
        <v>35</v>
      </c>
      <c r="D1290">
        <v>25</v>
      </c>
      <c r="E1290">
        <v>0</v>
      </c>
      <c r="F1290" s="11">
        <v>3757.84</v>
      </c>
      <c r="G1290" t="s">
        <v>11</v>
      </c>
      <c r="H1290" t="s">
        <v>16</v>
      </c>
      <c r="I1290" t="s">
        <v>13</v>
      </c>
      <c r="J1290" s="9" t="str">
        <f t="shared" si="40"/>
        <v>25-Aug-1991</v>
      </c>
      <c r="K1290">
        <f t="shared" si="41"/>
        <v>34</v>
      </c>
    </row>
    <row r="1291" spans="1:11" x14ac:dyDescent="0.3">
      <c r="A1291" t="s">
        <v>436</v>
      </c>
      <c r="B1291">
        <v>1991</v>
      </c>
      <c r="C1291" t="s">
        <v>37</v>
      </c>
      <c r="D1291">
        <v>28</v>
      </c>
      <c r="E1291">
        <v>0</v>
      </c>
      <c r="F1291" s="11">
        <v>3756.62</v>
      </c>
      <c r="G1291" t="s">
        <v>11</v>
      </c>
      <c r="H1291" t="s">
        <v>11</v>
      </c>
      <c r="I1291" t="s">
        <v>13</v>
      </c>
      <c r="J1291" s="9" t="str">
        <f t="shared" si="40"/>
        <v>28-Oct-1991</v>
      </c>
      <c r="K1291">
        <f t="shared" si="41"/>
        <v>34</v>
      </c>
    </row>
    <row r="1292" spans="1:11" x14ac:dyDescent="0.3">
      <c r="A1292" t="s">
        <v>435</v>
      </c>
      <c r="B1292">
        <v>1986</v>
      </c>
      <c r="C1292" t="s">
        <v>20</v>
      </c>
      <c r="D1292">
        <v>9</v>
      </c>
      <c r="E1292">
        <v>3</v>
      </c>
      <c r="F1292" s="11">
        <v>3748.56</v>
      </c>
      <c r="G1292" t="s">
        <v>11</v>
      </c>
      <c r="H1292" t="s">
        <v>11</v>
      </c>
      <c r="I1292" t="s">
        <v>13</v>
      </c>
      <c r="J1292" s="9" t="str">
        <f t="shared" si="40"/>
        <v>9-Sep-1986</v>
      </c>
      <c r="K1292">
        <f t="shared" si="41"/>
        <v>39</v>
      </c>
    </row>
    <row r="1293" spans="1:11" x14ac:dyDescent="0.3">
      <c r="A1293" t="s">
        <v>434</v>
      </c>
      <c r="B1293">
        <v>1993</v>
      </c>
      <c r="C1293" t="s">
        <v>18</v>
      </c>
      <c r="D1293">
        <v>22</v>
      </c>
      <c r="E1293">
        <v>0</v>
      </c>
      <c r="F1293" s="11">
        <v>3736.46</v>
      </c>
      <c r="G1293" t="s">
        <v>11</v>
      </c>
      <c r="H1293" t="s">
        <v>11</v>
      </c>
      <c r="I1293" t="s">
        <v>23</v>
      </c>
      <c r="J1293" s="9" t="str">
        <f t="shared" si="40"/>
        <v>22-Jun-1993</v>
      </c>
      <c r="K1293">
        <f t="shared" si="41"/>
        <v>32</v>
      </c>
    </row>
    <row r="1294" spans="1:11" x14ac:dyDescent="0.3">
      <c r="A1294" t="s">
        <v>433</v>
      </c>
      <c r="B1294">
        <v>1994</v>
      </c>
      <c r="C1294" t="s">
        <v>35</v>
      </c>
      <c r="D1294">
        <v>22</v>
      </c>
      <c r="E1294">
        <v>0</v>
      </c>
      <c r="F1294" s="11">
        <v>3732.63</v>
      </c>
      <c r="G1294" t="s">
        <v>11</v>
      </c>
      <c r="H1294" t="s">
        <v>12</v>
      </c>
      <c r="I1294" t="s">
        <v>247</v>
      </c>
      <c r="J1294" s="9" t="str">
        <f t="shared" si="40"/>
        <v>22-Aug-1994</v>
      </c>
      <c r="K1294">
        <f t="shared" si="41"/>
        <v>31</v>
      </c>
    </row>
    <row r="1295" spans="1:11" x14ac:dyDescent="0.3">
      <c r="A1295" t="s">
        <v>432</v>
      </c>
      <c r="B1295">
        <v>1986</v>
      </c>
      <c r="C1295" t="s">
        <v>30</v>
      </c>
      <c r="D1295">
        <v>1</v>
      </c>
      <c r="E1295">
        <v>3</v>
      </c>
      <c r="F1295" s="11">
        <v>3731.6</v>
      </c>
      <c r="G1295" t="s">
        <v>11</v>
      </c>
      <c r="H1295" t="s">
        <v>11</v>
      </c>
      <c r="I1295" t="s">
        <v>13</v>
      </c>
      <c r="J1295" s="9" t="str">
        <f t="shared" si="40"/>
        <v>1-Dec-1986</v>
      </c>
      <c r="K1295">
        <f t="shared" si="41"/>
        <v>39</v>
      </c>
    </row>
    <row r="1296" spans="1:11" x14ac:dyDescent="0.3">
      <c r="A1296" t="s">
        <v>431</v>
      </c>
      <c r="B1296">
        <v>2004</v>
      </c>
      <c r="C1296" t="s">
        <v>15</v>
      </c>
      <c r="D1296">
        <v>5</v>
      </c>
      <c r="E1296">
        <v>0</v>
      </c>
      <c r="F1296" s="11">
        <v>3722.23</v>
      </c>
      <c r="G1296" t="s">
        <v>11</v>
      </c>
      <c r="H1296" t="s">
        <v>11</v>
      </c>
      <c r="I1296" t="s">
        <v>200</v>
      </c>
      <c r="J1296" s="9" t="str">
        <f t="shared" si="40"/>
        <v>5-Nov-2004</v>
      </c>
      <c r="K1296">
        <f t="shared" si="41"/>
        <v>21</v>
      </c>
    </row>
    <row r="1297" spans="1:11" x14ac:dyDescent="0.3">
      <c r="A1297" t="s">
        <v>430</v>
      </c>
      <c r="B1297">
        <v>1989</v>
      </c>
      <c r="C1297" t="s">
        <v>30</v>
      </c>
      <c r="D1297">
        <v>2</v>
      </c>
      <c r="E1297">
        <v>0</v>
      </c>
      <c r="F1297" s="11">
        <v>3704.35</v>
      </c>
      <c r="G1297" t="s">
        <v>11</v>
      </c>
      <c r="H1297" t="s">
        <v>11</v>
      </c>
      <c r="I1297" t="s">
        <v>13</v>
      </c>
      <c r="J1297" s="9" t="str">
        <f t="shared" si="40"/>
        <v>2-Dec-1989</v>
      </c>
      <c r="K1297">
        <f t="shared" si="41"/>
        <v>36</v>
      </c>
    </row>
    <row r="1298" spans="1:11" x14ac:dyDescent="0.3">
      <c r="A1298" t="s">
        <v>429</v>
      </c>
      <c r="B1298">
        <v>1988</v>
      </c>
      <c r="C1298" t="s">
        <v>35</v>
      </c>
      <c r="D1298">
        <v>18</v>
      </c>
      <c r="E1298">
        <v>3</v>
      </c>
      <c r="F1298" s="11">
        <v>3699.54</v>
      </c>
      <c r="G1298" t="s">
        <v>11</v>
      </c>
      <c r="H1298" t="s">
        <v>12</v>
      </c>
      <c r="I1298" t="s">
        <v>13</v>
      </c>
      <c r="J1298" s="9" t="str">
        <f t="shared" si="40"/>
        <v>18-Aug-1988</v>
      </c>
      <c r="K1298">
        <f t="shared" si="41"/>
        <v>37</v>
      </c>
    </row>
    <row r="1299" spans="1:11" x14ac:dyDescent="0.3">
      <c r="A1299" t="s">
        <v>428</v>
      </c>
      <c r="B1299">
        <v>1995</v>
      </c>
      <c r="C1299" t="s">
        <v>37</v>
      </c>
      <c r="D1299">
        <v>21</v>
      </c>
      <c r="E1299">
        <v>2</v>
      </c>
      <c r="F1299" s="11">
        <v>3693.43</v>
      </c>
      <c r="G1299" t="s">
        <v>11</v>
      </c>
      <c r="H1299" t="s">
        <v>12</v>
      </c>
      <c r="I1299" t="s">
        <v>42</v>
      </c>
      <c r="J1299" s="9" t="str">
        <f t="shared" si="40"/>
        <v>21-Oct-1995</v>
      </c>
      <c r="K1299">
        <f t="shared" si="41"/>
        <v>30</v>
      </c>
    </row>
    <row r="1300" spans="1:11" x14ac:dyDescent="0.3">
      <c r="A1300" t="s">
        <v>427</v>
      </c>
      <c r="B1300">
        <v>1981</v>
      </c>
      <c r="C1300" t="s">
        <v>30</v>
      </c>
      <c r="D1300">
        <v>14</v>
      </c>
      <c r="E1300">
        <v>1</v>
      </c>
      <c r="F1300" s="11">
        <v>3688.38</v>
      </c>
      <c r="G1300" t="s">
        <v>11</v>
      </c>
      <c r="H1300" t="s">
        <v>11</v>
      </c>
      <c r="I1300" t="s">
        <v>13</v>
      </c>
      <c r="J1300" s="9" t="str">
        <f t="shared" si="40"/>
        <v>14-Dec-1981</v>
      </c>
      <c r="K1300">
        <f t="shared" si="41"/>
        <v>44</v>
      </c>
    </row>
    <row r="1301" spans="1:11" x14ac:dyDescent="0.3">
      <c r="A1301" t="s">
        <v>426</v>
      </c>
      <c r="B1301">
        <v>2003</v>
      </c>
      <c r="C1301" t="s">
        <v>10</v>
      </c>
      <c r="D1301">
        <v>10</v>
      </c>
      <c r="E1301">
        <v>0</v>
      </c>
      <c r="F1301" s="11">
        <v>3688.35</v>
      </c>
      <c r="G1301" t="s">
        <v>11</v>
      </c>
      <c r="H1301" t="s">
        <v>11</v>
      </c>
      <c r="I1301" t="s">
        <v>300</v>
      </c>
      <c r="J1301" s="9" t="str">
        <f t="shared" si="40"/>
        <v>10-Jul-2003</v>
      </c>
      <c r="K1301">
        <f t="shared" si="41"/>
        <v>22</v>
      </c>
    </row>
    <row r="1302" spans="1:11" x14ac:dyDescent="0.3">
      <c r="A1302" t="s">
        <v>425</v>
      </c>
      <c r="B1302">
        <v>1984</v>
      </c>
      <c r="C1302" t="s">
        <v>10</v>
      </c>
      <c r="D1302">
        <v>6</v>
      </c>
      <c r="E1302">
        <v>3</v>
      </c>
      <c r="F1302" s="11">
        <v>3678.86</v>
      </c>
      <c r="G1302" t="s">
        <v>11</v>
      </c>
      <c r="H1302" t="s">
        <v>12</v>
      </c>
      <c r="I1302" t="s">
        <v>13</v>
      </c>
      <c r="J1302" s="9" t="str">
        <f t="shared" si="40"/>
        <v>6-Jul-1984</v>
      </c>
      <c r="K1302">
        <f t="shared" si="41"/>
        <v>41</v>
      </c>
    </row>
    <row r="1303" spans="1:11" x14ac:dyDescent="0.3">
      <c r="A1303" t="s">
        <v>424</v>
      </c>
      <c r="B1303">
        <v>1992</v>
      </c>
      <c r="C1303" t="s">
        <v>20</v>
      </c>
      <c r="D1303">
        <v>14</v>
      </c>
      <c r="E1303">
        <v>1</v>
      </c>
      <c r="F1303" s="11">
        <v>3659.35</v>
      </c>
      <c r="G1303" t="s">
        <v>12</v>
      </c>
      <c r="H1303" t="s">
        <v>16</v>
      </c>
      <c r="I1303" t="s">
        <v>42</v>
      </c>
      <c r="J1303" s="9" t="str">
        <f t="shared" si="40"/>
        <v>14-Sep-1992</v>
      </c>
      <c r="K1303">
        <f t="shared" si="41"/>
        <v>33</v>
      </c>
    </row>
    <row r="1304" spans="1:11" x14ac:dyDescent="0.3">
      <c r="A1304" t="s">
        <v>423</v>
      </c>
      <c r="B1304">
        <v>1990</v>
      </c>
      <c r="C1304" t="s">
        <v>15</v>
      </c>
      <c r="D1304">
        <v>8</v>
      </c>
      <c r="E1304">
        <v>3</v>
      </c>
      <c r="F1304" s="11">
        <v>3653.29</v>
      </c>
      <c r="G1304" t="s">
        <v>11</v>
      </c>
      <c r="H1304" t="s">
        <v>12</v>
      </c>
      <c r="I1304" t="s">
        <v>42</v>
      </c>
      <c r="J1304" s="9" t="str">
        <f t="shared" si="40"/>
        <v>8-Nov-1990</v>
      </c>
      <c r="K1304">
        <f t="shared" si="41"/>
        <v>35</v>
      </c>
    </row>
    <row r="1305" spans="1:11" x14ac:dyDescent="0.3">
      <c r="A1305" t="s">
        <v>422</v>
      </c>
      <c r="B1305">
        <v>1992</v>
      </c>
      <c r="C1305" t="s">
        <v>15</v>
      </c>
      <c r="D1305">
        <v>17</v>
      </c>
      <c r="E1305">
        <v>0</v>
      </c>
      <c r="F1305" s="11">
        <v>3645.09</v>
      </c>
      <c r="G1305" t="s">
        <v>16</v>
      </c>
      <c r="H1305" t="s">
        <v>11</v>
      </c>
      <c r="I1305" t="s">
        <v>276</v>
      </c>
      <c r="J1305" s="9" t="str">
        <f t="shared" si="40"/>
        <v>17-Nov-1992</v>
      </c>
      <c r="K1305">
        <f t="shared" si="41"/>
        <v>33</v>
      </c>
    </row>
    <row r="1306" spans="1:11" x14ac:dyDescent="0.3">
      <c r="A1306" t="s">
        <v>421</v>
      </c>
      <c r="B1306">
        <v>1985</v>
      </c>
      <c r="C1306" t="s">
        <v>18</v>
      </c>
      <c r="D1306">
        <v>14</v>
      </c>
      <c r="E1306">
        <v>3</v>
      </c>
      <c r="F1306" s="11">
        <v>3622.13</v>
      </c>
      <c r="G1306" t="s">
        <v>11</v>
      </c>
      <c r="H1306" t="s">
        <v>16</v>
      </c>
      <c r="I1306" t="s">
        <v>13</v>
      </c>
      <c r="J1306" s="9" t="str">
        <f t="shared" si="40"/>
        <v>14-Jun-1985</v>
      </c>
      <c r="K1306">
        <f t="shared" si="41"/>
        <v>40</v>
      </c>
    </row>
    <row r="1307" spans="1:11" x14ac:dyDescent="0.3">
      <c r="A1307" t="s">
        <v>420</v>
      </c>
      <c r="B1307">
        <v>1990</v>
      </c>
      <c r="C1307" t="s">
        <v>37</v>
      </c>
      <c r="D1307">
        <v>11</v>
      </c>
      <c r="E1307">
        <v>3</v>
      </c>
      <c r="F1307" s="11">
        <v>3606.43</v>
      </c>
      <c r="G1307" t="s">
        <v>11</v>
      </c>
      <c r="H1307" t="s">
        <v>16</v>
      </c>
      <c r="I1307" t="s">
        <v>13</v>
      </c>
      <c r="J1307" s="9" t="str">
        <f t="shared" si="40"/>
        <v>11-Oct-1990</v>
      </c>
      <c r="K1307">
        <f t="shared" si="41"/>
        <v>35</v>
      </c>
    </row>
    <row r="1308" spans="1:11" x14ac:dyDescent="0.3">
      <c r="A1308" t="s">
        <v>419</v>
      </c>
      <c r="B1308">
        <v>1988</v>
      </c>
      <c r="C1308" t="s">
        <v>15</v>
      </c>
      <c r="D1308">
        <v>4</v>
      </c>
      <c r="E1308">
        <v>3</v>
      </c>
      <c r="F1308" s="11">
        <v>3603.6</v>
      </c>
      <c r="G1308" t="s">
        <v>11</v>
      </c>
      <c r="H1308" t="s">
        <v>16</v>
      </c>
      <c r="I1308" t="s">
        <v>13</v>
      </c>
      <c r="J1308" s="9" t="str">
        <f t="shared" si="40"/>
        <v>4-Nov-1988</v>
      </c>
      <c r="K1308">
        <f t="shared" si="41"/>
        <v>37</v>
      </c>
    </row>
    <row r="1309" spans="1:11" x14ac:dyDescent="0.3">
      <c r="A1309" t="s">
        <v>418</v>
      </c>
      <c r="B1309">
        <v>1999</v>
      </c>
      <c r="C1309" t="s">
        <v>35</v>
      </c>
      <c r="D1309">
        <v>12</v>
      </c>
      <c r="E1309">
        <v>3</v>
      </c>
      <c r="F1309" s="11">
        <v>3597.6</v>
      </c>
      <c r="G1309" t="s">
        <v>11</v>
      </c>
      <c r="H1309" t="s">
        <v>11</v>
      </c>
      <c r="I1309" t="s">
        <v>42</v>
      </c>
      <c r="J1309" s="9" t="str">
        <f t="shared" si="40"/>
        <v>12-Aug-1999</v>
      </c>
      <c r="K1309">
        <f t="shared" si="41"/>
        <v>26</v>
      </c>
    </row>
    <row r="1310" spans="1:11" x14ac:dyDescent="0.3">
      <c r="A1310" t="s">
        <v>417</v>
      </c>
      <c r="B1310">
        <v>1997</v>
      </c>
      <c r="C1310" t="s">
        <v>15</v>
      </c>
      <c r="D1310">
        <v>4</v>
      </c>
      <c r="E1310">
        <v>1</v>
      </c>
      <c r="F1310" s="11">
        <v>3594.17</v>
      </c>
      <c r="G1310" t="s">
        <v>11</v>
      </c>
      <c r="H1310" t="s">
        <v>11</v>
      </c>
      <c r="I1310" t="s">
        <v>23</v>
      </c>
      <c r="J1310" s="9" t="str">
        <f t="shared" si="40"/>
        <v>4-Nov-1997</v>
      </c>
      <c r="K1310">
        <f t="shared" si="41"/>
        <v>28</v>
      </c>
    </row>
    <row r="1311" spans="1:11" x14ac:dyDescent="0.3">
      <c r="A1311" t="s">
        <v>416</v>
      </c>
      <c r="B1311">
        <v>1999</v>
      </c>
      <c r="C1311" t="s">
        <v>18</v>
      </c>
      <c r="D1311">
        <v>6</v>
      </c>
      <c r="E1311">
        <v>3</v>
      </c>
      <c r="F1311" s="11">
        <v>3591.48</v>
      </c>
      <c r="G1311" t="s">
        <v>11</v>
      </c>
      <c r="H1311" t="s">
        <v>12</v>
      </c>
      <c r="I1311" t="s">
        <v>42</v>
      </c>
      <c r="J1311" s="9" t="str">
        <f t="shared" si="40"/>
        <v>6-Jun-1999</v>
      </c>
      <c r="K1311">
        <f t="shared" si="41"/>
        <v>26</v>
      </c>
    </row>
    <row r="1312" spans="1:11" x14ac:dyDescent="0.3">
      <c r="A1312" t="s">
        <v>415</v>
      </c>
      <c r="B1312">
        <v>1986</v>
      </c>
      <c r="C1312" t="s">
        <v>30</v>
      </c>
      <c r="D1312">
        <v>27</v>
      </c>
      <c r="E1312">
        <v>3</v>
      </c>
      <c r="F1312" s="11">
        <v>3589.14</v>
      </c>
      <c r="G1312" t="s">
        <v>11</v>
      </c>
      <c r="H1312" t="s">
        <v>11</v>
      </c>
      <c r="I1312" t="s">
        <v>13</v>
      </c>
      <c r="J1312" s="9" t="str">
        <f t="shared" si="40"/>
        <v>27-Dec-1986</v>
      </c>
      <c r="K1312">
        <f t="shared" si="41"/>
        <v>39</v>
      </c>
    </row>
    <row r="1313" spans="1:11" x14ac:dyDescent="0.3">
      <c r="A1313" t="s">
        <v>414</v>
      </c>
      <c r="B1313">
        <v>2001</v>
      </c>
      <c r="C1313" t="s">
        <v>15</v>
      </c>
      <c r="D1313">
        <v>11</v>
      </c>
      <c r="E1313">
        <v>2</v>
      </c>
      <c r="F1313" s="11">
        <v>3579.83</v>
      </c>
      <c r="G1313" t="s">
        <v>11</v>
      </c>
      <c r="H1313" t="s">
        <v>11</v>
      </c>
      <c r="I1313" t="s">
        <v>23</v>
      </c>
      <c r="J1313" s="9" t="str">
        <f t="shared" si="40"/>
        <v>11-Nov-2001</v>
      </c>
      <c r="K1313">
        <f t="shared" si="41"/>
        <v>24</v>
      </c>
    </row>
    <row r="1314" spans="1:11" x14ac:dyDescent="0.3">
      <c r="A1314" t="s">
        <v>413</v>
      </c>
      <c r="B1314">
        <v>1995</v>
      </c>
      <c r="C1314" t="s">
        <v>35</v>
      </c>
      <c r="D1314">
        <v>23</v>
      </c>
      <c r="E1314">
        <v>1</v>
      </c>
      <c r="F1314" s="11">
        <v>3578</v>
      </c>
      <c r="G1314" t="s">
        <v>11</v>
      </c>
      <c r="H1314" t="s">
        <v>12</v>
      </c>
      <c r="I1314" t="s">
        <v>42</v>
      </c>
      <c r="J1314" s="9" t="str">
        <f t="shared" si="40"/>
        <v>23-Aug-1995</v>
      </c>
      <c r="K1314">
        <f t="shared" si="41"/>
        <v>30</v>
      </c>
    </row>
    <row r="1315" spans="1:11" x14ac:dyDescent="0.3">
      <c r="A1315" t="s">
        <v>412</v>
      </c>
      <c r="B1315">
        <v>1988</v>
      </c>
      <c r="C1315" t="s">
        <v>35</v>
      </c>
      <c r="D1315">
        <v>18</v>
      </c>
      <c r="E1315">
        <v>3</v>
      </c>
      <c r="F1315" s="11">
        <v>3569.96</v>
      </c>
      <c r="G1315" t="s">
        <v>11</v>
      </c>
      <c r="H1315" t="s">
        <v>16</v>
      </c>
      <c r="I1315" t="s">
        <v>23</v>
      </c>
      <c r="J1315" s="9" t="str">
        <f t="shared" si="40"/>
        <v>18-Aug-1988</v>
      </c>
      <c r="K1315">
        <f t="shared" si="41"/>
        <v>37</v>
      </c>
    </row>
    <row r="1316" spans="1:11" x14ac:dyDescent="0.3">
      <c r="A1316" t="s">
        <v>411</v>
      </c>
      <c r="B1316">
        <v>1981</v>
      </c>
      <c r="C1316" t="s">
        <v>37</v>
      </c>
      <c r="D1316">
        <v>10</v>
      </c>
      <c r="E1316">
        <v>1</v>
      </c>
      <c r="F1316" s="11">
        <v>3562.87</v>
      </c>
      <c r="G1316" t="s">
        <v>11</v>
      </c>
      <c r="H1316" t="s">
        <v>16</v>
      </c>
      <c r="I1316" t="s">
        <v>13</v>
      </c>
      <c r="J1316" s="9" t="str">
        <f t="shared" si="40"/>
        <v>10-Oct-1981</v>
      </c>
      <c r="K1316">
        <f t="shared" si="41"/>
        <v>44</v>
      </c>
    </row>
    <row r="1317" spans="1:11" x14ac:dyDescent="0.3">
      <c r="A1317" t="s">
        <v>410</v>
      </c>
      <c r="B1317">
        <v>1995</v>
      </c>
      <c r="C1317" t="s">
        <v>18</v>
      </c>
      <c r="D1317">
        <v>16</v>
      </c>
      <c r="E1317">
        <v>1</v>
      </c>
      <c r="F1317" s="11">
        <v>3561.89</v>
      </c>
      <c r="G1317" t="s">
        <v>11</v>
      </c>
      <c r="H1317" t="s">
        <v>16</v>
      </c>
      <c r="I1317" t="s">
        <v>13</v>
      </c>
      <c r="J1317" s="9" t="str">
        <f t="shared" si="40"/>
        <v>16-Jun-1995</v>
      </c>
      <c r="K1317">
        <f t="shared" si="41"/>
        <v>30</v>
      </c>
    </row>
    <row r="1318" spans="1:11" x14ac:dyDescent="0.3">
      <c r="A1318" t="s">
        <v>409</v>
      </c>
      <c r="B1318">
        <v>1995</v>
      </c>
      <c r="C1318" t="s">
        <v>37</v>
      </c>
      <c r="D1318">
        <v>9</v>
      </c>
      <c r="E1318">
        <v>0</v>
      </c>
      <c r="F1318" s="11">
        <v>3558.62</v>
      </c>
      <c r="G1318" t="s">
        <v>11</v>
      </c>
      <c r="H1318" t="s">
        <v>12</v>
      </c>
      <c r="I1318" t="s">
        <v>247</v>
      </c>
      <c r="J1318" s="9" t="str">
        <f t="shared" si="40"/>
        <v>9-Oct-1995</v>
      </c>
      <c r="K1318">
        <f t="shared" si="41"/>
        <v>30</v>
      </c>
    </row>
    <row r="1319" spans="1:11" x14ac:dyDescent="0.3">
      <c r="A1319" t="s">
        <v>408</v>
      </c>
      <c r="B1319">
        <v>1994</v>
      </c>
      <c r="C1319" t="s">
        <v>20</v>
      </c>
      <c r="D1319">
        <v>24</v>
      </c>
      <c r="E1319">
        <v>0</v>
      </c>
      <c r="F1319" s="11">
        <v>3556.92</v>
      </c>
      <c r="G1319" t="s">
        <v>11</v>
      </c>
      <c r="H1319" t="s">
        <v>12</v>
      </c>
      <c r="I1319" t="s">
        <v>23</v>
      </c>
      <c r="J1319" s="9" t="str">
        <f t="shared" si="40"/>
        <v>24-Sep-1994</v>
      </c>
      <c r="K1319">
        <f t="shared" si="41"/>
        <v>31</v>
      </c>
    </row>
    <row r="1320" spans="1:11" x14ac:dyDescent="0.3">
      <c r="A1320" t="s">
        <v>407</v>
      </c>
      <c r="B1320">
        <v>1992</v>
      </c>
      <c r="C1320" t="s">
        <v>30</v>
      </c>
      <c r="D1320">
        <v>22</v>
      </c>
      <c r="E1320">
        <v>0</v>
      </c>
      <c r="F1320" s="11">
        <v>3554.2</v>
      </c>
      <c r="G1320" t="s">
        <v>11</v>
      </c>
      <c r="H1320" t="s">
        <v>12</v>
      </c>
      <c r="I1320" t="s">
        <v>42</v>
      </c>
      <c r="J1320" s="9" t="str">
        <f t="shared" si="40"/>
        <v>22-Dec-1992</v>
      </c>
      <c r="K1320">
        <f t="shared" si="41"/>
        <v>33</v>
      </c>
    </row>
    <row r="1321" spans="1:11" x14ac:dyDescent="0.3">
      <c r="A1321" t="s">
        <v>406</v>
      </c>
      <c r="B1321">
        <v>1988</v>
      </c>
      <c r="C1321" t="s">
        <v>37</v>
      </c>
      <c r="D1321">
        <v>15</v>
      </c>
      <c r="E1321">
        <v>3</v>
      </c>
      <c r="F1321" s="11">
        <v>3540.12</v>
      </c>
      <c r="G1321" t="s">
        <v>11</v>
      </c>
      <c r="H1321" t="s">
        <v>16</v>
      </c>
      <c r="I1321" t="s">
        <v>13</v>
      </c>
      <c r="J1321" s="9" t="str">
        <f t="shared" si="40"/>
        <v>15-Oct-1988</v>
      </c>
      <c r="K1321">
        <f t="shared" si="41"/>
        <v>37</v>
      </c>
    </row>
    <row r="1322" spans="1:11" x14ac:dyDescent="0.3">
      <c r="A1322" t="s">
        <v>405</v>
      </c>
      <c r="B1322">
        <v>2003</v>
      </c>
      <c r="C1322" t="s">
        <v>35</v>
      </c>
      <c r="D1322">
        <v>24</v>
      </c>
      <c r="E1322">
        <v>0</v>
      </c>
      <c r="F1322" s="11">
        <v>3538.9</v>
      </c>
      <c r="G1322" t="s">
        <v>11</v>
      </c>
      <c r="H1322" t="s">
        <v>11</v>
      </c>
      <c r="I1322" t="s">
        <v>23</v>
      </c>
      <c r="J1322" s="9" t="str">
        <f t="shared" si="40"/>
        <v>24-Aug-2003</v>
      </c>
      <c r="K1322">
        <f t="shared" si="41"/>
        <v>22</v>
      </c>
    </row>
    <row r="1323" spans="1:11" x14ac:dyDescent="0.3">
      <c r="A1323" t="s">
        <v>404</v>
      </c>
      <c r="B1323">
        <v>1998</v>
      </c>
      <c r="C1323" t="s">
        <v>20</v>
      </c>
      <c r="D1323">
        <v>16</v>
      </c>
      <c r="E1323">
        <v>2</v>
      </c>
      <c r="F1323" s="11">
        <v>3537.7</v>
      </c>
      <c r="G1323" t="s">
        <v>12</v>
      </c>
      <c r="H1323" t="s">
        <v>12</v>
      </c>
      <c r="I1323" t="s">
        <v>23</v>
      </c>
      <c r="J1323" s="9" t="str">
        <f t="shared" si="40"/>
        <v>16-Sep-1998</v>
      </c>
      <c r="K1323">
        <f t="shared" si="41"/>
        <v>27</v>
      </c>
    </row>
    <row r="1324" spans="1:11" x14ac:dyDescent="0.3">
      <c r="A1324" t="s">
        <v>403</v>
      </c>
      <c r="B1324">
        <v>1999</v>
      </c>
      <c r="C1324" t="s">
        <v>20</v>
      </c>
      <c r="D1324">
        <v>22</v>
      </c>
      <c r="E1324">
        <v>2</v>
      </c>
      <c r="F1324" s="11">
        <v>3500.61</v>
      </c>
      <c r="G1324" t="s">
        <v>11</v>
      </c>
      <c r="H1324" t="s">
        <v>11</v>
      </c>
      <c r="I1324" t="s">
        <v>13</v>
      </c>
      <c r="J1324" s="9" t="str">
        <f t="shared" si="40"/>
        <v>22-Sep-1999</v>
      </c>
      <c r="K1324">
        <f t="shared" si="41"/>
        <v>26</v>
      </c>
    </row>
    <row r="1325" spans="1:11" x14ac:dyDescent="0.3">
      <c r="A1325" t="s">
        <v>402</v>
      </c>
      <c r="B1325">
        <v>1996</v>
      </c>
      <c r="C1325" t="s">
        <v>20</v>
      </c>
      <c r="D1325">
        <v>18</v>
      </c>
      <c r="E1325">
        <v>1</v>
      </c>
      <c r="F1325" s="11">
        <v>3490.55</v>
      </c>
      <c r="G1325" t="s">
        <v>16</v>
      </c>
      <c r="H1325" t="s">
        <v>11</v>
      </c>
      <c r="I1325" t="s">
        <v>164</v>
      </c>
      <c r="J1325" s="9" t="str">
        <f t="shared" si="40"/>
        <v>18-Sep-1996</v>
      </c>
      <c r="K1325">
        <f t="shared" si="41"/>
        <v>29</v>
      </c>
    </row>
    <row r="1326" spans="1:11" x14ac:dyDescent="0.3">
      <c r="A1326" t="s">
        <v>401</v>
      </c>
      <c r="B1326">
        <v>1996</v>
      </c>
      <c r="C1326" t="s">
        <v>20</v>
      </c>
      <c r="D1326">
        <v>19</v>
      </c>
      <c r="E1326">
        <v>2</v>
      </c>
      <c r="F1326" s="11">
        <v>3484.33</v>
      </c>
      <c r="G1326" t="s">
        <v>12</v>
      </c>
      <c r="H1326" t="s">
        <v>12</v>
      </c>
      <c r="I1326" t="s">
        <v>42</v>
      </c>
      <c r="J1326" s="9" t="str">
        <f t="shared" si="40"/>
        <v>19-Sep-1996</v>
      </c>
      <c r="K1326">
        <f t="shared" si="41"/>
        <v>29</v>
      </c>
    </row>
    <row r="1327" spans="1:11" x14ac:dyDescent="0.3">
      <c r="A1327" t="s">
        <v>400</v>
      </c>
      <c r="B1327">
        <v>2004</v>
      </c>
      <c r="C1327" t="s">
        <v>18</v>
      </c>
      <c r="D1327">
        <v>26</v>
      </c>
      <c r="E1327">
        <v>3</v>
      </c>
      <c r="F1327" s="11">
        <v>3481.87</v>
      </c>
      <c r="G1327" t="s">
        <v>11</v>
      </c>
      <c r="H1327" t="s">
        <v>12</v>
      </c>
      <c r="I1327" t="s">
        <v>168</v>
      </c>
      <c r="J1327" s="9" t="str">
        <f t="shared" si="40"/>
        <v>26-Jun-2004</v>
      </c>
      <c r="K1327">
        <f t="shared" si="41"/>
        <v>21</v>
      </c>
    </row>
    <row r="1328" spans="1:11" x14ac:dyDescent="0.3">
      <c r="A1328" t="s">
        <v>399</v>
      </c>
      <c r="B1328">
        <v>1993</v>
      </c>
      <c r="C1328" t="s">
        <v>37</v>
      </c>
      <c r="D1328">
        <v>12</v>
      </c>
      <c r="E1328">
        <v>1</v>
      </c>
      <c r="F1328" s="11">
        <v>3471.41</v>
      </c>
      <c r="G1328" t="s">
        <v>11</v>
      </c>
      <c r="H1328" t="s">
        <v>11</v>
      </c>
      <c r="I1328" t="s">
        <v>13</v>
      </c>
      <c r="J1328" s="9" t="str">
        <f t="shared" si="40"/>
        <v>12-Oct-1993</v>
      </c>
      <c r="K1328">
        <f t="shared" si="41"/>
        <v>32</v>
      </c>
    </row>
    <row r="1329" spans="1:11" x14ac:dyDescent="0.3">
      <c r="A1329" t="s">
        <v>398</v>
      </c>
      <c r="B1329">
        <v>2003</v>
      </c>
      <c r="C1329" t="s">
        <v>10</v>
      </c>
      <c r="D1329">
        <v>29</v>
      </c>
      <c r="E1329">
        <v>0</v>
      </c>
      <c r="F1329" s="11">
        <v>3463.51</v>
      </c>
      <c r="G1329" t="s">
        <v>11</v>
      </c>
      <c r="H1329" t="s">
        <v>16</v>
      </c>
      <c r="I1329" t="s">
        <v>200</v>
      </c>
      <c r="J1329" s="9" t="str">
        <f t="shared" si="40"/>
        <v>29-Jul-2003</v>
      </c>
      <c r="K1329">
        <f t="shared" si="41"/>
        <v>22</v>
      </c>
    </row>
    <row r="1330" spans="1:11" x14ac:dyDescent="0.3">
      <c r="A1330" t="s">
        <v>397</v>
      </c>
      <c r="B1330">
        <v>1987</v>
      </c>
      <c r="C1330" t="s">
        <v>20</v>
      </c>
      <c r="D1330">
        <v>14</v>
      </c>
      <c r="E1330">
        <v>3</v>
      </c>
      <c r="F1330" s="11">
        <v>3453.77</v>
      </c>
      <c r="G1330" t="s">
        <v>11</v>
      </c>
      <c r="H1330" t="s">
        <v>16</v>
      </c>
      <c r="I1330" t="s">
        <v>42</v>
      </c>
      <c r="J1330" s="9" t="str">
        <f t="shared" si="40"/>
        <v>14-Sep-1987</v>
      </c>
      <c r="K1330">
        <f t="shared" si="41"/>
        <v>38</v>
      </c>
    </row>
    <row r="1331" spans="1:11" x14ac:dyDescent="0.3">
      <c r="A1331" t="s">
        <v>396</v>
      </c>
      <c r="B1331">
        <v>2000</v>
      </c>
      <c r="C1331" t="s">
        <v>18</v>
      </c>
      <c r="D1331">
        <v>20</v>
      </c>
      <c r="E1331">
        <v>3</v>
      </c>
      <c r="F1331" s="11">
        <v>3443.06</v>
      </c>
      <c r="G1331" t="s">
        <v>11</v>
      </c>
      <c r="H1331" t="s">
        <v>16</v>
      </c>
      <c r="I1331" t="s">
        <v>42</v>
      </c>
      <c r="J1331" s="9" t="str">
        <f t="shared" si="40"/>
        <v>20-Jun-2000</v>
      </c>
      <c r="K1331">
        <f t="shared" si="41"/>
        <v>25</v>
      </c>
    </row>
    <row r="1332" spans="1:11" x14ac:dyDescent="0.3">
      <c r="A1332" t="s">
        <v>395</v>
      </c>
      <c r="B1332">
        <v>1986</v>
      </c>
      <c r="C1332" t="s">
        <v>35</v>
      </c>
      <c r="D1332">
        <v>27</v>
      </c>
      <c r="E1332">
        <v>3</v>
      </c>
      <c r="F1332" s="11">
        <v>3436.5</v>
      </c>
      <c r="G1332" t="s">
        <v>11</v>
      </c>
      <c r="H1332" t="s">
        <v>16</v>
      </c>
      <c r="I1332" t="s">
        <v>13</v>
      </c>
      <c r="J1332" s="9" t="str">
        <f t="shared" si="40"/>
        <v>27-Aug-1986</v>
      </c>
      <c r="K1332">
        <f t="shared" si="41"/>
        <v>39</v>
      </c>
    </row>
    <row r="1333" spans="1:11" x14ac:dyDescent="0.3">
      <c r="A1333" t="s">
        <v>394</v>
      </c>
      <c r="B1333">
        <v>2001</v>
      </c>
      <c r="C1333" t="s">
        <v>30</v>
      </c>
      <c r="D1333">
        <v>26</v>
      </c>
      <c r="E1333">
        <v>0</v>
      </c>
      <c r="F1333" s="11">
        <v>3434.38</v>
      </c>
      <c r="G1333" t="s">
        <v>11</v>
      </c>
      <c r="H1333" t="s">
        <v>11</v>
      </c>
      <c r="I1333" t="s">
        <v>42</v>
      </c>
      <c r="J1333" s="9" t="str">
        <f t="shared" si="40"/>
        <v>26-Dec-2001</v>
      </c>
      <c r="K1333">
        <f t="shared" si="41"/>
        <v>24</v>
      </c>
    </row>
    <row r="1334" spans="1:11" x14ac:dyDescent="0.3">
      <c r="A1334" t="s">
        <v>393</v>
      </c>
      <c r="B1334">
        <v>1996</v>
      </c>
      <c r="C1334" t="s">
        <v>30</v>
      </c>
      <c r="D1334">
        <v>19</v>
      </c>
      <c r="E1334">
        <v>1</v>
      </c>
      <c r="F1334" s="11">
        <v>3410.32</v>
      </c>
      <c r="G1334" t="s">
        <v>11</v>
      </c>
      <c r="H1334" t="s">
        <v>11</v>
      </c>
      <c r="I1334" t="s">
        <v>42</v>
      </c>
      <c r="J1334" s="9" t="str">
        <f t="shared" si="40"/>
        <v>19-Dec-1996</v>
      </c>
      <c r="K1334">
        <f t="shared" si="41"/>
        <v>29</v>
      </c>
    </row>
    <row r="1335" spans="1:11" x14ac:dyDescent="0.3">
      <c r="A1335" t="s">
        <v>392</v>
      </c>
      <c r="B1335">
        <v>2004</v>
      </c>
      <c r="C1335" t="s">
        <v>10</v>
      </c>
      <c r="D1335">
        <v>16</v>
      </c>
      <c r="E1335">
        <v>2</v>
      </c>
      <c r="F1335" s="11">
        <v>3393.36</v>
      </c>
      <c r="G1335" t="s">
        <v>11</v>
      </c>
      <c r="H1335" t="s">
        <v>11</v>
      </c>
      <c r="I1335" t="s">
        <v>249</v>
      </c>
      <c r="J1335" s="9" t="str">
        <f t="shared" si="40"/>
        <v>16-Jul-2004</v>
      </c>
      <c r="K1335">
        <f t="shared" si="41"/>
        <v>21</v>
      </c>
    </row>
    <row r="1336" spans="1:11" x14ac:dyDescent="0.3">
      <c r="A1336" t="s">
        <v>391</v>
      </c>
      <c r="B1336">
        <v>1996</v>
      </c>
      <c r="C1336" t="s">
        <v>37</v>
      </c>
      <c r="D1336">
        <v>27</v>
      </c>
      <c r="E1336">
        <v>1</v>
      </c>
      <c r="F1336" s="11">
        <v>3392.98</v>
      </c>
      <c r="G1336" t="s">
        <v>11</v>
      </c>
      <c r="H1336" t="s">
        <v>12</v>
      </c>
      <c r="I1336" t="s">
        <v>13</v>
      </c>
      <c r="J1336" s="9" t="str">
        <f t="shared" si="40"/>
        <v>27-Oct-1996</v>
      </c>
      <c r="K1336">
        <f t="shared" si="41"/>
        <v>29</v>
      </c>
    </row>
    <row r="1337" spans="1:11" x14ac:dyDescent="0.3">
      <c r="A1337" t="s">
        <v>390</v>
      </c>
      <c r="B1337">
        <v>1996</v>
      </c>
      <c r="C1337" t="s">
        <v>35</v>
      </c>
      <c r="D1337">
        <v>10</v>
      </c>
      <c r="E1337">
        <v>1</v>
      </c>
      <c r="F1337" s="11">
        <v>3392.37</v>
      </c>
      <c r="G1337" t="s">
        <v>11</v>
      </c>
      <c r="H1337" t="s">
        <v>12</v>
      </c>
      <c r="I1337" t="s">
        <v>13</v>
      </c>
      <c r="J1337" s="9" t="str">
        <f t="shared" si="40"/>
        <v>10-Aug-1996</v>
      </c>
      <c r="K1337">
        <f t="shared" si="41"/>
        <v>29</v>
      </c>
    </row>
    <row r="1338" spans="1:11" x14ac:dyDescent="0.3">
      <c r="A1338" t="s">
        <v>389</v>
      </c>
      <c r="B1338">
        <v>1996</v>
      </c>
      <c r="C1338" t="s">
        <v>15</v>
      </c>
      <c r="D1338">
        <v>13</v>
      </c>
      <c r="E1338">
        <v>0</v>
      </c>
      <c r="F1338" s="11">
        <v>3385.4</v>
      </c>
      <c r="G1338" t="s">
        <v>11</v>
      </c>
      <c r="H1338" t="s">
        <v>11</v>
      </c>
      <c r="I1338" t="s">
        <v>247</v>
      </c>
      <c r="J1338" s="9" t="str">
        <f t="shared" si="40"/>
        <v>13-Nov-1996</v>
      </c>
      <c r="K1338">
        <f t="shared" si="41"/>
        <v>29</v>
      </c>
    </row>
    <row r="1339" spans="1:11" x14ac:dyDescent="0.3">
      <c r="A1339" t="s">
        <v>388</v>
      </c>
      <c r="B1339">
        <v>1996</v>
      </c>
      <c r="C1339" t="s">
        <v>30</v>
      </c>
      <c r="D1339">
        <v>14</v>
      </c>
      <c r="E1339">
        <v>1</v>
      </c>
      <c r="F1339" s="11">
        <v>3378.91</v>
      </c>
      <c r="G1339" t="s">
        <v>11</v>
      </c>
      <c r="H1339" t="s">
        <v>16</v>
      </c>
      <c r="I1339" t="s">
        <v>42</v>
      </c>
      <c r="J1339" s="9" t="str">
        <f t="shared" si="40"/>
        <v>14-Dec-1996</v>
      </c>
      <c r="K1339">
        <f t="shared" si="41"/>
        <v>29</v>
      </c>
    </row>
    <row r="1340" spans="1:11" x14ac:dyDescent="0.3">
      <c r="A1340" t="s">
        <v>387</v>
      </c>
      <c r="B1340">
        <v>1993</v>
      </c>
      <c r="C1340" t="s">
        <v>37</v>
      </c>
      <c r="D1340">
        <v>7</v>
      </c>
      <c r="E1340">
        <v>0</v>
      </c>
      <c r="F1340" s="11">
        <v>3366.67</v>
      </c>
      <c r="G1340" t="s">
        <v>11</v>
      </c>
      <c r="H1340" t="s">
        <v>11</v>
      </c>
      <c r="I1340" t="s">
        <v>13</v>
      </c>
      <c r="J1340" s="9" t="str">
        <f t="shared" si="40"/>
        <v>7-Oct-1993</v>
      </c>
      <c r="K1340">
        <f t="shared" si="41"/>
        <v>32</v>
      </c>
    </row>
    <row r="1341" spans="1:11" x14ac:dyDescent="0.3">
      <c r="A1341" t="s">
        <v>386</v>
      </c>
      <c r="B1341">
        <v>1995</v>
      </c>
      <c r="C1341" t="s">
        <v>18</v>
      </c>
      <c r="D1341">
        <v>23</v>
      </c>
      <c r="E1341">
        <v>0</v>
      </c>
      <c r="F1341" s="11">
        <v>3353.47</v>
      </c>
      <c r="G1341" t="s">
        <v>11</v>
      </c>
      <c r="H1341" t="s">
        <v>12</v>
      </c>
      <c r="I1341" t="s">
        <v>23</v>
      </c>
      <c r="J1341" s="9" t="str">
        <f t="shared" si="40"/>
        <v>23-Jun-1995</v>
      </c>
      <c r="K1341">
        <f t="shared" si="41"/>
        <v>30</v>
      </c>
    </row>
    <row r="1342" spans="1:11" x14ac:dyDescent="0.3">
      <c r="A1342" t="s">
        <v>385</v>
      </c>
      <c r="B1342">
        <v>1993</v>
      </c>
      <c r="C1342" t="s">
        <v>37</v>
      </c>
      <c r="D1342">
        <v>28</v>
      </c>
      <c r="E1342">
        <v>0</v>
      </c>
      <c r="F1342" s="11">
        <v>3353.28</v>
      </c>
      <c r="G1342" t="s">
        <v>11</v>
      </c>
      <c r="H1342" t="s">
        <v>16</v>
      </c>
      <c r="I1342" t="s">
        <v>42</v>
      </c>
      <c r="J1342" s="9" t="str">
        <f t="shared" si="40"/>
        <v>28-Oct-1993</v>
      </c>
      <c r="K1342">
        <f t="shared" si="41"/>
        <v>32</v>
      </c>
    </row>
    <row r="1343" spans="1:11" x14ac:dyDescent="0.3">
      <c r="A1343" t="s">
        <v>384</v>
      </c>
      <c r="B1343">
        <v>1991</v>
      </c>
      <c r="C1343" t="s">
        <v>20</v>
      </c>
      <c r="D1343">
        <v>1</v>
      </c>
      <c r="E1343">
        <v>3</v>
      </c>
      <c r="F1343" s="11">
        <v>3342.79</v>
      </c>
      <c r="G1343" t="s">
        <v>11</v>
      </c>
      <c r="H1343" t="s">
        <v>16</v>
      </c>
      <c r="I1343" t="s">
        <v>13</v>
      </c>
      <c r="J1343" s="9" t="str">
        <f t="shared" si="40"/>
        <v>1-Sep-1991</v>
      </c>
      <c r="K1343">
        <f t="shared" si="41"/>
        <v>34</v>
      </c>
    </row>
    <row r="1344" spans="1:11" x14ac:dyDescent="0.3">
      <c r="A1344" t="s">
        <v>383</v>
      </c>
      <c r="B1344">
        <v>1997</v>
      </c>
      <c r="C1344" t="s">
        <v>18</v>
      </c>
      <c r="D1344">
        <v>20</v>
      </c>
      <c r="E1344">
        <v>1</v>
      </c>
      <c r="F1344" s="11">
        <v>3309.79</v>
      </c>
      <c r="G1344" t="s">
        <v>12</v>
      </c>
      <c r="H1344" t="s">
        <v>12</v>
      </c>
      <c r="I1344" t="s">
        <v>356</v>
      </c>
      <c r="J1344" s="9" t="str">
        <f t="shared" si="40"/>
        <v>20-Jun-1997</v>
      </c>
      <c r="K1344">
        <f t="shared" si="41"/>
        <v>28</v>
      </c>
    </row>
    <row r="1345" spans="1:11" x14ac:dyDescent="0.3">
      <c r="A1345" t="s">
        <v>382</v>
      </c>
      <c r="B1345">
        <v>2003</v>
      </c>
      <c r="C1345" t="s">
        <v>15</v>
      </c>
      <c r="D1345">
        <v>18</v>
      </c>
      <c r="E1345">
        <v>0</v>
      </c>
      <c r="F1345" s="11">
        <v>3308.46</v>
      </c>
      <c r="G1345" t="s">
        <v>11</v>
      </c>
      <c r="H1345" t="s">
        <v>16</v>
      </c>
      <c r="I1345" t="s">
        <v>300</v>
      </c>
      <c r="J1345" s="9" t="str">
        <f t="shared" si="40"/>
        <v>18-Nov-2003</v>
      </c>
      <c r="K1345">
        <f t="shared" si="41"/>
        <v>22</v>
      </c>
    </row>
    <row r="1346" spans="1:11" x14ac:dyDescent="0.3">
      <c r="A1346" t="s">
        <v>381</v>
      </c>
      <c r="B1346">
        <v>2003</v>
      </c>
      <c r="C1346" t="s">
        <v>30</v>
      </c>
      <c r="D1346">
        <v>5</v>
      </c>
      <c r="E1346">
        <v>0</v>
      </c>
      <c r="F1346" s="11">
        <v>3300.7</v>
      </c>
      <c r="G1346" t="s">
        <v>11</v>
      </c>
      <c r="H1346" t="s">
        <v>11</v>
      </c>
      <c r="I1346" t="s">
        <v>200</v>
      </c>
      <c r="J1346" s="9" t="str">
        <f t="shared" ref="J1346:J1409" si="42">D1346&amp;"-"&amp;C1346&amp;"-"&amp;B1346</f>
        <v>5-Dec-2003</v>
      </c>
      <c r="K1346">
        <f t="shared" ref="K1346:K1409" si="43">2025-B1346</f>
        <v>22</v>
      </c>
    </row>
    <row r="1347" spans="1:11" x14ac:dyDescent="0.3">
      <c r="A1347" t="s">
        <v>380</v>
      </c>
      <c r="B1347">
        <v>1996</v>
      </c>
      <c r="C1347" t="s">
        <v>15</v>
      </c>
      <c r="D1347">
        <v>17</v>
      </c>
      <c r="E1347">
        <v>1</v>
      </c>
      <c r="F1347" s="11">
        <v>3292.53</v>
      </c>
      <c r="G1347" t="s">
        <v>11</v>
      </c>
      <c r="H1347" t="s">
        <v>11</v>
      </c>
      <c r="I1347" t="s">
        <v>23</v>
      </c>
      <c r="J1347" s="9" t="str">
        <f t="shared" si="42"/>
        <v>17-Nov-1996</v>
      </c>
      <c r="K1347">
        <f t="shared" si="43"/>
        <v>29</v>
      </c>
    </row>
    <row r="1348" spans="1:11" x14ac:dyDescent="0.3">
      <c r="A1348" t="s">
        <v>379</v>
      </c>
      <c r="B1348">
        <v>2003</v>
      </c>
      <c r="C1348" t="s">
        <v>10</v>
      </c>
      <c r="D1348">
        <v>3</v>
      </c>
      <c r="E1348">
        <v>0</v>
      </c>
      <c r="F1348" s="11">
        <v>3280.22</v>
      </c>
      <c r="G1348" t="s">
        <v>11</v>
      </c>
      <c r="H1348" t="s">
        <v>12</v>
      </c>
      <c r="I1348" t="s">
        <v>42</v>
      </c>
      <c r="J1348" s="9" t="str">
        <f t="shared" si="42"/>
        <v>3-Jul-2003</v>
      </c>
      <c r="K1348">
        <f t="shared" si="43"/>
        <v>22</v>
      </c>
    </row>
    <row r="1349" spans="1:11" x14ac:dyDescent="0.3">
      <c r="A1349" t="s">
        <v>378</v>
      </c>
      <c r="B1349">
        <v>2001</v>
      </c>
      <c r="C1349" t="s">
        <v>37</v>
      </c>
      <c r="D1349">
        <v>6</v>
      </c>
      <c r="E1349">
        <v>2</v>
      </c>
      <c r="F1349" s="11">
        <v>3279.87</v>
      </c>
      <c r="G1349" t="s">
        <v>11</v>
      </c>
      <c r="H1349" t="s">
        <v>16</v>
      </c>
      <c r="I1349" t="s">
        <v>356</v>
      </c>
      <c r="J1349" s="9" t="str">
        <f t="shared" si="42"/>
        <v>6-Oct-2001</v>
      </c>
      <c r="K1349">
        <f t="shared" si="43"/>
        <v>24</v>
      </c>
    </row>
    <row r="1350" spans="1:11" x14ac:dyDescent="0.3">
      <c r="A1350" t="s">
        <v>377</v>
      </c>
      <c r="B1350">
        <v>1994</v>
      </c>
      <c r="C1350" t="s">
        <v>10</v>
      </c>
      <c r="D1350">
        <v>1</v>
      </c>
      <c r="E1350">
        <v>1</v>
      </c>
      <c r="F1350" s="11">
        <v>3277.16</v>
      </c>
      <c r="G1350" t="s">
        <v>11</v>
      </c>
      <c r="H1350" t="s">
        <v>12</v>
      </c>
      <c r="I1350" t="s">
        <v>42</v>
      </c>
      <c r="J1350" s="9" t="str">
        <f t="shared" si="42"/>
        <v>1-Jul-1994</v>
      </c>
      <c r="K1350">
        <f t="shared" si="43"/>
        <v>31</v>
      </c>
    </row>
    <row r="1351" spans="1:11" x14ac:dyDescent="0.3">
      <c r="A1351" t="s">
        <v>376</v>
      </c>
      <c r="B1351">
        <v>1994</v>
      </c>
      <c r="C1351" t="s">
        <v>30</v>
      </c>
      <c r="D1351">
        <v>2</v>
      </c>
      <c r="E1351">
        <v>0</v>
      </c>
      <c r="F1351" s="11">
        <v>3268.85</v>
      </c>
      <c r="G1351" t="s">
        <v>12</v>
      </c>
      <c r="H1351" t="s">
        <v>16</v>
      </c>
      <c r="I1351" t="s">
        <v>168</v>
      </c>
      <c r="J1351" s="9" t="str">
        <f t="shared" si="42"/>
        <v>2-Dec-1994</v>
      </c>
      <c r="K1351">
        <f t="shared" si="43"/>
        <v>31</v>
      </c>
    </row>
    <row r="1352" spans="1:11" x14ac:dyDescent="0.3">
      <c r="A1352" t="s">
        <v>375</v>
      </c>
      <c r="B1352">
        <v>1991</v>
      </c>
      <c r="C1352" t="s">
        <v>15</v>
      </c>
      <c r="D1352">
        <v>13</v>
      </c>
      <c r="E1352">
        <v>0</v>
      </c>
      <c r="F1352" s="11">
        <v>3260.2</v>
      </c>
      <c r="G1352" t="s">
        <v>12</v>
      </c>
      <c r="H1352" t="s">
        <v>11</v>
      </c>
      <c r="I1352" t="s">
        <v>42</v>
      </c>
      <c r="J1352" s="9" t="str">
        <f t="shared" si="42"/>
        <v>13-Nov-1991</v>
      </c>
      <c r="K1352">
        <f t="shared" si="43"/>
        <v>34</v>
      </c>
    </row>
    <row r="1353" spans="1:11" x14ac:dyDescent="0.3">
      <c r="A1353" t="s">
        <v>374</v>
      </c>
      <c r="B1353">
        <v>1997</v>
      </c>
      <c r="C1353" t="s">
        <v>20</v>
      </c>
      <c r="D1353">
        <v>2</v>
      </c>
      <c r="E1353">
        <v>1</v>
      </c>
      <c r="F1353" s="11">
        <v>3238.44</v>
      </c>
      <c r="G1353" t="s">
        <v>11</v>
      </c>
      <c r="H1353" t="s">
        <v>12</v>
      </c>
      <c r="I1353" t="s">
        <v>13</v>
      </c>
      <c r="J1353" s="9" t="str">
        <f t="shared" si="42"/>
        <v>2-Sep-1997</v>
      </c>
      <c r="K1353">
        <f t="shared" si="43"/>
        <v>28</v>
      </c>
    </row>
    <row r="1354" spans="1:11" x14ac:dyDescent="0.3">
      <c r="A1354" t="s">
        <v>373</v>
      </c>
      <c r="B1354">
        <v>1997</v>
      </c>
      <c r="C1354" t="s">
        <v>35</v>
      </c>
      <c r="D1354">
        <v>2</v>
      </c>
      <c r="E1354">
        <v>1</v>
      </c>
      <c r="F1354" s="11">
        <v>3227.12</v>
      </c>
      <c r="G1354" t="s">
        <v>11</v>
      </c>
      <c r="H1354" t="s">
        <v>12</v>
      </c>
      <c r="I1354" t="s">
        <v>13</v>
      </c>
      <c r="J1354" s="9" t="str">
        <f t="shared" si="42"/>
        <v>2-Aug-1997</v>
      </c>
      <c r="K1354">
        <f t="shared" si="43"/>
        <v>28</v>
      </c>
    </row>
    <row r="1355" spans="1:11" x14ac:dyDescent="0.3">
      <c r="A1355" t="s">
        <v>372</v>
      </c>
      <c r="B1355">
        <v>1997</v>
      </c>
      <c r="C1355" t="s">
        <v>10</v>
      </c>
      <c r="D1355">
        <v>6</v>
      </c>
      <c r="E1355">
        <v>0</v>
      </c>
      <c r="F1355" s="11">
        <v>3213.62</v>
      </c>
      <c r="G1355" t="s">
        <v>11</v>
      </c>
      <c r="H1355" t="s">
        <v>11</v>
      </c>
      <c r="I1355" t="s">
        <v>247</v>
      </c>
      <c r="J1355" s="9" t="str">
        <f t="shared" si="42"/>
        <v>6-Jul-1997</v>
      </c>
      <c r="K1355">
        <f t="shared" si="43"/>
        <v>28</v>
      </c>
    </row>
    <row r="1356" spans="1:11" x14ac:dyDescent="0.3">
      <c r="A1356" t="s">
        <v>371</v>
      </c>
      <c r="B1356">
        <v>1997</v>
      </c>
      <c r="C1356" t="s">
        <v>30</v>
      </c>
      <c r="D1356">
        <v>22</v>
      </c>
      <c r="E1356">
        <v>1</v>
      </c>
      <c r="F1356" s="11">
        <v>3208.79</v>
      </c>
      <c r="G1356" t="s">
        <v>11</v>
      </c>
      <c r="H1356" t="s">
        <v>12</v>
      </c>
      <c r="I1356" t="s">
        <v>42</v>
      </c>
      <c r="J1356" s="9" t="str">
        <f t="shared" si="42"/>
        <v>22-Dec-1997</v>
      </c>
      <c r="K1356">
        <f t="shared" si="43"/>
        <v>28</v>
      </c>
    </row>
    <row r="1357" spans="1:11" x14ac:dyDescent="0.3">
      <c r="A1357" t="s">
        <v>370</v>
      </c>
      <c r="B1357">
        <v>1997</v>
      </c>
      <c r="C1357" t="s">
        <v>10</v>
      </c>
      <c r="D1357">
        <v>5</v>
      </c>
      <c r="E1357">
        <v>0</v>
      </c>
      <c r="F1357" s="11">
        <v>3206.49</v>
      </c>
      <c r="G1357" t="s">
        <v>11</v>
      </c>
      <c r="H1357" t="s">
        <v>12</v>
      </c>
      <c r="I1357" t="s">
        <v>247</v>
      </c>
      <c r="J1357" s="9" t="str">
        <f t="shared" si="42"/>
        <v>5-Jul-1997</v>
      </c>
      <c r="K1357">
        <f t="shared" si="43"/>
        <v>28</v>
      </c>
    </row>
    <row r="1358" spans="1:11" x14ac:dyDescent="0.3">
      <c r="A1358" t="s">
        <v>369</v>
      </c>
      <c r="B1358">
        <v>1996</v>
      </c>
      <c r="C1358" t="s">
        <v>37</v>
      </c>
      <c r="D1358">
        <v>11</v>
      </c>
      <c r="E1358">
        <v>0</v>
      </c>
      <c r="F1358" s="11">
        <v>3201.25</v>
      </c>
      <c r="G1358" t="s">
        <v>11</v>
      </c>
      <c r="H1358" t="s">
        <v>12</v>
      </c>
      <c r="I1358" t="s">
        <v>23</v>
      </c>
      <c r="J1358" s="9" t="str">
        <f t="shared" si="42"/>
        <v>11-Oct-1996</v>
      </c>
      <c r="K1358">
        <f t="shared" si="43"/>
        <v>29</v>
      </c>
    </row>
    <row r="1359" spans="1:11" x14ac:dyDescent="0.3">
      <c r="A1359" t="s">
        <v>368</v>
      </c>
      <c r="B1359">
        <v>2001</v>
      </c>
      <c r="C1359" t="s">
        <v>20</v>
      </c>
      <c r="D1359">
        <v>2</v>
      </c>
      <c r="E1359">
        <v>2</v>
      </c>
      <c r="F1359" s="11">
        <v>3180.51</v>
      </c>
      <c r="G1359" t="s">
        <v>11</v>
      </c>
      <c r="H1359" t="s">
        <v>11</v>
      </c>
      <c r="I1359" t="s">
        <v>13</v>
      </c>
      <c r="J1359" s="9" t="str">
        <f t="shared" si="42"/>
        <v>2-Sep-2001</v>
      </c>
      <c r="K1359">
        <f t="shared" si="43"/>
        <v>24</v>
      </c>
    </row>
    <row r="1360" spans="1:11" x14ac:dyDescent="0.3">
      <c r="A1360" t="s">
        <v>367</v>
      </c>
      <c r="B1360">
        <v>2000</v>
      </c>
      <c r="C1360" t="s">
        <v>20</v>
      </c>
      <c r="D1360">
        <v>23</v>
      </c>
      <c r="E1360">
        <v>0</v>
      </c>
      <c r="F1360" s="11">
        <v>3179.96</v>
      </c>
      <c r="G1360" t="s">
        <v>11</v>
      </c>
      <c r="H1360" t="s">
        <v>11</v>
      </c>
      <c r="I1360" t="s">
        <v>23</v>
      </c>
      <c r="J1360" s="9" t="str">
        <f t="shared" si="42"/>
        <v>23-Sep-2000</v>
      </c>
      <c r="K1360">
        <f t="shared" si="43"/>
        <v>25</v>
      </c>
    </row>
    <row r="1361" spans="1:11" x14ac:dyDescent="0.3">
      <c r="A1361" t="s">
        <v>366</v>
      </c>
      <c r="B1361">
        <v>1996</v>
      </c>
      <c r="C1361" t="s">
        <v>10</v>
      </c>
      <c r="D1361">
        <v>3</v>
      </c>
      <c r="E1361">
        <v>0</v>
      </c>
      <c r="F1361" s="11">
        <v>3176.82</v>
      </c>
      <c r="G1361" t="s">
        <v>11</v>
      </c>
      <c r="H1361" t="s">
        <v>16</v>
      </c>
      <c r="I1361" t="s">
        <v>23</v>
      </c>
      <c r="J1361" s="9" t="str">
        <f t="shared" si="42"/>
        <v>3-Jul-1996</v>
      </c>
      <c r="K1361">
        <f t="shared" si="43"/>
        <v>29</v>
      </c>
    </row>
    <row r="1362" spans="1:11" x14ac:dyDescent="0.3">
      <c r="A1362" t="s">
        <v>365</v>
      </c>
      <c r="B1362">
        <v>1996</v>
      </c>
      <c r="C1362" t="s">
        <v>35</v>
      </c>
      <c r="D1362">
        <v>14</v>
      </c>
      <c r="E1362">
        <v>0</v>
      </c>
      <c r="F1362" s="11">
        <v>3176.29</v>
      </c>
      <c r="G1362" t="s">
        <v>11</v>
      </c>
      <c r="H1362" t="s">
        <v>11</v>
      </c>
      <c r="I1362" t="s">
        <v>23</v>
      </c>
      <c r="J1362" s="9" t="str">
        <f t="shared" si="42"/>
        <v>14-Aug-1996</v>
      </c>
      <c r="K1362">
        <f t="shared" si="43"/>
        <v>29</v>
      </c>
    </row>
    <row r="1363" spans="1:11" x14ac:dyDescent="0.3">
      <c r="A1363" t="s">
        <v>364</v>
      </c>
      <c r="B1363">
        <v>1994</v>
      </c>
      <c r="C1363" t="s">
        <v>10</v>
      </c>
      <c r="D1363">
        <v>6</v>
      </c>
      <c r="E1363">
        <v>0</v>
      </c>
      <c r="F1363" s="11">
        <v>3172.02</v>
      </c>
      <c r="G1363" t="s">
        <v>11</v>
      </c>
      <c r="H1363" t="s">
        <v>16</v>
      </c>
      <c r="I1363" t="s">
        <v>42</v>
      </c>
      <c r="J1363" s="9" t="str">
        <f t="shared" si="42"/>
        <v>6-Jul-1994</v>
      </c>
      <c r="K1363">
        <f t="shared" si="43"/>
        <v>31</v>
      </c>
    </row>
    <row r="1364" spans="1:11" x14ac:dyDescent="0.3">
      <c r="A1364" t="s">
        <v>363</v>
      </c>
      <c r="B1364">
        <v>1994</v>
      </c>
      <c r="C1364" t="s">
        <v>37</v>
      </c>
      <c r="D1364">
        <v>25</v>
      </c>
      <c r="E1364">
        <v>0</v>
      </c>
      <c r="F1364" s="11">
        <v>3171.61</v>
      </c>
      <c r="G1364" t="s">
        <v>11</v>
      </c>
      <c r="H1364" t="s">
        <v>12</v>
      </c>
      <c r="I1364" t="s">
        <v>13</v>
      </c>
      <c r="J1364" s="9" t="str">
        <f t="shared" si="42"/>
        <v>25-Oct-1994</v>
      </c>
      <c r="K1364">
        <f t="shared" si="43"/>
        <v>31</v>
      </c>
    </row>
    <row r="1365" spans="1:11" x14ac:dyDescent="0.3">
      <c r="A1365" t="s">
        <v>362</v>
      </c>
      <c r="B1365">
        <v>2001</v>
      </c>
      <c r="C1365" t="s">
        <v>35</v>
      </c>
      <c r="D1365">
        <v>29</v>
      </c>
      <c r="E1365">
        <v>1</v>
      </c>
      <c r="F1365" s="11">
        <v>3167.46</v>
      </c>
      <c r="G1365" t="s">
        <v>11</v>
      </c>
      <c r="H1365" t="s">
        <v>12</v>
      </c>
      <c r="I1365" t="s">
        <v>247</v>
      </c>
      <c r="J1365" s="9" t="str">
        <f t="shared" si="42"/>
        <v>29-Aug-2001</v>
      </c>
      <c r="K1365">
        <f t="shared" si="43"/>
        <v>24</v>
      </c>
    </row>
    <row r="1366" spans="1:11" x14ac:dyDescent="0.3">
      <c r="A1366" t="s">
        <v>361</v>
      </c>
      <c r="B1366">
        <v>1993</v>
      </c>
      <c r="C1366" t="s">
        <v>20</v>
      </c>
      <c r="D1366">
        <v>25</v>
      </c>
      <c r="E1366">
        <v>0</v>
      </c>
      <c r="F1366" s="11">
        <v>3162.02</v>
      </c>
      <c r="G1366" t="s">
        <v>11</v>
      </c>
      <c r="H1366" t="s">
        <v>12</v>
      </c>
      <c r="I1366" t="s">
        <v>13</v>
      </c>
      <c r="J1366" s="9" t="str">
        <f t="shared" si="42"/>
        <v>25-Sep-1993</v>
      </c>
      <c r="K1366">
        <f t="shared" si="43"/>
        <v>32</v>
      </c>
    </row>
    <row r="1367" spans="1:11" x14ac:dyDescent="0.3">
      <c r="A1367" t="s">
        <v>360</v>
      </c>
      <c r="B1367">
        <v>1994</v>
      </c>
      <c r="C1367" t="s">
        <v>10</v>
      </c>
      <c r="D1367">
        <v>10</v>
      </c>
      <c r="E1367">
        <v>0</v>
      </c>
      <c r="F1367" s="11">
        <v>3161.45</v>
      </c>
      <c r="G1367" t="s">
        <v>11</v>
      </c>
      <c r="H1367" t="s">
        <v>16</v>
      </c>
      <c r="I1367" t="s">
        <v>42</v>
      </c>
      <c r="J1367" s="9" t="str">
        <f t="shared" si="42"/>
        <v>10-Jul-1994</v>
      </c>
      <c r="K1367">
        <f t="shared" si="43"/>
        <v>31</v>
      </c>
    </row>
    <row r="1368" spans="1:11" x14ac:dyDescent="0.3">
      <c r="A1368" t="s">
        <v>359</v>
      </c>
      <c r="B1368">
        <v>1999</v>
      </c>
      <c r="C1368" t="s">
        <v>18</v>
      </c>
      <c r="D1368">
        <v>25</v>
      </c>
      <c r="E1368">
        <v>0</v>
      </c>
      <c r="F1368" s="11">
        <v>3128.35</v>
      </c>
      <c r="G1368" t="s">
        <v>11</v>
      </c>
      <c r="H1368" t="s">
        <v>12</v>
      </c>
      <c r="I1368" t="s">
        <v>300</v>
      </c>
      <c r="J1368" s="9" t="str">
        <f t="shared" si="42"/>
        <v>25-Jun-1999</v>
      </c>
      <c r="K1368">
        <f t="shared" si="43"/>
        <v>26</v>
      </c>
    </row>
    <row r="1369" spans="1:11" x14ac:dyDescent="0.3">
      <c r="A1369" t="s">
        <v>358</v>
      </c>
      <c r="B1369">
        <v>1987</v>
      </c>
      <c r="C1369" t="s">
        <v>35</v>
      </c>
      <c r="D1369">
        <v>1</v>
      </c>
      <c r="E1369">
        <v>3</v>
      </c>
      <c r="F1369" s="11">
        <v>3088.06</v>
      </c>
      <c r="G1369" t="s">
        <v>11</v>
      </c>
      <c r="H1369" t="s">
        <v>11</v>
      </c>
      <c r="I1369" t="s">
        <v>13</v>
      </c>
      <c r="J1369" s="9" t="str">
        <f t="shared" si="42"/>
        <v>1-Aug-1987</v>
      </c>
      <c r="K1369">
        <f t="shared" si="43"/>
        <v>38</v>
      </c>
    </row>
    <row r="1370" spans="1:11" x14ac:dyDescent="0.3">
      <c r="A1370" t="s">
        <v>357</v>
      </c>
      <c r="B1370">
        <v>2001</v>
      </c>
      <c r="C1370" t="s">
        <v>37</v>
      </c>
      <c r="D1370">
        <v>13</v>
      </c>
      <c r="E1370">
        <v>2</v>
      </c>
      <c r="F1370" s="11">
        <v>3077.1</v>
      </c>
      <c r="G1370" t="s">
        <v>11</v>
      </c>
      <c r="H1370" t="s">
        <v>16</v>
      </c>
      <c r="I1370" t="s">
        <v>23</v>
      </c>
      <c r="J1370" s="9" t="str">
        <f t="shared" si="42"/>
        <v>13-Oct-2001</v>
      </c>
      <c r="K1370">
        <f t="shared" si="43"/>
        <v>24</v>
      </c>
    </row>
    <row r="1371" spans="1:11" x14ac:dyDescent="0.3">
      <c r="A1371" t="s">
        <v>355</v>
      </c>
      <c r="B1371">
        <v>1995</v>
      </c>
      <c r="C1371" t="s">
        <v>20</v>
      </c>
      <c r="D1371">
        <v>10</v>
      </c>
      <c r="E1371">
        <v>0</v>
      </c>
      <c r="F1371" s="11">
        <v>3070.81</v>
      </c>
      <c r="G1371" t="s">
        <v>12</v>
      </c>
      <c r="H1371" t="s">
        <v>16</v>
      </c>
      <c r="I1371" t="s">
        <v>356</v>
      </c>
      <c r="J1371" s="9" t="str">
        <f t="shared" si="42"/>
        <v>10-Sep-1995</v>
      </c>
      <c r="K1371">
        <f t="shared" si="43"/>
        <v>30</v>
      </c>
    </row>
    <row r="1372" spans="1:11" x14ac:dyDescent="0.3">
      <c r="A1372" t="s">
        <v>354</v>
      </c>
      <c r="B1372">
        <v>1989</v>
      </c>
      <c r="C1372" t="s">
        <v>37</v>
      </c>
      <c r="D1372">
        <v>1</v>
      </c>
      <c r="E1372">
        <v>3</v>
      </c>
      <c r="F1372" s="11">
        <v>3065.49</v>
      </c>
      <c r="G1372" t="s">
        <v>11</v>
      </c>
      <c r="H1372" t="s">
        <v>16</v>
      </c>
      <c r="I1372" t="s">
        <v>23</v>
      </c>
      <c r="J1372" s="9" t="str">
        <f t="shared" si="42"/>
        <v>1-Oct-1989</v>
      </c>
      <c r="K1372">
        <f t="shared" si="43"/>
        <v>36</v>
      </c>
    </row>
    <row r="1373" spans="1:11" x14ac:dyDescent="0.3">
      <c r="A1373" t="s">
        <v>353</v>
      </c>
      <c r="B1373">
        <v>1994</v>
      </c>
      <c r="C1373" t="s">
        <v>20</v>
      </c>
      <c r="D1373">
        <v>26</v>
      </c>
      <c r="E1373">
        <v>0</v>
      </c>
      <c r="F1373" s="11">
        <v>3062.51</v>
      </c>
      <c r="G1373" t="s">
        <v>12</v>
      </c>
      <c r="H1373" t="s">
        <v>16</v>
      </c>
      <c r="I1373" t="s">
        <v>23</v>
      </c>
      <c r="J1373" s="9" t="str">
        <f t="shared" si="42"/>
        <v>26-Sep-1994</v>
      </c>
      <c r="K1373">
        <f t="shared" si="43"/>
        <v>31</v>
      </c>
    </row>
    <row r="1374" spans="1:11" x14ac:dyDescent="0.3">
      <c r="A1374" t="s">
        <v>352</v>
      </c>
      <c r="B1374">
        <v>2002</v>
      </c>
      <c r="C1374" t="s">
        <v>18</v>
      </c>
      <c r="D1374">
        <v>21</v>
      </c>
      <c r="E1374">
        <v>2</v>
      </c>
      <c r="F1374" s="11">
        <v>3056.39</v>
      </c>
      <c r="G1374" t="s">
        <v>11</v>
      </c>
      <c r="H1374" t="s">
        <v>12</v>
      </c>
      <c r="I1374" t="s">
        <v>13</v>
      </c>
      <c r="J1374" s="9" t="str">
        <f t="shared" si="42"/>
        <v>21-Jun-2002</v>
      </c>
      <c r="K1374">
        <f t="shared" si="43"/>
        <v>23</v>
      </c>
    </row>
    <row r="1375" spans="1:11" x14ac:dyDescent="0.3">
      <c r="A1375" t="s">
        <v>351</v>
      </c>
      <c r="B1375">
        <v>1997</v>
      </c>
      <c r="C1375" t="s">
        <v>30</v>
      </c>
      <c r="D1375">
        <v>22</v>
      </c>
      <c r="E1375">
        <v>0</v>
      </c>
      <c r="F1375" s="11">
        <v>3051.73</v>
      </c>
      <c r="G1375" t="s">
        <v>11</v>
      </c>
      <c r="H1375" t="s">
        <v>11</v>
      </c>
      <c r="I1375" t="s">
        <v>42</v>
      </c>
      <c r="J1375" s="9" t="str">
        <f t="shared" si="42"/>
        <v>22-Dec-1997</v>
      </c>
      <c r="K1375">
        <f t="shared" si="43"/>
        <v>28</v>
      </c>
    </row>
    <row r="1376" spans="1:11" x14ac:dyDescent="0.3">
      <c r="A1376" t="s">
        <v>350</v>
      </c>
      <c r="B1376">
        <v>1998</v>
      </c>
      <c r="C1376" t="s">
        <v>35</v>
      </c>
      <c r="D1376">
        <v>9</v>
      </c>
      <c r="E1376">
        <v>0</v>
      </c>
      <c r="F1376" s="11">
        <v>3046.06</v>
      </c>
      <c r="G1376" t="s">
        <v>11</v>
      </c>
      <c r="H1376" t="s">
        <v>16</v>
      </c>
      <c r="I1376" t="s">
        <v>249</v>
      </c>
      <c r="J1376" s="9" t="str">
        <f t="shared" si="42"/>
        <v>9-Aug-1998</v>
      </c>
      <c r="K1376">
        <f t="shared" si="43"/>
        <v>27</v>
      </c>
    </row>
    <row r="1377" spans="1:11" x14ac:dyDescent="0.3">
      <c r="A1377" t="s">
        <v>349</v>
      </c>
      <c r="B1377">
        <v>1998</v>
      </c>
      <c r="C1377" t="s">
        <v>20</v>
      </c>
      <c r="D1377">
        <v>15</v>
      </c>
      <c r="E1377">
        <v>0</v>
      </c>
      <c r="F1377" s="11">
        <v>3044.21</v>
      </c>
      <c r="G1377" t="s">
        <v>11</v>
      </c>
      <c r="H1377" t="s">
        <v>12</v>
      </c>
      <c r="I1377" t="s">
        <v>247</v>
      </c>
      <c r="J1377" s="9" t="str">
        <f t="shared" si="42"/>
        <v>15-Sep-1998</v>
      </c>
      <c r="K1377">
        <f t="shared" si="43"/>
        <v>27</v>
      </c>
    </row>
    <row r="1378" spans="1:11" x14ac:dyDescent="0.3">
      <c r="A1378" t="s">
        <v>348</v>
      </c>
      <c r="B1378">
        <v>1997</v>
      </c>
      <c r="C1378" t="s">
        <v>30</v>
      </c>
      <c r="D1378">
        <v>19</v>
      </c>
      <c r="E1378">
        <v>0</v>
      </c>
      <c r="F1378" s="11">
        <v>3021.81</v>
      </c>
      <c r="G1378" t="s">
        <v>11</v>
      </c>
      <c r="H1378" t="s">
        <v>12</v>
      </c>
      <c r="I1378" t="s">
        <v>23</v>
      </c>
      <c r="J1378" s="9" t="str">
        <f t="shared" si="42"/>
        <v>19-Dec-1997</v>
      </c>
      <c r="K1378">
        <f t="shared" si="43"/>
        <v>28</v>
      </c>
    </row>
    <row r="1379" spans="1:11" x14ac:dyDescent="0.3">
      <c r="A1379" t="s">
        <v>347</v>
      </c>
      <c r="B1379">
        <v>1988</v>
      </c>
      <c r="C1379" t="s">
        <v>20</v>
      </c>
      <c r="D1379">
        <v>28</v>
      </c>
      <c r="E1379">
        <v>3</v>
      </c>
      <c r="F1379" s="11">
        <v>3018.04</v>
      </c>
      <c r="G1379" t="s">
        <v>11</v>
      </c>
      <c r="H1379" t="s">
        <v>11</v>
      </c>
      <c r="I1379" t="s">
        <v>23</v>
      </c>
      <c r="J1379" s="9" t="str">
        <f t="shared" si="42"/>
        <v>28-Sep-1988</v>
      </c>
      <c r="K1379">
        <f t="shared" si="43"/>
        <v>37</v>
      </c>
    </row>
    <row r="1380" spans="1:11" x14ac:dyDescent="0.3">
      <c r="A1380" t="s">
        <v>346</v>
      </c>
      <c r="B1380">
        <v>2002</v>
      </c>
      <c r="C1380" t="s">
        <v>30</v>
      </c>
      <c r="D1380">
        <v>15</v>
      </c>
      <c r="E1380">
        <v>0</v>
      </c>
      <c r="F1380" s="11">
        <v>3012.22</v>
      </c>
      <c r="G1380" t="s">
        <v>11</v>
      </c>
      <c r="H1380" t="s">
        <v>12</v>
      </c>
      <c r="I1380" t="s">
        <v>23</v>
      </c>
      <c r="J1380" s="9" t="str">
        <f t="shared" si="42"/>
        <v>15-Dec-2002</v>
      </c>
      <c r="K1380">
        <f t="shared" si="43"/>
        <v>23</v>
      </c>
    </row>
    <row r="1381" spans="1:11" x14ac:dyDescent="0.3">
      <c r="A1381" t="s">
        <v>345</v>
      </c>
      <c r="B1381">
        <v>1991</v>
      </c>
      <c r="C1381" t="s">
        <v>15</v>
      </c>
      <c r="D1381">
        <v>20</v>
      </c>
      <c r="E1381">
        <v>3</v>
      </c>
      <c r="F1381" s="11">
        <v>2985.67</v>
      </c>
      <c r="G1381" t="s">
        <v>11</v>
      </c>
      <c r="H1381" t="s">
        <v>11</v>
      </c>
      <c r="I1381" t="s">
        <v>13</v>
      </c>
      <c r="J1381" s="9" t="str">
        <f t="shared" si="42"/>
        <v>20-Nov-1991</v>
      </c>
      <c r="K1381">
        <f t="shared" si="43"/>
        <v>34</v>
      </c>
    </row>
    <row r="1382" spans="1:11" x14ac:dyDescent="0.3">
      <c r="A1382" t="s">
        <v>344</v>
      </c>
      <c r="B1382">
        <v>1987</v>
      </c>
      <c r="C1382" t="s">
        <v>18</v>
      </c>
      <c r="D1382">
        <v>18</v>
      </c>
      <c r="E1382">
        <v>3</v>
      </c>
      <c r="F1382" s="11">
        <v>2979.52</v>
      </c>
      <c r="G1382" t="s">
        <v>11</v>
      </c>
      <c r="H1382" t="s">
        <v>12</v>
      </c>
      <c r="I1382" t="s">
        <v>13</v>
      </c>
      <c r="J1382" s="9" t="str">
        <f t="shared" si="42"/>
        <v>18-Jun-1987</v>
      </c>
      <c r="K1382">
        <f t="shared" si="43"/>
        <v>38</v>
      </c>
    </row>
    <row r="1383" spans="1:11" x14ac:dyDescent="0.3">
      <c r="A1383" t="s">
        <v>343</v>
      </c>
      <c r="B1383">
        <v>1995</v>
      </c>
      <c r="C1383" t="s">
        <v>20</v>
      </c>
      <c r="D1383">
        <v>24</v>
      </c>
      <c r="E1383">
        <v>0</v>
      </c>
      <c r="F1383" s="11">
        <v>2974.13</v>
      </c>
      <c r="G1383" t="s">
        <v>11</v>
      </c>
      <c r="H1383" t="s">
        <v>16</v>
      </c>
      <c r="I1383" t="s">
        <v>42</v>
      </c>
      <c r="J1383" s="9" t="str">
        <f t="shared" si="42"/>
        <v>24-Sep-1995</v>
      </c>
      <c r="K1383">
        <f t="shared" si="43"/>
        <v>30</v>
      </c>
    </row>
    <row r="1384" spans="1:11" x14ac:dyDescent="0.3">
      <c r="A1384" t="s">
        <v>342</v>
      </c>
      <c r="B1384">
        <v>2002</v>
      </c>
      <c r="C1384" t="s">
        <v>20</v>
      </c>
      <c r="D1384">
        <v>30</v>
      </c>
      <c r="E1384">
        <v>0</v>
      </c>
      <c r="F1384" s="11">
        <v>2943.41</v>
      </c>
      <c r="G1384" t="s">
        <v>11</v>
      </c>
      <c r="H1384" t="s">
        <v>12</v>
      </c>
      <c r="I1384" t="s">
        <v>23</v>
      </c>
      <c r="J1384" s="9" t="str">
        <f t="shared" si="42"/>
        <v>30-Sep-2002</v>
      </c>
      <c r="K1384">
        <f t="shared" si="43"/>
        <v>23</v>
      </c>
    </row>
    <row r="1385" spans="1:11" x14ac:dyDescent="0.3">
      <c r="A1385" t="s">
        <v>341</v>
      </c>
      <c r="B1385">
        <v>1996</v>
      </c>
      <c r="C1385" t="s">
        <v>18</v>
      </c>
      <c r="D1385">
        <v>30</v>
      </c>
      <c r="E1385">
        <v>1</v>
      </c>
      <c r="F1385" s="11">
        <v>2927.06</v>
      </c>
      <c r="G1385" t="s">
        <v>11</v>
      </c>
      <c r="H1385" t="s">
        <v>11</v>
      </c>
      <c r="I1385" t="s">
        <v>13</v>
      </c>
      <c r="J1385" s="9" t="str">
        <f t="shared" si="42"/>
        <v>30-Jun-1996</v>
      </c>
      <c r="K1385">
        <f t="shared" si="43"/>
        <v>29</v>
      </c>
    </row>
    <row r="1386" spans="1:11" x14ac:dyDescent="0.3">
      <c r="A1386" t="s">
        <v>340</v>
      </c>
      <c r="B1386">
        <v>2003</v>
      </c>
      <c r="C1386" t="s">
        <v>18</v>
      </c>
      <c r="D1386">
        <v>5</v>
      </c>
      <c r="E1386">
        <v>2</v>
      </c>
      <c r="F1386" s="11">
        <v>2913.57</v>
      </c>
      <c r="G1386" t="s">
        <v>11</v>
      </c>
      <c r="H1386" t="s">
        <v>11</v>
      </c>
      <c r="I1386" t="s">
        <v>42</v>
      </c>
      <c r="J1386" s="9" t="str">
        <f t="shared" si="42"/>
        <v>5-Jun-2003</v>
      </c>
      <c r="K1386">
        <f t="shared" si="43"/>
        <v>22</v>
      </c>
    </row>
    <row r="1387" spans="1:11" x14ac:dyDescent="0.3">
      <c r="A1387" t="s">
        <v>339</v>
      </c>
      <c r="B1387">
        <v>1996</v>
      </c>
      <c r="C1387" t="s">
        <v>18</v>
      </c>
      <c r="D1387">
        <v>13</v>
      </c>
      <c r="E1387">
        <v>1</v>
      </c>
      <c r="F1387" s="11">
        <v>2904.09</v>
      </c>
      <c r="G1387" t="s">
        <v>11</v>
      </c>
      <c r="H1387" t="s">
        <v>11</v>
      </c>
      <c r="I1387" t="s">
        <v>42</v>
      </c>
      <c r="J1387" s="9" t="str">
        <f t="shared" si="42"/>
        <v>13-Jun-1996</v>
      </c>
      <c r="K1387">
        <f t="shared" si="43"/>
        <v>29</v>
      </c>
    </row>
    <row r="1388" spans="1:11" x14ac:dyDescent="0.3">
      <c r="A1388" t="s">
        <v>338</v>
      </c>
      <c r="B1388">
        <v>1996</v>
      </c>
      <c r="C1388" t="s">
        <v>37</v>
      </c>
      <c r="D1388">
        <v>24</v>
      </c>
      <c r="E1388">
        <v>1</v>
      </c>
      <c r="F1388" s="11">
        <v>2902.91</v>
      </c>
      <c r="G1388" t="s">
        <v>11</v>
      </c>
      <c r="H1388" t="s">
        <v>11</v>
      </c>
      <c r="I1388" t="s">
        <v>13</v>
      </c>
      <c r="J1388" s="9" t="str">
        <f t="shared" si="42"/>
        <v>24-Oct-1996</v>
      </c>
      <c r="K1388">
        <f t="shared" si="43"/>
        <v>29</v>
      </c>
    </row>
    <row r="1389" spans="1:11" x14ac:dyDescent="0.3">
      <c r="A1389" t="s">
        <v>337</v>
      </c>
      <c r="B1389">
        <v>1999</v>
      </c>
      <c r="C1389" t="s">
        <v>15</v>
      </c>
      <c r="D1389">
        <v>1</v>
      </c>
      <c r="E1389">
        <v>0</v>
      </c>
      <c r="F1389" s="11">
        <v>2899.49</v>
      </c>
      <c r="G1389" t="s">
        <v>11</v>
      </c>
      <c r="H1389" t="s">
        <v>11</v>
      </c>
      <c r="I1389" t="s">
        <v>247</v>
      </c>
      <c r="J1389" s="9" t="str">
        <f t="shared" si="42"/>
        <v>1-Nov-1999</v>
      </c>
      <c r="K1389">
        <f t="shared" si="43"/>
        <v>26</v>
      </c>
    </row>
    <row r="1390" spans="1:11" x14ac:dyDescent="0.3">
      <c r="A1390" t="s">
        <v>336</v>
      </c>
      <c r="B1390">
        <v>2000</v>
      </c>
      <c r="C1390" t="s">
        <v>10</v>
      </c>
      <c r="D1390">
        <v>14</v>
      </c>
      <c r="E1390">
        <v>0</v>
      </c>
      <c r="F1390" s="11">
        <v>2897.46</v>
      </c>
      <c r="G1390" t="s">
        <v>11</v>
      </c>
      <c r="H1390" t="s">
        <v>16</v>
      </c>
      <c r="I1390" t="s">
        <v>23</v>
      </c>
      <c r="J1390" s="9" t="str">
        <f t="shared" si="42"/>
        <v>14-Jul-2000</v>
      </c>
      <c r="K1390">
        <f t="shared" si="43"/>
        <v>25</v>
      </c>
    </row>
    <row r="1391" spans="1:11" x14ac:dyDescent="0.3">
      <c r="A1391" t="s">
        <v>335</v>
      </c>
      <c r="B1391">
        <v>1996</v>
      </c>
      <c r="C1391" t="s">
        <v>18</v>
      </c>
      <c r="D1391">
        <v>21</v>
      </c>
      <c r="E1391">
        <v>0</v>
      </c>
      <c r="F1391" s="11">
        <v>2897.32</v>
      </c>
      <c r="G1391" t="s">
        <v>12</v>
      </c>
      <c r="H1391" t="s">
        <v>12</v>
      </c>
      <c r="I1391" t="s">
        <v>168</v>
      </c>
      <c r="J1391" s="9" t="str">
        <f t="shared" si="42"/>
        <v>21-Jun-1996</v>
      </c>
      <c r="K1391">
        <f t="shared" si="43"/>
        <v>29</v>
      </c>
    </row>
    <row r="1392" spans="1:11" x14ac:dyDescent="0.3">
      <c r="A1392" t="s">
        <v>334</v>
      </c>
      <c r="B1392">
        <v>1993</v>
      </c>
      <c r="C1392" t="s">
        <v>35</v>
      </c>
      <c r="D1392">
        <v>12</v>
      </c>
      <c r="E1392">
        <v>0</v>
      </c>
      <c r="F1392" s="11">
        <v>2867.12</v>
      </c>
      <c r="G1392" t="s">
        <v>16</v>
      </c>
      <c r="H1392" t="s">
        <v>12</v>
      </c>
      <c r="I1392" t="s">
        <v>13</v>
      </c>
      <c r="J1392" s="9" t="str">
        <f t="shared" si="42"/>
        <v>12-Aug-1993</v>
      </c>
      <c r="K1392">
        <f t="shared" si="43"/>
        <v>32</v>
      </c>
    </row>
    <row r="1393" spans="1:11" x14ac:dyDescent="0.3">
      <c r="A1393" t="s">
        <v>333</v>
      </c>
      <c r="B1393">
        <v>1993</v>
      </c>
      <c r="C1393" t="s">
        <v>15</v>
      </c>
      <c r="D1393">
        <v>1</v>
      </c>
      <c r="E1393">
        <v>0</v>
      </c>
      <c r="F1393" s="11">
        <v>2866.09</v>
      </c>
      <c r="G1393" t="s">
        <v>12</v>
      </c>
      <c r="H1393" t="s">
        <v>12</v>
      </c>
      <c r="I1393" t="s">
        <v>42</v>
      </c>
      <c r="J1393" s="9" t="str">
        <f t="shared" si="42"/>
        <v>1-Nov-1993</v>
      </c>
      <c r="K1393">
        <f t="shared" si="43"/>
        <v>32</v>
      </c>
    </row>
    <row r="1394" spans="1:11" x14ac:dyDescent="0.3">
      <c r="A1394" t="s">
        <v>332</v>
      </c>
      <c r="B1394">
        <v>1998</v>
      </c>
      <c r="C1394" t="s">
        <v>20</v>
      </c>
      <c r="D1394">
        <v>4</v>
      </c>
      <c r="E1394">
        <v>0</v>
      </c>
      <c r="F1394" s="11">
        <v>2855.44</v>
      </c>
      <c r="G1394" t="s">
        <v>11</v>
      </c>
      <c r="H1394" t="s">
        <v>12</v>
      </c>
      <c r="I1394" t="s">
        <v>23</v>
      </c>
      <c r="J1394" s="9" t="str">
        <f t="shared" si="42"/>
        <v>4-Sep-1998</v>
      </c>
      <c r="K1394">
        <f t="shared" si="43"/>
        <v>27</v>
      </c>
    </row>
    <row r="1395" spans="1:11" x14ac:dyDescent="0.3">
      <c r="A1395" t="s">
        <v>331</v>
      </c>
      <c r="B1395">
        <v>1998</v>
      </c>
      <c r="C1395" t="s">
        <v>18</v>
      </c>
      <c r="D1395">
        <v>17</v>
      </c>
      <c r="E1395">
        <v>0</v>
      </c>
      <c r="F1395" s="11">
        <v>2850.68</v>
      </c>
      <c r="G1395" t="s">
        <v>11</v>
      </c>
      <c r="H1395" t="s">
        <v>12</v>
      </c>
      <c r="I1395" t="s">
        <v>23</v>
      </c>
      <c r="J1395" s="9" t="str">
        <f t="shared" si="42"/>
        <v>17-Jun-1998</v>
      </c>
      <c r="K1395">
        <f t="shared" si="43"/>
        <v>27</v>
      </c>
    </row>
    <row r="1396" spans="1:11" x14ac:dyDescent="0.3">
      <c r="A1396" t="s">
        <v>330</v>
      </c>
      <c r="B1396">
        <v>1998</v>
      </c>
      <c r="C1396" t="s">
        <v>15</v>
      </c>
      <c r="D1396">
        <v>15</v>
      </c>
      <c r="E1396">
        <v>0</v>
      </c>
      <c r="F1396" s="11">
        <v>2842.76</v>
      </c>
      <c r="G1396" t="s">
        <v>11</v>
      </c>
      <c r="H1396" t="s">
        <v>12</v>
      </c>
      <c r="I1396" t="s">
        <v>23</v>
      </c>
      <c r="J1396" s="9" t="str">
        <f t="shared" si="42"/>
        <v>15-Nov-1998</v>
      </c>
      <c r="K1396">
        <f t="shared" si="43"/>
        <v>27</v>
      </c>
    </row>
    <row r="1397" spans="1:11" x14ac:dyDescent="0.3">
      <c r="A1397" t="s">
        <v>329</v>
      </c>
      <c r="B1397">
        <v>2000</v>
      </c>
      <c r="C1397" t="s">
        <v>37</v>
      </c>
      <c r="D1397">
        <v>1</v>
      </c>
      <c r="E1397">
        <v>0</v>
      </c>
      <c r="F1397" s="11">
        <v>2819.51</v>
      </c>
      <c r="G1397" t="s">
        <v>11</v>
      </c>
      <c r="H1397" t="s">
        <v>12</v>
      </c>
      <c r="I1397" t="s">
        <v>42</v>
      </c>
      <c r="J1397" s="9" t="str">
        <f t="shared" si="42"/>
        <v>1-Oct-2000</v>
      </c>
      <c r="K1397">
        <f t="shared" si="43"/>
        <v>25</v>
      </c>
    </row>
    <row r="1398" spans="1:11" x14ac:dyDescent="0.3">
      <c r="A1398" t="s">
        <v>328</v>
      </c>
      <c r="B1398">
        <v>2003</v>
      </c>
      <c r="C1398" t="s">
        <v>20</v>
      </c>
      <c r="D1398">
        <v>23</v>
      </c>
      <c r="E1398">
        <v>2</v>
      </c>
      <c r="F1398" s="11">
        <v>2803.7</v>
      </c>
      <c r="G1398" t="s">
        <v>11</v>
      </c>
      <c r="H1398" t="s">
        <v>16</v>
      </c>
      <c r="I1398" t="s">
        <v>23</v>
      </c>
      <c r="J1398" s="9" t="str">
        <f t="shared" si="42"/>
        <v>23-Sep-2003</v>
      </c>
      <c r="K1398">
        <f t="shared" si="43"/>
        <v>22</v>
      </c>
    </row>
    <row r="1399" spans="1:11" x14ac:dyDescent="0.3">
      <c r="A1399" t="s">
        <v>327</v>
      </c>
      <c r="B1399">
        <v>2004</v>
      </c>
      <c r="C1399" t="s">
        <v>35</v>
      </c>
      <c r="D1399">
        <v>4</v>
      </c>
      <c r="E1399">
        <v>2</v>
      </c>
      <c r="F1399" s="11">
        <v>2801.26</v>
      </c>
      <c r="G1399" t="s">
        <v>11</v>
      </c>
      <c r="H1399" t="s">
        <v>12</v>
      </c>
      <c r="I1399" t="s">
        <v>13</v>
      </c>
      <c r="J1399" s="9" t="str">
        <f t="shared" si="42"/>
        <v>4-Aug-2004</v>
      </c>
      <c r="K1399">
        <f t="shared" si="43"/>
        <v>21</v>
      </c>
    </row>
    <row r="1400" spans="1:11" x14ac:dyDescent="0.3">
      <c r="A1400" t="s">
        <v>326</v>
      </c>
      <c r="B1400">
        <v>1999</v>
      </c>
      <c r="C1400" t="s">
        <v>30</v>
      </c>
      <c r="D1400">
        <v>24</v>
      </c>
      <c r="E1400">
        <v>1</v>
      </c>
      <c r="F1400" s="11">
        <v>2789.06</v>
      </c>
      <c r="G1400" t="s">
        <v>11</v>
      </c>
      <c r="H1400" t="s">
        <v>12</v>
      </c>
      <c r="I1400" t="s">
        <v>23</v>
      </c>
      <c r="J1400" s="9" t="str">
        <f t="shared" si="42"/>
        <v>24-Dec-1999</v>
      </c>
      <c r="K1400">
        <f t="shared" si="43"/>
        <v>26</v>
      </c>
    </row>
    <row r="1401" spans="1:11" x14ac:dyDescent="0.3">
      <c r="A1401" t="s">
        <v>325</v>
      </c>
      <c r="B1401">
        <v>1999</v>
      </c>
      <c r="C1401" t="s">
        <v>35</v>
      </c>
      <c r="D1401">
        <v>29</v>
      </c>
      <c r="E1401">
        <v>1</v>
      </c>
      <c r="F1401" s="11">
        <v>2775.19</v>
      </c>
      <c r="G1401" t="s">
        <v>11</v>
      </c>
      <c r="H1401" t="s">
        <v>16</v>
      </c>
      <c r="I1401" t="s">
        <v>23</v>
      </c>
      <c r="J1401" s="9" t="str">
        <f t="shared" si="42"/>
        <v>29-Aug-1999</v>
      </c>
      <c r="K1401">
        <f t="shared" si="43"/>
        <v>26</v>
      </c>
    </row>
    <row r="1402" spans="1:11" x14ac:dyDescent="0.3">
      <c r="A1402" t="s">
        <v>324</v>
      </c>
      <c r="B1402">
        <v>2004</v>
      </c>
      <c r="C1402" t="s">
        <v>15</v>
      </c>
      <c r="D1402">
        <v>14</v>
      </c>
      <c r="E1402">
        <v>0</v>
      </c>
      <c r="F1402" s="11">
        <v>2773.46</v>
      </c>
      <c r="G1402" t="s">
        <v>11</v>
      </c>
      <c r="H1402" t="s">
        <v>16</v>
      </c>
      <c r="I1402" t="s">
        <v>300</v>
      </c>
      <c r="J1402" s="9" t="str">
        <f t="shared" si="42"/>
        <v>14-Nov-2004</v>
      </c>
      <c r="K1402">
        <f t="shared" si="43"/>
        <v>21</v>
      </c>
    </row>
    <row r="1403" spans="1:11" x14ac:dyDescent="0.3">
      <c r="A1403" t="s">
        <v>323</v>
      </c>
      <c r="B1403">
        <v>1997</v>
      </c>
      <c r="C1403" t="s">
        <v>35</v>
      </c>
      <c r="D1403">
        <v>10</v>
      </c>
      <c r="E1403">
        <v>0</v>
      </c>
      <c r="F1403" s="11">
        <v>2758.99</v>
      </c>
      <c r="G1403" t="s">
        <v>11</v>
      </c>
      <c r="H1403" t="s">
        <v>16</v>
      </c>
      <c r="I1403" t="s">
        <v>23</v>
      </c>
      <c r="J1403" s="9" t="str">
        <f t="shared" si="42"/>
        <v>10-Aug-1997</v>
      </c>
      <c r="K1403">
        <f t="shared" si="43"/>
        <v>28</v>
      </c>
    </row>
    <row r="1404" spans="1:11" x14ac:dyDescent="0.3">
      <c r="A1404" t="s">
        <v>322</v>
      </c>
      <c r="B1404">
        <v>2000</v>
      </c>
      <c r="C1404" t="s">
        <v>37</v>
      </c>
      <c r="D1404">
        <v>11</v>
      </c>
      <c r="E1404">
        <v>0</v>
      </c>
      <c r="F1404" s="11">
        <v>2755.02</v>
      </c>
      <c r="G1404" t="s">
        <v>11</v>
      </c>
      <c r="H1404" t="s">
        <v>16</v>
      </c>
      <c r="I1404" t="s">
        <v>247</v>
      </c>
      <c r="J1404" s="9" t="str">
        <f t="shared" si="42"/>
        <v>11-Oct-2000</v>
      </c>
      <c r="K1404">
        <f t="shared" si="43"/>
        <v>25</v>
      </c>
    </row>
    <row r="1405" spans="1:11" x14ac:dyDescent="0.3">
      <c r="A1405" t="s">
        <v>321</v>
      </c>
      <c r="B1405">
        <v>2000</v>
      </c>
      <c r="C1405" t="s">
        <v>37</v>
      </c>
      <c r="D1405">
        <v>3</v>
      </c>
      <c r="E1405">
        <v>0</v>
      </c>
      <c r="F1405" s="11">
        <v>2741.95</v>
      </c>
      <c r="G1405" t="s">
        <v>11</v>
      </c>
      <c r="H1405" t="s">
        <v>12</v>
      </c>
      <c r="I1405" t="s">
        <v>247</v>
      </c>
      <c r="J1405" s="9" t="str">
        <f t="shared" si="42"/>
        <v>3-Oct-2000</v>
      </c>
      <c r="K1405">
        <f t="shared" si="43"/>
        <v>25</v>
      </c>
    </row>
    <row r="1406" spans="1:11" x14ac:dyDescent="0.3">
      <c r="A1406" t="s">
        <v>320</v>
      </c>
      <c r="B1406">
        <v>2000</v>
      </c>
      <c r="C1406" t="s">
        <v>30</v>
      </c>
      <c r="D1406">
        <v>17</v>
      </c>
      <c r="E1406">
        <v>0</v>
      </c>
      <c r="F1406" s="11">
        <v>2731.91</v>
      </c>
      <c r="G1406" t="s">
        <v>11</v>
      </c>
      <c r="H1406" t="s">
        <v>12</v>
      </c>
      <c r="I1406" t="s">
        <v>247</v>
      </c>
      <c r="J1406" s="9" t="str">
        <f t="shared" si="42"/>
        <v>17-Dec-2000</v>
      </c>
      <c r="K1406">
        <f t="shared" si="43"/>
        <v>25</v>
      </c>
    </row>
    <row r="1407" spans="1:11" x14ac:dyDescent="0.3">
      <c r="A1407" t="s">
        <v>319</v>
      </c>
      <c r="B1407">
        <v>2003</v>
      </c>
      <c r="C1407" t="s">
        <v>30</v>
      </c>
      <c r="D1407">
        <v>3</v>
      </c>
      <c r="E1407">
        <v>1</v>
      </c>
      <c r="F1407" s="11">
        <v>2730.11</v>
      </c>
      <c r="G1407" t="s">
        <v>11</v>
      </c>
      <c r="H1407" t="s">
        <v>12</v>
      </c>
      <c r="I1407" t="s">
        <v>23</v>
      </c>
      <c r="J1407" s="9" t="str">
        <f t="shared" si="42"/>
        <v>3-Dec-2003</v>
      </c>
      <c r="K1407">
        <f t="shared" si="43"/>
        <v>22</v>
      </c>
    </row>
    <row r="1408" spans="1:11" x14ac:dyDescent="0.3">
      <c r="A1408" t="s">
        <v>318</v>
      </c>
      <c r="B1408">
        <v>1997</v>
      </c>
      <c r="C1408" t="s">
        <v>37</v>
      </c>
      <c r="D1408">
        <v>6</v>
      </c>
      <c r="E1408">
        <v>0</v>
      </c>
      <c r="F1408" s="11">
        <v>2727.4</v>
      </c>
      <c r="G1408" t="s">
        <v>12</v>
      </c>
      <c r="H1408" t="s">
        <v>12</v>
      </c>
      <c r="I1408" t="s">
        <v>168</v>
      </c>
      <c r="J1408" s="9" t="str">
        <f t="shared" si="42"/>
        <v>6-Oct-1997</v>
      </c>
      <c r="K1408">
        <f t="shared" si="43"/>
        <v>28</v>
      </c>
    </row>
    <row r="1409" spans="1:11" x14ac:dyDescent="0.3">
      <c r="A1409" t="s">
        <v>317</v>
      </c>
      <c r="B1409">
        <v>1988</v>
      </c>
      <c r="C1409" t="s">
        <v>35</v>
      </c>
      <c r="D1409">
        <v>20</v>
      </c>
      <c r="E1409">
        <v>3</v>
      </c>
      <c r="F1409" s="11">
        <v>2726.06</v>
      </c>
      <c r="G1409" t="s">
        <v>11</v>
      </c>
      <c r="H1409" t="s">
        <v>11</v>
      </c>
      <c r="I1409" t="s">
        <v>13</v>
      </c>
      <c r="J1409" s="9" t="str">
        <f t="shared" si="42"/>
        <v>20-Aug-1988</v>
      </c>
      <c r="K1409">
        <f t="shared" si="43"/>
        <v>37</v>
      </c>
    </row>
    <row r="1410" spans="1:11" x14ac:dyDescent="0.3">
      <c r="A1410" t="s">
        <v>316</v>
      </c>
      <c r="B1410">
        <v>1997</v>
      </c>
      <c r="C1410" t="s">
        <v>37</v>
      </c>
      <c r="D1410">
        <v>30</v>
      </c>
      <c r="E1410">
        <v>0</v>
      </c>
      <c r="F1410" s="11">
        <v>2721.32</v>
      </c>
      <c r="G1410" t="s">
        <v>16</v>
      </c>
      <c r="H1410" t="s">
        <v>12</v>
      </c>
      <c r="I1410" t="s">
        <v>276</v>
      </c>
      <c r="J1410" s="9" t="str">
        <f t="shared" ref="J1410:J1473" si="44">D1410&amp;"-"&amp;C1410&amp;"-"&amp;B1410</f>
        <v>30-Oct-1997</v>
      </c>
      <c r="K1410">
        <f t="shared" ref="K1410:K1473" si="45">2025-B1410</f>
        <v>28</v>
      </c>
    </row>
    <row r="1411" spans="1:11" x14ac:dyDescent="0.3">
      <c r="A1411" t="s">
        <v>315</v>
      </c>
      <c r="B1411">
        <v>2003</v>
      </c>
      <c r="C1411" t="s">
        <v>35</v>
      </c>
      <c r="D1411">
        <v>6</v>
      </c>
      <c r="E1411">
        <v>1</v>
      </c>
      <c r="F1411" s="11">
        <v>2719.28</v>
      </c>
      <c r="G1411" t="s">
        <v>11</v>
      </c>
      <c r="H1411" t="s">
        <v>11</v>
      </c>
      <c r="I1411" t="s">
        <v>23</v>
      </c>
      <c r="J1411" s="9" t="str">
        <f t="shared" si="44"/>
        <v>6-Aug-2003</v>
      </c>
      <c r="K1411">
        <f t="shared" si="45"/>
        <v>22</v>
      </c>
    </row>
    <row r="1412" spans="1:11" x14ac:dyDescent="0.3">
      <c r="A1412" t="s">
        <v>314</v>
      </c>
      <c r="B1412">
        <v>2003</v>
      </c>
      <c r="C1412" t="s">
        <v>30</v>
      </c>
      <c r="D1412">
        <v>1</v>
      </c>
      <c r="E1412">
        <v>1</v>
      </c>
      <c r="F1412" s="11">
        <v>2710.83</v>
      </c>
      <c r="G1412" t="s">
        <v>11</v>
      </c>
      <c r="H1412" t="s">
        <v>12</v>
      </c>
      <c r="I1412" t="s">
        <v>23</v>
      </c>
      <c r="J1412" s="9" t="str">
        <f t="shared" si="44"/>
        <v>1-Dec-2003</v>
      </c>
      <c r="K1412">
        <f t="shared" si="45"/>
        <v>22</v>
      </c>
    </row>
    <row r="1413" spans="1:11" x14ac:dyDescent="0.3">
      <c r="A1413" t="s">
        <v>313</v>
      </c>
      <c r="B1413">
        <v>2003</v>
      </c>
      <c r="C1413" t="s">
        <v>15</v>
      </c>
      <c r="D1413">
        <v>21</v>
      </c>
      <c r="E1413">
        <v>1</v>
      </c>
      <c r="F1413" s="11">
        <v>2709.24</v>
      </c>
      <c r="G1413" t="s">
        <v>11</v>
      </c>
      <c r="H1413" t="s">
        <v>11</v>
      </c>
      <c r="I1413" t="s">
        <v>23</v>
      </c>
      <c r="J1413" s="9" t="str">
        <f t="shared" si="44"/>
        <v>21-Nov-2003</v>
      </c>
      <c r="K1413">
        <f t="shared" si="45"/>
        <v>22</v>
      </c>
    </row>
    <row r="1414" spans="1:11" x14ac:dyDescent="0.3">
      <c r="A1414" t="s">
        <v>312</v>
      </c>
      <c r="B1414">
        <v>2003</v>
      </c>
      <c r="C1414" t="s">
        <v>10</v>
      </c>
      <c r="D1414">
        <v>17</v>
      </c>
      <c r="E1414">
        <v>1</v>
      </c>
      <c r="F1414" s="11">
        <v>2709.11</v>
      </c>
      <c r="G1414" t="s">
        <v>11</v>
      </c>
      <c r="H1414" t="s">
        <v>11</v>
      </c>
      <c r="I1414" t="s">
        <v>23</v>
      </c>
      <c r="J1414" s="9" t="str">
        <f t="shared" si="44"/>
        <v>17-Jul-2003</v>
      </c>
      <c r="K1414">
        <f t="shared" si="45"/>
        <v>22</v>
      </c>
    </row>
    <row r="1415" spans="1:11" x14ac:dyDescent="0.3">
      <c r="A1415" t="s">
        <v>311</v>
      </c>
      <c r="B1415">
        <v>1996</v>
      </c>
      <c r="C1415" t="s">
        <v>18</v>
      </c>
      <c r="D1415">
        <v>13</v>
      </c>
      <c r="E1415">
        <v>0</v>
      </c>
      <c r="F1415" s="11">
        <v>2699.57</v>
      </c>
      <c r="G1415" t="s">
        <v>11</v>
      </c>
      <c r="H1415" t="s">
        <v>16</v>
      </c>
      <c r="I1415" t="s">
        <v>23</v>
      </c>
      <c r="J1415" s="9" t="str">
        <f t="shared" si="44"/>
        <v>13-Jun-1996</v>
      </c>
      <c r="K1415">
        <f t="shared" si="45"/>
        <v>29</v>
      </c>
    </row>
    <row r="1416" spans="1:11" x14ac:dyDescent="0.3">
      <c r="A1416" t="s">
        <v>310</v>
      </c>
      <c r="B1416">
        <v>1999</v>
      </c>
      <c r="C1416" t="s">
        <v>18</v>
      </c>
      <c r="D1416">
        <v>11</v>
      </c>
      <c r="E1416">
        <v>0</v>
      </c>
      <c r="F1416" s="11">
        <v>2690.11</v>
      </c>
      <c r="G1416" t="s">
        <v>11</v>
      </c>
      <c r="H1416" t="s">
        <v>11</v>
      </c>
      <c r="I1416" t="s">
        <v>23</v>
      </c>
      <c r="J1416" s="9" t="str">
        <f t="shared" si="44"/>
        <v>11-Jun-1999</v>
      </c>
      <c r="K1416">
        <f t="shared" si="45"/>
        <v>26</v>
      </c>
    </row>
    <row r="1417" spans="1:11" x14ac:dyDescent="0.3">
      <c r="A1417" t="s">
        <v>309</v>
      </c>
      <c r="B1417">
        <v>1994</v>
      </c>
      <c r="C1417" t="s">
        <v>37</v>
      </c>
      <c r="D1417">
        <v>2</v>
      </c>
      <c r="E1417">
        <v>0</v>
      </c>
      <c r="F1417" s="11">
        <v>2689.5</v>
      </c>
      <c r="G1417" t="s">
        <v>12</v>
      </c>
      <c r="H1417" t="s">
        <v>11</v>
      </c>
      <c r="I1417" t="s">
        <v>13</v>
      </c>
      <c r="J1417" s="9" t="str">
        <f t="shared" si="44"/>
        <v>2-Oct-1994</v>
      </c>
      <c r="K1417">
        <f t="shared" si="45"/>
        <v>31</v>
      </c>
    </row>
    <row r="1418" spans="1:11" x14ac:dyDescent="0.3">
      <c r="A1418" t="s">
        <v>308</v>
      </c>
      <c r="B1418">
        <v>1994</v>
      </c>
      <c r="C1418" t="s">
        <v>20</v>
      </c>
      <c r="D1418">
        <v>17</v>
      </c>
      <c r="E1418">
        <v>0</v>
      </c>
      <c r="F1418" s="11">
        <v>2684.69</v>
      </c>
      <c r="G1418" t="s">
        <v>11</v>
      </c>
      <c r="H1418" t="s">
        <v>11</v>
      </c>
      <c r="I1418" t="s">
        <v>13</v>
      </c>
      <c r="J1418" s="9" t="str">
        <f t="shared" si="44"/>
        <v>17-Sep-1994</v>
      </c>
      <c r="K1418">
        <f t="shared" si="45"/>
        <v>31</v>
      </c>
    </row>
    <row r="1419" spans="1:11" x14ac:dyDescent="0.3">
      <c r="A1419" t="s">
        <v>307</v>
      </c>
      <c r="B1419">
        <v>1996</v>
      </c>
      <c r="C1419" t="s">
        <v>35</v>
      </c>
      <c r="D1419">
        <v>5</v>
      </c>
      <c r="E1419">
        <v>0</v>
      </c>
      <c r="F1419" s="11">
        <v>2680.95</v>
      </c>
      <c r="G1419" t="s">
        <v>12</v>
      </c>
      <c r="H1419" t="s">
        <v>11</v>
      </c>
      <c r="I1419" t="s">
        <v>23</v>
      </c>
      <c r="J1419" s="9" t="str">
        <f t="shared" si="44"/>
        <v>5-Aug-1996</v>
      </c>
      <c r="K1419">
        <f t="shared" si="45"/>
        <v>29</v>
      </c>
    </row>
    <row r="1420" spans="1:11" x14ac:dyDescent="0.3">
      <c r="A1420" t="s">
        <v>306</v>
      </c>
      <c r="B1420">
        <v>2000</v>
      </c>
      <c r="C1420" t="s">
        <v>30</v>
      </c>
      <c r="D1420">
        <v>9</v>
      </c>
      <c r="E1420">
        <v>1</v>
      </c>
      <c r="F1420" s="11">
        <v>2643.27</v>
      </c>
      <c r="G1420" t="s">
        <v>11</v>
      </c>
      <c r="H1420" t="s">
        <v>16</v>
      </c>
      <c r="I1420" t="s">
        <v>23</v>
      </c>
      <c r="J1420" s="9" t="str">
        <f t="shared" si="44"/>
        <v>9-Dec-2000</v>
      </c>
      <c r="K1420">
        <f t="shared" si="45"/>
        <v>25</v>
      </c>
    </row>
    <row r="1421" spans="1:11" x14ac:dyDescent="0.3">
      <c r="A1421" t="s">
        <v>305</v>
      </c>
      <c r="B1421">
        <v>2000</v>
      </c>
      <c r="C1421" t="s">
        <v>18</v>
      </c>
      <c r="D1421">
        <v>24</v>
      </c>
      <c r="E1421">
        <v>1</v>
      </c>
      <c r="F1421" s="11">
        <v>2639.04</v>
      </c>
      <c r="G1421" t="s">
        <v>11</v>
      </c>
      <c r="H1421" t="s">
        <v>11</v>
      </c>
      <c r="I1421" t="s">
        <v>23</v>
      </c>
      <c r="J1421" s="9" t="str">
        <f t="shared" si="44"/>
        <v>24-Jun-2000</v>
      </c>
      <c r="K1421">
        <f t="shared" si="45"/>
        <v>25</v>
      </c>
    </row>
    <row r="1422" spans="1:11" x14ac:dyDescent="0.3">
      <c r="A1422" t="s">
        <v>304</v>
      </c>
      <c r="B1422">
        <v>1997</v>
      </c>
      <c r="C1422" t="s">
        <v>35</v>
      </c>
      <c r="D1422">
        <v>26</v>
      </c>
      <c r="E1422">
        <v>0</v>
      </c>
      <c r="F1422" s="11">
        <v>2632.99</v>
      </c>
      <c r="G1422" t="s">
        <v>11</v>
      </c>
      <c r="H1422" t="s">
        <v>16</v>
      </c>
      <c r="I1422" t="s">
        <v>42</v>
      </c>
      <c r="J1422" s="9" t="str">
        <f t="shared" si="44"/>
        <v>26-Aug-1997</v>
      </c>
      <c r="K1422">
        <f t="shared" si="45"/>
        <v>28</v>
      </c>
    </row>
    <row r="1423" spans="1:11" x14ac:dyDescent="0.3">
      <c r="A1423" t="s">
        <v>303</v>
      </c>
      <c r="B1423">
        <v>2001</v>
      </c>
      <c r="C1423" t="s">
        <v>35</v>
      </c>
      <c r="D1423">
        <v>26</v>
      </c>
      <c r="E1423">
        <v>1</v>
      </c>
      <c r="F1423" s="11">
        <v>2597.7800000000002</v>
      </c>
      <c r="G1423" t="s">
        <v>11</v>
      </c>
      <c r="H1423" t="s">
        <v>16</v>
      </c>
      <c r="I1423" t="s">
        <v>42</v>
      </c>
      <c r="J1423" s="9" t="str">
        <f t="shared" si="44"/>
        <v>26-Aug-2001</v>
      </c>
      <c r="K1423">
        <f t="shared" si="45"/>
        <v>24</v>
      </c>
    </row>
    <row r="1424" spans="1:11" x14ac:dyDescent="0.3">
      <c r="A1424" t="s">
        <v>302</v>
      </c>
      <c r="B1424">
        <v>2001</v>
      </c>
      <c r="C1424" t="s">
        <v>10</v>
      </c>
      <c r="D1424">
        <v>28</v>
      </c>
      <c r="E1424">
        <v>0</v>
      </c>
      <c r="F1424" s="11">
        <v>2585.85</v>
      </c>
      <c r="G1424" t="s">
        <v>11</v>
      </c>
      <c r="H1424" t="s">
        <v>11</v>
      </c>
      <c r="I1424" t="s">
        <v>247</v>
      </c>
      <c r="J1424" s="9" t="str">
        <f t="shared" si="44"/>
        <v>28-Jul-2001</v>
      </c>
      <c r="K1424">
        <f t="shared" si="45"/>
        <v>24</v>
      </c>
    </row>
    <row r="1425" spans="1:11" x14ac:dyDescent="0.3">
      <c r="A1425" t="s">
        <v>301</v>
      </c>
      <c r="B1425">
        <v>2001</v>
      </c>
      <c r="C1425" t="s">
        <v>37</v>
      </c>
      <c r="D1425">
        <v>15</v>
      </c>
      <c r="E1425">
        <v>1</v>
      </c>
      <c r="F1425" s="11">
        <v>2585.27</v>
      </c>
      <c r="G1425" t="s">
        <v>11</v>
      </c>
      <c r="H1425" t="s">
        <v>12</v>
      </c>
      <c r="I1425" t="s">
        <v>42</v>
      </c>
      <c r="J1425" s="9" t="str">
        <f t="shared" si="44"/>
        <v>15-Oct-2001</v>
      </c>
      <c r="K1425">
        <f t="shared" si="45"/>
        <v>24</v>
      </c>
    </row>
    <row r="1426" spans="1:11" x14ac:dyDescent="0.3">
      <c r="A1426" t="s">
        <v>299</v>
      </c>
      <c r="B1426">
        <v>2002</v>
      </c>
      <c r="C1426" t="s">
        <v>10</v>
      </c>
      <c r="D1426">
        <v>20</v>
      </c>
      <c r="E1426">
        <v>0</v>
      </c>
      <c r="F1426" s="11">
        <v>2585.04</v>
      </c>
      <c r="G1426" t="s">
        <v>11</v>
      </c>
      <c r="H1426" t="s">
        <v>11</v>
      </c>
      <c r="I1426" t="s">
        <v>300</v>
      </c>
      <c r="J1426" s="9" t="str">
        <f t="shared" si="44"/>
        <v>20-Jul-2002</v>
      </c>
      <c r="K1426">
        <f t="shared" si="45"/>
        <v>23</v>
      </c>
    </row>
    <row r="1427" spans="1:11" x14ac:dyDescent="0.3">
      <c r="A1427" t="s">
        <v>298</v>
      </c>
      <c r="B1427">
        <v>2002</v>
      </c>
      <c r="C1427" t="s">
        <v>37</v>
      </c>
      <c r="D1427">
        <v>11</v>
      </c>
      <c r="E1427">
        <v>2</v>
      </c>
      <c r="F1427" s="11">
        <v>2566.4699999999998</v>
      </c>
      <c r="G1427" t="s">
        <v>11</v>
      </c>
      <c r="H1427" t="s">
        <v>12</v>
      </c>
      <c r="I1427" t="s">
        <v>13</v>
      </c>
      <c r="J1427" s="9" t="str">
        <f t="shared" si="44"/>
        <v>11-Oct-2002</v>
      </c>
      <c r="K1427">
        <f t="shared" si="45"/>
        <v>23</v>
      </c>
    </row>
    <row r="1428" spans="1:11" x14ac:dyDescent="0.3">
      <c r="A1428" t="s">
        <v>297</v>
      </c>
      <c r="B1428">
        <v>1991</v>
      </c>
      <c r="C1428" t="s">
        <v>15</v>
      </c>
      <c r="D1428">
        <v>17</v>
      </c>
      <c r="E1428">
        <v>3</v>
      </c>
      <c r="F1428" s="11">
        <v>2545.6799999999998</v>
      </c>
      <c r="G1428" t="s">
        <v>11</v>
      </c>
      <c r="H1428" t="s">
        <v>16</v>
      </c>
      <c r="I1428" t="s">
        <v>13</v>
      </c>
      <c r="J1428" s="9" t="str">
        <f t="shared" si="44"/>
        <v>17-Nov-1991</v>
      </c>
      <c r="K1428">
        <f t="shared" si="45"/>
        <v>34</v>
      </c>
    </row>
    <row r="1429" spans="1:11" x14ac:dyDescent="0.3">
      <c r="A1429" t="s">
        <v>296</v>
      </c>
      <c r="B1429">
        <v>1990</v>
      </c>
      <c r="C1429" t="s">
        <v>37</v>
      </c>
      <c r="D1429">
        <v>1</v>
      </c>
      <c r="E1429">
        <v>3</v>
      </c>
      <c r="F1429" s="11">
        <v>2540.39</v>
      </c>
      <c r="G1429" t="s">
        <v>11</v>
      </c>
      <c r="H1429" t="s">
        <v>11</v>
      </c>
      <c r="I1429" t="s">
        <v>13</v>
      </c>
      <c r="J1429" s="9" t="str">
        <f t="shared" si="44"/>
        <v>1-Oct-1990</v>
      </c>
      <c r="K1429">
        <f t="shared" si="45"/>
        <v>35</v>
      </c>
    </row>
    <row r="1430" spans="1:11" x14ac:dyDescent="0.3">
      <c r="A1430" t="s">
        <v>295</v>
      </c>
      <c r="B1430">
        <v>1997</v>
      </c>
      <c r="C1430" t="s">
        <v>10</v>
      </c>
      <c r="D1430">
        <v>28</v>
      </c>
      <c r="E1430">
        <v>0</v>
      </c>
      <c r="F1430" s="11">
        <v>2534.39</v>
      </c>
      <c r="G1430" t="s">
        <v>12</v>
      </c>
      <c r="H1430" t="s">
        <v>12</v>
      </c>
      <c r="I1430" t="s">
        <v>23</v>
      </c>
      <c r="J1430" s="9" t="str">
        <f t="shared" si="44"/>
        <v>28-Jul-1997</v>
      </c>
      <c r="K1430">
        <f t="shared" si="45"/>
        <v>28</v>
      </c>
    </row>
    <row r="1431" spans="1:11" x14ac:dyDescent="0.3">
      <c r="A1431" t="s">
        <v>294</v>
      </c>
      <c r="B1431">
        <v>2000</v>
      </c>
      <c r="C1431" t="s">
        <v>35</v>
      </c>
      <c r="D1431">
        <v>25</v>
      </c>
      <c r="E1431">
        <v>0</v>
      </c>
      <c r="F1431" s="11">
        <v>2527.8200000000002</v>
      </c>
      <c r="G1431" t="s">
        <v>11</v>
      </c>
      <c r="H1431" t="s">
        <v>12</v>
      </c>
      <c r="I1431" t="s">
        <v>23</v>
      </c>
      <c r="J1431" s="9" t="str">
        <f t="shared" si="44"/>
        <v>25-Aug-2000</v>
      </c>
      <c r="K1431">
        <f t="shared" si="45"/>
        <v>25</v>
      </c>
    </row>
    <row r="1432" spans="1:11" x14ac:dyDescent="0.3">
      <c r="A1432" t="s">
        <v>293</v>
      </c>
      <c r="B1432">
        <v>1997</v>
      </c>
      <c r="C1432" t="s">
        <v>15</v>
      </c>
      <c r="D1432">
        <v>2</v>
      </c>
      <c r="E1432">
        <v>0</v>
      </c>
      <c r="F1432" s="11">
        <v>2523.17</v>
      </c>
      <c r="G1432" t="s">
        <v>12</v>
      </c>
      <c r="H1432" t="s">
        <v>16</v>
      </c>
      <c r="I1432" t="s">
        <v>23</v>
      </c>
      <c r="J1432" s="9" t="str">
        <f t="shared" si="44"/>
        <v>2-Nov-1997</v>
      </c>
      <c r="K1432">
        <f t="shared" si="45"/>
        <v>28</v>
      </c>
    </row>
    <row r="1433" spans="1:11" x14ac:dyDescent="0.3">
      <c r="A1433" t="s">
        <v>292</v>
      </c>
      <c r="B1433">
        <v>1991</v>
      </c>
      <c r="C1433" t="s">
        <v>35</v>
      </c>
      <c r="D1433">
        <v>5</v>
      </c>
      <c r="E1433">
        <v>3</v>
      </c>
      <c r="F1433" s="11">
        <v>2510.79</v>
      </c>
      <c r="G1433" t="s">
        <v>11</v>
      </c>
      <c r="H1433" t="s">
        <v>16</v>
      </c>
      <c r="I1433" t="s">
        <v>13</v>
      </c>
      <c r="J1433" s="9" t="str">
        <f t="shared" si="44"/>
        <v>5-Aug-1991</v>
      </c>
      <c r="K1433">
        <f t="shared" si="45"/>
        <v>34</v>
      </c>
    </row>
    <row r="1434" spans="1:11" x14ac:dyDescent="0.3">
      <c r="A1434" t="s">
        <v>291</v>
      </c>
      <c r="B1434">
        <v>2004</v>
      </c>
      <c r="C1434" t="s">
        <v>20</v>
      </c>
      <c r="D1434">
        <v>6</v>
      </c>
      <c r="E1434">
        <v>0</v>
      </c>
      <c r="F1434" s="11">
        <v>2500.9299999999998</v>
      </c>
      <c r="G1434" t="s">
        <v>11</v>
      </c>
      <c r="H1434" t="s">
        <v>11</v>
      </c>
      <c r="I1434" t="s">
        <v>23</v>
      </c>
      <c r="J1434" s="9" t="str">
        <f t="shared" si="44"/>
        <v>6-Sep-2004</v>
      </c>
      <c r="K1434">
        <f t="shared" si="45"/>
        <v>21</v>
      </c>
    </row>
    <row r="1435" spans="1:11" x14ac:dyDescent="0.3">
      <c r="A1435" t="s">
        <v>290</v>
      </c>
      <c r="B1435">
        <v>1995</v>
      </c>
      <c r="C1435" t="s">
        <v>37</v>
      </c>
      <c r="D1435">
        <v>15</v>
      </c>
      <c r="E1435">
        <v>0</v>
      </c>
      <c r="F1435" s="11">
        <v>2498.41</v>
      </c>
      <c r="G1435" t="s">
        <v>12</v>
      </c>
      <c r="H1435" t="s">
        <v>12</v>
      </c>
      <c r="I1435" t="s">
        <v>13</v>
      </c>
      <c r="J1435" s="9" t="str">
        <f t="shared" si="44"/>
        <v>15-Oct-1995</v>
      </c>
      <c r="K1435">
        <f t="shared" si="45"/>
        <v>30</v>
      </c>
    </row>
    <row r="1436" spans="1:11" x14ac:dyDescent="0.3">
      <c r="A1436" t="s">
        <v>289</v>
      </c>
      <c r="B1436">
        <v>1995</v>
      </c>
      <c r="C1436" t="s">
        <v>10</v>
      </c>
      <c r="D1436">
        <v>9</v>
      </c>
      <c r="E1436">
        <v>0</v>
      </c>
      <c r="F1436" s="11">
        <v>2497.04</v>
      </c>
      <c r="G1436" t="s">
        <v>12</v>
      </c>
      <c r="H1436" t="s">
        <v>12</v>
      </c>
      <c r="I1436" t="s">
        <v>13</v>
      </c>
      <c r="J1436" s="9" t="str">
        <f t="shared" si="44"/>
        <v>9-Jul-1995</v>
      </c>
      <c r="K1436">
        <f t="shared" si="45"/>
        <v>30</v>
      </c>
    </row>
    <row r="1437" spans="1:11" x14ac:dyDescent="0.3">
      <c r="A1437" t="s">
        <v>288</v>
      </c>
      <c r="B1437">
        <v>1995</v>
      </c>
      <c r="C1437" t="s">
        <v>37</v>
      </c>
      <c r="D1437">
        <v>14</v>
      </c>
      <c r="E1437">
        <v>0</v>
      </c>
      <c r="F1437" s="11">
        <v>2494.02</v>
      </c>
      <c r="G1437" t="s">
        <v>12</v>
      </c>
      <c r="H1437" t="s">
        <v>16</v>
      </c>
      <c r="I1437" t="s">
        <v>42</v>
      </c>
      <c r="J1437" s="9" t="str">
        <f t="shared" si="44"/>
        <v>14-Oct-1995</v>
      </c>
      <c r="K1437">
        <f t="shared" si="45"/>
        <v>30</v>
      </c>
    </row>
    <row r="1438" spans="1:11" x14ac:dyDescent="0.3">
      <c r="A1438" t="s">
        <v>287</v>
      </c>
      <c r="B1438">
        <v>1995</v>
      </c>
      <c r="C1438" t="s">
        <v>15</v>
      </c>
      <c r="D1438">
        <v>6</v>
      </c>
      <c r="E1438">
        <v>0</v>
      </c>
      <c r="F1438" s="11">
        <v>2483.7399999999998</v>
      </c>
      <c r="G1438" t="s">
        <v>12</v>
      </c>
      <c r="H1438" t="s">
        <v>11</v>
      </c>
      <c r="I1438" t="s">
        <v>13</v>
      </c>
      <c r="J1438" s="9" t="str">
        <f t="shared" si="44"/>
        <v>6-Nov-1995</v>
      </c>
      <c r="K1438">
        <f t="shared" si="45"/>
        <v>30</v>
      </c>
    </row>
    <row r="1439" spans="1:11" x14ac:dyDescent="0.3">
      <c r="A1439" t="s">
        <v>286</v>
      </c>
      <c r="B1439">
        <v>1998</v>
      </c>
      <c r="C1439" t="s">
        <v>18</v>
      </c>
      <c r="D1439">
        <v>20</v>
      </c>
      <c r="E1439">
        <v>0</v>
      </c>
      <c r="F1439" s="11">
        <v>2480.98</v>
      </c>
      <c r="G1439" t="s">
        <v>11</v>
      </c>
      <c r="H1439" t="s">
        <v>11</v>
      </c>
      <c r="I1439" t="s">
        <v>13</v>
      </c>
      <c r="J1439" s="9" t="str">
        <f t="shared" si="44"/>
        <v>20-Jun-1998</v>
      </c>
      <c r="K1439">
        <f t="shared" si="45"/>
        <v>27</v>
      </c>
    </row>
    <row r="1440" spans="1:11" x14ac:dyDescent="0.3">
      <c r="A1440" t="s">
        <v>285</v>
      </c>
      <c r="B1440">
        <v>1998</v>
      </c>
      <c r="C1440" t="s">
        <v>10</v>
      </c>
      <c r="D1440">
        <v>2</v>
      </c>
      <c r="E1440">
        <v>0</v>
      </c>
      <c r="F1440" s="11">
        <v>2473.33</v>
      </c>
      <c r="G1440" t="s">
        <v>11</v>
      </c>
      <c r="H1440" t="s">
        <v>12</v>
      </c>
      <c r="I1440" t="s">
        <v>13</v>
      </c>
      <c r="J1440" s="9" t="str">
        <f t="shared" si="44"/>
        <v>2-Jul-1998</v>
      </c>
      <c r="K1440">
        <f t="shared" si="45"/>
        <v>27</v>
      </c>
    </row>
    <row r="1441" spans="1:11" x14ac:dyDescent="0.3">
      <c r="A1441" t="s">
        <v>284</v>
      </c>
      <c r="B1441">
        <v>1998</v>
      </c>
      <c r="C1441" t="s">
        <v>35</v>
      </c>
      <c r="D1441">
        <v>17</v>
      </c>
      <c r="E1441">
        <v>0</v>
      </c>
      <c r="F1441" s="11">
        <v>2464.62</v>
      </c>
      <c r="G1441" t="s">
        <v>11</v>
      </c>
      <c r="H1441" t="s">
        <v>12</v>
      </c>
      <c r="I1441" t="s">
        <v>13</v>
      </c>
      <c r="J1441" s="9" t="str">
        <f t="shared" si="44"/>
        <v>17-Aug-1998</v>
      </c>
      <c r="K1441">
        <f t="shared" si="45"/>
        <v>27</v>
      </c>
    </row>
    <row r="1442" spans="1:11" x14ac:dyDescent="0.3">
      <c r="A1442" t="s">
        <v>283</v>
      </c>
      <c r="B1442">
        <v>2002</v>
      </c>
      <c r="C1442" t="s">
        <v>10</v>
      </c>
      <c r="D1442">
        <v>11</v>
      </c>
      <c r="E1442">
        <v>0</v>
      </c>
      <c r="F1442" s="11">
        <v>2459.7199999999998</v>
      </c>
      <c r="G1442" t="s">
        <v>11</v>
      </c>
      <c r="H1442" t="s">
        <v>11</v>
      </c>
      <c r="I1442" t="s">
        <v>247</v>
      </c>
      <c r="J1442" s="9" t="str">
        <f t="shared" si="44"/>
        <v>11-Jul-2002</v>
      </c>
      <c r="K1442">
        <f t="shared" si="45"/>
        <v>23</v>
      </c>
    </row>
    <row r="1443" spans="1:11" x14ac:dyDescent="0.3">
      <c r="A1443" t="s">
        <v>282</v>
      </c>
      <c r="B1443">
        <v>1998</v>
      </c>
      <c r="C1443" t="s">
        <v>15</v>
      </c>
      <c r="D1443">
        <v>19</v>
      </c>
      <c r="E1443">
        <v>0</v>
      </c>
      <c r="F1443" s="11">
        <v>2457.5</v>
      </c>
      <c r="G1443" t="s">
        <v>11</v>
      </c>
      <c r="H1443" t="s">
        <v>16</v>
      </c>
      <c r="I1443" t="s">
        <v>42</v>
      </c>
      <c r="J1443" s="9" t="str">
        <f t="shared" si="44"/>
        <v>19-Nov-1998</v>
      </c>
      <c r="K1443">
        <f t="shared" si="45"/>
        <v>27</v>
      </c>
    </row>
    <row r="1444" spans="1:11" x14ac:dyDescent="0.3">
      <c r="A1444" t="s">
        <v>281</v>
      </c>
      <c r="B1444">
        <v>2002</v>
      </c>
      <c r="C1444" t="s">
        <v>10</v>
      </c>
      <c r="D1444">
        <v>29</v>
      </c>
      <c r="E1444">
        <v>0</v>
      </c>
      <c r="F1444" s="11">
        <v>2457.21</v>
      </c>
      <c r="G1444" t="s">
        <v>11</v>
      </c>
      <c r="H1444" t="s">
        <v>16</v>
      </c>
      <c r="I1444" t="s">
        <v>247</v>
      </c>
      <c r="J1444" s="9" t="str">
        <f t="shared" si="44"/>
        <v>29-Jul-2002</v>
      </c>
      <c r="K1444">
        <f t="shared" si="45"/>
        <v>23</v>
      </c>
    </row>
    <row r="1445" spans="1:11" x14ac:dyDescent="0.3">
      <c r="A1445" t="s">
        <v>280</v>
      </c>
      <c r="B1445">
        <v>1999</v>
      </c>
      <c r="C1445" t="s">
        <v>15</v>
      </c>
      <c r="D1445">
        <v>21</v>
      </c>
      <c r="E1445">
        <v>1</v>
      </c>
      <c r="F1445" s="11">
        <v>2438.06</v>
      </c>
      <c r="G1445" t="s">
        <v>11</v>
      </c>
      <c r="H1445" t="s">
        <v>11</v>
      </c>
      <c r="I1445" t="s">
        <v>13</v>
      </c>
      <c r="J1445" s="9" t="str">
        <f t="shared" si="44"/>
        <v>21-Nov-1999</v>
      </c>
      <c r="K1445">
        <f t="shared" si="45"/>
        <v>26</v>
      </c>
    </row>
    <row r="1446" spans="1:11" x14ac:dyDescent="0.3">
      <c r="A1446" t="s">
        <v>279</v>
      </c>
      <c r="B1446">
        <v>1999</v>
      </c>
      <c r="C1446" t="s">
        <v>15</v>
      </c>
      <c r="D1446">
        <v>12</v>
      </c>
      <c r="E1446">
        <v>1</v>
      </c>
      <c r="F1446" s="11">
        <v>2416.96</v>
      </c>
      <c r="G1446" t="s">
        <v>11</v>
      </c>
      <c r="H1446" t="s">
        <v>11</v>
      </c>
      <c r="I1446" t="s">
        <v>42</v>
      </c>
      <c r="J1446" s="9" t="str">
        <f t="shared" si="44"/>
        <v>12-Nov-1999</v>
      </c>
      <c r="K1446">
        <f t="shared" si="45"/>
        <v>26</v>
      </c>
    </row>
    <row r="1447" spans="1:11" x14ac:dyDescent="0.3">
      <c r="A1447" t="s">
        <v>278</v>
      </c>
      <c r="B1447">
        <v>2001</v>
      </c>
      <c r="C1447" t="s">
        <v>18</v>
      </c>
      <c r="D1447">
        <v>3</v>
      </c>
      <c r="E1447">
        <v>0</v>
      </c>
      <c r="F1447" s="11">
        <v>2404.73</v>
      </c>
      <c r="G1447" t="s">
        <v>11</v>
      </c>
      <c r="H1447" t="s">
        <v>12</v>
      </c>
      <c r="I1447" t="s">
        <v>23</v>
      </c>
      <c r="J1447" s="9" t="str">
        <f t="shared" si="44"/>
        <v>3-Jun-2001</v>
      </c>
      <c r="K1447">
        <f t="shared" si="45"/>
        <v>24</v>
      </c>
    </row>
    <row r="1448" spans="1:11" x14ac:dyDescent="0.3">
      <c r="A1448" t="s">
        <v>277</v>
      </c>
      <c r="B1448">
        <v>1999</v>
      </c>
      <c r="C1448" t="s">
        <v>35</v>
      </c>
      <c r="D1448">
        <v>10</v>
      </c>
      <c r="E1448">
        <v>0</v>
      </c>
      <c r="F1448" s="11">
        <v>2396.1</v>
      </c>
      <c r="G1448" t="s">
        <v>11</v>
      </c>
      <c r="H1448" t="s">
        <v>16</v>
      </c>
      <c r="I1448" t="s">
        <v>166</v>
      </c>
      <c r="J1448" s="9" t="str">
        <f t="shared" si="44"/>
        <v>10-Aug-1999</v>
      </c>
      <c r="K1448">
        <f t="shared" si="45"/>
        <v>26</v>
      </c>
    </row>
    <row r="1449" spans="1:11" x14ac:dyDescent="0.3">
      <c r="A1449" t="s">
        <v>275</v>
      </c>
      <c r="B1449">
        <v>1999</v>
      </c>
      <c r="C1449" t="s">
        <v>30</v>
      </c>
      <c r="D1449">
        <v>17</v>
      </c>
      <c r="E1449">
        <v>0</v>
      </c>
      <c r="F1449" s="11">
        <v>2395.17</v>
      </c>
      <c r="G1449" t="s">
        <v>11</v>
      </c>
      <c r="H1449" t="s">
        <v>16</v>
      </c>
      <c r="I1449" t="s">
        <v>276</v>
      </c>
      <c r="J1449" s="9" t="str">
        <f t="shared" si="44"/>
        <v>17-Dec-1999</v>
      </c>
      <c r="K1449">
        <f t="shared" si="45"/>
        <v>26</v>
      </c>
    </row>
    <row r="1450" spans="1:11" x14ac:dyDescent="0.3">
      <c r="A1450" t="s">
        <v>274</v>
      </c>
      <c r="B1450">
        <v>1988</v>
      </c>
      <c r="C1450" t="s">
        <v>30</v>
      </c>
      <c r="D1450">
        <v>12</v>
      </c>
      <c r="E1450">
        <v>3</v>
      </c>
      <c r="F1450" s="11">
        <v>2373.3000000000002</v>
      </c>
      <c r="G1450" t="s">
        <v>11</v>
      </c>
      <c r="H1450" t="s">
        <v>11</v>
      </c>
      <c r="I1450" t="s">
        <v>13</v>
      </c>
      <c r="J1450" s="9" t="str">
        <f t="shared" si="44"/>
        <v>12-Dec-1988</v>
      </c>
      <c r="K1450">
        <f t="shared" si="45"/>
        <v>37</v>
      </c>
    </row>
    <row r="1451" spans="1:11" x14ac:dyDescent="0.3">
      <c r="A1451" t="s">
        <v>273</v>
      </c>
      <c r="B1451">
        <v>2002</v>
      </c>
      <c r="C1451" t="s">
        <v>15</v>
      </c>
      <c r="D1451">
        <v>5</v>
      </c>
      <c r="E1451">
        <v>1</v>
      </c>
      <c r="F1451" s="11">
        <v>2362.23</v>
      </c>
      <c r="G1451" t="s">
        <v>11</v>
      </c>
      <c r="H1451" t="s">
        <v>16</v>
      </c>
      <c r="I1451" t="s">
        <v>23</v>
      </c>
      <c r="J1451" s="9" t="str">
        <f t="shared" si="44"/>
        <v>5-Nov-2002</v>
      </c>
      <c r="K1451">
        <f t="shared" si="45"/>
        <v>23</v>
      </c>
    </row>
    <row r="1452" spans="1:11" x14ac:dyDescent="0.3">
      <c r="A1452" t="s">
        <v>272</v>
      </c>
      <c r="B1452">
        <v>1998</v>
      </c>
      <c r="C1452" t="s">
        <v>37</v>
      </c>
      <c r="D1452">
        <v>21</v>
      </c>
      <c r="E1452">
        <v>0</v>
      </c>
      <c r="F1452" s="11">
        <v>2352.9699999999998</v>
      </c>
      <c r="G1452" t="s">
        <v>12</v>
      </c>
      <c r="H1452" t="s">
        <v>12</v>
      </c>
      <c r="I1452" t="s">
        <v>23</v>
      </c>
      <c r="J1452" s="9" t="str">
        <f t="shared" si="44"/>
        <v>21-Oct-1998</v>
      </c>
      <c r="K1452">
        <f t="shared" si="45"/>
        <v>27</v>
      </c>
    </row>
    <row r="1453" spans="1:11" x14ac:dyDescent="0.3">
      <c r="A1453" t="s">
        <v>271</v>
      </c>
      <c r="B1453">
        <v>2003</v>
      </c>
      <c r="C1453" t="s">
        <v>15</v>
      </c>
      <c r="D1453">
        <v>18</v>
      </c>
      <c r="E1453">
        <v>1</v>
      </c>
      <c r="F1453" s="11">
        <v>2331.52</v>
      </c>
      <c r="G1453" t="s">
        <v>11</v>
      </c>
      <c r="H1453" t="s">
        <v>12</v>
      </c>
      <c r="I1453" t="s">
        <v>42</v>
      </c>
      <c r="J1453" s="9" t="str">
        <f t="shared" si="44"/>
        <v>18-Nov-2003</v>
      </c>
      <c r="K1453">
        <f t="shared" si="45"/>
        <v>22</v>
      </c>
    </row>
    <row r="1454" spans="1:11" x14ac:dyDescent="0.3">
      <c r="A1454" t="s">
        <v>270</v>
      </c>
      <c r="B1454">
        <v>1996</v>
      </c>
      <c r="C1454" t="s">
        <v>30</v>
      </c>
      <c r="D1454">
        <v>17</v>
      </c>
      <c r="E1454">
        <v>0</v>
      </c>
      <c r="F1454" s="11">
        <v>2322.62</v>
      </c>
      <c r="G1454" t="s">
        <v>11</v>
      </c>
      <c r="H1454" t="s">
        <v>16</v>
      </c>
      <c r="I1454" t="s">
        <v>13</v>
      </c>
      <c r="J1454" s="9" t="str">
        <f t="shared" si="44"/>
        <v>17-Dec-1996</v>
      </c>
      <c r="K1454">
        <f t="shared" si="45"/>
        <v>29</v>
      </c>
    </row>
    <row r="1455" spans="1:11" x14ac:dyDescent="0.3">
      <c r="A1455" t="s">
        <v>269</v>
      </c>
      <c r="B1455">
        <v>2004</v>
      </c>
      <c r="C1455" t="s">
        <v>20</v>
      </c>
      <c r="D1455">
        <v>6</v>
      </c>
      <c r="E1455">
        <v>2</v>
      </c>
      <c r="F1455" s="11">
        <v>2304</v>
      </c>
      <c r="G1455" t="s">
        <v>11</v>
      </c>
      <c r="H1455" t="s">
        <v>12</v>
      </c>
      <c r="I1455" t="s">
        <v>13</v>
      </c>
      <c r="J1455" s="9" t="str">
        <f t="shared" si="44"/>
        <v>6-Sep-2004</v>
      </c>
      <c r="K1455">
        <f t="shared" si="45"/>
        <v>21</v>
      </c>
    </row>
    <row r="1456" spans="1:11" x14ac:dyDescent="0.3">
      <c r="A1456" t="s">
        <v>268</v>
      </c>
      <c r="B1456">
        <v>1996</v>
      </c>
      <c r="C1456" t="s">
        <v>15</v>
      </c>
      <c r="D1456">
        <v>28</v>
      </c>
      <c r="E1456">
        <v>0</v>
      </c>
      <c r="F1456" s="11">
        <v>2302.3000000000002</v>
      </c>
      <c r="G1456" t="s">
        <v>16</v>
      </c>
      <c r="H1456" t="s">
        <v>11</v>
      </c>
      <c r="I1456" t="s">
        <v>42</v>
      </c>
      <c r="J1456" s="9" t="str">
        <f t="shared" si="44"/>
        <v>28-Nov-1996</v>
      </c>
      <c r="K1456">
        <f t="shared" si="45"/>
        <v>29</v>
      </c>
    </row>
    <row r="1457" spans="1:11" x14ac:dyDescent="0.3">
      <c r="A1457" t="s">
        <v>267</v>
      </c>
      <c r="B1457">
        <v>1989</v>
      </c>
      <c r="C1457" t="s">
        <v>37</v>
      </c>
      <c r="D1457">
        <v>5</v>
      </c>
      <c r="E1457">
        <v>3</v>
      </c>
      <c r="F1457" s="11">
        <v>2295.2399999999998</v>
      </c>
      <c r="G1457" t="s">
        <v>11</v>
      </c>
      <c r="H1457" t="s">
        <v>16</v>
      </c>
      <c r="I1457" t="s">
        <v>13</v>
      </c>
      <c r="J1457" s="9" t="str">
        <f t="shared" si="44"/>
        <v>5-Oct-1989</v>
      </c>
      <c r="K1457">
        <f t="shared" si="45"/>
        <v>36</v>
      </c>
    </row>
    <row r="1458" spans="1:11" x14ac:dyDescent="0.3">
      <c r="A1458" t="s">
        <v>266</v>
      </c>
      <c r="B1458">
        <v>1991</v>
      </c>
      <c r="C1458" t="s">
        <v>18</v>
      </c>
      <c r="D1458">
        <v>16</v>
      </c>
      <c r="E1458">
        <v>3</v>
      </c>
      <c r="F1458" s="11">
        <v>2277.7199999999998</v>
      </c>
      <c r="G1458" t="s">
        <v>11</v>
      </c>
      <c r="H1458" t="s">
        <v>16</v>
      </c>
      <c r="I1458" t="s">
        <v>13</v>
      </c>
      <c r="J1458" s="9" t="str">
        <f t="shared" si="44"/>
        <v>16-Jun-1991</v>
      </c>
      <c r="K1458">
        <f t="shared" si="45"/>
        <v>34</v>
      </c>
    </row>
    <row r="1459" spans="1:11" x14ac:dyDescent="0.3">
      <c r="A1459" t="s">
        <v>265</v>
      </c>
      <c r="B1459">
        <v>2002</v>
      </c>
      <c r="C1459" t="s">
        <v>15</v>
      </c>
      <c r="D1459">
        <v>12</v>
      </c>
      <c r="E1459">
        <v>0</v>
      </c>
      <c r="F1459" s="11">
        <v>2261.5700000000002</v>
      </c>
      <c r="G1459" t="s">
        <v>11</v>
      </c>
      <c r="H1459" t="s">
        <v>16</v>
      </c>
      <c r="I1459" t="s">
        <v>23</v>
      </c>
      <c r="J1459" s="9" t="str">
        <f t="shared" si="44"/>
        <v>12-Nov-2002</v>
      </c>
      <c r="K1459">
        <f t="shared" si="45"/>
        <v>23</v>
      </c>
    </row>
    <row r="1460" spans="1:11" x14ac:dyDescent="0.3">
      <c r="A1460" t="s">
        <v>264</v>
      </c>
      <c r="B1460">
        <v>2002</v>
      </c>
      <c r="C1460" t="s">
        <v>10</v>
      </c>
      <c r="D1460">
        <v>15</v>
      </c>
      <c r="E1460">
        <v>0</v>
      </c>
      <c r="F1460" s="11">
        <v>2257.48</v>
      </c>
      <c r="G1460" t="s">
        <v>11</v>
      </c>
      <c r="H1460" t="s">
        <v>16</v>
      </c>
      <c r="I1460" t="s">
        <v>23</v>
      </c>
      <c r="J1460" s="9" t="str">
        <f t="shared" si="44"/>
        <v>15-Jul-2002</v>
      </c>
      <c r="K1460">
        <f t="shared" si="45"/>
        <v>23</v>
      </c>
    </row>
    <row r="1461" spans="1:11" x14ac:dyDescent="0.3">
      <c r="A1461" t="s">
        <v>263</v>
      </c>
      <c r="B1461">
        <v>2000</v>
      </c>
      <c r="C1461" t="s">
        <v>30</v>
      </c>
      <c r="D1461">
        <v>11</v>
      </c>
      <c r="E1461">
        <v>0</v>
      </c>
      <c r="F1461" s="11">
        <v>2254.8000000000002</v>
      </c>
      <c r="G1461" t="s">
        <v>11</v>
      </c>
      <c r="H1461" t="s">
        <v>12</v>
      </c>
      <c r="I1461" t="s">
        <v>168</v>
      </c>
      <c r="J1461" s="9" t="str">
        <f t="shared" si="44"/>
        <v>11-Dec-2000</v>
      </c>
      <c r="K1461">
        <f t="shared" si="45"/>
        <v>25</v>
      </c>
    </row>
    <row r="1462" spans="1:11" x14ac:dyDescent="0.3">
      <c r="A1462" t="s">
        <v>262</v>
      </c>
      <c r="B1462">
        <v>2000</v>
      </c>
      <c r="C1462" t="s">
        <v>18</v>
      </c>
      <c r="D1462">
        <v>30</v>
      </c>
      <c r="E1462">
        <v>0</v>
      </c>
      <c r="F1462" s="11">
        <v>2250.84</v>
      </c>
      <c r="G1462" t="s">
        <v>11</v>
      </c>
      <c r="H1462" t="s">
        <v>11</v>
      </c>
      <c r="I1462" t="s">
        <v>170</v>
      </c>
      <c r="J1462" s="9" t="str">
        <f t="shared" si="44"/>
        <v>30-Jun-2000</v>
      </c>
      <c r="K1462">
        <f t="shared" si="45"/>
        <v>25</v>
      </c>
    </row>
    <row r="1463" spans="1:11" x14ac:dyDescent="0.3">
      <c r="A1463" t="s">
        <v>261</v>
      </c>
      <c r="B1463">
        <v>2003</v>
      </c>
      <c r="C1463" t="s">
        <v>30</v>
      </c>
      <c r="D1463">
        <v>10</v>
      </c>
      <c r="E1463">
        <v>1</v>
      </c>
      <c r="F1463" s="11">
        <v>2221.56</v>
      </c>
      <c r="G1463" t="s">
        <v>11</v>
      </c>
      <c r="H1463" t="s">
        <v>12</v>
      </c>
      <c r="I1463" t="s">
        <v>23</v>
      </c>
      <c r="J1463" s="9" t="str">
        <f t="shared" si="44"/>
        <v>10-Dec-2003</v>
      </c>
      <c r="K1463">
        <f t="shared" si="45"/>
        <v>22</v>
      </c>
    </row>
    <row r="1464" spans="1:11" x14ac:dyDescent="0.3">
      <c r="A1464" t="s">
        <v>260</v>
      </c>
      <c r="B1464">
        <v>2004</v>
      </c>
      <c r="C1464" t="s">
        <v>30</v>
      </c>
      <c r="D1464">
        <v>12</v>
      </c>
      <c r="E1464">
        <v>1</v>
      </c>
      <c r="F1464" s="11">
        <v>2219.4499999999998</v>
      </c>
      <c r="G1464" t="s">
        <v>11</v>
      </c>
      <c r="H1464" t="s">
        <v>16</v>
      </c>
      <c r="I1464" t="s">
        <v>13</v>
      </c>
      <c r="J1464" s="9" t="str">
        <f t="shared" si="44"/>
        <v>12-Dec-2004</v>
      </c>
      <c r="K1464">
        <f t="shared" si="45"/>
        <v>21</v>
      </c>
    </row>
    <row r="1465" spans="1:11" x14ac:dyDescent="0.3">
      <c r="A1465" t="s">
        <v>259</v>
      </c>
      <c r="B1465">
        <v>2004</v>
      </c>
      <c r="C1465" t="s">
        <v>20</v>
      </c>
      <c r="D1465">
        <v>25</v>
      </c>
      <c r="E1465">
        <v>0</v>
      </c>
      <c r="F1465" s="11">
        <v>2217.6</v>
      </c>
      <c r="G1465" t="s">
        <v>11</v>
      </c>
      <c r="H1465" t="s">
        <v>16</v>
      </c>
      <c r="I1465" t="s">
        <v>247</v>
      </c>
      <c r="J1465" s="9" t="str">
        <f t="shared" si="44"/>
        <v>25-Sep-2004</v>
      </c>
      <c r="K1465">
        <f t="shared" si="45"/>
        <v>21</v>
      </c>
    </row>
    <row r="1466" spans="1:11" x14ac:dyDescent="0.3">
      <c r="A1466" t="s">
        <v>258</v>
      </c>
      <c r="B1466">
        <v>2004</v>
      </c>
      <c r="C1466" t="s">
        <v>18</v>
      </c>
      <c r="D1466">
        <v>13</v>
      </c>
      <c r="E1466">
        <v>0</v>
      </c>
      <c r="F1466" s="11">
        <v>2217.4699999999998</v>
      </c>
      <c r="G1466" t="s">
        <v>11</v>
      </c>
      <c r="H1466" t="s">
        <v>16</v>
      </c>
      <c r="I1466" t="s">
        <v>247</v>
      </c>
      <c r="J1466" s="9" t="str">
        <f t="shared" si="44"/>
        <v>13-Jun-2004</v>
      </c>
      <c r="K1466">
        <f t="shared" si="45"/>
        <v>21</v>
      </c>
    </row>
    <row r="1467" spans="1:11" x14ac:dyDescent="0.3">
      <c r="A1467" t="s">
        <v>257</v>
      </c>
      <c r="B1467">
        <v>1994</v>
      </c>
      <c r="C1467" t="s">
        <v>15</v>
      </c>
      <c r="D1467">
        <v>17</v>
      </c>
      <c r="E1467">
        <v>0</v>
      </c>
      <c r="F1467" s="11">
        <v>2213.21</v>
      </c>
      <c r="G1467" t="s">
        <v>11</v>
      </c>
      <c r="H1467" t="s">
        <v>11</v>
      </c>
      <c r="I1467" t="s">
        <v>13</v>
      </c>
      <c r="J1467" s="9" t="str">
        <f t="shared" si="44"/>
        <v>17-Nov-1994</v>
      </c>
      <c r="K1467">
        <f t="shared" si="45"/>
        <v>31</v>
      </c>
    </row>
    <row r="1468" spans="1:11" x14ac:dyDescent="0.3">
      <c r="A1468" t="s">
        <v>256</v>
      </c>
      <c r="B1468">
        <v>2004</v>
      </c>
      <c r="C1468" t="s">
        <v>10</v>
      </c>
      <c r="D1468">
        <v>27</v>
      </c>
      <c r="E1468">
        <v>0</v>
      </c>
      <c r="F1468" s="11">
        <v>2211.13</v>
      </c>
      <c r="G1468" t="s">
        <v>11</v>
      </c>
      <c r="H1468" t="s">
        <v>11</v>
      </c>
      <c r="I1468" t="s">
        <v>247</v>
      </c>
      <c r="J1468" s="9" t="str">
        <f t="shared" si="44"/>
        <v>27-Jul-2004</v>
      </c>
      <c r="K1468">
        <f t="shared" si="45"/>
        <v>21</v>
      </c>
    </row>
    <row r="1469" spans="1:11" x14ac:dyDescent="0.3">
      <c r="A1469" t="s">
        <v>255</v>
      </c>
      <c r="B1469">
        <v>2004</v>
      </c>
      <c r="C1469" t="s">
        <v>35</v>
      </c>
      <c r="D1469">
        <v>6</v>
      </c>
      <c r="E1469">
        <v>0</v>
      </c>
      <c r="F1469" s="11">
        <v>2207.6999999999998</v>
      </c>
      <c r="G1469" t="s">
        <v>11</v>
      </c>
      <c r="H1469" t="s">
        <v>11</v>
      </c>
      <c r="I1469" t="s">
        <v>247</v>
      </c>
      <c r="J1469" s="9" t="str">
        <f t="shared" si="44"/>
        <v>6-Aug-2004</v>
      </c>
      <c r="K1469">
        <f t="shared" si="45"/>
        <v>21</v>
      </c>
    </row>
    <row r="1470" spans="1:11" x14ac:dyDescent="0.3">
      <c r="A1470" t="s">
        <v>254</v>
      </c>
      <c r="B1470">
        <v>2004</v>
      </c>
      <c r="C1470" t="s">
        <v>15</v>
      </c>
      <c r="D1470">
        <v>13</v>
      </c>
      <c r="E1470">
        <v>0</v>
      </c>
      <c r="F1470" s="11">
        <v>2205.98</v>
      </c>
      <c r="G1470" t="s">
        <v>11</v>
      </c>
      <c r="H1470" t="s">
        <v>12</v>
      </c>
      <c r="I1470" t="s">
        <v>247</v>
      </c>
      <c r="J1470" s="9" t="str">
        <f t="shared" si="44"/>
        <v>13-Nov-2004</v>
      </c>
      <c r="K1470">
        <f t="shared" si="45"/>
        <v>21</v>
      </c>
    </row>
    <row r="1471" spans="1:11" x14ac:dyDescent="0.3">
      <c r="A1471" t="s">
        <v>253</v>
      </c>
      <c r="B1471">
        <v>2004</v>
      </c>
      <c r="C1471" t="s">
        <v>37</v>
      </c>
      <c r="D1471">
        <v>28</v>
      </c>
      <c r="E1471">
        <v>0</v>
      </c>
      <c r="F1471" s="11">
        <v>2203.7399999999998</v>
      </c>
      <c r="G1471" t="s">
        <v>11</v>
      </c>
      <c r="H1471" t="s">
        <v>11</v>
      </c>
      <c r="I1471" t="s">
        <v>247</v>
      </c>
      <c r="J1471" s="9" t="str">
        <f t="shared" si="44"/>
        <v>28-Oct-2004</v>
      </c>
      <c r="K1471">
        <f t="shared" si="45"/>
        <v>21</v>
      </c>
    </row>
    <row r="1472" spans="1:11" x14ac:dyDescent="0.3">
      <c r="A1472" t="s">
        <v>252</v>
      </c>
      <c r="B1472">
        <v>2004</v>
      </c>
      <c r="C1472" t="s">
        <v>35</v>
      </c>
      <c r="D1472">
        <v>6</v>
      </c>
      <c r="E1472">
        <v>0</v>
      </c>
      <c r="F1472" s="11">
        <v>2203.4699999999998</v>
      </c>
      <c r="G1472" t="s">
        <v>11</v>
      </c>
      <c r="H1472" t="s">
        <v>11</v>
      </c>
      <c r="I1472" t="s">
        <v>247</v>
      </c>
      <c r="J1472" s="9" t="str">
        <f t="shared" si="44"/>
        <v>6-Aug-2004</v>
      </c>
      <c r="K1472">
        <f t="shared" si="45"/>
        <v>21</v>
      </c>
    </row>
    <row r="1473" spans="1:11" x14ac:dyDescent="0.3">
      <c r="A1473" t="s">
        <v>251</v>
      </c>
      <c r="B1473">
        <v>2004</v>
      </c>
      <c r="C1473" t="s">
        <v>10</v>
      </c>
      <c r="D1473">
        <v>27</v>
      </c>
      <c r="E1473">
        <v>1</v>
      </c>
      <c r="F1473" s="11">
        <v>2201.1</v>
      </c>
      <c r="G1473" t="s">
        <v>11</v>
      </c>
      <c r="H1473" t="s">
        <v>12</v>
      </c>
      <c r="I1473" t="s">
        <v>13</v>
      </c>
      <c r="J1473" s="9" t="str">
        <f t="shared" si="44"/>
        <v>27-Jul-2004</v>
      </c>
      <c r="K1473">
        <f t="shared" si="45"/>
        <v>21</v>
      </c>
    </row>
    <row r="1474" spans="1:11" x14ac:dyDescent="0.3">
      <c r="A1474" t="s">
        <v>250</v>
      </c>
      <c r="B1474">
        <v>2004</v>
      </c>
      <c r="C1474" t="s">
        <v>20</v>
      </c>
      <c r="D1474">
        <v>12</v>
      </c>
      <c r="E1474">
        <v>0</v>
      </c>
      <c r="F1474" s="11">
        <v>2200.83</v>
      </c>
      <c r="G1474" t="s">
        <v>11</v>
      </c>
      <c r="H1474" t="s">
        <v>11</v>
      </c>
      <c r="I1474" t="s">
        <v>247</v>
      </c>
      <c r="J1474" s="9" t="str">
        <f t="shared" ref="J1474:J1537" si="46">D1474&amp;"-"&amp;C1474&amp;"-"&amp;B1474</f>
        <v>12-Sep-2004</v>
      </c>
      <c r="K1474">
        <f t="shared" ref="K1474:K1537" si="47">2025-B1474</f>
        <v>21</v>
      </c>
    </row>
    <row r="1475" spans="1:11" x14ac:dyDescent="0.3">
      <c r="A1475" t="s">
        <v>248</v>
      </c>
      <c r="B1475">
        <v>2004</v>
      </c>
      <c r="C1475" t="s">
        <v>20</v>
      </c>
      <c r="D1475">
        <v>3</v>
      </c>
      <c r="E1475">
        <v>0</v>
      </c>
      <c r="F1475" s="11">
        <v>2198.19</v>
      </c>
      <c r="G1475" t="s">
        <v>11</v>
      </c>
      <c r="H1475" t="s">
        <v>16</v>
      </c>
      <c r="I1475" t="s">
        <v>249</v>
      </c>
      <c r="J1475" s="9" t="str">
        <f t="shared" si="46"/>
        <v>3-Sep-2004</v>
      </c>
      <c r="K1475">
        <f t="shared" si="47"/>
        <v>21</v>
      </c>
    </row>
    <row r="1476" spans="1:11" x14ac:dyDescent="0.3">
      <c r="A1476" t="s">
        <v>246</v>
      </c>
      <c r="B1476">
        <v>2004</v>
      </c>
      <c r="C1476" t="s">
        <v>30</v>
      </c>
      <c r="D1476">
        <v>7</v>
      </c>
      <c r="E1476">
        <v>0</v>
      </c>
      <c r="F1476" s="11">
        <v>2196.4699999999998</v>
      </c>
      <c r="G1476" t="s">
        <v>11</v>
      </c>
      <c r="H1476" t="s">
        <v>12</v>
      </c>
      <c r="I1476" t="s">
        <v>247</v>
      </c>
      <c r="J1476" s="9" t="str">
        <f t="shared" si="46"/>
        <v>7-Dec-2004</v>
      </c>
      <c r="K1476">
        <f t="shared" si="47"/>
        <v>21</v>
      </c>
    </row>
    <row r="1477" spans="1:11" x14ac:dyDescent="0.3">
      <c r="A1477" t="s">
        <v>245</v>
      </c>
      <c r="B1477">
        <v>1991</v>
      </c>
      <c r="C1477" t="s">
        <v>30</v>
      </c>
      <c r="D1477">
        <v>16</v>
      </c>
      <c r="E1477">
        <v>3</v>
      </c>
      <c r="F1477" s="11">
        <v>2193.1999999999998</v>
      </c>
      <c r="G1477" t="s">
        <v>11</v>
      </c>
      <c r="H1477" t="s">
        <v>11</v>
      </c>
      <c r="I1477" t="s">
        <v>23</v>
      </c>
      <c r="J1477" s="9" t="str">
        <f t="shared" si="46"/>
        <v>16-Dec-1991</v>
      </c>
      <c r="K1477">
        <f t="shared" si="47"/>
        <v>34</v>
      </c>
    </row>
    <row r="1478" spans="1:11" x14ac:dyDescent="0.3">
      <c r="A1478" t="s">
        <v>244</v>
      </c>
      <c r="B1478">
        <v>1994</v>
      </c>
      <c r="C1478" t="s">
        <v>20</v>
      </c>
      <c r="D1478">
        <v>27</v>
      </c>
      <c r="E1478">
        <v>0</v>
      </c>
      <c r="F1478" s="11">
        <v>2170.08</v>
      </c>
      <c r="G1478" t="s">
        <v>11</v>
      </c>
      <c r="H1478" t="s">
        <v>11</v>
      </c>
      <c r="I1478" t="s">
        <v>13</v>
      </c>
      <c r="J1478" s="9" t="str">
        <f t="shared" si="46"/>
        <v>27-Sep-1994</v>
      </c>
      <c r="K1478">
        <f t="shared" si="47"/>
        <v>31</v>
      </c>
    </row>
    <row r="1479" spans="1:11" x14ac:dyDescent="0.3">
      <c r="A1479" t="s">
        <v>243</v>
      </c>
      <c r="B1479">
        <v>2000</v>
      </c>
      <c r="C1479" t="s">
        <v>35</v>
      </c>
      <c r="D1479">
        <v>23</v>
      </c>
      <c r="E1479">
        <v>0</v>
      </c>
      <c r="F1479" s="11">
        <v>2166.73</v>
      </c>
      <c r="G1479" t="s">
        <v>11</v>
      </c>
      <c r="H1479" t="s">
        <v>11</v>
      </c>
      <c r="I1479" t="s">
        <v>42</v>
      </c>
      <c r="J1479" s="9" t="str">
        <f t="shared" si="46"/>
        <v>23-Aug-2000</v>
      </c>
      <c r="K1479">
        <f t="shared" si="47"/>
        <v>25</v>
      </c>
    </row>
    <row r="1480" spans="1:11" x14ac:dyDescent="0.3">
      <c r="A1480" t="s">
        <v>242</v>
      </c>
      <c r="B1480">
        <v>2000</v>
      </c>
      <c r="C1480" t="s">
        <v>30</v>
      </c>
      <c r="D1480">
        <v>10</v>
      </c>
      <c r="E1480">
        <v>0</v>
      </c>
      <c r="F1480" s="11">
        <v>2156.75</v>
      </c>
      <c r="G1480" t="s">
        <v>11</v>
      </c>
      <c r="H1480" t="s">
        <v>11</v>
      </c>
      <c r="I1480" t="s">
        <v>13</v>
      </c>
      <c r="J1480" s="9" t="str">
        <f t="shared" si="46"/>
        <v>10-Dec-2000</v>
      </c>
      <c r="K1480">
        <f t="shared" si="47"/>
        <v>25</v>
      </c>
    </row>
    <row r="1481" spans="1:11" x14ac:dyDescent="0.3">
      <c r="A1481" t="s">
        <v>241</v>
      </c>
      <c r="B1481">
        <v>2000</v>
      </c>
      <c r="C1481" t="s">
        <v>15</v>
      </c>
      <c r="D1481">
        <v>29</v>
      </c>
      <c r="E1481">
        <v>0</v>
      </c>
      <c r="F1481" s="11">
        <v>2155.6799999999998</v>
      </c>
      <c r="G1481" t="s">
        <v>11</v>
      </c>
      <c r="H1481" t="s">
        <v>12</v>
      </c>
      <c r="I1481" t="s">
        <v>13</v>
      </c>
      <c r="J1481" s="9" t="str">
        <f t="shared" si="46"/>
        <v>29-Nov-2000</v>
      </c>
      <c r="K1481">
        <f t="shared" si="47"/>
        <v>25</v>
      </c>
    </row>
    <row r="1482" spans="1:11" x14ac:dyDescent="0.3">
      <c r="A1482" t="s">
        <v>240</v>
      </c>
      <c r="B1482">
        <v>2000</v>
      </c>
      <c r="C1482" t="s">
        <v>37</v>
      </c>
      <c r="D1482">
        <v>22</v>
      </c>
      <c r="E1482">
        <v>0</v>
      </c>
      <c r="F1482" s="11">
        <v>2154.36</v>
      </c>
      <c r="G1482" t="s">
        <v>11</v>
      </c>
      <c r="H1482" t="s">
        <v>11</v>
      </c>
      <c r="I1482" t="s">
        <v>42</v>
      </c>
      <c r="J1482" s="9" t="str">
        <f t="shared" si="46"/>
        <v>22-Oct-2000</v>
      </c>
      <c r="K1482">
        <f t="shared" si="47"/>
        <v>25</v>
      </c>
    </row>
    <row r="1483" spans="1:11" x14ac:dyDescent="0.3">
      <c r="A1483" t="s">
        <v>239</v>
      </c>
      <c r="B1483">
        <v>2000</v>
      </c>
      <c r="C1483" t="s">
        <v>30</v>
      </c>
      <c r="D1483">
        <v>27</v>
      </c>
      <c r="E1483">
        <v>0</v>
      </c>
      <c r="F1483" s="11">
        <v>2150.4699999999998</v>
      </c>
      <c r="G1483" t="s">
        <v>11</v>
      </c>
      <c r="H1483" t="s">
        <v>12</v>
      </c>
      <c r="I1483" t="s">
        <v>42</v>
      </c>
      <c r="J1483" s="9" t="str">
        <f t="shared" si="46"/>
        <v>27-Dec-2000</v>
      </c>
      <c r="K1483">
        <f t="shared" si="47"/>
        <v>25</v>
      </c>
    </row>
    <row r="1484" spans="1:11" x14ac:dyDescent="0.3">
      <c r="A1484" t="s">
        <v>238</v>
      </c>
      <c r="B1484">
        <v>2004</v>
      </c>
      <c r="C1484" t="s">
        <v>37</v>
      </c>
      <c r="D1484">
        <v>4</v>
      </c>
      <c r="E1484">
        <v>0</v>
      </c>
      <c r="F1484" s="11">
        <v>2144.85</v>
      </c>
      <c r="G1484" t="s">
        <v>11</v>
      </c>
      <c r="H1484" t="s">
        <v>16</v>
      </c>
      <c r="I1484" t="s">
        <v>42</v>
      </c>
      <c r="J1484" s="9" t="str">
        <f t="shared" si="46"/>
        <v>4-Oct-2004</v>
      </c>
      <c r="K1484">
        <f t="shared" si="47"/>
        <v>21</v>
      </c>
    </row>
    <row r="1485" spans="1:11" x14ac:dyDescent="0.3">
      <c r="A1485" t="s">
        <v>237</v>
      </c>
      <c r="B1485">
        <v>2003</v>
      </c>
      <c r="C1485" t="s">
        <v>35</v>
      </c>
      <c r="D1485">
        <v>19</v>
      </c>
      <c r="E1485">
        <v>0</v>
      </c>
      <c r="F1485" s="11">
        <v>2138.0700000000002</v>
      </c>
      <c r="G1485" t="s">
        <v>11</v>
      </c>
      <c r="H1485" t="s">
        <v>16</v>
      </c>
      <c r="I1485" t="s">
        <v>23</v>
      </c>
      <c r="J1485" s="9" t="str">
        <f t="shared" si="46"/>
        <v>19-Aug-2003</v>
      </c>
      <c r="K1485">
        <f t="shared" si="47"/>
        <v>22</v>
      </c>
    </row>
    <row r="1486" spans="1:11" x14ac:dyDescent="0.3">
      <c r="A1486" t="s">
        <v>236</v>
      </c>
      <c r="B1486">
        <v>1997</v>
      </c>
      <c r="C1486" t="s">
        <v>20</v>
      </c>
      <c r="D1486">
        <v>3</v>
      </c>
      <c r="E1486">
        <v>0</v>
      </c>
      <c r="F1486" s="11">
        <v>2137.65</v>
      </c>
      <c r="G1486" t="s">
        <v>12</v>
      </c>
      <c r="H1486" t="s">
        <v>16</v>
      </c>
      <c r="I1486" t="s">
        <v>13</v>
      </c>
      <c r="J1486" s="9" t="str">
        <f t="shared" si="46"/>
        <v>3-Sep-1997</v>
      </c>
      <c r="K1486">
        <f t="shared" si="47"/>
        <v>28</v>
      </c>
    </row>
    <row r="1487" spans="1:11" x14ac:dyDescent="0.3">
      <c r="A1487" t="s">
        <v>235</v>
      </c>
      <c r="B1487">
        <v>2003</v>
      </c>
      <c r="C1487" t="s">
        <v>20</v>
      </c>
      <c r="D1487">
        <v>26</v>
      </c>
      <c r="E1487">
        <v>0</v>
      </c>
      <c r="F1487" s="11">
        <v>2136.88</v>
      </c>
      <c r="G1487" t="s">
        <v>11</v>
      </c>
      <c r="H1487" t="s">
        <v>11</v>
      </c>
      <c r="I1487" t="s">
        <v>23</v>
      </c>
      <c r="J1487" s="9" t="str">
        <f t="shared" si="46"/>
        <v>26-Sep-2003</v>
      </c>
      <c r="K1487">
        <f t="shared" si="47"/>
        <v>22</v>
      </c>
    </row>
    <row r="1488" spans="1:11" x14ac:dyDescent="0.3">
      <c r="A1488" t="s">
        <v>234</v>
      </c>
      <c r="B1488">
        <v>2003</v>
      </c>
      <c r="C1488" t="s">
        <v>20</v>
      </c>
      <c r="D1488">
        <v>1</v>
      </c>
      <c r="E1488">
        <v>0</v>
      </c>
      <c r="F1488" s="11">
        <v>2134.9</v>
      </c>
      <c r="G1488" t="s">
        <v>11</v>
      </c>
      <c r="H1488" t="s">
        <v>12</v>
      </c>
      <c r="I1488" t="s">
        <v>23</v>
      </c>
      <c r="J1488" s="9" t="str">
        <f t="shared" si="46"/>
        <v>1-Sep-2003</v>
      </c>
      <c r="K1488">
        <f t="shared" si="47"/>
        <v>22</v>
      </c>
    </row>
    <row r="1489" spans="1:11" x14ac:dyDescent="0.3">
      <c r="A1489" t="s">
        <v>233</v>
      </c>
      <c r="B1489">
        <v>2003</v>
      </c>
      <c r="C1489" t="s">
        <v>30</v>
      </c>
      <c r="D1489">
        <v>22</v>
      </c>
      <c r="E1489">
        <v>0</v>
      </c>
      <c r="F1489" s="11">
        <v>2130.6799999999998</v>
      </c>
      <c r="G1489" t="s">
        <v>11</v>
      </c>
      <c r="H1489" t="s">
        <v>12</v>
      </c>
      <c r="I1489" t="s">
        <v>23</v>
      </c>
      <c r="J1489" s="9" t="str">
        <f t="shared" si="46"/>
        <v>22-Dec-2003</v>
      </c>
      <c r="K1489">
        <f t="shared" si="47"/>
        <v>22</v>
      </c>
    </row>
    <row r="1490" spans="1:11" x14ac:dyDescent="0.3">
      <c r="A1490" t="s">
        <v>232</v>
      </c>
      <c r="B1490">
        <v>2003</v>
      </c>
      <c r="C1490" t="s">
        <v>35</v>
      </c>
      <c r="D1490">
        <v>30</v>
      </c>
      <c r="E1490">
        <v>0</v>
      </c>
      <c r="F1490" s="11">
        <v>2128.4299999999998</v>
      </c>
      <c r="G1490" t="s">
        <v>11</v>
      </c>
      <c r="H1490" t="s">
        <v>16</v>
      </c>
      <c r="I1490" t="s">
        <v>23</v>
      </c>
      <c r="J1490" s="9" t="str">
        <f t="shared" si="46"/>
        <v>30-Aug-2003</v>
      </c>
      <c r="K1490">
        <f t="shared" si="47"/>
        <v>22</v>
      </c>
    </row>
    <row r="1491" spans="1:11" x14ac:dyDescent="0.3">
      <c r="A1491" t="s">
        <v>231</v>
      </c>
      <c r="B1491">
        <v>2004</v>
      </c>
      <c r="C1491" t="s">
        <v>15</v>
      </c>
      <c r="D1491">
        <v>4</v>
      </c>
      <c r="E1491">
        <v>0</v>
      </c>
      <c r="F1491" s="11">
        <v>2118.61</v>
      </c>
      <c r="G1491" t="s">
        <v>11</v>
      </c>
      <c r="H1491" t="s">
        <v>16</v>
      </c>
      <c r="I1491" t="s">
        <v>23</v>
      </c>
      <c r="J1491" s="9" t="str">
        <f t="shared" si="46"/>
        <v>4-Nov-2004</v>
      </c>
      <c r="K1491">
        <f t="shared" si="47"/>
        <v>21</v>
      </c>
    </row>
    <row r="1492" spans="1:11" x14ac:dyDescent="0.3">
      <c r="A1492" t="s">
        <v>230</v>
      </c>
      <c r="B1492">
        <v>2003</v>
      </c>
      <c r="C1492" t="s">
        <v>20</v>
      </c>
      <c r="D1492">
        <v>30</v>
      </c>
      <c r="E1492">
        <v>0</v>
      </c>
      <c r="F1492" s="11">
        <v>2117.34</v>
      </c>
      <c r="G1492" t="s">
        <v>11</v>
      </c>
      <c r="H1492" t="s">
        <v>12</v>
      </c>
      <c r="I1492" t="s">
        <v>23</v>
      </c>
      <c r="J1492" s="9" t="str">
        <f t="shared" si="46"/>
        <v>30-Sep-2003</v>
      </c>
      <c r="K1492">
        <f t="shared" si="47"/>
        <v>22</v>
      </c>
    </row>
    <row r="1493" spans="1:11" x14ac:dyDescent="0.3">
      <c r="A1493" t="s">
        <v>229</v>
      </c>
      <c r="B1493">
        <v>1989</v>
      </c>
      <c r="C1493" t="s">
        <v>10</v>
      </c>
      <c r="D1493">
        <v>21</v>
      </c>
      <c r="E1493">
        <v>3</v>
      </c>
      <c r="F1493" s="11">
        <v>2106.2600000000002</v>
      </c>
      <c r="G1493" t="s">
        <v>11</v>
      </c>
      <c r="H1493" t="s">
        <v>11</v>
      </c>
      <c r="I1493" t="s">
        <v>13</v>
      </c>
      <c r="J1493" s="9" t="str">
        <f t="shared" si="46"/>
        <v>21-Jul-1989</v>
      </c>
      <c r="K1493">
        <f t="shared" si="47"/>
        <v>36</v>
      </c>
    </row>
    <row r="1494" spans="1:11" x14ac:dyDescent="0.3">
      <c r="A1494" t="s">
        <v>228</v>
      </c>
      <c r="B1494">
        <v>2001</v>
      </c>
      <c r="C1494" t="s">
        <v>15</v>
      </c>
      <c r="D1494">
        <v>28</v>
      </c>
      <c r="E1494">
        <v>0</v>
      </c>
      <c r="F1494" s="11">
        <v>2104.11</v>
      </c>
      <c r="G1494" t="s">
        <v>11</v>
      </c>
      <c r="H1494" t="s">
        <v>16</v>
      </c>
      <c r="I1494" t="s">
        <v>168</v>
      </c>
      <c r="J1494" s="9" t="str">
        <f t="shared" si="46"/>
        <v>28-Nov-2001</v>
      </c>
      <c r="K1494">
        <f t="shared" si="47"/>
        <v>24</v>
      </c>
    </row>
    <row r="1495" spans="1:11" x14ac:dyDescent="0.3">
      <c r="A1495" t="s">
        <v>227</v>
      </c>
      <c r="B1495">
        <v>2001</v>
      </c>
      <c r="C1495" t="s">
        <v>18</v>
      </c>
      <c r="D1495">
        <v>22</v>
      </c>
      <c r="E1495">
        <v>1</v>
      </c>
      <c r="F1495" s="11">
        <v>2103.08</v>
      </c>
      <c r="G1495" t="s">
        <v>12</v>
      </c>
      <c r="H1495" t="s">
        <v>11</v>
      </c>
      <c r="I1495" t="s">
        <v>42</v>
      </c>
      <c r="J1495" s="9" t="str">
        <f t="shared" si="46"/>
        <v>22-Jun-2001</v>
      </c>
      <c r="K1495">
        <f t="shared" si="47"/>
        <v>24</v>
      </c>
    </row>
    <row r="1496" spans="1:11" x14ac:dyDescent="0.3">
      <c r="A1496" t="s">
        <v>226</v>
      </c>
      <c r="B1496">
        <v>2001</v>
      </c>
      <c r="C1496" t="s">
        <v>35</v>
      </c>
      <c r="D1496">
        <v>14</v>
      </c>
      <c r="E1496">
        <v>0</v>
      </c>
      <c r="F1496" s="11">
        <v>2102.2600000000002</v>
      </c>
      <c r="G1496" t="s">
        <v>12</v>
      </c>
      <c r="H1496" t="s">
        <v>11</v>
      </c>
      <c r="I1496" t="s">
        <v>166</v>
      </c>
      <c r="J1496" s="9" t="str">
        <f t="shared" si="46"/>
        <v>14-Aug-2001</v>
      </c>
      <c r="K1496">
        <f t="shared" si="47"/>
        <v>24</v>
      </c>
    </row>
    <row r="1497" spans="1:11" x14ac:dyDescent="0.3">
      <c r="A1497" t="s">
        <v>225</v>
      </c>
      <c r="B1497">
        <v>2004</v>
      </c>
      <c r="C1497" t="s">
        <v>18</v>
      </c>
      <c r="D1497">
        <v>12</v>
      </c>
      <c r="E1497">
        <v>0</v>
      </c>
      <c r="F1497" s="11">
        <v>2094.1</v>
      </c>
      <c r="G1497" t="s">
        <v>12</v>
      </c>
      <c r="H1497" t="s">
        <v>11</v>
      </c>
      <c r="I1497" t="s">
        <v>200</v>
      </c>
      <c r="J1497" s="9" t="str">
        <f t="shared" si="46"/>
        <v>12-Jun-2004</v>
      </c>
      <c r="K1497">
        <f t="shared" si="47"/>
        <v>21</v>
      </c>
    </row>
    <row r="1498" spans="1:11" x14ac:dyDescent="0.3">
      <c r="A1498" t="s">
        <v>224</v>
      </c>
      <c r="B1498">
        <v>2000</v>
      </c>
      <c r="C1498" t="s">
        <v>10</v>
      </c>
      <c r="D1498">
        <v>26</v>
      </c>
      <c r="E1498">
        <v>0</v>
      </c>
      <c r="F1498" s="11">
        <v>2055.3200000000002</v>
      </c>
      <c r="G1498" t="s">
        <v>12</v>
      </c>
      <c r="H1498" t="s">
        <v>12</v>
      </c>
      <c r="I1498" t="s">
        <v>23</v>
      </c>
      <c r="J1498" s="9" t="str">
        <f t="shared" si="46"/>
        <v>26-Jul-2000</v>
      </c>
      <c r="K1498">
        <f t="shared" si="47"/>
        <v>25</v>
      </c>
    </row>
    <row r="1499" spans="1:11" x14ac:dyDescent="0.3">
      <c r="A1499" t="s">
        <v>223</v>
      </c>
      <c r="B1499">
        <v>2000</v>
      </c>
      <c r="C1499" t="s">
        <v>20</v>
      </c>
      <c r="D1499">
        <v>2</v>
      </c>
      <c r="E1499">
        <v>0</v>
      </c>
      <c r="F1499" s="11">
        <v>2045.69</v>
      </c>
      <c r="G1499" t="s">
        <v>12</v>
      </c>
      <c r="H1499" t="s">
        <v>12</v>
      </c>
      <c r="I1499" t="s">
        <v>23</v>
      </c>
      <c r="J1499" s="9" t="str">
        <f t="shared" si="46"/>
        <v>2-Sep-2000</v>
      </c>
      <c r="K1499">
        <f t="shared" si="47"/>
        <v>25</v>
      </c>
    </row>
    <row r="1500" spans="1:11" x14ac:dyDescent="0.3">
      <c r="A1500" t="s">
        <v>222</v>
      </c>
      <c r="B1500">
        <v>2001</v>
      </c>
      <c r="C1500" t="s">
        <v>35</v>
      </c>
      <c r="D1500">
        <v>4</v>
      </c>
      <c r="E1500">
        <v>0</v>
      </c>
      <c r="F1500" s="11">
        <v>2026.97</v>
      </c>
      <c r="G1500" t="s">
        <v>12</v>
      </c>
      <c r="H1500" t="s">
        <v>11</v>
      </c>
      <c r="I1500" t="s">
        <v>13</v>
      </c>
      <c r="J1500" s="9" t="str">
        <f t="shared" si="46"/>
        <v>4-Aug-2001</v>
      </c>
      <c r="K1500">
        <f t="shared" si="47"/>
        <v>24</v>
      </c>
    </row>
    <row r="1501" spans="1:11" x14ac:dyDescent="0.3">
      <c r="A1501" t="s">
        <v>221</v>
      </c>
      <c r="B1501">
        <v>2001</v>
      </c>
      <c r="C1501" t="s">
        <v>20</v>
      </c>
      <c r="D1501">
        <v>6</v>
      </c>
      <c r="E1501">
        <v>0</v>
      </c>
      <c r="F1501" s="11">
        <v>2020.55</v>
      </c>
      <c r="G1501" t="s">
        <v>12</v>
      </c>
      <c r="H1501" t="s">
        <v>11</v>
      </c>
      <c r="I1501" t="s">
        <v>13</v>
      </c>
      <c r="J1501" s="9" t="str">
        <f t="shared" si="46"/>
        <v>6-Sep-2001</v>
      </c>
      <c r="K1501">
        <f t="shared" si="47"/>
        <v>24</v>
      </c>
    </row>
    <row r="1502" spans="1:11" x14ac:dyDescent="0.3">
      <c r="A1502" t="s">
        <v>220</v>
      </c>
      <c r="B1502">
        <v>2001</v>
      </c>
      <c r="C1502" t="s">
        <v>10</v>
      </c>
      <c r="D1502">
        <v>1</v>
      </c>
      <c r="E1502">
        <v>0</v>
      </c>
      <c r="F1502" s="11">
        <v>2020.18</v>
      </c>
      <c r="G1502" t="s">
        <v>12</v>
      </c>
      <c r="H1502" t="s">
        <v>16</v>
      </c>
      <c r="I1502" t="s">
        <v>42</v>
      </c>
      <c r="J1502" s="9" t="str">
        <f t="shared" si="46"/>
        <v>1-Jul-2001</v>
      </c>
      <c r="K1502">
        <f t="shared" si="47"/>
        <v>24</v>
      </c>
    </row>
    <row r="1503" spans="1:11" x14ac:dyDescent="0.3">
      <c r="A1503" t="s">
        <v>219</v>
      </c>
      <c r="B1503">
        <v>2001</v>
      </c>
      <c r="C1503" t="s">
        <v>35</v>
      </c>
      <c r="D1503">
        <v>14</v>
      </c>
      <c r="E1503">
        <v>0</v>
      </c>
      <c r="F1503" s="11">
        <v>2007.95</v>
      </c>
      <c r="G1503" t="s">
        <v>12</v>
      </c>
      <c r="H1503" t="s">
        <v>11</v>
      </c>
      <c r="I1503" t="s">
        <v>42</v>
      </c>
      <c r="J1503" s="9" t="str">
        <f t="shared" si="46"/>
        <v>14-Aug-2001</v>
      </c>
      <c r="K1503">
        <f t="shared" si="47"/>
        <v>24</v>
      </c>
    </row>
    <row r="1504" spans="1:11" x14ac:dyDescent="0.3">
      <c r="A1504" t="s">
        <v>218</v>
      </c>
      <c r="B1504">
        <v>1998</v>
      </c>
      <c r="C1504" t="s">
        <v>20</v>
      </c>
      <c r="D1504">
        <v>14</v>
      </c>
      <c r="E1504">
        <v>0</v>
      </c>
      <c r="F1504" s="11">
        <v>1986.93</v>
      </c>
      <c r="G1504" t="s">
        <v>12</v>
      </c>
      <c r="H1504" t="s">
        <v>11</v>
      </c>
      <c r="I1504" t="s">
        <v>13</v>
      </c>
      <c r="J1504" s="9" t="str">
        <f t="shared" si="46"/>
        <v>14-Sep-1998</v>
      </c>
      <c r="K1504">
        <f t="shared" si="47"/>
        <v>27</v>
      </c>
    </row>
    <row r="1505" spans="1:11" x14ac:dyDescent="0.3">
      <c r="A1505" t="s">
        <v>217</v>
      </c>
      <c r="B1505">
        <v>2002</v>
      </c>
      <c r="C1505" t="s">
        <v>20</v>
      </c>
      <c r="D1505">
        <v>29</v>
      </c>
      <c r="E1505">
        <v>0</v>
      </c>
      <c r="F1505" s="11">
        <v>1984.45</v>
      </c>
      <c r="G1505" t="s">
        <v>12</v>
      </c>
      <c r="H1505" t="s">
        <v>12</v>
      </c>
      <c r="I1505" t="s">
        <v>168</v>
      </c>
      <c r="J1505" s="9" t="str">
        <f t="shared" si="46"/>
        <v>29-Sep-2002</v>
      </c>
      <c r="K1505">
        <f t="shared" si="47"/>
        <v>23</v>
      </c>
    </row>
    <row r="1506" spans="1:11" x14ac:dyDescent="0.3">
      <c r="A1506" t="s">
        <v>216</v>
      </c>
      <c r="B1506">
        <v>1998</v>
      </c>
      <c r="C1506" t="s">
        <v>30</v>
      </c>
      <c r="D1506">
        <v>29</v>
      </c>
      <c r="E1506">
        <v>0</v>
      </c>
      <c r="F1506" s="11">
        <v>1981.58</v>
      </c>
      <c r="G1506" t="s">
        <v>12</v>
      </c>
      <c r="H1506" t="s">
        <v>16</v>
      </c>
      <c r="I1506" t="s">
        <v>13</v>
      </c>
      <c r="J1506" s="9" t="str">
        <f t="shared" si="46"/>
        <v>29-Dec-1998</v>
      </c>
      <c r="K1506">
        <f t="shared" si="47"/>
        <v>27</v>
      </c>
    </row>
    <row r="1507" spans="1:11" x14ac:dyDescent="0.3">
      <c r="A1507" t="s">
        <v>215</v>
      </c>
      <c r="B1507">
        <v>2002</v>
      </c>
      <c r="C1507" t="s">
        <v>10</v>
      </c>
      <c r="D1507">
        <v>16</v>
      </c>
      <c r="E1507">
        <v>1</v>
      </c>
      <c r="F1507" s="11">
        <v>1980.07</v>
      </c>
      <c r="G1507" t="s">
        <v>12</v>
      </c>
      <c r="H1507" t="s">
        <v>12</v>
      </c>
      <c r="I1507" t="s">
        <v>42</v>
      </c>
      <c r="J1507" s="9" t="str">
        <f t="shared" si="46"/>
        <v>16-Jul-2002</v>
      </c>
      <c r="K1507">
        <f t="shared" si="47"/>
        <v>23</v>
      </c>
    </row>
    <row r="1508" spans="1:11" x14ac:dyDescent="0.3">
      <c r="A1508" t="s">
        <v>214</v>
      </c>
      <c r="B1508">
        <v>1998</v>
      </c>
      <c r="C1508" t="s">
        <v>20</v>
      </c>
      <c r="D1508">
        <v>29</v>
      </c>
      <c r="E1508">
        <v>0</v>
      </c>
      <c r="F1508" s="11">
        <v>1977.82</v>
      </c>
      <c r="G1508" t="s">
        <v>12</v>
      </c>
      <c r="H1508" t="s">
        <v>16</v>
      </c>
      <c r="I1508" t="s">
        <v>42</v>
      </c>
      <c r="J1508" s="9" t="str">
        <f t="shared" si="46"/>
        <v>29-Sep-1998</v>
      </c>
      <c r="K1508">
        <f t="shared" si="47"/>
        <v>27</v>
      </c>
    </row>
    <row r="1509" spans="1:11" x14ac:dyDescent="0.3">
      <c r="A1509" t="s">
        <v>213</v>
      </c>
      <c r="B1509">
        <v>1998</v>
      </c>
      <c r="C1509" t="s">
        <v>37</v>
      </c>
      <c r="D1509">
        <v>5</v>
      </c>
      <c r="E1509">
        <v>0</v>
      </c>
      <c r="F1509" s="11">
        <v>1972.95</v>
      </c>
      <c r="G1509" t="s">
        <v>12</v>
      </c>
      <c r="H1509" t="s">
        <v>16</v>
      </c>
      <c r="I1509" t="s">
        <v>42</v>
      </c>
      <c r="J1509" s="9" t="str">
        <f t="shared" si="46"/>
        <v>5-Oct-1998</v>
      </c>
      <c r="K1509">
        <f t="shared" si="47"/>
        <v>27</v>
      </c>
    </row>
    <row r="1510" spans="1:11" x14ac:dyDescent="0.3">
      <c r="A1510" t="s">
        <v>212</v>
      </c>
      <c r="B1510">
        <v>1998</v>
      </c>
      <c r="C1510" t="s">
        <v>20</v>
      </c>
      <c r="D1510">
        <v>28</v>
      </c>
      <c r="E1510">
        <v>0</v>
      </c>
      <c r="F1510" s="11">
        <v>1969.61</v>
      </c>
      <c r="G1510" t="s">
        <v>12</v>
      </c>
      <c r="H1510" t="s">
        <v>12</v>
      </c>
      <c r="I1510" t="s">
        <v>42</v>
      </c>
      <c r="J1510" s="9" t="str">
        <f t="shared" si="46"/>
        <v>28-Sep-1998</v>
      </c>
      <c r="K1510">
        <f t="shared" si="47"/>
        <v>27</v>
      </c>
    </row>
    <row r="1511" spans="1:11" x14ac:dyDescent="0.3">
      <c r="A1511" t="s">
        <v>211</v>
      </c>
      <c r="B1511">
        <v>2002</v>
      </c>
      <c r="C1511" t="s">
        <v>10</v>
      </c>
      <c r="D1511">
        <v>29</v>
      </c>
      <c r="E1511">
        <v>0</v>
      </c>
      <c r="F1511" s="11">
        <v>1967.02</v>
      </c>
      <c r="G1511" t="s">
        <v>12</v>
      </c>
      <c r="H1511" t="s">
        <v>11</v>
      </c>
      <c r="I1511" t="s">
        <v>168</v>
      </c>
      <c r="J1511" s="9" t="str">
        <f t="shared" si="46"/>
        <v>29-Jul-2002</v>
      </c>
      <c r="K1511">
        <f t="shared" si="47"/>
        <v>23</v>
      </c>
    </row>
    <row r="1512" spans="1:11" x14ac:dyDescent="0.3">
      <c r="A1512" t="s">
        <v>210</v>
      </c>
      <c r="B1512">
        <v>2002</v>
      </c>
      <c r="C1512" t="s">
        <v>20</v>
      </c>
      <c r="D1512">
        <v>7</v>
      </c>
      <c r="E1512">
        <v>1</v>
      </c>
      <c r="F1512" s="11">
        <v>1964.78</v>
      </c>
      <c r="G1512" t="s">
        <v>12</v>
      </c>
      <c r="H1512" t="s">
        <v>16</v>
      </c>
      <c r="I1512" t="s">
        <v>42</v>
      </c>
      <c r="J1512" s="9" t="str">
        <f t="shared" si="46"/>
        <v>7-Sep-2002</v>
      </c>
      <c r="K1512">
        <f t="shared" si="47"/>
        <v>23</v>
      </c>
    </row>
    <row r="1513" spans="1:11" x14ac:dyDescent="0.3">
      <c r="A1513" t="s">
        <v>209</v>
      </c>
      <c r="B1513">
        <v>2001</v>
      </c>
      <c r="C1513" t="s">
        <v>30</v>
      </c>
      <c r="D1513">
        <v>9</v>
      </c>
      <c r="E1513">
        <v>0</v>
      </c>
      <c r="F1513" s="11">
        <v>1917.32</v>
      </c>
      <c r="G1513" t="s">
        <v>12</v>
      </c>
      <c r="H1513" t="s">
        <v>11</v>
      </c>
      <c r="I1513" t="s">
        <v>23</v>
      </c>
      <c r="J1513" s="9" t="str">
        <f t="shared" si="46"/>
        <v>9-Dec-2001</v>
      </c>
      <c r="K1513">
        <f t="shared" si="47"/>
        <v>24</v>
      </c>
    </row>
    <row r="1514" spans="1:11" x14ac:dyDescent="0.3">
      <c r="A1514" t="s">
        <v>208</v>
      </c>
      <c r="B1514">
        <v>2001</v>
      </c>
      <c r="C1514" t="s">
        <v>35</v>
      </c>
      <c r="D1514">
        <v>3</v>
      </c>
      <c r="E1514">
        <v>0</v>
      </c>
      <c r="F1514" s="11">
        <v>1909.53</v>
      </c>
      <c r="G1514" t="s">
        <v>12</v>
      </c>
      <c r="H1514" t="s">
        <v>12</v>
      </c>
      <c r="I1514" t="s">
        <v>23</v>
      </c>
      <c r="J1514" s="9" t="str">
        <f t="shared" si="46"/>
        <v>3-Aug-2001</v>
      </c>
      <c r="K1514">
        <f t="shared" si="47"/>
        <v>24</v>
      </c>
    </row>
    <row r="1515" spans="1:11" x14ac:dyDescent="0.3">
      <c r="A1515" t="s">
        <v>207</v>
      </c>
      <c r="B1515">
        <v>1994</v>
      </c>
      <c r="C1515" t="s">
        <v>37</v>
      </c>
      <c r="D1515">
        <v>6</v>
      </c>
      <c r="E1515">
        <v>0</v>
      </c>
      <c r="F1515" s="11">
        <v>1908.9</v>
      </c>
      <c r="G1515" t="s">
        <v>12</v>
      </c>
      <c r="H1515" t="s">
        <v>12</v>
      </c>
      <c r="I1515" t="s">
        <v>13</v>
      </c>
      <c r="J1515" s="9" t="str">
        <f t="shared" si="46"/>
        <v>6-Oct-1994</v>
      </c>
      <c r="K1515">
        <f t="shared" si="47"/>
        <v>31</v>
      </c>
    </row>
    <row r="1516" spans="1:11" x14ac:dyDescent="0.3">
      <c r="A1516" t="s">
        <v>206</v>
      </c>
      <c r="B1516">
        <v>2001</v>
      </c>
      <c r="C1516" t="s">
        <v>35</v>
      </c>
      <c r="D1516">
        <v>10</v>
      </c>
      <c r="E1516">
        <v>0</v>
      </c>
      <c r="F1516" s="11">
        <v>1906.36</v>
      </c>
      <c r="G1516" t="s">
        <v>12</v>
      </c>
      <c r="H1516" t="s">
        <v>16</v>
      </c>
      <c r="I1516" t="s">
        <v>23</v>
      </c>
      <c r="J1516" s="9" t="str">
        <f t="shared" si="46"/>
        <v>10-Aug-2001</v>
      </c>
      <c r="K1516">
        <f t="shared" si="47"/>
        <v>24</v>
      </c>
    </row>
    <row r="1517" spans="1:11" x14ac:dyDescent="0.3">
      <c r="A1517" t="s">
        <v>205</v>
      </c>
      <c r="B1517">
        <v>2002</v>
      </c>
      <c r="C1517" t="s">
        <v>35</v>
      </c>
      <c r="D1517">
        <v>21</v>
      </c>
      <c r="E1517">
        <v>0</v>
      </c>
      <c r="F1517" s="11">
        <v>1880.49</v>
      </c>
      <c r="G1517" t="s">
        <v>12</v>
      </c>
      <c r="H1517" t="s">
        <v>16</v>
      </c>
      <c r="I1517" t="s">
        <v>42</v>
      </c>
      <c r="J1517" s="9" t="str">
        <f t="shared" si="46"/>
        <v>21-Aug-2002</v>
      </c>
      <c r="K1517">
        <f t="shared" si="47"/>
        <v>23</v>
      </c>
    </row>
    <row r="1518" spans="1:11" x14ac:dyDescent="0.3">
      <c r="A1518" t="s">
        <v>204</v>
      </c>
      <c r="B1518">
        <v>2002</v>
      </c>
      <c r="C1518" t="s">
        <v>35</v>
      </c>
      <c r="D1518">
        <v>29</v>
      </c>
      <c r="E1518">
        <v>0</v>
      </c>
      <c r="F1518" s="11">
        <v>1880.07</v>
      </c>
      <c r="G1518" t="s">
        <v>12</v>
      </c>
      <c r="H1518" t="s">
        <v>11</v>
      </c>
      <c r="I1518" t="s">
        <v>13</v>
      </c>
      <c r="J1518" s="9" t="str">
        <f t="shared" si="46"/>
        <v>29-Aug-2002</v>
      </c>
      <c r="K1518">
        <f t="shared" si="47"/>
        <v>23</v>
      </c>
    </row>
    <row r="1519" spans="1:11" x14ac:dyDescent="0.3">
      <c r="A1519" t="s">
        <v>203</v>
      </c>
      <c r="B1519">
        <v>2002</v>
      </c>
      <c r="C1519" t="s">
        <v>37</v>
      </c>
      <c r="D1519">
        <v>29</v>
      </c>
      <c r="E1519">
        <v>0</v>
      </c>
      <c r="F1519" s="11">
        <v>1877.93</v>
      </c>
      <c r="G1519" t="s">
        <v>12</v>
      </c>
      <c r="H1519" t="s">
        <v>16</v>
      </c>
      <c r="I1519" t="s">
        <v>13</v>
      </c>
      <c r="J1519" s="9" t="str">
        <f t="shared" si="46"/>
        <v>29-Oct-2002</v>
      </c>
      <c r="K1519">
        <f t="shared" si="47"/>
        <v>23</v>
      </c>
    </row>
    <row r="1520" spans="1:11" x14ac:dyDescent="0.3">
      <c r="A1520" t="s">
        <v>202</v>
      </c>
      <c r="B1520">
        <v>2002</v>
      </c>
      <c r="C1520" t="s">
        <v>20</v>
      </c>
      <c r="D1520">
        <v>22</v>
      </c>
      <c r="E1520">
        <v>0</v>
      </c>
      <c r="F1520" s="11">
        <v>1875.34</v>
      </c>
      <c r="G1520" t="s">
        <v>12</v>
      </c>
      <c r="H1520" t="s">
        <v>11</v>
      </c>
      <c r="I1520" t="s">
        <v>42</v>
      </c>
      <c r="J1520" s="9" t="str">
        <f t="shared" si="46"/>
        <v>22-Sep-2002</v>
      </c>
      <c r="K1520">
        <f t="shared" si="47"/>
        <v>23</v>
      </c>
    </row>
    <row r="1521" spans="1:11" x14ac:dyDescent="0.3">
      <c r="A1521" t="s">
        <v>201</v>
      </c>
      <c r="B1521">
        <v>1996</v>
      </c>
      <c r="C1521" t="s">
        <v>10</v>
      </c>
      <c r="D1521">
        <v>2</v>
      </c>
      <c r="E1521">
        <v>0</v>
      </c>
      <c r="F1521" s="11">
        <v>1865.98</v>
      </c>
      <c r="G1521" t="s">
        <v>12</v>
      </c>
      <c r="H1521" t="s">
        <v>12</v>
      </c>
      <c r="I1521" t="s">
        <v>23</v>
      </c>
      <c r="J1521" s="9" t="str">
        <f t="shared" si="46"/>
        <v>2-Jul-1996</v>
      </c>
      <c r="K1521">
        <f t="shared" si="47"/>
        <v>29</v>
      </c>
    </row>
    <row r="1522" spans="1:11" x14ac:dyDescent="0.3">
      <c r="A1522" t="s">
        <v>199</v>
      </c>
      <c r="B1522">
        <v>2004</v>
      </c>
      <c r="C1522" t="s">
        <v>30</v>
      </c>
      <c r="D1522">
        <v>27</v>
      </c>
      <c r="E1522">
        <v>0</v>
      </c>
      <c r="F1522" s="11">
        <v>1863.45</v>
      </c>
      <c r="G1522" t="s">
        <v>12</v>
      </c>
      <c r="H1522" t="s">
        <v>16</v>
      </c>
      <c r="I1522" t="s">
        <v>200</v>
      </c>
      <c r="J1522" s="9" t="str">
        <f t="shared" si="46"/>
        <v>27-Dec-2004</v>
      </c>
      <c r="K1522">
        <f t="shared" si="47"/>
        <v>21</v>
      </c>
    </row>
    <row r="1523" spans="1:11" x14ac:dyDescent="0.3">
      <c r="A1523" t="s">
        <v>198</v>
      </c>
      <c r="B1523">
        <v>1994</v>
      </c>
      <c r="C1523" t="s">
        <v>30</v>
      </c>
      <c r="D1523">
        <v>6</v>
      </c>
      <c r="E1523">
        <v>0</v>
      </c>
      <c r="F1523" s="11">
        <v>1850.55</v>
      </c>
      <c r="G1523" t="s">
        <v>12</v>
      </c>
      <c r="H1523" t="s">
        <v>11</v>
      </c>
      <c r="I1523" t="s">
        <v>23</v>
      </c>
      <c r="J1523" s="9" t="str">
        <f t="shared" si="46"/>
        <v>6-Dec-1994</v>
      </c>
      <c r="K1523">
        <f t="shared" si="47"/>
        <v>31</v>
      </c>
    </row>
    <row r="1524" spans="1:11" x14ac:dyDescent="0.3">
      <c r="A1524" t="s">
        <v>197</v>
      </c>
      <c r="B1524">
        <v>2003</v>
      </c>
      <c r="C1524" t="s">
        <v>10</v>
      </c>
      <c r="D1524">
        <v>20</v>
      </c>
      <c r="E1524">
        <v>1</v>
      </c>
      <c r="F1524" s="11">
        <v>1842.52</v>
      </c>
      <c r="G1524" t="s">
        <v>12</v>
      </c>
      <c r="H1524" t="s">
        <v>11</v>
      </c>
      <c r="I1524" t="s">
        <v>42</v>
      </c>
      <c r="J1524" s="9" t="str">
        <f t="shared" si="46"/>
        <v>20-Jul-2003</v>
      </c>
      <c r="K1524">
        <f t="shared" si="47"/>
        <v>22</v>
      </c>
    </row>
    <row r="1525" spans="1:11" x14ac:dyDescent="0.3">
      <c r="A1525" t="s">
        <v>196</v>
      </c>
      <c r="B1525">
        <v>1999</v>
      </c>
      <c r="C1525" t="s">
        <v>30</v>
      </c>
      <c r="D1525">
        <v>12</v>
      </c>
      <c r="E1525">
        <v>0</v>
      </c>
      <c r="F1525" s="11">
        <v>1837.28</v>
      </c>
      <c r="G1525" t="s">
        <v>12</v>
      </c>
      <c r="H1525" t="s">
        <v>11</v>
      </c>
      <c r="I1525" t="s">
        <v>13</v>
      </c>
      <c r="J1525" s="9" t="str">
        <f t="shared" si="46"/>
        <v>12-Dec-1999</v>
      </c>
      <c r="K1525">
        <f t="shared" si="47"/>
        <v>26</v>
      </c>
    </row>
    <row r="1526" spans="1:11" x14ac:dyDescent="0.3">
      <c r="A1526" t="s">
        <v>195</v>
      </c>
      <c r="B1526">
        <v>2003</v>
      </c>
      <c r="C1526" t="s">
        <v>35</v>
      </c>
      <c r="D1526">
        <v>4</v>
      </c>
      <c r="E1526">
        <v>1</v>
      </c>
      <c r="F1526" s="11">
        <v>1837.24</v>
      </c>
      <c r="G1526" t="s">
        <v>12</v>
      </c>
      <c r="H1526" t="s">
        <v>11</v>
      </c>
      <c r="I1526" t="s">
        <v>42</v>
      </c>
      <c r="J1526" s="9" t="str">
        <f t="shared" si="46"/>
        <v>4-Aug-2003</v>
      </c>
      <c r="K1526">
        <f t="shared" si="47"/>
        <v>22</v>
      </c>
    </row>
    <row r="1527" spans="1:11" x14ac:dyDescent="0.3">
      <c r="A1527" t="s">
        <v>194</v>
      </c>
      <c r="B1527">
        <v>2003</v>
      </c>
      <c r="C1527" t="s">
        <v>35</v>
      </c>
      <c r="D1527">
        <v>11</v>
      </c>
      <c r="E1527">
        <v>1</v>
      </c>
      <c r="F1527" s="11">
        <v>1832.09</v>
      </c>
      <c r="G1527" t="s">
        <v>12</v>
      </c>
      <c r="H1527" t="s">
        <v>12</v>
      </c>
      <c r="I1527" t="s">
        <v>42</v>
      </c>
      <c r="J1527" s="9" t="str">
        <f t="shared" si="46"/>
        <v>11-Aug-2003</v>
      </c>
      <c r="K1527">
        <f t="shared" si="47"/>
        <v>22</v>
      </c>
    </row>
    <row r="1528" spans="1:11" x14ac:dyDescent="0.3">
      <c r="A1528" t="s">
        <v>193</v>
      </c>
      <c r="B1528">
        <v>1999</v>
      </c>
      <c r="C1528" t="s">
        <v>37</v>
      </c>
      <c r="D1528">
        <v>1</v>
      </c>
      <c r="E1528">
        <v>0</v>
      </c>
      <c r="F1528" s="11">
        <v>1826.84</v>
      </c>
      <c r="G1528" t="s">
        <v>12</v>
      </c>
      <c r="H1528" t="s">
        <v>11</v>
      </c>
      <c r="I1528" t="s">
        <v>42</v>
      </c>
      <c r="J1528" s="9" t="str">
        <f t="shared" si="46"/>
        <v>1-Oct-1999</v>
      </c>
      <c r="K1528">
        <f t="shared" si="47"/>
        <v>26</v>
      </c>
    </row>
    <row r="1529" spans="1:11" x14ac:dyDescent="0.3">
      <c r="A1529" t="s">
        <v>192</v>
      </c>
      <c r="B1529">
        <v>1999</v>
      </c>
      <c r="C1529" t="s">
        <v>15</v>
      </c>
      <c r="D1529">
        <v>17</v>
      </c>
      <c r="E1529">
        <v>0</v>
      </c>
      <c r="F1529" s="11">
        <v>1824.29</v>
      </c>
      <c r="G1529" t="s">
        <v>12</v>
      </c>
      <c r="H1529" t="s">
        <v>12</v>
      </c>
      <c r="I1529" t="s">
        <v>13</v>
      </c>
      <c r="J1529" s="9" t="str">
        <f t="shared" si="46"/>
        <v>17-Nov-1999</v>
      </c>
      <c r="K1529">
        <f t="shared" si="47"/>
        <v>26</v>
      </c>
    </row>
    <row r="1530" spans="1:11" x14ac:dyDescent="0.3">
      <c r="A1530" t="s">
        <v>191</v>
      </c>
      <c r="B1530">
        <v>2004</v>
      </c>
      <c r="C1530" t="s">
        <v>35</v>
      </c>
      <c r="D1530">
        <v>19</v>
      </c>
      <c r="E1530">
        <v>0</v>
      </c>
      <c r="F1530" s="11">
        <v>1822.54</v>
      </c>
      <c r="G1530" t="s">
        <v>12</v>
      </c>
      <c r="H1530" t="s">
        <v>16</v>
      </c>
      <c r="I1530" t="s">
        <v>23</v>
      </c>
      <c r="J1530" s="9" t="str">
        <f t="shared" si="46"/>
        <v>19-Aug-2004</v>
      </c>
      <c r="K1530">
        <f t="shared" si="47"/>
        <v>21</v>
      </c>
    </row>
    <row r="1531" spans="1:11" x14ac:dyDescent="0.3">
      <c r="A1531" t="s">
        <v>190</v>
      </c>
      <c r="B1531">
        <v>1999</v>
      </c>
      <c r="C1531" t="s">
        <v>20</v>
      </c>
      <c r="D1531">
        <v>25</v>
      </c>
      <c r="E1531">
        <v>0</v>
      </c>
      <c r="F1531" s="11">
        <v>1815.88</v>
      </c>
      <c r="G1531" t="s">
        <v>12</v>
      </c>
      <c r="H1531" t="s">
        <v>12</v>
      </c>
      <c r="I1531" t="s">
        <v>13</v>
      </c>
      <c r="J1531" s="9" t="str">
        <f t="shared" si="46"/>
        <v>25-Sep-1999</v>
      </c>
      <c r="K1531">
        <f t="shared" si="47"/>
        <v>26</v>
      </c>
    </row>
    <row r="1532" spans="1:11" x14ac:dyDescent="0.3">
      <c r="A1532" t="s">
        <v>189</v>
      </c>
      <c r="B1532">
        <v>2002</v>
      </c>
      <c r="C1532" t="s">
        <v>30</v>
      </c>
      <c r="D1532">
        <v>13</v>
      </c>
      <c r="E1532">
        <v>0</v>
      </c>
      <c r="F1532" s="11">
        <v>1769.53</v>
      </c>
      <c r="G1532" t="s">
        <v>12</v>
      </c>
      <c r="H1532" t="s">
        <v>12</v>
      </c>
      <c r="I1532" t="s">
        <v>23</v>
      </c>
      <c r="J1532" s="9" t="str">
        <f t="shared" si="46"/>
        <v>13-Dec-2002</v>
      </c>
      <c r="K1532">
        <f t="shared" si="47"/>
        <v>23</v>
      </c>
    </row>
    <row r="1533" spans="1:11" x14ac:dyDescent="0.3">
      <c r="A1533" t="s">
        <v>188</v>
      </c>
      <c r="B1533">
        <v>2003</v>
      </c>
      <c r="C1533" t="s">
        <v>15</v>
      </c>
      <c r="D1533">
        <v>19</v>
      </c>
      <c r="E1533">
        <v>0</v>
      </c>
      <c r="F1533" s="11">
        <v>1759.34</v>
      </c>
      <c r="G1533" t="s">
        <v>12</v>
      </c>
      <c r="H1533" t="s">
        <v>16</v>
      </c>
      <c r="I1533" t="s">
        <v>42</v>
      </c>
      <c r="J1533" s="9" t="str">
        <f t="shared" si="46"/>
        <v>19-Nov-2003</v>
      </c>
      <c r="K1533">
        <f t="shared" si="47"/>
        <v>22</v>
      </c>
    </row>
    <row r="1534" spans="1:11" x14ac:dyDescent="0.3">
      <c r="A1534" t="s">
        <v>187</v>
      </c>
      <c r="B1534">
        <v>1998</v>
      </c>
      <c r="C1534" t="s">
        <v>37</v>
      </c>
      <c r="D1534">
        <v>7</v>
      </c>
      <c r="E1534">
        <v>0</v>
      </c>
      <c r="F1534" s="11">
        <v>1756.6</v>
      </c>
      <c r="G1534" t="s">
        <v>12</v>
      </c>
      <c r="H1534" t="s">
        <v>12</v>
      </c>
      <c r="I1534" t="s">
        <v>13</v>
      </c>
      <c r="J1534" s="9" t="str">
        <f t="shared" si="46"/>
        <v>7-Oct-1998</v>
      </c>
      <c r="K1534">
        <f t="shared" si="47"/>
        <v>27</v>
      </c>
    </row>
    <row r="1535" spans="1:11" x14ac:dyDescent="0.3">
      <c r="A1535" t="s">
        <v>186</v>
      </c>
      <c r="B1535">
        <v>2003</v>
      </c>
      <c r="C1535" t="s">
        <v>20</v>
      </c>
      <c r="D1535">
        <v>26</v>
      </c>
      <c r="E1535">
        <v>0</v>
      </c>
      <c r="F1535" s="11">
        <v>1748.77</v>
      </c>
      <c r="G1535" t="s">
        <v>12</v>
      </c>
      <c r="H1535" t="s">
        <v>16</v>
      </c>
      <c r="I1535" t="s">
        <v>42</v>
      </c>
      <c r="J1535" s="9" t="str">
        <f t="shared" si="46"/>
        <v>26-Sep-2003</v>
      </c>
      <c r="K1535">
        <f t="shared" si="47"/>
        <v>22</v>
      </c>
    </row>
    <row r="1536" spans="1:11" x14ac:dyDescent="0.3">
      <c r="A1536" t="s">
        <v>185</v>
      </c>
      <c r="B1536">
        <v>2003</v>
      </c>
      <c r="C1536" t="s">
        <v>10</v>
      </c>
      <c r="D1536">
        <v>28</v>
      </c>
      <c r="E1536">
        <v>0</v>
      </c>
      <c r="F1536" s="11">
        <v>1744.47</v>
      </c>
      <c r="G1536" t="s">
        <v>12</v>
      </c>
      <c r="H1536" t="s">
        <v>16</v>
      </c>
      <c r="I1536" t="s">
        <v>42</v>
      </c>
      <c r="J1536" s="9" t="str">
        <f t="shared" si="46"/>
        <v>28-Jul-2003</v>
      </c>
      <c r="K1536">
        <f t="shared" si="47"/>
        <v>22</v>
      </c>
    </row>
    <row r="1537" spans="1:11" x14ac:dyDescent="0.3">
      <c r="A1537" t="s">
        <v>184</v>
      </c>
      <c r="B1537">
        <v>2003</v>
      </c>
      <c r="C1537" t="s">
        <v>10</v>
      </c>
      <c r="D1537">
        <v>25</v>
      </c>
      <c r="E1537">
        <v>0</v>
      </c>
      <c r="F1537" s="11">
        <v>1743.21</v>
      </c>
      <c r="G1537" t="s">
        <v>12</v>
      </c>
      <c r="H1537" t="s">
        <v>16</v>
      </c>
      <c r="I1537" t="s">
        <v>42</v>
      </c>
      <c r="J1537" s="9" t="str">
        <f t="shared" si="46"/>
        <v>25-Jul-2003</v>
      </c>
      <c r="K1537">
        <f t="shared" si="47"/>
        <v>22</v>
      </c>
    </row>
    <row r="1538" spans="1:11" x14ac:dyDescent="0.3">
      <c r="A1538" t="s">
        <v>183</v>
      </c>
      <c r="B1538">
        <v>2003</v>
      </c>
      <c r="C1538" t="s">
        <v>15</v>
      </c>
      <c r="D1538">
        <v>14</v>
      </c>
      <c r="E1538">
        <v>0</v>
      </c>
      <c r="F1538" s="11">
        <v>1737.38</v>
      </c>
      <c r="G1538" t="s">
        <v>12</v>
      </c>
      <c r="H1538" t="s">
        <v>11</v>
      </c>
      <c r="I1538" t="s">
        <v>42</v>
      </c>
      <c r="J1538" s="9" t="str">
        <f t="shared" ref="J1538:J1601" si="48">D1538&amp;"-"&amp;C1538&amp;"-"&amp;B1538</f>
        <v>14-Nov-2003</v>
      </c>
      <c r="K1538">
        <f t="shared" ref="K1538:K1601" si="49">2025-B1538</f>
        <v>22</v>
      </c>
    </row>
    <row r="1539" spans="1:11" x14ac:dyDescent="0.3">
      <c r="A1539" t="s">
        <v>182</v>
      </c>
      <c r="B1539">
        <v>2003</v>
      </c>
      <c r="C1539" t="s">
        <v>15</v>
      </c>
      <c r="D1539">
        <v>9</v>
      </c>
      <c r="E1539">
        <v>0</v>
      </c>
      <c r="F1539" s="11">
        <v>1731.68</v>
      </c>
      <c r="G1539" t="s">
        <v>12</v>
      </c>
      <c r="H1539" t="s">
        <v>11</v>
      </c>
      <c r="I1539" t="s">
        <v>42</v>
      </c>
      <c r="J1539" s="9" t="str">
        <f t="shared" si="48"/>
        <v>9-Nov-2003</v>
      </c>
      <c r="K1539">
        <f t="shared" si="49"/>
        <v>22</v>
      </c>
    </row>
    <row r="1540" spans="1:11" x14ac:dyDescent="0.3">
      <c r="A1540" t="s">
        <v>181</v>
      </c>
      <c r="B1540">
        <v>2003</v>
      </c>
      <c r="C1540" t="s">
        <v>20</v>
      </c>
      <c r="D1540">
        <v>1</v>
      </c>
      <c r="E1540">
        <v>0</v>
      </c>
      <c r="F1540" s="11">
        <v>1728.9</v>
      </c>
      <c r="G1540" t="s">
        <v>12</v>
      </c>
      <c r="H1540" t="s">
        <v>11</v>
      </c>
      <c r="I1540" t="s">
        <v>42</v>
      </c>
      <c r="J1540" s="9" t="str">
        <f t="shared" si="48"/>
        <v>1-Sep-2003</v>
      </c>
      <c r="K1540">
        <f t="shared" si="49"/>
        <v>22</v>
      </c>
    </row>
    <row r="1541" spans="1:11" x14ac:dyDescent="0.3">
      <c r="A1541" t="s">
        <v>180</v>
      </c>
      <c r="B1541">
        <v>2003</v>
      </c>
      <c r="C1541" t="s">
        <v>15</v>
      </c>
      <c r="D1541">
        <v>21</v>
      </c>
      <c r="E1541">
        <v>0</v>
      </c>
      <c r="F1541" s="11">
        <v>1727.79</v>
      </c>
      <c r="G1541" t="s">
        <v>12</v>
      </c>
      <c r="H1541" t="s">
        <v>12</v>
      </c>
      <c r="I1541" t="s">
        <v>42</v>
      </c>
      <c r="J1541" s="9" t="str">
        <f t="shared" si="48"/>
        <v>21-Nov-2003</v>
      </c>
      <c r="K1541">
        <f t="shared" si="49"/>
        <v>22</v>
      </c>
    </row>
    <row r="1542" spans="1:11" x14ac:dyDescent="0.3">
      <c r="A1542" t="s">
        <v>179</v>
      </c>
      <c r="B1542">
        <v>2004</v>
      </c>
      <c r="C1542" t="s">
        <v>20</v>
      </c>
      <c r="D1542">
        <v>9</v>
      </c>
      <c r="E1542">
        <v>1</v>
      </c>
      <c r="F1542" s="11">
        <v>1727.54</v>
      </c>
      <c r="G1542" t="s">
        <v>12</v>
      </c>
      <c r="H1542" t="s">
        <v>16</v>
      </c>
      <c r="I1542" t="s">
        <v>13</v>
      </c>
      <c r="J1542" s="9" t="str">
        <f t="shared" si="48"/>
        <v>9-Sep-2004</v>
      </c>
      <c r="K1542">
        <f t="shared" si="49"/>
        <v>21</v>
      </c>
    </row>
    <row r="1543" spans="1:11" x14ac:dyDescent="0.3">
      <c r="A1543" t="s">
        <v>178</v>
      </c>
      <c r="B1543">
        <v>2004</v>
      </c>
      <c r="C1543" t="s">
        <v>37</v>
      </c>
      <c r="D1543">
        <v>21</v>
      </c>
      <c r="E1543">
        <v>1</v>
      </c>
      <c r="F1543" s="11">
        <v>1725.55</v>
      </c>
      <c r="G1543" t="s">
        <v>12</v>
      </c>
      <c r="H1543" t="s">
        <v>11</v>
      </c>
      <c r="I1543" t="s">
        <v>13</v>
      </c>
      <c r="J1543" s="9" t="str">
        <f t="shared" si="48"/>
        <v>21-Oct-2004</v>
      </c>
      <c r="K1543">
        <f t="shared" si="49"/>
        <v>21</v>
      </c>
    </row>
    <row r="1544" spans="1:11" x14ac:dyDescent="0.3">
      <c r="A1544" t="s">
        <v>177</v>
      </c>
      <c r="B1544">
        <v>2004</v>
      </c>
      <c r="C1544" t="s">
        <v>20</v>
      </c>
      <c r="D1544">
        <v>11</v>
      </c>
      <c r="E1544">
        <v>1</v>
      </c>
      <c r="F1544" s="11">
        <v>1720.35</v>
      </c>
      <c r="G1544" t="s">
        <v>12</v>
      </c>
      <c r="H1544" t="s">
        <v>12</v>
      </c>
      <c r="I1544" t="s">
        <v>13</v>
      </c>
      <c r="J1544" s="9" t="str">
        <f t="shared" si="48"/>
        <v>11-Sep-2004</v>
      </c>
      <c r="K1544">
        <f t="shared" si="49"/>
        <v>21</v>
      </c>
    </row>
    <row r="1545" spans="1:11" x14ac:dyDescent="0.3">
      <c r="A1545" t="s">
        <v>176</v>
      </c>
      <c r="B1545">
        <v>2004</v>
      </c>
      <c r="C1545" t="s">
        <v>18</v>
      </c>
      <c r="D1545">
        <v>10</v>
      </c>
      <c r="E1545">
        <v>1</v>
      </c>
      <c r="F1545" s="11">
        <v>1719.44</v>
      </c>
      <c r="G1545" t="s">
        <v>12</v>
      </c>
      <c r="H1545" t="s">
        <v>12</v>
      </c>
      <c r="I1545" t="s">
        <v>13</v>
      </c>
      <c r="J1545" s="9" t="str">
        <f t="shared" si="48"/>
        <v>10-Jun-2004</v>
      </c>
      <c r="K1545">
        <f t="shared" si="49"/>
        <v>21</v>
      </c>
    </row>
    <row r="1546" spans="1:11" x14ac:dyDescent="0.3">
      <c r="A1546" t="s">
        <v>175</v>
      </c>
      <c r="B1546">
        <v>2004</v>
      </c>
      <c r="C1546" t="s">
        <v>20</v>
      </c>
      <c r="D1546">
        <v>21</v>
      </c>
      <c r="E1546">
        <v>0</v>
      </c>
      <c r="F1546" s="11">
        <v>1712.23</v>
      </c>
      <c r="G1546" t="s">
        <v>12</v>
      </c>
      <c r="H1546" t="s">
        <v>16</v>
      </c>
      <c r="I1546" t="s">
        <v>168</v>
      </c>
      <c r="J1546" s="9" t="str">
        <f t="shared" si="48"/>
        <v>21-Sep-2004</v>
      </c>
      <c r="K1546">
        <f t="shared" si="49"/>
        <v>21</v>
      </c>
    </row>
    <row r="1547" spans="1:11" x14ac:dyDescent="0.3">
      <c r="A1547" t="s">
        <v>174</v>
      </c>
      <c r="B1547">
        <v>2004</v>
      </c>
      <c r="C1547" t="s">
        <v>20</v>
      </c>
      <c r="D1547">
        <v>19</v>
      </c>
      <c r="E1547">
        <v>1</v>
      </c>
      <c r="F1547" s="11">
        <v>1711.03</v>
      </c>
      <c r="G1547" t="s">
        <v>12</v>
      </c>
      <c r="H1547" t="s">
        <v>12</v>
      </c>
      <c r="I1547" t="s">
        <v>13</v>
      </c>
      <c r="J1547" s="9" t="str">
        <f t="shared" si="48"/>
        <v>19-Sep-2004</v>
      </c>
      <c r="K1547">
        <f t="shared" si="49"/>
        <v>21</v>
      </c>
    </row>
    <row r="1548" spans="1:11" x14ac:dyDescent="0.3">
      <c r="A1548" t="s">
        <v>173</v>
      </c>
      <c r="B1548">
        <v>2004</v>
      </c>
      <c r="C1548" t="s">
        <v>30</v>
      </c>
      <c r="D1548">
        <v>12</v>
      </c>
      <c r="E1548">
        <v>0</v>
      </c>
      <c r="F1548" s="11">
        <v>1708.93</v>
      </c>
      <c r="G1548" t="s">
        <v>12</v>
      </c>
      <c r="H1548" t="s">
        <v>16</v>
      </c>
      <c r="I1548" t="s">
        <v>166</v>
      </c>
      <c r="J1548" s="9" t="str">
        <f t="shared" si="48"/>
        <v>12-Dec-2004</v>
      </c>
      <c r="K1548">
        <f t="shared" si="49"/>
        <v>21</v>
      </c>
    </row>
    <row r="1549" spans="1:11" x14ac:dyDescent="0.3">
      <c r="A1549" t="s">
        <v>172</v>
      </c>
      <c r="B1549">
        <v>2004</v>
      </c>
      <c r="C1549" t="s">
        <v>37</v>
      </c>
      <c r="D1549">
        <v>17</v>
      </c>
      <c r="E1549">
        <v>0</v>
      </c>
      <c r="F1549" s="11">
        <v>1708</v>
      </c>
      <c r="G1549" t="s">
        <v>12</v>
      </c>
      <c r="H1549" t="s">
        <v>11</v>
      </c>
      <c r="I1549" t="s">
        <v>168</v>
      </c>
      <c r="J1549" s="9" t="str">
        <f t="shared" si="48"/>
        <v>17-Oct-2004</v>
      </c>
      <c r="K1549">
        <f t="shared" si="49"/>
        <v>21</v>
      </c>
    </row>
    <row r="1550" spans="1:11" x14ac:dyDescent="0.3">
      <c r="A1550" t="s">
        <v>171</v>
      </c>
      <c r="B1550">
        <v>2004</v>
      </c>
      <c r="C1550" t="s">
        <v>30</v>
      </c>
      <c r="D1550">
        <v>6</v>
      </c>
      <c r="E1550">
        <v>0</v>
      </c>
      <c r="F1550" s="11">
        <v>1705.62</v>
      </c>
      <c r="G1550" t="s">
        <v>11</v>
      </c>
      <c r="H1550" t="s">
        <v>11</v>
      </c>
      <c r="I1550" t="s">
        <v>164</v>
      </c>
      <c r="J1550" s="9" t="str">
        <f t="shared" si="48"/>
        <v>6-Dec-2004</v>
      </c>
      <c r="K1550">
        <f t="shared" si="49"/>
        <v>21</v>
      </c>
    </row>
    <row r="1551" spans="1:11" x14ac:dyDescent="0.3">
      <c r="A1551" t="s">
        <v>169</v>
      </c>
      <c r="B1551">
        <v>2004</v>
      </c>
      <c r="C1551" t="s">
        <v>30</v>
      </c>
      <c r="D1551">
        <v>14</v>
      </c>
      <c r="E1551">
        <v>0</v>
      </c>
      <c r="F1551" s="11">
        <v>1704.7</v>
      </c>
      <c r="G1551" t="s">
        <v>11</v>
      </c>
      <c r="H1551" t="s">
        <v>12</v>
      </c>
      <c r="I1551" t="s">
        <v>170</v>
      </c>
      <c r="J1551" s="9" t="str">
        <f t="shared" si="48"/>
        <v>14-Dec-2004</v>
      </c>
      <c r="K1551">
        <f t="shared" si="49"/>
        <v>21</v>
      </c>
    </row>
    <row r="1552" spans="1:11" x14ac:dyDescent="0.3">
      <c r="A1552" t="s">
        <v>167</v>
      </c>
      <c r="B1552">
        <v>2004</v>
      </c>
      <c r="C1552" t="s">
        <v>15</v>
      </c>
      <c r="D1552">
        <v>7</v>
      </c>
      <c r="E1552">
        <v>0</v>
      </c>
      <c r="F1552" s="11">
        <v>1704.57</v>
      </c>
      <c r="G1552" t="s">
        <v>11</v>
      </c>
      <c r="H1552" t="s">
        <v>16</v>
      </c>
      <c r="I1552" t="s">
        <v>168</v>
      </c>
      <c r="J1552" s="9" t="str">
        <f t="shared" si="48"/>
        <v>7-Nov-2004</v>
      </c>
      <c r="K1552">
        <f t="shared" si="49"/>
        <v>21</v>
      </c>
    </row>
    <row r="1553" spans="1:11" x14ac:dyDescent="0.3">
      <c r="A1553" t="s">
        <v>165</v>
      </c>
      <c r="B1553">
        <v>2004</v>
      </c>
      <c r="C1553" t="s">
        <v>30</v>
      </c>
      <c r="D1553">
        <v>10</v>
      </c>
      <c r="E1553">
        <v>0</v>
      </c>
      <c r="F1553" s="11">
        <v>1702.46</v>
      </c>
      <c r="G1553" t="s">
        <v>11</v>
      </c>
      <c r="H1553" t="s">
        <v>12</v>
      </c>
      <c r="I1553" t="s">
        <v>166</v>
      </c>
      <c r="J1553" s="9" t="str">
        <f t="shared" si="48"/>
        <v>10-Dec-2004</v>
      </c>
      <c r="K1553">
        <f t="shared" si="49"/>
        <v>21</v>
      </c>
    </row>
    <row r="1554" spans="1:11" x14ac:dyDescent="0.3">
      <c r="A1554" t="s">
        <v>163</v>
      </c>
      <c r="B1554">
        <v>2004</v>
      </c>
      <c r="C1554" t="s">
        <v>15</v>
      </c>
      <c r="D1554">
        <v>17</v>
      </c>
      <c r="E1554">
        <v>0</v>
      </c>
      <c r="F1554" s="11">
        <v>1694.8</v>
      </c>
      <c r="G1554" t="s">
        <v>11</v>
      </c>
      <c r="H1554" t="s">
        <v>11</v>
      </c>
      <c r="I1554" t="s">
        <v>164</v>
      </c>
      <c r="J1554" s="9" t="str">
        <f t="shared" si="48"/>
        <v>17-Nov-2004</v>
      </c>
      <c r="K1554">
        <f t="shared" si="49"/>
        <v>21</v>
      </c>
    </row>
    <row r="1555" spans="1:11" x14ac:dyDescent="0.3">
      <c r="A1555" t="s">
        <v>162</v>
      </c>
      <c r="B1555">
        <v>2000</v>
      </c>
      <c r="C1555" t="s">
        <v>37</v>
      </c>
      <c r="D1555">
        <v>21</v>
      </c>
      <c r="E1555">
        <v>0</v>
      </c>
      <c r="F1555" s="11">
        <v>1682.6</v>
      </c>
      <c r="G1555" t="s">
        <v>11</v>
      </c>
      <c r="H1555" t="s">
        <v>11</v>
      </c>
      <c r="I1555" t="s">
        <v>42</v>
      </c>
      <c r="J1555" s="9" t="str">
        <f t="shared" si="48"/>
        <v>21-Oct-2000</v>
      </c>
      <c r="K1555">
        <f t="shared" si="49"/>
        <v>25</v>
      </c>
    </row>
    <row r="1556" spans="1:11" x14ac:dyDescent="0.3">
      <c r="A1556" t="s">
        <v>161</v>
      </c>
      <c r="B1556">
        <v>2000</v>
      </c>
      <c r="C1556" t="s">
        <v>18</v>
      </c>
      <c r="D1556">
        <v>10</v>
      </c>
      <c r="E1556">
        <v>0</v>
      </c>
      <c r="F1556" s="11">
        <v>1674.63</v>
      </c>
      <c r="G1556" t="s">
        <v>11</v>
      </c>
      <c r="H1556" t="s">
        <v>11</v>
      </c>
      <c r="I1556" t="s">
        <v>13</v>
      </c>
      <c r="J1556" s="9" t="str">
        <f t="shared" si="48"/>
        <v>10-Jun-2000</v>
      </c>
      <c r="K1556">
        <f t="shared" si="49"/>
        <v>25</v>
      </c>
    </row>
    <row r="1557" spans="1:11" x14ac:dyDescent="0.3">
      <c r="A1557" t="s">
        <v>160</v>
      </c>
      <c r="B1557">
        <v>2000</v>
      </c>
      <c r="C1557" t="s">
        <v>37</v>
      </c>
      <c r="D1557">
        <v>23</v>
      </c>
      <c r="E1557">
        <v>0</v>
      </c>
      <c r="F1557" s="11">
        <v>1665</v>
      </c>
      <c r="G1557" t="s">
        <v>11</v>
      </c>
      <c r="H1557" t="s">
        <v>11</v>
      </c>
      <c r="I1557" t="s">
        <v>13</v>
      </c>
      <c r="J1557" s="9" t="str">
        <f t="shared" si="48"/>
        <v>23-Oct-2000</v>
      </c>
      <c r="K1557">
        <f t="shared" si="49"/>
        <v>25</v>
      </c>
    </row>
    <row r="1558" spans="1:11" x14ac:dyDescent="0.3">
      <c r="A1558" t="s">
        <v>159</v>
      </c>
      <c r="B1558">
        <v>2003</v>
      </c>
      <c r="C1558" t="s">
        <v>30</v>
      </c>
      <c r="D1558">
        <v>30</v>
      </c>
      <c r="E1558">
        <v>0</v>
      </c>
      <c r="F1558" s="11">
        <v>1646.43</v>
      </c>
      <c r="G1558" t="s">
        <v>11</v>
      </c>
      <c r="H1558" t="s">
        <v>16</v>
      </c>
      <c r="I1558" t="s">
        <v>23</v>
      </c>
      <c r="J1558" s="9" t="str">
        <f t="shared" si="48"/>
        <v>30-Dec-2003</v>
      </c>
      <c r="K1558">
        <f t="shared" si="49"/>
        <v>22</v>
      </c>
    </row>
    <row r="1559" spans="1:11" x14ac:dyDescent="0.3">
      <c r="A1559" t="s">
        <v>158</v>
      </c>
      <c r="B1559">
        <v>2003</v>
      </c>
      <c r="C1559" t="s">
        <v>35</v>
      </c>
      <c r="D1559">
        <v>21</v>
      </c>
      <c r="E1559">
        <v>0</v>
      </c>
      <c r="F1559" s="11">
        <v>1639.56</v>
      </c>
      <c r="G1559" t="s">
        <v>11</v>
      </c>
      <c r="H1559" t="s">
        <v>11</v>
      </c>
      <c r="I1559" t="s">
        <v>23</v>
      </c>
      <c r="J1559" s="9" t="str">
        <f t="shared" si="48"/>
        <v>21-Aug-2003</v>
      </c>
      <c r="K1559">
        <f t="shared" si="49"/>
        <v>22</v>
      </c>
    </row>
    <row r="1560" spans="1:11" x14ac:dyDescent="0.3">
      <c r="A1560" t="s">
        <v>157</v>
      </c>
      <c r="B1560">
        <v>2003</v>
      </c>
      <c r="C1560" t="s">
        <v>20</v>
      </c>
      <c r="D1560">
        <v>16</v>
      </c>
      <c r="E1560">
        <v>0</v>
      </c>
      <c r="F1560" s="11">
        <v>1639.56</v>
      </c>
      <c r="G1560" t="s">
        <v>11</v>
      </c>
      <c r="H1560" t="s">
        <v>11</v>
      </c>
      <c r="I1560" t="s">
        <v>23</v>
      </c>
      <c r="J1560" s="9" t="str">
        <f t="shared" si="48"/>
        <v>16-Sep-2003</v>
      </c>
      <c r="K1560">
        <f t="shared" si="49"/>
        <v>22</v>
      </c>
    </row>
    <row r="1561" spans="1:11" x14ac:dyDescent="0.3">
      <c r="A1561" t="s">
        <v>156</v>
      </c>
      <c r="B1561">
        <v>2003</v>
      </c>
      <c r="C1561" t="s">
        <v>30</v>
      </c>
      <c r="D1561">
        <v>30</v>
      </c>
      <c r="E1561">
        <v>0</v>
      </c>
      <c r="F1561" s="11">
        <v>1635.73</v>
      </c>
      <c r="G1561" t="s">
        <v>11</v>
      </c>
      <c r="H1561" t="s">
        <v>12</v>
      </c>
      <c r="I1561" t="s">
        <v>23</v>
      </c>
      <c r="J1561" s="9" t="str">
        <f t="shared" si="48"/>
        <v>30-Dec-2003</v>
      </c>
      <c r="K1561">
        <f t="shared" si="49"/>
        <v>22</v>
      </c>
    </row>
    <row r="1562" spans="1:11" x14ac:dyDescent="0.3">
      <c r="A1562" t="s">
        <v>155</v>
      </c>
      <c r="B1562">
        <v>2004</v>
      </c>
      <c r="C1562" t="s">
        <v>18</v>
      </c>
      <c r="D1562">
        <v>13</v>
      </c>
      <c r="E1562">
        <v>0</v>
      </c>
      <c r="F1562" s="11">
        <v>1634.57</v>
      </c>
      <c r="G1562" t="s">
        <v>11</v>
      </c>
      <c r="H1562" t="s">
        <v>11</v>
      </c>
      <c r="I1562" t="s">
        <v>13</v>
      </c>
      <c r="J1562" s="9" t="str">
        <f t="shared" si="48"/>
        <v>13-Jun-2004</v>
      </c>
      <c r="K1562">
        <f t="shared" si="49"/>
        <v>21</v>
      </c>
    </row>
    <row r="1563" spans="1:11" x14ac:dyDescent="0.3">
      <c r="A1563" t="s">
        <v>154</v>
      </c>
      <c r="B1563">
        <v>2004</v>
      </c>
      <c r="C1563" t="s">
        <v>35</v>
      </c>
      <c r="D1563">
        <v>8</v>
      </c>
      <c r="E1563">
        <v>0</v>
      </c>
      <c r="F1563" s="11">
        <v>1633.96</v>
      </c>
      <c r="G1563" t="s">
        <v>11</v>
      </c>
      <c r="H1563" t="s">
        <v>16</v>
      </c>
      <c r="I1563" t="s">
        <v>13</v>
      </c>
      <c r="J1563" s="9" t="str">
        <f t="shared" si="48"/>
        <v>8-Aug-2004</v>
      </c>
      <c r="K1563">
        <f t="shared" si="49"/>
        <v>21</v>
      </c>
    </row>
    <row r="1564" spans="1:11" x14ac:dyDescent="0.3">
      <c r="A1564" t="s">
        <v>153</v>
      </c>
      <c r="B1564">
        <v>2004</v>
      </c>
      <c r="C1564" t="s">
        <v>30</v>
      </c>
      <c r="D1564">
        <v>13</v>
      </c>
      <c r="E1564">
        <v>0</v>
      </c>
      <c r="F1564" s="11">
        <v>1633.04</v>
      </c>
      <c r="G1564" t="s">
        <v>11</v>
      </c>
      <c r="H1564" t="s">
        <v>11</v>
      </c>
      <c r="I1564" t="s">
        <v>13</v>
      </c>
      <c r="J1564" s="9" t="str">
        <f t="shared" si="48"/>
        <v>13-Dec-2004</v>
      </c>
      <c r="K1564">
        <f t="shared" si="49"/>
        <v>21</v>
      </c>
    </row>
    <row r="1565" spans="1:11" x14ac:dyDescent="0.3">
      <c r="A1565" t="s">
        <v>152</v>
      </c>
      <c r="B1565">
        <v>2003</v>
      </c>
      <c r="C1565" t="s">
        <v>20</v>
      </c>
      <c r="D1565">
        <v>16</v>
      </c>
      <c r="E1565">
        <v>0</v>
      </c>
      <c r="F1565" s="11">
        <v>1632.56</v>
      </c>
      <c r="G1565" t="s">
        <v>11</v>
      </c>
      <c r="H1565" t="s">
        <v>11</v>
      </c>
      <c r="I1565" t="s">
        <v>23</v>
      </c>
      <c r="J1565" s="9" t="str">
        <f t="shared" si="48"/>
        <v>16-Sep-2003</v>
      </c>
      <c r="K1565">
        <f t="shared" si="49"/>
        <v>22</v>
      </c>
    </row>
    <row r="1566" spans="1:11" x14ac:dyDescent="0.3">
      <c r="A1566" t="s">
        <v>151</v>
      </c>
      <c r="B1566">
        <v>2003</v>
      </c>
      <c r="C1566" t="s">
        <v>37</v>
      </c>
      <c r="D1566">
        <v>3</v>
      </c>
      <c r="E1566">
        <v>0</v>
      </c>
      <c r="F1566" s="11">
        <v>1632.04</v>
      </c>
      <c r="G1566" t="s">
        <v>11</v>
      </c>
      <c r="H1566" t="s">
        <v>11</v>
      </c>
      <c r="I1566" t="s">
        <v>23</v>
      </c>
      <c r="J1566" s="9" t="str">
        <f t="shared" si="48"/>
        <v>3-Oct-2003</v>
      </c>
      <c r="K1566">
        <f t="shared" si="49"/>
        <v>22</v>
      </c>
    </row>
    <row r="1567" spans="1:11" x14ac:dyDescent="0.3">
      <c r="A1567" t="s">
        <v>150</v>
      </c>
      <c r="B1567">
        <v>2004</v>
      </c>
      <c r="C1567" t="s">
        <v>10</v>
      </c>
      <c r="D1567">
        <v>9</v>
      </c>
      <c r="E1567">
        <v>0</v>
      </c>
      <c r="F1567" s="11">
        <v>1631.82</v>
      </c>
      <c r="G1567" t="s">
        <v>11</v>
      </c>
      <c r="H1567" t="s">
        <v>16</v>
      </c>
      <c r="I1567" t="s">
        <v>13</v>
      </c>
      <c r="J1567" s="9" t="str">
        <f t="shared" si="48"/>
        <v>9-Jul-2004</v>
      </c>
      <c r="K1567">
        <f t="shared" si="49"/>
        <v>21</v>
      </c>
    </row>
    <row r="1568" spans="1:11" x14ac:dyDescent="0.3">
      <c r="A1568" t="s">
        <v>149</v>
      </c>
      <c r="B1568">
        <v>2004</v>
      </c>
      <c r="C1568" t="s">
        <v>30</v>
      </c>
      <c r="D1568">
        <v>5</v>
      </c>
      <c r="E1568">
        <v>0</v>
      </c>
      <c r="F1568" s="11">
        <v>1631.67</v>
      </c>
      <c r="G1568" t="s">
        <v>11</v>
      </c>
      <c r="H1568" t="s">
        <v>12</v>
      </c>
      <c r="I1568" t="s">
        <v>13</v>
      </c>
      <c r="J1568" s="9" t="str">
        <f t="shared" si="48"/>
        <v>5-Dec-2004</v>
      </c>
      <c r="K1568">
        <f t="shared" si="49"/>
        <v>21</v>
      </c>
    </row>
    <row r="1569" spans="1:11" x14ac:dyDescent="0.3">
      <c r="A1569" t="s">
        <v>148</v>
      </c>
      <c r="B1569">
        <v>2004</v>
      </c>
      <c r="C1569" t="s">
        <v>37</v>
      </c>
      <c r="D1569">
        <v>4</v>
      </c>
      <c r="E1569">
        <v>0</v>
      </c>
      <c r="F1569" s="11">
        <v>1629.83</v>
      </c>
      <c r="G1569" t="s">
        <v>11</v>
      </c>
      <c r="H1569" t="s">
        <v>11</v>
      </c>
      <c r="I1569" t="s">
        <v>13</v>
      </c>
      <c r="J1569" s="9" t="str">
        <f t="shared" si="48"/>
        <v>4-Oct-2004</v>
      </c>
      <c r="K1569">
        <f t="shared" si="49"/>
        <v>21</v>
      </c>
    </row>
    <row r="1570" spans="1:11" x14ac:dyDescent="0.3">
      <c r="A1570" t="s">
        <v>147</v>
      </c>
      <c r="B1570">
        <v>2003</v>
      </c>
      <c r="C1570" t="s">
        <v>10</v>
      </c>
      <c r="D1570">
        <v>17</v>
      </c>
      <c r="E1570">
        <v>0</v>
      </c>
      <c r="F1570" s="11">
        <v>1628.47</v>
      </c>
      <c r="G1570" t="s">
        <v>11</v>
      </c>
      <c r="H1570" t="s">
        <v>16</v>
      </c>
      <c r="I1570" t="s">
        <v>23</v>
      </c>
      <c r="J1570" s="9" t="str">
        <f t="shared" si="48"/>
        <v>17-Jul-2003</v>
      </c>
      <c r="K1570">
        <f t="shared" si="49"/>
        <v>22</v>
      </c>
    </row>
    <row r="1571" spans="1:11" x14ac:dyDescent="0.3">
      <c r="A1571" t="s">
        <v>146</v>
      </c>
      <c r="B1571">
        <v>2003</v>
      </c>
      <c r="C1571" t="s">
        <v>30</v>
      </c>
      <c r="D1571">
        <v>4</v>
      </c>
      <c r="E1571">
        <v>0</v>
      </c>
      <c r="F1571" s="11">
        <v>1627.28</v>
      </c>
      <c r="G1571" t="s">
        <v>11</v>
      </c>
      <c r="H1571" t="s">
        <v>11</v>
      </c>
      <c r="I1571" t="s">
        <v>23</v>
      </c>
      <c r="J1571" s="9" t="str">
        <f t="shared" si="48"/>
        <v>4-Dec-2003</v>
      </c>
      <c r="K1571">
        <f t="shared" si="49"/>
        <v>22</v>
      </c>
    </row>
    <row r="1572" spans="1:11" x14ac:dyDescent="0.3">
      <c r="A1572" t="s">
        <v>145</v>
      </c>
      <c r="B1572">
        <v>2003</v>
      </c>
      <c r="C1572" t="s">
        <v>20</v>
      </c>
      <c r="D1572">
        <v>9</v>
      </c>
      <c r="E1572">
        <v>0</v>
      </c>
      <c r="F1572" s="11">
        <v>1625.43</v>
      </c>
      <c r="G1572" t="s">
        <v>11</v>
      </c>
      <c r="H1572" t="s">
        <v>12</v>
      </c>
      <c r="I1572" t="s">
        <v>23</v>
      </c>
      <c r="J1572" s="9" t="str">
        <f t="shared" si="48"/>
        <v>9-Sep-2003</v>
      </c>
      <c r="K1572">
        <f t="shared" si="49"/>
        <v>22</v>
      </c>
    </row>
    <row r="1573" spans="1:11" x14ac:dyDescent="0.3">
      <c r="A1573" t="s">
        <v>144</v>
      </c>
      <c r="B1573">
        <v>2004</v>
      </c>
      <c r="C1573" t="s">
        <v>10</v>
      </c>
      <c r="D1573">
        <v>25</v>
      </c>
      <c r="E1573">
        <v>0</v>
      </c>
      <c r="F1573" s="11">
        <v>1622.19</v>
      </c>
      <c r="G1573" t="s">
        <v>11</v>
      </c>
      <c r="H1573" t="s">
        <v>16</v>
      </c>
      <c r="I1573" t="s">
        <v>13</v>
      </c>
      <c r="J1573" s="9" t="str">
        <f t="shared" si="48"/>
        <v>25-Jul-2004</v>
      </c>
      <c r="K1573">
        <f t="shared" si="49"/>
        <v>21</v>
      </c>
    </row>
    <row r="1574" spans="1:11" x14ac:dyDescent="0.3">
      <c r="A1574" t="s">
        <v>143</v>
      </c>
      <c r="B1574">
        <v>2004</v>
      </c>
      <c r="C1574" t="s">
        <v>35</v>
      </c>
      <c r="D1574">
        <v>21</v>
      </c>
      <c r="E1574">
        <v>0</v>
      </c>
      <c r="F1574" s="11">
        <v>1621.88</v>
      </c>
      <c r="G1574" t="s">
        <v>11</v>
      </c>
      <c r="H1574" t="s">
        <v>11</v>
      </c>
      <c r="I1574" t="s">
        <v>13</v>
      </c>
      <c r="J1574" s="9" t="str">
        <f t="shared" si="48"/>
        <v>21-Aug-2004</v>
      </c>
      <c r="K1574">
        <f t="shared" si="49"/>
        <v>21</v>
      </c>
    </row>
    <row r="1575" spans="1:11" x14ac:dyDescent="0.3">
      <c r="A1575" t="s">
        <v>142</v>
      </c>
      <c r="B1575">
        <v>2003</v>
      </c>
      <c r="C1575" t="s">
        <v>20</v>
      </c>
      <c r="D1575">
        <v>14</v>
      </c>
      <c r="E1575">
        <v>0</v>
      </c>
      <c r="F1575" s="11">
        <v>1621.34</v>
      </c>
      <c r="G1575" t="s">
        <v>11</v>
      </c>
      <c r="H1575" t="s">
        <v>11</v>
      </c>
      <c r="I1575" t="s">
        <v>23</v>
      </c>
      <c r="J1575" s="9" t="str">
        <f t="shared" si="48"/>
        <v>14-Sep-2003</v>
      </c>
      <c r="K1575">
        <f t="shared" si="49"/>
        <v>22</v>
      </c>
    </row>
    <row r="1576" spans="1:11" x14ac:dyDescent="0.3">
      <c r="A1576" t="s">
        <v>141</v>
      </c>
      <c r="B1576">
        <v>1995</v>
      </c>
      <c r="C1576" t="s">
        <v>35</v>
      </c>
      <c r="D1576">
        <v>5</v>
      </c>
      <c r="E1576">
        <v>0</v>
      </c>
      <c r="F1576" s="11">
        <v>1617.16</v>
      </c>
      <c r="G1576" t="s">
        <v>11</v>
      </c>
      <c r="H1576" t="s">
        <v>16</v>
      </c>
      <c r="I1576" t="s">
        <v>13</v>
      </c>
      <c r="J1576" s="9" t="str">
        <f t="shared" si="48"/>
        <v>5-Aug-1995</v>
      </c>
      <c r="K1576">
        <f t="shared" si="49"/>
        <v>30</v>
      </c>
    </row>
    <row r="1577" spans="1:11" x14ac:dyDescent="0.3">
      <c r="A1577" t="s">
        <v>140</v>
      </c>
      <c r="B1577">
        <v>2004</v>
      </c>
      <c r="C1577" t="s">
        <v>10</v>
      </c>
      <c r="D1577">
        <v>22</v>
      </c>
      <c r="E1577">
        <v>0</v>
      </c>
      <c r="F1577" s="11">
        <v>1615.77</v>
      </c>
      <c r="G1577" t="s">
        <v>11</v>
      </c>
      <c r="H1577" t="s">
        <v>16</v>
      </c>
      <c r="I1577" t="s">
        <v>13</v>
      </c>
      <c r="J1577" s="9" t="str">
        <f t="shared" si="48"/>
        <v>22-Jul-2004</v>
      </c>
      <c r="K1577">
        <f t="shared" si="49"/>
        <v>21</v>
      </c>
    </row>
    <row r="1578" spans="1:11" x14ac:dyDescent="0.3">
      <c r="A1578" t="s">
        <v>139</v>
      </c>
      <c r="B1578">
        <v>2004</v>
      </c>
      <c r="C1578" t="s">
        <v>15</v>
      </c>
      <c r="D1578">
        <v>19</v>
      </c>
      <c r="E1578">
        <v>0</v>
      </c>
      <c r="F1578" s="11">
        <v>1607.51</v>
      </c>
      <c r="G1578" t="s">
        <v>11</v>
      </c>
      <c r="H1578" t="s">
        <v>12</v>
      </c>
      <c r="I1578" t="s">
        <v>13</v>
      </c>
      <c r="J1578" s="9" t="str">
        <f t="shared" si="48"/>
        <v>19-Nov-2004</v>
      </c>
      <c r="K1578">
        <f t="shared" si="49"/>
        <v>21</v>
      </c>
    </row>
    <row r="1579" spans="1:11" x14ac:dyDescent="0.3">
      <c r="A1579" t="s">
        <v>138</v>
      </c>
      <c r="B1579">
        <v>1992</v>
      </c>
      <c r="C1579" t="s">
        <v>20</v>
      </c>
      <c r="D1579">
        <v>22</v>
      </c>
      <c r="E1579">
        <v>0</v>
      </c>
      <c r="F1579" s="11">
        <v>1566.88</v>
      </c>
      <c r="G1579" t="s">
        <v>11</v>
      </c>
      <c r="H1579" t="s">
        <v>16</v>
      </c>
      <c r="I1579" t="s">
        <v>13</v>
      </c>
      <c r="J1579" s="9" t="str">
        <f t="shared" si="48"/>
        <v>22-Sep-1992</v>
      </c>
      <c r="K1579">
        <f t="shared" si="49"/>
        <v>33</v>
      </c>
    </row>
    <row r="1580" spans="1:11" x14ac:dyDescent="0.3">
      <c r="A1580" t="s">
        <v>137</v>
      </c>
      <c r="B1580">
        <v>2001</v>
      </c>
      <c r="C1580" t="s">
        <v>30</v>
      </c>
      <c r="D1580">
        <v>5</v>
      </c>
      <c r="E1580">
        <v>0</v>
      </c>
      <c r="F1580" s="11">
        <v>1534.3</v>
      </c>
      <c r="G1580" t="s">
        <v>11</v>
      </c>
      <c r="H1580" t="s">
        <v>11</v>
      </c>
      <c r="I1580" t="s">
        <v>13</v>
      </c>
      <c r="J1580" s="9" t="str">
        <f t="shared" si="48"/>
        <v>5-Dec-2001</v>
      </c>
      <c r="K1580">
        <f t="shared" si="49"/>
        <v>24</v>
      </c>
    </row>
    <row r="1581" spans="1:11" x14ac:dyDescent="0.3">
      <c r="A1581" t="s">
        <v>136</v>
      </c>
      <c r="B1581">
        <v>2001</v>
      </c>
      <c r="C1581" t="s">
        <v>18</v>
      </c>
      <c r="D1581">
        <v>2</v>
      </c>
      <c r="E1581">
        <v>0</v>
      </c>
      <c r="F1581" s="11">
        <v>1532.47</v>
      </c>
      <c r="G1581" t="s">
        <v>11</v>
      </c>
      <c r="H1581" t="s">
        <v>11</v>
      </c>
      <c r="I1581" t="s">
        <v>13</v>
      </c>
      <c r="J1581" s="9" t="str">
        <f t="shared" si="48"/>
        <v>2-Jun-2001</v>
      </c>
      <c r="K1581">
        <f t="shared" si="49"/>
        <v>24</v>
      </c>
    </row>
    <row r="1582" spans="1:11" x14ac:dyDescent="0.3">
      <c r="A1582" t="s">
        <v>135</v>
      </c>
      <c r="B1582">
        <v>2001</v>
      </c>
      <c r="C1582" t="s">
        <v>10</v>
      </c>
      <c r="D1582">
        <v>7</v>
      </c>
      <c r="E1582">
        <v>0</v>
      </c>
      <c r="F1582" s="11">
        <v>1526.31</v>
      </c>
      <c r="G1582" t="s">
        <v>11</v>
      </c>
      <c r="H1582" t="s">
        <v>12</v>
      </c>
      <c r="I1582" t="s">
        <v>42</v>
      </c>
      <c r="J1582" s="9" t="str">
        <f t="shared" si="48"/>
        <v>7-Jul-2001</v>
      </c>
      <c r="K1582">
        <f t="shared" si="49"/>
        <v>24</v>
      </c>
    </row>
    <row r="1583" spans="1:11" x14ac:dyDescent="0.3">
      <c r="A1583" t="s">
        <v>134</v>
      </c>
      <c r="B1583">
        <v>2001</v>
      </c>
      <c r="C1583" t="s">
        <v>35</v>
      </c>
      <c r="D1583">
        <v>25</v>
      </c>
      <c r="E1583">
        <v>0</v>
      </c>
      <c r="F1583" s="11">
        <v>1515.34</v>
      </c>
      <c r="G1583" t="s">
        <v>11</v>
      </c>
      <c r="H1583" t="s">
        <v>12</v>
      </c>
      <c r="I1583" t="s">
        <v>13</v>
      </c>
      <c r="J1583" s="9" t="str">
        <f t="shared" si="48"/>
        <v>25-Aug-2001</v>
      </c>
      <c r="K1583">
        <f t="shared" si="49"/>
        <v>24</v>
      </c>
    </row>
    <row r="1584" spans="1:11" x14ac:dyDescent="0.3">
      <c r="A1584" t="s">
        <v>133</v>
      </c>
      <c r="B1584">
        <v>1998</v>
      </c>
      <c r="C1584" t="s">
        <v>18</v>
      </c>
      <c r="D1584">
        <v>19</v>
      </c>
      <c r="E1584">
        <v>0</v>
      </c>
      <c r="F1584" s="11">
        <v>1497</v>
      </c>
      <c r="G1584" t="s">
        <v>11</v>
      </c>
      <c r="H1584" t="s">
        <v>11</v>
      </c>
      <c r="I1584" t="s">
        <v>13</v>
      </c>
      <c r="J1584" s="9" t="str">
        <f t="shared" si="48"/>
        <v>19-Jun-1998</v>
      </c>
      <c r="K1584">
        <f t="shared" si="49"/>
        <v>27</v>
      </c>
    </row>
    <row r="1585" spans="1:11" x14ac:dyDescent="0.3">
      <c r="A1585" t="s">
        <v>132</v>
      </c>
      <c r="B1585">
        <v>1995</v>
      </c>
      <c r="C1585" t="s">
        <v>37</v>
      </c>
      <c r="D1585">
        <v>7</v>
      </c>
      <c r="E1585">
        <v>0</v>
      </c>
      <c r="F1585" s="11">
        <v>1493</v>
      </c>
      <c r="G1585" t="s">
        <v>11</v>
      </c>
      <c r="H1585" t="s">
        <v>12</v>
      </c>
      <c r="I1585" t="s">
        <v>13</v>
      </c>
      <c r="J1585" s="9" t="str">
        <f t="shared" si="48"/>
        <v>7-Oct-1995</v>
      </c>
      <c r="K1585">
        <f t="shared" si="49"/>
        <v>30</v>
      </c>
    </row>
    <row r="1586" spans="1:11" x14ac:dyDescent="0.3">
      <c r="A1586" t="s">
        <v>131</v>
      </c>
      <c r="B1586">
        <v>1997</v>
      </c>
      <c r="C1586" t="s">
        <v>18</v>
      </c>
      <c r="D1586">
        <v>9</v>
      </c>
      <c r="E1586">
        <v>0</v>
      </c>
      <c r="F1586" s="11">
        <v>1481</v>
      </c>
      <c r="G1586" t="s">
        <v>11</v>
      </c>
      <c r="H1586" t="s">
        <v>16</v>
      </c>
      <c r="I1586" t="s">
        <v>23</v>
      </c>
      <c r="J1586" s="9" t="str">
        <f t="shared" si="48"/>
        <v>9-Jun-1997</v>
      </c>
      <c r="K1586">
        <f t="shared" si="49"/>
        <v>28</v>
      </c>
    </row>
    <row r="1587" spans="1:11" x14ac:dyDescent="0.3">
      <c r="A1587" t="s">
        <v>130</v>
      </c>
      <c r="B1587">
        <v>1998</v>
      </c>
      <c r="C1587" t="s">
        <v>30</v>
      </c>
      <c r="D1587">
        <v>7</v>
      </c>
      <c r="E1587">
        <v>0</v>
      </c>
      <c r="F1587" s="11">
        <v>1477</v>
      </c>
      <c r="G1587" t="s">
        <v>11</v>
      </c>
      <c r="H1587" t="s">
        <v>16</v>
      </c>
      <c r="I1587" t="s">
        <v>13</v>
      </c>
      <c r="J1587" s="9" t="str">
        <f t="shared" si="48"/>
        <v>7-Dec-1998</v>
      </c>
      <c r="K1587">
        <f t="shared" si="49"/>
        <v>27</v>
      </c>
    </row>
    <row r="1588" spans="1:11" x14ac:dyDescent="0.3">
      <c r="A1588" t="s">
        <v>129</v>
      </c>
      <c r="B1588">
        <v>2003</v>
      </c>
      <c r="C1588" t="s">
        <v>18</v>
      </c>
      <c r="D1588">
        <v>20</v>
      </c>
      <c r="E1588">
        <v>0</v>
      </c>
      <c r="F1588" s="11">
        <v>1467</v>
      </c>
      <c r="G1588" t="s">
        <v>11</v>
      </c>
      <c r="H1588" t="s">
        <v>11</v>
      </c>
      <c r="I1588" t="s">
        <v>13</v>
      </c>
      <c r="J1588" s="9" t="str">
        <f t="shared" si="48"/>
        <v>20-Jun-2003</v>
      </c>
      <c r="K1588">
        <f t="shared" si="49"/>
        <v>22</v>
      </c>
    </row>
    <row r="1589" spans="1:11" x14ac:dyDescent="0.3">
      <c r="A1589" t="s">
        <v>128</v>
      </c>
      <c r="B1589">
        <v>1997</v>
      </c>
      <c r="C1589" t="s">
        <v>18</v>
      </c>
      <c r="D1589">
        <v>19</v>
      </c>
      <c r="E1589">
        <v>0</v>
      </c>
      <c r="F1589" s="11">
        <v>1445</v>
      </c>
      <c r="G1589" t="s">
        <v>11</v>
      </c>
      <c r="H1589" t="s">
        <v>16</v>
      </c>
      <c r="I1589" t="s">
        <v>13</v>
      </c>
      <c r="J1589" s="9" t="str">
        <f t="shared" si="48"/>
        <v>19-Jun-1997</v>
      </c>
      <c r="K1589">
        <f t="shared" si="49"/>
        <v>28</v>
      </c>
    </row>
    <row r="1590" spans="1:11" x14ac:dyDescent="0.3">
      <c r="A1590" t="s">
        <v>127</v>
      </c>
      <c r="B1590">
        <v>2000</v>
      </c>
      <c r="C1590" t="s">
        <v>20</v>
      </c>
      <c r="D1590">
        <v>1</v>
      </c>
      <c r="E1590">
        <v>0</v>
      </c>
      <c r="F1590" s="11">
        <v>1438</v>
      </c>
      <c r="G1590" t="s">
        <v>11</v>
      </c>
      <c r="H1590" t="s">
        <v>11</v>
      </c>
      <c r="I1590" t="s">
        <v>13</v>
      </c>
      <c r="J1590" s="9" t="str">
        <f t="shared" si="48"/>
        <v>1-Sep-2000</v>
      </c>
      <c r="K1590">
        <f t="shared" si="49"/>
        <v>25</v>
      </c>
    </row>
    <row r="1591" spans="1:11" x14ac:dyDescent="0.3">
      <c r="A1591" t="s">
        <v>126</v>
      </c>
      <c r="B1591">
        <v>1997</v>
      </c>
      <c r="C1591" t="s">
        <v>30</v>
      </c>
      <c r="D1591">
        <v>5</v>
      </c>
      <c r="E1591">
        <v>0</v>
      </c>
      <c r="F1591" s="11">
        <v>1422</v>
      </c>
      <c r="G1591" t="s">
        <v>11</v>
      </c>
      <c r="H1591" t="s">
        <v>11</v>
      </c>
      <c r="I1591" t="s">
        <v>13</v>
      </c>
      <c r="J1591" s="9" t="str">
        <f t="shared" si="48"/>
        <v>5-Dec-1997</v>
      </c>
      <c r="K1591">
        <f t="shared" si="49"/>
        <v>28</v>
      </c>
    </row>
    <row r="1592" spans="1:11" x14ac:dyDescent="0.3">
      <c r="A1592" t="s">
        <v>125</v>
      </c>
      <c r="B1592">
        <v>2001</v>
      </c>
      <c r="C1592" t="s">
        <v>35</v>
      </c>
      <c r="D1592">
        <v>23</v>
      </c>
      <c r="E1592">
        <v>0</v>
      </c>
      <c r="F1592" s="11">
        <v>1421</v>
      </c>
      <c r="G1592" t="s">
        <v>11</v>
      </c>
      <c r="H1592" t="s">
        <v>11</v>
      </c>
      <c r="I1592" t="s">
        <v>13</v>
      </c>
      <c r="J1592" s="9" t="str">
        <f t="shared" si="48"/>
        <v>23-Aug-2001</v>
      </c>
      <c r="K1592">
        <f t="shared" si="49"/>
        <v>24</v>
      </c>
    </row>
    <row r="1593" spans="1:11" x14ac:dyDescent="0.3">
      <c r="A1593" t="s">
        <v>124</v>
      </c>
      <c r="B1593">
        <v>1996</v>
      </c>
      <c r="C1593" t="s">
        <v>18</v>
      </c>
      <c r="D1593">
        <v>23</v>
      </c>
      <c r="E1593">
        <v>0</v>
      </c>
      <c r="F1593" s="11">
        <v>1417</v>
      </c>
      <c r="G1593" t="s">
        <v>11</v>
      </c>
      <c r="H1593" t="s">
        <v>12</v>
      </c>
      <c r="I1593" t="s">
        <v>13</v>
      </c>
      <c r="J1593" s="9" t="str">
        <f t="shared" si="48"/>
        <v>23-Jun-1996</v>
      </c>
      <c r="K1593">
        <f t="shared" si="49"/>
        <v>29</v>
      </c>
    </row>
    <row r="1594" spans="1:11" x14ac:dyDescent="0.3">
      <c r="A1594" t="s">
        <v>123</v>
      </c>
      <c r="B1594">
        <v>1997</v>
      </c>
      <c r="C1594" t="s">
        <v>37</v>
      </c>
      <c r="D1594">
        <v>27</v>
      </c>
      <c r="E1594">
        <v>0</v>
      </c>
      <c r="F1594" s="11">
        <v>1402</v>
      </c>
      <c r="G1594" t="s">
        <v>11</v>
      </c>
      <c r="H1594" t="s">
        <v>12</v>
      </c>
      <c r="I1594" t="s">
        <v>42</v>
      </c>
      <c r="J1594" s="9" t="str">
        <f t="shared" si="48"/>
        <v>27-Oct-1997</v>
      </c>
      <c r="K1594">
        <f t="shared" si="49"/>
        <v>28</v>
      </c>
    </row>
    <row r="1595" spans="1:11" x14ac:dyDescent="0.3">
      <c r="A1595" t="s">
        <v>122</v>
      </c>
      <c r="B1595">
        <v>1998</v>
      </c>
      <c r="C1595" t="s">
        <v>20</v>
      </c>
      <c r="D1595">
        <v>5</v>
      </c>
      <c r="E1595">
        <v>0</v>
      </c>
      <c r="F1595" s="11">
        <v>1400.44</v>
      </c>
      <c r="G1595" t="s">
        <v>11</v>
      </c>
      <c r="H1595" t="s">
        <v>11</v>
      </c>
      <c r="I1595" t="s">
        <v>13</v>
      </c>
      <c r="J1595" s="9" t="str">
        <f t="shared" si="48"/>
        <v>5-Sep-1998</v>
      </c>
      <c r="K1595">
        <f t="shared" si="49"/>
        <v>27</v>
      </c>
    </row>
    <row r="1596" spans="1:11" x14ac:dyDescent="0.3">
      <c r="A1596" t="s">
        <v>121</v>
      </c>
      <c r="B1596">
        <v>2002</v>
      </c>
      <c r="C1596" t="s">
        <v>30</v>
      </c>
      <c r="D1596">
        <v>22</v>
      </c>
      <c r="E1596">
        <v>0</v>
      </c>
      <c r="F1596" s="11">
        <v>1391.53</v>
      </c>
      <c r="G1596" t="s">
        <v>11</v>
      </c>
      <c r="H1596" t="s">
        <v>16</v>
      </c>
      <c r="I1596" t="s">
        <v>13</v>
      </c>
      <c r="J1596" s="9" t="str">
        <f t="shared" si="48"/>
        <v>22-Dec-2002</v>
      </c>
      <c r="K1596">
        <f t="shared" si="49"/>
        <v>23</v>
      </c>
    </row>
    <row r="1597" spans="1:11" x14ac:dyDescent="0.3">
      <c r="A1597" t="s">
        <v>120</v>
      </c>
      <c r="B1597">
        <v>2002</v>
      </c>
      <c r="C1597" t="s">
        <v>15</v>
      </c>
      <c r="D1597">
        <v>14</v>
      </c>
      <c r="E1597">
        <v>0</v>
      </c>
      <c r="F1597" s="11">
        <v>1390</v>
      </c>
      <c r="G1597" t="s">
        <v>11</v>
      </c>
      <c r="H1597" t="s">
        <v>11</v>
      </c>
      <c r="I1597" t="s">
        <v>13</v>
      </c>
      <c r="J1597" s="9" t="str">
        <f t="shared" si="48"/>
        <v>14-Nov-2002</v>
      </c>
      <c r="K1597">
        <f t="shared" si="49"/>
        <v>23</v>
      </c>
    </row>
    <row r="1598" spans="1:11" x14ac:dyDescent="0.3">
      <c r="A1598" t="s">
        <v>119</v>
      </c>
      <c r="B1598">
        <v>1999</v>
      </c>
      <c r="C1598" t="s">
        <v>10</v>
      </c>
      <c r="D1598">
        <v>6</v>
      </c>
      <c r="E1598">
        <v>0</v>
      </c>
      <c r="F1598" s="11">
        <v>1389</v>
      </c>
      <c r="G1598" t="s">
        <v>11</v>
      </c>
      <c r="H1598" t="s">
        <v>11</v>
      </c>
      <c r="I1598" t="s">
        <v>13</v>
      </c>
      <c r="J1598" s="9" t="str">
        <f t="shared" si="48"/>
        <v>6-Jul-1999</v>
      </c>
      <c r="K1598">
        <f t="shared" si="49"/>
        <v>26</v>
      </c>
    </row>
    <row r="1599" spans="1:11" x14ac:dyDescent="0.3">
      <c r="A1599" t="s">
        <v>118</v>
      </c>
      <c r="B1599">
        <v>2002</v>
      </c>
      <c r="C1599" t="s">
        <v>35</v>
      </c>
      <c r="D1599">
        <v>15</v>
      </c>
      <c r="E1599">
        <v>0</v>
      </c>
      <c r="F1599" s="11">
        <v>1382</v>
      </c>
      <c r="G1599" t="s">
        <v>11</v>
      </c>
      <c r="H1599" t="s">
        <v>16</v>
      </c>
      <c r="I1599" t="s">
        <v>13</v>
      </c>
      <c r="J1599" s="9" t="str">
        <f t="shared" si="48"/>
        <v>15-Aug-2002</v>
      </c>
      <c r="K1599">
        <f t="shared" si="49"/>
        <v>23</v>
      </c>
    </row>
    <row r="1600" spans="1:11" x14ac:dyDescent="0.3">
      <c r="A1600" t="s">
        <v>117</v>
      </c>
      <c r="B1600">
        <v>1998</v>
      </c>
      <c r="C1600" t="s">
        <v>30</v>
      </c>
      <c r="D1600">
        <v>3</v>
      </c>
      <c r="E1600">
        <v>0</v>
      </c>
      <c r="F1600" s="11">
        <v>1359</v>
      </c>
      <c r="G1600" t="s">
        <v>11</v>
      </c>
      <c r="H1600" t="s">
        <v>16</v>
      </c>
      <c r="I1600" t="s">
        <v>13</v>
      </c>
      <c r="J1600" s="9" t="str">
        <f t="shared" si="48"/>
        <v>3-Dec-1998</v>
      </c>
      <c r="K1600">
        <f t="shared" si="49"/>
        <v>27</v>
      </c>
    </row>
    <row r="1601" spans="1:11" x14ac:dyDescent="0.3">
      <c r="A1601" t="s">
        <v>116</v>
      </c>
      <c r="B1601">
        <v>1997</v>
      </c>
      <c r="C1601" t="s">
        <v>15</v>
      </c>
      <c r="D1601">
        <v>7</v>
      </c>
      <c r="E1601">
        <v>0</v>
      </c>
      <c r="F1601" s="11">
        <v>1341.16</v>
      </c>
      <c r="G1601" t="s">
        <v>11</v>
      </c>
      <c r="H1601" t="s">
        <v>11</v>
      </c>
      <c r="I1601" t="s">
        <v>23</v>
      </c>
      <c r="J1601" s="9" t="str">
        <f t="shared" si="48"/>
        <v>7-Nov-1997</v>
      </c>
      <c r="K1601">
        <f t="shared" si="49"/>
        <v>28</v>
      </c>
    </row>
    <row r="1602" spans="1:11" x14ac:dyDescent="0.3">
      <c r="A1602" t="s">
        <v>115</v>
      </c>
      <c r="B1602">
        <v>1995</v>
      </c>
      <c r="C1602" t="s">
        <v>10</v>
      </c>
      <c r="D1602">
        <v>30</v>
      </c>
      <c r="E1602">
        <v>0</v>
      </c>
      <c r="F1602" s="11">
        <v>1338</v>
      </c>
      <c r="G1602" t="s">
        <v>11</v>
      </c>
      <c r="H1602" t="s">
        <v>12</v>
      </c>
      <c r="I1602" t="s">
        <v>23</v>
      </c>
      <c r="J1602" s="9" t="str">
        <f t="shared" ref="J1602:J1665" si="50">D1602&amp;"-"&amp;C1602&amp;"-"&amp;B1602</f>
        <v>30-Jul-1995</v>
      </c>
      <c r="K1602">
        <f t="shared" ref="K1602:K1665" si="51">2025-B1602</f>
        <v>30</v>
      </c>
    </row>
    <row r="1603" spans="1:11" x14ac:dyDescent="0.3">
      <c r="A1603" t="s">
        <v>114</v>
      </c>
      <c r="B1603">
        <v>1998</v>
      </c>
      <c r="C1603" t="s">
        <v>10</v>
      </c>
      <c r="D1603">
        <v>12</v>
      </c>
      <c r="E1603">
        <v>0</v>
      </c>
      <c r="F1603" s="11">
        <v>1332.61</v>
      </c>
      <c r="G1603" t="s">
        <v>11</v>
      </c>
      <c r="H1603" t="s">
        <v>12</v>
      </c>
      <c r="I1603" t="s">
        <v>13</v>
      </c>
      <c r="J1603" s="9" t="str">
        <f t="shared" si="50"/>
        <v>12-Jul-1998</v>
      </c>
      <c r="K1603">
        <f t="shared" si="51"/>
        <v>27</v>
      </c>
    </row>
    <row r="1604" spans="1:11" x14ac:dyDescent="0.3">
      <c r="A1604" t="s">
        <v>113</v>
      </c>
      <c r="B1604">
        <v>1999</v>
      </c>
      <c r="C1604" t="s">
        <v>37</v>
      </c>
      <c r="D1604">
        <v>14</v>
      </c>
      <c r="E1604">
        <v>0</v>
      </c>
      <c r="F1604" s="11">
        <v>1329.17</v>
      </c>
      <c r="G1604" t="s">
        <v>11</v>
      </c>
      <c r="H1604" t="s">
        <v>12</v>
      </c>
      <c r="I1604" t="s">
        <v>13</v>
      </c>
      <c r="J1604" s="9" t="str">
        <f t="shared" si="50"/>
        <v>14-Oct-1999</v>
      </c>
      <c r="K1604">
        <f t="shared" si="51"/>
        <v>26</v>
      </c>
    </row>
    <row r="1605" spans="1:11" x14ac:dyDescent="0.3">
      <c r="A1605" t="s">
        <v>112</v>
      </c>
      <c r="B1605">
        <v>2002</v>
      </c>
      <c r="C1605" t="s">
        <v>37</v>
      </c>
      <c r="D1605">
        <v>13</v>
      </c>
      <c r="E1605">
        <v>0</v>
      </c>
      <c r="F1605" s="11">
        <v>1315</v>
      </c>
      <c r="G1605" t="s">
        <v>11</v>
      </c>
      <c r="H1605" t="s">
        <v>11</v>
      </c>
      <c r="I1605" t="s">
        <v>13</v>
      </c>
      <c r="J1605" s="9" t="str">
        <f t="shared" si="50"/>
        <v>13-Oct-2002</v>
      </c>
      <c r="K1605">
        <f t="shared" si="51"/>
        <v>23</v>
      </c>
    </row>
    <row r="1606" spans="1:11" x14ac:dyDescent="0.3">
      <c r="A1606" t="s">
        <v>111</v>
      </c>
      <c r="B1606">
        <v>1999</v>
      </c>
      <c r="C1606" t="s">
        <v>30</v>
      </c>
      <c r="D1606">
        <v>2</v>
      </c>
      <c r="E1606">
        <v>0</v>
      </c>
      <c r="F1606" s="11">
        <v>1304</v>
      </c>
      <c r="G1606" t="s">
        <v>11</v>
      </c>
      <c r="H1606" t="s">
        <v>11</v>
      </c>
      <c r="I1606" t="s">
        <v>13</v>
      </c>
      <c r="J1606" s="9" t="str">
        <f t="shared" si="50"/>
        <v>2-Dec-1999</v>
      </c>
      <c r="K1606">
        <f t="shared" si="51"/>
        <v>26</v>
      </c>
    </row>
    <row r="1607" spans="1:11" x14ac:dyDescent="0.3">
      <c r="A1607" t="s">
        <v>110</v>
      </c>
      <c r="B1607">
        <v>2002</v>
      </c>
      <c r="C1607" t="s">
        <v>30</v>
      </c>
      <c r="D1607">
        <v>10</v>
      </c>
      <c r="E1607">
        <v>0</v>
      </c>
      <c r="F1607" s="11">
        <v>1304</v>
      </c>
      <c r="G1607" t="s">
        <v>11</v>
      </c>
      <c r="H1607" t="s">
        <v>11</v>
      </c>
      <c r="I1607" t="s">
        <v>23</v>
      </c>
      <c r="J1607" s="9" t="str">
        <f t="shared" si="50"/>
        <v>10-Dec-2002</v>
      </c>
      <c r="K1607">
        <f t="shared" si="51"/>
        <v>23</v>
      </c>
    </row>
    <row r="1608" spans="1:11" x14ac:dyDescent="0.3">
      <c r="A1608" t="s">
        <v>109</v>
      </c>
      <c r="B1608">
        <v>2001</v>
      </c>
      <c r="C1608" t="s">
        <v>15</v>
      </c>
      <c r="D1608">
        <v>29</v>
      </c>
      <c r="E1608">
        <v>0</v>
      </c>
      <c r="F1608" s="11">
        <v>1293</v>
      </c>
      <c r="G1608" t="s">
        <v>11</v>
      </c>
      <c r="H1608" t="s">
        <v>12</v>
      </c>
      <c r="I1608" t="s">
        <v>23</v>
      </c>
      <c r="J1608" s="9" t="str">
        <f t="shared" si="50"/>
        <v>29-Nov-2001</v>
      </c>
      <c r="K1608">
        <f t="shared" si="51"/>
        <v>24</v>
      </c>
    </row>
    <row r="1609" spans="1:11" x14ac:dyDescent="0.3">
      <c r="A1609" t="s">
        <v>108</v>
      </c>
      <c r="B1609">
        <v>1998</v>
      </c>
      <c r="C1609" t="s">
        <v>18</v>
      </c>
      <c r="D1609">
        <v>4</v>
      </c>
      <c r="E1609">
        <v>0</v>
      </c>
      <c r="F1609" s="11">
        <v>1290.93</v>
      </c>
      <c r="G1609" t="s">
        <v>11</v>
      </c>
      <c r="H1609" t="s">
        <v>11</v>
      </c>
      <c r="I1609" t="s">
        <v>13</v>
      </c>
      <c r="J1609" s="9" t="str">
        <f t="shared" si="50"/>
        <v>4-Jun-1998</v>
      </c>
      <c r="K1609">
        <f t="shared" si="51"/>
        <v>27</v>
      </c>
    </row>
    <row r="1610" spans="1:11" x14ac:dyDescent="0.3">
      <c r="A1610" t="s">
        <v>107</v>
      </c>
      <c r="B1610">
        <v>2000</v>
      </c>
      <c r="C1610" t="s">
        <v>18</v>
      </c>
      <c r="D1610">
        <v>26</v>
      </c>
      <c r="E1610">
        <v>0</v>
      </c>
      <c r="F1610" s="11">
        <v>1286</v>
      </c>
      <c r="G1610" t="s">
        <v>11</v>
      </c>
      <c r="H1610" t="s">
        <v>11</v>
      </c>
      <c r="I1610" t="s">
        <v>13</v>
      </c>
      <c r="J1610" s="9" t="str">
        <f t="shared" si="50"/>
        <v>26-Jun-2000</v>
      </c>
      <c r="K1610">
        <f t="shared" si="51"/>
        <v>25</v>
      </c>
    </row>
    <row r="1611" spans="1:11" x14ac:dyDescent="0.3">
      <c r="A1611" t="s">
        <v>106</v>
      </c>
      <c r="B1611">
        <v>2004</v>
      </c>
      <c r="C1611" t="s">
        <v>10</v>
      </c>
      <c r="D1611">
        <v>28</v>
      </c>
      <c r="E1611">
        <v>0</v>
      </c>
      <c r="F1611" s="11">
        <v>1285</v>
      </c>
      <c r="G1611" t="s">
        <v>11</v>
      </c>
      <c r="H1611" t="s">
        <v>12</v>
      </c>
      <c r="I1611" t="s">
        <v>13</v>
      </c>
      <c r="J1611" s="9" t="str">
        <f t="shared" si="50"/>
        <v>28-Jul-2004</v>
      </c>
      <c r="K1611">
        <f t="shared" si="51"/>
        <v>21</v>
      </c>
    </row>
    <row r="1612" spans="1:11" x14ac:dyDescent="0.3">
      <c r="A1612" t="s">
        <v>105</v>
      </c>
      <c r="B1612">
        <v>2004</v>
      </c>
      <c r="C1612" t="s">
        <v>20</v>
      </c>
      <c r="D1612">
        <v>30</v>
      </c>
      <c r="E1612">
        <v>0</v>
      </c>
      <c r="F1612" s="11">
        <v>1283</v>
      </c>
      <c r="G1612" t="s">
        <v>11</v>
      </c>
      <c r="H1612" t="s">
        <v>16</v>
      </c>
      <c r="I1612" t="s">
        <v>13</v>
      </c>
      <c r="J1612" s="9" t="str">
        <f t="shared" si="50"/>
        <v>30-Sep-2004</v>
      </c>
      <c r="K1612">
        <f t="shared" si="51"/>
        <v>21</v>
      </c>
    </row>
    <row r="1613" spans="1:11" x14ac:dyDescent="0.3">
      <c r="A1613" t="s">
        <v>104</v>
      </c>
      <c r="B1613">
        <v>1997</v>
      </c>
      <c r="C1613" t="s">
        <v>37</v>
      </c>
      <c r="D1613">
        <v>26</v>
      </c>
      <c r="E1613">
        <v>0</v>
      </c>
      <c r="F1613" s="11">
        <v>1276</v>
      </c>
      <c r="G1613" t="s">
        <v>11</v>
      </c>
      <c r="H1613" t="s">
        <v>11</v>
      </c>
      <c r="I1613" t="s">
        <v>23</v>
      </c>
      <c r="J1613" s="9" t="str">
        <f t="shared" si="50"/>
        <v>26-Oct-1997</v>
      </c>
      <c r="K1613">
        <f t="shared" si="51"/>
        <v>28</v>
      </c>
    </row>
    <row r="1614" spans="1:11" x14ac:dyDescent="0.3">
      <c r="A1614" t="s">
        <v>103</v>
      </c>
      <c r="B1614">
        <v>2002</v>
      </c>
      <c r="C1614" t="s">
        <v>30</v>
      </c>
      <c r="D1614">
        <v>4</v>
      </c>
      <c r="E1614">
        <v>0</v>
      </c>
      <c r="F1614" s="11">
        <v>1267</v>
      </c>
      <c r="G1614" t="s">
        <v>11</v>
      </c>
      <c r="H1614" t="s">
        <v>16</v>
      </c>
      <c r="I1614" t="s">
        <v>13</v>
      </c>
      <c r="J1614" s="9" t="str">
        <f t="shared" si="50"/>
        <v>4-Dec-2002</v>
      </c>
      <c r="K1614">
        <f t="shared" si="51"/>
        <v>23</v>
      </c>
    </row>
    <row r="1615" spans="1:11" x14ac:dyDescent="0.3">
      <c r="A1615" t="s">
        <v>102</v>
      </c>
      <c r="B1615">
        <v>2003</v>
      </c>
      <c r="C1615" t="s">
        <v>15</v>
      </c>
      <c r="D1615">
        <v>21</v>
      </c>
      <c r="E1615">
        <v>0</v>
      </c>
      <c r="F1615" s="11">
        <v>1263.25</v>
      </c>
      <c r="G1615" t="s">
        <v>11</v>
      </c>
      <c r="H1615" t="s">
        <v>12</v>
      </c>
      <c r="I1615" t="s">
        <v>42</v>
      </c>
      <c r="J1615" s="9" t="str">
        <f t="shared" si="50"/>
        <v>21-Nov-2003</v>
      </c>
      <c r="K1615">
        <f t="shared" si="51"/>
        <v>22</v>
      </c>
    </row>
    <row r="1616" spans="1:11" x14ac:dyDescent="0.3">
      <c r="A1616" t="s">
        <v>101</v>
      </c>
      <c r="B1616">
        <v>2003</v>
      </c>
      <c r="C1616" t="s">
        <v>35</v>
      </c>
      <c r="D1616">
        <v>15</v>
      </c>
      <c r="E1616">
        <v>0</v>
      </c>
      <c r="F1616" s="11">
        <v>1261.8599999999999</v>
      </c>
      <c r="G1616" t="s">
        <v>11</v>
      </c>
      <c r="H1616" t="s">
        <v>12</v>
      </c>
      <c r="I1616" t="s">
        <v>42</v>
      </c>
      <c r="J1616" s="9" t="str">
        <f t="shared" si="50"/>
        <v>15-Aug-2003</v>
      </c>
      <c r="K1616">
        <f t="shared" si="51"/>
        <v>22</v>
      </c>
    </row>
    <row r="1617" spans="1:11" x14ac:dyDescent="0.3">
      <c r="A1617" t="s">
        <v>100</v>
      </c>
      <c r="B1617">
        <v>2003</v>
      </c>
      <c r="C1617" t="s">
        <v>37</v>
      </c>
      <c r="D1617">
        <v>30</v>
      </c>
      <c r="E1617">
        <v>0</v>
      </c>
      <c r="F1617" s="11">
        <v>1261.44</v>
      </c>
      <c r="G1617" t="s">
        <v>11</v>
      </c>
      <c r="H1617" t="s">
        <v>12</v>
      </c>
      <c r="I1617" t="s">
        <v>42</v>
      </c>
      <c r="J1617" s="9" t="str">
        <f t="shared" si="50"/>
        <v>30-Oct-2003</v>
      </c>
      <c r="K1617">
        <f t="shared" si="51"/>
        <v>22</v>
      </c>
    </row>
    <row r="1618" spans="1:11" x14ac:dyDescent="0.3">
      <c r="A1618" t="s">
        <v>99</v>
      </c>
      <c r="B1618">
        <v>2003</v>
      </c>
      <c r="C1618" t="s">
        <v>37</v>
      </c>
      <c r="D1618">
        <v>13</v>
      </c>
      <c r="E1618">
        <v>0</v>
      </c>
      <c r="F1618" s="11">
        <v>1256.3</v>
      </c>
      <c r="G1618" t="s">
        <v>11</v>
      </c>
      <c r="H1618" t="s">
        <v>12</v>
      </c>
      <c r="I1618" t="s">
        <v>42</v>
      </c>
      <c r="J1618" s="9" t="str">
        <f t="shared" si="50"/>
        <v>13-Oct-2003</v>
      </c>
      <c r="K1618">
        <f t="shared" si="51"/>
        <v>22</v>
      </c>
    </row>
    <row r="1619" spans="1:11" x14ac:dyDescent="0.3">
      <c r="A1619" t="s">
        <v>98</v>
      </c>
      <c r="B1619">
        <v>2003</v>
      </c>
      <c r="C1619" t="s">
        <v>30</v>
      </c>
      <c r="D1619">
        <v>10</v>
      </c>
      <c r="E1619">
        <v>0</v>
      </c>
      <c r="F1619" s="11">
        <v>1253.94</v>
      </c>
      <c r="G1619" t="s">
        <v>11</v>
      </c>
      <c r="H1619" t="s">
        <v>11</v>
      </c>
      <c r="I1619" t="s">
        <v>42</v>
      </c>
      <c r="J1619" s="9" t="str">
        <f t="shared" si="50"/>
        <v>10-Dec-2003</v>
      </c>
      <c r="K1619">
        <f t="shared" si="51"/>
        <v>22</v>
      </c>
    </row>
    <row r="1620" spans="1:11" x14ac:dyDescent="0.3">
      <c r="A1620" t="s">
        <v>97</v>
      </c>
      <c r="B1620">
        <v>1997</v>
      </c>
      <c r="C1620" t="s">
        <v>15</v>
      </c>
      <c r="D1620">
        <v>4</v>
      </c>
      <c r="E1620">
        <v>0</v>
      </c>
      <c r="F1620" s="11">
        <v>1253</v>
      </c>
      <c r="G1620" t="s">
        <v>11</v>
      </c>
      <c r="H1620" t="s">
        <v>11</v>
      </c>
      <c r="I1620" t="s">
        <v>13</v>
      </c>
      <c r="J1620" s="9" t="str">
        <f t="shared" si="50"/>
        <v>4-Nov-1997</v>
      </c>
      <c r="K1620">
        <f t="shared" si="51"/>
        <v>28</v>
      </c>
    </row>
    <row r="1621" spans="1:11" x14ac:dyDescent="0.3">
      <c r="A1621" t="s">
        <v>96</v>
      </c>
      <c r="B1621">
        <v>2003</v>
      </c>
      <c r="C1621" t="s">
        <v>20</v>
      </c>
      <c r="D1621">
        <v>15</v>
      </c>
      <c r="E1621">
        <v>0</v>
      </c>
      <c r="F1621" s="11">
        <v>1252.4100000000001</v>
      </c>
      <c r="G1621" t="s">
        <v>11</v>
      </c>
      <c r="H1621" t="s">
        <v>12</v>
      </c>
      <c r="I1621" t="s">
        <v>42</v>
      </c>
      <c r="J1621" s="9" t="str">
        <f t="shared" si="50"/>
        <v>15-Sep-2003</v>
      </c>
      <c r="K1621">
        <f t="shared" si="51"/>
        <v>22</v>
      </c>
    </row>
    <row r="1622" spans="1:11" x14ac:dyDescent="0.3">
      <c r="A1622" t="s">
        <v>95</v>
      </c>
      <c r="B1622">
        <v>2003</v>
      </c>
      <c r="C1622" t="s">
        <v>20</v>
      </c>
      <c r="D1622">
        <v>8</v>
      </c>
      <c r="E1622">
        <v>0</v>
      </c>
      <c r="F1622" s="11">
        <v>1242.82</v>
      </c>
      <c r="G1622" t="s">
        <v>11</v>
      </c>
      <c r="H1622" t="s">
        <v>16</v>
      </c>
      <c r="I1622" t="s">
        <v>42</v>
      </c>
      <c r="J1622" s="9" t="str">
        <f t="shared" si="50"/>
        <v>8-Sep-2003</v>
      </c>
      <c r="K1622">
        <f t="shared" si="51"/>
        <v>22</v>
      </c>
    </row>
    <row r="1623" spans="1:11" x14ac:dyDescent="0.3">
      <c r="A1623" t="s">
        <v>94</v>
      </c>
      <c r="B1623">
        <v>2003</v>
      </c>
      <c r="C1623" t="s">
        <v>20</v>
      </c>
      <c r="D1623">
        <v>15</v>
      </c>
      <c r="E1623">
        <v>0</v>
      </c>
      <c r="F1623" s="11">
        <v>1242.26</v>
      </c>
      <c r="G1623" t="s">
        <v>11</v>
      </c>
      <c r="H1623" t="s">
        <v>16</v>
      </c>
      <c r="I1623" t="s">
        <v>42</v>
      </c>
      <c r="J1623" s="9" t="str">
        <f t="shared" si="50"/>
        <v>15-Sep-2003</v>
      </c>
      <c r="K1623">
        <f t="shared" si="51"/>
        <v>22</v>
      </c>
    </row>
    <row r="1624" spans="1:11" x14ac:dyDescent="0.3">
      <c r="A1624" t="s">
        <v>93</v>
      </c>
      <c r="B1624">
        <v>2003</v>
      </c>
      <c r="C1624" t="s">
        <v>35</v>
      </c>
      <c r="D1624">
        <v>2</v>
      </c>
      <c r="E1624">
        <v>0</v>
      </c>
      <c r="F1624" s="11">
        <v>1241.57</v>
      </c>
      <c r="G1624" t="s">
        <v>11</v>
      </c>
      <c r="H1624" t="s">
        <v>11</v>
      </c>
      <c r="I1624" t="s">
        <v>42</v>
      </c>
      <c r="J1624" s="9" t="str">
        <f t="shared" si="50"/>
        <v>2-Aug-2003</v>
      </c>
      <c r="K1624">
        <f t="shared" si="51"/>
        <v>22</v>
      </c>
    </row>
    <row r="1625" spans="1:11" x14ac:dyDescent="0.3">
      <c r="A1625" t="s">
        <v>92</v>
      </c>
      <c r="B1625">
        <v>2002</v>
      </c>
      <c r="C1625" t="s">
        <v>10</v>
      </c>
      <c r="D1625">
        <v>1</v>
      </c>
      <c r="E1625">
        <v>0</v>
      </c>
      <c r="F1625" s="11">
        <v>1241</v>
      </c>
      <c r="G1625" t="s">
        <v>11</v>
      </c>
      <c r="H1625" t="s">
        <v>11</v>
      </c>
      <c r="I1625" t="s">
        <v>13</v>
      </c>
      <c r="J1625" s="9" t="str">
        <f t="shared" si="50"/>
        <v>1-Jul-2002</v>
      </c>
      <c r="K1625">
        <f t="shared" si="51"/>
        <v>23</v>
      </c>
    </row>
    <row r="1626" spans="1:11" x14ac:dyDescent="0.3">
      <c r="A1626" t="s">
        <v>91</v>
      </c>
      <c r="B1626">
        <v>1998</v>
      </c>
      <c r="C1626" t="s">
        <v>37</v>
      </c>
      <c r="D1626">
        <v>11</v>
      </c>
      <c r="E1626">
        <v>0</v>
      </c>
      <c r="F1626" s="11">
        <v>1240</v>
      </c>
      <c r="G1626" t="s">
        <v>11</v>
      </c>
      <c r="H1626" t="s">
        <v>16</v>
      </c>
      <c r="I1626" t="s">
        <v>23</v>
      </c>
      <c r="J1626" s="9" t="str">
        <f t="shared" si="50"/>
        <v>11-Oct-1998</v>
      </c>
      <c r="K1626">
        <f t="shared" si="51"/>
        <v>27</v>
      </c>
    </row>
    <row r="1627" spans="1:11" x14ac:dyDescent="0.3">
      <c r="A1627" t="s">
        <v>90</v>
      </c>
      <c r="B1627">
        <v>2002</v>
      </c>
      <c r="C1627" t="s">
        <v>30</v>
      </c>
      <c r="D1627">
        <v>12</v>
      </c>
      <c r="E1627">
        <v>0</v>
      </c>
      <c r="F1627" s="11">
        <v>1237</v>
      </c>
      <c r="G1627" t="s">
        <v>11</v>
      </c>
      <c r="H1627" t="s">
        <v>11</v>
      </c>
      <c r="I1627" t="s">
        <v>13</v>
      </c>
      <c r="J1627" s="9" t="str">
        <f t="shared" si="50"/>
        <v>12-Dec-2002</v>
      </c>
      <c r="K1627">
        <f t="shared" si="51"/>
        <v>23</v>
      </c>
    </row>
    <row r="1628" spans="1:11" x14ac:dyDescent="0.3">
      <c r="A1628" t="s">
        <v>89</v>
      </c>
      <c r="B1628">
        <v>1998</v>
      </c>
      <c r="C1628" t="s">
        <v>10</v>
      </c>
      <c r="D1628">
        <v>13</v>
      </c>
      <c r="E1628">
        <v>0</v>
      </c>
      <c r="F1628" s="11">
        <v>1234</v>
      </c>
      <c r="G1628" t="s">
        <v>11</v>
      </c>
      <c r="H1628" t="s">
        <v>16</v>
      </c>
      <c r="I1628" t="s">
        <v>13</v>
      </c>
      <c r="J1628" s="9" t="str">
        <f t="shared" si="50"/>
        <v>13-Jul-1998</v>
      </c>
      <c r="K1628">
        <f t="shared" si="51"/>
        <v>27</v>
      </c>
    </row>
    <row r="1629" spans="1:11" x14ac:dyDescent="0.3">
      <c r="A1629" t="s">
        <v>88</v>
      </c>
      <c r="B1629">
        <v>2004</v>
      </c>
      <c r="C1629" t="s">
        <v>37</v>
      </c>
      <c r="D1629">
        <v>16</v>
      </c>
      <c r="E1629">
        <v>0</v>
      </c>
      <c r="F1629" s="11">
        <v>1228</v>
      </c>
      <c r="G1629" t="s">
        <v>11</v>
      </c>
      <c r="H1629" t="s">
        <v>16</v>
      </c>
      <c r="I1629" t="s">
        <v>23</v>
      </c>
      <c r="J1629" s="9" t="str">
        <f t="shared" si="50"/>
        <v>16-Oct-2004</v>
      </c>
      <c r="K1629">
        <f t="shared" si="51"/>
        <v>21</v>
      </c>
    </row>
    <row r="1630" spans="1:11" x14ac:dyDescent="0.3">
      <c r="A1630" t="s">
        <v>87</v>
      </c>
      <c r="B1630">
        <v>2004</v>
      </c>
      <c r="C1630" t="s">
        <v>10</v>
      </c>
      <c r="D1630">
        <v>9</v>
      </c>
      <c r="E1630">
        <v>0</v>
      </c>
      <c r="F1630" s="11">
        <v>1224</v>
      </c>
      <c r="G1630" t="s">
        <v>11</v>
      </c>
      <c r="H1630" t="s">
        <v>16</v>
      </c>
      <c r="I1630" t="s">
        <v>13</v>
      </c>
      <c r="J1630" s="9" t="str">
        <f t="shared" si="50"/>
        <v>9-Jul-2004</v>
      </c>
      <c r="K1630">
        <f t="shared" si="51"/>
        <v>21</v>
      </c>
    </row>
    <row r="1631" spans="1:11" x14ac:dyDescent="0.3">
      <c r="A1631" t="s">
        <v>86</v>
      </c>
      <c r="B1631">
        <v>1996</v>
      </c>
      <c r="C1631" t="s">
        <v>15</v>
      </c>
      <c r="D1631">
        <v>4</v>
      </c>
      <c r="E1631">
        <v>0</v>
      </c>
      <c r="F1631" s="11">
        <v>1220</v>
      </c>
      <c r="G1631" t="s">
        <v>11</v>
      </c>
      <c r="H1631" t="s">
        <v>12</v>
      </c>
      <c r="I1631" t="s">
        <v>23</v>
      </c>
      <c r="J1631" s="9" t="str">
        <f t="shared" si="50"/>
        <v>4-Nov-1996</v>
      </c>
      <c r="K1631">
        <f t="shared" si="51"/>
        <v>29</v>
      </c>
    </row>
    <row r="1632" spans="1:11" x14ac:dyDescent="0.3">
      <c r="A1632" t="s">
        <v>85</v>
      </c>
      <c r="B1632">
        <v>2004</v>
      </c>
      <c r="C1632" t="s">
        <v>18</v>
      </c>
      <c r="D1632">
        <v>2</v>
      </c>
      <c r="E1632">
        <v>0</v>
      </c>
      <c r="F1632" s="11">
        <v>1210</v>
      </c>
      <c r="G1632" t="s">
        <v>11</v>
      </c>
      <c r="H1632" t="s">
        <v>16</v>
      </c>
      <c r="I1632" t="s">
        <v>13</v>
      </c>
      <c r="J1632" s="9" t="str">
        <f t="shared" si="50"/>
        <v>2-Jun-2004</v>
      </c>
      <c r="K1632">
        <f t="shared" si="51"/>
        <v>21</v>
      </c>
    </row>
    <row r="1633" spans="1:11" x14ac:dyDescent="0.3">
      <c r="A1633" t="s">
        <v>84</v>
      </c>
      <c r="B1633">
        <v>1992</v>
      </c>
      <c r="C1633" t="s">
        <v>37</v>
      </c>
      <c r="D1633">
        <v>6</v>
      </c>
      <c r="E1633">
        <v>0</v>
      </c>
      <c r="F1633" s="11">
        <v>1200.55</v>
      </c>
      <c r="G1633" t="s">
        <v>11</v>
      </c>
      <c r="H1633" t="s">
        <v>12</v>
      </c>
      <c r="I1633" t="s">
        <v>13</v>
      </c>
      <c r="J1633" s="9" t="str">
        <f t="shared" si="50"/>
        <v>6-Oct-1992</v>
      </c>
      <c r="K1633">
        <f t="shared" si="51"/>
        <v>33</v>
      </c>
    </row>
    <row r="1634" spans="1:11" x14ac:dyDescent="0.3">
      <c r="A1634" t="s">
        <v>83</v>
      </c>
      <c r="B1634">
        <v>1999</v>
      </c>
      <c r="C1634" t="s">
        <v>18</v>
      </c>
      <c r="D1634">
        <v>28</v>
      </c>
      <c r="E1634">
        <v>0</v>
      </c>
      <c r="F1634" s="11">
        <v>1200</v>
      </c>
      <c r="G1634" t="s">
        <v>11</v>
      </c>
      <c r="H1634" t="s">
        <v>12</v>
      </c>
      <c r="I1634" t="s">
        <v>23</v>
      </c>
      <c r="J1634" s="9" t="str">
        <f t="shared" si="50"/>
        <v>28-Jun-1999</v>
      </c>
      <c r="K1634">
        <f t="shared" si="51"/>
        <v>26</v>
      </c>
    </row>
    <row r="1635" spans="1:11" x14ac:dyDescent="0.3">
      <c r="A1635" t="s">
        <v>82</v>
      </c>
      <c r="B1635">
        <v>2002</v>
      </c>
      <c r="C1635" t="s">
        <v>35</v>
      </c>
      <c r="D1635">
        <v>26</v>
      </c>
      <c r="E1635">
        <v>0</v>
      </c>
      <c r="F1635" s="11">
        <v>1191</v>
      </c>
      <c r="G1635" t="s">
        <v>11</v>
      </c>
      <c r="H1635" t="s">
        <v>16</v>
      </c>
      <c r="I1635" t="s">
        <v>13</v>
      </c>
      <c r="J1635" s="9" t="str">
        <f t="shared" si="50"/>
        <v>26-Aug-2002</v>
      </c>
      <c r="K1635">
        <f t="shared" si="51"/>
        <v>23</v>
      </c>
    </row>
    <row r="1636" spans="1:11" x14ac:dyDescent="0.3">
      <c r="A1636" t="s">
        <v>81</v>
      </c>
      <c r="B1636">
        <v>1997</v>
      </c>
      <c r="C1636" t="s">
        <v>18</v>
      </c>
      <c r="D1636">
        <v>28</v>
      </c>
      <c r="E1636">
        <v>0</v>
      </c>
      <c r="F1636" s="11">
        <v>1178.07</v>
      </c>
      <c r="G1636" t="s">
        <v>11</v>
      </c>
      <c r="H1636" t="s">
        <v>11</v>
      </c>
      <c r="I1636" t="s">
        <v>13</v>
      </c>
      <c r="J1636" s="9" t="str">
        <f t="shared" si="50"/>
        <v>28-Jun-1997</v>
      </c>
      <c r="K1636">
        <f t="shared" si="51"/>
        <v>28</v>
      </c>
    </row>
    <row r="1637" spans="1:11" x14ac:dyDescent="0.3">
      <c r="A1637" t="s">
        <v>80</v>
      </c>
      <c r="B1637">
        <v>1996</v>
      </c>
      <c r="C1637" t="s">
        <v>35</v>
      </c>
      <c r="D1637">
        <v>11</v>
      </c>
      <c r="E1637">
        <v>0</v>
      </c>
      <c r="F1637" s="11">
        <v>1178</v>
      </c>
      <c r="G1637" t="s">
        <v>11</v>
      </c>
      <c r="H1637" t="s">
        <v>12</v>
      </c>
      <c r="I1637" t="s">
        <v>13</v>
      </c>
      <c r="J1637" s="9" t="str">
        <f t="shared" si="50"/>
        <v>11-Aug-1996</v>
      </c>
      <c r="K1637">
        <f t="shared" si="51"/>
        <v>29</v>
      </c>
    </row>
    <row r="1638" spans="1:11" x14ac:dyDescent="0.3">
      <c r="A1638" t="s">
        <v>79</v>
      </c>
      <c r="B1638">
        <v>2001</v>
      </c>
      <c r="C1638" t="s">
        <v>15</v>
      </c>
      <c r="D1638">
        <v>12</v>
      </c>
      <c r="E1638">
        <v>0</v>
      </c>
      <c r="F1638" s="11">
        <v>1167</v>
      </c>
      <c r="G1638" t="s">
        <v>11</v>
      </c>
      <c r="H1638" t="s">
        <v>16</v>
      </c>
      <c r="I1638" t="s">
        <v>13</v>
      </c>
      <c r="J1638" s="9" t="str">
        <f t="shared" si="50"/>
        <v>12-Nov-2001</v>
      </c>
      <c r="K1638">
        <f t="shared" si="51"/>
        <v>24</v>
      </c>
    </row>
    <row r="1639" spans="1:11" x14ac:dyDescent="0.3">
      <c r="A1639" t="s">
        <v>78</v>
      </c>
      <c r="B1639">
        <v>2002</v>
      </c>
      <c r="C1639" t="s">
        <v>18</v>
      </c>
      <c r="D1639">
        <v>11</v>
      </c>
      <c r="E1639">
        <v>0</v>
      </c>
      <c r="F1639" s="11">
        <v>1165</v>
      </c>
      <c r="G1639" t="s">
        <v>11</v>
      </c>
      <c r="H1639" t="s">
        <v>12</v>
      </c>
      <c r="I1639" t="s">
        <v>23</v>
      </c>
      <c r="J1639" s="9" t="str">
        <f t="shared" si="50"/>
        <v>11-Jun-2002</v>
      </c>
      <c r="K1639">
        <f t="shared" si="51"/>
        <v>23</v>
      </c>
    </row>
    <row r="1640" spans="1:11" x14ac:dyDescent="0.3">
      <c r="A1640" t="s">
        <v>77</v>
      </c>
      <c r="B1640">
        <v>2004</v>
      </c>
      <c r="C1640" t="s">
        <v>15</v>
      </c>
      <c r="D1640">
        <v>11</v>
      </c>
      <c r="E1640">
        <v>0</v>
      </c>
      <c r="F1640" s="11">
        <v>1163.46</v>
      </c>
      <c r="G1640" t="s">
        <v>11</v>
      </c>
      <c r="H1640" t="s">
        <v>12</v>
      </c>
      <c r="I1640" t="s">
        <v>13</v>
      </c>
      <c r="J1640" s="9" t="str">
        <f t="shared" si="50"/>
        <v>11-Nov-2004</v>
      </c>
      <c r="K1640">
        <f t="shared" si="51"/>
        <v>21</v>
      </c>
    </row>
    <row r="1641" spans="1:11" x14ac:dyDescent="0.3">
      <c r="A1641" t="s">
        <v>76</v>
      </c>
      <c r="B1641">
        <v>1994</v>
      </c>
      <c r="C1641" t="s">
        <v>10</v>
      </c>
      <c r="D1641">
        <v>26</v>
      </c>
      <c r="E1641">
        <v>0</v>
      </c>
      <c r="F1641" s="11">
        <v>1158.32</v>
      </c>
      <c r="G1641" t="s">
        <v>11</v>
      </c>
      <c r="H1641" t="s">
        <v>16</v>
      </c>
      <c r="I1641" t="s">
        <v>13</v>
      </c>
      <c r="J1641" s="9" t="str">
        <f t="shared" si="50"/>
        <v>26-Jul-1994</v>
      </c>
      <c r="K1641">
        <f t="shared" si="51"/>
        <v>31</v>
      </c>
    </row>
    <row r="1642" spans="1:11" x14ac:dyDescent="0.3">
      <c r="A1642" t="s">
        <v>75</v>
      </c>
      <c r="B1642">
        <v>2004</v>
      </c>
      <c r="C1642" t="s">
        <v>10</v>
      </c>
      <c r="D1642">
        <v>18</v>
      </c>
      <c r="E1642">
        <v>0</v>
      </c>
      <c r="F1642" s="11">
        <v>1149.4000000000001</v>
      </c>
      <c r="G1642" t="s">
        <v>11</v>
      </c>
      <c r="H1642" t="s">
        <v>11</v>
      </c>
      <c r="I1642" t="s">
        <v>13</v>
      </c>
      <c r="J1642" s="9" t="str">
        <f t="shared" si="50"/>
        <v>18-Jul-2004</v>
      </c>
      <c r="K1642">
        <f t="shared" si="51"/>
        <v>21</v>
      </c>
    </row>
    <row r="1643" spans="1:11" x14ac:dyDescent="0.3">
      <c r="A1643" t="s">
        <v>74</v>
      </c>
      <c r="B1643">
        <v>2003</v>
      </c>
      <c r="C1643" t="s">
        <v>18</v>
      </c>
      <c r="D1643">
        <v>12</v>
      </c>
      <c r="E1643">
        <v>0</v>
      </c>
      <c r="F1643" s="11">
        <v>1149</v>
      </c>
      <c r="G1643" t="s">
        <v>11</v>
      </c>
      <c r="H1643" t="s">
        <v>16</v>
      </c>
      <c r="I1643" t="s">
        <v>23</v>
      </c>
      <c r="J1643" s="9" t="str">
        <f t="shared" si="50"/>
        <v>12-Jun-2003</v>
      </c>
      <c r="K1643">
        <f t="shared" si="51"/>
        <v>22</v>
      </c>
    </row>
    <row r="1644" spans="1:11" x14ac:dyDescent="0.3">
      <c r="A1644" t="s">
        <v>73</v>
      </c>
      <c r="B1644">
        <v>2004</v>
      </c>
      <c r="C1644" t="s">
        <v>18</v>
      </c>
      <c r="D1644">
        <v>10</v>
      </c>
      <c r="E1644">
        <v>0</v>
      </c>
      <c r="F1644" s="11">
        <v>1146.8</v>
      </c>
      <c r="G1644" t="s">
        <v>11</v>
      </c>
      <c r="H1644" t="s">
        <v>11</v>
      </c>
      <c r="I1644" t="s">
        <v>13</v>
      </c>
      <c r="J1644" s="9" t="str">
        <f t="shared" si="50"/>
        <v>10-Jun-2004</v>
      </c>
      <c r="K1644">
        <f t="shared" si="51"/>
        <v>21</v>
      </c>
    </row>
    <row r="1645" spans="1:11" x14ac:dyDescent="0.3">
      <c r="A1645" t="s">
        <v>72</v>
      </c>
      <c r="B1645">
        <v>2002</v>
      </c>
      <c r="C1645" t="s">
        <v>37</v>
      </c>
      <c r="D1645">
        <v>1</v>
      </c>
      <c r="E1645">
        <v>0</v>
      </c>
      <c r="F1645" s="11">
        <v>1142</v>
      </c>
      <c r="G1645" t="s">
        <v>12</v>
      </c>
      <c r="H1645" t="s">
        <v>11</v>
      </c>
      <c r="I1645" t="s">
        <v>42</v>
      </c>
      <c r="J1645" s="9" t="str">
        <f t="shared" si="50"/>
        <v>1-Oct-2002</v>
      </c>
      <c r="K1645">
        <f t="shared" si="51"/>
        <v>23</v>
      </c>
    </row>
    <row r="1646" spans="1:11" x14ac:dyDescent="0.3">
      <c r="A1646" t="s">
        <v>71</v>
      </c>
      <c r="B1646">
        <v>2004</v>
      </c>
      <c r="C1646" t="s">
        <v>20</v>
      </c>
      <c r="D1646">
        <v>12</v>
      </c>
      <c r="E1646">
        <v>0</v>
      </c>
      <c r="F1646" s="11">
        <v>1141.45</v>
      </c>
      <c r="G1646" t="s">
        <v>12</v>
      </c>
      <c r="H1646" t="s">
        <v>12</v>
      </c>
      <c r="I1646" t="s">
        <v>13</v>
      </c>
      <c r="J1646" s="9" t="str">
        <f t="shared" si="50"/>
        <v>12-Sep-2004</v>
      </c>
      <c r="K1646">
        <f t="shared" si="51"/>
        <v>21</v>
      </c>
    </row>
    <row r="1647" spans="1:11" x14ac:dyDescent="0.3">
      <c r="A1647" t="s">
        <v>70</v>
      </c>
      <c r="B1647">
        <v>2001</v>
      </c>
      <c r="C1647" t="s">
        <v>37</v>
      </c>
      <c r="D1647">
        <v>25</v>
      </c>
      <c r="E1647">
        <v>0</v>
      </c>
      <c r="F1647" s="11">
        <v>1141</v>
      </c>
      <c r="G1647" t="s">
        <v>12</v>
      </c>
      <c r="H1647" t="s">
        <v>16</v>
      </c>
      <c r="I1647" t="s">
        <v>13</v>
      </c>
      <c r="J1647" s="9" t="str">
        <f t="shared" si="50"/>
        <v>25-Oct-2001</v>
      </c>
      <c r="K1647">
        <f t="shared" si="51"/>
        <v>24</v>
      </c>
    </row>
    <row r="1648" spans="1:11" x14ac:dyDescent="0.3">
      <c r="A1648" t="s">
        <v>69</v>
      </c>
      <c r="B1648">
        <v>2004</v>
      </c>
      <c r="C1648" t="s">
        <v>15</v>
      </c>
      <c r="D1648">
        <v>27</v>
      </c>
      <c r="E1648">
        <v>0</v>
      </c>
      <c r="F1648" s="11">
        <v>1137.47</v>
      </c>
      <c r="G1648" t="s">
        <v>12</v>
      </c>
      <c r="H1648" t="s">
        <v>11</v>
      </c>
      <c r="I1648" t="s">
        <v>13</v>
      </c>
      <c r="J1648" s="9" t="str">
        <f t="shared" si="50"/>
        <v>27-Nov-2004</v>
      </c>
      <c r="K1648">
        <f t="shared" si="51"/>
        <v>21</v>
      </c>
    </row>
    <row r="1649" spans="1:11" x14ac:dyDescent="0.3">
      <c r="A1649" t="s">
        <v>68</v>
      </c>
      <c r="B1649">
        <v>2004</v>
      </c>
      <c r="C1649" t="s">
        <v>37</v>
      </c>
      <c r="D1649">
        <v>15</v>
      </c>
      <c r="E1649">
        <v>0</v>
      </c>
      <c r="F1649" s="11">
        <v>1137.01</v>
      </c>
      <c r="G1649" t="s">
        <v>12</v>
      </c>
      <c r="H1649" t="s">
        <v>16</v>
      </c>
      <c r="I1649" t="s">
        <v>13</v>
      </c>
      <c r="J1649" s="9" t="str">
        <f t="shared" si="50"/>
        <v>15-Oct-2004</v>
      </c>
      <c r="K1649">
        <f t="shared" si="51"/>
        <v>21</v>
      </c>
    </row>
    <row r="1650" spans="1:11" x14ac:dyDescent="0.3">
      <c r="A1650" t="s">
        <v>67</v>
      </c>
      <c r="B1650">
        <v>2002</v>
      </c>
      <c r="C1650" t="s">
        <v>35</v>
      </c>
      <c r="D1650">
        <v>11</v>
      </c>
      <c r="E1650">
        <v>0</v>
      </c>
      <c r="F1650" s="11">
        <v>1137</v>
      </c>
      <c r="G1650" t="s">
        <v>12</v>
      </c>
      <c r="H1650" t="s">
        <v>16</v>
      </c>
      <c r="I1650" t="s">
        <v>13</v>
      </c>
      <c r="J1650" s="9" t="str">
        <f t="shared" si="50"/>
        <v>11-Aug-2002</v>
      </c>
      <c r="K1650">
        <f t="shared" si="51"/>
        <v>23</v>
      </c>
    </row>
    <row r="1651" spans="1:11" x14ac:dyDescent="0.3">
      <c r="A1651" t="s">
        <v>66</v>
      </c>
      <c r="B1651">
        <v>2004</v>
      </c>
      <c r="C1651" t="s">
        <v>15</v>
      </c>
      <c r="D1651">
        <v>28</v>
      </c>
      <c r="E1651">
        <v>0</v>
      </c>
      <c r="F1651" s="11">
        <v>1136.4000000000001</v>
      </c>
      <c r="G1651" t="s">
        <v>12</v>
      </c>
      <c r="H1651" t="s">
        <v>12</v>
      </c>
      <c r="I1651" t="s">
        <v>13</v>
      </c>
      <c r="J1651" s="9" t="str">
        <f t="shared" si="50"/>
        <v>28-Nov-2004</v>
      </c>
      <c r="K1651">
        <f t="shared" si="51"/>
        <v>21</v>
      </c>
    </row>
    <row r="1652" spans="1:11" x14ac:dyDescent="0.3">
      <c r="A1652" t="s">
        <v>65</v>
      </c>
      <c r="B1652">
        <v>2004</v>
      </c>
      <c r="C1652" t="s">
        <v>18</v>
      </c>
      <c r="D1652">
        <v>11</v>
      </c>
      <c r="E1652">
        <v>0</v>
      </c>
      <c r="F1652" s="11">
        <v>1135.94</v>
      </c>
      <c r="G1652" t="s">
        <v>12</v>
      </c>
      <c r="H1652" t="s">
        <v>12</v>
      </c>
      <c r="I1652" t="s">
        <v>13</v>
      </c>
      <c r="J1652" s="9" t="str">
        <f t="shared" si="50"/>
        <v>11-Jun-2004</v>
      </c>
      <c r="K1652">
        <f t="shared" si="51"/>
        <v>21</v>
      </c>
    </row>
    <row r="1653" spans="1:11" x14ac:dyDescent="0.3">
      <c r="A1653" t="s">
        <v>64</v>
      </c>
      <c r="B1653">
        <v>2004</v>
      </c>
      <c r="C1653" t="s">
        <v>37</v>
      </c>
      <c r="D1653">
        <v>6</v>
      </c>
      <c r="E1653">
        <v>0</v>
      </c>
      <c r="F1653" s="11">
        <v>1135</v>
      </c>
      <c r="G1653" t="s">
        <v>12</v>
      </c>
      <c r="H1653" t="s">
        <v>12</v>
      </c>
      <c r="I1653" t="s">
        <v>13</v>
      </c>
      <c r="J1653" s="9" t="str">
        <f t="shared" si="50"/>
        <v>6-Oct-2004</v>
      </c>
      <c r="K1653">
        <f t="shared" si="51"/>
        <v>21</v>
      </c>
    </row>
    <row r="1654" spans="1:11" x14ac:dyDescent="0.3">
      <c r="A1654" t="s">
        <v>63</v>
      </c>
      <c r="B1654">
        <v>2002</v>
      </c>
      <c r="C1654" t="s">
        <v>10</v>
      </c>
      <c r="D1654">
        <v>19</v>
      </c>
      <c r="E1654">
        <v>0</v>
      </c>
      <c r="F1654" s="11">
        <v>1132</v>
      </c>
      <c r="G1654" t="s">
        <v>12</v>
      </c>
      <c r="H1654" t="s">
        <v>16</v>
      </c>
      <c r="I1654" t="s">
        <v>13</v>
      </c>
      <c r="J1654" s="9" t="str">
        <f t="shared" si="50"/>
        <v>19-Jul-2002</v>
      </c>
      <c r="K1654">
        <f t="shared" si="51"/>
        <v>23</v>
      </c>
    </row>
    <row r="1655" spans="1:11" x14ac:dyDescent="0.3">
      <c r="A1655" t="s">
        <v>62</v>
      </c>
      <c r="B1655">
        <v>2004</v>
      </c>
      <c r="C1655" t="s">
        <v>18</v>
      </c>
      <c r="D1655">
        <v>14</v>
      </c>
      <c r="E1655">
        <v>0</v>
      </c>
      <c r="F1655" s="11">
        <v>1131.51</v>
      </c>
      <c r="G1655" t="s">
        <v>12</v>
      </c>
      <c r="H1655" t="s">
        <v>16</v>
      </c>
      <c r="I1655" t="s">
        <v>13</v>
      </c>
      <c r="J1655" s="9" t="str">
        <f t="shared" si="50"/>
        <v>14-Jun-2004</v>
      </c>
      <c r="K1655">
        <f t="shared" si="51"/>
        <v>21</v>
      </c>
    </row>
    <row r="1656" spans="1:11" x14ac:dyDescent="0.3">
      <c r="A1656" t="s">
        <v>61</v>
      </c>
      <c r="B1656">
        <v>2004</v>
      </c>
      <c r="C1656" t="s">
        <v>15</v>
      </c>
      <c r="D1656">
        <v>12</v>
      </c>
      <c r="E1656">
        <v>0</v>
      </c>
      <c r="F1656" s="11">
        <v>1121.8699999999999</v>
      </c>
      <c r="G1656" t="s">
        <v>12</v>
      </c>
      <c r="H1656" t="s">
        <v>16</v>
      </c>
      <c r="I1656" t="s">
        <v>13</v>
      </c>
      <c r="J1656" s="9" t="str">
        <f t="shared" si="50"/>
        <v>12-Nov-2004</v>
      </c>
      <c r="K1656">
        <f t="shared" si="51"/>
        <v>21</v>
      </c>
    </row>
    <row r="1657" spans="1:11" x14ac:dyDescent="0.3">
      <c r="A1657" t="s">
        <v>60</v>
      </c>
      <c r="B1657">
        <v>2002</v>
      </c>
      <c r="C1657" t="s">
        <v>35</v>
      </c>
      <c r="D1657">
        <v>13</v>
      </c>
      <c r="E1657">
        <v>0</v>
      </c>
      <c r="F1657" s="11">
        <v>1086</v>
      </c>
      <c r="G1657" t="s">
        <v>12</v>
      </c>
      <c r="H1657" t="s">
        <v>12</v>
      </c>
      <c r="I1657" t="s">
        <v>13</v>
      </c>
      <c r="J1657" s="9" t="str">
        <f t="shared" si="50"/>
        <v>13-Aug-2002</v>
      </c>
      <c r="K1657">
        <f t="shared" si="51"/>
        <v>23</v>
      </c>
    </row>
    <row r="1658" spans="1:11" x14ac:dyDescent="0.3">
      <c r="A1658" t="s">
        <v>59</v>
      </c>
      <c r="B1658">
        <v>1998</v>
      </c>
      <c r="C1658" t="s">
        <v>30</v>
      </c>
      <c r="D1658">
        <v>26</v>
      </c>
      <c r="E1658">
        <v>0</v>
      </c>
      <c r="F1658" s="11">
        <v>1082</v>
      </c>
      <c r="G1658" t="s">
        <v>12</v>
      </c>
      <c r="H1658" t="s">
        <v>11</v>
      </c>
      <c r="I1658" t="s">
        <v>13</v>
      </c>
      <c r="J1658" s="9" t="str">
        <f t="shared" si="50"/>
        <v>26-Dec-1998</v>
      </c>
      <c r="K1658">
        <f t="shared" si="51"/>
        <v>27</v>
      </c>
    </row>
    <row r="1659" spans="1:11" x14ac:dyDescent="0.3">
      <c r="A1659" t="s">
        <v>58</v>
      </c>
      <c r="B1659">
        <v>1997</v>
      </c>
      <c r="C1659" t="s">
        <v>35</v>
      </c>
      <c r="D1659">
        <v>13</v>
      </c>
      <c r="E1659">
        <v>0</v>
      </c>
      <c r="F1659" s="11">
        <v>1071</v>
      </c>
      <c r="G1659" t="s">
        <v>12</v>
      </c>
      <c r="H1659" t="s">
        <v>12</v>
      </c>
      <c r="I1659" t="s">
        <v>13</v>
      </c>
      <c r="J1659" s="9" t="str">
        <f t="shared" si="50"/>
        <v>13-Aug-1997</v>
      </c>
      <c r="K1659">
        <f t="shared" si="51"/>
        <v>28</v>
      </c>
    </row>
    <row r="1660" spans="1:11" x14ac:dyDescent="0.3">
      <c r="A1660" t="s">
        <v>57</v>
      </c>
      <c r="B1660">
        <v>2004</v>
      </c>
      <c r="C1660" t="s">
        <v>35</v>
      </c>
      <c r="D1660">
        <v>24</v>
      </c>
      <c r="E1660">
        <v>0</v>
      </c>
      <c r="F1660" s="11">
        <v>1070</v>
      </c>
      <c r="G1660" t="s">
        <v>12</v>
      </c>
      <c r="H1660" t="s">
        <v>12</v>
      </c>
      <c r="I1660" t="s">
        <v>13</v>
      </c>
      <c r="J1660" s="9" t="str">
        <f t="shared" si="50"/>
        <v>24-Aug-2004</v>
      </c>
      <c r="K1660">
        <f t="shared" si="51"/>
        <v>21</v>
      </c>
    </row>
    <row r="1661" spans="1:11" x14ac:dyDescent="0.3">
      <c r="A1661" t="s">
        <v>56</v>
      </c>
      <c r="B1661">
        <v>1993</v>
      </c>
      <c r="C1661" t="s">
        <v>20</v>
      </c>
      <c r="D1661">
        <v>28</v>
      </c>
      <c r="E1661">
        <v>0</v>
      </c>
      <c r="F1661" s="11">
        <v>1068</v>
      </c>
      <c r="G1661" t="s">
        <v>12</v>
      </c>
      <c r="H1661" t="s">
        <v>16</v>
      </c>
      <c r="I1661" t="s">
        <v>13</v>
      </c>
      <c r="J1661" s="9" t="str">
        <f t="shared" si="50"/>
        <v>28-Sep-1993</v>
      </c>
      <c r="K1661">
        <f t="shared" si="51"/>
        <v>32</v>
      </c>
    </row>
    <row r="1662" spans="1:11" x14ac:dyDescent="0.3">
      <c r="A1662" t="s">
        <v>55</v>
      </c>
      <c r="B1662">
        <v>1995</v>
      </c>
      <c r="C1662" t="s">
        <v>18</v>
      </c>
      <c r="D1662">
        <v>1</v>
      </c>
      <c r="E1662">
        <v>0</v>
      </c>
      <c r="F1662" s="11">
        <v>1056</v>
      </c>
      <c r="G1662" t="s">
        <v>12</v>
      </c>
      <c r="H1662" t="s">
        <v>11</v>
      </c>
      <c r="I1662" t="s">
        <v>13</v>
      </c>
      <c r="J1662" s="9" t="str">
        <f t="shared" si="50"/>
        <v>1-Jun-1995</v>
      </c>
      <c r="K1662">
        <f t="shared" si="51"/>
        <v>30</v>
      </c>
    </row>
    <row r="1663" spans="1:11" x14ac:dyDescent="0.3">
      <c r="A1663" t="s">
        <v>54</v>
      </c>
      <c r="B1663">
        <v>2002</v>
      </c>
      <c r="C1663" t="s">
        <v>10</v>
      </c>
      <c r="D1663">
        <v>1</v>
      </c>
      <c r="E1663">
        <v>0</v>
      </c>
      <c r="F1663" s="11">
        <v>1049</v>
      </c>
      <c r="G1663" t="s">
        <v>12</v>
      </c>
      <c r="H1663" t="s">
        <v>11</v>
      </c>
      <c r="I1663" t="s">
        <v>23</v>
      </c>
      <c r="J1663" s="9" t="str">
        <f t="shared" si="50"/>
        <v>1-Jul-2002</v>
      </c>
      <c r="K1663">
        <f t="shared" si="51"/>
        <v>23</v>
      </c>
    </row>
    <row r="1664" spans="1:11" x14ac:dyDescent="0.3">
      <c r="A1664" t="s">
        <v>53</v>
      </c>
      <c r="B1664">
        <v>2002</v>
      </c>
      <c r="C1664" t="s">
        <v>10</v>
      </c>
      <c r="D1664">
        <v>20</v>
      </c>
      <c r="E1664">
        <v>0</v>
      </c>
      <c r="F1664" s="11">
        <v>1047</v>
      </c>
      <c r="G1664" t="s">
        <v>12</v>
      </c>
      <c r="H1664" t="s">
        <v>16</v>
      </c>
      <c r="I1664" t="s">
        <v>13</v>
      </c>
      <c r="J1664" s="9" t="str">
        <f t="shared" si="50"/>
        <v>20-Jul-2002</v>
      </c>
      <c r="K1664">
        <f t="shared" si="51"/>
        <v>23</v>
      </c>
    </row>
    <row r="1665" spans="1:11" x14ac:dyDescent="0.3">
      <c r="A1665" t="s">
        <v>52</v>
      </c>
      <c r="B1665">
        <v>1994</v>
      </c>
      <c r="C1665" t="s">
        <v>15</v>
      </c>
      <c r="D1665">
        <v>17</v>
      </c>
      <c r="E1665">
        <v>0</v>
      </c>
      <c r="F1665" s="11">
        <v>1044</v>
      </c>
      <c r="G1665" t="s">
        <v>12</v>
      </c>
      <c r="H1665" t="s">
        <v>11</v>
      </c>
      <c r="I1665" t="s">
        <v>13</v>
      </c>
      <c r="J1665" s="9" t="str">
        <f t="shared" si="50"/>
        <v>17-Nov-1994</v>
      </c>
      <c r="K1665">
        <f t="shared" si="51"/>
        <v>31</v>
      </c>
    </row>
    <row r="1666" spans="1:11" x14ac:dyDescent="0.3">
      <c r="A1666" t="s">
        <v>51</v>
      </c>
      <c r="B1666">
        <v>1995</v>
      </c>
      <c r="C1666" t="s">
        <v>37</v>
      </c>
      <c r="D1666">
        <v>5</v>
      </c>
      <c r="E1666">
        <v>0</v>
      </c>
      <c r="F1666" s="11">
        <v>1033.74</v>
      </c>
      <c r="G1666" t="s">
        <v>12</v>
      </c>
      <c r="H1666" t="s">
        <v>16</v>
      </c>
      <c r="I1666" t="s">
        <v>13</v>
      </c>
      <c r="J1666" s="9" t="str">
        <f t="shared" ref="J1666:J1729" si="52">D1666&amp;"-"&amp;C1666&amp;"-"&amp;B1666</f>
        <v>5-Oct-1995</v>
      </c>
      <c r="K1666">
        <f t="shared" ref="K1666:K1729" si="53">2025-B1666</f>
        <v>30</v>
      </c>
    </row>
    <row r="1667" spans="1:11" x14ac:dyDescent="0.3">
      <c r="A1667" t="s">
        <v>50</v>
      </c>
      <c r="B1667">
        <v>1999</v>
      </c>
      <c r="C1667" t="s">
        <v>35</v>
      </c>
      <c r="D1667">
        <v>5</v>
      </c>
      <c r="E1667">
        <v>0</v>
      </c>
      <c r="F1667" s="11">
        <v>1019</v>
      </c>
      <c r="G1667" t="s">
        <v>12</v>
      </c>
      <c r="H1667" t="s">
        <v>11</v>
      </c>
      <c r="I1667" t="s">
        <v>13</v>
      </c>
      <c r="J1667" s="9" t="str">
        <f t="shared" si="52"/>
        <v>5-Aug-1999</v>
      </c>
      <c r="K1667">
        <f t="shared" si="53"/>
        <v>26</v>
      </c>
    </row>
    <row r="1668" spans="1:11" x14ac:dyDescent="0.3">
      <c r="A1668" t="s">
        <v>49</v>
      </c>
      <c r="B1668">
        <v>2000</v>
      </c>
      <c r="C1668" t="s">
        <v>37</v>
      </c>
      <c r="D1668">
        <v>9</v>
      </c>
      <c r="E1668">
        <v>0</v>
      </c>
      <c r="F1668" s="11">
        <v>1012</v>
      </c>
      <c r="G1668" t="s">
        <v>12</v>
      </c>
      <c r="H1668" t="s">
        <v>11</v>
      </c>
      <c r="I1668" t="s">
        <v>13</v>
      </c>
      <c r="J1668" s="9" t="str">
        <f t="shared" si="52"/>
        <v>9-Oct-2000</v>
      </c>
      <c r="K1668">
        <f t="shared" si="53"/>
        <v>25</v>
      </c>
    </row>
    <row r="1669" spans="1:11" x14ac:dyDescent="0.3">
      <c r="A1669" t="s">
        <v>48</v>
      </c>
      <c r="B1669">
        <v>1994</v>
      </c>
      <c r="C1669" t="s">
        <v>15</v>
      </c>
      <c r="D1669">
        <v>22</v>
      </c>
      <c r="E1669">
        <v>0</v>
      </c>
      <c r="F1669" s="11">
        <v>1006.65</v>
      </c>
      <c r="G1669" t="s">
        <v>12</v>
      </c>
      <c r="H1669" t="s">
        <v>11</v>
      </c>
      <c r="I1669" t="s">
        <v>13</v>
      </c>
      <c r="J1669" s="9" t="str">
        <f t="shared" si="52"/>
        <v>22-Nov-1994</v>
      </c>
      <c r="K1669">
        <f t="shared" si="53"/>
        <v>31</v>
      </c>
    </row>
    <row r="1670" spans="1:11" x14ac:dyDescent="0.3">
      <c r="A1670" t="s">
        <v>47</v>
      </c>
      <c r="B1670">
        <v>2001</v>
      </c>
      <c r="C1670" t="s">
        <v>35</v>
      </c>
      <c r="D1670">
        <v>19</v>
      </c>
      <c r="E1670">
        <v>0</v>
      </c>
      <c r="F1670" s="11">
        <v>964.71</v>
      </c>
      <c r="G1670" t="s">
        <v>12</v>
      </c>
      <c r="H1670" t="s">
        <v>11</v>
      </c>
      <c r="I1670" t="s">
        <v>13</v>
      </c>
      <c r="J1670" s="9" t="str">
        <f t="shared" si="52"/>
        <v>19-Aug-2001</v>
      </c>
      <c r="K1670">
        <f t="shared" si="53"/>
        <v>24</v>
      </c>
    </row>
    <row r="1671" spans="1:11" x14ac:dyDescent="0.3">
      <c r="A1671" t="s">
        <v>46</v>
      </c>
      <c r="B1671">
        <v>1995</v>
      </c>
      <c r="C1671" t="s">
        <v>37</v>
      </c>
      <c r="D1671">
        <v>28</v>
      </c>
      <c r="E1671">
        <v>0</v>
      </c>
      <c r="F1671" s="11">
        <v>928.59</v>
      </c>
      <c r="G1671" t="s">
        <v>12</v>
      </c>
      <c r="H1671" t="s">
        <v>16</v>
      </c>
      <c r="I1671" t="s">
        <v>13</v>
      </c>
      <c r="J1671" s="9" t="str">
        <f t="shared" si="52"/>
        <v>28-Oct-1995</v>
      </c>
      <c r="K1671">
        <f t="shared" si="53"/>
        <v>30</v>
      </c>
    </row>
    <row r="1672" spans="1:11" x14ac:dyDescent="0.3">
      <c r="A1672" t="s">
        <v>45</v>
      </c>
      <c r="B1672">
        <v>1994</v>
      </c>
      <c r="C1672" t="s">
        <v>37</v>
      </c>
      <c r="D1672">
        <v>30</v>
      </c>
      <c r="E1672">
        <v>0</v>
      </c>
      <c r="F1672" s="11">
        <v>915.07</v>
      </c>
      <c r="G1672" t="s">
        <v>12</v>
      </c>
      <c r="H1672" t="s">
        <v>16</v>
      </c>
      <c r="I1672" t="s">
        <v>13</v>
      </c>
      <c r="J1672" s="9" t="str">
        <f t="shared" si="52"/>
        <v>30-Oct-1994</v>
      </c>
      <c r="K1672">
        <f t="shared" si="53"/>
        <v>31</v>
      </c>
    </row>
    <row r="1673" spans="1:11" x14ac:dyDescent="0.3">
      <c r="A1673" t="s">
        <v>44</v>
      </c>
      <c r="B1673">
        <v>1993</v>
      </c>
      <c r="C1673" t="s">
        <v>15</v>
      </c>
      <c r="D1673">
        <v>27</v>
      </c>
      <c r="E1673">
        <v>0</v>
      </c>
      <c r="F1673" s="11">
        <v>896.21</v>
      </c>
      <c r="G1673" t="s">
        <v>12</v>
      </c>
      <c r="H1673" t="s">
        <v>16</v>
      </c>
      <c r="I1673" t="s">
        <v>13</v>
      </c>
      <c r="J1673" s="9" t="str">
        <f t="shared" si="52"/>
        <v>27-Nov-1993</v>
      </c>
      <c r="K1673">
        <f t="shared" si="53"/>
        <v>32</v>
      </c>
    </row>
    <row r="1674" spans="1:11" x14ac:dyDescent="0.3">
      <c r="A1674" t="s">
        <v>43</v>
      </c>
      <c r="B1674">
        <v>2000</v>
      </c>
      <c r="C1674" t="s">
        <v>15</v>
      </c>
      <c r="D1674">
        <v>18</v>
      </c>
      <c r="E1674">
        <v>0</v>
      </c>
      <c r="F1674" s="11">
        <v>865.41</v>
      </c>
      <c r="G1674" t="s">
        <v>12</v>
      </c>
      <c r="H1674" t="s">
        <v>16</v>
      </c>
      <c r="I1674" t="s">
        <v>13</v>
      </c>
      <c r="J1674" s="9" t="str">
        <f t="shared" si="52"/>
        <v>18-Nov-2000</v>
      </c>
      <c r="K1674">
        <f t="shared" si="53"/>
        <v>25</v>
      </c>
    </row>
    <row r="1675" spans="1:11" x14ac:dyDescent="0.3">
      <c r="A1675" t="s">
        <v>41</v>
      </c>
      <c r="B1675">
        <v>2004</v>
      </c>
      <c r="C1675" t="s">
        <v>37</v>
      </c>
      <c r="D1675">
        <v>7</v>
      </c>
      <c r="E1675">
        <v>0</v>
      </c>
      <c r="F1675" s="11">
        <v>830.52</v>
      </c>
      <c r="G1675" t="s">
        <v>12</v>
      </c>
      <c r="H1675" t="s">
        <v>11</v>
      </c>
      <c r="I1675" t="s">
        <v>42</v>
      </c>
      <c r="J1675" s="9" t="str">
        <f t="shared" si="52"/>
        <v>7-Oct-2004</v>
      </c>
      <c r="K1675">
        <f t="shared" si="53"/>
        <v>21</v>
      </c>
    </row>
    <row r="1676" spans="1:11" x14ac:dyDescent="0.3">
      <c r="A1676" t="s">
        <v>40</v>
      </c>
      <c r="B1676">
        <v>1995</v>
      </c>
      <c r="C1676" t="s">
        <v>30</v>
      </c>
      <c r="D1676">
        <v>7</v>
      </c>
      <c r="E1676">
        <v>0</v>
      </c>
      <c r="F1676" s="11">
        <v>773.54</v>
      </c>
      <c r="G1676" t="s">
        <v>12</v>
      </c>
      <c r="H1676" t="s">
        <v>11</v>
      </c>
      <c r="I1676" t="s">
        <v>13</v>
      </c>
      <c r="J1676" s="9" t="str">
        <f t="shared" si="52"/>
        <v>7-Dec-1995</v>
      </c>
      <c r="K1676">
        <f t="shared" si="53"/>
        <v>30</v>
      </c>
    </row>
    <row r="1677" spans="1:11" x14ac:dyDescent="0.3">
      <c r="A1677" t="s">
        <v>39</v>
      </c>
      <c r="B1677">
        <v>1996</v>
      </c>
      <c r="C1677" t="s">
        <v>20</v>
      </c>
      <c r="D1677">
        <v>18</v>
      </c>
      <c r="E1677">
        <v>0</v>
      </c>
      <c r="F1677" s="11">
        <v>770.38</v>
      </c>
      <c r="G1677" t="s">
        <v>12</v>
      </c>
      <c r="H1677" t="s">
        <v>11</v>
      </c>
      <c r="I1677" t="s">
        <v>23</v>
      </c>
      <c r="J1677" s="9" t="str">
        <f t="shared" si="52"/>
        <v>18-Sep-1996</v>
      </c>
      <c r="K1677">
        <f t="shared" si="53"/>
        <v>29</v>
      </c>
    </row>
    <row r="1678" spans="1:11" x14ac:dyDescent="0.3">
      <c r="A1678" t="s">
        <v>38</v>
      </c>
      <c r="B1678">
        <v>1993</v>
      </c>
      <c r="C1678" t="s">
        <v>18</v>
      </c>
      <c r="D1678">
        <v>28</v>
      </c>
      <c r="E1678">
        <v>0</v>
      </c>
      <c r="F1678" s="11">
        <v>770</v>
      </c>
      <c r="G1678" t="s">
        <v>12</v>
      </c>
      <c r="H1678" t="s">
        <v>12</v>
      </c>
      <c r="I1678" t="s">
        <v>13</v>
      </c>
      <c r="J1678" s="9" t="str">
        <f t="shared" si="52"/>
        <v>28-Jun-1993</v>
      </c>
      <c r="K1678">
        <f t="shared" si="53"/>
        <v>32</v>
      </c>
    </row>
    <row r="1679" spans="1:11" x14ac:dyDescent="0.3">
      <c r="A1679" t="s">
        <v>36</v>
      </c>
      <c r="B1679">
        <v>1996</v>
      </c>
      <c r="C1679" t="s">
        <v>37</v>
      </c>
      <c r="D1679">
        <v>22</v>
      </c>
      <c r="E1679">
        <v>0</v>
      </c>
      <c r="F1679" s="11">
        <v>760</v>
      </c>
      <c r="G1679" t="s">
        <v>12</v>
      </c>
      <c r="H1679" t="s">
        <v>12</v>
      </c>
      <c r="I1679" t="s">
        <v>13</v>
      </c>
      <c r="J1679" s="9" t="str">
        <f t="shared" si="52"/>
        <v>22-Oct-1996</v>
      </c>
      <c r="K1679">
        <f t="shared" si="53"/>
        <v>29</v>
      </c>
    </row>
    <row r="1680" spans="1:11" x14ac:dyDescent="0.3">
      <c r="A1680" t="s">
        <v>34</v>
      </c>
      <c r="B1680">
        <v>1993</v>
      </c>
      <c r="C1680" t="s">
        <v>35</v>
      </c>
      <c r="D1680">
        <v>9</v>
      </c>
      <c r="E1680">
        <v>0</v>
      </c>
      <c r="F1680" s="11">
        <v>760</v>
      </c>
      <c r="G1680" t="s">
        <v>12</v>
      </c>
      <c r="H1680" t="s">
        <v>16</v>
      </c>
      <c r="I1680" t="s">
        <v>13</v>
      </c>
      <c r="J1680" s="9" t="str">
        <f t="shared" si="52"/>
        <v>9-Aug-1993</v>
      </c>
      <c r="K1680">
        <f t="shared" si="53"/>
        <v>32</v>
      </c>
    </row>
    <row r="1681" spans="1:11" x14ac:dyDescent="0.3">
      <c r="A1681" t="s">
        <v>33</v>
      </c>
      <c r="B1681">
        <v>2002</v>
      </c>
      <c r="C1681" t="s">
        <v>20</v>
      </c>
      <c r="D1681">
        <v>19</v>
      </c>
      <c r="E1681">
        <v>0</v>
      </c>
      <c r="F1681" s="11">
        <v>750</v>
      </c>
      <c r="G1681" t="s">
        <v>12</v>
      </c>
      <c r="H1681" t="s">
        <v>16</v>
      </c>
      <c r="I1681" t="s">
        <v>23</v>
      </c>
      <c r="J1681" s="9" t="str">
        <f t="shared" si="52"/>
        <v>19-Sep-2002</v>
      </c>
      <c r="K1681">
        <f t="shared" si="53"/>
        <v>23</v>
      </c>
    </row>
    <row r="1682" spans="1:11" x14ac:dyDescent="0.3">
      <c r="A1682" t="s">
        <v>32</v>
      </c>
      <c r="B1682">
        <v>1999</v>
      </c>
      <c r="C1682" t="s">
        <v>30</v>
      </c>
      <c r="D1682">
        <v>14</v>
      </c>
      <c r="E1682">
        <v>0</v>
      </c>
      <c r="F1682" s="11">
        <v>722.99</v>
      </c>
      <c r="G1682" t="s">
        <v>12</v>
      </c>
      <c r="H1682" t="s">
        <v>16</v>
      </c>
      <c r="I1682" t="s">
        <v>13</v>
      </c>
      <c r="J1682" s="9" t="str">
        <f t="shared" si="52"/>
        <v>14-Dec-1999</v>
      </c>
      <c r="K1682">
        <f t="shared" si="53"/>
        <v>26</v>
      </c>
    </row>
    <row r="1683" spans="1:11" x14ac:dyDescent="0.3">
      <c r="A1683" t="s">
        <v>29</v>
      </c>
      <c r="B1683">
        <v>1999</v>
      </c>
      <c r="C1683" t="s">
        <v>30</v>
      </c>
      <c r="D1683">
        <v>26</v>
      </c>
      <c r="E1683">
        <v>0</v>
      </c>
      <c r="F1683" s="11">
        <v>700</v>
      </c>
      <c r="G1683" t="s">
        <v>11</v>
      </c>
      <c r="H1683" t="s">
        <v>12</v>
      </c>
      <c r="I1683" t="s">
        <v>13</v>
      </c>
      <c r="J1683" s="9" t="str">
        <f t="shared" si="52"/>
        <v>26-Dec-1999</v>
      </c>
      <c r="K1683">
        <f t="shared" si="53"/>
        <v>26</v>
      </c>
    </row>
    <row r="1684" spans="1:11" x14ac:dyDescent="0.3">
      <c r="A1684" t="s">
        <v>28</v>
      </c>
      <c r="B1684">
        <v>2001</v>
      </c>
      <c r="C1684" t="s">
        <v>20</v>
      </c>
      <c r="D1684">
        <v>12</v>
      </c>
      <c r="E1684">
        <v>0</v>
      </c>
      <c r="F1684" s="11">
        <v>687.54</v>
      </c>
      <c r="G1684" t="s">
        <v>12</v>
      </c>
      <c r="H1684" t="s">
        <v>11</v>
      </c>
      <c r="I1684" t="s">
        <v>13</v>
      </c>
      <c r="J1684" s="9" t="str">
        <f t="shared" si="52"/>
        <v>12-Sep-2001</v>
      </c>
      <c r="K1684">
        <f t="shared" si="53"/>
        <v>24</v>
      </c>
    </row>
    <row r="1685" spans="1:11" x14ac:dyDescent="0.3">
      <c r="A1685" t="s">
        <v>27</v>
      </c>
      <c r="B1685">
        <v>1997</v>
      </c>
      <c r="C1685" t="s">
        <v>15</v>
      </c>
      <c r="D1685">
        <v>9</v>
      </c>
      <c r="E1685">
        <v>0</v>
      </c>
      <c r="F1685" s="11">
        <v>670</v>
      </c>
      <c r="G1685" t="s">
        <v>12</v>
      </c>
      <c r="H1685" t="s">
        <v>12</v>
      </c>
      <c r="I1685" t="s">
        <v>13</v>
      </c>
      <c r="J1685" s="9" t="str">
        <f t="shared" si="52"/>
        <v>9-Nov-1997</v>
      </c>
      <c r="K1685">
        <f t="shared" si="53"/>
        <v>28</v>
      </c>
    </row>
    <row r="1686" spans="1:11" x14ac:dyDescent="0.3">
      <c r="A1686" t="s">
        <v>26</v>
      </c>
      <c r="B1686">
        <v>2002</v>
      </c>
      <c r="C1686" t="s">
        <v>15</v>
      </c>
      <c r="D1686">
        <v>29</v>
      </c>
      <c r="E1686">
        <v>0</v>
      </c>
      <c r="F1686" s="11">
        <v>668</v>
      </c>
      <c r="G1686" t="s">
        <v>12</v>
      </c>
      <c r="H1686" t="s">
        <v>11</v>
      </c>
      <c r="I1686" t="s">
        <v>23</v>
      </c>
      <c r="J1686" s="9" t="str">
        <f t="shared" si="52"/>
        <v>29-Nov-2002</v>
      </c>
      <c r="K1686">
        <f t="shared" si="53"/>
        <v>23</v>
      </c>
    </row>
    <row r="1687" spans="1:11" x14ac:dyDescent="0.3">
      <c r="A1687" t="s">
        <v>25</v>
      </c>
      <c r="B1687">
        <v>1995</v>
      </c>
      <c r="C1687" t="s">
        <v>10</v>
      </c>
      <c r="D1687">
        <v>4</v>
      </c>
      <c r="E1687">
        <v>0</v>
      </c>
      <c r="F1687" s="11">
        <v>650</v>
      </c>
      <c r="G1687" t="s">
        <v>12</v>
      </c>
      <c r="H1687" t="s">
        <v>12</v>
      </c>
      <c r="I1687" t="s">
        <v>13</v>
      </c>
      <c r="J1687" s="9" t="str">
        <f t="shared" si="52"/>
        <v>4-Jul-1995</v>
      </c>
      <c r="K1687">
        <f t="shared" si="53"/>
        <v>30</v>
      </c>
    </row>
    <row r="1688" spans="1:11" x14ac:dyDescent="0.3">
      <c r="A1688" t="s">
        <v>24</v>
      </c>
      <c r="B1688">
        <v>1993</v>
      </c>
      <c r="C1688" t="s">
        <v>18</v>
      </c>
      <c r="D1688">
        <v>1</v>
      </c>
      <c r="E1688">
        <v>0</v>
      </c>
      <c r="F1688" s="11">
        <v>650</v>
      </c>
      <c r="G1688" t="s">
        <v>12</v>
      </c>
      <c r="H1688" t="s">
        <v>12</v>
      </c>
      <c r="I1688" t="s">
        <v>13</v>
      </c>
      <c r="J1688" s="9" t="str">
        <f t="shared" si="52"/>
        <v>1-Jun-1993</v>
      </c>
      <c r="K1688">
        <f t="shared" si="53"/>
        <v>32</v>
      </c>
    </row>
    <row r="1689" spans="1:11" x14ac:dyDescent="0.3">
      <c r="A1689" t="s">
        <v>22</v>
      </c>
      <c r="B1689">
        <v>2001</v>
      </c>
      <c r="C1689" t="s">
        <v>15</v>
      </c>
      <c r="D1689">
        <v>20</v>
      </c>
      <c r="E1689">
        <v>0</v>
      </c>
      <c r="F1689" s="11">
        <v>646.14</v>
      </c>
      <c r="G1689" t="s">
        <v>12</v>
      </c>
      <c r="H1689" t="s">
        <v>12</v>
      </c>
      <c r="I1689" t="s">
        <v>23</v>
      </c>
      <c r="J1689" s="9" t="str">
        <f t="shared" si="52"/>
        <v>20-Nov-2001</v>
      </c>
      <c r="K1689">
        <f t="shared" si="53"/>
        <v>24</v>
      </c>
    </row>
    <row r="1690" spans="1:11" x14ac:dyDescent="0.3">
      <c r="A1690" t="s">
        <v>21</v>
      </c>
      <c r="B1690">
        <v>1998</v>
      </c>
      <c r="C1690" t="s">
        <v>10</v>
      </c>
      <c r="D1690">
        <v>27</v>
      </c>
      <c r="E1690">
        <v>0</v>
      </c>
      <c r="F1690" s="11">
        <v>637.26</v>
      </c>
      <c r="G1690" t="s">
        <v>12</v>
      </c>
      <c r="H1690" t="s">
        <v>12</v>
      </c>
      <c r="I1690" t="s">
        <v>13</v>
      </c>
      <c r="J1690" s="9" t="str">
        <f t="shared" si="52"/>
        <v>27-Jul-1998</v>
      </c>
      <c r="K1690">
        <f t="shared" si="53"/>
        <v>27</v>
      </c>
    </row>
    <row r="1691" spans="1:11" x14ac:dyDescent="0.3">
      <c r="A1691" t="s">
        <v>19</v>
      </c>
      <c r="B1691">
        <v>1992</v>
      </c>
      <c r="C1691" t="s">
        <v>20</v>
      </c>
      <c r="D1691">
        <v>13</v>
      </c>
      <c r="E1691">
        <v>0</v>
      </c>
      <c r="F1691" s="11">
        <v>604.54</v>
      </c>
      <c r="G1691" t="s">
        <v>12</v>
      </c>
      <c r="H1691" t="s">
        <v>12</v>
      </c>
      <c r="I1691" t="s">
        <v>13</v>
      </c>
      <c r="J1691" s="9" t="str">
        <f t="shared" si="52"/>
        <v>13-Sep-1992</v>
      </c>
      <c r="K1691">
        <f t="shared" si="53"/>
        <v>33</v>
      </c>
    </row>
    <row r="1692" spans="1:11" x14ac:dyDescent="0.3">
      <c r="A1692" t="s">
        <v>17</v>
      </c>
      <c r="B1692">
        <v>1993</v>
      </c>
      <c r="C1692" t="s">
        <v>18</v>
      </c>
      <c r="D1692">
        <v>30</v>
      </c>
      <c r="E1692">
        <v>0</v>
      </c>
      <c r="F1692" s="11">
        <v>600</v>
      </c>
      <c r="G1692" t="s">
        <v>11</v>
      </c>
      <c r="H1692" t="s">
        <v>16</v>
      </c>
      <c r="I1692" t="s">
        <v>13</v>
      </c>
      <c r="J1692" s="9" t="str">
        <f t="shared" si="52"/>
        <v>30-Jun-1993</v>
      </c>
      <c r="K1692">
        <f t="shared" si="53"/>
        <v>32</v>
      </c>
    </row>
    <row r="1693" spans="1:11" x14ac:dyDescent="0.3">
      <c r="A1693" t="s">
        <v>14</v>
      </c>
      <c r="B1693">
        <v>1992</v>
      </c>
      <c r="C1693" t="s">
        <v>15</v>
      </c>
      <c r="D1693">
        <v>30</v>
      </c>
      <c r="E1693">
        <v>0</v>
      </c>
      <c r="F1693" s="11">
        <v>570.62</v>
      </c>
      <c r="G1693" t="s">
        <v>11</v>
      </c>
      <c r="H1693" t="s">
        <v>16</v>
      </c>
      <c r="I1693" t="s">
        <v>13</v>
      </c>
      <c r="J1693" s="9" t="str">
        <f t="shared" si="52"/>
        <v>30-Nov-1992</v>
      </c>
      <c r="K1693">
        <f t="shared" si="53"/>
        <v>33</v>
      </c>
    </row>
    <row r="1694" spans="1:11" x14ac:dyDescent="0.3">
      <c r="A1694" t="s">
        <v>9</v>
      </c>
      <c r="B1694">
        <v>1992</v>
      </c>
      <c r="C1694" t="s">
        <v>10</v>
      </c>
      <c r="D1694">
        <v>9</v>
      </c>
      <c r="E1694">
        <v>0</v>
      </c>
      <c r="F1694" s="11">
        <v>563.84</v>
      </c>
      <c r="G1694" t="s">
        <v>11</v>
      </c>
      <c r="H1694" t="s">
        <v>12</v>
      </c>
      <c r="I1694" t="s">
        <v>13</v>
      </c>
      <c r="J1694" s="9" t="str">
        <f t="shared" si="52"/>
        <v>9-Jul-1992</v>
      </c>
      <c r="K1694">
        <f t="shared" si="53"/>
        <v>33</v>
      </c>
    </row>
    <row r="1695" spans="1:11" x14ac:dyDescent="0.3">
      <c r="A1695" t="s">
        <v>1896</v>
      </c>
      <c r="B1695">
        <v>1987</v>
      </c>
      <c r="C1695" t="s">
        <v>15</v>
      </c>
      <c r="D1695">
        <v>27</v>
      </c>
      <c r="E1695">
        <v>2</v>
      </c>
      <c r="F1695" s="11">
        <v>20984.09</v>
      </c>
      <c r="G1695" t="s">
        <v>11</v>
      </c>
      <c r="H1695" t="s">
        <v>11</v>
      </c>
      <c r="I1695" t="s">
        <v>164</v>
      </c>
      <c r="J1695" s="9" t="str">
        <f t="shared" si="52"/>
        <v>27-Nov-1987</v>
      </c>
      <c r="K1695">
        <f t="shared" si="53"/>
        <v>38</v>
      </c>
    </row>
    <row r="1696" spans="1:11" x14ac:dyDescent="0.3">
      <c r="A1696" t="s">
        <v>2131</v>
      </c>
      <c r="B1696">
        <v>2004</v>
      </c>
      <c r="C1696" t="s">
        <v>15</v>
      </c>
      <c r="D1696">
        <v>1</v>
      </c>
      <c r="E1696">
        <v>2</v>
      </c>
      <c r="F1696" s="11">
        <v>34303.17</v>
      </c>
      <c r="G1696" t="s">
        <v>16</v>
      </c>
      <c r="H1696" t="s">
        <v>12</v>
      </c>
      <c r="I1696" t="s">
        <v>13</v>
      </c>
      <c r="J1696" s="9" t="str">
        <f t="shared" si="52"/>
        <v>1-Nov-2004</v>
      </c>
      <c r="K1696">
        <f t="shared" si="53"/>
        <v>21</v>
      </c>
    </row>
    <row r="1697" spans="1:11" x14ac:dyDescent="0.3">
      <c r="A1697" t="s">
        <v>2020</v>
      </c>
      <c r="B1697">
        <v>1982</v>
      </c>
      <c r="C1697" t="s">
        <v>30</v>
      </c>
      <c r="D1697">
        <v>11</v>
      </c>
      <c r="E1697">
        <v>1</v>
      </c>
      <c r="F1697" s="11">
        <v>28476.73</v>
      </c>
      <c r="G1697" t="s">
        <v>16</v>
      </c>
      <c r="H1697" t="s">
        <v>11</v>
      </c>
      <c r="I1697" t="s">
        <v>23</v>
      </c>
      <c r="J1697" s="9" t="str">
        <f t="shared" si="52"/>
        <v>11-Dec-1982</v>
      </c>
      <c r="K1697">
        <f t="shared" si="53"/>
        <v>43</v>
      </c>
    </row>
    <row r="1698" spans="1:11" x14ac:dyDescent="0.3">
      <c r="A1698" t="s">
        <v>2019</v>
      </c>
      <c r="B1698">
        <v>1974</v>
      </c>
      <c r="C1698" t="s">
        <v>20</v>
      </c>
      <c r="D1698">
        <v>16</v>
      </c>
      <c r="E1698">
        <v>1</v>
      </c>
      <c r="F1698" s="11">
        <v>28468.92</v>
      </c>
      <c r="G1698" t="s">
        <v>16</v>
      </c>
      <c r="H1698" t="s">
        <v>16</v>
      </c>
      <c r="I1698" t="s">
        <v>23</v>
      </c>
      <c r="J1698" s="9" t="str">
        <f t="shared" si="52"/>
        <v>16-Sep-1974</v>
      </c>
      <c r="K1698">
        <f t="shared" si="53"/>
        <v>51</v>
      </c>
    </row>
    <row r="1699" spans="1:11" x14ac:dyDescent="0.3">
      <c r="A1699" t="s">
        <v>2018</v>
      </c>
      <c r="B1699">
        <v>1977</v>
      </c>
      <c r="C1699" t="s">
        <v>30</v>
      </c>
      <c r="D1699">
        <v>2</v>
      </c>
      <c r="E1699">
        <v>1</v>
      </c>
      <c r="F1699" s="11">
        <v>28340.19</v>
      </c>
      <c r="G1699" t="s">
        <v>16</v>
      </c>
      <c r="H1699" t="s">
        <v>11</v>
      </c>
      <c r="I1699" t="s">
        <v>23</v>
      </c>
      <c r="J1699" s="9" t="str">
        <f t="shared" si="52"/>
        <v>2-Dec-1977</v>
      </c>
      <c r="K1699">
        <f t="shared" si="53"/>
        <v>48</v>
      </c>
    </row>
    <row r="1700" spans="1:11" x14ac:dyDescent="0.3">
      <c r="A1700" t="s">
        <v>2017</v>
      </c>
      <c r="B1700">
        <v>1990</v>
      </c>
      <c r="C1700" t="s">
        <v>30</v>
      </c>
      <c r="D1700">
        <v>24</v>
      </c>
      <c r="E1700">
        <v>3</v>
      </c>
      <c r="F1700" s="11">
        <v>28302.33</v>
      </c>
      <c r="G1700" t="s">
        <v>16</v>
      </c>
      <c r="H1700" t="s">
        <v>11</v>
      </c>
      <c r="I1700" t="s">
        <v>42</v>
      </c>
      <c r="J1700" s="9" t="str">
        <f t="shared" si="52"/>
        <v>24-Dec-1990</v>
      </c>
      <c r="K1700">
        <f t="shared" si="53"/>
        <v>35</v>
      </c>
    </row>
    <row r="1701" spans="1:11" x14ac:dyDescent="0.3">
      <c r="A1701" t="s">
        <v>2016</v>
      </c>
      <c r="B1701">
        <v>1963</v>
      </c>
      <c r="C1701" t="s">
        <v>15</v>
      </c>
      <c r="D1701">
        <v>25</v>
      </c>
      <c r="E1701">
        <v>1</v>
      </c>
      <c r="F1701" s="11">
        <v>28287.9</v>
      </c>
      <c r="G1701" t="s">
        <v>16</v>
      </c>
      <c r="H1701" t="s">
        <v>16</v>
      </c>
      <c r="I1701" t="s">
        <v>13</v>
      </c>
      <c r="J1701" s="9" t="str">
        <f t="shared" si="52"/>
        <v>25-Nov-1963</v>
      </c>
      <c r="K1701">
        <f t="shared" si="53"/>
        <v>62</v>
      </c>
    </row>
    <row r="1702" spans="1:11" x14ac:dyDescent="0.3">
      <c r="A1702" t="s">
        <v>2015</v>
      </c>
      <c r="B1702">
        <v>1999</v>
      </c>
      <c r="C1702" t="s">
        <v>20</v>
      </c>
      <c r="D1702">
        <v>6</v>
      </c>
      <c r="E1702">
        <v>0</v>
      </c>
      <c r="F1702" s="11">
        <v>28245.34</v>
      </c>
      <c r="G1702" t="s">
        <v>16</v>
      </c>
      <c r="H1702" t="s">
        <v>12</v>
      </c>
      <c r="I1702" t="s">
        <v>42</v>
      </c>
      <c r="J1702" s="9" t="str">
        <f t="shared" si="52"/>
        <v>6-Sep-1999</v>
      </c>
      <c r="K1702">
        <f t="shared" si="53"/>
        <v>26</v>
      </c>
    </row>
    <row r="1703" spans="1:11" x14ac:dyDescent="0.3">
      <c r="A1703" t="s">
        <v>2014</v>
      </c>
      <c r="B1703">
        <v>1960</v>
      </c>
      <c r="C1703" t="s">
        <v>15</v>
      </c>
      <c r="D1703">
        <v>22</v>
      </c>
      <c r="E1703">
        <v>0</v>
      </c>
      <c r="F1703" s="11">
        <v>28101.33</v>
      </c>
      <c r="G1703" t="s">
        <v>16</v>
      </c>
      <c r="H1703" t="s">
        <v>11</v>
      </c>
      <c r="I1703" t="s">
        <v>166</v>
      </c>
      <c r="J1703" s="9" t="str">
        <f t="shared" si="52"/>
        <v>22-Nov-1960</v>
      </c>
      <c r="K1703">
        <f t="shared" si="53"/>
        <v>65</v>
      </c>
    </row>
    <row r="1704" spans="1:11" x14ac:dyDescent="0.3">
      <c r="A1704" t="s">
        <v>2013</v>
      </c>
      <c r="B1704">
        <v>1985</v>
      </c>
      <c r="C1704" t="s">
        <v>15</v>
      </c>
      <c r="D1704">
        <v>29</v>
      </c>
      <c r="E1704">
        <v>3</v>
      </c>
      <c r="F1704" s="11">
        <v>28006.94</v>
      </c>
      <c r="G1704" t="s">
        <v>16</v>
      </c>
      <c r="H1704" t="s">
        <v>11</v>
      </c>
      <c r="I1704" t="s">
        <v>42</v>
      </c>
      <c r="J1704" s="9" t="str">
        <f t="shared" si="52"/>
        <v>29-Nov-1985</v>
      </c>
      <c r="K1704">
        <f t="shared" si="53"/>
        <v>40</v>
      </c>
    </row>
    <row r="1705" spans="1:11" x14ac:dyDescent="0.3">
      <c r="A1705" t="s">
        <v>2012</v>
      </c>
      <c r="B1705">
        <v>1999</v>
      </c>
      <c r="C1705" t="s">
        <v>30</v>
      </c>
      <c r="D1705">
        <v>21</v>
      </c>
      <c r="E1705">
        <v>0</v>
      </c>
      <c r="F1705" s="11">
        <v>27980.77</v>
      </c>
      <c r="G1705" t="s">
        <v>16</v>
      </c>
      <c r="H1705" t="s">
        <v>16</v>
      </c>
      <c r="I1705" t="s">
        <v>42</v>
      </c>
      <c r="J1705" s="9" t="str">
        <f t="shared" si="52"/>
        <v>21-Dec-1999</v>
      </c>
      <c r="K1705">
        <f t="shared" si="53"/>
        <v>26</v>
      </c>
    </row>
    <row r="1706" spans="1:11" x14ac:dyDescent="0.3">
      <c r="A1706" t="s">
        <v>2011</v>
      </c>
      <c r="B1706">
        <v>1961</v>
      </c>
      <c r="C1706" t="s">
        <v>10</v>
      </c>
      <c r="D1706">
        <v>28</v>
      </c>
      <c r="E1706">
        <v>3</v>
      </c>
      <c r="F1706" s="11">
        <v>27941.29</v>
      </c>
      <c r="G1706" t="s">
        <v>16</v>
      </c>
      <c r="H1706" t="s">
        <v>12</v>
      </c>
      <c r="I1706" t="s">
        <v>42</v>
      </c>
      <c r="J1706" s="9" t="str">
        <f t="shared" si="52"/>
        <v>28-Jul-1961</v>
      </c>
      <c r="K1706">
        <f t="shared" si="53"/>
        <v>64</v>
      </c>
    </row>
    <row r="1707" spans="1:11" x14ac:dyDescent="0.3">
      <c r="A1707" t="s">
        <v>2010</v>
      </c>
      <c r="B1707">
        <v>1991</v>
      </c>
      <c r="C1707" t="s">
        <v>18</v>
      </c>
      <c r="D1707">
        <v>4</v>
      </c>
      <c r="E1707">
        <v>3</v>
      </c>
      <c r="F1707" s="11">
        <v>27931.11</v>
      </c>
      <c r="G1707" t="s">
        <v>16</v>
      </c>
      <c r="H1707" t="s">
        <v>12</v>
      </c>
      <c r="I1707" t="s">
        <v>42</v>
      </c>
      <c r="J1707" s="9" t="str">
        <f t="shared" si="52"/>
        <v>4-Jun-1991</v>
      </c>
      <c r="K1707">
        <f t="shared" si="53"/>
        <v>34</v>
      </c>
    </row>
    <row r="1708" spans="1:11" x14ac:dyDescent="0.3">
      <c r="A1708" t="s">
        <v>2009</v>
      </c>
      <c r="B1708">
        <v>1989</v>
      </c>
      <c r="C1708" t="s">
        <v>15</v>
      </c>
      <c r="D1708">
        <v>21</v>
      </c>
      <c r="E1708">
        <v>3</v>
      </c>
      <c r="F1708" s="11">
        <v>27925.86</v>
      </c>
      <c r="G1708" t="s">
        <v>16</v>
      </c>
      <c r="H1708" t="s">
        <v>11</v>
      </c>
      <c r="I1708" t="s">
        <v>42</v>
      </c>
      <c r="J1708" s="9" t="str">
        <f t="shared" si="52"/>
        <v>21-Nov-1989</v>
      </c>
      <c r="K1708">
        <f t="shared" si="53"/>
        <v>36</v>
      </c>
    </row>
    <row r="1709" spans="1:11" x14ac:dyDescent="0.3">
      <c r="A1709" t="s">
        <v>2008</v>
      </c>
      <c r="B1709">
        <v>1985</v>
      </c>
      <c r="C1709" t="s">
        <v>30</v>
      </c>
      <c r="D1709">
        <v>4</v>
      </c>
      <c r="E1709">
        <v>3</v>
      </c>
      <c r="F1709" s="11">
        <v>27849.94</v>
      </c>
      <c r="G1709" t="s">
        <v>16</v>
      </c>
      <c r="H1709" t="s">
        <v>16</v>
      </c>
      <c r="I1709" t="s">
        <v>42</v>
      </c>
      <c r="J1709" s="9" t="str">
        <f t="shared" si="52"/>
        <v>4-Dec-1985</v>
      </c>
      <c r="K1709">
        <f t="shared" si="53"/>
        <v>40</v>
      </c>
    </row>
    <row r="1710" spans="1:11" x14ac:dyDescent="0.3">
      <c r="A1710" t="s">
        <v>2007</v>
      </c>
      <c r="B1710">
        <v>1960</v>
      </c>
      <c r="C1710" t="s">
        <v>10</v>
      </c>
      <c r="D1710">
        <v>6</v>
      </c>
      <c r="E1710">
        <v>0</v>
      </c>
      <c r="F1710" s="11">
        <v>27808.73</v>
      </c>
      <c r="G1710" t="s">
        <v>16</v>
      </c>
      <c r="H1710" t="s">
        <v>16</v>
      </c>
      <c r="I1710" t="s">
        <v>13</v>
      </c>
      <c r="J1710" s="9" t="str">
        <f t="shared" si="52"/>
        <v>6-Jul-1960</v>
      </c>
      <c r="K1710">
        <f t="shared" si="53"/>
        <v>65</v>
      </c>
    </row>
    <row r="1711" spans="1:11" x14ac:dyDescent="0.3">
      <c r="A1711" t="s">
        <v>2006</v>
      </c>
      <c r="B1711">
        <v>2002</v>
      </c>
      <c r="C1711" t="s">
        <v>30</v>
      </c>
      <c r="D1711">
        <v>6</v>
      </c>
      <c r="E1711">
        <v>1</v>
      </c>
      <c r="F1711" s="11">
        <v>27724.29</v>
      </c>
      <c r="G1711" t="s">
        <v>16</v>
      </c>
      <c r="H1711" t="s">
        <v>12</v>
      </c>
      <c r="I1711" t="s">
        <v>13</v>
      </c>
      <c r="J1711" s="9" t="str">
        <f t="shared" si="52"/>
        <v>6-Dec-2002</v>
      </c>
      <c r="K1711">
        <f t="shared" si="53"/>
        <v>23</v>
      </c>
    </row>
    <row r="1712" spans="1:11" x14ac:dyDescent="0.3">
      <c r="A1712" t="s">
        <v>2005</v>
      </c>
      <c r="B1712">
        <v>1992</v>
      </c>
      <c r="C1712" t="s">
        <v>10</v>
      </c>
      <c r="D1712">
        <v>3</v>
      </c>
      <c r="E1712">
        <v>0</v>
      </c>
      <c r="F1712" s="11">
        <v>27696.11</v>
      </c>
      <c r="G1712" t="s">
        <v>16</v>
      </c>
      <c r="H1712" t="s">
        <v>11</v>
      </c>
      <c r="I1712" t="s">
        <v>42</v>
      </c>
      <c r="J1712" s="9" t="str">
        <f t="shared" si="52"/>
        <v>3-Jul-1992</v>
      </c>
      <c r="K1712">
        <f t="shared" si="53"/>
        <v>33</v>
      </c>
    </row>
    <row r="1713" spans="1:11" x14ac:dyDescent="0.3">
      <c r="A1713" t="s">
        <v>2004</v>
      </c>
      <c r="B1713">
        <v>1997</v>
      </c>
      <c r="C1713" t="s">
        <v>37</v>
      </c>
      <c r="D1713">
        <v>7</v>
      </c>
      <c r="E1713">
        <v>0</v>
      </c>
      <c r="F1713" s="11">
        <v>27625.17</v>
      </c>
      <c r="G1713" t="s">
        <v>16</v>
      </c>
      <c r="H1713" t="s">
        <v>16</v>
      </c>
      <c r="I1713" t="s">
        <v>42</v>
      </c>
      <c r="J1713" s="9" t="str">
        <f t="shared" si="52"/>
        <v>7-Oct-1997</v>
      </c>
      <c r="K1713">
        <f t="shared" si="53"/>
        <v>28</v>
      </c>
    </row>
    <row r="1714" spans="1:11" x14ac:dyDescent="0.3">
      <c r="A1714" t="s">
        <v>2003</v>
      </c>
      <c r="B1714">
        <v>1997</v>
      </c>
      <c r="C1714" t="s">
        <v>20</v>
      </c>
      <c r="D1714">
        <v>9</v>
      </c>
      <c r="E1714">
        <v>0</v>
      </c>
      <c r="F1714" s="11">
        <v>27619.360000000001</v>
      </c>
      <c r="G1714" t="s">
        <v>11</v>
      </c>
      <c r="H1714" t="s">
        <v>12</v>
      </c>
      <c r="I1714" t="s">
        <v>42</v>
      </c>
      <c r="J1714" s="9" t="str">
        <f t="shared" si="52"/>
        <v>9-Sep-1997</v>
      </c>
      <c r="K1714">
        <f t="shared" si="53"/>
        <v>28</v>
      </c>
    </row>
    <row r="1715" spans="1:11" x14ac:dyDescent="0.3">
      <c r="A1715" t="s">
        <v>2002</v>
      </c>
      <c r="B1715">
        <v>1992</v>
      </c>
      <c r="C1715" t="s">
        <v>18</v>
      </c>
      <c r="D1715">
        <v>11</v>
      </c>
      <c r="E1715">
        <v>0</v>
      </c>
      <c r="F1715" s="11">
        <v>27614.71</v>
      </c>
      <c r="G1715" t="s">
        <v>11</v>
      </c>
      <c r="H1715" t="s">
        <v>12</v>
      </c>
      <c r="I1715" t="s">
        <v>42</v>
      </c>
      <c r="J1715" s="9" t="str">
        <f t="shared" si="52"/>
        <v>11-Jun-1992</v>
      </c>
      <c r="K1715">
        <f t="shared" si="53"/>
        <v>33</v>
      </c>
    </row>
    <row r="1716" spans="1:11" x14ac:dyDescent="0.3">
      <c r="A1716" t="s">
        <v>2001</v>
      </c>
      <c r="B1716">
        <v>1985</v>
      </c>
      <c r="C1716" t="s">
        <v>15</v>
      </c>
      <c r="D1716">
        <v>6</v>
      </c>
      <c r="E1716">
        <v>3</v>
      </c>
      <c r="F1716" s="11">
        <v>27598.93</v>
      </c>
      <c r="G1716" t="s">
        <v>11</v>
      </c>
      <c r="H1716" t="s">
        <v>16</v>
      </c>
      <c r="I1716" t="s">
        <v>42</v>
      </c>
      <c r="J1716" s="9" t="str">
        <f t="shared" si="52"/>
        <v>6-Nov-1985</v>
      </c>
      <c r="K1716">
        <f t="shared" si="53"/>
        <v>40</v>
      </c>
    </row>
    <row r="1717" spans="1:11" x14ac:dyDescent="0.3">
      <c r="A1717" t="s">
        <v>2000</v>
      </c>
      <c r="B1717">
        <v>1984</v>
      </c>
      <c r="C1717" t="s">
        <v>10</v>
      </c>
      <c r="D1717">
        <v>22</v>
      </c>
      <c r="E1717">
        <v>3</v>
      </c>
      <c r="F1717" s="11">
        <v>27534.53</v>
      </c>
      <c r="G1717" t="s">
        <v>11</v>
      </c>
      <c r="H1717" t="s">
        <v>11</v>
      </c>
      <c r="I1717" t="s">
        <v>42</v>
      </c>
      <c r="J1717" s="9" t="str">
        <f t="shared" si="52"/>
        <v>22-Jul-1984</v>
      </c>
      <c r="K1717">
        <f t="shared" si="53"/>
        <v>41</v>
      </c>
    </row>
    <row r="1718" spans="1:11" x14ac:dyDescent="0.3">
      <c r="A1718" t="s">
        <v>1999</v>
      </c>
      <c r="B1718">
        <v>1965</v>
      </c>
      <c r="C1718" t="s">
        <v>37</v>
      </c>
      <c r="D1718">
        <v>19</v>
      </c>
      <c r="E1718">
        <v>0</v>
      </c>
      <c r="F1718" s="11">
        <v>27533.91</v>
      </c>
      <c r="G1718" t="s">
        <v>11</v>
      </c>
      <c r="H1718" t="s">
        <v>12</v>
      </c>
      <c r="I1718" t="s">
        <v>13</v>
      </c>
      <c r="J1718" s="9" t="str">
        <f t="shared" si="52"/>
        <v>19-Oct-1965</v>
      </c>
      <c r="K1718">
        <f t="shared" si="53"/>
        <v>60</v>
      </c>
    </row>
    <row r="1719" spans="1:11" x14ac:dyDescent="0.3">
      <c r="A1719" t="s">
        <v>1998</v>
      </c>
      <c r="B1719">
        <v>1981</v>
      </c>
      <c r="C1719" t="s">
        <v>37</v>
      </c>
      <c r="D1719">
        <v>3</v>
      </c>
      <c r="E1719">
        <v>1</v>
      </c>
      <c r="F1719" s="11">
        <v>27495.59</v>
      </c>
      <c r="G1719" t="s">
        <v>11</v>
      </c>
      <c r="H1719" t="s">
        <v>16</v>
      </c>
      <c r="I1719" t="s">
        <v>42</v>
      </c>
      <c r="J1719" s="9" t="str">
        <f t="shared" si="52"/>
        <v>3-Oct-1981</v>
      </c>
      <c r="K1719">
        <f t="shared" si="53"/>
        <v>44</v>
      </c>
    </row>
    <row r="1720" spans="1:11" x14ac:dyDescent="0.3">
      <c r="A1720" t="s">
        <v>1997</v>
      </c>
      <c r="B1720">
        <v>1985</v>
      </c>
      <c r="C1720" t="s">
        <v>30</v>
      </c>
      <c r="D1720">
        <v>5</v>
      </c>
      <c r="E1720">
        <v>3</v>
      </c>
      <c r="F1720" s="11">
        <v>27432.73</v>
      </c>
      <c r="G1720" t="s">
        <v>11</v>
      </c>
      <c r="H1720" t="s">
        <v>16</v>
      </c>
      <c r="I1720" t="s">
        <v>42</v>
      </c>
      <c r="J1720" s="9" t="str">
        <f t="shared" si="52"/>
        <v>5-Dec-1985</v>
      </c>
      <c r="K1720">
        <f t="shared" si="53"/>
        <v>40</v>
      </c>
    </row>
    <row r="1721" spans="1:11" x14ac:dyDescent="0.3">
      <c r="A1721" t="s">
        <v>1996</v>
      </c>
      <c r="B1721">
        <v>1988</v>
      </c>
      <c r="C1721" t="s">
        <v>20</v>
      </c>
      <c r="D1721">
        <v>15</v>
      </c>
      <c r="E1721">
        <v>2</v>
      </c>
      <c r="F1721" s="11">
        <v>27375.9</v>
      </c>
      <c r="G1721" t="s">
        <v>11</v>
      </c>
      <c r="H1721" t="s">
        <v>12</v>
      </c>
      <c r="I1721" t="s">
        <v>164</v>
      </c>
      <c r="J1721" s="9" t="str">
        <f t="shared" si="52"/>
        <v>15-Sep-1988</v>
      </c>
      <c r="K1721">
        <f t="shared" si="53"/>
        <v>37</v>
      </c>
    </row>
    <row r="1722" spans="1:11" x14ac:dyDescent="0.3">
      <c r="A1722" t="s">
        <v>1995</v>
      </c>
      <c r="B1722">
        <v>1969</v>
      </c>
      <c r="C1722" t="s">
        <v>37</v>
      </c>
      <c r="D1722">
        <v>16</v>
      </c>
      <c r="E1722">
        <v>0</v>
      </c>
      <c r="F1722" s="11">
        <v>27346.04</v>
      </c>
      <c r="G1722" t="s">
        <v>11</v>
      </c>
      <c r="H1722" t="s">
        <v>11</v>
      </c>
      <c r="I1722" t="s">
        <v>13</v>
      </c>
      <c r="J1722" s="9" t="str">
        <f t="shared" si="52"/>
        <v>16-Oct-1969</v>
      </c>
      <c r="K1722">
        <f t="shared" si="53"/>
        <v>56</v>
      </c>
    </row>
    <row r="1723" spans="1:11" x14ac:dyDescent="0.3">
      <c r="A1723" t="s">
        <v>1994</v>
      </c>
      <c r="B1723">
        <v>1968</v>
      </c>
      <c r="C1723" t="s">
        <v>18</v>
      </c>
      <c r="D1723">
        <v>6</v>
      </c>
      <c r="E1723">
        <v>3</v>
      </c>
      <c r="F1723" s="11">
        <v>27322.73</v>
      </c>
      <c r="G1723" t="s">
        <v>11</v>
      </c>
      <c r="H1723" t="s">
        <v>11</v>
      </c>
      <c r="I1723" t="s">
        <v>13</v>
      </c>
      <c r="J1723" s="9" t="str">
        <f t="shared" si="52"/>
        <v>6-Jun-1968</v>
      </c>
      <c r="K1723">
        <f t="shared" si="53"/>
        <v>57</v>
      </c>
    </row>
    <row r="1724" spans="1:11" x14ac:dyDescent="0.3">
      <c r="A1724" t="s">
        <v>1993</v>
      </c>
      <c r="B1724">
        <v>1999</v>
      </c>
      <c r="C1724" t="s">
        <v>30</v>
      </c>
      <c r="D1724">
        <v>2</v>
      </c>
      <c r="E1724">
        <v>0</v>
      </c>
      <c r="F1724" s="11">
        <v>27236.959999999999</v>
      </c>
      <c r="G1724" t="s">
        <v>11</v>
      </c>
      <c r="H1724" t="s">
        <v>16</v>
      </c>
      <c r="I1724" t="s">
        <v>42</v>
      </c>
      <c r="J1724" s="9" t="str">
        <f t="shared" si="52"/>
        <v>2-Dec-1999</v>
      </c>
      <c r="K1724">
        <f t="shared" si="53"/>
        <v>26</v>
      </c>
    </row>
    <row r="1725" spans="1:11" x14ac:dyDescent="0.3">
      <c r="A1725" t="s">
        <v>1992</v>
      </c>
      <c r="B1725">
        <v>1965</v>
      </c>
      <c r="C1725" t="s">
        <v>30</v>
      </c>
      <c r="D1725">
        <v>21</v>
      </c>
      <c r="E1725">
        <v>0</v>
      </c>
      <c r="F1725" s="11">
        <v>27218.44</v>
      </c>
      <c r="G1725" t="s">
        <v>11</v>
      </c>
      <c r="H1725" t="s">
        <v>16</v>
      </c>
      <c r="I1725" t="s">
        <v>356</v>
      </c>
      <c r="J1725" s="9" t="str">
        <f t="shared" si="52"/>
        <v>21-Dec-1965</v>
      </c>
      <c r="K1725">
        <f t="shared" si="53"/>
        <v>60</v>
      </c>
    </row>
    <row r="1726" spans="1:11" x14ac:dyDescent="0.3">
      <c r="A1726" t="s">
        <v>1991</v>
      </c>
      <c r="B1726">
        <v>1970</v>
      </c>
      <c r="C1726" t="s">
        <v>37</v>
      </c>
      <c r="D1726">
        <v>2</v>
      </c>
      <c r="E1726">
        <v>0</v>
      </c>
      <c r="F1726" s="11">
        <v>27117.99</v>
      </c>
      <c r="G1726" t="s">
        <v>11</v>
      </c>
      <c r="H1726" t="s">
        <v>11</v>
      </c>
      <c r="I1726" t="s">
        <v>13</v>
      </c>
      <c r="J1726" s="9" t="str">
        <f t="shared" si="52"/>
        <v>2-Oct-1970</v>
      </c>
      <c r="K1726">
        <f t="shared" si="53"/>
        <v>55</v>
      </c>
    </row>
    <row r="1727" spans="1:11" x14ac:dyDescent="0.3">
      <c r="A1727" t="s">
        <v>1990</v>
      </c>
      <c r="B1727">
        <v>1990</v>
      </c>
      <c r="C1727" t="s">
        <v>30</v>
      </c>
      <c r="D1727">
        <v>13</v>
      </c>
      <c r="E1727">
        <v>3</v>
      </c>
      <c r="F1727" s="11">
        <v>27092.38</v>
      </c>
      <c r="G1727" t="s">
        <v>11</v>
      </c>
      <c r="H1727" t="s">
        <v>12</v>
      </c>
      <c r="I1727" t="s">
        <v>42</v>
      </c>
      <c r="J1727" s="9" t="str">
        <f t="shared" si="52"/>
        <v>13-Dec-1990</v>
      </c>
      <c r="K1727">
        <f t="shared" si="53"/>
        <v>35</v>
      </c>
    </row>
    <row r="1728" spans="1:11" x14ac:dyDescent="0.3">
      <c r="A1728" t="s">
        <v>1989</v>
      </c>
      <c r="B1728">
        <v>1994</v>
      </c>
      <c r="C1728" t="s">
        <v>10</v>
      </c>
      <c r="D1728">
        <v>2</v>
      </c>
      <c r="E1728">
        <v>0</v>
      </c>
      <c r="F1728" s="11">
        <v>27080.639999999999</v>
      </c>
      <c r="G1728" t="s">
        <v>11</v>
      </c>
      <c r="H1728" t="s">
        <v>11</v>
      </c>
      <c r="I1728" t="s">
        <v>42</v>
      </c>
      <c r="J1728" s="9" t="str">
        <f t="shared" si="52"/>
        <v>2-Jul-1994</v>
      </c>
      <c r="K1728">
        <f t="shared" si="53"/>
        <v>31</v>
      </c>
    </row>
    <row r="1729" spans="1:11" x14ac:dyDescent="0.3">
      <c r="A1729" t="s">
        <v>1988</v>
      </c>
      <c r="B1729">
        <v>1958</v>
      </c>
      <c r="C1729" t="s">
        <v>18</v>
      </c>
      <c r="D1729">
        <v>30</v>
      </c>
      <c r="E1729">
        <v>0</v>
      </c>
      <c r="F1729" s="11">
        <v>27037.91</v>
      </c>
      <c r="G1729" t="s">
        <v>11</v>
      </c>
      <c r="H1729" t="s">
        <v>11</v>
      </c>
      <c r="I1729" t="s">
        <v>13</v>
      </c>
      <c r="J1729" s="9" t="str">
        <f t="shared" si="52"/>
        <v>30-Jun-1958</v>
      </c>
      <c r="K1729">
        <f t="shared" si="53"/>
        <v>67</v>
      </c>
    </row>
    <row r="1730" spans="1:11" x14ac:dyDescent="0.3">
      <c r="A1730" t="s">
        <v>1987</v>
      </c>
      <c r="B1730">
        <v>1960</v>
      </c>
      <c r="C1730" t="s">
        <v>10</v>
      </c>
      <c r="D1730">
        <v>9</v>
      </c>
      <c r="E1730">
        <v>1</v>
      </c>
      <c r="F1730" s="11">
        <v>27000.98</v>
      </c>
      <c r="G1730" t="s">
        <v>11</v>
      </c>
      <c r="H1730" t="s">
        <v>11</v>
      </c>
      <c r="I1730" t="s">
        <v>13</v>
      </c>
      <c r="J1730" s="9" t="str">
        <f t="shared" ref="J1730:J1793" si="54">D1730&amp;"-"&amp;C1730&amp;"-"&amp;B1730</f>
        <v>9-Jul-1960</v>
      </c>
      <c r="K1730">
        <f t="shared" ref="K1730:K1793" si="55">2025-B1730</f>
        <v>65</v>
      </c>
    </row>
    <row r="1731" spans="1:11" x14ac:dyDescent="0.3">
      <c r="A1731" t="s">
        <v>1986</v>
      </c>
      <c r="B1731">
        <v>2000</v>
      </c>
      <c r="C1731" t="s">
        <v>15</v>
      </c>
      <c r="D1731">
        <v>9</v>
      </c>
      <c r="E1731">
        <v>0</v>
      </c>
      <c r="F1731" s="11">
        <v>26936.98</v>
      </c>
      <c r="G1731" t="s">
        <v>11</v>
      </c>
      <c r="H1731" t="s">
        <v>12</v>
      </c>
      <c r="I1731" t="s">
        <v>42</v>
      </c>
      <c r="J1731" s="9" t="str">
        <f t="shared" si="54"/>
        <v>9-Nov-2000</v>
      </c>
      <c r="K1731">
        <f t="shared" si="55"/>
        <v>25</v>
      </c>
    </row>
    <row r="1732" spans="1:11" x14ac:dyDescent="0.3">
      <c r="A1732" t="s">
        <v>1985</v>
      </c>
      <c r="B1732">
        <v>2002</v>
      </c>
      <c r="C1732" t="s">
        <v>18</v>
      </c>
      <c r="D1732">
        <v>17</v>
      </c>
      <c r="E1732">
        <v>0</v>
      </c>
      <c r="F1732" s="11">
        <v>26927.69</v>
      </c>
      <c r="G1732" t="s">
        <v>11</v>
      </c>
      <c r="H1732" t="s">
        <v>11</v>
      </c>
      <c r="I1732" t="s">
        <v>42</v>
      </c>
      <c r="J1732" s="9" t="str">
        <f t="shared" si="54"/>
        <v>17-Jun-2002</v>
      </c>
      <c r="K1732">
        <f t="shared" si="55"/>
        <v>23</v>
      </c>
    </row>
    <row r="1733" spans="1:11" x14ac:dyDescent="0.3">
      <c r="A1733" t="s">
        <v>1984</v>
      </c>
      <c r="B1733">
        <v>1958</v>
      </c>
      <c r="C1733" t="s">
        <v>30</v>
      </c>
      <c r="D1733">
        <v>25</v>
      </c>
      <c r="E1733">
        <v>0</v>
      </c>
      <c r="F1733" s="11">
        <v>26926.51</v>
      </c>
      <c r="G1733" t="s">
        <v>11</v>
      </c>
      <c r="H1733" t="s">
        <v>16</v>
      </c>
      <c r="I1733" t="s">
        <v>13</v>
      </c>
      <c r="J1733" s="9" t="str">
        <f t="shared" si="54"/>
        <v>25-Dec-1958</v>
      </c>
      <c r="K1733">
        <f t="shared" si="55"/>
        <v>67</v>
      </c>
    </row>
    <row r="1734" spans="1:11" x14ac:dyDescent="0.3">
      <c r="A1734" t="s">
        <v>1983</v>
      </c>
      <c r="B1734">
        <v>1991</v>
      </c>
      <c r="C1734" t="s">
        <v>35</v>
      </c>
      <c r="D1734">
        <v>22</v>
      </c>
      <c r="E1734">
        <v>3</v>
      </c>
      <c r="F1734" s="11">
        <v>26912.560000000001</v>
      </c>
      <c r="G1734" t="s">
        <v>11</v>
      </c>
      <c r="H1734" t="s">
        <v>11</v>
      </c>
      <c r="I1734" t="s">
        <v>42</v>
      </c>
      <c r="J1734" s="9" t="str">
        <f t="shared" si="54"/>
        <v>22-Aug-1991</v>
      </c>
      <c r="K1734">
        <f t="shared" si="55"/>
        <v>34</v>
      </c>
    </row>
    <row r="1735" spans="1:11" x14ac:dyDescent="0.3">
      <c r="A1735" t="s">
        <v>1982</v>
      </c>
      <c r="B1735">
        <v>1988</v>
      </c>
      <c r="C1735" t="s">
        <v>10</v>
      </c>
      <c r="D1735">
        <v>22</v>
      </c>
      <c r="E1735">
        <v>3</v>
      </c>
      <c r="F1735" s="11">
        <v>26607.89</v>
      </c>
      <c r="G1735" t="s">
        <v>11</v>
      </c>
      <c r="H1735" t="s">
        <v>16</v>
      </c>
      <c r="I1735" t="s">
        <v>42</v>
      </c>
      <c r="J1735" s="9" t="str">
        <f t="shared" si="54"/>
        <v>22-Jul-1988</v>
      </c>
      <c r="K1735">
        <f t="shared" si="55"/>
        <v>37</v>
      </c>
    </row>
    <row r="1736" spans="1:11" x14ac:dyDescent="0.3">
      <c r="A1736" t="s">
        <v>1981</v>
      </c>
      <c r="B1736">
        <v>2004</v>
      </c>
      <c r="C1736" t="s">
        <v>20</v>
      </c>
      <c r="D1736">
        <v>5</v>
      </c>
      <c r="E1736">
        <v>0</v>
      </c>
      <c r="F1736" s="11">
        <v>26479.4</v>
      </c>
      <c r="G1736" t="s">
        <v>11</v>
      </c>
      <c r="H1736" t="s">
        <v>11</v>
      </c>
      <c r="I1736" t="s">
        <v>42</v>
      </c>
      <c r="J1736" s="9" t="str">
        <f t="shared" si="54"/>
        <v>5-Sep-2004</v>
      </c>
      <c r="K1736">
        <f t="shared" si="55"/>
        <v>21</v>
      </c>
    </row>
    <row r="1737" spans="1:11" x14ac:dyDescent="0.3">
      <c r="A1737" t="s">
        <v>1980</v>
      </c>
      <c r="B1737">
        <v>1970</v>
      </c>
      <c r="C1737" t="s">
        <v>35</v>
      </c>
      <c r="D1737">
        <v>27</v>
      </c>
      <c r="E1737">
        <v>2</v>
      </c>
      <c r="F1737" s="11">
        <v>26467.1</v>
      </c>
      <c r="G1737" t="s">
        <v>11</v>
      </c>
      <c r="H1737" t="s">
        <v>12</v>
      </c>
      <c r="I1737" t="s">
        <v>23</v>
      </c>
      <c r="J1737" s="9" t="str">
        <f t="shared" si="54"/>
        <v>27-Aug-1970</v>
      </c>
      <c r="K1737">
        <f t="shared" si="55"/>
        <v>55</v>
      </c>
    </row>
    <row r="1738" spans="1:11" x14ac:dyDescent="0.3">
      <c r="A1738" t="s">
        <v>1979</v>
      </c>
      <c r="B1738">
        <v>1974</v>
      </c>
      <c r="C1738" t="s">
        <v>20</v>
      </c>
      <c r="D1738">
        <v>21</v>
      </c>
      <c r="E1738">
        <v>1</v>
      </c>
      <c r="F1738" s="11">
        <v>26392.26</v>
      </c>
      <c r="G1738" t="s">
        <v>11</v>
      </c>
      <c r="H1738" t="s">
        <v>11</v>
      </c>
      <c r="I1738" t="s">
        <v>247</v>
      </c>
      <c r="J1738" s="9" t="str">
        <f t="shared" si="54"/>
        <v>21-Sep-1974</v>
      </c>
      <c r="K1738">
        <f t="shared" si="55"/>
        <v>51</v>
      </c>
    </row>
    <row r="1739" spans="1:11" x14ac:dyDescent="0.3">
      <c r="A1739" t="s">
        <v>1978</v>
      </c>
      <c r="B1739">
        <v>2004</v>
      </c>
      <c r="C1739" t="s">
        <v>30</v>
      </c>
      <c r="D1739">
        <v>5</v>
      </c>
      <c r="E1739">
        <v>0</v>
      </c>
      <c r="F1739" s="11">
        <v>26316.59</v>
      </c>
      <c r="G1739" t="s">
        <v>11</v>
      </c>
      <c r="H1739" t="s">
        <v>12</v>
      </c>
      <c r="I1739" t="s">
        <v>42</v>
      </c>
      <c r="J1739" s="9" t="str">
        <f t="shared" si="54"/>
        <v>5-Dec-2004</v>
      </c>
      <c r="K1739">
        <f t="shared" si="55"/>
        <v>21</v>
      </c>
    </row>
    <row r="1740" spans="1:11" x14ac:dyDescent="0.3">
      <c r="A1740" t="s">
        <v>1977</v>
      </c>
      <c r="B1740">
        <v>1975</v>
      </c>
      <c r="C1740" t="s">
        <v>18</v>
      </c>
      <c r="D1740">
        <v>4</v>
      </c>
      <c r="E1740">
        <v>1</v>
      </c>
      <c r="F1740" s="11">
        <v>26236.58</v>
      </c>
      <c r="G1740" t="s">
        <v>11</v>
      </c>
      <c r="H1740" t="s">
        <v>16</v>
      </c>
      <c r="I1740" t="s">
        <v>42</v>
      </c>
      <c r="J1740" s="9" t="str">
        <f t="shared" si="54"/>
        <v>4-Jun-1975</v>
      </c>
      <c r="K1740">
        <f t="shared" si="55"/>
        <v>50</v>
      </c>
    </row>
    <row r="1741" spans="1:11" x14ac:dyDescent="0.3">
      <c r="A1741" t="s">
        <v>1976</v>
      </c>
      <c r="B1741">
        <v>1973</v>
      </c>
      <c r="C1741" t="s">
        <v>10</v>
      </c>
      <c r="D1741">
        <v>7</v>
      </c>
      <c r="E1741">
        <v>1</v>
      </c>
      <c r="F1741" s="11">
        <v>26140.36</v>
      </c>
      <c r="G1741" t="s">
        <v>11</v>
      </c>
      <c r="H1741" t="s">
        <v>12</v>
      </c>
      <c r="I1741" t="s">
        <v>42</v>
      </c>
      <c r="J1741" s="9" t="str">
        <f t="shared" si="54"/>
        <v>7-Jul-1973</v>
      </c>
      <c r="K1741">
        <f t="shared" si="55"/>
        <v>52</v>
      </c>
    </row>
    <row r="1742" spans="1:11" x14ac:dyDescent="0.3">
      <c r="A1742" t="s">
        <v>1975</v>
      </c>
      <c r="B1742">
        <v>2002</v>
      </c>
      <c r="C1742" t="s">
        <v>37</v>
      </c>
      <c r="D1742">
        <v>11</v>
      </c>
      <c r="E1742">
        <v>0</v>
      </c>
      <c r="F1742" s="11">
        <v>26125.67</v>
      </c>
      <c r="G1742" t="s">
        <v>11</v>
      </c>
      <c r="H1742" t="s">
        <v>16</v>
      </c>
      <c r="I1742" t="s">
        <v>13</v>
      </c>
      <c r="J1742" s="9" t="str">
        <f t="shared" si="54"/>
        <v>11-Oct-2002</v>
      </c>
      <c r="K1742">
        <f t="shared" si="55"/>
        <v>23</v>
      </c>
    </row>
    <row r="1743" spans="1:11" x14ac:dyDescent="0.3">
      <c r="A1743" t="s">
        <v>1974</v>
      </c>
      <c r="B1743">
        <v>1966</v>
      </c>
      <c r="C1743" t="s">
        <v>10</v>
      </c>
      <c r="D1743">
        <v>9</v>
      </c>
      <c r="E1743">
        <v>1</v>
      </c>
      <c r="F1743" s="11">
        <v>26109.33</v>
      </c>
      <c r="G1743" t="s">
        <v>11</v>
      </c>
      <c r="H1743" t="s">
        <v>12</v>
      </c>
      <c r="I1743" t="s">
        <v>23</v>
      </c>
      <c r="J1743" s="9" t="str">
        <f t="shared" si="54"/>
        <v>9-Jul-1966</v>
      </c>
      <c r="K1743">
        <f t="shared" si="55"/>
        <v>59</v>
      </c>
    </row>
    <row r="1744" spans="1:11" x14ac:dyDescent="0.3">
      <c r="A1744" t="s">
        <v>1973</v>
      </c>
      <c r="B1744">
        <v>2000</v>
      </c>
      <c r="C1744" t="s">
        <v>30</v>
      </c>
      <c r="D1744">
        <v>26</v>
      </c>
      <c r="E1744">
        <v>0</v>
      </c>
      <c r="F1744" s="11">
        <v>26026.97</v>
      </c>
      <c r="G1744" t="s">
        <v>11</v>
      </c>
      <c r="H1744" t="s">
        <v>12</v>
      </c>
      <c r="I1744" t="s">
        <v>42</v>
      </c>
      <c r="J1744" s="9" t="str">
        <f t="shared" si="54"/>
        <v>26-Dec-2000</v>
      </c>
      <c r="K1744">
        <f t="shared" si="55"/>
        <v>25</v>
      </c>
    </row>
    <row r="1745" spans="1:11" x14ac:dyDescent="0.3">
      <c r="A1745" t="s">
        <v>1972</v>
      </c>
      <c r="B1745">
        <v>2001</v>
      </c>
      <c r="C1745" t="s">
        <v>18</v>
      </c>
      <c r="D1745">
        <v>5</v>
      </c>
      <c r="E1745">
        <v>2</v>
      </c>
      <c r="F1745" s="11">
        <v>26018.95</v>
      </c>
      <c r="G1745" t="s">
        <v>11</v>
      </c>
      <c r="H1745" t="s">
        <v>11</v>
      </c>
      <c r="I1745" t="s">
        <v>23</v>
      </c>
      <c r="J1745" s="9" t="str">
        <f t="shared" si="54"/>
        <v>5-Jun-2001</v>
      </c>
      <c r="K1745">
        <f t="shared" si="55"/>
        <v>24</v>
      </c>
    </row>
    <row r="1746" spans="1:11" x14ac:dyDescent="0.3">
      <c r="A1746" t="s">
        <v>1971</v>
      </c>
      <c r="B1746">
        <v>1970</v>
      </c>
      <c r="C1746" t="s">
        <v>30</v>
      </c>
      <c r="D1746">
        <v>3</v>
      </c>
      <c r="E1746">
        <v>3</v>
      </c>
      <c r="F1746" s="11">
        <v>25992.82</v>
      </c>
      <c r="G1746" t="s">
        <v>11</v>
      </c>
      <c r="H1746" t="s">
        <v>11</v>
      </c>
      <c r="I1746" t="s">
        <v>13</v>
      </c>
      <c r="J1746" s="9" t="str">
        <f t="shared" si="54"/>
        <v>3-Dec-1970</v>
      </c>
      <c r="K1746">
        <f t="shared" si="55"/>
        <v>55</v>
      </c>
    </row>
    <row r="1747" spans="1:11" x14ac:dyDescent="0.3">
      <c r="A1747" t="s">
        <v>1970</v>
      </c>
      <c r="B1747">
        <v>1963</v>
      </c>
      <c r="C1747" t="s">
        <v>35</v>
      </c>
      <c r="D1747">
        <v>21</v>
      </c>
      <c r="E1747">
        <v>0</v>
      </c>
      <c r="F1747" s="11">
        <v>25678.78</v>
      </c>
      <c r="G1747" t="s">
        <v>11</v>
      </c>
      <c r="H1747" t="s">
        <v>12</v>
      </c>
      <c r="I1747" t="s">
        <v>23</v>
      </c>
      <c r="J1747" s="9" t="str">
        <f t="shared" si="54"/>
        <v>21-Aug-1963</v>
      </c>
      <c r="K1747">
        <f t="shared" si="55"/>
        <v>62</v>
      </c>
    </row>
    <row r="1748" spans="1:11" x14ac:dyDescent="0.3">
      <c r="A1748" t="s">
        <v>1969</v>
      </c>
      <c r="B1748">
        <v>1972</v>
      </c>
      <c r="C1748" t="s">
        <v>10</v>
      </c>
      <c r="D1748">
        <v>17</v>
      </c>
      <c r="E1748">
        <v>0</v>
      </c>
      <c r="F1748" s="11">
        <v>25656.58</v>
      </c>
      <c r="G1748" t="s">
        <v>11</v>
      </c>
      <c r="H1748" t="s">
        <v>12</v>
      </c>
      <c r="I1748" t="s">
        <v>247</v>
      </c>
      <c r="J1748" s="9" t="str">
        <f t="shared" si="54"/>
        <v>17-Jul-1972</v>
      </c>
      <c r="K1748">
        <f t="shared" si="55"/>
        <v>53</v>
      </c>
    </row>
    <row r="1749" spans="1:11" x14ac:dyDescent="0.3">
      <c r="A1749" t="s">
        <v>1968</v>
      </c>
      <c r="B1749">
        <v>2001</v>
      </c>
      <c r="C1749" t="s">
        <v>35</v>
      </c>
      <c r="D1749">
        <v>2</v>
      </c>
      <c r="E1749">
        <v>0</v>
      </c>
      <c r="F1749" s="11">
        <v>25648.98</v>
      </c>
      <c r="G1749" t="s">
        <v>11</v>
      </c>
      <c r="H1749" t="s">
        <v>16</v>
      </c>
      <c r="I1749" t="s">
        <v>42</v>
      </c>
      <c r="J1749" s="9" t="str">
        <f t="shared" si="54"/>
        <v>2-Aug-2001</v>
      </c>
      <c r="K1749">
        <f t="shared" si="55"/>
        <v>24</v>
      </c>
    </row>
    <row r="1750" spans="1:11" x14ac:dyDescent="0.3">
      <c r="A1750" t="s">
        <v>1967</v>
      </c>
      <c r="B1750">
        <v>1968</v>
      </c>
      <c r="C1750" t="s">
        <v>30</v>
      </c>
      <c r="D1750">
        <v>11</v>
      </c>
      <c r="E1750">
        <v>1</v>
      </c>
      <c r="F1750" s="11">
        <v>25517.11</v>
      </c>
      <c r="G1750" t="s">
        <v>11</v>
      </c>
      <c r="H1750" t="s">
        <v>12</v>
      </c>
      <c r="I1750" t="s">
        <v>356</v>
      </c>
      <c r="J1750" s="9" t="str">
        <f t="shared" si="54"/>
        <v>11-Dec-1968</v>
      </c>
      <c r="K1750">
        <f t="shared" si="55"/>
        <v>57</v>
      </c>
    </row>
    <row r="1751" spans="1:11" x14ac:dyDescent="0.3">
      <c r="A1751" t="s">
        <v>1966</v>
      </c>
      <c r="B1751">
        <v>1968</v>
      </c>
      <c r="C1751" t="s">
        <v>35</v>
      </c>
      <c r="D1751">
        <v>22</v>
      </c>
      <c r="E1751">
        <v>3</v>
      </c>
      <c r="F1751" s="11">
        <v>25382.3</v>
      </c>
      <c r="G1751" t="s">
        <v>11</v>
      </c>
      <c r="H1751" t="s">
        <v>11</v>
      </c>
      <c r="I1751" t="s">
        <v>42</v>
      </c>
      <c r="J1751" s="9" t="str">
        <f t="shared" si="54"/>
        <v>22-Aug-1968</v>
      </c>
      <c r="K1751">
        <f t="shared" si="55"/>
        <v>57</v>
      </c>
    </row>
    <row r="1752" spans="1:11" x14ac:dyDescent="0.3">
      <c r="A1752" t="s">
        <v>1965</v>
      </c>
      <c r="B1752">
        <v>1972</v>
      </c>
      <c r="C1752" t="s">
        <v>20</v>
      </c>
      <c r="D1752">
        <v>26</v>
      </c>
      <c r="E1752">
        <v>2</v>
      </c>
      <c r="F1752" s="11">
        <v>25333.33</v>
      </c>
      <c r="G1752" t="s">
        <v>11</v>
      </c>
      <c r="H1752" t="s">
        <v>11</v>
      </c>
      <c r="I1752" t="s">
        <v>356</v>
      </c>
      <c r="J1752" s="9" t="str">
        <f t="shared" si="54"/>
        <v>26-Sep-1972</v>
      </c>
      <c r="K1752">
        <f t="shared" si="55"/>
        <v>53</v>
      </c>
    </row>
    <row r="1753" spans="1:11" x14ac:dyDescent="0.3">
      <c r="A1753" t="s">
        <v>1964</v>
      </c>
      <c r="B1753">
        <v>1975</v>
      </c>
      <c r="C1753" t="s">
        <v>30</v>
      </c>
      <c r="D1753">
        <v>14</v>
      </c>
      <c r="E1753">
        <v>3</v>
      </c>
      <c r="F1753" s="11">
        <v>25309.49</v>
      </c>
      <c r="G1753" t="s">
        <v>11</v>
      </c>
      <c r="H1753" t="s">
        <v>16</v>
      </c>
      <c r="I1753" t="s">
        <v>42</v>
      </c>
      <c r="J1753" s="9" t="str">
        <f t="shared" si="54"/>
        <v>14-Dec-1975</v>
      </c>
      <c r="K1753">
        <f t="shared" si="55"/>
        <v>50</v>
      </c>
    </row>
    <row r="1754" spans="1:11" x14ac:dyDescent="0.3">
      <c r="A1754" t="s">
        <v>1963</v>
      </c>
      <c r="B1754">
        <v>1998</v>
      </c>
      <c r="C1754" t="s">
        <v>15</v>
      </c>
      <c r="D1754">
        <v>24</v>
      </c>
      <c r="E1754">
        <v>0</v>
      </c>
      <c r="F1754" s="11">
        <v>25127.22</v>
      </c>
      <c r="G1754" t="s">
        <v>11</v>
      </c>
      <c r="H1754" t="s">
        <v>12</v>
      </c>
      <c r="I1754" t="s">
        <v>42</v>
      </c>
      <c r="J1754" s="9" t="str">
        <f t="shared" si="54"/>
        <v>24-Nov-1998</v>
      </c>
      <c r="K1754">
        <f t="shared" si="55"/>
        <v>27</v>
      </c>
    </row>
    <row r="1755" spans="1:11" x14ac:dyDescent="0.3">
      <c r="A1755" t="s">
        <v>1962</v>
      </c>
      <c r="B1755">
        <v>1998</v>
      </c>
      <c r="C1755" t="s">
        <v>18</v>
      </c>
      <c r="D1755">
        <v>14</v>
      </c>
      <c r="E1755">
        <v>0</v>
      </c>
      <c r="F1755" s="11">
        <v>25081.77</v>
      </c>
      <c r="G1755" t="s">
        <v>11</v>
      </c>
      <c r="H1755" t="s">
        <v>11</v>
      </c>
      <c r="I1755" t="s">
        <v>13</v>
      </c>
      <c r="J1755" s="9" t="str">
        <f t="shared" si="54"/>
        <v>14-Jun-1998</v>
      </c>
      <c r="K1755">
        <f t="shared" si="55"/>
        <v>27</v>
      </c>
    </row>
    <row r="1756" spans="1:11" x14ac:dyDescent="0.3">
      <c r="A1756" t="s">
        <v>1961</v>
      </c>
      <c r="B1756">
        <v>1995</v>
      </c>
      <c r="C1756" t="s">
        <v>30</v>
      </c>
      <c r="D1756">
        <v>4</v>
      </c>
      <c r="E1756">
        <v>0</v>
      </c>
      <c r="F1756" s="11">
        <v>25075.97</v>
      </c>
      <c r="G1756" t="s">
        <v>11</v>
      </c>
      <c r="H1756" t="s">
        <v>11</v>
      </c>
      <c r="I1756" t="s">
        <v>42</v>
      </c>
      <c r="J1756" s="9" t="str">
        <f t="shared" si="54"/>
        <v>4-Dec-1995</v>
      </c>
      <c r="K1756">
        <f t="shared" si="55"/>
        <v>30</v>
      </c>
    </row>
    <row r="1757" spans="1:11" x14ac:dyDescent="0.3">
      <c r="A1757" t="s">
        <v>1960</v>
      </c>
      <c r="B1757">
        <v>1975</v>
      </c>
      <c r="C1757" t="s">
        <v>15</v>
      </c>
      <c r="D1757">
        <v>14</v>
      </c>
      <c r="E1757">
        <v>3</v>
      </c>
      <c r="F1757" s="11">
        <v>24915.22</v>
      </c>
      <c r="G1757" t="s">
        <v>11</v>
      </c>
      <c r="H1757" t="s">
        <v>12</v>
      </c>
      <c r="I1757" t="s">
        <v>23</v>
      </c>
      <c r="J1757" s="9" t="str">
        <f t="shared" si="54"/>
        <v>14-Nov-1975</v>
      </c>
      <c r="K1757">
        <f t="shared" si="55"/>
        <v>50</v>
      </c>
    </row>
    <row r="1758" spans="1:11" x14ac:dyDescent="0.3">
      <c r="A1758" t="s">
        <v>1959</v>
      </c>
      <c r="B1758">
        <v>1987</v>
      </c>
      <c r="C1758" t="s">
        <v>18</v>
      </c>
      <c r="D1758">
        <v>14</v>
      </c>
      <c r="E1758">
        <v>2</v>
      </c>
      <c r="F1758" s="11">
        <v>24915.05</v>
      </c>
      <c r="G1758" t="s">
        <v>11</v>
      </c>
      <c r="H1758" t="s">
        <v>16</v>
      </c>
      <c r="I1758" t="s">
        <v>247</v>
      </c>
      <c r="J1758" s="9" t="str">
        <f t="shared" si="54"/>
        <v>14-Jun-1987</v>
      </c>
      <c r="K1758">
        <f t="shared" si="55"/>
        <v>38</v>
      </c>
    </row>
    <row r="1759" spans="1:11" x14ac:dyDescent="0.3">
      <c r="A1759" t="s">
        <v>1958</v>
      </c>
      <c r="B1759">
        <v>1969</v>
      </c>
      <c r="C1759" t="s">
        <v>10</v>
      </c>
      <c r="D1759">
        <v>23</v>
      </c>
      <c r="E1759">
        <v>3</v>
      </c>
      <c r="F1759" s="11">
        <v>24873.38</v>
      </c>
      <c r="G1759" t="s">
        <v>11</v>
      </c>
      <c r="H1759" t="s">
        <v>16</v>
      </c>
      <c r="I1759" t="s">
        <v>247</v>
      </c>
      <c r="J1759" s="9" t="str">
        <f t="shared" si="54"/>
        <v>23-Jul-1969</v>
      </c>
      <c r="K1759">
        <f t="shared" si="55"/>
        <v>56</v>
      </c>
    </row>
    <row r="1760" spans="1:11" x14ac:dyDescent="0.3">
      <c r="A1760" t="s">
        <v>1957</v>
      </c>
      <c r="B1760">
        <v>1970</v>
      </c>
      <c r="C1760" t="s">
        <v>15</v>
      </c>
      <c r="D1760">
        <v>26</v>
      </c>
      <c r="E1760">
        <v>3</v>
      </c>
      <c r="F1760" s="11">
        <v>24869.84</v>
      </c>
      <c r="G1760" t="s">
        <v>11</v>
      </c>
      <c r="H1760" t="s">
        <v>11</v>
      </c>
      <c r="I1760" t="s">
        <v>168</v>
      </c>
      <c r="J1760" s="9" t="str">
        <f t="shared" si="54"/>
        <v>26-Nov-1970</v>
      </c>
      <c r="K1760">
        <f t="shared" si="55"/>
        <v>55</v>
      </c>
    </row>
    <row r="1761" spans="1:11" x14ac:dyDescent="0.3">
      <c r="A1761" t="s">
        <v>1956</v>
      </c>
      <c r="B1761">
        <v>1995</v>
      </c>
      <c r="C1761" t="s">
        <v>18</v>
      </c>
      <c r="D1761">
        <v>10</v>
      </c>
      <c r="E1761">
        <v>0</v>
      </c>
      <c r="F1761" s="11">
        <v>24863.25</v>
      </c>
      <c r="G1761" t="s">
        <v>11</v>
      </c>
      <c r="H1761" t="s">
        <v>12</v>
      </c>
      <c r="I1761" t="s">
        <v>42</v>
      </c>
      <c r="J1761" s="9" t="str">
        <f t="shared" si="54"/>
        <v>10-Jun-1995</v>
      </c>
      <c r="K1761">
        <f t="shared" si="55"/>
        <v>30</v>
      </c>
    </row>
    <row r="1762" spans="1:11" x14ac:dyDescent="0.3">
      <c r="A1762" t="s">
        <v>1955</v>
      </c>
      <c r="B1762">
        <v>1994</v>
      </c>
      <c r="C1762" t="s">
        <v>20</v>
      </c>
      <c r="D1762">
        <v>9</v>
      </c>
      <c r="E1762">
        <v>0</v>
      </c>
      <c r="F1762" s="11">
        <v>24817.25</v>
      </c>
      <c r="G1762" t="s">
        <v>11</v>
      </c>
      <c r="H1762" t="s">
        <v>11</v>
      </c>
      <c r="I1762" t="s">
        <v>42</v>
      </c>
      <c r="J1762" s="9" t="str">
        <f t="shared" si="54"/>
        <v>9-Sep-1994</v>
      </c>
      <c r="K1762">
        <f t="shared" si="55"/>
        <v>31</v>
      </c>
    </row>
    <row r="1763" spans="1:11" x14ac:dyDescent="0.3">
      <c r="A1763" t="s">
        <v>1954</v>
      </c>
      <c r="B1763">
        <v>1992</v>
      </c>
      <c r="C1763" t="s">
        <v>37</v>
      </c>
      <c r="D1763">
        <v>11</v>
      </c>
      <c r="E1763">
        <v>0</v>
      </c>
      <c r="F1763" s="11">
        <v>24795.040000000001</v>
      </c>
      <c r="G1763" t="s">
        <v>11</v>
      </c>
      <c r="H1763" t="s">
        <v>12</v>
      </c>
      <c r="I1763" t="s">
        <v>42</v>
      </c>
      <c r="J1763" s="9" t="str">
        <f t="shared" si="54"/>
        <v>11-Oct-1992</v>
      </c>
      <c r="K1763">
        <f t="shared" si="55"/>
        <v>33</v>
      </c>
    </row>
    <row r="1764" spans="1:11" x14ac:dyDescent="0.3">
      <c r="A1764" t="s">
        <v>1953</v>
      </c>
      <c r="B1764">
        <v>1996</v>
      </c>
      <c r="C1764" t="s">
        <v>35</v>
      </c>
      <c r="D1764">
        <v>28</v>
      </c>
      <c r="E1764">
        <v>4</v>
      </c>
      <c r="F1764" s="11">
        <v>24671.66</v>
      </c>
      <c r="G1764" t="s">
        <v>11</v>
      </c>
      <c r="H1764" t="s">
        <v>16</v>
      </c>
      <c r="I1764" t="s">
        <v>247</v>
      </c>
      <c r="J1764" s="9" t="str">
        <f t="shared" si="54"/>
        <v>28-Aug-1996</v>
      </c>
      <c r="K1764">
        <f t="shared" si="55"/>
        <v>29</v>
      </c>
    </row>
    <row r="1765" spans="1:11" x14ac:dyDescent="0.3">
      <c r="A1765" t="s">
        <v>1952</v>
      </c>
      <c r="B1765">
        <v>1970</v>
      </c>
      <c r="C1765" t="s">
        <v>18</v>
      </c>
      <c r="D1765">
        <v>12</v>
      </c>
      <c r="E1765">
        <v>2</v>
      </c>
      <c r="F1765" s="11">
        <v>24667.42</v>
      </c>
      <c r="G1765" t="s">
        <v>11</v>
      </c>
      <c r="H1765" t="s">
        <v>12</v>
      </c>
      <c r="I1765" t="s">
        <v>13</v>
      </c>
      <c r="J1765" s="9" t="str">
        <f t="shared" si="54"/>
        <v>12-Jun-1970</v>
      </c>
      <c r="K1765">
        <f t="shared" si="55"/>
        <v>55</v>
      </c>
    </row>
    <row r="1766" spans="1:11" x14ac:dyDescent="0.3">
      <c r="A1766" t="s">
        <v>1951</v>
      </c>
      <c r="B1766">
        <v>1976</v>
      </c>
      <c r="C1766" t="s">
        <v>37</v>
      </c>
      <c r="D1766">
        <v>12</v>
      </c>
      <c r="E1766">
        <v>0</v>
      </c>
      <c r="F1766" s="11">
        <v>24603.05</v>
      </c>
      <c r="G1766" t="s">
        <v>11</v>
      </c>
      <c r="H1766" t="s">
        <v>11</v>
      </c>
      <c r="I1766" t="s">
        <v>42</v>
      </c>
      <c r="J1766" s="9" t="str">
        <f t="shared" si="54"/>
        <v>12-Oct-1976</v>
      </c>
      <c r="K1766">
        <f t="shared" si="55"/>
        <v>49</v>
      </c>
    </row>
    <row r="1767" spans="1:11" x14ac:dyDescent="0.3">
      <c r="A1767" t="s">
        <v>1950</v>
      </c>
      <c r="B1767">
        <v>1975</v>
      </c>
      <c r="C1767" t="s">
        <v>18</v>
      </c>
      <c r="D1767">
        <v>13</v>
      </c>
      <c r="E1767">
        <v>2</v>
      </c>
      <c r="F1767" s="11">
        <v>24535.7</v>
      </c>
      <c r="G1767" t="s">
        <v>11</v>
      </c>
      <c r="H1767" t="s">
        <v>11</v>
      </c>
      <c r="I1767" t="s">
        <v>23</v>
      </c>
      <c r="J1767" s="9" t="str">
        <f t="shared" si="54"/>
        <v>13-Jun-1975</v>
      </c>
      <c r="K1767">
        <f t="shared" si="55"/>
        <v>50</v>
      </c>
    </row>
    <row r="1768" spans="1:11" x14ac:dyDescent="0.3">
      <c r="A1768" t="s">
        <v>1949</v>
      </c>
      <c r="B1768">
        <v>1972</v>
      </c>
      <c r="C1768" t="s">
        <v>20</v>
      </c>
      <c r="D1768">
        <v>14</v>
      </c>
      <c r="E1768">
        <v>1</v>
      </c>
      <c r="F1768" s="11">
        <v>24520.26</v>
      </c>
      <c r="G1768" t="s">
        <v>11</v>
      </c>
      <c r="H1768" t="s">
        <v>12</v>
      </c>
      <c r="I1768" t="s">
        <v>42</v>
      </c>
      <c r="J1768" s="9" t="str">
        <f t="shared" si="54"/>
        <v>14-Sep-1972</v>
      </c>
      <c r="K1768">
        <f t="shared" si="55"/>
        <v>53</v>
      </c>
    </row>
    <row r="1769" spans="1:11" x14ac:dyDescent="0.3">
      <c r="A1769" t="s">
        <v>1948</v>
      </c>
      <c r="B1769">
        <v>1961</v>
      </c>
      <c r="C1769" t="s">
        <v>37</v>
      </c>
      <c r="D1769">
        <v>21</v>
      </c>
      <c r="E1769">
        <v>0</v>
      </c>
      <c r="F1769" s="11">
        <v>24513.09</v>
      </c>
      <c r="G1769" t="s">
        <v>11</v>
      </c>
      <c r="H1769" t="s">
        <v>11</v>
      </c>
      <c r="I1769" t="s">
        <v>13</v>
      </c>
      <c r="J1769" s="9" t="str">
        <f t="shared" si="54"/>
        <v>21-Oct-1961</v>
      </c>
      <c r="K1769">
        <f t="shared" si="55"/>
        <v>64</v>
      </c>
    </row>
    <row r="1770" spans="1:11" x14ac:dyDescent="0.3">
      <c r="A1770" t="s">
        <v>1947</v>
      </c>
      <c r="B1770">
        <v>1968</v>
      </c>
      <c r="C1770" t="s">
        <v>10</v>
      </c>
      <c r="D1770">
        <v>6</v>
      </c>
      <c r="E1770">
        <v>0</v>
      </c>
      <c r="F1770" s="11">
        <v>24476.48</v>
      </c>
      <c r="G1770" t="s">
        <v>11</v>
      </c>
      <c r="H1770" t="s">
        <v>11</v>
      </c>
      <c r="I1770" t="s">
        <v>23</v>
      </c>
      <c r="J1770" s="9" t="str">
        <f t="shared" si="54"/>
        <v>6-Jul-1968</v>
      </c>
      <c r="K1770">
        <f t="shared" si="55"/>
        <v>57</v>
      </c>
    </row>
    <row r="1771" spans="1:11" x14ac:dyDescent="0.3">
      <c r="A1771" t="s">
        <v>1946</v>
      </c>
      <c r="B1771">
        <v>1970</v>
      </c>
      <c r="C1771" t="s">
        <v>15</v>
      </c>
      <c r="D1771">
        <v>30</v>
      </c>
      <c r="E1771">
        <v>0</v>
      </c>
      <c r="F1771" s="11">
        <v>24393.62</v>
      </c>
      <c r="G1771" t="s">
        <v>11</v>
      </c>
      <c r="H1771" t="s">
        <v>12</v>
      </c>
      <c r="I1771" t="s">
        <v>23</v>
      </c>
      <c r="J1771" s="9" t="str">
        <f t="shared" si="54"/>
        <v>30-Nov-1970</v>
      </c>
      <c r="K1771">
        <f t="shared" si="55"/>
        <v>55</v>
      </c>
    </row>
    <row r="1772" spans="1:11" x14ac:dyDescent="0.3">
      <c r="A1772" t="s">
        <v>1945</v>
      </c>
      <c r="B1772">
        <v>1999</v>
      </c>
      <c r="C1772" t="s">
        <v>37</v>
      </c>
      <c r="D1772">
        <v>7</v>
      </c>
      <c r="E1772">
        <v>0</v>
      </c>
      <c r="F1772" s="11">
        <v>24387.74</v>
      </c>
      <c r="G1772" t="s">
        <v>11</v>
      </c>
      <c r="H1772" t="s">
        <v>16</v>
      </c>
      <c r="I1772" t="s">
        <v>42</v>
      </c>
      <c r="J1772" s="9" t="str">
        <f t="shared" si="54"/>
        <v>7-Oct-1999</v>
      </c>
      <c r="K1772">
        <f t="shared" si="55"/>
        <v>26</v>
      </c>
    </row>
    <row r="1773" spans="1:11" x14ac:dyDescent="0.3">
      <c r="A1773" t="s">
        <v>1944</v>
      </c>
      <c r="B1773">
        <v>2004</v>
      </c>
      <c r="C1773" t="s">
        <v>35</v>
      </c>
      <c r="D1773">
        <v>3</v>
      </c>
      <c r="E1773">
        <v>0</v>
      </c>
      <c r="F1773" s="11">
        <v>24294.02</v>
      </c>
      <c r="G1773" t="s">
        <v>11</v>
      </c>
      <c r="H1773" t="s">
        <v>16</v>
      </c>
      <c r="I1773" t="s">
        <v>42</v>
      </c>
      <c r="J1773" s="9" t="str">
        <f t="shared" si="54"/>
        <v>3-Aug-2004</v>
      </c>
      <c r="K1773">
        <f t="shared" si="55"/>
        <v>21</v>
      </c>
    </row>
    <row r="1774" spans="1:11" x14ac:dyDescent="0.3">
      <c r="A1774" t="s">
        <v>1943</v>
      </c>
      <c r="B1774">
        <v>1964</v>
      </c>
      <c r="C1774" t="s">
        <v>30</v>
      </c>
      <c r="D1774">
        <v>16</v>
      </c>
      <c r="E1774">
        <v>0</v>
      </c>
      <c r="F1774" s="11">
        <v>24227.34</v>
      </c>
      <c r="G1774" t="s">
        <v>11</v>
      </c>
      <c r="H1774" t="s">
        <v>16</v>
      </c>
      <c r="I1774" t="s">
        <v>13</v>
      </c>
      <c r="J1774" s="9" t="str">
        <f t="shared" si="54"/>
        <v>16-Dec-1964</v>
      </c>
      <c r="K1774">
        <f t="shared" si="55"/>
        <v>61</v>
      </c>
    </row>
    <row r="1775" spans="1:11" x14ac:dyDescent="0.3">
      <c r="A1775" t="s">
        <v>1942</v>
      </c>
      <c r="B1775">
        <v>1974</v>
      </c>
      <c r="C1775" t="s">
        <v>20</v>
      </c>
      <c r="D1775">
        <v>10</v>
      </c>
      <c r="E1775">
        <v>3</v>
      </c>
      <c r="F1775" s="11">
        <v>24180.93</v>
      </c>
      <c r="G1775" t="s">
        <v>11</v>
      </c>
      <c r="H1775" t="s">
        <v>16</v>
      </c>
      <c r="I1775" t="s">
        <v>13</v>
      </c>
      <c r="J1775" s="9" t="str">
        <f t="shared" si="54"/>
        <v>10-Sep-1974</v>
      </c>
      <c r="K1775">
        <f t="shared" si="55"/>
        <v>51</v>
      </c>
    </row>
    <row r="1776" spans="1:11" x14ac:dyDescent="0.3">
      <c r="A1776" t="s">
        <v>1941</v>
      </c>
      <c r="B1776">
        <v>1973</v>
      </c>
      <c r="C1776" t="s">
        <v>18</v>
      </c>
      <c r="D1776">
        <v>13</v>
      </c>
      <c r="E1776">
        <v>3</v>
      </c>
      <c r="F1776" s="11">
        <v>24106.91</v>
      </c>
      <c r="G1776" t="s">
        <v>11</v>
      </c>
      <c r="H1776" t="s">
        <v>11</v>
      </c>
      <c r="I1776" t="s">
        <v>247</v>
      </c>
      <c r="J1776" s="9" t="str">
        <f t="shared" si="54"/>
        <v>13-Jun-1973</v>
      </c>
      <c r="K1776">
        <f t="shared" si="55"/>
        <v>52</v>
      </c>
    </row>
    <row r="1777" spans="1:11" x14ac:dyDescent="0.3">
      <c r="A1777" t="s">
        <v>1940</v>
      </c>
      <c r="B1777">
        <v>2003</v>
      </c>
      <c r="C1777" t="s">
        <v>30</v>
      </c>
      <c r="D1777">
        <v>30</v>
      </c>
      <c r="E1777">
        <v>2</v>
      </c>
      <c r="F1777" s="11">
        <v>24059.68</v>
      </c>
      <c r="G1777" t="s">
        <v>11</v>
      </c>
      <c r="H1777" t="s">
        <v>11</v>
      </c>
      <c r="I1777" t="s">
        <v>23</v>
      </c>
      <c r="J1777" s="9" t="str">
        <f t="shared" si="54"/>
        <v>30-Dec-2003</v>
      </c>
      <c r="K1777">
        <f t="shared" si="55"/>
        <v>22</v>
      </c>
    </row>
    <row r="1778" spans="1:11" x14ac:dyDescent="0.3">
      <c r="A1778" t="s">
        <v>1939</v>
      </c>
      <c r="B1778">
        <v>1971</v>
      </c>
      <c r="C1778" t="s">
        <v>10</v>
      </c>
      <c r="D1778">
        <v>10</v>
      </c>
      <c r="E1778">
        <v>2</v>
      </c>
      <c r="F1778" s="11">
        <v>23967.38</v>
      </c>
      <c r="G1778" t="s">
        <v>11</v>
      </c>
      <c r="H1778" t="s">
        <v>11</v>
      </c>
      <c r="I1778" t="s">
        <v>23</v>
      </c>
      <c r="J1778" s="9" t="str">
        <f t="shared" si="54"/>
        <v>10-Jul-1971</v>
      </c>
      <c r="K1778">
        <f t="shared" si="55"/>
        <v>54</v>
      </c>
    </row>
    <row r="1779" spans="1:11" x14ac:dyDescent="0.3">
      <c r="A1779" t="s">
        <v>1938</v>
      </c>
      <c r="B1779">
        <v>1970</v>
      </c>
      <c r="C1779" t="s">
        <v>35</v>
      </c>
      <c r="D1779">
        <v>8</v>
      </c>
      <c r="E1779">
        <v>1</v>
      </c>
      <c r="F1779" s="11">
        <v>23887.66</v>
      </c>
      <c r="G1779" t="s">
        <v>11</v>
      </c>
      <c r="H1779" t="s">
        <v>12</v>
      </c>
      <c r="I1779" t="s">
        <v>23</v>
      </c>
      <c r="J1779" s="9" t="str">
        <f t="shared" si="54"/>
        <v>8-Aug-1970</v>
      </c>
      <c r="K1779">
        <f t="shared" si="55"/>
        <v>55</v>
      </c>
    </row>
    <row r="1780" spans="1:11" x14ac:dyDescent="0.3">
      <c r="A1780" t="s">
        <v>1937</v>
      </c>
      <c r="B1780">
        <v>1973</v>
      </c>
      <c r="C1780" t="s">
        <v>18</v>
      </c>
      <c r="D1780">
        <v>27</v>
      </c>
      <c r="E1780">
        <v>2</v>
      </c>
      <c r="F1780" s="11">
        <v>23807.24</v>
      </c>
      <c r="G1780" t="s">
        <v>11</v>
      </c>
      <c r="H1780" t="s">
        <v>12</v>
      </c>
      <c r="I1780" t="s">
        <v>23</v>
      </c>
      <c r="J1780" s="9" t="str">
        <f t="shared" si="54"/>
        <v>27-Jun-1973</v>
      </c>
      <c r="K1780">
        <f t="shared" si="55"/>
        <v>52</v>
      </c>
    </row>
    <row r="1781" spans="1:11" x14ac:dyDescent="0.3">
      <c r="A1781" t="s">
        <v>1936</v>
      </c>
      <c r="B1781">
        <v>1974</v>
      </c>
      <c r="C1781" t="s">
        <v>18</v>
      </c>
      <c r="D1781">
        <v>2</v>
      </c>
      <c r="E1781">
        <v>1</v>
      </c>
      <c r="F1781" s="11">
        <v>23568.27</v>
      </c>
      <c r="G1781" t="s">
        <v>11</v>
      </c>
      <c r="H1781" t="s">
        <v>11</v>
      </c>
      <c r="I1781" t="s">
        <v>42</v>
      </c>
      <c r="J1781" s="9" t="str">
        <f t="shared" si="54"/>
        <v>2-Jun-1974</v>
      </c>
      <c r="K1781">
        <f t="shared" si="55"/>
        <v>51</v>
      </c>
    </row>
    <row r="1782" spans="1:11" x14ac:dyDescent="0.3">
      <c r="A1782" t="s">
        <v>1935</v>
      </c>
      <c r="B1782">
        <v>1983</v>
      </c>
      <c r="C1782" t="s">
        <v>35</v>
      </c>
      <c r="D1782">
        <v>26</v>
      </c>
      <c r="E1782">
        <v>2</v>
      </c>
      <c r="F1782" s="11">
        <v>23563.02</v>
      </c>
      <c r="G1782" t="s">
        <v>11</v>
      </c>
      <c r="H1782" t="s">
        <v>11</v>
      </c>
      <c r="I1782" t="s">
        <v>13</v>
      </c>
      <c r="J1782" s="9" t="str">
        <f t="shared" si="54"/>
        <v>26-Aug-1983</v>
      </c>
      <c r="K1782">
        <f t="shared" si="55"/>
        <v>42</v>
      </c>
    </row>
    <row r="1783" spans="1:11" x14ac:dyDescent="0.3">
      <c r="A1783" t="s">
        <v>1934</v>
      </c>
      <c r="B1783">
        <v>1975</v>
      </c>
      <c r="C1783" t="s">
        <v>15</v>
      </c>
      <c r="D1783">
        <v>13</v>
      </c>
      <c r="E1783">
        <v>1</v>
      </c>
      <c r="F1783" s="11">
        <v>23401.31</v>
      </c>
      <c r="G1783" t="s">
        <v>11</v>
      </c>
      <c r="H1783" t="s">
        <v>12</v>
      </c>
      <c r="I1783" t="s">
        <v>247</v>
      </c>
      <c r="J1783" s="9" t="str">
        <f t="shared" si="54"/>
        <v>13-Nov-1975</v>
      </c>
      <c r="K1783">
        <f t="shared" si="55"/>
        <v>50</v>
      </c>
    </row>
    <row r="1784" spans="1:11" x14ac:dyDescent="0.3">
      <c r="A1784" t="s">
        <v>1933</v>
      </c>
      <c r="B1784">
        <v>1973</v>
      </c>
      <c r="C1784" t="s">
        <v>37</v>
      </c>
      <c r="D1784">
        <v>22</v>
      </c>
      <c r="E1784">
        <v>2</v>
      </c>
      <c r="F1784" s="11">
        <v>23306.55</v>
      </c>
      <c r="G1784" t="s">
        <v>11</v>
      </c>
      <c r="H1784" t="s">
        <v>11</v>
      </c>
      <c r="I1784" t="s">
        <v>42</v>
      </c>
      <c r="J1784" s="9" t="str">
        <f t="shared" si="54"/>
        <v>22-Oct-1973</v>
      </c>
      <c r="K1784">
        <f t="shared" si="55"/>
        <v>52</v>
      </c>
    </row>
    <row r="1785" spans="1:11" x14ac:dyDescent="0.3">
      <c r="A1785" t="s">
        <v>1932</v>
      </c>
      <c r="B1785">
        <v>1994</v>
      </c>
      <c r="C1785" t="s">
        <v>37</v>
      </c>
      <c r="D1785">
        <v>3</v>
      </c>
      <c r="E1785">
        <v>1</v>
      </c>
      <c r="F1785" s="11">
        <v>23288.93</v>
      </c>
      <c r="G1785" t="s">
        <v>11</v>
      </c>
      <c r="H1785" t="s">
        <v>12</v>
      </c>
      <c r="I1785" t="s">
        <v>247</v>
      </c>
      <c r="J1785" s="9" t="str">
        <f t="shared" si="54"/>
        <v>3-Oct-1994</v>
      </c>
      <c r="K1785">
        <f t="shared" si="55"/>
        <v>31</v>
      </c>
    </row>
    <row r="1786" spans="1:11" x14ac:dyDescent="0.3">
      <c r="A1786" t="s">
        <v>1931</v>
      </c>
      <c r="B1786">
        <v>1969</v>
      </c>
      <c r="C1786" t="s">
        <v>15</v>
      </c>
      <c r="D1786">
        <v>14</v>
      </c>
      <c r="E1786">
        <v>1</v>
      </c>
      <c r="F1786" s="11">
        <v>23244.79</v>
      </c>
      <c r="G1786" t="s">
        <v>11</v>
      </c>
      <c r="H1786" t="s">
        <v>12</v>
      </c>
      <c r="I1786" t="s">
        <v>13</v>
      </c>
      <c r="J1786" s="9" t="str">
        <f t="shared" si="54"/>
        <v>14-Nov-1969</v>
      </c>
      <c r="K1786">
        <f t="shared" si="55"/>
        <v>56</v>
      </c>
    </row>
    <row r="1787" spans="1:11" x14ac:dyDescent="0.3">
      <c r="A1787" t="s">
        <v>1930</v>
      </c>
      <c r="B1787">
        <v>1997</v>
      </c>
      <c r="C1787" t="s">
        <v>35</v>
      </c>
      <c r="D1787">
        <v>7</v>
      </c>
      <c r="E1787">
        <v>2</v>
      </c>
      <c r="F1787" s="11">
        <v>23241.47</v>
      </c>
      <c r="G1787" t="s">
        <v>11</v>
      </c>
      <c r="H1787" t="s">
        <v>12</v>
      </c>
      <c r="I1787" t="s">
        <v>170</v>
      </c>
      <c r="J1787" s="9" t="str">
        <f t="shared" si="54"/>
        <v>7-Aug-1997</v>
      </c>
      <c r="K1787">
        <f t="shared" si="55"/>
        <v>28</v>
      </c>
    </row>
    <row r="1788" spans="1:11" x14ac:dyDescent="0.3">
      <c r="A1788" t="s">
        <v>1929</v>
      </c>
      <c r="B1788">
        <v>2003</v>
      </c>
      <c r="C1788" t="s">
        <v>30</v>
      </c>
      <c r="D1788">
        <v>14</v>
      </c>
      <c r="E1788">
        <v>0</v>
      </c>
      <c r="F1788" s="11">
        <v>23082.959999999999</v>
      </c>
      <c r="G1788" t="s">
        <v>11</v>
      </c>
      <c r="H1788" t="s">
        <v>11</v>
      </c>
      <c r="I1788" t="s">
        <v>42</v>
      </c>
      <c r="J1788" s="9" t="str">
        <f t="shared" si="54"/>
        <v>14-Dec-2003</v>
      </c>
      <c r="K1788">
        <f t="shared" si="55"/>
        <v>22</v>
      </c>
    </row>
    <row r="1789" spans="1:11" x14ac:dyDescent="0.3">
      <c r="A1789" t="s">
        <v>1928</v>
      </c>
      <c r="B1789">
        <v>1975</v>
      </c>
      <c r="C1789" t="s">
        <v>20</v>
      </c>
      <c r="D1789">
        <v>9</v>
      </c>
      <c r="E1789">
        <v>0</v>
      </c>
      <c r="F1789" s="11">
        <v>23065.42</v>
      </c>
      <c r="G1789" t="s">
        <v>11</v>
      </c>
      <c r="H1789" t="s">
        <v>11</v>
      </c>
      <c r="I1789" t="s">
        <v>13</v>
      </c>
      <c r="J1789" s="9" t="str">
        <f t="shared" si="54"/>
        <v>9-Sep-1975</v>
      </c>
      <c r="K1789">
        <f t="shared" si="55"/>
        <v>50</v>
      </c>
    </row>
    <row r="1790" spans="1:11" x14ac:dyDescent="0.3">
      <c r="A1790" t="s">
        <v>1927</v>
      </c>
      <c r="B1790">
        <v>1970</v>
      </c>
      <c r="C1790" t="s">
        <v>15</v>
      </c>
      <c r="D1790">
        <v>9</v>
      </c>
      <c r="E1790">
        <v>0</v>
      </c>
      <c r="F1790" s="11">
        <v>23045.57</v>
      </c>
      <c r="G1790" t="s">
        <v>11</v>
      </c>
      <c r="H1790" t="s">
        <v>11</v>
      </c>
      <c r="I1790" t="s">
        <v>247</v>
      </c>
      <c r="J1790" s="9" t="str">
        <f t="shared" si="54"/>
        <v>9-Nov-1970</v>
      </c>
      <c r="K1790">
        <f t="shared" si="55"/>
        <v>55</v>
      </c>
    </row>
    <row r="1791" spans="1:11" x14ac:dyDescent="0.3">
      <c r="A1791" t="s">
        <v>1926</v>
      </c>
      <c r="B1791">
        <v>2003</v>
      </c>
      <c r="C1791" t="s">
        <v>10</v>
      </c>
      <c r="D1791">
        <v>25</v>
      </c>
      <c r="E1791">
        <v>2</v>
      </c>
      <c r="F1791" s="11">
        <v>22493.66</v>
      </c>
      <c r="G1791" t="s">
        <v>11</v>
      </c>
      <c r="H1791" t="s">
        <v>16</v>
      </c>
      <c r="I1791" t="s">
        <v>23</v>
      </c>
      <c r="J1791" s="9" t="str">
        <f t="shared" si="54"/>
        <v>25-Jul-2003</v>
      </c>
      <c r="K1791">
        <f t="shared" si="55"/>
        <v>22</v>
      </c>
    </row>
    <row r="1792" spans="1:11" x14ac:dyDescent="0.3">
      <c r="A1792" t="s">
        <v>1925</v>
      </c>
      <c r="B1792">
        <v>1979</v>
      </c>
      <c r="C1792" t="s">
        <v>15</v>
      </c>
      <c r="D1792">
        <v>14</v>
      </c>
      <c r="E1792">
        <v>2</v>
      </c>
      <c r="F1792" s="11">
        <v>22478.6</v>
      </c>
      <c r="G1792" t="s">
        <v>12</v>
      </c>
      <c r="H1792" t="s">
        <v>11</v>
      </c>
      <c r="I1792" t="s">
        <v>42</v>
      </c>
      <c r="J1792" s="9" t="str">
        <f t="shared" si="54"/>
        <v>14-Nov-1979</v>
      </c>
      <c r="K1792">
        <f t="shared" si="55"/>
        <v>46</v>
      </c>
    </row>
    <row r="1793" spans="1:11" x14ac:dyDescent="0.3">
      <c r="A1793" t="s">
        <v>1924</v>
      </c>
      <c r="B1793">
        <v>1983</v>
      </c>
      <c r="C1793" t="s">
        <v>30</v>
      </c>
      <c r="D1793">
        <v>21</v>
      </c>
      <c r="E1793">
        <v>1</v>
      </c>
      <c r="F1793" s="11">
        <v>22462.04</v>
      </c>
      <c r="G1793" t="s">
        <v>12</v>
      </c>
      <c r="H1793" t="s">
        <v>16</v>
      </c>
      <c r="I1793" t="s">
        <v>166</v>
      </c>
      <c r="J1793" s="9" t="str">
        <f t="shared" si="54"/>
        <v>21-Dec-1983</v>
      </c>
      <c r="K1793">
        <f t="shared" si="55"/>
        <v>42</v>
      </c>
    </row>
    <row r="1794" spans="1:11" x14ac:dyDescent="0.3">
      <c r="A1794" t="s">
        <v>1923</v>
      </c>
      <c r="B1794">
        <v>1966</v>
      </c>
      <c r="C1794" t="s">
        <v>35</v>
      </c>
      <c r="D1794">
        <v>18</v>
      </c>
      <c r="E1794">
        <v>0</v>
      </c>
      <c r="F1794" s="11">
        <v>22412.65</v>
      </c>
      <c r="G1794" t="s">
        <v>12</v>
      </c>
      <c r="H1794" t="s">
        <v>12</v>
      </c>
      <c r="I1794" t="s">
        <v>276</v>
      </c>
      <c r="J1794" s="9" t="str">
        <f t="shared" ref="J1794:J1857" si="56">D1794&amp;"-"&amp;C1794&amp;"-"&amp;B1794</f>
        <v>18-Aug-1966</v>
      </c>
      <c r="K1794">
        <f t="shared" ref="K1794:K1857" si="57">2025-B1794</f>
        <v>59</v>
      </c>
    </row>
    <row r="1795" spans="1:11" x14ac:dyDescent="0.3">
      <c r="A1795" t="s">
        <v>1922</v>
      </c>
      <c r="B1795">
        <v>1999</v>
      </c>
      <c r="C1795" t="s">
        <v>35</v>
      </c>
      <c r="D1795">
        <v>26</v>
      </c>
      <c r="E1795">
        <v>2</v>
      </c>
      <c r="F1795" s="11">
        <v>22395.74</v>
      </c>
      <c r="G1795" t="s">
        <v>12</v>
      </c>
      <c r="H1795" t="s">
        <v>11</v>
      </c>
      <c r="I1795" t="s">
        <v>247</v>
      </c>
      <c r="J1795" s="9" t="str">
        <f t="shared" si="56"/>
        <v>26-Aug-1999</v>
      </c>
      <c r="K1795">
        <f t="shared" si="57"/>
        <v>26</v>
      </c>
    </row>
    <row r="1796" spans="1:11" x14ac:dyDescent="0.3">
      <c r="A1796" t="s">
        <v>1921</v>
      </c>
      <c r="B1796">
        <v>1982</v>
      </c>
      <c r="C1796" t="s">
        <v>30</v>
      </c>
      <c r="D1796">
        <v>27</v>
      </c>
      <c r="E1796">
        <v>1</v>
      </c>
      <c r="F1796" s="11">
        <v>22331.57</v>
      </c>
      <c r="G1796" t="s">
        <v>11</v>
      </c>
      <c r="H1796" t="s">
        <v>12</v>
      </c>
      <c r="I1796" t="s">
        <v>247</v>
      </c>
      <c r="J1796" s="9" t="str">
        <f t="shared" si="56"/>
        <v>27-Dec-1982</v>
      </c>
      <c r="K1796">
        <f t="shared" si="57"/>
        <v>43</v>
      </c>
    </row>
    <row r="1797" spans="1:11" x14ac:dyDescent="0.3">
      <c r="A1797" t="s">
        <v>1920</v>
      </c>
      <c r="B1797">
        <v>1971</v>
      </c>
      <c r="C1797" t="s">
        <v>18</v>
      </c>
      <c r="D1797">
        <v>16</v>
      </c>
      <c r="E1797">
        <v>1</v>
      </c>
      <c r="F1797" s="11">
        <v>22218.11</v>
      </c>
      <c r="G1797" t="s">
        <v>11</v>
      </c>
      <c r="H1797" t="s">
        <v>12</v>
      </c>
      <c r="I1797" t="s">
        <v>13</v>
      </c>
      <c r="J1797" s="9" t="str">
        <f t="shared" si="56"/>
        <v>16-Jun-1971</v>
      </c>
      <c r="K1797">
        <f t="shared" si="57"/>
        <v>54</v>
      </c>
    </row>
    <row r="1798" spans="1:11" x14ac:dyDescent="0.3">
      <c r="A1798" t="s">
        <v>1919</v>
      </c>
      <c r="B1798">
        <v>1965</v>
      </c>
      <c r="C1798" t="s">
        <v>35</v>
      </c>
      <c r="D1798">
        <v>24</v>
      </c>
      <c r="E1798">
        <v>1</v>
      </c>
      <c r="F1798" s="11">
        <v>22192.44</v>
      </c>
      <c r="G1798" t="s">
        <v>12</v>
      </c>
      <c r="H1798" t="s">
        <v>16</v>
      </c>
      <c r="I1798" t="s">
        <v>13</v>
      </c>
      <c r="J1798" s="9" t="str">
        <f t="shared" si="56"/>
        <v>24-Aug-1965</v>
      </c>
      <c r="K1798">
        <f t="shared" si="57"/>
        <v>60</v>
      </c>
    </row>
    <row r="1799" spans="1:11" x14ac:dyDescent="0.3">
      <c r="A1799" t="s">
        <v>1918</v>
      </c>
      <c r="B1799">
        <v>1980</v>
      </c>
      <c r="C1799" t="s">
        <v>20</v>
      </c>
      <c r="D1799">
        <v>12</v>
      </c>
      <c r="E1799">
        <v>0</v>
      </c>
      <c r="F1799" s="11">
        <v>22144.03</v>
      </c>
      <c r="G1799" t="s">
        <v>11</v>
      </c>
      <c r="H1799" t="s">
        <v>11</v>
      </c>
      <c r="I1799" t="s">
        <v>42</v>
      </c>
      <c r="J1799" s="9" t="str">
        <f t="shared" si="56"/>
        <v>12-Sep-1980</v>
      </c>
      <c r="K1799">
        <f t="shared" si="57"/>
        <v>45</v>
      </c>
    </row>
    <row r="1800" spans="1:11" x14ac:dyDescent="0.3">
      <c r="A1800" t="s">
        <v>1917</v>
      </c>
      <c r="B1800">
        <v>2001</v>
      </c>
      <c r="C1800" t="s">
        <v>35</v>
      </c>
      <c r="D1800">
        <v>28</v>
      </c>
      <c r="E1800">
        <v>0</v>
      </c>
      <c r="F1800" s="11">
        <v>22097.62</v>
      </c>
      <c r="G1800" t="s">
        <v>12</v>
      </c>
      <c r="H1800" t="s">
        <v>16</v>
      </c>
      <c r="I1800" t="s">
        <v>42</v>
      </c>
      <c r="J1800" s="9" t="str">
        <f t="shared" si="56"/>
        <v>28-Aug-2001</v>
      </c>
      <c r="K1800">
        <f t="shared" si="57"/>
        <v>24</v>
      </c>
    </row>
    <row r="1801" spans="1:11" x14ac:dyDescent="0.3">
      <c r="A1801" t="s">
        <v>1916</v>
      </c>
      <c r="B1801">
        <v>1989</v>
      </c>
      <c r="C1801" t="s">
        <v>37</v>
      </c>
      <c r="D1801">
        <v>14</v>
      </c>
      <c r="E1801">
        <v>0</v>
      </c>
      <c r="F1801" s="11">
        <v>21984.47</v>
      </c>
      <c r="G1801" t="s">
        <v>12</v>
      </c>
      <c r="H1801" t="s">
        <v>16</v>
      </c>
      <c r="I1801" t="s">
        <v>23</v>
      </c>
      <c r="J1801" s="9" t="str">
        <f t="shared" si="56"/>
        <v>14-Oct-1989</v>
      </c>
      <c r="K1801">
        <f t="shared" si="57"/>
        <v>36</v>
      </c>
    </row>
    <row r="1802" spans="1:11" x14ac:dyDescent="0.3">
      <c r="A1802" t="s">
        <v>1915</v>
      </c>
      <c r="B1802">
        <v>1975</v>
      </c>
      <c r="C1802" t="s">
        <v>30</v>
      </c>
      <c r="D1802">
        <v>19</v>
      </c>
      <c r="E1802">
        <v>1</v>
      </c>
      <c r="F1802" s="11">
        <v>21978.68</v>
      </c>
      <c r="G1802" t="s">
        <v>12</v>
      </c>
      <c r="H1802" t="s">
        <v>12</v>
      </c>
      <c r="I1802" t="s">
        <v>13</v>
      </c>
      <c r="J1802" s="9" t="str">
        <f t="shared" si="56"/>
        <v>19-Dec-1975</v>
      </c>
      <c r="K1802">
        <f t="shared" si="57"/>
        <v>50</v>
      </c>
    </row>
    <row r="1803" spans="1:11" x14ac:dyDescent="0.3">
      <c r="A1803" t="s">
        <v>1914</v>
      </c>
      <c r="B1803">
        <v>2003</v>
      </c>
      <c r="C1803" t="s">
        <v>20</v>
      </c>
      <c r="D1803">
        <v>28</v>
      </c>
      <c r="E1803">
        <v>0</v>
      </c>
      <c r="F1803" s="11">
        <v>21882.400000000001</v>
      </c>
      <c r="G1803" t="s">
        <v>11</v>
      </c>
      <c r="H1803" t="s">
        <v>16</v>
      </c>
      <c r="I1803" t="s">
        <v>42</v>
      </c>
      <c r="J1803" s="9" t="str">
        <f t="shared" si="56"/>
        <v>28-Sep-2003</v>
      </c>
      <c r="K1803">
        <f t="shared" si="57"/>
        <v>22</v>
      </c>
    </row>
    <row r="1804" spans="1:11" x14ac:dyDescent="0.3">
      <c r="A1804" t="s">
        <v>1913</v>
      </c>
      <c r="B1804">
        <v>1979</v>
      </c>
      <c r="C1804" t="s">
        <v>35</v>
      </c>
      <c r="D1804">
        <v>17</v>
      </c>
      <c r="E1804">
        <v>2</v>
      </c>
      <c r="F1804" s="11">
        <v>21880.82</v>
      </c>
      <c r="G1804" t="s">
        <v>12</v>
      </c>
      <c r="H1804" t="s">
        <v>16</v>
      </c>
      <c r="I1804" t="s">
        <v>23</v>
      </c>
      <c r="J1804" s="9" t="str">
        <f t="shared" si="56"/>
        <v>17-Aug-1979</v>
      </c>
      <c r="K1804">
        <f t="shared" si="57"/>
        <v>46</v>
      </c>
    </row>
    <row r="1805" spans="1:11" x14ac:dyDescent="0.3">
      <c r="A1805" t="s">
        <v>1912</v>
      </c>
      <c r="B1805">
        <v>1963</v>
      </c>
      <c r="C1805" t="s">
        <v>35</v>
      </c>
      <c r="D1805">
        <v>27</v>
      </c>
      <c r="E1805">
        <v>0</v>
      </c>
      <c r="F1805" s="11">
        <v>21797</v>
      </c>
      <c r="G1805" t="s">
        <v>12</v>
      </c>
      <c r="H1805" t="s">
        <v>16</v>
      </c>
      <c r="I1805" t="s">
        <v>42</v>
      </c>
      <c r="J1805" s="9" t="str">
        <f t="shared" si="56"/>
        <v>27-Aug-1963</v>
      </c>
      <c r="K1805">
        <f t="shared" si="57"/>
        <v>62</v>
      </c>
    </row>
    <row r="1806" spans="1:11" x14ac:dyDescent="0.3">
      <c r="A1806" t="s">
        <v>1911</v>
      </c>
      <c r="B1806">
        <v>1979</v>
      </c>
      <c r="C1806" t="s">
        <v>20</v>
      </c>
      <c r="D1806">
        <v>28</v>
      </c>
      <c r="E1806">
        <v>0</v>
      </c>
      <c r="F1806" s="11">
        <v>21774.32</v>
      </c>
      <c r="G1806" t="s">
        <v>12</v>
      </c>
      <c r="H1806" t="s">
        <v>11</v>
      </c>
      <c r="I1806" t="s">
        <v>23</v>
      </c>
      <c r="J1806" s="9" t="str">
        <f t="shared" si="56"/>
        <v>28-Sep-1979</v>
      </c>
      <c r="K1806">
        <f t="shared" si="57"/>
        <v>46</v>
      </c>
    </row>
    <row r="1807" spans="1:11" x14ac:dyDescent="0.3">
      <c r="A1807" t="s">
        <v>1910</v>
      </c>
      <c r="B1807">
        <v>1979</v>
      </c>
      <c r="C1807" t="s">
        <v>20</v>
      </c>
      <c r="D1807">
        <v>20</v>
      </c>
      <c r="E1807">
        <v>1</v>
      </c>
      <c r="F1807" s="11">
        <v>21771.34</v>
      </c>
      <c r="G1807" t="s">
        <v>12</v>
      </c>
      <c r="H1807" t="s">
        <v>16</v>
      </c>
      <c r="I1807" t="s">
        <v>247</v>
      </c>
      <c r="J1807" s="9" t="str">
        <f t="shared" si="56"/>
        <v>20-Sep-1979</v>
      </c>
      <c r="K1807">
        <f t="shared" si="57"/>
        <v>46</v>
      </c>
    </row>
    <row r="1808" spans="1:11" x14ac:dyDescent="0.3">
      <c r="A1808" t="s">
        <v>1909</v>
      </c>
      <c r="B1808">
        <v>1976</v>
      </c>
      <c r="C1808" t="s">
        <v>10</v>
      </c>
      <c r="D1808">
        <v>18</v>
      </c>
      <c r="E1808">
        <v>1</v>
      </c>
      <c r="F1808" s="11">
        <v>21677.279999999999</v>
      </c>
      <c r="G1808" t="s">
        <v>12</v>
      </c>
      <c r="H1808" t="s">
        <v>16</v>
      </c>
      <c r="I1808" t="s">
        <v>23</v>
      </c>
      <c r="J1808" s="9" t="str">
        <f t="shared" si="56"/>
        <v>18-Jul-1976</v>
      </c>
      <c r="K1808">
        <f t="shared" si="57"/>
        <v>49</v>
      </c>
    </row>
    <row r="1809" spans="1:11" x14ac:dyDescent="0.3">
      <c r="A1809" t="s">
        <v>1908</v>
      </c>
      <c r="B1809">
        <v>1962</v>
      </c>
      <c r="C1809" t="s">
        <v>15</v>
      </c>
      <c r="D1809">
        <v>16</v>
      </c>
      <c r="E1809">
        <v>0</v>
      </c>
      <c r="F1809" s="11">
        <v>21661.16</v>
      </c>
      <c r="G1809" t="s">
        <v>11</v>
      </c>
      <c r="H1809" t="s">
        <v>11</v>
      </c>
      <c r="I1809" t="s">
        <v>23</v>
      </c>
      <c r="J1809" s="9" t="str">
        <f t="shared" si="56"/>
        <v>16-Nov-1962</v>
      </c>
      <c r="K1809">
        <f t="shared" si="57"/>
        <v>63</v>
      </c>
    </row>
    <row r="1810" spans="1:11" x14ac:dyDescent="0.3">
      <c r="A1810" t="s">
        <v>1907</v>
      </c>
      <c r="B1810">
        <v>1983</v>
      </c>
      <c r="C1810" t="s">
        <v>30</v>
      </c>
      <c r="D1810">
        <v>25</v>
      </c>
      <c r="E1810">
        <v>3</v>
      </c>
      <c r="F1810" s="11">
        <v>21659.93</v>
      </c>
      <c r="G1810" t="s">
        <v>12</v>
      </c>
      <c r="H1810" t="s">
        <v>12</v>
      </c>
      <c r="I1810" t="s">
        <v>247</v>
      </c>
      <c r="J1810" s="9" t="str">
        <f t="shared" si="56"/>
        <v>25-Dec-1983</v>
      </c>
      <c r="K1810">
        <f t="shared" si="57"/>
        <v>42</v>
      </c>
    </row>
    <row r="1811" spans="1:11" x14ac:dyDescent="0.3">
      <c r="A1811" t="s">
        <v>1906</v>
      </c>
      <c r="B1811">
        <v>1999</v>
      </c>
      <c r="C1811" t="s">
        <v>18</v>
      </c>
      <c r="D1811">
        <v>12</v>
      </c>
      <c r="E1811">
        <v>0</v>
      </c>
      <c r="F1811" s="11">
        <v>21595.38</v>
      </c>
      <c r="G1811" t="s">
        <v>11</v>
      </c>
      <c r="H1811" t="s">
        <v>12</v>
      </c>
      <c r="I1811" t="s">
        <v>23</v>
      </c>
      <c r="J1811" s="9" t="str">
        <f t="shared" si="56"/>
        <v>12-Jun-1999</v>
      </c>
      <c r="K1811">
        <f t="shared" si="57"/>
        <v>26</v>
      </c>
    </row>
    <row r="1812" spans="1:11" x14ac:dyDescent="0.3">
      <c r="A1812" t="s">
        <v>1905</v>
      </c>
      <c r="B1812">
        <v>1990</v>
      </c>
      <c r="C1812" t="s">
        <v>15</v>
      </c>
      <c r="D1812">
        <v>21</v>
      </c>
      <c r="E1812">
        <v>4</v>
      </c>
      <c r="F1812" s="11">
        <v>21472.48</v>
      </c>
      <c r="G1812" t="s">
        <v>11</v>
      </c>
      <c r="H1812" t="s">
        <v>11</v>
      </c>
      <c r="I1812" t="s">
        <v>23</v>
      </c>
      <c r="J1812" s="9" t="str">
        <f t="shared" si="56"/>
        <v>21-Nov-1990</v>
      </c>
      <c r="K1812">
        <f t="shared" si="57"/>
        <v>35</v>
      </c>
    </row>
    <row r="1813" spans="1:11" x14ac:dyDescent="0.3">
      <c r="A1813" t="s">
        <v>1904</v>
      </c>
      <c r="B1813">
        <v>1980</v>
      </c>
      <c r="C1813" t="s">
        <v>20</v>
      </c>
      <c r="D1813">
        <v>4</v>
      </c>
      <c r="E1813">
        <v>0</v>
      </c>
      <c r="F1813" s="11">
        <v>21348.71</v>
      </c>
      <c r="G1813" t="s">
        <v>11</v>
      </c>
      <c r="H1813" t="s">
        <v>16</v>
      </c>
      <c r="I1813" t="s">
        <v>23</v>
      </c>
      <c r="J1813" s="9" t="str">
        <f t="shared" si="56"/>
        <v>4-Sep-1980</v>
      </c>
      <c r="K1813">
        <f t="shared" si="57"/>
        <v>45</v>
      </c>
    </row>
    <row r="1814" spans="1:11" x14ac:dyDescent="0.3">
      <c r="A1814" t="s">
        <v>1903</v>
      </c>
      <c r="B1814">
        <v>2004</v>
      </c>
      <c r="C1814" t="s">
        <v>35</v>
      </c>
      <c r="D1814">
        <v>4</v>
      </c>
      <c r="E1814">
        <v>0</v>
      </c>
      <c r="F1814" s="11">
        <v>21344.85</v>
      </c>
      <c r="G1814" t="s">
        <v>12</v>
      </c>
      <c r="H1814" t="s">
        <v>16</v>
      </c>
      <c r="I1814" t="s">
        <v>247</v>
      </c>
      <c r="J1814" s="9" t="str">
        <f t="shared" si="56"/>
        <v>4-Aug-2004</v>
      </c>
      <c r="K1814">
        <f t="shared" si="57"/>
        <v>21</v>
      </c>
    </row>
    <row r="1815" spans="1:11" x14ac:dyDescent="0.3">
      <c r="A1815" t="s">
        <v>1902</v>
      </c>
      <c r="B1815">
        <v>1980</v>
      </c>
      <c r="C1815" t="s">
        <v>30</v>
      </c>
      <c r="D1815">
        <v>10</v>
      </c>
      <c r="E1815">
        <v>2</v>
      </c>
      <c r="F1815" s="11">
        <v>21259.38</v>
      </c>
      <c r="G1815" t="s">
        <v>12</v>
      </c>
      <c r="H1815" t="s">
        <v>12</v>
      </c>
      <c r="I1815" t="s">
        <v>166</v>
      </c>
      <c r="J1815" s="9" t="str">
        <f t="shared" si="56"/>
        <v>10-Dec-1980</v>
      </c>
      <c r="K1815">
        <f t="shared" si="57"/>
        <v>45</v>
      </c>
    </row>
    <row r="1816" spans="1:11" x14ac:dyDescent="0.3">
      <c r="A1816" t="s">
        <v>1901</v>
      </c>
      <c r="B1816">
        <v>1974</v>
      </c>
      <c r="C1816" t="s">
        <v>20</v>
      </c>
      <c r="D1816">
        <v>3</v>
      </c>
      <c r="E1816">
        <v>0</v>
      </c>
      <c r="F1816" s="11">
        <v>21232.18</v>
      </c>
      <c r="G1816" t="s">
        <v>12</v>
      </c>
      <c r="H1816" t="s">
        <v>11</v>
      </c>
      <c r="I1816" t="s">
        <v>42</v>
      </c>
      <c r="J1816" s="9" t="str">
        <f t="shared" si="56"/>
        <v>3-Sep-1974</v>
      </c>
      <c r="K1816">
        <f t="shared" si="57"/>
        <v>51</v>
      </c>
    </row>
    <row r="1817" spans="1:11" x14ac:dyDescent="0.3">
      <c r="A1817" t="s">
        <v>1900</v>
      </c>
      <c r="B1817">
        <v>1974</v>
      </c>
      <c r="C1817" t="s">
        <v>37</v>
      </c>
      <c r="D1817">
        <v>14</v>
      </c>
      <c r="E1817">
        <v>0</v>
      </c>
      <c r="F1817" s="11">
        <v>21223.68</v>
      </c>
      <c r="G1817" t="s">
        <v>12</v>
      </c>
      <c r="H1817" t="s">
        <v>11</v>
      </c>
      <c r="I1817" t="s">
        <v>13</v>
      </c>
      <c r="J1817" s="9" t="str">
        <f t="shared" si="56"/>
        <v>14-Oct-1974</v>
      </c>
      <c r="K1817">
        <f t="shared" si="57"/>
        <v>51</v>
      </c>
    </row>
    <row r="1818" spans="1:11" x14ac:dyDescent="0.3">
      <c r="A1818" t="s">
        <v>1899</v>
      </c>
      <c r="B1818">
        <v>1969</v>
      </c>
      <c r="C1818" t="s">
        <v>35</v>
      </c>
      <c r="D1818">
        <v>26</v>
      </c>
      <c r="E1818">
        <v>0</v>
      </c>
      <c r="F1818" s="11">
        <v>21195.82</v>
      </c>
      <c r="G1818" t="s">
        <v>12</v>
      </c>
      <c r="H1818" t="s">
        <v>16</v>
      </c>
      <c r="I1818" t="s">
        <v>13</v>
      </c>
      <c r="J1818" s="9" t="str">
        <f t="shared" si="56"/>
        <v>26-Aug-1969</v>
      </c>
      <c r="K1818">
        <f t="shared" si="57"/>
        <v>56</v>
      </c>
    </row>
    <row r="1819" spans="1:11" x14ac:dyDescent="0.3">
      <c r="A1819" t="s">
        <v>1898</v>
      </c>
      <c r="B1819">
        <v>1977</v>
      </c>
      <c r="C1819" t="s">
        <v>15</v>
      </c>
      <c r="D1819">
        <v>23</v>
      </c>
      <c r="E1819">
        <v>2</v>
      </c>
      <c r="F1819" s="11">
        <v>21098.55</v>
      </c>
      <c r="G1819" t="s">
        <v>12</v>
      </c>
      <c r="H1819" t="s">
        <v>12</v>
      </c>
      <c r="I1819" t="s">
        <v>23</v>
      </c>
      <c r="J1819" s="9" t="str">
        <f t="shared" si="56"/>
        <v>23-Nov-1977</v>
      </c>
      <c r="K1819">
        <f t="shared" si="57"/>
        <v>48</v>
      </c>
    </row>
    <row r="1820" spans="1:11" x14ac:dyDescent="0.3">
      <c r="A1820" t="s">
        <v>1897</v>
      </c>
      <c r="B1820">
        <v>1983</v>
      </c>
      <c r="C1820" t="s">
        <v>10</v>
      </c>
      <c r="D1820">
        <v>2</v>
      </c>
      <c r="E1820">
        <v>1</v>
      </c>
      <c r="F1820" s="11">
        <v>21082.16</v>
      </c>
      <c r="G1820" t="s">
        <v>12</v>
      </c>
      <c r="H1820" t="s">
        <v>11</v>
      </c>
      <c r="I1820" t="s">
        <v>42</v>
      </c>
      <c r="J1820" s="9" t="str">
        <f t="shared" si="56"/>
        <v>2-Jul-1983</v>
      </c>
      <c r="K1820">
        <f t="shared" si="57"/>
        <v>42</v>
      </c>
    </row>
    <row r="1821" spans="1:11" x14ac:dyDescent="0.3">
      <c r="A1821" t="s">
        <v>1895</v>
      </c>
      <c r="B1821">
        <v>1964</v>
      </c>
      <c r="C1821" t="s">
        <v>15</v>
      </c>
      <c r="D1821">
        <v>19</v>
      </c>
      <c r="E1821">
        <v>0</v>
      </c>
      <c r="F1821" s="11">
        <v>20893.060000000001</v>
      </c>
      <c r="G1821" t="s">
        <v>11</v>
      </c>
      <c r="H1821" t="s">
        <v>12</v>
      </c>
      <c r="I1821" t="s">
        <v>23</v>
      </c>
      <c r="J1821" s="9" t="str">
        <f t="shared" si="56"/>
        <v>19-Nov-1964</v>
      </c>
      <c r="K1821">
        <f t="shared" si="57"/>
        <v>61</v>
      </c>
    </row>
    <row r="1822" spans="1:11" x14ac:dyDescent="0.3">
      <c r="A1822" t="s">
        <v>1894</v>
      </c>
      <c r="B1822">
        <v>1975</v>
      </c>
      <c r="C1822" t="s">
        <v>30</v>
      </c>
      <c r="D1822">
        <v>8</v>
      </c>
      <c r="E1822">
        <v>0</v>
      </c>
      <c r="F1822" s="11">
        <v>20878.78</v>
      </c>
      <c r="G1822" t="s">
        <v>11</v>
      </c>
      <c r="H1822" t="s">
        <v>16</v>
      </c>
      <c r="I1822" t="s">
        <v>247</v>
      </c>
      <c r="J1822" s="9" t="str">
        <f t="shared" si="56"/>
        <v>8-Dec-1975</v>
      </c>
      <c r="K1822">
        <f t="shared" si="57"/>
        <v>50</v>
      </c>
    </row>
    <row r="1823" spans="1:11" x14ac:dyDescent="0.3">
      <c r="A1823" t="s">
        <v>1893</v>
      </c>
      <c r="B1823">
        <v>1967</v>
      </c>
      <c r="C1823" t="s">
        <v>20</v>
      </c>
      <c r="D1823">
        <v>8</v>
      </c>
      <c r="E1823">
        <v>0</v>
      </c>
      <c r="F1823" s="11">
        <v>20781.490000000002</v>
      </c>
      <c r="G1823" t="s">
        <v>11</v>
      </c>
      <c r="H1823" t="s">
        <v>12</v>
      </c>
      <c r="I1823" t="s">
        <v>13</v>
      </c>
      <c r="J1823" s="9" t="str">
        <f t="shared" si="56"/>
        <v>8-Sep-1967</v>
      </c>
      <c r="K1823">
        <f t="shared" si="57"/>
        <v>58</v>
      </c>
    </row>
    <row r="1824" spans="1:11" x14ac:dyDescent="0.3">
      <c r="A1824" t="s">
        <v>1892</v>
      </c>
      <c r="B1824">
        <v>1986</v>
      </c>
      <c r="C1824" t="s">
        <v>35</v>
      </c>
      <c r="D1824">
        <v>4</v>
      </c>
      <c r="E1824">
        <v>1</v>
      </c>
      <c r="F1824" s="11">
        <v>20773.63</v>
      </c>
      <c r="G1824" t="s">
        <v>11</v>
      </c>
      <c r="H1824" t="s">
        <v>12</v>
      </c>
      <c r="I1824" t="s">
        <v>356</v>
      </c>
      <c r="J1824" s="9" t="str">
        <f t="shared" si="56"/>
        <v>4-Aug-1986</v>
      </c>
      <c r="K1824">
        <f t="shared" si="57"/>
        <v>39</v>
      </c>
    </row>
    <row r="1825" spans="1:11" x14ac:dyDescent="0.3">
      <c r="A1825" t="s">
        <v>1891</v>
      </c>
      <c r="B1825">
        <v>1992</v>
      </c>
      <c r="C1825" t="s">
        <v>20</v>
      </c>
      <c r="D1825">
        <v>14</v>
      </c>
      <c r="E1825">
        <v>3</v>
      </c>
      <c r="F1825" s="11">
        <v>20745.990000000002</v>
      </c>
      <c r="G1825" t="s">
        <v>12</v>
      </c>
      <c r="H1825" t="s">
        <v>16</v>
      </c>
      <c r="I1825" t="s">
        <v>23</v>
      </c>
      <c r="J1825" s="9" t="str">
        <f t="shared" si="56"/>
        <v>14-Sep-1992</v>
      </c>
      <c r="K1825">
        <f t="shared" si="57"/>
        <v>33</v>
      </c>
    </row>
    <row r="1826" spans="1:11" x14ac:dyDescent="0.3">
      <c r="A1826" t="s">
        <v>1890</v>
      </c>
      <c r="B1826">
        <v>1965</v>
      </c>
      <c r="C1826" t="s">
        <v>35</v>
      </c>
      <c r="D1826">
        <v>1</v>
      </c>
      <c r="E1826">
        <v>0</v>
      </c>
      <c r="F1826" s="11">
        <v>20709.02</v>
      </c>
      <c r="G1826" t="s">
        <v>12</v>
      </c>
      <c r="H1826" t="s">
        <v>11</v>
      </c>
      <c r="I1826" t="s">
        <v>166</v>
      </c>
      <c r="J1826" s="9" t="str">
        <f t="shared" si="56"/>
        <v>1-Aug-1965</v>
      </c>
      <c r="K1826">
        <f t="shared" si="57"/>
        <v>60</v>
      </c>
    </row>
    <row r="1827" spans="1:11" x14ac:dyDescent="0.3">
      <c r="A1827" t="s">
        <v>1889</v>
      </c>
      <c r="B1827">
        <v>1967</v>
      </c>
      <c r="C1827" t="s">
        <v>30</v>
      </c>
      <c r="D1827">
        <v>17</v>
      </c>
      <c r="E1827">
        <v>0</v>
      </c>
      <c r="F1827" s="11">
        <v>20630.28</v>
      </c>
      <c r="G1827" t="s">
        <v>11</v>
      </c>
      <c r="H1827" t="s">
        <v>12</v>
      </c>
      <c r="I1827" t="s">
        <v>42</v>
      </c>
      <c r="J1827" s="9" t="str">
        <f t="shared" si="56"/>
        <v>17-Dec-1967</v>
      </c>
      <c r="K1827">
        <f t="shared" si="57"/>
        <v>58</v>
      </c>
    </row>
    <row r="1828" spans="1:11" x14ac:dyDescent="0.3">
      <c r="A1828" t="s">
        <v>1888</v>
      </c>
      <c r="B1828">
        <v>1966</v>
      </c>
      <c r="C1828" t="s">
        <v>10</v>
      </c>
      <c r="D1828">
        <v>9</v>
      </c>
      <c r="E1828">
        <v>0</v>
      </c>
      <c r="F1828" s="11">
        <v>20568.32</v>
      </c>
      <c r="G1828" t="s">
        <v>12</v>
      </c>
      <c r="H1828" t="s">
        <v>11</v>
      </c>
      <c r="I1828" t="s">
        <v>23</v>
      </c>
      <c r="J1828" s="9" t="str">
        <f t="shared" si="56"/>
        <v>9-Jul-1966</v>
      </c>
      <c r="K1828">
        <f t="shared" si="57"/>
        <v>59</v>
      </c>
    </row>
    <row r="1829" spans="1:11" x14ac:dyDescent="0.3">
      <c r="A1829" t="s">
        <v>1887</v>
      </c>
      <c r="B1829">
        <v>1969</v>
      </c>
      <c r="C1829" t="s">
        <v>37</v>
      </c>
      <c r="D1829">
        <v>13</v>
      </c>
      <c r="E1829">
        <v>3</v>
      </c>
      <c r="F1829" s="11">
        <v>20463</v>
      </c>
      <c r="G1829" t="s">
        <v>11</v>
      </c>
      <c r="H1829" t="s">
        <v>11</v>
      </c>
      <c r="I1829" t="s">
        <v>13</v>
      </c>
      <c r="J1829" s="9" t="str">
        <f t="shared" si="56"/>
        <v>13-Oct-1969</v>
      </c>
      <c r="K1829">
        <f t="shared" si="57"/>
        <v>56</v>
      </c>
    </row>
    <row r="1830" spans="1:11" x14ac:dyDescent="0.3">
      <c r="A1830" t="s">
        <v>1886</v>
      </c>
      <c r="B1830">
        <v>1962</v>
      </c>
      <c r="C1830" t="s">
        <v>37</v>
      </c>
      <c r="D1830">
        <v>18</v>
      </c>
      <c r="E1830">
        <v>0</v>
      </c>
      <c r="F1830" s="11">
        <v>20446.849999999999</v>
      </c>
      <c r="G1830" t="s">
        <v>11</v>
      </c>
      <c r="H1830" t="s">
        <v>16</v>
      </c>
      <c r="I1830" t="s">
        <v>23</v>
      </c>
      <c r="J1830" s="9" t="str">
        <f t="shared" si="56"/>
        <v>18-Oct-1962</v>
      </c>
      <c r="K1830">
        <f t="shared" si="57"/>
        <v>63</v>
      </c>
    </row>
    <row r="1831" spans="1:11" x14ac:dyDescent="0.3">
      <c r="A1831" t="s">
        <v>1885</v>
      </c>
      <c r="B1831">
        <v>1985</v>
      </c>
      <c r="C1831" t="s">
        <v>10</v>
      </c>
      <c r="D1831">
        <v>12</v>
      </c>
      <c r="E1831">
        <v>0</v>
      </c>
      <c r="F1831" s="11">
        <v>20420.599999999999</v>
      </c>
      <c r="G1831" t="s">
        <v>12</v>
      </c>
      <c r="H1831" t="s">
        <v>11</v>
      </c>
      <c r="I1831" t="s">
        <v>42</v>
      </c>
      <c r="J1831" s="9" t="str">
        <f t="shared" si="56"/>
        <v>12-Jul-1985</v>
      </c>
      <c r="K1831">
        <f t="shared" si="57"/>
        <v>40</v>
      </c>
    </row>
    <row r="1832" spans="1:11" x14ac:dyDescent="0.3">
      <c r="A1832" t="s">
        <v>1884</v>
      </c>
      <c r="B1832">
        <v>1962</v>
      </c>
      <c r="C1832" t="s">
        <v>10</v>
      </c>
      <c r="D1832">
        <v>2</v>
      </c>
      <c r="E1832">
        <v>0</v>
      </c>
      <c r="F1832" s="11">
        <v>20354.5</v>
      </c>
      <c r="G1832" t="s">
        <v>12</v>
      </c>
      <c r="H1832" t="s">
        <v>11</v>
      </c>
      <c r="I1832" t="s">
        <v>535</v>
      </c>
      <c r="J1832" s="9" t="str">
        <f t="shared" si="56"/>
        <v>2-Jul-1962</v>
      </c>
      <c r="K1832">
        <f t="shared" si="57"/>
        <v>63</v>
      </c>
    </row>
    <row r="1833" spans="1:11" x14ac:dyDescent="0.3">
      <c r="A1833" t="s">
        <v>1883</v>
      </c>
      <c r="B1833">
        <v>1985</v>
      </c>
      <c r="C1833" t="s">
        <v>20</v>
      </c>
      <c r="D1833">
        <v>17</v>
      </c>
      <c r="E1833">
        <v>1</v>
      </c>
      <c r="F1833" s="11">
        <v>20296.86</v>
      </c>
      <c r="G1833" t="s">
        <v>12</v>
      </c>
      <c r="H1833" t="s">
        <v>16</v>
      </c>
      <c r="I1833" t="s">
        <v>247</v>
      </c>
      <c r="J1833" s="9" t="str">
        <f t="shared" si="56"/>
        <v>17-Sep-1985</v>
      </c>
      <c r="K1833">
        <f t="shared" si="57"/>
        <v>40</v>
      </c>
    </row>
    <row r="1834" spans="1:11" x14ac:dyDescent="0.3">
      <c r="A1834" t="s">
        <v>1882</v>
      </c>
      <c r="B1834">
        <v>1993</v>
      </c>
      <c r="C1834" t="s">
        <v>20</v>
      </c>
      <c r="D1834">
        <v>7</v>
      </c>
      <c r="E1834">
        <v>1</v>
      </c>
      <c r="F1834" s="11">
        <v>20277.810000000001</v>
      </c>
      <c r="G1834" t="s">
        <v>12</v>
      </c>
      <c r="H1834" t="s">
        <v>12</v>
      </c>
      <c r="I1834" t="s">
        <v>168</v>
      </c>
      <c r="J1834" s="9" t="str">
        <f t="shared" si="56"/>
        <v>7-Sep-1993</v>
      </c>
      <c r="K1834">
        <f t="shared" si="57"/>
        <v>32</v>
      </c>
    </row>
    <row r="1835" spans="1:11" x14ac:dyDescent="0.3">
      <c r="A1835" t="s">
        <v>1881</v>
      </c>
      <c r="B1835">
        <v>1966</v>
      </c>
      <c r="C1835" t="s">
        <v>35</v>
      </c>
      <c r="D1835">
        <v>22</v>
      </c>
      <c r="E1835">
        <v>0</v>
      </c>
      <c r="F1835" s="11">
        <v>20253.84</v>
      </c>
      <c r="G1835" t="s">
        <v>11</v>
      </c>
      <c r="H1835" t="s">
        <v>12</v>
      </c>
      <c r="I1835" t="s">
        <v>23</v>
      </c>
      <c r="J1835" s="9" t="str">
        <f t="shared" si="56"/>
        <v>22-Aug-1966</v>
      </c>
      <c r="K1835">
        <f t="shared" si="57"/>
        <v>59</v>
      </c>
    </row>
    <row r="1836" spans="1:11" x14ac:dyDescent="0.3">
      <c r="A1836" t="s">
        <v>1880</v>
      </c>
      <c r="B1836">
        <v>1987</v>
      </c>
      <c r="C1836" t="s">
        <v>37</v>
      </c>
      <c r="D1836">
        <v>17</v>
      </c>
      <c r="E1836">
        <v>0</v>
      </c>
      <c r="F1836" s="11">
        <v>20234.849999999999</v>
      </c>
      <c r="G1836" t="s">
        <v>11</v>
      </c>
      <c r="H1836" t="s">
        <v>12</v>
      </c>
      <c r="I1836" t="s">
        <v>23</v>
      </c>
      <c r="J1836" s="9" t="str">
        <f t="shared" si="56"/>
        <v>17-Oct-1987</v>
      </c>
      <c r="K1836">
        <f t="shared" si="57"/>
        <v>38</v>
      </c>
    </row>
    <row r="1837" spans="1:11" x14ac:dyDescent="0.3">
      <c r="A1837" t="s">
        <v>1879</v>
      </c>
      <c r="B1837">
        <v>1994</v>
      </c>
      <c r="C1837" t="s">
        <v>18</v>
      </c>
      <c r="D1837">
        <v>8</v>
      </c>
      <c r="E1837">
        <v>2</v>
      </c>
      <c r="F1837" s="11">
        <v>20177.669999999998</v>
      </c>
      <c r="G1837" t="s">
        <v>11</v>
      </c>
      <c r="H1837" t="s">
        <v>16</v>
      </c>
      <c r="I1837" t="s">
        <v>42</v>
      </c>
      <c r="J1837" s="9" t="str">
        <f t="shared" si="56"/>
        <v>8-Jun-1994</v>
      </c>
      <c r="K1837">
        <f t="shared" si="57"/>
        <v>31</v>
      </c>
    </row>
    <row r="1838" spans="1:11" x14ac:dyDescent="0.3">
      <c r="A1838" t="s">
        <v>1878</v>
      </c>
      <c r="B1838">
        <v>2002</v>
      </c>
      <c r="C1838" t="s">
        <v>10</v>
      </c>
      <c r="D1838">
        <v>9</v>
      </c>
      <c r="E1838">
        <v>0</v>
      </c>
      <c r="F1838" s="11">
        <v>20167.34</v>
      </c>
      <c r="G1838" t="s">
        <v>12</v>
      </c>
      <c r="H1838" t="s">
        <v>12</v>
      </c>
      <c r="I1838" t="s">
        <v>42</v>
      </c>
      <c r="J1838" s="9" t="str">
        <f t="shared" si="56"/>
        <v>9-Jul-2002</v>
      </c>
      <c r="K1838">
        <f t="shared" si="57"/>
        <v>23</v>
      </c>
    </row>
    <row r="1839" spans="1:11" x14ac:dyDescent="0.3">
      <c r="A1839" t="s">
        <v>1877</v>
      </c>
      <c r="B1839">
        <v>1983</v>
      </c>
      <c r="C1839" t="s">
        <v>37</v>
      </c>
      <c r="D1839">
        <v>6</v>
      </c>
      <c r="E1839">
        <v>0</v>
      </c>
      <c r="F1839" s="11">
        <v>20149.32</v>
      </c>
      <c r="G1839" t="s">
        <v>11</v>
      </c>
      <c r="H1839" t="s">
        <v>16</v>
      </c>
      <c r="I1839" t="s">
        <v>168</v>
      </c>
      <c r="J1839" s="9" t="str">
        <f t="shared" si="56"/>
        <v>6-Oct-1983</v>
      </c>
      <c r="K1839">
        <f t="shared" si="57"/>
        <v>42</v>
      </c>
    </row>
    <row r="1840" spans="1:11" x14ac:dyDescent="0.3">
      <c r="A1840" t="s">
        <v>1876</v>
      </c>
      <c r="B1840">
        <v>1988</v>
      </c>
      <c r="C1840" t="s">
        <v>10</v>
      </c>
      <c r="D1840">
        <v>25</v>
      </c>
      <c r="E1840">
        <v>1</v>
      </c>
      <c r="F1840" s="11">
        <v>20009.63</v>
      </c>
      <c r="G1840" t="s">
        <v>11</v>
      </c>
      <c r="H1840" t="s">
        <v>16</v>
      </c>
      <c r="I1840" t="s">
        <v>23</v>
      </c>
      <c r="J1840" s="9" t="str">
        <f t="shared" si="56"/>
        <v>25-Jul-1988</v>
      </c>
      <c r="K1840">
        <f t="shared" si="57"/>
        <v>37</v>
      </c>
    </row>
    <row r="1841" spans="1:11" x14ac:dyDescent="0.3">
      <c r="A1841" t="s">
        <v>1875</v>
      </c>
      <c r="B1841">
        <v>1966</v>
      </c>
      <c r="C1841" t="s">
        <v>35</v>
      </c>
      <c r="D1841">
        <v>10</v>
      </c>
      <c r="E1841">
        <v>0</v>
      </c>
      <c r="F1841" s="11">
        <v>19995.29</v>
      </c>
      <c r="G1841" t="s">
        <v>16</v>
      </c>
      <c r="H1841" t="s">
        <v>12</v>
      </c>
      <c r="I1841" t="s">
        <v>535</v>
      </c>
      <c r="J1841" s="9" t="str">
        <f t="shared" si="56"/>
        <v>10-Aug-1966</v>
      </c>
      <c r="K1841">
        <f t="shared" si="57"/>
        <v>59</v>
      </c>
    </row>
    <row r="1842" spans="1:11" x14ac:dyDescent="0.3">
      <c r="A1842" t="s">
        <v>1874</v>
      </c>
      <c r="B1842">
        <v>1980</v>
      </c>
      <c r="C1842" t="s">
        <v>37</v>
      </c>
      <c r="D1842">
        <v>9</v>
      </c>
      <c r="E1842">
        <v>0</v>
      </c>
      <c r="F1842" s="11">
        <v>19964.75</v>
      </c>
      <c r="G1842" t="s">
        <v>16</v>
      </c>
      <c r="H1842" t="s">
        <v>11</v>
      </c>
      <c r="I1842" t="s">
        <v>247</v>
      </c>
      <c r="J1842" s="9" t="str">
        <f t="shared" si="56"/>
        <v>9-Oct-1980</v>
      </c>
      <c r="K1842">
        <f t="shared" si="57"/>
        <v>45</v>
      </c>
    </row>
    <row r="1843" spans="1:11" x14ac:dyDescent="0.3">
      <c r="A1843" t="s">
        <v>1873</v>
      </c>
      <c r="B1843">
        <v>1997</v>
      </c>
      <c r="C1843" t="s">
        <v>37</v>
      </c>
      <c r="D1843">
        <v>18</v>
      </c>
      <c r="E1843">
        <v>3</v>
      </c>
      <c r="F1843" s="11">
        <v>19933.46</v>
      </c>
      <c r="G1843" t="s">
        <v>16</v>
      </c>
      <c r="H1843" t="s">
        <v>12</v>
      </c>
      <c r="I1843" t="s">
        <v>42</v>
      </c>
      <c r="J1843" s="9" t="str">
        <f t="shared" si="56"/>
        <v>18-Oct-1997</v>
      </c>
      <c r="K1843">
        <f t="shared" si="57"/>
        <v>28</v>
      </c>
    </row>
    <row r="1844" spans="1:11" x14ac:dyDescent="0.3">
      <c r="A1844" t="s">
        <v>1872</v>
      </c>
      <c r="B1844">
        <v>1979</v>
      </c>
      <c r="C1844" t="s">
        <v>37</v>
      </c>
      <c r="D1844">
        <v>30</v>
      </c>
      <c r="E1844">
        <v>2</v>
      </c>
      <c r="F1844" s="11">
        <v>19798.05</v>
      </c>
      <c r="G1844" t="s">
        <v>16</v>
      </c>
      <c r="H1844" t="s">
        <v>16</v>
      </c>
      <c r="I1844" t="s">
        <v>247</v>
      </c>
      <c r="J1844" s="9" t="str">
        <f t="shared" si="56"/>
        <v>30-Oct-1979</v>
      </c>
      <c r="K1844">
        <f t="shared" si="57"/>
        <v>46</v>
      </c>
    </row>
    <row r="1845" spans="1:11" x14ac:dyDescent="0.3">
      <c r="A1845" t="s">
        <v>1871</v>
      </c>
      <c r="B1845">
        <v>1972</v>
      </c>
      <c r="C1845" t="s">
        <v>18</v>
      </c>
      <c r="D1845">
        <v>14</v>
      </c>
      <c r="E1845">
        <v>3</v>
      </c>
      <c r="F1845" s="11">
        <v>19749.38</v>
      </c>
      <c r="G1845" t="s">
        <v>16</v>
      </c>
      <c r="H1845" t="s">
        <v>12</v>
      </c>
      <c r="I1845" t="s">
        <v>13</v>
      </c>
      <c r="J1845" s="9" t="str">
        <f t="shared" si="56"/>
        <v>14-Jun-1972</v>
      </c>
      <c r="K1845">
        <f t="shared" si="57"/>
        <v>53</v>
      </c>
    </row>
    <row r="1846" spans="1:11" x14ac:dyDescent="0.3">
      <c r="A1846" t="s">
        <v>1870</v>
      </c>
      <c r="B1846">
        <v>1990</v>
      </c>
      <c r="C1846" t="s">
        <v>35</v>
      </c>
      <c r="D1846">
        <v>8</v>
      </c>
      <c r="E1846">
        <v>1</v>
      </c>
      <c r="F1846" s="11">
        <v>19719.689999999999</v>
      </c>
      <c r="G1846" t="s">
        <v>16</v>
      </c>
      <c r="H1846" t="s">
        <v>11</v>
      </c>
      <c r="I1846" t="s">
        <v>13</v>
      </c>
      <c r="J1846" s="9" t="str">
        <f t="shared" si="56"/>
        <v>8-Aug-1990</v>
      </c>
      <c r="K1846">
        <f t="shared" si="57"/>
        <v>35</v>
      </c>
    </row>
    <row r="1847" spans="1:11" x14ac:dyDescent="0.3">
      <c r="A1847" t="s">
        <v>1869</v>
      </c>
      <c r="B1847">
        <v>1994</v>
      </c>
      <c r="C1847" t="s">
        <v>35</v>
      </c>
      <c r="D1847">
        <v>27</v>
      </c>
      <c r="E1847">
        <v>0</v>
      </c>
      <c r="F1847" s="11">
        <v>19673.34</v>
      </c>
      <c r="G1847" t="s">
        <v>16</v>
      </c>
      <c r="H1847" t="s">
        <v>11</v>
      </c>
      <c r="I1847" t="s">
        <v>23</v>
      </c>
      <c r="J1847" s="9" t="str">
        <f t="shared" si="56"/>
        <v>27-Aug-1994</v>
      </c>
      <c r="K1847">
        <f t="shared" si="57"/>
        <v>31</v>
      </c>
    </row>
    <row r="1848" spans="1:11" x14ac:dyDescent="0.3">
      <c r="A1848" t="s">
        <v>1868</v>
      </c>
      <c r="B1848">
        <v>1978</v>
      </c>
      <c r="C1848" t="s">
        <v>20</v>
      </c>
      <c r="D1848">
        <v>24</v>
      </c>
      <c r="E1848">
        <v>1</v>
      </c>
      <c r="F1848" s="11">
        <v>19594.810000000001</v>
      </c>
      <c r="G1848" t="s">
        <v>16</v>
      </c>
      <c r="H1848" t="s">
        <v>16</v>
      </c>
      <c r="I1848" t="s">
        <v>247</v>
      </c>
      <c r="J1848" s="9" t="str">
        <f t="shared" si="56"/>
        <v>24-Sep-1978</v>
      </c>
      <c r="K1848">
        <f t="shared" si="57"/>
        <v>47</v>
      </c>
    </row>
    <row r="1849" spans="1:11" x14ac:dyDescent="0.3">
      <c r="A1849" t="s">
        <v>1867</v>
      </c>
      <c r="B1849">
        <v>1963</v>
      </c>
      <c r="C1849" t="s">
        <v>10</v>
      </c>
      <c r="D1849">
        <v>14</v>
      </c>
      <c r="E1849">
        <v>0</v>
      </c>
      <c r="F1849" s="11">
        <v>19551.34</v>
      </c>
      <c r="G1849" t="s">
        <v>16</v>
      </c>
      <c r="H1849" t="s">
        <v>12</v>
      </c>
      <c r="I1849" t="s">
        <v>23</v>
      </c>
      <c r="J1849" s="9" t="str">
        <f t="shared" si="56"/>
        <v>14-Jul-1963</v>
      </c>
      <c r="K1849">
        <f t="shared" si="57"/>
        <v>62</v>
      </c>
    </row>
    <row r="1850" spans="1:11" x14ac:dyDescent="0.3">
      <c r="A1850" t="s">
        <v>1866</v>
      </c>
      <c r="B1850">
        <v>1985</v>
      </c>
      <c r="C1850" t="s">
        <v>20</v>
      </c>
      <c r="D1850">
        <v>17</v>
      </c>
      <c r="E1850">
        <v>0</v>
      </c>
      <c r="F1850" s="11">
        <v>19539.240000000002</v>
      </c>
      <c r="G1850" t="s">
        <v>16</v>
      </c>
      <c r="H1850" t="s">
        <v>16</v>
      </c>
      <c r="I1850" t="s">
        <v>13</v>
      </c>
      <c r="J1850" s="9" t="str">
        <f t="shared" si="56"/>
        <v>17-Sep-1985</v>
      </c>
      <c r="K1850">
        <f t="shared" si="57"/>
        <v>40</v>
      </c>
    </row>
    <row r="1851" spans="1:11" x14ac:dyDescent="0.3">
      <c r="A1851" t="s">
        <v>1865</v>
      </c>
      <c r="B1851">
        <v>1992</v>
      </c>
      <c r="C1851" t="s">
        <v>35</v>
      </c>
      <c r="D1851">
        <v>19</v>
      </c>
      <c r="E1851">
        <v>1</v>
      </c>
      <c r="F1851" s="11">
        <v>19521.97</v>
      </c>
      <c r="G1851" t="s">
        <v>16</v>
      </c>
      <c r="H1851" t="s">
        <v>11</v>
      </c>
      <c r="I1851" t="s">
        <v>13</v>
      </c>
      <c r="J1851" s="9" t="str">
        <f t="shared" si="56"/>
        <v>19-Aug-1992</v>
      </c>
      <c r="K1851">
        <f t="shared" si="57"/>
        <v>33</v>
      </c>
    </row>
    <row r="1852" spans="1:11" x14ac:dyDescent="0.3">
      <c r="A1852" t="s">
        <v>1864</v>
      </c>
      <c r="B1852">
        <v>1980</v>
      </c>
      <c r="C1852" t="s">
        <v>15</v>
      </c>
      <c r="D1852">
        <v>8</v>
      </c>
      <c r="E1852">
        <v>0</v>
      </c>
      <c r="F1852" s="11">
        <v>19515.54</v>
      </c>
      <c r="G1852" t="s">
        <v>16</v>
      </c>
      <c r="H1852" t="s">
        <v>16</v>
      </c>
      <c r="I1852" t="s">
        <v>13</v>
      </c>
      <c r="J1852" s="9" t="str">
        <f t="shared" si="56"/>
        <v>8-Nov-1980</v>
      </c>
      <c r="K1852">
        <f t="shared" si="57"/>
        <v>45</v>
      </c>
    </row>
    <row r="1853" spans="1:11" x14ac:dyDescent="0.3">
      <c r="A1853" t="s">
        <v>1863</v>
      </c>
      <c r="B1853">
        <v>1987</v>
      </c>
      <c r="C1853" t="s">
        <v>15</v>
      </c>
      <c r="D1853">
        <v>30</v>
      </c>
      <c r="E1853">
        <v>4</v>
      </c>
      <c r="F1853" s="11">
        <v>19496.72</v>
      </c>
      <c r="G1853" t="s">
        <v>16</v>
      </c>
      <c r="H1853" t="s">
        <v>12</v>
      </c>
      <c r="I1853" t="s">
        <v>166</v>
      </c>
      <c r="J1853" s="9" t="str">
        <f t="shared" si="56"/>
        <v>30-Nov-1987</v>
      </c>
      <c r="K1853">
        <f t="shared" si="57"/>
        <v>38</v>
      </c>
    </row>
    <row r="1854" spans="1:11" x14ac:dyDescent="0.3">
      <c r="A1854" t="s">
        <v>1862</v>
      </c>
      <c r="B1854">
        <v>1982</v>
      </c>
      <c r="C1854" t="s">
        <v>30</v>
      </c>
      <c r="D1854">
        <v>15</v>
      </c>
      <c r="E1854">
        <v>2</v>
      </c>
      <c r="F1854" s="11">
        <v>19444.27</v>
      </c>
      <c r="G1854" t="s">
        <v>16</v>
      </c>
      <c r="H1854" t="s">
        <v>16</v>
      </c>
      <c r="I1854" t="s">
        <v>13</v>
      </c>
      <c r="J1854" s="9" t="str">
        <f t="shared" si="56"/>
        <v>15-Dec-1982</v>
      </c>
      <c r="K1854">
        <f t="shared" si="57"/>
        <v>43</v>
      </c>
    </row>
    <row r="1855" spans="1:11" x14ac:dyDescent="0.3">
      <c r="A1855" t="s">
        <v>1861</v>
      </c>
      <c r="B1855">
        <v>1993</v>
      </c>
      <c r="C1855" t="s">
        <v>20</v>
      </c>
      <c r="D1855">
        <v>6</v>
      </c>
      <c r="E1855">
        <v>2</v>
      </c>
      <c r="F1855" s="11">
        <v>19442.349999999999</v>
      </c>
      <c r="G1855" t="s">
        <v>16</v>
      </c>
      <c r="H1855" t="s">
        <v>12</v>
      </c>
      <c r="I1855" t="s">
        <v>23</v>
      </c>
      <c r="J1855" s="9" t="str">
        <f t="shared" si="56"/>
        <v>6-Sep-1993</v>
      </c>
      <c r="K1855">
        <f t="shared" si="57"/>
        <v>32</v>
      </c>
    </row>
    <row r="1856" spans="1:11" x14ac:dyDescent="0.3">
      <c r="A1856" t="s">
        <v>1860</v>
      </c>
      <c r="B1856">
        <v>1987</v>
      </c>
      <c r="C1856" t="s">
        <v>18</v>
      </c>
      <c r="D1856">
        <v>30</v>
      </c>
      <c r="E1856">
        <v>3</v>
      </c>
      <c r="F1856" s="11">
        <v>19362</v>
      </c>
      <c r="G1856" t="s">
        <v>16</v>
      </c>
      <c r="H1856" t="s">
        <v>12</v>
      </c>
      <c r="I1856" t="s">
        <v>13</v>
      </c>
      <c r="J1856" s="9" t="str">
        <f t="shared" si="56"/>
        <v>30-Jun-1987</v>
      </c>
      <c r="K1856">
        <f t="shared" si="57"/>
        <v>38</v>
      </c>
    </row>
    <row r="1857" spans="1:11" x14ac:dyDescent="0.3">
      <c r="A1857" t="s">
        <v>1859</v>
      </c>
      <c r="B1857">
        <v>1991</v>
      </c>
      <c r="C1857" t="s">
        <v>35</v>
      </c>
      <c r="D1857">
        <v>24</v>
      </c>
      <c r="E1857">
        <v>0</v>
      </c>
      <c r="F1857" s="11">
        <v>19350.37</v>
      </c>
      <c r="G1857" t="s">
        <v>16</v>
      </c>
      <c r="H1857" t="s">
        <v>12</v>
      </c>
      <c r="I1857" t="s">
        <v>13</v>
      </c>
      <c r="J1857" s="9" t="str">
        <f t="shared" si="56"/>
        <v>24-Aug-1991</v>
      </c>
      <c r="K1857">
        <f t="shared" si="57"/>
        <v>34</v>
      </c>
    </row>
    <row r="1858" spans="1:11" x14ac:dyDescent="0.3">
      <c r="A1858" t="s">
        <v>1858</v>
      </c>
      <c r="B1858">
        <v>1966</v>
      </c>
      <c r="C1858" t="s">
        <v>15</v>
      </c>
      <c r="D1858">
        <v>15</v>
      </c>
      <c r="E1858">
        <v>0</v>
      </c>
      <c r="F1858" s="11">
        <v>19321.060000000001</v>
      </c>
      <c r="G1858" t="s">
        <v>16</v>
      </c>
      <c r="H1858" t="s">
        <v>16</v>
      </c>
      <c r="I1858" t="s">
        <v>23</v>
      </c>
      <c r="J1858" s="9" t="str">
        <f t="shared" ref="J1858:J1921" si="58">D1858&amp;"-"&amp;C1858&amp;"-"&amp;B1858</f>
        <v>15-Nov-1966</v>
      </c>
      <c r="K1858">
        <f t="shared" ref="K1858:K1921" si="59">2025-B1858</f>
        <v>59</v>
      </c>
    </row>
    <row r="1859" spans="1:11" x14ac:dyDescent="0.3">
      <c r="A1859" t="s">
        <v>1857</v>
      </c>
      <c r="B1859">
        <v>1967</v>
      </c>
      <c r="C1859" t="s">
        <v>10</v>
      </c>
      <c r="D1859">
        <v>29</v>
      </c>
      <c r="E1859">
        <v>0</v>
      </c>
      <c r="F1859" s="11">
        <v>19259.96</v>
      </c>
      <c r="G1859" t="s">
        <v>16</v>
      </c>
      <c r="H1859" t="s">
        <v>16</v>
      </c>
      <c r="I1859" t="s">
        <v>23</v>
      </c>
      <c r="J1859" s="9" t="str">
        <f t="shared" si="58"/>
        <v>29-Jul-1967</v>
      </c>
      <c r="K1859">
        <f t="shared" si="59"/>
        <v>58</v>
      </c>
    </row>
    <row r="1860" spans="1:11" x14ac:dyDescent="0.3">
      <c r="A1860" t="s">
        <v>1856</v>
      </c>
      <c r="B1860">
        <v>1985</v>
      </c>
      <c r="C1860" t="s">
        <v>30</v>
      </c>
      <c r="D1860">
        <v>28</v>
      </c>
      <c r="E1860">
        <v>0</v>
      </c>
      <c r="F1860" s="11">
        <v>19214.71</v>
      </c>
      <c r="G1860" t="s">
        <v>16</v>
      </c>
      <c r="H1860" t="s">
        <v>12</v>
      </c>
      <c r="I1860" t="s">
        <v>13</v>
      </c>
      <c r="J1860" s="9" t="str">
        <f t="shared" si="58"/>
        <v>28-Dec-1985</v>
      </c>
      <c r="K1860">
        <f t="shared" si="59"/>
        <v>40</v>
      </c>
    </row>
    <row r="1861" spans="1:11" x14ac:dyDescent="0.3">
      <c r="A1861" t="s">
        <v>1855</v>
      </c>
      <c r="B1861">
        <v>1991</v>
      </c>
      <c r="C1861" t="s">
        <v>20</v>
      </c>
      <c r="D1861">
        <v>16</v>
      </c>
      <c r="E1861">
        <v>3</v>
      </c>
      <c r="F1861" s="11">
        <v>19199.939999999999</v>
      </c>
      <c r="G1861" t="s">
        <v>16</v>
      </c>
      <c r="H1861" t="s">
        <v>12</v>
      </c>
      <c r="I1861" t="s">
        <v>42</v>
      </c>
      <c r="J1861" s="9" t="str">
        <f t="shared" si="58"/>
        <v>16-Sep-1991</v>
      </c>
      <c r="K1861">
        <f t="shared" si="59"/>
        <v>34</v>
      </c>
    </row>
    <row r="1862" spans="1:11" x14ac:dyDescent="0.3">
      <c r="A1862" t="s">
        <v>1854</v>
      </c>
      <c r="B1862">
        <v>1979</v>
      </c>
      <c r="C1862" t="s">
        <v>10</v>
      </c>
      <c r="D1862">
        <v>2</v>
      </c>
      <c r="E1862">
        <v>2</v>
      </c>
      <c r="F1862" s="11">
        <v>19144.580000000002</v>
      </c>
      <c r="G1862" t="s">
        <v>16</v>
      </c>
      <c r="H1862" t="s">
        <v>16</v>
      </c>
      <c r="I1862" t="s">
        <v>247</v>
      </c>
      <c r="J1862" s="9" t="str">
        <f t="shared" si="58"/>
        <v>2-Jul-1979</v>
      </c>
      <c r="K1862">
        <f t="shared" si="59"/>
        <v>46</v>
      </c>
    </row>
    <row r="1863" spans="1:11" x14ac:dyDescent="0.3">
      <c r="A1863" t="s">
        <v>1853</v>
      </c>
      <c r="B1863">
        <v>1993</v>
      </c>
      <c r="C1863" t="s">
        <v>20</v>
      </c>
      <c r="D1863">
        <v>28</v>
      </c>
      <c r="E1863">
        <v>1</v>
      </c>
      <c r="F1863" s="11">
        <v>19107.78</v>
      </c>
      <c r="G1863" t="s">
        <v>16</v>
      </c>
      <c r="H1863" t="s">
        <v>11</v>
      </c>
      <c r="I1863" t="s">
        <v>13</v>
      </c>
      <c r="J1863" s="9" t="str">
        <f t="shared" si="58"/>
        <v>28-Sep-1993</v>
      </c>
      <c r="K1863">
        <f t="shared" si="59"/>
        <v>32</v>
      </c>
    </row>
    <row r="1864" spans="1:11" x14ac:dyDescent="0.3">
      <c r="A1864" t="s">
        <v>1852</v>
      </c>
      <c r="B1864">
        <v>1989</v>
      </c>
      <c r="C1864" t="s">
        <v>18</v>
      </c>
      <c r="D1864">
        <v>5</v>
      </c>
      <c r="E1864">
        <v>1</v>
      </c>
      <c r="F1864" s="11">
        <v>19040.88</v>
      </c>
      <c r="G1864" t="s">
        <v>16</v>
      </c>
      <c r="H1864" t="s">
        <v>12</v>
      </c>
      <c r="I1864" t="s">
        <v>42</v>
      </c>
      <c r="J1864" s="9" t="str">
        <f t="shared" si="58"/>
        <v>5-Jun-1989</v>
      </c>
      <c r="K1864">
        <f t="shared" si="59"/>
        <v>36</v>
      </c>
    </row>
    <row r="1865" spans="1:11" x14ac:dyDescent="0.3">
      <c r="A1865" t="s">
        <v>1851</v>
      </c>
      <c r="B1865">
        <v>1983</v>
      </c>
      <c r="C1865" t="s">
        <v>30</v>
      </c>
      <c r="D1865">
        <v>19</v>
      </c>
      <c r="E1865">
        <v>5</v>
      </c>
      <c r="F1865" s="11">
        <v>19023.259999999998</v>
      </c>
      <c r="G1865" t="s">
        <v>16</v>
      </c>
      <c r="H1865" t="s">
        <v>12</v>
      </c>
      <c r="I1865" t="s">
        <v>42</v>
      </c>
      <c r="J1865" s="9" t="str">
        <f t="shared" si="58"/>
        <v>19-Dec-1983</v>
      </c>
      <c r="K1865">
        <f t="shared" si="59"/>
        <v>42</v>
      </c>
    </row>
    <row r="1866" spans="1:11" x14ac:dyDescent="0.3">
      <c r="A1866" t="s">
        <v>1850</v>
      </c>
      <c r="B1866">
        <v>1988</v>
      </c>
      <c r="C1866" t="s">
        <v>37</v>
      </c>
      <c r="D1866">
        <v>24</v>
      </c>
      <c r="E1866">
        <v>2</v>
      </c>
      <c r="F1866" s="11">
        <v>18972.5</v>
      </c>
      <c r="G1866" t="s">
        <v>16</v>
      </c>
      <c r="H1866" t="s">
        <v>12</v>
      </c>
      <c r="I1866" t="s">
        <v>13</v>
      </c>
      <c r="J1866" s="9" t="str">
        <f t="shared" si="58"/>
        <v>24-Oct-1988</v>
      </c>
      <c r="K1866">
        <f t="shared" si="59"/>
        <v>37</v>
      </c>
    </row>
    <row r="1867" spans="1:11" x14ac:dyDescent="0.3">
      <c r="A1867" t="s">
        <v>1849</v>
      </c>
      <c r="B1867">
        <v>1992</v>
      </c>
      <c r="C1867" t="s">
        <v>15</v>
      </c>
      <c r="D1867">
        <v>30</v>
      </c>
      <c r="E1867">
        <v>1</v>
      </c>
      <c r="F1867" s="11">
        <v>18963.169999999998</v>
      </c>
      <c r="G1867" t="s">
        <v>16</v>
      </c>
      <c r="H1867" t="s">
        <v>16</v>
      </c>
      <c r="I1867" t="s">
        <v>13</v>
      </c>
      <c r="J1867" s="9" t="str">
        <f t="shared" si="58"/>
        <v>30-Nov-1992</v>
      </c>
      <c r="K1867">
        <f t="shared" si="59"/>
        <v>33</v>
      </c>
    </row>
    <row r="1868" spans="1:11" x14ac:dyDescent="0.3">
      <c r="A1868" t="s">
        <v>1848</v>
      </c>
      <c r="B1868">
        <v>1998</v>
      </c>
      <c r="C1868" t="s">
        <v>35</v>
      </c>
      <c r="D1868">
        <v>6</v>
      </c>
      <c r="E1868">
        <v>0</v>
      </c>
      <c r="F1868" s="11">
        <v>18955.22</v>
      </c>
      <c r="G1868" t="s">
        <v>16</v>
      </c>
      <c r="H1868" t="s">
        <v>12</v>
      </c>
      <c r="I1868" t="s">
        <v>42</v>
      </c>
      <c r="J1868" s="9" t="str">
        <f t="shared" si="58"/>
        <v>6-Aug-1998</v>
      </c>
      <c r="K1868">
        <f t="shared" si="59"/>
        <v>27</v>
      </c>
    </row>
    <row r="1869" spans="1:11" x14ac:dyDescent="0.3">
      <c r="A1869" t="s">
        <v>1847</v>
      </c>
      <c r="B1869">
        <v>1963</v>
      </c>
      <c r="C1869" t="s">
        <v>37</v>
      </c>
      <c r="D1869">
        <v>20</v>
      </c>
      <c r="E1869">
        <v>0</v>
      </c>
      <c r="F1869" s="11">
        <v>18954.560000000001</v>
      </c>
      <c r="G1869" t="s">
        <v>16</v>
      </c>
      <c r="H1869" t="s">
        <v>16</v>
      </c>
      <c r="I1869" t="s">
        <v>535</v>
      </c>
      <c r="J1869" s="9" t="str">
        <f t="shared" si="58"/>
        <v>20-Oct-1963</v>
      </c>
      <c r="K1869">
        <f t="shared" si="59"/>
        <v>62</v>
      </c>
    </row>
    <row r="1870" spans="1:11" x14ac:dyDescent="0.3">
      <c r="A1870" t="s">
        <v>1846</v>
      </c>
      <c r="B1870">
        <v>1969</v>
      </c>
      <c r="C1870" t="s">
        <v>35</v>
      </c>
      <c r="D1870">
        <v>3</v>
      </c>
      <c r="E1870">
        <v>0</v>
      </c>
      <c r="F1870" s="11">
        <v>18932.810000000001</v>
      </c>
      <c r="G1870" t="s">
        <v>16</v>
      </c>
      <c r="H1870" t="s">
        <v>12</v>
      </c>
      <c r="I1870" t="s">
        <v>23</v>
      </c>
      <c r="J1870" s="9" t="str">
        <f t="shared" si="58"/>
        <v>3-Aug-1969</v>
      </c>
      <c r="K1870">
        <f t="shared" si="59"/>
        <v>56</v>
      </c>
    </row>
    <row r="1871" spans="1:11" x14ac:dyDescent="0.3">
      <c r="A1871" t="s">
        <v>1845</v>
      </c>
      <c r="B1871">
        <v>1995</v>
      </c>
      <c r="C1871" t="s">
        <v>20</v>
      </c>
      <c r="D1871">
        <v>27</v>
      </c>
      <c r="E1871">
        <v>1</v>
      </c>
      <c r="F1871" s="11">
        <v>18903.490000000002</v>
      </c>
      <c r="G1871" t="s">
        <v>16</v>
      </c>
      <c r="H1871" t="s">
        <v>11</v>
      </c>
      <c r="I1871" t="s">
        <v>247</v>
      </c>
      <c r="J1871" s="9" t="str">
        <f t="shared" si="58"/>
        <v>27-Sep-1995</v>
      </c>
      <c r="K1871">
        <f t="shared" si="59"/>
        <v>30</v>
      </c>
    </row>
    <row r="1872" spans="1:11" x14ac:dyDescent="0.3">
      <c r="A1872" t="s">
        <v>1844</v>
      </c>
      <c r="B1872">
        <v>1963</v>
      </c>
      <c r="C1872" t="s">
        <v>30</v>
      </c>
      <c r="D1872">
        <v>6</v>
      </c>
      <c r="E1872">
        <v>0</v>
      </c>
      <c r="F1872" s="11">
        <v>18883.330000000002</v>
      </c>
      <c r="G1872" t="s">
        <v>16</v>
      </c>
      <c r="H1872" t="s">
        <v>16</v>
      </c>
      <c r="I1872" t="s">
        <v>535</v>
      </c>
      <c r="J1872" s="9" t="str">
        <f t="shared" si="58"/>
        <v>6-Dec-1963</v>
      </c>
      <c r="K1872">
        <f t="shared" si="59"/>
        <v>62</v>
      </c>
    </row>
    <row r="1873" spans="1:11" x14ac:dyDescent="0.3">
      <c r="A1873" t="s">
        <v>1843</v>
      </c>
      <c r="B1873">
        <v>2003</v>
      </c>
      <c r="C1873" t="s">
        <v>10</v>
      </c>
      <c r="D1873">
        <v>24</v>
      </c>
      <c r="E1873">
        <v>3</v>
      </c>
      <c r="F1873" s="11">
        <v>18838.7</v>
      </c>
      <c r="G1873" t="s">
        <v>16</v>
      </c>
      <c r="H1873" t="s">
        <v>12</v>
      </c>
      <c r="I1873" t="s">
        <v>23</v>
      </c>
      <c r="J1873" s="9" t="str">
        <f t="shared" si="58"/>
        <v>24-Jul-2003</v>
      </c>
      <c r="K1873">
        <f t="shared" si="59"/>
        <v>22</v>
      </c>
    </row>
    <row r="1874" spans="1:11" x14ac:dyDescent="0.3">
      <c r="A1874" t="s">
        <v>1842</v>
      </c>
      <c r="B1874">
        <v>1962</v>
      </c>
      <c r="C1874" t="s">
        <v>30</v>
      </c>
      <c r="D1874">
        <v>18</v>
      </c>
      <c r="E1874">
        <v>0</v>
      </c>
      <c r="F1874" s="11">
        <v>18815.53</v>
      </c>
      <c r="G1874" t="s">
        <v>16</v>
      </c>
      <c r="H1874" t="s">
        <v>16</v>
      </c>
      <c r="I1874" t="s">
        <v>249</v>
      </c>
      <c r="J1874" s="9" t="str">
        <f t="shared" si="58"/>
        <v>18-Dec-1962</v>
      </c>
      <c r="K1874">
        <f t="shared" si="59"/>
        <v>63</v>
      </c>
    </row>
    <row r="1875" spans="1:11" x14ac:dyDescent="0.3">
      <c r="A1875" t="s">
        <v>1841</v>
      </c>
      <c r="B1875">
        <v>1979</v>
      </c>
      <c r="C1875" t="s">
        <v>37</v>
      </c>
      <c r="D1875">
        <v>15</v>
      </c>
      <c r="E1875">
        <v>2</v>
      </c>
      <c r="F1875" s="11">
        <v>18806.150000000001</v>
      </c>
      <c r="G1875" t="s">
        <v>16</v>
      </c>
      <c r="H1875" t="s">
        <v>11</v>
      </c>
      <c r="I1875" t="s">
        <v>13</v>
      </c>
      <c r="J1875" s="9" t="str">
        <f t="shared" si="58"/>
        <v>15-Oct-1979</v>
      </c>
      <c r="K1875">
        <f t="shared" si="59"/>
        <v>46</v>
      </c>
    </row>
    <row r="1876" spans="1:11" x14ac:dyDescent="0.3">
      <c r="A1876" t="s">
        <v>1840</v>
      </c>
      <c r="B1876">
        <v>1995</v>
      </c>
      <c r="C1876" t="s">
        <v>15</v>
      </c>
      <c r="D1876">
        <v>28</v>
      </c>
      <c r="E1876">
        <v>3</v>
      </c>
      <c r="F1876" s="11">
        <v>18804.75</v>
      </c>
      <c r="G1876" t="s">
        <v>16</v>
      </c>
      <c r="H1876" t="s">
        <v>16</v>
      </c>
      <c r="I1876" t="s">
        <v>23</v>
      </c>
      <c r="J1876" s="9" t="str">
        <f t="shared" si="58"/>
        <v>28-Nov-1995</v>
      </c>
      <c r="K1876">
        <f t="shared" si="59"/>
        <v>30</v>
      </c>
    </row>
    <row r="1877" spans="1:11" x14ac:dyDescent="0.3">
      <c r="A1877" t="s">
        <v>1839</v>
      </c>
      <c r="B1877">
        <v>1979</v>
      </c>
      <c r="C1877" t="s">
        <v>15</v>
      </c>
      <c r="D1877">
        <v>19</v>
      </c>
      <c r="E1877">
        <v>2</v>
      </c>
      <c r="F1877" s="11">
        <v>18767.740000000002</v>
      </c>
      <c r="G1877" t="s">
        <v>16</v>
      </c>
      <c r="H1877" t="s">
        <v>16</v>
      </c>
      <c r="I1877" t="s">
        <v>13</v>
      </c>
      <c r="J1877" s="9" t="str">
        <f t="shared" si="58"/>
        <v>19-Nov-1979</v>
      </c>
      <c r="K1877">
        <f t="shared" si="59"/>
        <v>46</v>
      </c>
    </row>
    <row r="1878" spans="1:11" x14ac:dyDescent="0.3">
      <c r="A1878" t="s">
        <v>1838</v>
      </c>
      <c r="B1878">
        <v>1992</v>
      </c>
      <c r="C1878" t="s">
        <v>30</v>
      </c>
      <c r="D1878">
        <v>27</v>
      </c>
      <c r="E1878">
        <v>3</v>
      </c>
      <c r="F1878" s="11">
        <v>18765.88</v>
      </c>
      <c r="G1878" t="s">
        <v>16</v>
      </c>
      <c r="H1878" t="s">
        <v>11</v>
      </c>
      <c r="I1878" t="s">
        <v>23</v>
      </c>
      <c r="J1878" s="9" t="str">
        <f t="shared" si="58"/>
        <v>27-Dec-1992</v>
      </c>
      <c r="K1878">
        <f t="shared" si="59"/>
        <v>33</v>
      </c>
    </row>
    <row r="1879" spans="1:11" x14ac:dyDescent="0.3">
      <c r="A1879" t="s">
        <v>1837</v>
      </c>
      <c r="B1879">
        <v>1967</v>
      </c>
      <c r="C1879" t="s">
        <v>35</v>
      </c>
      <c r="D1879">
        <v>30</v>
      </c>
      <c r="E1879">
        <v>0</v>
      </c>
      <c r="F1879" s="11">
        <v>18694.689999999999</v>
      </c>
      <c r="G1879" t="s">
        <v>16</v>
      </c>
      <c r="H1879" t="s">
        <v>16</v>
      </c>
      <c r="I1879" t="s">
        <v>249</v>
      </c>
      <c r="J1879" s="9" t="str">
        <f t="shared" si="58"/>
        <v>30-Aug-1967</v>
      </c>
      <c r="K1879">
        <f t="shared" si="59"/>
        <v>58</v>
      </c>
    </row>
    <row r="1880" spans="1:11" x14ac:dyDescent="0.3">
      <c r="A1880" t="s">
        <v>1836</v>
      </c>
      <c r="B1880">
        <v>1970</v>
      </c>
      <c r="C1880" t="s">
        <v>37</v>
      </c>
      <c r="D1880">
        <v>17</v>
      </c>
      <c r="E1880">
        <v>0</v>
      </c>
      <c r="F1880" s="11">
        <v>18682.740000000002</v>
      </c>
      <c r="G1880" t="s">
        <v>16</v>
      </c>
      <c r="H1880" t="s">
        <v>12</v>
      </c>
      <c r="I1880" t="s">
        <v>23</v>
      </c>
      <c r="J1880" s="9" t="str">
        <f t="shared" si="58"/>
        <v>17-Oct-1970</v>
      </c>
      <c r="K1880">
        <f t="shared" si="59"/>
        <v>55</v>
      </c>
    </row>
    <row r="1881" spans="1:11" x14ac:dyDescent="0.3">
      <c r="A1881" t="s">
        <v>1835</v>
      </c>
      <c r="B1881">
        <v>1998</v>
      </c>
      <c r="C1881" t="s">
        <v>20</v>
      </c>
      <c r="D1881">
        <v>23</v>
      </c>
      <c r="E1881">
        <v>0</v>
      </c>
      <c r="F1881" s="11">
        <v>18648.419999999998</v>
      </c>
      <c r="G1881" t="s">
        <v>16</v>
      </c>
      <c r="H1881" t="s">
        <v>16</v>
      </c>
      <c r="I1881" t="s">
        <v>166</v>
      </c>
      <c r="J1881" s="9" t="str">
        <f t="shared" si="58"/>
        <v>23-Sep-1998</v>
      </c>
      <c r="K1881">
        <f t="shared" si="59"/>
        <v>27</v>
      </c>
    </row>
    <row r="1882" spans="1:11" x14ac:dyDescent="0.3">
      <c r="A1882" t="s">
        <v>1834</v>
      </c>
      <c r="B1882">
        <v>1986</v>
      </c>
      <c r="C1882" t="s">
        <v>35</v>
      </c>
      <c r="D1882">
        <v>12</v>
      </c>
      <c r="E1882">
        <v>2</v>
      </c>
      <c r="F1882" s="11">
        <v>18608.259999999998</v>
      </c>
      <c r="G1882" t="s">
        <v>16</v>
      </c>
      <c r="H1882" t="s">
        <v>12</v>
      </c>
      <c r="I1882" t="s">
        <v>42</v>
      </c>
      <c r="J1882" s="9" t="str">
        <f t="shared" si="58"/>
        <v>12-Aug-1986</v>
      </c>
      <c r="K1882">
        <f t="shared" si="59"/>
        <v>39</v>
      </c>
    </row>
    <row r="1883" spans="1:11" x14ac:dyDescent="0.3">
      <c r="A1883" t="s">
        <v>1833</v>
      </c>
      <c r="B1883">
        <v>1964</v>
      </c>
      <c r="C1883" t="s">
        <v>20</v>
      </c>
      <c r="D1883">
        <v>26</v>
      </c>
      <c r="E1883">
        <v>0</v>
      </c>
      <c r="F1883" s="11">
        <v>18443.11</v>
      </c>
      <c r="G1883" t="s">
        <v>16</v>
      </c>
      <c r="H1883" t="s">
        <v>11</v>
      </c>
      <c r="I1883" t="s">
        <v>23</v>
      </c>
      <c r="J1883" s="9" t="str">
        <f t="shared" si="58"/>
        <v>26-Sep-1964</v>
      </c>
      <c r="K1883">
        <f t="shared" si="59"/>
        <v>61</v>
      </c>
    </row>
    <row r="1884" spans="1:11" x14ac:dyDescent="0.3">
      <c r="A1884" t="s">
        <v>1832</v>
      </c>
      <c r="B1884">
        <v>1999</v>
      </c>
      <c r="C1884" t="s">
        <v>30</v>
      </c>
      <c r="D1884">
        <v>15</v>
      </c>
      <c r="E1884">
        <v>1</v>
      </c>
      <c r="F1884" s="11">
        <v>18328.240000000002</v>
      </c>
      <c r="G1884" t="s">
        <v>16</v>
      </c>
      <c r="H1884" t="s">
        <v>11</v>
      </c>
      <c r="I1884" t="s">
        <v>13</v>
      </c>
      <c r="J1884" s="9" t="str">
        <f t="shared" si="58"/>
        <v>15-Dec-1999</v>
      </c>
      <c r="K1884">
        <f t="shared" si="59"/>
        <v>26</v>
      </c>
    </row>
    <row r="1885" spans="1:11" x14ac:dyDescent="0.3">
      <c r="A1885" t="s">
        <v>1831</v>
      </c>
      <c r="B1885">
        <v>1995</v>
      </c>
      <c r="C1885" t="s">
        <v>10</v>
      </c>
      <c r="D1885">
        <v>4</v>
      </c>
      <c r="E1885">
        <v>0</v>
      </c>
      <c r="F1885" s="11">
        <v>18310.740000000002</v>
      </c>
      <c r="G1885" t="s">
        <v>16</v>
      </c>
      <c r="H1885" t="s">
        <v>12</v>
      </c>
      <c r="I1885" t="s">
        <v>23</v>
      </c>
      <c r="J1885" s="9" t="str">
        <f t="shared" si="58"/>
        <v>4-Jul-1995</v>
      </c>
      <c r="K1885">
        <f t="shared" si="59"/>
        <v>30</v>
      </c>
    </row>
    <row r="1886" spans="1:11" x14ac:dyDescent="0.3">
      <c r="A1886" t="s">
        <v>1830</v>
      </c>
      <c r="B1886">
        <v>1992</v>
      </c>
      <c r="C1886" t="s">
        <v>30</v>
      </c>
      <c r="D1886">
        <v>25</v>
      </c>
      <c r="E1886">
        <v>3</v>
      </c>
      <c r="F1886" s="11">
        <v>18259.22</v>
      </c>
      <c r="G1886" t="s">
        <v>16</v>
      </c>
      <c r="H1886" t="s">
        <v>12</v>
      </c>
      <c r="I1886" t="s">
        <v>42</v>
      </c>
      <c r="J1886" s="9" t="str">
        <f t="shared" si="58"/>
        <v>25-Dec-1992</v>
      </c>
      <c r="K1886">
        <f t="shared" si="59"/>
        <v>33</v>
      </c>
    </row>
    <row r="1887" spans="1:11" x14ac:dyDescent="0.3">
      <c r="A1887" t="s">
        <v>1829</v>
      </c>
      <c r="B1887">
        <v>1995</v>
      </c>
      <c r="C1887" t="s">
        <v>35</v>
      </c>
      <c r="D1887">
        <v>3</v>
      </c>
      <c r="E1887">
        <v>0</v>
      </c>
      <c r="F1887" s="11">
        <v>18246.5</v>
      </c>
      <c r="G1887" t="s">
        <v>16</v>
      </c>
      <c r="H1887" t="s">
        <v>16</v>
      </c>
      <c r="I1887" t="s">
        <v>13</v>
      </c>
      <c r="J1887" s="9" t="str">
        <f t="shared" si="58"/>
        <v>3-Aug-1995</v>
      </c>
      <c r="K1887">
        <f t="shared" si="59"/>
        <v>30</v>
      </c>
    </row>
    <row r="1888" spans="1:11" x14ac:dyDescent="0.3">
      <c r="A1888" t="s">
        <v>1828</v>
      </c>
      <c r="B1888">
        <v>2004</v>
      </c>
      <c r="C1888" t="s">
        <v>20</v>
      </c>
      <c r="D1888">
        <v>10</v>
      </c>
      <c r="E1888">
        <v>3</v>
      </c>
      <c r="F1888" s="11">
        <v>18223.45</v>
      </c>
      <c r="G1888" t="s">
        <v>16</v>
      </c>
      <c r="H1888" t="s">
        <v>12</v>
      </c>
      <c r="I1888" t="s">
        <v>13</v>
      </c>
      <c r="J1888" s="9" t="str">
        <f t="shared" si="58"/>
        <v>10-Sep-2004</v>
      </c>
      <c r="K1888">
        <f t="shared" si="59"/>
        <v>21</v>
      </c>
    </row>
    <row r="1889" spans="1:11" x14ac:dyDescent="0.3">
      <c r="A1889" t="s">
        <v>1827</v>
      </c>
      <c r="B1889">
        <v>1997</v>
      </c>
      <c r="C1889" t="s">
        <v>18</v>
      </c>
      <c r="D1889">
        <v>15</v>
      </c>
      <c r="E1889">
        <v>1</v>
      </c>
      <c r="F1889" s="11">
        <v>18218.16</v>
      </c>
      <c r="G1889" t="s">
        <v>16</v>
      </c>
      <c r="H1889" t="s">
        <v>16</v>
      </c>
      <c r="I1889" t="s">
        <v>13</v>
      </c>
      <c r="J1889" s="9" t="str">
        <f t="shared" si="58"/>
        <v>15-Jun-1997</v>
      </c>
      <c r="K1889">
        <f t="shared" si="59"/>
        <v>28</v>
      </c>
    </row>
    <row r="1890" spans="1:11" x14ac:dyDescent="0.3">
      <c r="A1890" t="s">
        <v>1826</v>
      </c>
      <c r="B1890">
        <v>1963</v>
      </c>
      <c r="C1890" t="s">
        <v>10</v>
      </c>
      <c r="D1890">
        <v>4</v>
      </c>
      <c r="E1890">
        <v>0</v>
      </c>
      <c r="F1890" s="11">
        <v>18208.34</v>
      </c>
      <c r="G1890" t="s">
        <v>16</v>
      </c>
      <c r="H1890" t="s">
        <v>11</v>
      </c>
      <c r="I1890" t="s">
        <v>535</v>
      </c>
      <c r="J1890" s="9" t="str">
        <f t="shared" si="58"/>
        <v>4-Jul-1963</v>
      </c>
      <c r="K1890">
        <f t="shared" si="59"/>
        <v>62</v>
      </c>
    </row>
    <row r="1891" spans="1:11" x14ac:dyDescent="0.3">
      <c r="A1891" t="s">
        <v>1825</v>
      </c>
      <c r="B1891">
        <v>1993</v>
      </c>
      <c r="C1891" t="s">
        <v>10</v>
      </c>
      <c r="D1891">
        <v>12</v>
      </c>
      <c r="E1891">
        <v>2</v>
      </c>
      <c r="F1891" s="11">
        <v>18157.88</v>
      </c>
      <c r="G1891" t="s">
        <v>16</v>
      </c>
      <c r="H1891" t="s">
        <v>16</v>
      </c>
      <c r="I1891" t="s">
        <v>23</v>
      </c>
      <c r="J1891" s="9" t="str">
        <f t="shared" si="58"/>
        <v>12-Jul-1993</v>
      </c>
      <c r="K1891">
        <f t="shared" si="59"/>
        <v>32</v>
      </c>
    </row>
    <row r="1892" spans="1:11" x14ac:dyDescent="0.3">
      <c r="A1892" t="s">
        <v>1824</v>
      </c>
      <c r="B1892">
        <v>1999</v>
      </c>
      <c r="C1892" t="s">
        <v>37</v>
      </c>
      <c r="D1892">
        <v>24</v>
      </c>
      <c r="E1892">
        <v>0</v>
      </c>
      <c r="F1892" s="11">
        <v>18033.97</v>
      </c>
      <c r="G1892" t="s">
        <v>16</v>
      </c>
      <c r="H1892" t="s">
        <v>16</v>
      </c>
      <c r="I1892" t="s">
        <v>23</v>
      </c>
      <c r="J1892" s="9" t="str">
        <f t="shared" si="58"/>
        <v>24-Oct-1999</v>
      </c>
      <c r="K1892">
        <f t="shared" si="59"/>
        <v>26</v>
      </c>
    </row>
    <row r="1893" spans="1:11" x14ac:dyDescent="0.3">
      <c r="A1893" t="s">
        <v>1823</v>
      </c>
      <c r="B1893">
        <v>1965</v>
      </c>
      <c r="C1893" t="s">
        <v>37</v>
      </c>
      <c r="D1893">
        <v>17</v>
      </c>
      <c r="E1893">
        <v>0</v>
      </c>
      <c r="F1893" s="11">
        <v>18031.189999999999</v>
      </c>
      <c r="G1893" t="s">
        <v>16</v>
      </c>
      <c r="H1893" t="s">
        <v>11</v>
      </c>
      <c r="I1893" t="s">
        <v>23</v>
      </c>
      <c r="J1893" s="9" t="str">
        <f t="shared" si="58"/>
        <v>17-Oct-1965</v>
      </c>
      <c r="K1893">
        <f t="shared" si="59"/>
        <v>60</v>
      </c>
    </row>
    <row r="1894" spans="1:11" x14ac:dyDescent="0.3">
      <c r="A1894" t="s">
        <v>1822</v>
      </c>
      <c r="B1894">
        <v>1975</v>
      </c>
      <c r="C1894" t="s">
        <v>18</v>
      </c>
      <c r="D1894">
        <v>27</v>
      </c>
      <c r="E1894">
        <v>1</v>
      </c>
      <c r="F1894" s="11">
        <v>18031.16</v>
      </c>
      <c r="G1894" t="s">
        <v>16</v>
      </c>
      <c r="H1894" t="s">
        <v>12</v>
      </c>
      <c r="I1894" t="s">
        <v>249</v>
      </c>
      <c r="J1894" s="9" t="str">
        <f t="shared" si="58"/>
        <v>27-Jun-1975</v>
      </c>
      <c r="K1894">
        <f t="shared" si="59"/>
        <v>50</v>
      </c>
    </row>
    <row r="1895" spans="1:11" x14ac:dyDescent="0.3">
      <c r="A1895" t="s">
        <v>1821</v>
      </c>
      <c r="B1895">
        <v>2001</v>
      </c>
      <c r="C1895" t="s">
        <v>20</v>
      </c>
      <c r="D1895">
        <v>28</v>
      </c>
      <c r="E1895">
        <v>4</v>
      </c>
      <c r="F1895" s="11">
        <v>17942.11</v>
      </c>
      <c r="G1895" t="s">
        <v>16</v>
      </c>
      <c r="H1895" t="s">
        <v>11</v>
      </c>
      <c r="I1895" t="s">
        <v>42</v>
      </c>
      <c r="J1895" s="9" t="str">
        <f t="shared" si="58"/>
        <v>28-Sep-2001</v>
      </c>
      <c r="K1895">
        <f t="shared" si="59"/>
        <v>24</v>
      </c>
    </row>
    <row r="1896" spans="1:11" x14ac:dyDescent="0.3">
      <c r="A1896" t="s">
        <v>1820</v>
      </c>
      <c r="B1896">
        <v>1977</v>
      </c>
      <c r="C1896" t="s">
        <v>37</v>
      </c>
      <c r="D1896">
        <v>17</v>
      </c>
      <c r="E1896">
        <v>0</v>
      </c>
      <c r="F1896" s="11">
        <v>17929.3</v>
      </c>
      <c r="G1896" t="s">
        <v>16</v>
      </c>
      <c r="H1896" t="s">
        <v>11</v>
      </c>
      <c r="I1896" t="s">
        <v>13</v>
      </c>
      <c r="J1896" s="9" t="str">
        <f t="shared" si="58"/>
        <v>17-Oct-1977</v>
      </c>
      <c r="K1896">
        <f t="shared" si="59"/>
        <v>48</v>
      </c>
    </row>
    <row r="1897" spans="1:11" x14ac:dyDescent="0.3">
      <c r="A1897" t="s">
        <v>1819</v>
      </c>
      <c r="B1897">
        <v>1989</v>
      </c>
      <c r="C1897" t="s">
        <v>30</v>
      </c>
      <c r="D1897">
        <v>4</v>
      </c>
      <c r="E1897">
        <v>0</v>
      </c>
      <c r="F1897" s="11">
        <v>17904.53</v>
      </c>
      <c r="G1897" t="s">
        <v>16</v>
      </c>
      <c r="H1897" t="s">
        <v>11</v>
      </c>
      <c r="I1897" t="s">
        <v>356</v>
      </c>
      <c r="J1897" s="9" t="str">
        <f t="shared" si="58"/>
        <v>4-Dec-1989</v>
      </c>
      <c r="K1897">
        <f t="shared" si="59"/>
        <v>36</v>
      </c>
    </row>
    <row r="1898" spans="1:11" x14ac:dyDescent="0.3">
      <c r="A1898" t="s">
        <v>1818</v>
      </c>
      <c r="B1898">
        <v>1979</v>
      </c>
      <c r="C1898" t="s">
        <v>15</v>
      </c>
      <c r="D1898">
        <v>12</v>
      </c>
      <c r="E1898">
        <v>2</v>
      </c>
      <c r="F1898" s="11">
        <v>17882.669999999998</v>
      </c>
      <c r="G1898" t="s">
        <v>16</v>
      </c>
      <c r="H1898" t="s">
        <v>12</v>
      </c>
      <c r="I1898" t="s">
        <v>23</v>
      </c>
      <c r="J1898" s="9" t="str">
        <f t="shared" si="58"/>
        <v>12-Nov-1979</v>
      </c>
      <c r="K1898">
        <f t="shared" si="59"/>
        <v>46</v>
      </c>
    </row>
    <row r="1899" spans="1:11" x14ac:dyDescent="0.3">
      <c r="A1899" t="s">
        <v>1817</v>
      </c>
      <c r="B1899">
        <v>1997</v>
      </c>
      <c r="C1899" t="s">
        <v>35</v>
      </c>
      <c r="D1899">
        <v>26</v>
      </c>
      <c r="E1899">
        <v>0</v>
      </c>
      <c r="F1899" s="11">
        <v>17878.900000000001</v>
      </c>
      <c r="G1899" t="s">
        <v>16</v>
      </c>
      <c r="H1899" t="s">
        <v>11</v>
      </c>
      <c r="I1899" t="s">
        <v>247</v>
      </c>
      <c r="J1899" s="9" t="str">
        <f t="shared" si="58"/>
        <v>26-Aug-1997</v>
      </c>
      <c r="K1899">
        <f t="shared" si="59"/>
        <v>28</v>
      </c>
    </row>
    <row r="1900" spans="1:11" x14ac:dyDescent="0.3">
      <c r="A1900" t="s">
        <v>1816</v>
      </c>
      <c r="B1900">
        <v>1976</v>
      </c>
      <c r="C1900" t="s">
        <v>30</v>
      </c>
      <c r="D1900">
        <v>12</v>
      </c>
      <c r="E1900">
        <v>2</v>
      </c>
      <c r="F1900" s="11">
        <v>17862.919999999998</v>
      </c>
      <c r="G1900" t="s">
        <v>16</v>
      </c>
      <c r="H1900" t="s">
        <v>11</v>
      </c>
      <c r="I1900" t="s">
        <v>23</v>
      </c>
      <c r="J1900" s="9" t="str">
        <f t="shared" si="58"/>
        <v>12-Dec-1976</v>
      </c>
      <c r="K1900">
        <f t="shared" si="59"/>
        <v>49</v>
      </c>
    </row>
    <row r="1901" spans="1:11" x14ac:dyDescent="0.3">
      <c r="A1901" t="s">
        <v>1815</v>
      </c>
      <c r="B1901">
        <v>1963</v>
      </c>
      <c r="C1901" t="s">
        <v>30</v>
      </c>
      <c r="D1901">
        <v>8</v>
      </c>
      <c r="E1901">
        <v>0</v>
      </c>
      <c r="F1901" s="11">
        <v>17832.599999999999</v>
      </c>
      <c r="G1901" t="s">
        <v>16</v>
      </c>
      <c r="H1901" t="s">
        <v>11</v>
      </c>
      <c r="I1901" t="s">
        <v>23</v>
      </c>
      <c r="J1901" s="9" t="str">
        <f t="shared" si="58"/>
        <v>8-Dec-1963</v>
      </c>
      <c r="K1901">
        <f t="shared" si="59"/>
        <v>62</v>
      </c>
    </row>
    <row r="1902" spans="1:11" x14ac:dyDescent="0.3">
      <c r="A1902" t="s">
        <v>1814</v>
      </c>
      <c r="B1902">
        <v>1979</v>
      </c>
      <c r="C1902" t="s">
        <v>37</v>
      </c>
      <c r="D1902">
        <v>10</v>
      </c>
      <c r="E1902">
        <v>2</v>
      </c>
      <c r="F1902" s="11">
        <v>17779.939999999999</v>
      </c>
      <c r="G1902" t="s">
        <v>16</v>
      </c>
      <c r="H1902" t="s">
        <v>11</v>
      </c>
      <c r="I1902" t="s">
        <v>23</v>
      </c>
      <c r="J1902" s="9" t="str">
        <f t="shared" si="58"/>
        <v>10-Oct-1979</v>
      </c>
      <c r="K1902">
        <f t="shared" si="59"/>
        <v>46</v>
      </c>
    </row>
    <row r="1903" spans="1:11" x14ac:dyDescent="0.3">
      <c r="A1903" t="s">
        <v>1813</v>
      </c>
      <c r="B1903">
        <v>1966</v>
      </c>
      <c r="C1903" t="s">
        <v>18</v>
      </c>
      <c r="D1903">
        <v>21</v>
      </c>
      <c r="E1903">
        <v>0</v>
      </c>
      <c r="F1903" s="11">
        <v>17777.73</v>
      </c>
      <c r="G1903" t="s">
        <v>16</v>
      </c>
      <c r="H1903" t="s">
        <v>12</v>
      </c>
      <c r="I1903" t="s">
        <v>23</v>
      </c>
      <c r="J1903" s="9" t="str">
        <f t="shared" si="58"/>
        <v>21-Jun-1966</v>
      </c>
      <c r="K1903">
        <f t="shared" si="59"/>
        <v>59</v>
      </c>
    </row>
    <row r="1904" spans="1:11" x14ac:dyDescent="0.3">
      <c r="A1904" t="s">
        <v>1812</v>
      </c>
      <c r="B1904">
        <v>2003</v>
      </c>
      <c r="C1904" t="s">
        <v>10</v>
      </c>
      <c r="D1904">
        <v>14</v>
      </c>
      <c r="E1904">
        <v>0</v>
      </c>
      <c r="F1904" s="11">
        <v>17748.509999999998</v>
      </c>
      <c r="G1904" t="s">
        <v>16</v>
      </c>
      <c r="H1904" t="s">
        <v>16</v>
      </c>
      <c r="I1904" t="s">
        <v>23</v>
      </c>
      <c r="J1904" s="9" t="str">
        <f t="shared" si="58"/>
        <v>14-Jul-2003</v>
      </c>
      <c r="K1904">
        <f t="shared" si="59"/>
        <v>22</v>
      </c>
    </row>
    <row r="1905" spans="1:11" x14ac:dyDescent="0.3">
      <c r="A1905" t="s">
        <v>1811</v>
      </c>
      <c r="B1905">
        <v>1994</v>
      </c>
      <c r="C1905" t="s">
        <v>10</v>
      </c>
      <c r="D1905">
        <v>1</v>
      </c>
      <c r="E1905">
        <v>3</v>
      </c>
      <c r="F1905" s="11">
        <v>17663.14</v>
      </c>
      <c r="G1905" t="s">
        <v>16</v>
      </c>
      <c r="H1905" t="s">
        <v>12</v>
      </c>
      <c r="I1905" t="s">
        <v>13</v>
      </c>
      <c r="J1905" s="9" t="str">
        <f t="shared" si="58"/>
        <v>1-Jul-1994</v>
      </c>
      <c r="K1905">
        <f t="shared" si="59"/>
        <v>31</v>
      </c>
    </row>
    <row r="1906" spans="1:11" x14ac:dyDescent="0.3">
      <c r="A1906" t="s">
        <v>1810</v>
      </c>
      <c r="B1906">
        <v>1990</v>
      </c>
      <c r="C1906" t="s">
        <v>37</v>
      </c>
      <c r="D1906">
        <v>25</v>
      </c>
      <c r="E1906">
        <v>1</v>
      </c>
      <c r="F1906" s="11">
        <v>17626.240000000002</v>
      </c>
      <c r="G1906" t="s">
        <v>16</v>
      </c>
      <c r="H1906" t="s">
        <v>12</v>
      </c>
      <c r="I1906" t="s">
        <v>13</v>
      </c>
      <c r="J1906" s="9" t="str">
        <f t="shared" si="58"/>
        <v>25-Oct-1990</v>
      </c>
      <c r="K1906">
        <f t="shared" si="59"/>
        <v>35</v>
      </c>
    </row>
    <row r="1907" spans="1:11" x14ac:dyDescent="0.3">
      <c r="A1907" t="s">
        <v>1809</v>
      </c>
      <c r="B1907">
        <v>1970</v>
      </c>
      <c r="C1907" t="s">
        <v>10</v>
      </c>
      <c r="D1907">
        <v>26</v>
      </c>
      <c r="E1907">
        <v>0</v>
      </c>
      <c r="F1907" s="11">
        <v>17584.72</v>
      </c>
      <c r="G1907" t="s">
        <v>16</v>
      </c>
      <c r="H1907" t="s">
        <v>12</v>
      </c>
      <c r="I1907" t="s">
        <v>23</v>
      </c>
      <c r="J1907" s="9" t="str">
        <f t="shared" si="58"/>
        <v>26-Jul-1970</v>
      </c>
      <c r="K1907">
        <f t="shared" si="59"/>
        <v>55</v>
      </c>
    </row>
    <row r="1908" spans="1:11" x14ac:dyDescent="0.3">
      <c r="A1908" t="s">
        <v>1808</v>
      </c>
      <c r="B1908">
        <v>2002</v>
      </c>
      <c r="C1908" t="s">
        <v>35</v>
      </c>
      <c r="D1908">
        <v>25</v>
      </c>
      <c r="E1908">
        <v>1</v>
      </c>
      <c r="F1908" s="11">
        <v>17560.38</v>
      </c>
      <c r="G1908" t="s">
        <v>16</v>
      </c>
      <c r="H1908" t="s">
        <v>16</v>
      </c>
      <c r="I1908" t="s">
        <v>23</v>
      </c>
      <c r="J1908" s="9" t="str">
        <f t="shared" si="58"/>
        <v>25-Aug-2002</v>
      </c>
      <c r="K1908">
        <f t="shared" si="59"/>
        <v>23</v>
      </c>
    </row>
    <row r="1909" spans="1:11" x14ac:dyDescent="0.3">
      <c r="A1909" t="s">
        <v>1807</v>
      </c>
      <c r="B1909">
        <v>1963</v>
      </c>
      <c r="C1909" t="s">
        <v>15</v>
      </c>
      <c r="D1909">
        <v>16</v>
      </c>
      <c r="E1909">
        <v>0</v>
      </c>
      <c r="F1909" s="11">
        <v>17556.88</v>
      </c>
      <c r="G1909" t="s">
        <v>16</v>
      </c>
      <c r="H1909" t="s">
        <v>11</v>
      </c>
      <c r="I1909" t="s">
        <v>23</v>
      </c>
      <c r="J1909" s="9" t="str">
        <f t="shared" si="58"/>
        <v>16-Nov-1963</v>
      </c>
      <c r="K1909">
        <f t="shared" si="59"/>
        <v>62</v>
      </c>
    </row>
    <row r="1910" spans="1:11" x14ac:dyDescent="0.3">
      <c r="A1910" t="s">
        <v>1806</v>
      </c>
      <c r="B1910">
        <v>1968</v>
      </c>
      <c r="C1910" t="s">
        <v>10</v>
      </c>
      <c r="D1910">
        <v>12</v>
      </c>
      <c r="E1910">
        <v>0</v>
      </c>
      <c r="F1910" s="11">
        <v>17507.47</v>
      </c>
      <c r="G1910" t="s">
        <v>16</v>
      </c>
      <c r="H1910" t="s">
        <v>16</v>
      </c>
      <c r="I1910" t="s">
        <v>535</v>
      </c>
      <c r="J1910" s="9" t="str">
        <f t="shared" si="58"/>
        <v>12-Jul-1968</v>
      </c>
      <c r="K1910">
        <f t="shared" si="59"/>
        <v>57</v>
      </c>
    </row>
    <row r="1911" spans="1:11" x14ac:dyDescent="0.3">
      <c r="A1911" t="s">
        <v>1805</v>
      </c>
      <c r="B1911">
        <v>1965</v>
      </c>
      <c r="C1911" t="s">
        <v>18</v>
      </c>
      <c r="D1911">
        <v>16</v>
      </c>
      <c r="E1911">
        <v>0</v>
      </c>
      <c r="F1911" s="11">
        <v>17505.650000000001</v>
      </c>
      <c r="G1911" t="s">
        <v>16</v>
      </c>
      <c r="H1911" t="s">
        <v>11</v>
      </c>
      <c r="I1911" t="s">
        <v>249</v>
      </c>
      <c r="J1911" s="9" t="str">
        <f t="shared" si="58"/>
        <v>16-Jun-1965</v>
      </c>
      <c r="K1911">
        <f t="shared" si="59"/>
        <v>60</v>
      </c>
    </row>
    <row r="1912" spans="1:11" x14ac:dyDescent="0.3">
      <c r="A1912" t="s">
        <v>1804</v>
      </c>
      <c r="B1912">
        <v>1990</v>
      </c>
      <c r="C1912" t="s">
        <v>30</v>
      </c>
      <c r="D1912">
        <v>29</v>
      </c>
      <c r="E1912">
        <v>0</v>
      </c>
      <c r="F1912" s="11">
        <v>17496.310000000001</v>
      </c>
      <c r="G1912" t="s">
        <v>16</v>
      </c>
      <c r="H1912" t="s">
        <v>11</v>
      </c>
      <c r="I1912" t="s">
        <v>42</v>
      </c>
      <c r="J1912" s="9" t="str">
        <f t="shared" si="58"/>
        <v>29-Dec-1990</v>
      </c>
      <c r="K1912">
        <f t="shared" si="59"/>
        <v>35</v>
      </c>
    </row>
    <row r="1913" spans="1:11" x14ac:dyDescent="0.3">
      <c r="A1913" t="s">
        <v>1803</v>
      </c>
      <c r="B1913">
        <v>1971</v>
      </c>
      <c r="C1913" t="s">
        <v>18</v>
      </c>
      <c r="D1913">
        <v>8</v>
      </c>
      <c r="E1913">
        <v>0</v>
      </c>
      <c r="F1913" s="11">
        <v>17479.53</v>
      </c>
      <c r="G1913" t="s">
        <v>16</v>
      </c>
      <c r="H1913" t="s">
        <v>16</v>
      </c>
      <c r="I1913" t="s">
        <v>23</v>
      </c>
      <c r="J1913" s="9" t="str">
        <f t="shared" si="58"/>
        <v>8-Jun-1971</v>
      </c>
      <c r="K1913">
        <f t="shared" si="59"/>
        <v>54</v>
      </c>
    </row>
    <row r="1914" spans="1:11" x14ac:dyDescent="0.3">
      <c r="A1914" t="s">
        <v>1802</v>
      </c>
      <c r="B1914">
        <v>2003</v>
      </c>
      <c r="C1914" t="s">
        <v>15</v>
      </c>
      <c r="D1914">
        <v>2</v>
      </c>
      <c r="E1914">
        <v>0</v>
      </c>
      <c r="F1914" s="11">
        <v>17468.98</v>
      </c>
      <c r="G1914" t="s">
        <v>11</v>
      </c>
      <c r="H1914" t="s">
        <v>16</v>
      </c>
      <c r="I1914" t="s">
        <v>23</v>
      </c>
      <c r="J1914" s="9" t="str">
        <f t="shared" si="58"/>
        <v>2-Nov-2003</v>
      </c>
      <c r="K1914">
        <f t="shared" si="59"/>
        <v>22</v>
      </c>
    </row>
    <row r="1915" spans="1:11" x14ac:dyDescent="0.3">
      <c r="A1915" t="s">
        <v>1801</v>
      </c>
      <c r="B1915">
        <v>1992</v>
      </c>
      <c r="C1915" t="s">
        <v>37</v>
      </c>
      <c r="D1915">
        <v>18</v>
      </c>
      <c r="E1915">
        <v>2</v>
      </c>
      <c r="F1915" s="11">
        <v>17361.77</v>
      </c>
      <c r="G1915" t="s">
        <v>11</v>
      </c>
      <c r="H1915" t="s">
        <v>16</v>
      </c>
      <c r="I1915" t="s">
        <v>23</v>
      </c>
      <c r="J1915" s="9" t="str">
        <f t="shared" si="58"/>
        <v>18-Oct-1992</v>
      </c>
      <c r="K1915">
        <f t="shared" si="59"/>
        <v>33</v>
      </c>
    </row>
    <row r="1916" spans="1:11" x14ac:dyDescent="0.3">
      <c r="A1916" t="s">
        <v>1800</v>
      </c>
      <c r="B1916">
        <v>2003</v>
      </c>
      <c r="C1916" t="s">
        <v>15</v>
      </c>
      <c r="D1916">
        <v>1</v>
      </c>
      <c r="E1916">
        <v>0</v>
      </c>
      <c r="F1916" s="11">
        <v>17352.68</v>
      </c>
      <c r="G1916" t="s">
        <v>11</v>
      </c>
      <c r="H1916" t="s">
        <v>12</v>
      </c>
      <c r="I1916" t="s">
        <v>23</v>
      </c>
      <c r="J1916" s="9" t="str">
        <f t="shared" si="58"/>
        <v>1-Nov-2003</v>
      </c>
      <c r="K1916">
        <f t="shared" si="59"/>
        <v>22</v>
      </c>
    </row>
    <row r="1917" spans="1:11" x14ac:dyDescent="0.3">
      <c r="A1917" t="s">
        <v>1799</v>
      </c>
      <c r="B1917">
        <v>1963</v>
      </c>
      <c r="C1917" t="s">
        <v>10</v>
      </c>
      <c r="D1917">
        <v>12</v>
      </c>
      <c r="E1917">
        <v>0</v>
      </c>
      <c r="F1917" s="11">
        <v>17337.580000000002</v>
      </c>
      <c r="G1917" t="s">
        <v>11</v>
      </c>
      <c r="H1917" t="s">
        <v>12</v>
      </c>
      <c r="I1917" t="s">
        <v>249</v>
      </c>
      <c r="J1917" s="9" t="str">
        <f t="shared" si="58"/>
        <v>12-Jul-1963</v>
      </c>
      <c r="K1917">
        <f t="shared" si="59"/>
        <v>62</v>
      </c>
    </row>
    <row r="1918" spans="1:11" x14ac:dyDescent="0.3">
      <c r="A1918" t="s">
        <v>1798</v>
      </c>
      <c r="B1918">
        <v>1975</v>
      </c>
      <c r="C1918" t="s">
        <v>35</v>
      </c>
      <c r="D1918">
        <v>25</v>
      </c>
      <c r="E1918">
        <v>1</v>
      </c>
      <c r="F1918" s="11">
        <v>17253.43</v>
      </c>
      <c r="G1918" t="s">
        <v>11</v>
      </c>
      <c r="H1918" t="s">
        <v>12</v>
      </c>
      <c r="I1918" t="s">
        <v>535</v>
      </c>
      <c r="J1918" s="9" t="str">
        <f t="shared" si="58"/>
        <v>25-Aug-1975</v>
      </c>
      <c r="K1918">
        <f t="shared" si="59"/>
        <v>50</v>
      </c>
    </row>
    <row r="1919" spans="1:11" x14ac:dyDescent="0.3">
      <c r="A1919" t="s">
        <v>1797</v>
      </c>
      <c r="B1919">
        <v>1982</v>
      </c>
      <c r="C1919" t="s">
        <v>37</v>
      </c>
      <c r="D1919">
        <v>22</v>
      </c>
      <c r="E1919">
        <v>1</v>
      </c>
      <c r="F1919" s="11">
        <v>17179.52</v>
      </c>
      <c r="G1919" t="s">
        <v>11</v>
      </c>
      <c r="H1919" t="s">
        <v>16</v>
      </c>
      <c r="I1919" t="s">
        <v>13</v>
      </c>
      <c r="J1919" s="9" t="str">
        <f t="shared" si="58"/>
        <v>22-Oct-1982</v>
      </c>
      <c r="K1919">
        <f t="shared" si="59"/>
        <v>43</v>
      </c>
    </row>
    <row r="1920" spans="1:11" x14ac:dyDescent="0.3">
      <c r="A1920" t="s">
        <v>1796</v>
      </c>
      <c r="B1920">
        <v>2004</v>
      </c>
      <c r="C1920" t="s">
        <v>35</v>
      </c>
      <c r="D1920">
        <v>18</v>
      </c>
      <c r="E1920">
        <v>1</v>
      </c>
      <c r="F1920" s="11">
        <v>17178.68</v>
      </c>
      <c r="G1920" t="s">
        <v>11</v>
      </c>
      <c r="H1920" t="s">
        <v>11</v>
      </c>
      <c r="I1920" t="s">
        <v>166</v>
      </c>
      <c r="J1920" s="9" t="str">
        <f t="shared" si="58"/>
        <v>18-Aug-2004</v>
      </c>
      <c r="K1920">
        <f t="shared" si="59"/>
        <v>21</v>
      </c>
    </row>
    <row r="1921" spans="1:11" x14ac:dyDescent="0.3">
      <c r="A1921" t="s">
        <v>1795</v>
      </c>
      <c r="B1921">
        <v>1964</v>
      </c>
      <c r="C1921" t="s">
        <v>18</v>
      </c>
      <c r="D1921">
        <v>7</v>
      </c>
      <c r="E1921">
        <v>0</v>
      </c>
      <c r="F1921" s="11">
        <v>17174.52</v>
      </c>
      <c r="G1921" t="s">
        <v>11</v>
      </c>
      <c r="H1921" t="s">
        <v>11</v>
      </c>
      <c r="I1921" t="s">
        <v>23</v>
      </c>
      <c r="J1921" s="9" t="str">
        <f t="shared" si="58"/>
        <v>7-Jun-1964</v>
      </c>
      <c r="K1921">
        <f t="shared" si="59"/>
        <v>61</v>
      </c>
    </row>
    <row r="1922" spans="1:11" x14ac:dyDescent="0.3">
      <c r="A1922" t="s">
        <v>1794</v>
      </c>
      <c r="B1922">
        <v>1965</v>
      </c>
      <c r="C1922" t="s">
        <v>20</v>
      </c>
      <c r="D1922">
        <v>16</v>
      </c>
      <c r="E1922">
        <v>0</v>
      </c>
      <c r="F1922" s="11">
        <v>17172.27</v>
      </c>
      <c r="G1922" t="s">
        <v>11</v>
      </c>
      <c r="H1922" t="s">
        <v>11</v>
      </c>
      <c r="I1922" t="s">
        <v>535</v>
      </c>
      <c r="J1922" s="9" t="str">
        <f t="shared" ref="J1922:J1985" si="60">D1922&amp;"-"&amp;C1922&amp;"-"&amp;B1922</f>
        <v>16-Sep-1965</v>
      </c>
      <c r="K1922">
        <f t="shared" ref="K1922:K1985" si="61">2025-B1922</f>
        <v>60</v>
      </c>
    </row>
    <row r="1923" spans="1:11" x14ac:dyDescent="0.3">
      <c r="A1923" t="s">
        <v>1793</v>
      </c>
      <c r="B1923">
        <v>1998</v>
      </c>
      <c r="C1923" t="s">
        <v>18</v>
      </c>
      <c r="D1923">
        <v>3</v>
      </c>
      <c r="E1923">
        <v>4</v>
      </c>
      <c r="F1923" s="11">
        <v>17128.43</v>
      </c>
      <c r="G1923" t="s">
        <v>11</v>
      </c>
      <c r="H1923" t="s">
        <v>12</v>
      </c>
      <c r="I1923" t="s">
        <v>168</v>
      </c>
      <c r="J1923" s="9" t="str">
        <f t="shared" si="60"/>
        <v>3-Jun-1998</v>
      </c>
      <c r="K1923">
        <f t="shared" si="61"/>
        <v>27</v>
      </c>
    </row>
    <row r="1924" spans="1:11" x14ac:dyDescent="0.3">
      <c r="A1924" t="s">
        <v>1792</v>
      </c>
      <c r="B1924">
        <v>2002</v>
      </c>
      <c r="C1924" t="s">
        <v>18</v>
      </c>
      <c r="D1924">
        <v>28</v>
      </c>
      <c r="E1924">
        <v>1</v>
      </c>
      <c r="F1924" s="11">
        <v>17085.27</v>
      </c>
      <c r="G1924" t="s">
        <v>11</v>
      </c>
      <c r="H1924" t="s">
        <v>12</v>
      </c>
      <c r="I1924" t="s">
        <v>13</v>
      </c>
      <c r="J1924" s="9" t="str">
        <f t="shared" si="60"/>
        <v>28-Jun-2002</v>
      </c>
      <c r="K1924">
        <f t="shared" si="61"/>
        <v>23</v>
      </c>
    </row>
    <row r="1925" spans="1:11" x14ac:dyDescent="0.3">
      <c r="A1925" t="s">
        <v>1791</v>
      </c>
      <c r="B1925">
        <v>2003</v>
      </c>
      <c r="C1925" t="s">
        <v>30</v>
      </c>
      <c r="D1925">
        <v>26</v>
      </c>
      <c r="E1925">
        <v>0</v>
      </c>
      <c r="F1925" s="11">
        <v>17081.080000000002</v>
      </c>
      <c r="G1925" t="s">
        <v>11</v>
      </c>
      <c r="H1925" t="s">
        <v>11</v>
      </c>
      <c r="I1925" t="s">
        <v>42</v>
      </c>
      <c r="J1925" s="9" t="str">
        <f t="shared" si="60"/>
        <v>26-Dec-2003</v>
      </c>
      <c r="K1925">
        <f t="shared" si="61"/>
        <v>22</v>
      </c>
    </row>
    <row r="1926" spans="1:11" x14ac:dyDescent="0.3">
      <c r="A1926" t="s">
        <v>1790</v>
      </c>
      <c r="B1926">
        <v>1996</v>
      </c>
      <c r="C1926" t="s">
        <v>18</v>
      </c>
      <c r="D1926">
        <v>10</v>
      </c>
      <c r="E1926">
        <v>0</v>
      </c>
      <c r="F1926" s="11">
        <v>17043.34</v>
      </c>
      <c r="G1926" t="s">
        <v>11</v>
      </c>
      <c r="H1926" t="s">
        <v>12</v>
      </c>
      <c r="I1926" t="s">
        <v>13</v>
      </c>
      <c r="J1926" s="9" t="str">
        <f t="shared" si="60"/>
        <v>10-Jun-1996</v>
      </c>
      <c r="K1926">
        <f t="shared" si="61"/>
        <v>29</v>
      </c>
    </row>
    <row r="1927" spans="1:11" x14ac:dyDescent="0.3">
      <c r="A1927" t="s">
        <v>1789</v>
      </c>
      <c r="B1927">
        <v>1971</v>
      </c>
      <c r="C1927" t="s">
        <v>35</v>
      </c>
      <c r="D1927">
        <v>22</v>
      </c>
      <c r="E1927">
        <v>0</v>
      </c>
      <c r="F1927" s="11">
        <v>17016.009999999998</v>
      </c>
      <c r="G1927" t="s">
        <v>11</v>
      </c>
      <c r="H1927" t="s">
        <v>11</v>
      </c>
      <c r="I1927" t="s">
        <v>249</v>
      </c>
      <c r="J1927" s="9" t="str">
        <f t="shared" si="60"/>
        <v>22-Aug-1971</v>
      </c>
      <c r="K1927">
        <f t="shared" si="61"/>
        <v>54</v>
      </c>
    </row>
    <row r="1928" spans="1:11" x14ac:dyDescent="0.3">
      <c r="A1928" t="s">
        <v>1788</v>
      </c>
      <c r="B1928">
        <v>1980</v>
      </c>
      <c r="C1928" t="s">
        <v>10</v>
      </c>
      <c r="D1928">
        <v>16</v>
      </c>
      <c r="E1928">
        <v>2</v>
      </c>
      <c r="F1928" s="11">
        <v>16990.55</v>
      </c>
      <c r="G1928" t="s">
        <v>11</v>
      </c>
      <c r="H1928" t="s">
        <v>12</v>
      </c>
      <c r="I1928" t="s">
        <v>23</v>
      </c>
      <c r="J1928" s="9" t="str">
        <f t="shared" si="60"/>
        <v>16-Jul-1980</v>
      </c>
      <c r="K1928">
        <f t="shared" si="61"/>
        <v>45</v>
      </c>
    </row>
    <row r="1929" spans="1:11" x14ac:dyDescent="0.3">
      <c r="A1929" t="s">
        <v>1787</v>
      </c>
      <c r="B1929">
        <v>1977</v>
      </c>
      <c r="C1929" t="s">
        <v>35</v>
      </c>
      <c r="D1929">
        <v>25</v>
      </c>
      <c r="E1929">
        <v>2</v>
      </c>
      <c r="F1929" s="11">
        <v>16921.09</v>
      </c>
      <c r="G1929" t="s">
        <v>11</v>
      </c>
      <c r="H1929" t="s">
        <v>12</v>
      </c>
      <c r="I1929" t="s">
        <v>249</v>
      </c>
      <c r="J1929" s="9" t="str">
        <f t="shared" si="60"/>
        <v>25-Aug-1977</v>
      </c>
      <c r="K1929">
        <f t="shared" si="61"/>
        <v>48</v>
      </c>
    </row>
    <row r="1930" spans="1:11" x14ac:dyDescent="0.3">
      <c r="A1930" t="s">
        <v>1786</v>
      </c>
      <c r="B1930">
        <v>1968</v>
      </c>
      <c r="C1930" t="s">
        <v>37</v>
      </c>
      <c r="D1930">
        <v>21</v>
      </c>
      <c r="E1930">
        <v>0</v>
      </c>
      <c r="F1930" s="11">
        <v>16903.5</v>
      </c>
      <c r="G1930" t="s">
        <v>11</v>
      </c>
      <c r="H1930" t="s">
        <v>12</v>
      </c>
      <c r="I1930" t="s">
        <v>23</v>
      </c>
      <c r="J1930" s="9" t="str">
        <f t="shared" si="60"/>
        <v>21-Oct-1968</v>
      </c>
      <c r="K1930">
        <f t="shared" si="61"/>
        <v>57</v>
      </c>
    </row>
    <row r="1931" spans="1:11" x14ac:dyDescent="0.3">
      <c r="A1931" t="s">
        <v>1785</v>
      </c>
      <c r="B1931">
        <v>2003</v>
      </c>
      <c r="C1931" t="s">
        <v>20</v>
      </c>
      <c r="D1931">
        <v>10</v>
      </c>
      <c r="E1931">
        <v>0</v>
      </c>
      <c r="F1931" s="11">
        <v>16884.919999999998</v>
      </c>
      <c r="G1931" t="s">
        <v>11</v>
      </c>
      <c r="H1931" t="s">
        <v>11</v>
      </c>
      <c r="I1931" t="s">
        <v>42</v>
      </c>
      <c r="J1931" s="9" t="str">
        <f t="shared" si="60"/>
        <v>10-Sep-2003</v>
      </c>
      <c r="K1931">
        <f t="shared" si="61"/>
        <v>22</v>
      </c>
    </row>
    <row r="1932" spans="1:11" x14ac:dyDescent="0.3">
      <c r="A1932" t="s">
        <v>1784</v>
      </c>
      <c r="B1932">
        <v>1974</v>
      </c>
      <c r="C1932" t="s">
        <v>35</v>
      </c>
      <c r="D1932">
        <v>8</v>
      </c>
      <c r="E1932">
        <v>0</v>
      </c>
      <c r="F1932" s="11">
        <v>16841.32</v>
      </c>
      <c r="G1932" t="s">
        <v>11</v>
      </c>
      <c r="H1932" t="s">
        <v>12</v>
      </c>
      <c r="I1932" t="s">
        <v>42</v>
      </c>
      <c r="J1932" s="9" t="str">
        <f t="shared" si="60"/>
        <v>8-Aug-1974</v>
      </c>
      <c r="K1932">
        <f t="shared" si="61"/>
        <v>51</v>
      </c>
    </row>
    <row r="1933" spans="1:11" x14ac:dyDescent="0.3">
      <c r="A1933" t="s">
        <v>1783</v>
      </c>
      <c r="B1933">
        <v>1995</v>
      </c>
      <c r="C1933" t="s">
        <v>37</v>
      </c>
      <c r="D1933">
        <v>19</v>
      </c>
      <c r="E1933">
        <v>1</v>
      </c>
      <c r="F1933" s="11">
        <v>16796.41</v>
      </c>
      <c r="G1933" t="s">
        <v>11</v>
      </c>
      <c r="H1933" t="s">
        <v>12</v>
      </c>
      <c r="I1933" t="s">
        <v>247</v>
      </c>
      <c r="J1933" s="9" t="str">
        <f t="shared" si="60"/>
        <v>19-Oct-1995</v>
      </c>
      <c r="K1933">
        <f t="shared" si="61"/>
        <v>30</v>
      </c>
    </row>
    <row r="1934" spans="1:11" x14ac:dyDescent="0.3">
      <c r="A1934" t="s">
        <v>1782</v>
      </c>
      <c r="B1934">
        <v>1962</v>
      </c>
      <c r="C1934" t="s">
        <v>10</v>
      </c>
      <c r="D1934">
        <v>29</v>
      </c>
      <c r="E1934">
        <v>0</v>
      </c>
      <c r="F1934" s="11">
        <v>16779.400000000001</v>
      </c>
      <c r="G1934" t="s">
        <v>11</v>
      </c>
      <c r="H1934" t="s">
        <v>11</v>
      </c>
      <c r="I1934" t="s">
        <v>535</v>
      </c>
      <c r="J1934" s="9" t="str">
        <f t="shared" si="60"/>
        <v>29-Jul-1962</v>
      </c>
      <c r="K1934">
        <f t="shared" si="61"/>
        <v>63</v>
      </c>
    </row>
    <row r="1935" spans="1:11" x14ac:dyDescent="0.3">
      <c r="A1935" t="s">
        <v>1781</v>
      </c>
      <c r="B1935">
        <v>1989</v>
      </c>
      <c r="C1935" t="s">
        <v>20</v>
      </c>
      <c r="D1935">
        <v>23</v>
      </c>
      <c r="E1935">
        <v>2</v>
      </c>
      <c r="F1935" s="11">
        <v>16776.3</v>
      </c>
      <c r="G1935" t="s">
        <v>11</v>
      </c>
      <c r="H1935" t="s">
        <v>11</v>
      </c>
      <c r="I1935" t="s">
        <v>247</v>
      </c>
      <c r="J1935" s="9" t="str">
        <f t="shared" si="60"/>
        <v>23-Sep-1989</v>
      </c>
      <c r="K1935">
        <f t="shared" si="61"/>
        <v>36</v>
      </c>
    </row>
    <row r="1936" spans="1:11" x14ac:dyDescent="0.3">
      <c r="A1936" t="s">
        <v>1780</v>
      </c>
      <c r="B1936">
        <v>1974</v>
      </c>
      <c r="C1936" t="s">
        <v>35</v>
      </c>
      <c r="D1936">
        <v>28</v>
      </c>
      <c r="E1936">
        <v>0</v>
      </c>
      <c r="F1936" s="11">
        <v>16770.990000000002</v>
      </c>
      <c r="G1936" t="s">
        <v>11</v>
      </c>
      <c r="H1936" t="s">
        <v>16</v>
      </c>
      <c r="I1936" t="s">
        <v>23</v>
      </c>
      <c r="J1936" s="9" t="str">
        <f t="shared" si="60"/>
        <v>28-Aug-1974</v>
      </c>
      <c r="K1936">
        <f t="shared" si="61"/>
        <v>51</v>
      </c>
    </row>
    <row r="1937" spans="1:11" x14ac:dyDescent="0.3">
      <c r="A1937" t="s">
        <v>1779</v>
      </c>
      <c r="B1937">
        <v>1993</v>
      </c>
      <c r="C1937" t="s">
        <v>15</v>
      </c>
      <c r="D1937">
        <v>5</v>
      </c>
      <c r="E1937">
        <v>1</v>
      </c>
      <c r="F1937" s="11">
        <v>16657.72</v>
      </c>
      <c r="G1937" t="s">
        <v>11</v>
      </c>
      <c r="H1937" t="s">
        <v>16</v>
      </c>
      <c r="I1937" t="s">
        <v>247</v>
      </c>
      <c r="J1937" s="9" t="str">
        <f t="shared" si="60"/>
        <v>5-Nov-1993</v>
      </c>
      <c r="K1937">
        <f t="shared" si="61"/>
        <v>32</v>
      </c>
    </row>
    <row r="1938" spans="1:11" x14ac:dyDescent="0.3">
      <c r="A1938" t="s">
        <v>1778</v>
      </c>
      <c r="B1938">
        <v>1977</v>
      </c>
      <c r="C1938" t="s">
        <v>20</v>
      </c>
      <c r="D1938">
        <v>25</v>
      </c>
      <c r="E1938">
        <v>2</v>
      </c>
      <c r="F1938" s="11">
        <v>16631.61</v>
      </c>
      <c r="G1938" t="s">
        <v>11</v>
      </c>
      <c r="H1938" t="s">
        <v>16</v>
      </c>
      <c r="I1938" t="s">
        <v>23</v>
      </c>
      <c r="J1938" s="9" t="str">
        <f t="shared" si="60"/>
        <v>25-Sep-1977</v>
      </c>
      <c r="K1938">
        <f t="shared" si="61"/>
        <v>48</v>
      </c>
    </row>
    <row r="1939" spans="1:11" x14ac:dyDescent="0.3">
      <c r="A1939" t="s">
        <v>1777</v>
      </c>
      <c r="B1939">
        <v>1975</v>
      </c>
      <c r="C1939" t="s">
        <v>10</v>
      </c>
      <c r="D1939">
        <v>24</v>
      </c>
      <c r="E1939">
        <v>1</v>
      </c>
      <c r="F1939" s="11">
        <v>16602.18</v>
      </c>
      <c r="G1939" t="s">
        <v>11</v>
      </c>
      <c r="H1939" t="s">
        <v>16</v>
      </c>
      <c r="I1939" t="s">
        <v>535</v>
      </c>
      <c r="J1939" s="9" t="str">
        <f t="shared" si="60"/>
        <v>24-Jul-1975</v>
      </c>
      <c r="K1939">
        <f t="shared" si="61"/>
        <v>50</v>
      </c>
    </row>
    <row r="1940" spans="1:11" x14ac:dyDescent="0.3">
      <c r="A1940" t="s">
        <v>1776</v>
      </c>
      <c r="B1940">
        <v>1970</v>
      </c>
      <c r="C1940" t="s">
        <v>10</v>
      </c>
      <c r="D1940">
        <v>10</v>
      </c>
      <c r="E1940">
        <v>0</v>
      </c>
      <c r="F1940" s="11">
        <v>16600.16</v>
      </c>
      <c r="G1940" t="s">
        <v>11</v>
      </c>
      <c r="H1940" t="s">
        <v>11</v>
      </c>
      <c r="I1940" t="s">
        <v>42</v>
      </c>
      <c r="J1940" s="9" t="str">
        <f t="shared" si="60"/>
        <v>10-Jul-1970</v>
      </c>
      <c r="K1940">
        <f t="shared" si="61"/>
        <v>55</v>
      </c>
    </row>
    <row r="1941" spans="1:11" x14ac:dyDescent="0.3">
      <c r="A1941" t="s">
        <v>1775</v>
      </c>
      <c r="B1941">
        <v>1963</v>
      </c>
      <c r="C1941" t="s">
        <v>18</v>
      </c>
      <c r="D1941">
        <v>25</v>
      </c>
      <c r="E1941">
        <v>0</v>
      </c>
      <c r="F1941" s="11">
        <v>16587.96</v>
      </c>
      <c r="G1941" t="s">
        <v>11</v>
      </c>
      <c r="H1941" t="s">
        <v>11</v>
      </c>
      <c r="I1941" t="s">
        <v>249</v>
      </c>
      <c r="J1941" s="9" t="str">
        <f t="shared" si="60"/>
        <v>25-Jun-1963</v>
      </c>
      <c r="K1941">
        <f t="shared" si="61"/>
        <v>62</v>
      </c>
    </row>
    <row r="1942" spans="1:11" x14ac:dyDescent="0.3">
      <c r="A1942" t="s">
        <v>1774</v>
      </c>
      <c r="B1942">
        <v>2001</v>
      </c>
      <c r="C1942" t="s">
        <v>18</v>
      </c>
      <c r="D1942">
        <v>25</v>
      </c>
      <c r="E1942">
        <v>0</v>
      </c>
      <c r="F1942" s="11">
        <v>16586.5</v>
      </c>
      <c r="G1942" t="s">
        <v>11</v>
      </c>
      <c r="H1942" t="s">
        <v>16</v>
      </c>
      <c r="I1942" t="s">
        <v>13</v>
      </c>
      <c r="J1942" s="9" t="str">
        <f t="shared" si="60"/>
        <v>25-Jun-2001</v>
      </c>
      <c r="K1942">
        <f t="shared" si="61"/>
        <v>24</v>
      </c>
    </row>
    <row r="1943" spans="1:11" x14ac:dyDescent="0.3">
      <c r="A1943" t="s">
        <v>1773</v>
      </c>
      <c r="B1943">
        <v>1995</v>
      </c>
      <c r="C1943" t="s">
        <v>30</v>
      </c>
      <c r="D1943">
        <v>23</v>
      </c>
      <c r="E1943">
        <v>0</v>
      </c>
      <c r="F1943" s="11">
        <v>16577.78</v>
      </c>
      <c r="G1943" t="s">
        <v>11</v>
      </c>
      <c r="H1943" t="s">
        <v>16</v>
      </c>
      <c r="I1943" t="s">
        <v>13</v>
      </c>
      <c r="J1943" s="9" t="str">
        <f t="shared" si="60"/>
        <v>23-Dec-1995</v>
      </c>
      <c r="K1943">
        <f t="shared" si="61"/>
        <v>30</v>
      </c>
    </row>
    <row r="1944" spans="1:11" x14ac:dyDescent="0.3">
      <c r="A1944" t="s">
        <v>1772</v>
      </c>
      <c r="B1944">
        <v>1958</v>
      </c>
      <c r="C1944" t="s">
        <v>37</v>
      </c>
      <c r="D1944">
        <v>10</v>
      </c>
      <c r="E1944">
        <v>3</v>
      </c>
      <c r="F1944" s="11">
        <v>16455.71</v>
      </c>
      <c r="G1944" t="s">
        <v>11</v>
      </c>
      <c r="H1944" t="s">
        <v>11</v>
      </c>
      <c r="I1944" t="s">
        <v>23</v>
      </c>
      <c r="J1944" s="9" t="str">
        <f t="shared" si="60"/>
        <v>10-Oct-1958</v>
      </c>
      <c r="K1944">
        <f t="shared" si="61"/>
        <v>67</v>
      </c>
    </row>
    <row r="1945" spans="1:11" x14ac:dyDescent="0.3">
      <c r="A1945" t="s">
        <v>1771</v>
      </c>
      <c r="B1945">
        <v>2003</v>
      </c>
      <c r="C1945" t="s">
        <v>30</v>
      </c>
      <c r="D1945">
        <v>20</v>
      </c>
      <c r="E1945">
        <v>1</v>
      </c>
      <c r="F1945" s="11">
        <v>16450.89</v>
      </c>
      <c r="G1945" t="s">
        <v>11</v>
      </c>
      <c r="H1945" t="s">
        <v>16</v>
      </c>
      <c r="I1945" t="s">
        <v>23</v>
      </c>
      <c r="J1945" s="9" t="str">
        <f t="shared" si="60"/>
        <v>20-Dec-2003</v>
      </c>
      <c r="K1945">
        <f t="shared" si="61"/>
        <v>22</v>
      </c>
    </row>
    <row r="1946" spans="1:11" x14ac:dyDescent="0.3">
      <c r="A1946" t="s">
        <v>1770</v>
      </c>
      <c r="B1946">
        <v>1995</v>
      </c>
      <c r="C1946" t="s">
        <v>20</v>
      </c>
      <c r="D1946">
        <v>28</v>
      </c>
      <c r="E1946">
        <v>3</v>
      </c>
      <c r="F1946" s="11">
        <v>16420.490000000002</v>
      </c>
      <c r="G1946" t="s">
        <v>11</v>
      </c>
      <c r="H1946" t="s">
        <v>12</v>
      </c>
      <c r="I1946" t="s">
        <v>23</v>
      </c>
      <c r="J1946" s="9" t="str">
        <f t="shared" si="60"/>
        <v>28-Sep-1995</v>
      </c>
      <c r="K1946">
        <f t="shared" si="61"/>
        <v>30</v>
      </c>
    </row>
    <row r="1947" spans="1:11" x14ac:dyDescent="0.3">
      <c r="A1947" t="s">
        <v>1769</v>
      </c>
      <c r="B1947">
        <v>1965</v>
      </c>
      <c r="C1947" t="s">
        <v>30</v>
      </c>
      <c r="D1947">
        <v>5</v>
      </c>
      <c r="E1947">
        <v>0</v>
      </c>
      <c r="F1947" s="11">
        <v>16351.42</v>
      </c>
      <c r="G1947" t="s">
        <v>11</v>
      </c>
      <c r="H1947" t="s">
        <v>12</v>
      </c>
      <c r="I1947" t="s">
        <v>535</v>
      </c>
      <c r="J1947" s="9" t="str">
        <f t="shared" si="60"/>
        <v>5-Dec-1965</v>
      </c>
      <c r="K1947">
        <f t="shared" si="61"/>
        <v>60</v>
      </c>
    </row>
    <row r="1948" spans="1:11" x14ac:dyDescent="0.3">
      <c r="A1948" t="s">
        <v>1768</v>
      </c>
      <c r="B1948">
        <v>1969</v>
      </c>
      <c r="C1948" t="s">
        <v>35</v>
      </c>
      <c r="D1948">
        <v>8</v>
      </c>
      <c r="E1948">
        <v>0</v>
      </c>
      <c r="F1948" s="11">
        <v>16311.05</v>
      </c>
      <c r="G1948" t="s">
        <v>11</v>
      </c>
      <c r="H1948" t="s">
        <v>12</v>
      </c>
      <c r="I1948" t="s">
        <v>535</v>
      </c>
      <c r="J1948" s="9" t="str">
        <f t="shared" si="60"/>
        <v>8-Aug-1969</v>
      </c>
      <c r="K1948">
        <f t="shared" si="61"/>
        <v>56</v>
      </c>
    </row>
    <row r="1949" spans="1:11" x14ac:dyDescent="0.3">
      <c r="A1949" t="s">
        <v>1767</v>
      </c>
      <c r="B1949">
        <v>2003</v>
      </c>
      <c r="C1949" t="s">
        <v>35</v>
      </c>
      <c r="D1949">
        <v>24</v>
      </c>
      <c r="E1949">
        <v>0</v>
      </c>
      <c r="F1949" s="11">
        <v>16297.85</v>
      </c>
      <c r="G1949" t="s">
        <v>11</v>
      </c>
      <c r="H1949" t="s">
        <v>12</v>
      </c>
      <c r="I1949" t="s">
        <v>42</v>
      </c>
      <c r="J1949" s="9" t="str">
        <f t="shared" si="60"/>
        <v>24-Aug-2003</v>
      </c>
      <c r="K1949">
        <f t="shared" si="61"/>
        <v>22</v>
      </c>
    </row>
    <row r="1950" spans="1:11" x14ac:dyDescent="0.3">
      <c r="A1950" t="s">
        <v>1766</v>
      </c>
      <c r="B1950">
        <v>1972</v>
      </c>
      <c r="C1950" t="s">
        <v>10</v>
      </c>
      <c r="D1950">
        <v>30</v>
      </c>
      <c r="E1950">
        <v>0</v>
      </c>
      <c r="F1950" s="11">
        <v>16267.32</v>
      </c>
      <c r="G1950" t="s">
        <v>11</v>
      </c>
      <c r="H1950" t="s">
        <v>11</v>
      </c>
      <c r="I1950" t="s">
        <v>249</v>
      </c>
      <c r="J1950" s="9" t="str">
        <f t="shared" si="60"/>
        <v>30-Jul-1972</v>
      </c>
      <c r="K1950">
        <f t="shared" si="61"/>
        <v>53</v>
      </c>
    </row>
    <row r="1951" spans="1:11" x14ac:dyDescent="0.3">
      <c r="A1951" t="s">
        <v>1765</v>
      </c>
      <c r="B1951">
        <v>2002</v>
      </c>
      <c r="C1951" t="s">
        <v>20</v>
      </c>
      <c r="D1951">
        <v>8</v>
      </c>
      <c r="E1951">
        <v>0</v>
      </c>
      <c r="F1951" s="11">
        <v>16232.85</v>
      </c>
      <c r="G1951" t="s">
        <v>11</v>
      </c>
      <c r="H1951" t="s">
        <v>16</v>
      </c>
      <c r="I1951" t="s">
        <v>42</v>
      </c>
      <c r="J1951" s="9" t="str">
        <f t="shared" si="60"/>
        <v>8-Sep-2002</v>
      </c>
      <c r="K1951">
        <f t="shared" si="61"/>
        <v>23</v>
      </c>
    </row>
    <row r="1952" spans="1:11" x14ac:dyDescent="0.3">
      <c r="A1952" t="s">
        <v>1764</v>
      </c>
      <c r="B1952">
        <v>1988</v>
      </c>
      <c r="C1952" t="s">
        <v>35</v>
      </c>
      <c r="D1952">
        <v>21</v>
      </c>
      <c r="E1952">
        <v>3</v>
      </c>
      <c r="F1952" s="11">
        <v>16205.88</v>
      </c>
      <c r="G1952" t="s">
        <v>11</v>
      </c>
      <c r="H1952" t="s">
        <v>16</v>
      </c>
      <c r="I1952" t="s">
        <v>23</v>
      </c>
      <c r="J1952" s="9" t="str">
        <f t="shared" si="60"/>
        <v>21-Aug-1988</v>
      </c>
      <c r="K1952">
        <f t="shared" si="61"/>
        <v>37</v>
      </c>
    </row>
    <row r="1953" spans="1:11" x14ac:dyDescent="0.3">
      <c r="A1953" t="s">
        <v>1763</v>
      </c>
      <c r="B1953">
        <v>1988</v>
      </c>
      <c r="C1953" t="s">
        <v>35</v>
      </c>
      <c r="D1953">
        <v>6</v>
      </c>
      <c r="E1953">
        <v>3</v>
      </c>
      <c r="F1953" s="11">
        <v>16199.1</v>
      </c>
      <c r="G1953" t="s">
        <v>11</v>
      </c>
      <c r="H1953" t="s">
        <v>11</v>
      </c>
      <c r="I1953" t="s">
        <v>23</v>
      </c>
      <c r="J1953" s="9" t="str">
        <f t="shared" si="60"/>
        <v>6-Aug-1988</v>
      </c>
      <c r="K1953">
        <f t="shared" si="61"/>
        <v>37</v>
      </c>
    </row>
    <row r="1954" spans="1:11" x14ac:dyDescent="0.3">
      <c r="A1954" t="s">
        <v>1762</v>
      </c>
      <c r="B1954">
        <v>1974</v>
      </c>
      <c r="C1954" t="s">
        <v>20</v>
      </c>
      <c r="D1954">
        <v>11</v>
      </c>
      <c r="E1954">
        <v>0</v>
      </c>
      <c r="F1954" s="11">
        <v>16190.97</v>
      </c>
      <c r="G1954" t="s">
        <v>11</v>
      </c>
      <c r="H1954" t="s">
        <v>12</v>
      </c>
      <c r="I1954" t="s">
        <v>23</v>
      </c>
      <c r="J1954" s="9" t="str">
        <f t="shared" si="60"/>
        <v>11-Sep-1974</v>
      </c>
      <c r="K1954">
        <f t="shared" si="61"/>
        <v>51</v>
      </c>
    </row>
    <row r="1955" spans="1:11" x14ac:dyDescent="0.3">
      <c r="A1955" t="s">
        <v>1761</v>
      </c>
      <c r="B1955">
        <v>1982</v>
      </c>
      <c r="C1955" t="s">
        <v>10</v>
      </c>
      <c r="D1955">
        <v>6</v>
      </c>
      <c r="E1955">
        <v>3</v>
      </c>
      <c r="F1955" s="11">
        <v>16152.04</v>
      </c>
      <c r="G1955" t="s">
        <v>11</v>
      </c>
      <c r="H1955" t="s">
        <v>16</v>
      </c>
      <c r="I1955" t="s">
        <v>535</v>
      </c>
      <c r="J1955" s="9" t="str">
        <f t="shared" si="60"/>
        <v>6-Jul-1982</v>
      </c>
      <c r="K1955">
        <f t="shared" si="61"/>
        <v>43</v>
      </c>
    </row>
    <row r="1956" spans="1:11" x14ac:dyDescent="0.3">
      <c r="A1956" t="s">
        <v>1760</v>
      </c>
      <c r="B1956">
        <v>1993</v>
      </c>
      <c r="C1956" t="s">
        <v>30</v>
      </c>
      <c r="D1956">
        <v>12</v>
      </c>
      <c r="E1956">
        <v>0</v>
      </c>
      <c r="F1956" s="11">
        <v>16138.76</v>
      </c>
      <c r="G1956" t="s">
        <v>11</v>
      </c>
      <c r="H1956" t="s">
        <v>12</v>
      </c>
      <c r="I1956" t="s">
        <v>356</v>
      </c>
      <c r="J1956" s="9" t="str">
        <f t="shared" si="60"/>
        <v>12-Dec-1993</v>
      </c>
      <c r="K1956">
        <f t="shared" si="61"/>
        <v>32</v>
      </c>
    </row>
    <row r="1957" spans="1:11" x14ac:dyDescent="0.3">
      <c r="A1957" t="s">
        <v>1759</v>
      </c>
      <c r="B1957">
        <v>1987</v>
      </c>
      <c r="C1957" t="s">
        <v>37</v>
      </c>
      <c r="D1957">
        <v>6</v>
      </c>
      <c r="E1957">
        <v>3</v>
      </c>
      <c r="F1957" s="11">
        <v>16122.65</v>
      </c>
      <c r="G1957" t="s">
        <v>11</v>
      </c>
      <c r="H1957" t="s">
        <v>16</v>
      </c>
      <c r="I1957" t="s">
        <v>42</v>
      </c>
      <c r="J1957" s="9" t="str">
        <f t="shared" si="60"/>
        <v>6-Oct-1987</v>
      </c>
      <c r="K1957">
        <f t="shared" si="61"/>
        <v>38</v>
      </c>
    </row>
    <row r="1958" spans="1:11" x14ac:dyDescent="0.3">
      <c r="A1958" t="s">
        <v>1758</v>
      </c>
      <c r="B1958">
        <v>1993</v>
      </c>
      <c r="C1958" t="s">
        <v>35</v>
      </c>
      <c r="D1958">
        <v>8</v>
      </c>
      <c r="E1958">
        <v>0</v>
      </c>
      <c r="F1958" s="11">
        <v>16115.3</v>
      </c>
      <c r="G1958" t="s">
        <v>11</v>
      </c>
      <c r="H1958" t="s">
        <v>16</v>
      </c>
      <c r="I1958" t="s">
        <v>247</v>
      </c>
      <c r="J1958" s="9" t="str">
        <f t="shared" si="60"/>
        <v>8-Aug-1993</v>
      </c>
      <c r="K1958">
        <f t="shared" si="61"/>
        <v>32</v>
      </c>
    </row>
    <row r="1959" spans="1:11" x14ac:dyDescent="0.3">
      <c r="A1959" t="s">
        <v>1757</v>
      </c>
      <c r="B1959">
        <v>1985</v>
      </c>
      <c r="C1959" t="s">
        <v>35</v>
      </c>
      <c r="D1959">
        <v>27</v>
      </c>
      <c r="E1959">
        <v>3</v>
      </c>
      <c r="F1959" s="11">
        <v>16097.94</v>
      </c>
      <c r="G1959" t="s">
        <v>11</v>
      </c>
      <c r="H1959" t="s">
        <v>12</v>
      </c>
      <c r="I1959" t="s">
        <v>23</v>
      </c>
      <c r="J1959" s="9" t="str">
        <f t="shared" si="60"/>
        <v>27-Aug-1985</v>
      </c>
      <c r="K1959">
        <f t="shared" si="61"/>
        <v>40</v>
      </c>
    </row>
    <row r="1960" spans="1:11" x14ac:dyDescent="0.3">
      <c r="A1960" t="s">
        <v>1756</v>
      </c>
      <c r="B1960">
        <v>1958</v>
      </c>
      <c r="C1960" t="s">
        <v>18</v>
      </c>
      <c r="D1960">
        <v>21</v>
      </c>
      <c r="E1960">
        <v>3</v>
      </c>
      <c r="F1960" s="11">
        <v>16085.13</v>
      </c>
      <c r="G1960" t="s">
        <v>11</v>
      </c>
      <c r="H1960" t="s">
        <v>11</v>
      </c>
      <c r="I1960" t="s">
        <v>13</v>
      </c>
      <c r="J1960" s="9" t="str">
        <f t="shared" si="60"/>
        <v>21-Jun-1958</v>
      </c>
      <c r="K1960">
        <f t="shared" si="61"/>
        <v>67</v>
      </c>
    </row>
    <row r="1961" spans="1:11" x14ac:dyDescent="0.3">
      <c r="A1961" t="s">
        <v>1755</v>
      </c>
      <c r="B1961">
        <v>1958</v>
      </c>
      <c r="C1961" t="s">
        <v>37</v>
      </c>
      <c r="D1961">
        <v>22</v>
      </c>
      <c r="E1961">
        <v>2</v>
      </c>
      <c r="F1961" s="11">
        <v>16069.08</v>
      </c>
      <c r="G1961" t="s">
        <v>11</v>
      </c>
      <c r="H1961" t="s">
        <v>11</v>
      </c>
      <c r="I1961" t="s">
        <v>247</v>
      </c>
      <c r="J1961" s="9" t="str">
        <f t="shared" si="60"/>
        <v>22-Oct-1958</v>
      </c>
      <c r="K1961">
        <f t="shared" si="61"/>
        <v>67</v>
      </c>
    </row>
    <row r="1962" spans="1:11" x14ac:dyDescent="0.3">
      <c r="A1962" t="s">
        <v>1754</v>
      </c>
      <c r="B1962">
        <v>1978</v>
      </c>
      <c r="C1962" t="s">
        <v>20</v>
      </c>
      <c r="D1962">
        <v>16</v>
      </c>
      <c r="E1962">
        <v>2</v>
      </c>
      <c r="F1962" s="11">
        <v>16062.89</v>
      </c>
      <c r="G1962" t="s">
        <v>11</v>
      </c>
      <c r="H1962" t="s">
        <v>11</v>
      </c>
      <c r="I1962" t="s">
        <v>535</v>
      </c>
      <c r="J1962" s="9" t="str">
        <f t="shared" si="60"/>
        <v>16-Sep-1978</v>
      </c>
      <c r="K1962">
        <f t="shared" si="61"/>
        <v>47</v>
      </c>
    </row>
    <row r="1963" spans="1:11" x14ac:dyDescent="0.3">
      <c r="A1963" t="s">
        <v>1753</v>
      </c>
      <c r="B1963">
        <v>1988</v>
      </c>
      <c r="C1963" t="s">
        <v>30</v>
      </c>
      <c r="D1963">
        <v>5</v>
      </c>
      <c r="E1963">
        <v>3</v>
      </c>
      <c r="F1963" s="11">
        <v>16059.06</v>
      </c>
      <c r="G1963" t="s">
        <v>11</v>
      </c>
      <c r="H1963" t="s">
        <v>12</v>
      </c>
      <c r="I1963" t="s">
        <v>23</v>
      </c>
      <c r="J1963" s="9" t="str">
        <f t="shared" si="60"/>
        <v>5-Dec-1988</v>
      </c>
      <c r="K1963">
        <f t="shared" si="61"/>
        <v>37</v>
      </c>
    </row>
    <row r="1964" spans="1:11" x14ac:dyDescent="0.3">
      <c r="A1964" t="s">
        <v>1752</v>
      </c>
      <c r="B1964">
        <v>1980</v>
      </c>
      <c r="C1964" t="s">
        <v>20</v>
      </c>
      <c r="D1964">
        <v>19</v>
      </c>
      <c r="E1964">
        <v>2</v>
      </c>
      <c r="F1964" s="11">
        <v>15966.19</v>
      </c>
      <c r="G1964" t="s">
        <v>11</v>
      </c>
      <c r="H1964" t="s">
        <v>11</v>
      </c>
      <c r="I1964" t="s">
        <v>23</v>
      </c>
      <c r="J1964" s="9" t="str">
        <f t="shared" si="60"/>
        <v>19-Sep-1980</v>
      </c>
      <c r="K1964">
        <f t="shared" si="61"/>
        <v>45</v>
      </c>
    </row>
    <row r="1965" spans="1:11" x14ac:dyDescent="0.3">
      <c r="A1965" t="s">
        <v>1751</v>
      </c>
      <c r="B1965">
        <v>1982</v>
      </c>
      <c r="C1965" t="s">
        <v>10</v>
      </c>
      <c r="D1965">
        <v>24</v>
      </c>
      <c r="E1965">
        <v>3</v>
      </c>
      <c r="F1965" s="11">
        <v>15965.29</v>
      </c>
      <c r="G1965" t="s">
        <v>11</v>
      </c>
      <c r="H1965" t="s">
        <v>16</v>
      </c>
      <c r="I1965" t="s">
        <v>23</v>
      </c>
      <c r="J1965" s="9" t="str">
        <f t="shared" si="60"/>
        <v>24-Jul-1982</v>
      </c>
      <c r="K1965">
        <f t="shared" si="61"/>
        <v>43</v>
      </c>
    </row>
    <row r="1966" spans="1:11" x14ac:dyDescent="0.3">
      <c r="A1966" t="s">
        <v>1750</v>
      </c>
      <c r="B1966">
        <v>1980</v>
      </c>
      <c r="C1966" t="s">
        <v>37</v>
      </c>
      <c r="D1966">
        <v>12</v>
      </c>
      <c r="E1966">
        <v>2</v>
      </c>
      <c r="F1966" s="11">
        <v>15922.29</v>
      </c>
      <c r="G1966" t="s">
        <v>11</v>
      </c>
      <c r="H1966" t="s">
        <v>12</v>
      </c>
      <c r="I1966" t="s">
        <v>535</v>
      </c>
      <c r="J1966" s="9" t="str">
        <f t="shared" si="60"/>
        <v>12-Oct-1980</v>
      </c>
      <c r="K1966">
        <f t="shared" si="61"/>
        <v>45</v>
      </c>
    </row>
    <row r="1967" spans="1:11" x14ac:dyDescent="0.3">
      <c r="A1967" t="s">
        <v>1749</v>
      </c>
      <c r="B1967">
        <v>1962</v>
      </c>
      <c r="C1967" t="s">
        <v>30</v>
      </c>
      <c r="D1967">
        <v>25</v>
      </c>
      <c r="E1967">
        <v>0</v>
      </c>
      <c r="F1967" s="11">
        <v>15840.81</v>
      </c>
      <c r="G1967" t="s">
        <v>11</v>
      </c>
      <c r="H1967" t="s">
        <v>16</v>
      </c>
      <c r="I1967" t="s">
        <v>632</v>
      </c>
      <c r="J1967" s="9" t="str">
        <f t="shared" si="60"/>
        <v>25-Dec-1962</v>
      </c>
      <c r="K1967">
        <f t="shared" si="61"/>
        <v>63</v>
      </c>
    </row>
    <row r="1968" spans="1:11" x14ac:dyDescent="0.3">
      <c r="A1968" t="s">
        <v>1748</v>
      </c>
      <c r="B1968">
        <v>1982</v>
      </c>
      <c r="C1968" t="s">
        <v>15</v>
      </c>
      <c r="D1968">
        <v>11</v>
      </c>
      <c r="E1968">
        <v>4</v>
      </c>
      <c r="F1968" s="11">
        <v>15828.82</v>
      </c>
      <c r="G1968" t="s">
        <v>11</v>
      </c>
      <c r="H1968" t="s">
        <v>12</v>
      </c>
      <c r="I1968" t="s">
        <v>42</v>
      </c>
      <c r="J1968" s="9" t="str">
        <f t="shared" si="60"/>
        <v>11-Nov-1982</v>
      </c>
      <c r="K1968">
        <f t="shared" si="61"/>
        <v>43</v>
      </c>
    </row>
    <row r="1969" spans="1:11" x14ac:dyDescent="0.3">
      <c r="A1969" t="s">
        <v>1747</v>
      </c>
      <c r="B1969">
        <v>1984</v>
      </c>
      <c r="C1969" t="s">
        <v>18</v>
      </c>
      <c r="D1969">
        <v>26</v>
      </c>
      <c r="E1969">
        <v>0</v>
      </c>
      <c r="F1969" s="11">
        <v>15820.7</v>
      </c>
      <c r="G1969" t="s">
        <v>11</v>
      </c>
      <c r="H1969" t="s">
        <v>12</v>
      </c>
      <c r="I1969" t="s">
        <v>42</v>
      </c>
      <c r="J1969" s="9" t="str">
        <f t="shared" si="60"/>
        <v>26-Jun-1984</v>
      </c>
      <c r="K1969">
        <f t="shared" si="61"/>
        <v>41</v>
      </c>
    </row>
    <row r="1970" spans="1:11" x14ac:dyDescent="0.3">
      <c r="A1970" t="s">
        <v>1746</v>
      </c>
      <c r="B1970">
        <v>1997</v>
      </c>
      <c r="C1970" t="s">
        <v>37</v>
      </c>
      <c r="D1970">
        <v>9</v>
      </c>
      <c r="E1970">
        <v>0</v>
      </c>
      <c r="F1970" s="11">
        <v>15817.99</v>
      </c>
      <c r="G1970" t="s">
        <v>11</v>
      </c>
      <c r="H1970" t="s">
        <v>11</v>
      </c>
      <c r="I1970" t="s">
        <v>23</v>
      </c>
      <c r="J1970" s="9" t="str">
        <f t="shared" si="60"/>
        <v>9-Oct-1997</v>
      </c>
      <c r="K1970">
        <f t="shared" si="61"/>
        <v>28</v>
      </c>
    </row>
    <row r="1971" spans="1:11" x14ac:dyDescent="0.3">
      <c r="A1971" t="s">
        <v>1745</v>
      </c>
      <c r="B1971">
        <v>1974</v>
      </c>
      <c r="C1971" t="s">
        <v>35</v>
      </c>
      <c r="D1971">
        <v>29</v>
      </c>
      <c r="E1971">
        <v>0</v>
      </c>
      <c r="F1971" s="11">
        <v>15746.62</v>
      </c>
      <c r="G1971" t="s">
        <v>11</v>
      </c>
      <c r="H1971" t="s">
        <v>16</v>
      </c>
      <c r="I1971" t="s">
        <v>23</v>
      </c>
      <c r="J1971" s="9" t="str">
        <f t="shared" si="60"/>
        <v>29-Aug-1974</v>
      </c>
      <c r="K1971">
        <f t="shared" si="61"/>
        <v>51</v>
      </c>
    </row>
    <row r="1972" spans="1:11" x14ac:dyDescent="0.3">
      <c r="A1972" t="s">
        <v>1744</v>
      </c>
      <c r="B1972">
        <v>1976</v>
      </c>
      <c r="C1972" t="s">
        <v>20</v>
      </c>
      <c r="D1972">
        <v>20</v>
      </c>
      <c r="E1972">
        <v>2</v>
      </c>
      <c r="F1972" s="11">
        <v>15698.86</v>
      </c>
      <c r="G1972" t="s">
        <v>11</v>
      </c>
      <c r="H1972" t="s">
        <v>11</v>
      </c>
      <c r="I1972" t="s">
        <v>23</v>
      </c>
      <c r="J1972" s="9" t="str">
        <f t="shared" si="60"/>
        <v>20-Sep-1976</v>
      </c>
      <c r="K1972">
        <f t="shared" si="61"/>
        <v>49</v>
      </c>
    </row>
    <row r="1973" spans="1:11" x14ac:dyDescent="0.3">
      <c r="A1973" t="s">
        <v>1743</v>
      </c>
      <c r="B1973">
        <v>1973</v>
      </c>
      <c r="C1973" t="s">
        <v>18</v>
      </c>
      <c r="D1973">
        <v>26</v>
      </c>
      <c r="E1973">
        <v>0</v>
      </c>
      <c r="F1973" s="11">
        <v>15670.3</v>
      </c>
      <c r="G1973" t="s">
        <v>11</v>
      </c>
      <c r="H1973" t="s">
        <v>11</v>
      </c>
      <c r="I1973" t="s">
        <v>535</v>
      </c>
      <c r="J1973" s="9" t="str">
        <f t="shared" si="60"/>
        <v>26-Jun-1973</v>
      </c>
      <c r="K1973">
        <f t="shared" si="61"/>
        <v>52</v>
      </c>
    </row>
    <row r="1974" spans="1:11" x14ac:dyDescent="0.3">
      <c r="A1974" t="s">
        <v>1742</v>
      </c>
      <c r="B1974">
        <v>1988</v>
      </c>
      <c r="C1974" t="s">
        <v>30</v>
      </c>
      <c r="D1974">
        <v>22</v>
      </c>
      <c r="E1974">
        <v>3</v>
      </c>
      <c r="F1974" s="11">
        <v>15646.28</v>
      </c>
      <c r="G1974" t="s">
        <v>11</v>
      </c>
      <c r="H1974" t="s">
        <v>11</v>
      </c>
      <c r="I1974" t="s">
        <v>42</v>
      </c>
      <c r="J1974" s="9" t="str">
        <f t="shared" si="60"/>
        <v>22-Dec-1988</v>
      </c>
      <c r="K1974">
        <f t="shared" si="61"/>
        <v>37</v>
      </c>
    </row>
    <row r="1975" spans="1:11" x14ac:dyDescent="0.3">
      <c r="A1975" t="s">
        <v>1741</v>
      </c>
      <c r="B1975">
        <v>1960</v>
      </c>
      <c r="C1975" t="s">
        <v>18</v>
      </c>
      <c r="D1975">
        <v>6</v>
      </c>
      <c r="E1975">
        <v>3</v>
      </c>
      <c r="F1975" s="11">
        <v>15612.19</v>
      </c>
      <c r="G1975" t="s">
        <v>11</v>
      </c>
      <c r="H1975" t="s">
        <v>11</v>
      </c>
      <c r="I1975" t="s">
        <v>23</v>
      </c>
      <c r="J1975" s="9" t="str">
        <f t="shared" si="60"/>
        <v>6-Jun-1960</v>
      </c>
      <c r="K1975">
        <f t="shared" si="61"/>
        <v>65</v>
      </c>
    </row>
    <row r="1976" spans="1:11" x14ac:dyDescent="0.3">
      <c r="A1976" t="s">
        <v>1740</v>
      </c>
      <c r="B1976">
        <v>1965</v>
      </c>
      <c r="C1976" t="s">
        <v>37</v>
      </c>
      <c r="D1976">
        <v>28</v>
      </c>
      <c r="E1976">
        <v>0</v>
      </c>
      <c r="F1976" s="11">
        <v>15608.58</v>
      </c>
      <c r="G1976" t="s">
        <v>11</v>
      </c>
      <c r="H1976" t="s">
        <v>11</v>
      </c>
      <c r="I1976" t="s">
        <v>535</v>
      </c>
      <c r="J1976" s="9" t="str">
        <f t="shared" si="60"/>
        <v>28-Oct-1965</v>
      </c>
      <c r="K1976">
        <f t="shared" si="61"/>
        <v>60</v>
      </c>
    </row>
    <row r="1977" spans="1:11" x14ac:dyDescent="0.3">
      <c r="A1977" t="s">
        <v>1739</v>
      </c>
      <c r="B1977">
        <v>1974</v>
      </c>
      <c r="C1977" t="s">
        <v>10</v>
      </c>
      <c r="D1977">
        <v>30</v>
      </c>
      <c r="E1977">
        <v>0</v>
      </c>
      <c r="F1977" s="11">
        <v>15556.67</v>
      </c>
      <c r="G1977" t="s">
        <v>11</v>
      </c>
      <c r="H1977" t="s">
        <v>11</v>
      </c>
      <c r="I1977" t="s">
        <v>23</v>
      </c>
      <c r="J1977" s="9" t="str">
        <f t="shared" si="60"/>
        <v>30-Jul-1974</v>
      </c>
      <c r="K1977">
        <f t="shared" si="61"/>
        <v>51</v>
      </c>
    </row>
    <row r="1978" spans="1:11" x14ac:dyDescent="0.3">
      <c r="A1978" t="s">
        <v>1738</v>
      </c>
      <c r="B1978">
        <v>1959</v>
      </c>
      <c r="C1978" t="s">
        <v>37</v>
      </c>
      <c r="D1978">
        <v>2</v>
      </c>
      <c r="E1978">
        <v>3</v>
      </c>
      <c r="F1978" s="11">
        <v>15555.19</v>
      </c>
      <c r="G1978" t="s">
        <v>11</v>
      </c>
      <c r="H1978" t="s">
        <v>12</v>
      </c>
      <c r="I1978" t="s">
        <v>23</v>
      </c>
      <c r="J1978" s="9" t="str">
        <f t="shared" si="60"/>
        <v>2-Oct-1959</v>
      </c>
      <c r="K1978">
        <f t="shared" si="61"/>
        <v>66</v>
      </c>
    </row>
    <row r="1979" spans="1:11" x14ac:dyDescent="0.3">
      <c r="A1979" t="s">
        <v>1737</v>
      </c>
      <c r="B1979">
        <v>1974</v>
      </c>
      <c r="C1979" t="s">
        <v>18</v>
      </c>
      <c r="D1979">
        <v>28</v>
      </c>
      <c r="E1979">
        <v>0</v>
      </c>
      <c r="F1979" s="11">
        <v>15532.16</v>
      </c>
      <c r="G1979" t="s">
        <v>11</v>
      </c>
      <c r="H1979" t="s">
        <v>11</v>
      </c>
      <c r="I1979" t="s">
        <v>535</v>
      </c>
      <c r="J1979" s="9" t="str">
        <f t="shared" si="60"/>
        <v>28-Jun-1974</v>
      </c>
      <c r="K1979">
        <f t="shared" si="61"/>
        <v>51</v>
      </c>
    </row>
    <row r="1980" spans="1:11" x14ac:dyDescent="0.3">
      <c r="A1980" t="s">
        <v>1736</v>
      </c>
      <c r="B1980">
        <v>2004</v>
      </c>
      <c r="C1980" t="s">
        <v>10</v>
      </c>
      <c r="D1980">
        <v>17</v>
      </c>
      <c r="E1980">
        <v>0</v>
      </c>
      <c r="F1980" s="11">
        <v>15518.18</v>
      </c>
      <c r="G1980" t="s">
        <v>11</v>
      </c>
      <c r="H1980" t="s">
        <v>12</v>
      </c>
      <c r="I1980" t="s">
        <v>164</v>
      </c>
      <c r="J1980" s="9" t="str">
        <f t="shared" si="60"/>
        <v>17-Jul-2004</v>
      </c>
      <c r="K1980">
        <f t="shared" si="61"/>
        <v>21</v>
      </c>
    </row>
    <row r="1981" spans="1:11" x14ac:dyDescent="0.3">
      <c r="A1981" t="s">
        <v>1735</v>
      </c>
      <c r="B1981">
        <v>1976</v>
      </c>
      <c r="C1981" t="s">
        <v>10</v>
      </c>
      <c r="D1981">
        <v>20</v>
      </c>
      <c r="E1981">
        <v>2</v>
      </c>
      <c r="F1981" s="11">
        <v>15450.48</v>
      </c>
      <c r="G1981" t="s">
        <v>11</v>
      </c>
      <c r="H1981" t="s">
        <v>16</v>
      </c>
      <c r="I1981" t="s">
        <v>535</v>
      </c>
      <c r="J1981" s="9" t="str">
        <f t="shared" si="60"/>
        <v>20-Jul-1976</v>
      </c>
      <c r="K1981">
        <f t="shared" si="61"/>
        <v>49</v>
      </c>
    </row>
    <row r="1982" spans="1:11" x14ac:dyDescent="0.3">
      <c r="A1982" t="s">
        <v>1734</v>
      </c>
      <c r="B1982">
        <v>1990</v>
      </c>
      <c r="C1982" t="s">
        <v>37</v>
      </c>
      <c r="D1982">
        <v>25</v>
      </c>
      <c r="E1982">
        <v>3</v>
      </c>
      <c r="F1982" s="11">
        <v>15440.2</v>
      </c>
      <c r="G1982" t="s">
        <v>11</v>
      </c>
      <c r="H1982" t="s">
        <v>16</v>
      </c>
      <c r="I1982" t="s">
        <v>23</v>
      </c>
      <c r="J1982" s="9" t="str">
        <f t="shared" si="60"/>
        <v>25-Oct-1990</v>
      </c>
      <c r="K1982">
        <f t="shared" si="61"/>
        <v>35</v>
      </c>
    </row>
    <row r="1983" spans="1:11" x14ac:dyDescent="0.3">
      <c r="A1983" t="s">
        <v>1733</v>
      </c>
      <c r="B1983">
        <v>1964</v>
      </c>
      <c r="C1983" t="s">
        <v>20</v>
      </c>
      <c r="D1983">
        <v>4</v>
      </c>
      <c r="E1983">
        <v>0</v>
      </c>
      <c r="F1983" s="11">
        <v>15377.77</v>
      </c>
      <c r="G1983" t="s">
        <v>11</v>
      </c>
      <c r="H1983" t="s">
        <v>11</v>
      </c>
      <c r="I1983" t="s">
        <v>23</v>
      </c>
      <c r="J1983" s="9" t="str">
        <f t="shared" si="60"/>
        <v>4-Sep-1964</v>
      </c>
      <c r="K1983">
        <f t="shared" si="61"/>
        <v>61</v>
      </c>
    </row>
    <row r="1984" spans="1:11" x14ac:dyDescent="0.3">
      <c r="A1984" t="s">
        <v>1732</v>
      </c>
      <c r="B1984">
        <v>1962</v>
      </c>
      <c r="C1984" t="s">
        <v>20</v>
      </c>
      <c r="D1984">
        <v>6</v>
      </c>
      <c r="E1984">
        <v>0</v>
      </c>
      <c r="F1984" s="11">
        <v>15368.22</v>
      </c>
      <c r="G1984" t="s">
        <v>11</v>
      </c>
      <c r="H1984" t="s">
        <v>11</v>
      </c>
      <c r="I1984" t="s">
        <v>42</v>
      </c>
      <c r="J1984" s="9" t="str">
        <f t="shared" si="60"/>
        <v>6-Sep-1962</v>
      </c>
      <c r="K1984">
        <f t="shared" si="61"/>
        <v>63</v>
      </c>
    </row>
    <row r="1985" spans="1:11" x14ac:dyDescent="0.3">
      <c r="A1985" t="s">
        <v>1731</v>
      </c>
      <c r="B1985">
        <v>1968</v>
      </c>
      <c r="C1985" t="s">
        <v>10</v>
      </c>
      <c r="D1985">
        <v>18</v>
      </c>
      <c r="E1985">
        <v>0</v>
      </c>
      <c r="F1985" s="11">
        <v>15363.77</v>
      </c>
      <c r="G1985" t="s">
        <v>11</v>
      </c>
      <c r="H1985" t="s">
        <v>16</v>
      </c>
      <c r="I1985" t="s">
        <v>535</v>
      </c>
      <c r="J1985" s="9" t="str">
        <f t="shared" si="60"/>
        <v>18-Jul-1968</v>
      </c>
      <c r="K1985">
        <f t="shared" si="61"/>
        <v>57</v>
      </c>
    </row>
    <row r="1986" spans="1:11" x14ac:dyDescent="0.3">
      <c r="A1986" t="s">
        <v>1730</v>
      </c>
      <c r="B1986">
        <v>1988</v>
      </c>
      <c r="C1986" t="s">
        <v>30</v>
      </c>
      <c r="D1986">
        <v>17</v>
      </c>
      <c r="E1986">
        <v>3</v>
      </c>
      <c r="F1986" s="11">
        <v>15361.5</v>
      </c>
      <c r="G1986" t="s">
        <v>11</v>
      </c>
      <c r="H1986" t="s">
        <v>12</v>
      </c>
      <c r="I1986" t="s">
        <v>249</v>
      </c>
      <c r="J1986" s="9" t="str">
        <f t="shared" ref="J1986:J2049" si="62">D1986&amp;"-"&amp;C1986&amp;"-"&amp;B1986</f>
        <v>17-Dec-1988</v>
      </c>
      <c r="K1986">
        <f t="shared" ref="K1986:K2049" si="63">2025-B1986</f>
        <v>37</v>
      </c>
    </row>
    <row r="1987" spans="1:11" x14ac:dyDescent="0.3">
      <c r="A1987" t="s">
        <v>1729</v>
      </c>
      <c r="B1987">
        <v>2001</v>
      </c>
      <c r="C1987" t="s">
        <v>10</v>
      </c>
      <c r="D1987">
        <v>14</v>
      </c>
      <c r="E1987">
        <v>1</v>
      </c>
      <c r="F1987" s="11">
        <v>15359.1</v>
      </c>
      <c r="G1987" t="s">
        <v>11</v>
      </c>
      <c r="H1987" t="s">
        <v>12</v>
      </c>
      <c r="I1987" t="s">
        <v>247</v>
      </c>
      <c r="J1987" s="9" t="str">
        <f t="shared" si="62"/>
        <v>14-Jul-2001</v>
      </c>
      <c r="K1987">
        <f t="shared" si="63"/>
        <v>24</v>
      </c>
    </row>
    <row r="1988" spans="1:11" x14ac:dyDescent="0.3">
      <c r="A1988" t="s">
        <v>1728</v>
      </c>
      <c r="B1988">
        <v>1963</v>
      </c>
      <c r="C1988" t="s">
        <v>30</v>
      </c>
      <c r="D1988">
        <v>13</v>
      </c>
      <c r="E1988">
        <v>0</v>
      </c>
      <c r="F1988" s="11">
        <v>15322.77</v>
      </c>
      <c r="G1988" t="s">
        <v>11</v>
      </c>
      <c r="H1988" t="s">
        <v>12</v>
      </c>
      <c r="I1988" t="s">
        <v>300</v>
      </c>
      <c r="J1988" s="9" t="str">
        <f t="shared" si="62"/>
        <v>13-Dec-1963</v>
      </c>
      <c r="K1988">
        <f t="shared" si="63"/>
        <v>62</v>
      </c>
    </row>
    <row r="1989" spans="1:11" x14ac:dyDescent="0.3">
      <c r="A1989" t="s">
        <v>1727</v>
      </c>
      <c r="B1989">
        <v>1969</v>
      </c>
      <c r="C1989" t="s">
        <v>20</v>
      </c>
      <c r="D1989">
        <v>16</v>
      </c>
      <c r="E1989">
        <v>0</v>
      </c>
      <c r="F1989" s="11">
        <v>15260.52</v>
      </c>
      <c r="G1989" t="s">
        <v>11</v>
      </c>
      <c r="H1989" t="s">
        <v>11</v>
      </c>
      <c r="I1989" t="s">
        <v>249</v>
      </c>
      <c r="J1989" s="9" t="str">
        <f t="shared" si="62"/>
        <v>16-Sep-1969</v>
      </c>
      <c r="K1989">
        <f t="shared" si="63"/>
        <v>56</v>
      </c>
    </row>
    <row r="1990" spans="1:11" x14ac:dyDescent="0.3">
      <c r="A1990" t="s">
        <v>1726</v>
      </c>
      <c r="B1990">
        <v>1960</v>
      </c>
      <c r="C1990" t="s">
        <v>10</v>
      </c>
      <c r="D1990">
        <v>25</v>
      </c>
      <c r="E1990">
        <v>2</v>
      </c>
      <c r="F1990" s="11">
        <v>15230.32</v>
      </c>
      <c r="G1990" t="s">
        <v>11</v>
      </c>
      <c r="H1990" t="s">
        <v>11</v>
      </c>
      <c r="I1990" t="s">
        <v>247</v>
      </c>
      <c r="J1990" s="9" t="str">
        <f t="shared" si="62"/>
        <v>25-Jul-1960</v>
      </c>
      <c r="K1990">
        <f t="shared" si="63"/>
        <v>65</v>
      </c>
    </row>
    <row r="1991" spans="1:11" x14ac:dyDescent="0.3">
      <c r="A1991" t="s">
        <v>1725</v>
      </c>
      <c r="B1991">
        <v>1978</v>
      </c>
      <c r="C1991" t="s">
        <v>15</v>
      </c>
      <c r="D1991">
        <v>23</v>
      </c>
      <c r="E1991">
        <v>2</v>
      </c>
      <c r="F1991" s="11">
        <v>15207.92</v>
      </c>
      <c r="G1991" t="s">
        <v>11</v>
      </c>
      <c r="H1991" t="s">
        <v>16</v>
      </c>
      <c r="I1991" t="s">
        <v>23</v>
      </c>
      <c r="J1991" s="9" t="str">
        <f t="shared" si="62"/>
        <v>23-Nov-1978</v>
      </c>
      <c r="K1991">
        <f t="shared" si="63"/>
        <v>47</v>
      </c>
    </row>
    <row r="1992" spans="1:11" x14ac:dyDescent="0.3">
      <c r="A1992" t="s">
        <v>1724</v>
      </c>
      <c r="B1992">
        <v>1962</v>
      </c>
      <c r="C1992" t="s">
        <v>18</v>
      </c>
      <c r="D1992">
        <v>17</v>
      </c>
      <c r="E1992">
        <v>0</v>
      </c>
      <c r="F1992" s="11">
        <v>15174.81</v>
      </c>
      <c r="G1992" t="s">
        <v>11</v>
      </c>
      <c r="H1992" t="s">
        <v>16</v>
      </c>
      <c r="I1992" t="s">
        <v>23</v>
      </c>
      <c r="J1992" s="9" t="str">
        <f t="shared" si="62"/>
        <v>17-Jun-1962</v>
      </c>
      <c r="K1992">
        <f t="shared" si="63"/>
        <v>63</v>
      </c>
    </row>
    <row r="1993" spans="1:11" x14ac:dyDescent="0.3">
      <c r="A1993" t="s">
        <v>1723</v>
      </c>
      <c r="B1993">
        <v>1959</v>
      </c>
      <c r="C1993" t="s">
        <v>30</v>
      </c>
      <c r="D1993">
        <v>3</v>
      </c>
      <c r="E1993">
        <v>3</v>
      </c>
      <c r="F1993" s="11">
        <v>15170.07</v>
      </c>
      <c r="G1993" t="s">
        <v>11</v>
      </c>
      <c r="H1993" t="s">
        <v>12</v>
      </c>
      <c r="I1993" t="s">
        <v>42</v>
      </c>
      <c r="J1993" s="9" t="str">
        <f t="shared" si="62"/>
        <v>3-Dec-1959</v>
      </c>
      <c r="K1993">
        <f t="shared" si="63"/>
        <v>66</v>
      </c>
    </row>
    <row r="1994" spans="1:11" x14ac:dyDescent="0.3">
      <c r="A1994" t="s">
        <v>1722</v>
      </c>
      <c r="B1994">
        <v>1959</v>
      </c>
      <c r="C1994" t="s">
        <v>18</v>
      </c>
      <c r="D1994">
        <v>4</v>
      </c>
      <c r="E1994">
        <v>3</v>
      </c>
      <c r="F1994" s="11">
        <v>15161.53</v>
      </c>
      <c r="G1994" t="s">
        <v>11</v>
      </c>
      <c r="H1994" t="s">
        <v>16</v>
      </c>
      <c r="I1994" t="s">
        <v>13</v>
      </c>
      <c r="J1994" s="9" t="str">
        <f t="shared" si="62"/>
        <v>4-Jun-1959</v>
      </c>
      <c r="K1994">
        <f t="shared" si="63"/>
        <v>66</v>
      </c>
    </row>
    <row r="1995" spans="1:11" x14ac:dyDescent="0.3">
      <c r="A1995" t="s">
        <v>1721</v>
      </c>
      <c r="B1995">
        <v>1962</v>
      </c>
      <c r="C1995" t="s">
        <v>37</v>
      </c>
      <c r="D1995">
        <v>25</v>
      </c>
      <c r="E1995">
        <v>0</v>
      </c>
      <c r="F1995" s="11">
        <v>15161.25</v>
      </c>
      <c r="G1995" t="s">
        <v>11</v>
      </c>
      <c r="H1995" t="s">
        <v>11</v>
      </c>
      <c r="I1995" t="s">
        <v>23</v>
      </c>
      <c r="J1995" s="9" t="str">
        <f t="shared" si="62"/>
        <v>25-Oct-1962</v>
      </c>
      <c r="K1995">
        <f t="shared" si="63"/>
        <v>63</v>
      </c>
    </row>
    <row r="1996" spans="1:11" x14ac:dyDescent="0.3">
      <c r="A1996" t="s">
        <v>1720</v>
      </c>
      <c r="B1996">
        <v>1971</v>
      </c>
      <c r="C1996" t="s">
        <v>15</v>
      </c>
      <c r="D1996">
        <v>25</v>
      </c>
      <c r="E1996">
        <v>0</v>
      </c>
      <c r="F1996" s="11">
        <v>15150.44</v>
      </c>
      <c r="G1996" t="s">
        <v>11</v>
      </c>
      <c r="H1996" t="s">
        <v>16</v>
      </c>
      <c r="I1996" t="s">
        <v>249</v>
      </c>
      <c r="J1996" s="9" t="str">
        <f t="shared" si="62"/>
        <v>25-Nov-1971</v>
      </c>
      <c r="K1996">
        <f t="shared" si="63"/>
        <v>54</v>
      </c>
    </row>
    <row r="1997" spans="1:11" x14ac:dyDescent="0.3">
      <c r="A1997" t="s">
        <v>1719</v>
      </c>
      <c r="B1997">
        <v>1978</v>
      </c>
      <c r="C1997" t="s">
        <v>20</v>
      </c>
      <c r="D1997">
        <v>5</v>
      </c>
      <c r="E1997">
        <v>2</v>
      </c>
      <c r="F1997" s="11">
        <v>15123.19</v>
      </c>
      <c r="G1997" t="s">
        <v>11</v>
      </c>
      <c r="H1997" t="s">
        <v>16</v>
      </c>
      <c r="I1997" t="s">
        <v>42</v>
      </c>
      <c r="J1997" s="9" t="str">
        <f t="shared" si="62"/>
        <v>5-Sep-1978</v>
      </c>
      <c r="K1997">
        <f t="shared" si="63"/>
        <v>47</v>
      </c>
    </row>
    <row r="1998" spans="1:11" x14ac:dyDescent="0.3">
      <c r="A1998" t="s">
        <v>1718</v>
      </c>
      <c r="B1998">
        <v>1972</v>
      </c>
      <c r="C1998" t="s">
        <v>15</v>
      </c>
      <c r="D1998">
        <v>7</v>
      </c>
      <c r="E1998">
        <v>0</v>
      </c>
      <c r="F1998" s="11">
        <v>15103.69</v>
      </c>
      <c r="G1998" t="s">
        <v>11</v>
      </c>
      <c r="H1998" t="s">
        <v>16</v>
      </c>
      <c r="I1998" t="s">
        <v>23</v>
      </c>
      <c r="J1998" s="9" t="str">
        <f t="shared" si="62"/>
        <v>7-Nov-1972</v>
      </c>
      <c r="K1998">
        <f t="shared" si="63"/>
        <v>53</v>
      </c>
    </row>
    <row r="1999" spans="1:11" x14ac:dyDescent="0.3">
      <c r="A1999" t="s">
        <v>1717</v>
      </c>
      <c r="B1999">
        <v>1975</v>
      </c>
      <c r="C1999" t="s">
        <v>37</v>
      </c>
      <c r="D1999">
        <v>26</v>
      </c>
      <c r="E1999">
        <v>1</v>
      </c>
      <c r="F1999" s="11">
        <v>15090.35</v>
      </c>
      <c r="G1999" t="s">
        <v>11</v>
      </c>
      <c r="H1999" t="s">
        <v>16</v>
      </c>
      <c r="I1999" t="s">
        <v>249</v>
      </c>
      <c r="J1999" s="9" t="str">
        <f t="shared" si="62"/>
        <v>26-Oct-1975</v>
      </c>
      <c r="K1999">
        <f t="shared" si="63"/>
        <v>50</v>
      </c>
    </row>
    <row r="2000" spans="1:11" x14ac:dyDescent="0.3">
      <c r="A2000" t="s">
        <v>1716</v>
      </c>
      <c r="B2000">
        <v>1968</v>
      </c>
      <c r="C2000" t="s">
        <v>18</v>
      </c>
      <c r="D2000">
        <v>12</v>
      </c>
      <c r="E2000">
        <v>0</v>
      </c>
      <c r="F2000" s="11">
        <v>15052.68</v>
      </c>
      <c r="G2000" t="s">
        <v>11</v>
      </c>
      <c r="H2000" t="s">
        <v>11</v>
      </c>
      <c r="I2000" t="s">
        <v>632</v>
      </c>
      <c r="J2000" s="9" t="str">
        <f t="shared" si="62"/>
        <v>12-Jun-1968</v>
      </c>
      <c r="K2000">
        <f t="shared" si="63"/>
        <v>57</v>
      </c>
    </row>
    <row r="2001" spans="1:11" x14ac:dyDescent="0.3">
      <c r="A2001" t="s">
        <v>1715</v>
      </c>
      <c r="B2001">
        <v>1971</v>
      </c>
      <c r="C2001" t="s">
        <v>35</v>
      </c>
      <c r="D2001">
        <v>15</v>
      </c>
      <c r="E2001">
        <v>0</v>
      </c>
      <c r="F2001" s="11">
        <v>15038.51</v>
      </c>
      <c r="G2001" t="s">
        <v>11</v>
      </c>
      <c r="H2001" t="s">
        <v>12</v>
      </c>
      <c r="I2001" t="s">
        <v>249</v>
      </c>
      <c r="J2001" s="9" t="str">
        <f t="shared" si="62"/>
        <v>15-Aug-1971</v>
      </c>
      <c r="K2001">
        <f t="shared" si="63"/>
        <v>54</v>
      </c>
    </row>
    <row r="2002" spans="1:11" x14ac:dyDescent="0.3">
      <c r="A2002" t="s">
        <v>1714</v>
      </c>
      <c r="B2002">
        <v>1970</v>
      </c>
      <c r="C2002" t="s">
        <v>20</v>
      </c>
      <c r="D2002">
        <v>11</v>
      </c>
      <c r="E2002">
        <v>0</v>
      </c>
      <c r="F2002" s="11">
        <v>15026.3</v>
      </c>
      <c r="G2002" t="s">
        <v>11</v>
      </c>
      <c r="H2002" t="s">
        <v>12</v>
      </c>
      <c r="I2002" t="s">
        <v>42</v>
      </c>
      <c r="J2002" s="9" t="str">
        <f t="shared" si="62"/>
        <v>11-Sep-1970</v>
      </c>
      <c r="K2002">
        <f t="shared" si="63"/>
        <v>55</v>
      </c>
    </row>
    <row r="2003" spans="1:11" x14ac:dyDescent="0.3">
      <c r="A2003" t="s">
        <v>1713</v>
      </c>
      <c r="B2003">
        <v>1979</v>
      </c>
      <c r="C2003" t="s">
        <v>15</v>
      </c>
      <c r="D2003">
        <v>25</v>
      </c>
      <c r="E2003">
        <v>2</v>
      </c>
      <c r="F2003" s="11">
        <v>15025.76</v>
      </c>
      <c r="G2003" t="s">
        <v>11</v>
      </c>
      <c r="H2003" t="s">
        <v>16</v>
      </c>
      <c r="I2003" t="s">
        <v>42</v>
      </c>
      <c r="J2003" s="9" t="str">
        <f t="shared" si="62"/>
        <v>25-Nov-1979</v>
      </c>
      <c r="K2003">
        <f t="shared" si="63"/>
        <v>46</v>
      </c>
    </row>
    <row r="2004" spans="1:11" x14ac:dyDescent="0.3">
      <c r="A2004" t="s">
        <v>1712</v>
      </c>
      <c r="B2004">
        <v>1960</v>
      </c>
      <c r="C2004" t="s">
        <v>35</v>
      </c>
      <c r="D2004">
        <v>8</v>
      </c>
      <c r="E2004">
        <v>2</v>
      </c>
      <c r="F2004" s="11">
        <v>15019.76</v>
      </c>
      <c r="G2004" t="s">
        <v>11</v>
      </c>
      <c r="H2004" t="s">
        <v>11</v>
      </c>
      <c r="I2004" t="s">
        <v>23</v>
      </c>
      <c r="J2004" s="9" t="str">
        <f t="shared" si="62"/>
        <v>8-Aug-1960</v>
      </c>
      <c r="K2004">
        <f t="shared" si="63"/>
        <v>65</v>
      </c>
    </row>
    <row r="2005" spans="1:11" x14ac:dyDescent="0.3">
      <c r="A2005" t="s">
        <v>1711</v>
      </c>
      <c r="B2005">
        <v>1995</v>
      </c>
      <c r="C2005" t="s">
        <v>35</v>
      </c>
      <c r="D2005">
        <v>2</v>
      </c>
      <c r="E2005">
        <v>2</v>
      </c>
      <c r="F2005" s="11">
        <v>15006.58</v>
      </c>
      <c r="G2005" t="s">
        <v>11</v>
      </c>
      <c r="H2005" t="s">
        <v>11</v>
      </c>
      <c r="I2005" t="s">
        <v>247</v>
      </c>
      <c r="J2005" s="9" t="str">
        <f t="shared" si="62"/>
        <v>2-Aug-1995</v>
      </c>
      <c r="K2005">
        <f t="shared" si="63"/>
        <v>30</v>
      </c>
    </row>
    <row r="2006" spans="1:11" x14ac:dyDescent="0.3">
      <c r="A2006" t="s">
        <v>1710</v>
      </c>
      <c r="B2006">
        <v>1958</v>
      </c>
      <c r="C2006" t="s">
        <v>10</v>
      </c>
      <c r="D2006">
        <v>29</v>
      </c>
      <c r="E2006">
        <v>2</v>
      </c>
      <c r="F2006" s="11">
        <v>14988.43</v>
      </c>
      <c r="G2006" t="s">
        <v>11</v>
      </c>
      <c r="H2006" t="s">
        <v>12</v>
      </c>
      <c r="I2006" t="s">
        <v>42</v>
      </c>
      <c r="J2006" s="9" t="str">
        <f t="shared" si="62"/>
        <v>29-Jul-1958</v>
      </c>
      <c r="K2006">
        <f t="shared" si="63"/>
        <v>67</v>
      </c>
    </row>
    <row r="2007" spans="1:11" x14ac:dyDescent="0.3">
      <c r="A2007" t="s">
        <v>1709</v>
      </c>
      <c r="B2007">
        <v>1962</v>
      </c>
      <c r="C2007" t="s">
        <v>15</v>
      </c>
      <c r="D2007">
        <v>29</v>
      </c>
      <c r="E2007">
        <v>0</v>
      </c>
      <c r="F2007" s="11">
        <v>14945.34</v>
      </c>
      <c r="G2007" t="s">
        <v>11</v>
      </c>
      <c r="H2007" t="s">
        <v>16</v>
      </c>
      <c r="I2007" t="s">
        <v>300</v>
      </c>
      <c r="J2007" s="9" t="str">
        <f t="shared" si="62"/>
        <v>29-Nov-1962</v>
      </c>
      <c r="K2007">
        <f t="shared" si="63"/>
        <v>63</v>
      </c>
    </row>
    <row r="2008" spans="1:11" x14ac:dyDescent="0.3">
      <c r="A2008" t="s">
        <v>1708</v>
      </c>
      <c r="B2008">
        <v>1968</v>
      </c>
      <c r="C2008" t="s">
        <v>15</v>
      </c>
      <c r="D2008">
        <v>8</v>
      </c>
      <c r="E2008">
        <v>0</v>
      </c>
      <c r="F2008" s="11">
        <v>14926.97</v>
      </c>
      <c r="G2008" t="s">
        <v>11</v>
      </c>
      <c r="H2008" t="s">
        <v>11</v>
      </c>
      <c r="I2008" t="s">
        <v>23</v>
      </c>
      <c r="J2008" s="9" t="str">
        <f t="shared" si="62"/>
        <v>8-Nov-1968</v>
      </c>
      <c r="K2008">
        <f t="shared" si="63"/>
        <v>57</v>
      </c>
    </row>
    <row r="2009" spans="1:11" x14ac:dyDescent="0.3">
      <c r="A2009" t="s">
        <v>1707</v>
      </c>
      <c r="B2009">
        <v>1981</v>
      </c>
      <c r="C2009" t="s">
        <v>10</v>
      </c>
      <c r="D2009">
        <v>4</v>
      </c>
      <c r="E2009">
        <v>1</v>
      </c>
      <c r="F2009" s="11">
        <v>14908.27</v>
      </c>
      <c r="G2009" t="s">
        <v>11</v>
      </c>
      <c r="H2009" t="s">
        <v>16</v>
      </c>
      <c r="I2009" t="s">
        <v>42</v>
      </c>
      <c r="J2009" s="9" t="str">
        <f t="shared" si="62"/>
        <v>4-Jul-1981</v>
      </c>
      <c r="K2009">
        <f t="shared" si="63"/>
        <v>44</v>
      </c>
    </row>
    <row r="2010" spans="1:11" x14ac:dyDescent="0.3">
      <c r="A2010" t="s">
        <v>1706</v>
      </c>
      <c r="B2010">
        <v>1958</v>
      </c>
      <c r="C2010" t="s">
        <v>37</v>
      </c>
      <c r="D2010">
        <v>17</v>
      </c>
      <c r="E2010">
        <v>0</v>
      </c>
      <c r="F2010" s="11">
        <v>14901.52</v>
      </c>
      <c r="G2010" t="s">
        <v>11</v>
      </c>
      <c r="H2010" t="s">
        <v>11</v>
      </c>
      <c r="I2010" t="s">
        <v>247</v>
      </c>
      <c r="J2010" s="9" t="str">
        <f t="shared" si="62"/>
        <v>17-Oct-1958</v>
      </c>
      <c r="K2010">
        <f t="shared" si="63"/>
        <v>67</v>
      </c>
    </row>
    <row r="2011" spans="1:11" x14ac:dyDescent="0.3">
      <c r="A2011" t="s">
        <v>1705</v>
      </c>
      <c r="B2011">
        <v>1970</v>
      </c>
      <c r="C2011" t="s">
        <v>15</v>
      </c>
      <c r="D2011">
        <v>11</v>
      </c>
      <c r="E2011">
        <v>0</v>
      </c>
      <c r="F2011" s="11">
        <v>14847.63</v>
      </c>
      <c r="G2011" t="s">
        <v>11</v>
      </c>
      <c r="H2011" t="s">
        <v>11</v>
      </c>
      <c r="I2011" t="s">
        <v>249</v>
      </c>
      <c r="J2011" s="9" t="str">
        <f t="shared" si="62"/>
        <v>11-Nov-1970</v>
      </c>
      <c r="K2011">
        <f t="shared" si="63"/>
        <v>55</v>
      </c>
    </row>
    <row r="2012" spans="1:11" x14ac:dyDescent="0.3">
      <c r="A2012" t="s">
        <v>1704</v>
      </c>
      <c r="B2012">
        <v>1981</v>
      </c>
      <c r="C2012" t="s">
        <v>18</v>
      </c>
      <c r="D2012">
        <v>5</v>
      </c>
      <c r="E2012">
        <v>1</v>
      </c>
      <c r="F2012" s="11">
        <v>14843.96</v>
      </c>
      <c r="G2012" t="s">
        <v>11</v>
      </c>
      <c r="H2012" t="s">
        <v>12</v>
      </c>
      <c r="I2012" t="s">
        <v>535</v>
      </c>
      <c r="J2012" s="9" t="str">
        <f t="shared" si="62"/>
        <v>5-Jun-1981</v>
      </c>
      <c r="K2012">
        <f t="shared" si="63"/>
        <v>44</v>
      </c>
    </row>
    <row r="2013" spans="1:11" x14ac:dyDescent="0.3">
      <c r="A2013" t="s">
        <v>1703</v>
      </c>
      <c r="B2013">
        <v>1979</v>
      </c>
      <c r="C2013" t="s">
        <v>37</v>
      </c>
      <c r="D2013">
        <v>18</v>
      </c>
      <c r="E2013">
        <v>2</v>
      </c>
      <c r="F2013" s="11">
        <v>14839.34</v>
      </c>
      <c r="G2013" t="s">
        <v>11</v>
      </c>
      <c r="H2013" t="s">
        <v>12</v>
      </c>
      <c r="I2013" t="s">
        <v>535</v>
      </c>
      <c r="J2013" s="9" t="str">
        <f t="shared" si="62"/>
        <v>18-Oct-1979</v>
      </c>
      <c r="K2013">
        <f t="shared" si="63"/>
        <v>46</v>
      </c>
    </row>
    <row r="2014" spans="1:11" x14ac:dyDescent="0.3">
      <c r="A2014" t="s">
        <v>1702</v>
      </c>
      <c r="B2014">
        <v>1975</v>
      </c>
      <c r="C2014" t="s">
        <v>30</v>
      </c>
      <c r="D2014">
        <v>10</v>
      </c>
      <c r="E2014">
        <v>1</v>
      </c>
      <c r="F2014" s="11">
        <v>14819</v>
      </c>
      <c r="G2014" t="s">
        <v>11</v>
      </c>
      <c r="H2014" t="s">
        <v>12</v>
      </c>
      <c r="I2014" t="s">
        <v>249</v>
      </c>
      <c r="J2014" s="9" t="str">
        <f t="shared" si="62"/>
        <v>10-Dec-1975</v>
      </c>
      <c r="K2014">
        <f t="shared" si="63"/>
        <v>50</v>
      </c>
    </row>
    <row r="2015" spans="1:11" x14ac:dyDescent="0.3">
      <c r="A2015" t="s">
        <v>1701</v>
      </c>
      <c r="B2015">
        <v>1965</v>
      </c>
      <c r="C2015" t="s">
        <v>10</v>
      </c>
      <c r="D2015">
        <v>27</v>
      </c>
      <c r="E2015">
        <v>0</v>
      </c>
      <c r="F2015" s="11">
        <v>14750.42</v>
      </c>
      <c r="G2015" t="s">
        <v>11</v>
      </c>
      <c r="H2015" t="s">
        <v>11</v>
      </c>
      <c r="I2015" t="s">
        <v>535</v>
      </c>
      <c r="J2015" s="9" t="str">
        <f t="shared" si="62"/>
        <v>27-Jul-1965</v>
      </c>
      <c r="K2015">
        <f t="shared" si="63"/>
        <v>60</v>
      </c>
    </row>
    <row r="2016" spans="1:11" x14ac:dyDescent="0.3">
      <c r="A2016" t="s">
        <v>1700</v>
      </c>
      <c r="B2016">
        <v>1962</v>
      </c>
      <c r="C2016" t="s">
        <v>10</v>
      </c>
      <c r="D2016">
        <v>29</v>
      </c>
      <c r="E2016">
        <v>0</v>
      </c>
      <c r="F2016" s="11">
        <v>14738.43</v>
      </c>
      <c r="G2016" t="s">
        <v>11</v>
      </c>
      <c r="H2016" t="s">
        <v>12</v>
      </c>
      <c r="I2016" t="s">
        <v>300</v>
      </c>
      <c r="J2016" s="9" t="str">
        <f t="shared" si="62"/>
        <v>29-Jul-1962</v>
      </c>
      <c r="K2016">
        <f t="shared" si="63"/>
        <v>63</v>
      </c>
    </row>
    <row r="2017" spans="1:11" x14ac:dyDescent="0.3">
      <c r="A2017" t="s">
        <v>1699</v>
      </c>
      <c r="B2017">
        <v>2002</v>
      </c>
      <c r="C2017" t="s">
        <v>20</v>
      </c>
      <c r="D2017">
        <v>24</v>
      </c>
      <c r="E2017">
        <v>0</v>
      </c>
      <c r="F2017" s="11">
        <v>14711.74</v>
      </c>
      <c r="G2017" t="s">
        <v>11</v>
      </c>
      <c r="H2017" t="s">
        <v>11</v>
      </c>
      <c r="I2017" t="s">
        <v>23</v>
      </c>
      <c r="J2017" s="9" t="str">
        <f t="shared" si="62"/>
        <v>24-Sep-2002</v>
      </c>
      <c r="K2017">
        <f t="shared" si="63"/>
        <v>23</v>
      </c>
    </row>
    <row r="2018" spans="1:11" x14ac:dyDescent="0.3">
      <c r="A2018" t="s">
        <v>1698</v>
      </c>
      <c r="B2018">
        <v>1982</v>
      </c>
      <c r="C2018" t="s">
        <v>20</v>
      </c>
      <c r="D2018">
        <v>4</v>
      </c>
      <c r="E2018">
        <v>3</v>
      </c>
      <c r="F2018" s="11">
        <v>14696.77</v>
      </c>
      <c r="G2018" t="s">
        <v>11</v>
      </c>
      <c r="H2018" t="s">
        <v>11</v>
      </c>
      <c r="I2018" t="s">
        <v>42</v>
      </c>
      <c r="J2018" s="9" t="str">
        <f t="shared" si="62"/>
        <v>4-Sep-1982</v>
      </c>
      <c r="K2018">
        <f t="shared" si="63"/>
        <v>43</v>
      </c>
    </row>
    <row r="2019" spans="1:11" x14ac:dyDescent="0.3">
      <c r="A2019" t="s">
        <v>1697</v>
      </c>
      <c r="B2019">
        <v>1958</v>
      </c>
      <c r="C2019" t="s">
        <v>10</v>
      </c>
      <c r="D2019">
        <v>23</v>
      </c>
      <c r="E2019">
        <v>0</v>
      </c>
      <c r="F2019" s="11">
        <v>14692.67</v>
      </c>
      <c r="G2019" t="s">
        <v>11</v>
      </c>
      <c r="H2019" t="s">
        <v>16</v>
      </c>
      <c r="I2019" t="s">
        <v>23</v>
      </c>
      <c r="J2019" s="9" t="str">
        <f t="shared" si="62"/>
        <v>23-Jul-1958</v>
      </c>
      <c r="K2019">
        <f t="shared" si="63"/>
        <v>67</v>
      </c>
    </row>
    <row r="2020" spans="1:11" x14ac:dyDescent="0.3">
      <c r="A2020" t="s">
        <v>1696</v>
      </c>
      <c r="B2020">
        <v>1969</v>
      </c>
      <c r="C2020" t="s">
        <v>37</v>
      </c>
      <c r="D2020">
        <v>20</v>
      </c>
      <c r="E2020">
        <v>0</v>
      </c>
      <c r="F2020" s="11">
        <v>14665.75</v>
      </c>
      <c r="G2020" t="s">
        <v>11</v>
      </c>
      <c r="H2020" t="s">
        <v>16</v>
      </c>
      <c r="I2020" t="s">
        <v>23</v>
      </c>
      <c r="J2020" s="9" t="str">
        <f t="shared" si="62"/>
        <v>20-Oct-1969</v>
      </c>
      <c r="K2020">
        <f t="shared" si="63"/>
        <v>56</v>
      </c>
    </row>
    <row r="2021" spans="1:11" x14ac:dyDescent="0.3">
      <c r="A2021" t="s">
        <v>1695</v>
      </c>
      <c r="B2021">
        <v>1981</v>
      </c>
      <c r="C2021" t="s">
        <v>15</v>
      </c>
      <c r="D2021">
        <v>13</v>
      </c>
      <c r="E2021">
        <v>1</v>
      </c>
      <c r="F2021" s="11">
        <v>14657.2</v>
      </c>
      <c r="G2021" t="s">
        <v>11</v>
      </c>
      <c r="H2021" t="s">
        <v>16</v>
      </c>
      <c r="I2021" t="s">
        <v>23</v>
      </c>
      <c r="J2021" s="9" t="str">
        <f t="shared" si="62"/>
        <v>13-Nov-1981</v>
      </c>
      <c r="K2021">
        <f t="shared" si="63"/>
        <v>44</v>
      </c>
    </row>
    <row r="2022" spans="1:11" x14ac:dyDescent="0.3">
      <c r="A2022" t="s">
        <v>1694</v>
      </c>
      <c r="B2022">
        <v>1967</v>
      </c>
      <c r="C2022" t="s">
        <v>20</v>
      </c>
      <c r="D2022">
        <v>1</v>
      </c>
      <c r="E2022">
        <v>0</v>
      </c>
      <c r="F2022" s="11">
        <v>14640.35</v>
      </c>
      <c r="G2022" t="s">
        <v>11</v>
      </c>
      <c r="H2022" t="s">
        <v>12</v>
      </c>
      <c r="I2022" t="s">
        <v>535</v>
      </c>
      <c r="J2022" s="9" t="str">
        <f t="shared" si="62"/>
        <v>1-Sep-1967</v>
      </c>
      <c r="K2022">
        <f t="shared" si="63"/>
        <v>58</v>
      </c>
    </row>
    <row r="2023" spans="1:11" x14ac:dyDescent="0.3">
      <c r="A2023" t="s">
        <v>1693</v>
      </c>
      <c r="B2023">
        <v>1991</v>
      </c>
      <c r="C2023" t="s">
        <v>35</v>
      </c>
      <c r="D2023">
        <v>21</v>
      </c>
      <c r="E2023">
        <v>3</v>
      </c>
      <c r="F2023" s="11">
        <v>14630.52</v>
      </c>
      <c r="G2023" t="s">
        <v>11</v>
      </c>
      <c r="H2023" t="s">
        <v>12</v>
      </c>
      <c r="I2023" t="s">
        <v>42</v>
      </c>
      <c r="J2023" s="9" t="str">
        <f t="shared" si="62"/>
        <v>21-Aug-1991</v>
      </c>
      <c r="K2023">
        <f t="shared" si="63"/>
        <v>34</v>
      </c>
    </row>
    <row r="2024" spans="1:11" x14ac:dyDescent="0.3">
      <c r="A2024" t="s">
        <v>1692</v>
      </c>
      <c r="B2024">
        <v>1965</v>
      </c>
      <c r="C2024" t="s">
        <v>15</v>
      </c>
      <c r="D2024">
        <v>8</v>
      </c>
      <c r="E2024">
        <v>0</v>
      </c>
      <c r="F2024" s="11">
        <v>14612.33</v>
      </c>
      <c r="G2024" t="s">
        <v>11</v>
      </c>
      <c r="H2024" t="s">
        <v>12</v>
      </c>
      <c r="I2024" t="s">
        <v>300</v>
      </c>
      <c r="J2024" s="9" t="str">
        <f t="shared" si="62"/>
        <v>8-Nov-1965</v>
      </c>
      <c r="K2024">
        <f t="shared" si="63"/>
        <v>60</v>
      </c>
    </row>
    <row r="2025" spans="1:11" x14ac:dyDescent="0.3">
      <c r="A2025" t="s">
        <v>1691</v>
      </c>
      <c r="B2025">
        <v>1967</v>
      </c>
      <c r="C2025" t="s">
        <v>10</v>
      </c>
      <c r="D2025">
        <v>18</v>
      </c>
      <c r="E2025">
        <v>0</v>
      </c>
      <c r="F2025" s="11">
        <v>14600.62</v>
      </c>
      <c r="G2025" t="s">
        <v>11</v>
      </c>
      <c r="H2025" t="s">
        <v>12</v>
      </c>
      <c r="I2025" t="s">
        <v>632</v>
      </c>
      <c r="J2025" s="9" t="str">
        <f t="shared" si="62"/>
        <v>18-Jul-1967</v>
      </c>
      <c r="K2025">
        <f t="shared" si="63"/>
        <v>58</v>
      </c>
    </row>
    <row r="2026" spans="1:11" x14ac:dyDescent="0.3">
      <c r="A2026" t="s">
        <v>1690</v>
      </c>
      <c r="B2026">
        <v>1963</v>
      </c>
      <c r="C2026" t="s">
        <v>37</v>
      </c>
      <c r="D2026">
        <v>14</v>
      </c>
      <c r="E2026">
        <v>3</v>
      </c>
      <c r="F2026" s="11">
        <v>14590.63</v>
      </c>
      <c r="G2026" t="s">
        <v>11</v>
      </c>
      <c r="H2026" t="s">
        <v>16</v>
      </c>
      <c r="I2026" t="s">
        <v>247</v>
      </c>
      <c r="J2026" s="9" t="str">
        <f t="shared" si="62"/>
        <v>14-Oct-1963</v>
      </c>
      <c r="K2026">
        <f t="shared" si="63"/>
        <v>62</v>
      </c>
    </row>
    <row r="2027" spans="1:11" x14ac:dyDescent="0.3">
      <c r="A2027" t="s">
        <v>1689</v>
      </c>
      <c r="B2027">
        <v>1962</v>
      </c>
      <c r="C2027" t="s">
        <v>30</v>
      </c>
      <c r="D2027">
        <v>3</v>
      </c>
      <c r="E2027">
        <v>0</v>
      </c>
      <c r="F2027" s="11">
        <v>14574.64</v>
      </c>
      <c r="G2027" t="s">
        <v>11</v>
      </c>
      <c r="H2027" t="s">
        <v>16</v>
      </c>
      <c r="I2027" t="s">
        <v>200</v>
      </c>
      <c r="J2027" s="9" t="str">
        <f t="shared" si="62"/>
        <v>3-Dec-1962</v>
      </c>
      <c r="K2027">
        <f t="shared" si="63"/>
        <v>63</v>
      </c>
    </row>
    <row r="2028" spans="1:11" x14ac:dyDescent="0.3">
      <c r="A2028" t="s">
        <v>1688</v>
      </c>
      <c r="B2028">
        <v>1998</v>
      </c>
      <c r="C2028" t="s">
        <v>20</v>
      </c>
      <c r="D2028">
        <v>12</v>
      </c>
      <c r="E2028">
        <v>0</v>
      </c>
      <c r="F2028" s="11">
        <v>14571.89</v>
      </c>
      <c r="G2028" t="s">
        <v>11</v>
      </c>
      <c r="H2028" t="s">
        <v>16</v>
      </c>
      <c r="I2028" t="s">
        <v>247</v>
      </c>
      <c r="J2028" s="9" t="str">
        <f t="shared" si="62"/>
        <v>12-Sep-1998</v>
      </c>
      <c r="K2028">
        <f t="shared" si="63"/>
        <v>27</v>
      </c>
    </row>
    <row r="2029" spans="1:11" x14ac:dyDescent="0.3">
      <c r="A2029" t="s">
        <v>1687</v>
      </c>
      <c r="B2029">
        <v>1989</v>
      </c>
      <c r="C2029" t="s">
        <v>10</v>
      </c>
      <c r="D2029">
        <v>14</v>
      </c>
      <c r="E2029">
        <v>3</v>
      </c>
      <c r="F2029" s="11">
        <v>14547.26</v>
      </c>
      <c r="G2029" t="s">
        <v>11</v>
      </c>
      <c r="H2029" t="s">
        <v>12</v>
      </c>
      <c r="I2029" t="s">
        <v>42</v>
      </c>
      <c r="J2029" s="9" t="str">
        <f t="shared" si="62"/>
        <v>14-Jul-1989</v>
      </c>
      <c r="K2029">
        <f t="shared" si="63"/>
        <v>36</v>
      </c>
    </row>
    <row r="2030" spans="1:11" x14ac:dyDescent="0.3">
      <c r="A2030" t="s">
        <v>1686</v>
      </c>
      <c r="B2030">
        <v>1989</v>
      </c>
      <c r="C2030" t="s">
        <v>10</v>
      </c>
      <c r="D2030">
        <v>22</v>
      </c>
      <c r="E2030">
        <v>3</v>
      </c>
      <c r="F2030" s="11">
        <v>14507.46</v>
      </c>
      <c r="G2030" t="s">
        <v>11</v>
      </c>
      <c r="H2030" t="s">
        <v>12</v>
      </c>
      <c r="I2030" t="s">
        <v>23</v>
      </c>
      <c r="J2030" s="9" t="str">
        <f t="shared" si="62"/>
        <v>22-Jul-1989</v>
      </c>
      <c r="K2030">
        <f t="shared" si="63"/>
        <v>36</v>
      </c>
    </row>
    <row r="2031" spans="1:11" x14ac:dyDescent="0.3">
      <c r="A2031" t="s">
        <v>1685</v>
      </c>
      <c r="B2031">
        <v>1979</v>
      </c>
      <c r="C2031" t="s">
        <v>37</v>
      </c>
      <c r="D2031">
        <v>20</v>
      </c>
      <c r="E2031">
        <v>5</v>
      </c>
      <c r="F2031" s="11">
        <v>14478.33</v>
      </c>
      <c r="G2031" t="s">
        <v>11</v>
      </c>
      <c r="H2031" t="s">
        <v>11</v>
      </c>
      <c r="I2031" t="s">
        <v>13</v>
      </c>
      <c r="J2031" s="9" t="str">
        <f t="shared" si="62"/>
        <v>20-Oct-1979</v>
      </c>
      <c r="K2031">
        <f t="shared" si="63"/>
        <v>46</v>
      </c>
    </row>
    <row r="2032" spans="1:11" x14ac:dyDescent="0.3">
      <c r="A2032" t="s">
        <v>1684</v>
      </c>
      <c r="B2032">
        <v>1959</v>
      </c>
      <c r="C2032" t="s">
        <v>15</v>
      </c>
      <c r="D2032">
        <v>20</v>
      </c>
      <c r="E2032">
        <v>1</v>
      </c>
      <c r="F2032" s="11">
        <v>14474.68</v>
      </c>
      <c r="G2032" t="s">
        <v>11</v>
      </c>
      <c r="H2032" t="s">
        <v>11</v>
      </c>
      <c r="I2032" t="s">
        <v>13</v>
      </c>
      <c r="J2032" s="9" t="str">
        <f t="shared" si="62"/>
        <v>20-Nov-1959</v>
      </c>
      <c r="K2032">
        <f t="shared" si="63"/>
        <v>66</v>
      </c>
    </row>
    <row r="2033" spans="1:11" x14ac:dyDescent="0.3">
      <c r="A2033" t="s">
        <v>1683</v>
      </c>
      <c r="B2033">
        <v>1976</v>
      </c>
      <c r="C2033" t="s">
        <v>15</v>
      </c>
      <c r="D2033">
        <v>27</v>
      </c>
      <c r="E2033">
        <v>2</v>
      </c>
      <c r="F2033" s="11">
        <v>14470.01</v>
      </c>
      <c r="G2033" t="s">
        <v>11</v>
      </c>
      <c r="H2033" t="s">
        <v>12</v>
      </c>
      <c r="I2033" t="s">
        <v>23</v>
      </c>
      <c r="J2033" s="9" t="str">
        <f t="shared" si="62"/>
        <v>27-Nov-1976</v>
      </c>
      <c r="K2033">
        <f t="shared" si="63"/>
        <v>49</v>
      </c>
    </row>
    <row r="2034" spans="1:11" x14ac:dyDescent="0.3">
      <c r="A2034" t="s">
        <v>1682</v>
      </c>
      <c r="B2034">
        <v>1996</v>
      </c>
      <c r="C2034" t="s">
        <v>15</v>
      </c>
      <c r="D2034">
        <v>10</v>
      </c>
      <c r="E2034">
        <v>2</v>
      </c>
      <c r="F2034" s="11">
        <v>14455.64</v>
      </c>
      <c r="G2034" t="s">
        <v>11</v>
      </c>
      <c r="H2034" t="s">
        <v>12</v>
      </c>
      <c r="I2034" t="s">
        <v>247</v>
      </c>
      <c r="J2034" s="9" t="str">
        <f t="shared" si="62"/>
        <v>10-Nov-1996</v>
      </c>
      <c r="K2034">
        <f t="shared" si="63"/>
        <v>29</v>
      </c>
    </row>
    <row r="2035" spans="1:11" x14ac:dyDescent="0.3">
      <c r="A2035" t="s">
        <v>1681</v>
      </c>
      <c r="B2035">
        <v>1959</v>
      </c>
      <c r="C2035" t="s">
        <v>35</v>
      </c>
      <c r="D2035">
        <v>3</v>
      </c>
      <c r="E2035">
        <v>0</v>
      </c>
      <c r="F2035" s="11">
        <v>14451.84</v>
      </c>
      <c r="G2035" t="s">
        <v>11</v>
      </c>
      <c r="H2035" t="s">
        <v>12</v>
      </c>
      <c r="I2035" t="s">
        <v>249</v>
      </c>
      <c r="J2035" s="9" t="str">
        <f t="shared" si="62"/>
        <v>3-Aug-1959</v>
      </c>
      <c r="K2035">
        <f t="shared" si="63"/>
        <v>66</v>
      </c>
    </row>
    <row r="2036" spans="1:11" x14ac:dyDescent="0.3">
      <c r="A2036" t="s">
        <v>1680</v>
      </c>
      <c r="B2036">
        <v>1959</v>
      </c>
      <c r="C2036" t="s">
        <v>18</v>
      </c>
      <c r="D2036">
        <v>29</v>
      </c>
      <c r="E2036">
        <v>0</v>
      </c>
      <c r="F2036" s="11">
        <v>14449.85</v>
      </c>
      <c r="G2036" t="s">
        <v>11</v>
      </c>
      <c r="H2036" t="s">
        <v>16</v>
      </c>
      <c r="I2036" t="s">
        <v>247</v>
      </c>
      <c r="J2036" s="9" t="str">
        <f t="shared" si="62"/>
        <v>29-Jun-1959</v>
      </c>
      <c r="K2036">
        <f t="shared" si="63"/>
        <v>66</v>
      </c>
    </row>
    <row r="2037" spans="1:11" x14ac:dyDescent="0.3">
      <c r="A2037" t="s">
        <v>1679</v>
      </c>
      <c r="B2037">
        <v>1967</v>
      </c>
      <c r="C2037" t="s">
        <v>15</v>
      </c>
      <c r="D2037">
        <v>4</v>
      </c>
      <c r="E2037">
        <v>0</v>
      </c>
      <c r="F2037" s="11">
        <v>14427.63</v>
      </c>
      <c r="G2037" t="s">
        <v>11</v>
      </c>
      <c r="H2037" t="s">
        <v>11</v>
      </c>
      <c r="I2037" t="s">
        <v>300</v>
      </c>
      <c r="J2037" s="9" t="str">
        <f t="shared" si="62"/>
        <v>4-Nov-1967</v>
      </c>
      <c r="K2037">
        <f t="shared" si="63"/>
        <v>58</v>
      </c>
    </row>
    <row r="2038" spans="1:11" x14ac:dyDescent="0.3">
      <c r="A2038" t="s">
        <v>1678</v>
      </c>
      <c r="B2038">
        <v>1967</v>
      </c>
      <c r="C2038" t="s">
        <v>35</v>
      </c>
      <c r="D2038">
        <v>15</v>
      </c>
      <c r="E2038">
        <v>0</v>
      </c>
      <c r="F2038" s="11">
        <v>14426.66</v>
      </c>
      <c r="G2038" t="s">
        <v>11</v>
      </c>
      <c r="H2038" t="s">
        <v>11</v>
      </c>
      <c r="I2038" t="s">
        <v>535</v>
      </c>
      <c r="J2038" s="9" t="str">
        <f t="shared" si="62"/>
        <v>15-Aug-1967</v>
      </c>
      <c r="K2038">
        <f t="shared" si="63"/>
        <v>58</v>
      </c>
    </row>
    <row r="2039" spans="1:11" x14ac:dyDescent="0.3">
      <c r="A2039" t="s">
        <v>1677</v>
      </c>
      <c r="B2039">
        <v>1999</v>
      </c>
      <c r="C2039" t="s">
        <v>35</v>
      </c>
      <c r="D2039">
        <v>10</v>
      </c>
      <c r="E2039">
        <v>2</v>
      </c>
      <c r="F2039" s="11">
        <v>14426.07</v>
      </c>
      <c r="G2039" t="s">
        <v>11</v>
      </c>
      <c r="H2039" t="s">
        <v>16</v>
      </c>
      <c r="I2039" t="s">
        <v>23</v>
      </c>
      <c r="J2039" s="9" t="str">
        <f t="shared" si="62"/>
        <v>10-Aug-1999</v>
      </c>
      <c r="K2039">
        <f t="shared" si="63"/>
        <v>26</v>
      </c>
    </row>
    <row r="2040" spans="1:11" x14ac:dyDescent="0.3">
      <c r="A2040" t="s">
        <v>1676</v>
      </c>
      <c r="B2040">
        <v>1958</v>
      </c>
      <c r="C2040" t="s">
        <v>20</v>
      </c>
      <c r="D2040">
        <v>20</v>
      </c>
      <c r="E2040">
        <v>1</v>
      </c>
      <c r="F2040" s="11">
        <v>14418.28</v>
      </c>
      <c r="G2040" t="s">
        <v>11</v>
      </c>
      <c r="H2040" t="s">
        <v>12</v>
      </c>
      <c r="I2040" t="s">
        <v>13</v>
      </c>
      <c r="J2040" s="9" t="str">
        <f t="shared" si="62"/>
        <v>20-Sep-1958</v>
      </c>
      <c r="K2040">
        <f t="shared" si="63"/>
        <v>67</v>
      </c>
    </row>
    <row r="2041" spans="1:11" x14ac:dyDescent="0.3">
      <c r="A2041" t="s">
        <v>1675</v>
      </c>
      <c r="B2041">
        <v>1958</v>
      </c>
      <c r="C2041" t="s">
        <v>10</v>
      </c>
      <c r="D2041">
        <v>29</v>
      </c>
      <c r="E2041">
        <v>0</v>
      </c>
      <c r="F2041" s="11">
        <v>14410.93</v>
      </c>
      <c r="G2041" t="s">
        <v>11</v>
      </c>
      <c r="H2041" t="s">
        <v>11</v>
      </c>
      <c r="I2041" t="s">
        <v>168</v>
      </c>
      <c r="J2041" s="9" t="str">
        <f t="shared" si="62"/>
        <v>29-Jul-1958</v>
      </c>
      <c r="K2041">
        <f t="shared" si="63"/>
        <v>67</v>
      </c>
    </row>
    <row r="2042" spans="1:11" x14ac:dyDescent="0.3">
      <c r="A2042" t="s">
        <v>1674</v>
      </c>
      <c r="B2042">
        <v>1958</v>
      </c>
      <c r="C2042" t="s">
        <v>20</v>
      </c>
      <c r="D2042">
        <v>14</v>
      </c>
      <c r="E2042">
        <v>0</v>
      </c>
      <c r="F2042" s="11">
        <v>14394.56</v>
      </c>
      <c r="G2042" t="s">
        <v>11</v>
      </c>
      <c r="H2042" t="s">
        <v>16</v>
      </c>
      <c r="I2042" t="s">
        <v>170</v>
      </c>
      <c r="J2042" s="9" t="str">
        <f t="shared" si="62"/>
        <v>14-Sep-1958</v>
      </c>
      <c r="K2042">
        <f t="shared" si="63"/>
        <v>67</v>
      </c>
    </row>
    <row r="2043" spans="1:11" x14ac:dyDescent="0.3">
      <c r="A2043" t="s">
        <v>1673</v>
      </c>
      <c r="B2043">
        <v>1965</v>
      </c>
      <c r="C2043" t="s">
        <v>18</v>
      </c>
      <c r="D2043">
        <v>22</v>
      </c>
      <c r="E2043">
        <v>4</v>
      </c>
      <c r="F2043" s="11">
        <v>14394.4</v>
      </c>
      <c r="G2043" t="s">
        <v>11</v>
      </c>
      <c r="H2043" t="s">
        <v>12</v>
      </c>
      <c r="I2043" t="s">
        <v>247</v>
      </c>
      <c r="J2043" s="9" t="str">
        <f t="shared" si="62"/>
        <v>22-Jun-1965</v>
      </c>
      <c r="K2043">
        <f t="shared" si="63"/>
        <v>60</v>
      </c>
    </row>
    <row r="2044" spans="1:11" x14ac:dyDescent="0.3">
      <c r="A2044" t="s">
        <v>1672</v>
      </c>
      <c r="B2044">
        <v>1963</v>
      </c>
      <c r="C2044" t="s">
        <v>10</v>
      </c>
      <c r="D2044">
        <v>16</v>
      </c>
      <c r="E2044">
        <v>3</v>
      </c>
      <c r="F2044" s="11">
        <v>14382.71</v>
      </c>
      <c r="G2044" t="s">
        <v>11</v>
      </c>
      <c r="H2044" t="s">
        <v>11</v>
      </c>
      <c r="I2044" t="s">
        <v>23</v>
      </c>
      <c r="J2044" s="9" t="str">
        <f t="shared" si="62"/>
        <v>16-Jul-1963</v>
      </c>
      <c r="K2044">
        <f t="shared" si="63"/>
        <v>62</v>
      </c>
    </row>
    <row r="2045" spans="1:11" x14ac:dyDescent="0.3">
      <c r="A2045" t="s">
        <v>1671</v>
      </c>
      <c r="B2045">
        <v>1988</v>
      </c>
      <c r="C2045" t="s">
        <v>15</v>
      </c>
      <c r="D2045">
        <v>16</v>
      </c>
      <c r="E2045">
        <v>1</v>
      </c>
      <c r="F2045" s="11">
        <v>14358.36</v>
      </c>
      <c r="G2045" t="s">
        <v>11</v>
      </c>
      <c r="H2045" t="s">
        <v>11</v>
      </c>
      <c r="I2045" t="s">
        <v>42</v>
      </c>
      <c r="J2045" s="9" t="str">
        <f t="shared" si="62"/>
        <v>16-Nov-1988</v>
      </c>
      <c r="K2045">
        <f t="shared" si="63"/>
        <v>37</v>
      </c>
    </row>
    <row r="2046" spans="1:11" x14ac:dyDescent="0.3">
      <c r="A2046" t="s">
        <v>1670</v>
      </c>
      <c r="B2046">
        <v>1967</v>
      </c>
      <c r="C2046" t="s">
        <v>37</v>
      </c>
      <c r="D2046">
        <v>10</v>
      </c>
      <c r="E2046">
        <v>0</v>
      </c>
      <c r="F2046" s="11">
        <v>14355.43</v>
      </c>
      <c r="G2046" t="s">
        <v>11</v>
      </c>
      <c r="H2046" t="s">
        <v>16</v>
      </c>
      <c r="I2046" t="s">
        <v>535</v>
      </c>
      <c r="J2046" s="9" t="str">
        <f t="shared" si="62"/>
        <v>10-Oct-1967</v>
      </c>
      <c r="K2046">
        <f t="shared" si="63"/>
        <v>58</v>
      </c>
    </row>
    <row r="2047" spans="1:11" x14ac:dyDescent="0.3">
      <c r="A2047" t="s">
        <v>1669</v>
      </c>
      <c r="B2047">
        <v>1959</v>
      </c>
      <c r="C2047" t="s">
        <v>30</v>
      </c>
      <c r="D2047">
        <v>24</v>
      </c>
      <c r="E2047">
        <v>1</v>
      </c>
      <c r="F2047" s="11">
        <v>14349.85</v>
      </c>
      <c r="G2047" t="s">
        <v>11</v>
      </c>
      <c r="H2047" t="s">
        <v>11</v>
      </c>
      <c r="I2047" t="s">
        <v>23</v>
      </c>
      <c r="J2047" s="9" t="str">
        <f t="shared" si="62"/>
        <v>24-Dec-1959</v>
      </c>
      <c r="K2047">
        <f t="shared" si="63"/>
        <v>66</v>
      </c>
    </row>
    <row r="2048" spans="1:11" x14ac:dyDescent="0.3">
      <c r="A2048" t="s">
        <v>1668</v>
      </c>
      <c r="B2048">
        <v>1969</v>
      </c>
      <c r="C2048" t="s">
        <v>20</v>
      </c>
      <c r="D2048">
        <v>26</v>
      </c>
      <c r="E2048">
        <v>0</v>
      </c>
      <c r="F2048" s="11">
        <v>14337.91</v>
      </c>
      <c r="G2048" t="s">
        <v>11</v>
      </c>
      <c r="H2048" t="s">
        <v>12</v>
      </c>
      <c r="I2048" t="s">
        <v>632</v>
      </c>
      <c r="J2048" s="9" t="str">
        <f t="shared" si="62"/>
        <v>26-Sep-1969</v>
      </c>
      <c r="K2048">
        <f t="shared" si="63"/>
        <v>56</v>
      </c>
    </row>
    <row r="2049" spans="1:11" x14ac:dyDescent="0.3">
      <c r="A2049" t="s">
        <v>1667</v>
      </c>
      <c r="B2049">
        <v>1958</v>
      </c>
      <c r="C2049" t="s">
        <v>10</v>
      </c>
      <c r="D2049">
        <v>10</v>
      </c>
      <c r="E2049">
        <v>0</v>
      </c>
      <c r="F2049" s="11">
        <v>14319.03</v>
      </c>
      <c r="G2049" t="s">
        <v>11</v>
      </c>
      <c r="H2049" t="s">
        <v>11</v>
      </c>
      <c r="I2049" t="s">
        <v>42</v>
      </c>
      <c r="J2049" s="9" t="str">
        <f t="shared" si="62"/>
        <v>10-Jul-1958</v>
      </c>
      <c r="K2049">
        <f t="shared" si="63"/>
        <v>67</v>
      </c>
    </row>
    <row r="2050" spans="1:11" x14ac:dyDescent="0.3">
      <c r="A2050" t="s">
        <v>1666</v>
      </c>
      <c r="B2050">
        <v>1958</v>
      </c>
      <c r="C2050" t="s">
        <v>37</v>
      </c>
      <c r="D2050">
        <v>15</v>
      </c>
      <c r="E2050">
        <v>0</v>
      </c>
      <c r="F2050" s="11">
        <v>14313.85</v>
      </c>
      <c r="G2050" t="s">
        <v>11</v>
      </c>
      <c r="H2050" t="s">
        <v>12</v>
      </c>
      <c r="I2050" t="s">
        <v>13</v>
      </c>
      <c r="J2050" s="9" t="str">
        <f t="shared" ref="J2050:J2113" si="64">D2050&amp;"-"&amp;C2050&amp;"-"&amp;B2050</f>
        <v>15-Oct-1958</v>
      </c>
      <c r="K2050">
        <f t="shared" ref="K2050:K2113" si="65">2025-B2050</f>
        <v>67</v>
      </c>
    </row>
    <row r="2051" spans="1:11" x14ac:dyDescent="0.3">
      <c r="A2051" t="s">
        <v>1665</v>
      </c>
      <c r="B2051">
        <v>1968</v>
      </c>
      <c r="C2051" t="s">
        <v>30</v>
      </c>
      <c r="D2051">
        <v>15</v>
      </c>
      <c r="E2051">
        <v>0</v>
      </c>
      <c r="F2051" s="11">
        <v>14285.9</v>
      </c>
      <c r="G2051" t="s">
        <v>11</v>
      </c>
      <c r="H2051" t="s">
        <v>12</v>
      </c>
      <c r="I2051" t="s">
        <v>23</v>
      </c>
      <c r="J2051" s="9" t="str">
        <f t="shared" si="64"/>
        <v>15-Dec-1968</v>
      </c>
      <c r="K2051">
        <f t="shared" si="65"/>
        <v>57</v>
      </c>
    </row>
    <row r="2052" spans="1:11" x14ac:dyDescent="0.3">
      <c r="A2052" t="s">
        <v>1664</v>
      </c>
      <c r="B2052">
        <v>2004</v>
      </c>
      <c r="C2052" t="s">
        <v>20</v>
      </c>
      <c r="D2052">
        <v>6</v>
      </c>
      <c r="E2052">
        <v>0</v>
      </c>
      <c r="F2052" s="11">
        <v>14283.46</v>
      </c>
      <c r="G2052" t="s">
        <v>11</v>
      </c>
      <c r="H2052" t="s">
        <v>11</v>
      </c>
      <c r="I2052" t="s">
        <v>247</v>
      </c>
      <c r="J2052" s="9" t="str">
        <f t="shared" si="64"/>
        <v>6-Sep-2004</v>
      </c>
      <c r="K2052">
        <f t="shared" si="65"/>
        <v>21</v>
      </c>
    </row>
    <row r="2053" spans="1:11" x14ac:dyDescent="0.3">
      <c r="A2053" t="s">
        <v>1663</v>
      </c>
      <c r="B2053">
        <v>1972</v>
      </c>
      <c r="C2053" t="s">
        <v>10</v>
      </c>
      <c r="D2053">
        <v>13</v>
      </c>
      <c r="E2053">
        <v>0</v>
      </c>
      <c r="F2053" s="11">
        <v>14258.33</v>
      </c>
      <c r="G2053" t="s">
        <v>11</v>
      </c>
      <c r="H2053" t="s">
        <v>11</v>
      </c>
      <c r="I2053" t="s">
        <v>535</v>
      </c>
      <c r="J2053" s="9" t="str">
        <f t="shared" si="64"/>
        <v>13-Jul-1972</v>
      </c>
      <c r="K2053">
        <f t="shared" si="65"/>
        <v>53</v>
      </c>
    </row>
    <row r="2054" spans="1:11" x14ac:dyDescent="0.3">
      <c r="A2054" t="s">
        <v>1662</v>
      </c>
      <c r="B2054">
        <v>1974</v>
      </c>
      <c r="C2054" t="s">
        <v>30</v>
      </c>
      <c r="D2054">
        <v>26</v>
      </c>
      <c r="E2054">
        <v>0</v>
      </c>
      <c r="F2054" s="11">
        <v>14256.79</v>
      </c>
      <c r="G2054" t="s">
        <v>11</v>
      </c>
      <c r="H2054" t="s">
        <v>11</v>
      </c>
      <c r="I2054" t="s">
        <v>535</v>
      </c>
      <c r="J2054" s="9" t="str">
        <f t="shared" si="64"/>
        <v>26-Dec-1974</v>
      </c>
      <c r="K2054">
        <f t="shared" si="65"/>
        <v>51</v>
      </c>
    </row>
    <row r="2055" spans="1:11" x14ac:dyDescent="0.3">
      <c r="A2055" t="s">
        <v>1661</v>
      </c>
      <c r="B2055">
        <v>1959</v>
      </c>
      <c r="C2055" t="s">
        <v>15</v>
      </c>
      <c r="D2055">
        <v>8</v>
      </c>
      <c r="E2055">
        <v>0</v>
      </c>
      <c r="F2055" s="11">
        <v>14256.19</v>
      </c>
      <c r="G2055" t="s">
        <v>11</v>
      </c>
      <c r="H2055" t="s">
        <v>12</v>
      </c>
      <c r="I2055" t="s">
        <v>23</v>
      </c>
      <c r="J2055" s="9" t="str">
        <f t="shared" si="64"/>
        <v>8-Nov-1959</v>
      </c>
      <c r="K2055">
        <f t="shared" si="65"/>
        <v>66</v>
      </c>
    </row>
    <row r="2056" spans="1:11" x14ac:dyDescent="0.3">
      <c r="A2056" t="s">
        <v>1660</v>
      </c>
      <c r="B2056">
        <v>1959</v>
      </c>
      <c r="C2056" t="s">
        <v>37</v>
      </c>
      <c r="D2056">
        <v>10</v>
      </c>
      <c r="E2056">
        <v>0</v>
      </c>
      <c r="F2056" s="11">
        <v>14254.61</v>
      </c>
      <c r="G2056" t="s">
        <v>11</v>
      </c>
      <c r="H2056" t="s">
        <v>16</v>
      </c>
      <c r="I2056" t="s">
        <v>23</v>
      </c>
      <c r="J2056" s="9" t="str">
        <f t="shared" si="64"/>
        <v>10-Oct-1959</v>
      </c>
      <c r="K2056">
        <f t="shared" si="65"/>
        <v>66</v>
      </c>
    </row>
    <row r="2057" spans="1:11" x14ac:dyDescent="0.3">
      <c r="A2057" t="s">
        <v>1659</v>
      </c>
      <c r="B2057">
        <v>1961</v>
      </c>
      <c r="C2057" t="s">
        <v>20</v>
      </c>
      <c r="D2057">
        <v>25</v>
      </c>
      <c r="E2057">
        <v>2</v>
      </c>
      <c r="F2057" s="11">
        <v>14235.07</v>
      </c>
      <c r="G2057" t="s">
        <v>11</v>
      </c>
      <c r="H2057" t="s">
        <v>16</v>
      </c>
      <c r="I2057" t="s">
        <v>42</v>
      </c>
      <c r="J2057" s="9" t="str">
        <f t="shared" si="64"/>
        <v>25-Sep-1961</v>
      </c>
      <c r="K2057">
        <f t="shared" si="65"/>
        <v>64</v>
      </c>
    </row>
    <row r="2058" spans="1:11" x14ac:dyDescent="0.3">
      <c r="A2058" t="s">
        <v>1658</v>
      </c>
      <c r="B2058">
        <v>1958</v>
      </c>
      <c r="C2058" t="s">
        <v>20</v>
      </c>
      <c r="D2058">
        <v>21</v>
      </c>
      <c r="E2058">
        <v>0</v>
      </c>
      <c r="F2058" s="11">
        <v>14210.54</v>
      </c>
      <c r="G2058" t="s">
        <v>11</v>
      </c>
      <c r="H2058" t="s">
        <v>11</v>
      </c>
      <c r="I2058" t="s">
        <v>23</v>
      </c>
      <c r="J2058" s="9" t="str">
        <f t="shared" si="64"/>
        <v>21-Sep-1958</v>
      </c>
      <c r="K2058">
        <f t="shared" si="65"/>
        <v>67</v>
      </c>
    </row>
    <row r="2059" spans="1:11" x14ac:dyDescent="0.3">
      <c r="A2059" t="s">
        <v>1657</v>
      </c>
      <c r="B2059">
        <v>1983</v>
      </c>
      <c r="C2059" t="s">
        <v>15</v>
      </c>
      <c r="D2059">
        <v>17</v>
      </c>
      <c r="E2059">
        <v>3</v>
      </c>
      <c r="F2059" s="11">
        <v>14209.4</v>
      </c>
      <c r="G2059" t="s">
        <v>11</v>
      </c>
      <c r="H2059" t="s">
        <v>16</v>
      </c>
      <c r="I2059" t="s">
        <v>535</v>
      </c>
      <c r="J2059" s="9" t="str">
        <f t="shared" si="64"/>
        <v>17-Nov-1983</v>
      </c>
      <c r="K2059">
        <f t="shared" si="65"/>
        <v>42</v>
      </c>
    </row>
    <row r="2060" spans="1:11" x14ac:dyDescent="0.3">
      <c r="A2060" t="s">
        <v>1656</v>
      </c>
      <c r="B2060">
        <v>1968</v>
      </c>
      <c r="C2060" t="s">
        <v>30</v>
      </c>
      <c r="D2060">
        <v>25</v>
      </c>
      <c r="E2060">
        <v>0</v>
      </c>
      <c r="F2060" s="11">
        <v>14193.55</v>
      </c>
      <c r="G2060" t="s">
        <v>11</v>
      </c>
      <c r="H2060" t="s">
        <v>16</v>
      </c>
      <c r="I2060" t="s">
        <v>535</v>
      </c>
      <c r="J2060" s="9" t="str">
        <f t="shared" si="64"/>
        <v>25-Dec-1968</v>
      </c>
      <c r="K2060">
        <f t="shared" si="65"/>
        <v>57</v>
      </c>
    </row>
    <row r="2061" spans="1:11" x14ac:dyDescent="0.3">
      <c r="A2061" t="s">
        <v>1655</v>
      </c>
      <c r="B2061">
        <v>1984</v>
      </c>
      <c r="C2061" t="s">
        <v>10</v>
      </c>
      <c r="D2061">
        <v>7</v>
      </c>
      <c r="E2061">
        <v>3</v>
      </c>
      <c r="F2061" s="11">
        <v>14152.46</v>
      </c>
      <c r="G2061" t="s">
        <v>11</v>
      </c>
      <c r="H2061" t="s">
        <v>16</v>
      </c>
      <c r="I2061" t="s">
        <v>23</v>
      </c>
      <c r="J2061" s="9" t="str">
        <f t="shared" si="64"/>
        <v>7-Jul-1984</v>
      </c>
      <c r="K2061">
        <f t="shared" si="65"/>
        <v>41</v>
      </c>
    </row>
    <row r="2062" spans="1:11" x14ac:dyDescent="0.3">
      <c r="A2062" t="s">
        <v>1654</v>
      </c>
      <c r="B2062">
        <v>2004</v>
      </c>
      <c r="C2062" t="s">
        <v>10</v>
      </c>
      <c r="D2062">
        <v>6</v>
      </c>
      <c r="E2062">
        <v>0</v>
      </c>
      <c r="F2062" s="11">
        <v>14133.04</v>
      </c>
      <c r="G2062" t="s">
        <v>11</v>
      </c>
      <c r="H2062" t="s">
        <v>12</v>
      </c>
      <c r="I2062" t="s">
        <v>13</v>
      </c>
      <c r="J2062" s="9" t="str">
        <f t="shared" si="64"/>
        <v>6-Jul-2004</v>
      </c>
      <c r="K2062">
        <f t="shared" si="65"/>
        <v>21</v>
      </c>
    </row>
    <row r="2063" spans="1:11" x14ac:dyDescent="0.3">
      <c r="A2063" t="s">
        <v>1653</v>
      </c>
      <c r="B2063">
        <v>1961</v>
      </c>
      <c r="C2063" t="s">
        <v>18</v>
      </c>
      <c r="D2063">
        <v>14</v>
      </c>
      <c r="E2063">
        <v>2</v>
      </c>
      <c r="F2063" s="11">
        <v>14119.62</v>
      </c>
      <c r="G2063" t="s">
        <v>11</v>
      </c>
      <c r="H2063" t="s">
        <v>16</v>
      </c>
      <c r="I2063" t="s">
        <v>23</v>
      </c>
      <c r="J2063" s="9" t="str">
        <f t="shared" si="64"/>
        <v>14-Jun-1961</v>
      </c>
      <c r="K2063">
        <f t="shared" si="65"/>
        <v>64</v>
      </c>
    </row>
    <row r="2064" spans="1:11" x14ac:dyDescent="0.3">
      <c r="A2064" t="s">
        <v>1652</v>
      </c>
      <c r="B2064">
        <v>1976</v>
      </c>
      <c r="C2064" t="s">
        <v>20</v>
      </c>
      <c r="D2064">
        <v>26</v>
      </c>
      <c r="E2064">
        <v>2</v>
      </c>
      <c r="F2064" s="11">
        <v>14098.07</v>
      </c>
      <c r="G2064" t="s">
        <v>11</v>
      </c>
      <c r="H2064" t="s">
        <v>12</v>
      </c>
      <c r="I2064" t="s">
        <v>249</v>
      </c>
      <c r="J2064" s="9" t="str">
        <f t="shared" si="64"/>
        <v>26-Sep-1976</v>
      </c>
      <c r="K2064">
        <f t="shared" si="65"/>
        <v>49</v>
      </c>
    </row>
    <row r="2065" spans="1:11" x14ac:dyDescent="0.3">
      <c r="A2065" t="s">
        <v>1651</v>
      </c>
      <c r="B2065">
        <v>1991</v>
      </c>
      <c r="C2065" t="s">
        <v>20</v>
      </c>
      <c r="D2065">
        <v>12</v>
      </c>
      <c r="E2065">
        <v>3</v>
      </c>
      <c r="F2065" s="11">
        <v>14081.93</v>
      </c>
      <c r="G2065" t="s">
        <v>11</v>
      </c>
      <c r="H2065" t="s">
        <v>12</v>
      </c>
      <c r="I2065" t="s">
        <v>23</v>
      </c>
      <c r="J2065" s="9" t="str">
        <f t="shared" si="64"/>
        <v>12-Sep-1991</v>
      </c>
      <c r="K2065">
        <f t="shared" si="65"/>
        <v>34</v>
      </c>
    </row>
    <row r="2066" spans="1:11" x14ac:dyDescent="0.3">
      <c r="A2066" t="s">
        <v>1650</v>
      </c>
      <c r="B2066">
        <v>1960</v>
      </c>
      <c r="C2066" t="s">
        <v>15</v>
      </c>
      <c r="D2066">
        <v>8</v>
      </c>
      <c r="E2066">
        <v>0</v>
      </c>
      <c r="F2066" s="11">
        <v>14043.48</v>
      </c>
      <c r="G2066" t="s">
        <v>11</v>
      </c>
      <c r="H2066" t="s">
        <v>12</v>
      </c>
      <c r="I2066" t="s">
        <v>247</v>
      </c>
      <c r="J2066" s="9" t="str">
        <f t="shared" si="64"/>
        <v>8-Nov-1960</v>
      </c>
      <c r="K2066">
        <f t="shared" si="65"/>
        <v>65</v>
      </c>
    </row>
    <row r="2067" spans="1:11" x14ac:dyDescent="0.3">
      <c r="A2067" t="s">
        <v>1649</v>
      </c>
      <c r="B2067">
        <v>1963</v>
      </c>
      <c r="C2067" t="s">
        <v>10</v>
      </c>
      <c r="D2067">
        <v>8</v>
      </c>
      <c r="E2067">
        <v>3</v>
      </c>
      <c r="F2067" s="11">
        <v>14007.22</v>
      </c>
      <c r="G2067" t="s">
        <v>11</v>
      </c>
      <c r="H2067" t="s">
        <v>12</v>
      </c>
      <c r="I2067" t="s">
        <v>42</v>
      </c>
      <c r="J2067" s="9" t="str">
        <f t="shared" si="64"/>
        <v>8-Jul-1963</v>
      </c>
      <c r="K2067">
        <f t="shared" si="65"/>
        <v>62</v>
      </c>
    </row>
    <row r="2068" spans="1:11" x14ac:dyDescent="0.3">
      <c r="A2068" t="s">
        <v>1648</v>
      </c>
      <c r="B2068">
        <v>1963</v>
      </c>
      <c r="C2068" t="s">
        <v>10</v>
      </c>
      <c r="D2068">
        <v>6</v>
      </c>
      <c r="E2068">
        <v>3</v>
      </c>
      <c r="F2068" s="11">
        <v>14001.29</v>
      </c>
      <c r="G2068" t="s">
        <v>11</v>
      </c>
      <c r="H2068" t="s">
        <v>11</v>
      </c>
      <c r="I2068" t="s">
        <v>13</v>
      </c>
      <c r="J2068" s="9" t="str">
        <f t="shared" si="64"/>
        <v>6-Jul-1963</v>
      </c>
      <c r="K2068">
        <f t="shared" si="65"/>
        <v>62</v>
      </c>
    </row>
    <row r="2069" spans="1:11" x14ac:dyDescent="0.3">
      <c r="A2069" t="s">
        <v>1647</v>
      </c>
      <c r="B2069">
        <v>1963</v>
      </c>
      <c r="C2069" t="s">
        <v>30</v>
      </c>
      <c r="D2069">
        <v>23</v>
      </c>
      <c r="E2069">
        <v>3</v>
      </c>
      <c r="F2069" s="11">
        <v>14001.13</v>
      </c>
      <c r="G2069" t="s">
        <v>11</v>
      </c>
      <c r="H2069" t="s">
        <v>16</v>
      </c>
      <c r="I2069" t="s">
        <v>13</v>
      </c>
      <c r="J2069" s="9" t="str">
        <f t="shared" si="64"/>
        <v>23-Dec-1963</v>
      </c>
      <c r="K2069">
        <f t="shared" si="65"/>
        <v>62</v>
      </c>
    </row>
    <row r="2070" spans="1:11" x14ac:dyDescent="0.3">
      <c r="A2070" t="s">
        <v>1646</v>
      </c>
      <c r="B2070">
        <v>1959</v>
      </c>
      <c r="C2070" t="s">
        <v>20</v>
      </c>
      <c r="D2070">
        <v>6</v>
      </c>
      <c r="E2070">
        <v>0</v>
      </c>
      <c r="F2070" s="11">
        <v>13981.85</v>
      </c>
      <c r="G2070" t="s">
        <v>11</v>
      </c>
      <c r="H2070" t="s">
        <v>16</v>
      </c>
      <c r="I2070" t="s">
        <v>168</v>
      </c>
      <c r="J2070" s="9" t="str">
        <f t="shared" si="64"/>
        <v>6-Sep-1959</v>
      </c>
      <c r="K2070">
        <f t="shared" si="65"/>
        <v>66</v>
      </c>
    </row>
    <row r="2071" spans="1:11" x14ac:dyDescent="0.3">
      <c r="A2071" t="s">
        <v>1645</v>
      </c>
      <c r="B2071">
        <v>1990</v>
      </c>
      <c r="C2071" t="s">
        <v>10</v>
      </c>
      <c r="D2071">
        <v>13</v>
      </c>
      <c r="E2071">
        <v>3</v>
      </c>
      <c r="F2071" s="11">
        <v>13979.45</v>
      </c>
      <c r="G2071" t="s">
        <v>11</v>
      </c>
      <c r="H2071" t="s">
        <v>16</v>
      </c>
      <c r="I2071" t="s">
        <v>249</v>
      </c>
      <c r="J2071" s="9" t="str">
        <f t="shared" si="64"/>
        <v>13-Jul-1990</v>
      </c>
      <c r="K2071">
        <f t="shared" si="65"/>
        <v>35</v>
      </c>
    </row>
    <row r="2072" spans="1:11" x14ac:dyDescent="0.3">
      <c r="A2072" t="s">
        <v>1644</v>
      </c>
      <c r="B2072">
        <v>1959</v>
      </c>
      <c r="C2072" t="s">
        <v>35</v>
      </c>
      <c r="D2072">
        <v>29</v>
      </c>
      <c r="E2072">
        <v>0</v>
      </c>
      <c r="F2072" s="11">
        <v>13974.46</v>
      </c>
      <c r="G2072" t="s">
        <v>11</v>
      </c>
      <c r="H2072" t="s">
        <v>11</v>
      </c>
      <c r="I2072" t="s">
        <v>166</v>
      </c>
      <c r="J2072" s="9" t="str">
        <f t="shared" si="64"/>
        <v>29-Aug-1959</v>
      </c>
      <c r="K2072">
        <f t="shared" si="65"/>
        <v>66</v>
      </c>
    </row>
    <row r="2073" spans="1:11" x14ac:dyDescent="0.3">
      <c r="A2073" t="s">
        <v>1643</v>
      </c>
      <c r="B2073">
        <v>1960</v>
      </c>
      <c r="C2073" t="s">
        <v>18</v>
      </c>
      <c r="D2073">
        <v>18</v>
      </c>
      <c r="E2073">
        <v>1</v>
      </c>
      <c r="F2073" s="11">
        <v>13937.67</v>
      </c>
      <c r="G2073" t="s">
        <v>11</v>
      </c>
      <c r="H2073" t="s">
        <v>16</v>
      </c>
      <c r="I2073" t="s">
        <v>23</v>
      </c>
      <c r="J2073" s="9" t="str">
        <f t="shared" si="64"/>
        <v>18-Jun-1960</v>
      </c>
      <c r="K2073">
        <f t="shared" si="65"/>
        <v>65</v>
      </c>
    </row>
    <row r="2074" spans="1:11" x14ac:dyDescent="0.3">
      <c r="A2074" t="s">
        <v>1642</v>
      </c>
      <c r="B2074">
        <v>1962</v>
      </c>
      <c r="C2074" t="s">
        <v>10</v>
      </c>
      <c r="D2074">
        <v>27</v>
      </c>
      <c r="E2074">
        <v>3</v>
      </c>
      <c r="F2074" s="11">
        <v>13919.82</v>
      </c>
      <c r="G2074" t="s">
        <v>11</v>
      </c>
      <c r="H2074" t="s">
        <v>11</v>
      </c>
      <c r="I2074" t="s">
        <v>13</v>
      </c>
      <c r="J2074" s="9" t="str">
        <f t="shared" si="64"/>
        <v>27-Jul-1962</v>
      </c>
      <c r="K2074">
        <f t="shared" si="65"/>
        <v>63</v>
      </c>
    </row>
    <row r="2075" spans="1:11" x14ac:dyDescent="0.3">
      <c r="A2075" t="s">
        <v>1641</v>
      </c>
      <c r="B2075">
        <v>1959</v>
      </c>
      <c r="C2075" t="s">
        <v>10</v>
      </c>
      <c r="D2075">
        <v>7</v>
      </c>
      <c r="E2075">
        <v>0</v>
      </c>
      <c r="F2075" s="11">
        <v>13887.97</v>
      </c>
      <c r="G2075" t="s">
        <v>11</v>
      </c>
      <c r="H2075" t="s">
        <v>11</v>
      </c>
      <c r="I2075" t="s">
        <v>13</v>
      </c>
      <c r="J2075" s="9" t="str">
        <f t="shared" si="64"/>
        <v>7-Jul-1959</v>
      </c>
      <c r="K2075">
        <f t="shared" si="65"/>
        <v>66</v>
      </c>
    </row>
    <row r="2076" spans="1:11" x14ac:dyDescent="0.3">
      <c r="A2076" t="s">
        <v>1640</v>
      </c>
      <c r="B2076">
        <v>1959</v>
      </c>
      <c r="C2076" t="s">
        <v>30</v>
      </c>
      <c r="D2076">
        <v>29</v>
      </c>
      <c r="E2076">
        <v>0</v>
      </c>
      <c r="F2076" s="11">
        <v>13887.2</v>
      </c>
      <c r="G2076" t="s">
        <v>11</v>
      </c>
      <c r="H2076" t="s">
        <v>12</v>
      </c>
      <c r="I2076" t="s">
        <v>13</v>
      </c>
      <c r="J2076" s="9" t="str">
        <f t="shared" si="64"/>
        <v>29-Dec-1959</v>
      </c>
      <c r="K2076">
        <f t="shared" si="65"/>
        <v>66</v>
      </c>
    </row>
    <row r="2077" spans="1:11" x14ac:dyDescent="0.3">
      <c r="A2077" t="s">
        <v>1639</v>
      </c>
      <c r="B2077">
        <v>1985</v>
      </c>
      <c r="C2077" t="s">
        <v>20</v>
      </c>
      <c r="D2077">
        <v>25</v>
      </c>
      <c r="E2077">
        <v>3</v>
      </c>
      <c r="F2077" s="11">
        <v>13886.4</v>
      </c>
      <c r="G2077" t="s">
        <v>11</v>
      </c>
      <c r="H2077" t="s">
        <v>11</v>
      </c>
      <c r="I2077" t="s">
        <v>23</v>
      </c>
      <c r="J2077" s="9" t="str">
        <f t="shared" si="64"/>
        <v>25-Sep-1985</v>
      </c>
      <c r="K2077">
        <f t="shared" si="65"/>
        <v>40</v>
      </c>
    </row>
    <row r="2078" spans="1:11" x14ac:dyDescent="0.3">
      <c r="A2078" t="s">
        <v>1638</v>
      </c>
      <c r="B2078">
        <v>1959</v>
      </c>
      <c r="C2078" t="s">
        <v>37</v>
      </c>
      <c r="D2078">
        <v>5</v>
      </c>
      <c r="E2078">
        <v>0</v>
      </c>
      <c r="F2078" s="11">
        <v>13880.95</v>
      </c>
      <c r="G2078" t="s">
        <v>11</v>
      </c>
      <c r="H2078" t="s">
        <v>11</v>
      </c>
      <c r="I2078" t="s">
        <v>42</v>
      </c>
      <c r="J2078" s="9" t="str">
        <f t="shared" si="64"/>
        <v>5-Oct-1959</v>
      </c>
      <c r="K2078">
        <f t="shared" si="65"/>
        <v>66</v>
      </c>
    </row>
    <row r="2079" spans="1:11" x14ac:dyDescent="0.3">
      <c r="A2079" t="s">
        <v>1637</v>
      </c>
      <c r="B2079">
        <v>1978</v>
      </c>
      <c r="C2079" t="s">
        <v>30</v>
      </c>
      <c r="D2079">
        <v>19</v>
      </c>
      <c r="E2079">
        <v>2</v>
      </c>
      <c r="F2079" s="11">
        <v>13874.89</v>
      </c>
      <c r="G2079" t="s">
        <v>11</v>
      </c>
      <c r="H2079" t="s">
        <v>16</v>
      </c>
      <c r="I2079" t="s">
        <v>23</v>
      </c>
      <c r="J2079" s="9" t="str">
        <f t="shared" si="64"/>
        <v>19-Dec-1978</v>
      </c>
      <c r="K2079">
        <f t="shared" si="65"/>
        <v>47</v>
      </c>
    </row>
    <row r="2080" spans="1:11" x14ac:dyDescent="0.3">
      <c r="A2080" t="s">
        <v>1636</v>
      </c>
      <c r="B2080">
        <v>1960</v>
      </c>
      <c r="C2080" t="s">
        <v>10</v>
      </c>
      <c r="D2080">
        <v>21</v>
      </c>
      <c r="E2080">
        <v>0</v>
      </c>
      <c r="F2080" s="11">
        <v>13844.8</v>
      </c>
      <c r="G2080" t="s">
        <v>11</v>
      </c>
      <c r="H2080" t="s">
        <v>11</v>
      </c>
      <c r="I2080" t="s">
        <v>23</v>
      </c>
      <c r="J2080" s="9" t="str">
        <f t="shared" si="64"/>
        <v>21-Jul-1960</v>
      </c>
      <c r="K2080">
        <f t="shared" si="65"/>
        <v>65</v>
      </c>
    </row>
    <row r="2081" spans="1:11" x14ac:dyDescent="0.3">
      <c r="A2081" t="s">
        <v>1635</v>
      </c>
      <c r="B2081">
        <v>2003</v>
      </c>
      <c r="C2081" t="s">
        <v>18</v>
      </c>
      <c r="D2081">
        <v>7</v>
      </c>
      <c r="E2081">
        <v>0</v>
      </c>
      <c r="F2081" s="11">
        <v>13844.51</v>
      </c>
      <c r="G2081" t="s">
        <v>11</v>
      </c>
      <c r="H2081" t="s">
        <v>16</v>
      </c>
      <c r="I2081" t="s">
        <v>42</v>
      </c>
      <c r="J2081" s="9" t="str">
        <f t="shared" si="64"/>
        <v>7-Jun-2003</v>
      </c>
      <c r="K2081">
        <f t="shared" si="65"/>
        <v>22</v>
      </c>
    </row>
    <row r="2082" spans="1:11" x14ac:dyDescent="0.3">
      <c r="A2082" t="s">
        <v>1634</v>
      </c>
      <c r="B2082">
        <v>1958</v>
      </c>
      <c r="C2082" t="s">
        <v>30</v>
      </c>
      <c r="D2082">
        <v>10</v>
      </c>
      <c r="E2082">
        <v>0</v>
      </c>
      <c r="F2082" s="11">
        <v>13831.12</v>
      </c>
      <c r="G2082" t="s">
        <v>12</v>
      </c>
      <c r="H2082" t="s">
        <v>16</v>
      </c>
      <c r="I2082" t="s">
        <v>13</v>
      </c>
      <c r="J2082" s="9" t="str">
        <f t="shared" si="64"/>
        <v>10-Dec-1958</v>
      </c>
      <c r="K2082">
        <f t="shared" si="65"/>
        <v>67</v>
      </c>
    </row>
    <row r="2083" spans="1:11" x14ac:dyDescent="0.3">
      <c r="A2083" t="s">
        <v>1633</v>
      </c>
      <c r="B2083">
        <v>1958</v>
      </c>
      <c r="C2083" t="s">
        <v>15</v>
      </c>
      <c r="D2083">
        <v>25</v>
      </c>
      <c r="E2083">
        <v>0</v>
      </c>
      <c r="F2083" s="11">
        <v>13822.8</v>
      </c>
      <c r="G2083" t="s">
        <v>12</v>
      </c>
      <c r="H2083" t="s">
        <v>12</v>
      </c>
      <c r="I2083" t="s">
        <v>42</v>
      </c>
      <c r="J2083" s="9" t="str">
        <f t="shared" si="64"/>
        <v>25-Nov-1958</v>
      </c>
      <c r="K2083">
        <f t="shared" si="65"/>
        <v>67</v>
      </c>
    </row>
    <row r="2084" spans="1:11" x14ac:dyDescent="0.3">
      <c r="A2084" t="s">
        <v>1632</v>
      </c>
      <c r="B2084">
        <v>1986</v>
      </c>
      <c r="C2084" t="s">
        <v>30</v>
      </c>
      <c r="D2084">
        <v>8</v>
      </c>
      <c r="E2084">
        <v>3</v>
      </c>
      <c r="F2084" s="11">
        <v>13819.49</v>
      </c>
      <c r="G2084" t="s">
        <v>12</v>
      </c>
      <c r="H2084" t="s">
        <v>11</v>
      </c>
      <c r="I2084" t="s">
        <v>23</v>
      </c>
      <c r="J2084" s="9" t="str">
        <f t="shared" si="64"/>
        <v>8-Dec-1986</v>
      </c>
      <c r="K2084">
        <f t="shared" si="65"/>
        <v>39</v>
      </c>
    </row>
    <row r="2085" spans="1:11" x14ac:dyDescent="0.3">
      <c r="A2085" t="s">
        <v>1631</v>
      </c>
      <c r="B2085">
        <v>1966</v>
      </c>
      <c r="C2085" t="s">
        <v>15</v>
      </c>
      <c r="D2085">
        <v>10</v>
      </c>
      <c r="E2085">
        <v>0</v>
      </c>
      <c r="F2085" s="11">
        <v>13801.61</v>
      </c>
      <c r="G2085" t="s">
        <v>12</v>
      </c>
      <c r="H2085" t="s">
        <v>12</v>
      </c>
      <c r="I2085" t="s">
        <v>535</v>
      </c>
      <c r="J2085" s="9" t="str">
        <f t="shared" si="64"/>
        <v>10-Nov-1966</v>
      </c>
      <c r="K2085">
        <f t="shared" si="65"/>
        <v>59</v>
      </c>
    </row>
    <row r="2086" spans="1:11" x14ac:dyDescent="0.3">
      <c r="A2086" t="s">
        <v>1630</v>
      </c>
      <c r="B2086">
        <v>1959</v>
      </c>
      <c r="C2086" t="s">
        <v>35</v>
      </c>
      <c r="D2086">
        <v>6</v>
      </c>
      <c r="E2086">
        <v>0</v>
      </c>
      <c r="F2086" s="11">
        <v>13770.1</v>
      </c>
      <c r="G2086" t="s">
        <v>12</v>
      </c>
      <c r="H2086" t="s">
        <v>16</v>
      </c>
      <c r="I2086" t="s">
        <v>23</v>
      </c>
      <c r="J2086" s="9" t="str">
        <f t="shared" si="64"/>
        <v>6-Aug-1959</v>
      </c>
      <c r="K2086">
        <f t="shared" si="65"/>
        <v>66</v>
      </c>
    </row>
    <row r="2087" spans="1:11" x14ac:dyDescent="0.3">
      <c r="A2087" t="s">
        <v>1629</v>
      </c>
      <c r="B2087">
        <v>2004</v>
      </c>
      <c r="C2087" t="s">
        <v>10</v>
      </c>
      <c r="D2087">
        <v>16</v>
      </c>
      <c r="E2087">
        <v>0</v>
      </c>
      <c r="F2087" s="11">
        <v>13747.87</v>
      </c>
      <c r="G2087" t="s">
        <v>12</v>
      </c>
      <c r="H2087" t="s">
        <v>11</v>
      </c>
      <c r="I2087" t="s">
        <v>170</v>
      </c>
      <c r="J2087" s="9" t="str">
        <f t="shared" si="64"/>
        <v>16-Jul-2004</v>
      </c>
      <c r="K2087">
        <f t="shared" si="65"/>
        <v>21</v>
      </c>
    </row>
    <row r="2088" spans="1:11" x14ac:dyDescent="0.3">
      <c r="A2088" t="s">
        <v>1628</v>
      </c>
      <c r="B2088">
        <v>1969</v>
      </c>
      <c r="C2088" t="s">
        <v>37</v>
      </c>
      <c r="D2088">
        <v>23</v>
      </c>
      <c r="E2088">
        <v>0</v>
      </c>
      <c r="F2088" s="11">
        <v>13746.74</v>
      </c>
      <c r="G2088" t="s">
        <v>12</v>
      </c>
      <c r="H2088" t="s">
        <v>11</v>
      </c>
      <c r="I2088" t="s">
        <v>535</v>
      </c>
      <c r="J2088" s="9" t="str">
        <f t="shared" si="64"/>
        <v>23-Oct-1969</v>
      </c>
      <c r="K2088">
        <f t="shared" si="65"/>
        <v>56</v>
      </c>
    </row>
    <row r="2089" spans="1:11" x14ac:dyDescent="0.3">
      <c r="A2089" t="s">
        <v>1627</v>
      </c>
      <c r="B2089">
        <v>1985</v>
      </c>
      <c r="C2089" t="s">
        <v>35</v>
      </c>
      <c r="D2089">
        <v>29</v>
      </c>
      <c r="E2089">
        <v>3</v>
      </c>
      <c r="F2089" s="11">
        <v>13726.21</v>
      </c>
      <c r="G2089" t="s">
        <v>12</v>
      </c>
      <c r="H2089" t="s">
        <v>12</v>
      </c>
      <c r="I2089" t="s">
        <v>535</v>
      </c>
      <c r="J2089" s="9" t="str">
        <f t="shared" si="64"/>
        <v>29-Aug-1985</v>
      </c>
      <c r="K2089">
        <f t="shared" si="65"/>
        <v>40</v>
      </c>
    </row>
    <row r="2090" spans="1:11" x14ac:dyDescent="0.3">
      <c r="A2090" t="s">
        <v>1626</v>
      </c>
      <c r="B2090">
        <v>1981</v>
      </c>
      <c r="C2090" t="s">
        <v>35</v>
      </c>
      <c r="D2090">
        <v>2</v>
      </c>
      <c r="E2090">
        <v>1</v>
      </c>
      <c r="F2090" s="11">
        <v>13725.47</v>
      </c>
      <c r="G2090" t="s">
        <v>12</v>
      </c>
      <c r="H2090" t="s">
        <v>11</v>
      </c>
      <c r="I2090" t="s">
        <v>247</v>
      </c>
      <c r="J2090" s="9" t="str">
        <f t="shared" si="64"/>
        <v>2-Aug-1981</v>
      </c>
      <c r="K2090">
        <f t="shared" si="65"/>
        <v>44</v>
      </c>
    </row>
    <row r="2091" spans="1:11" x14ac:dyDescent="0.3">
      <c r="A2091" t="s">
        <v>1625</v>
      </c>
      <c r="B2091">
        <v>1986</v>
      </c>
      <c r="C2091" t="s">
        <v>15</v>
      </c>
      <c r="D2091">
        <v>24</v>
      </c>
      <c r="E2091">
        <v>3</v>
      </c>
      <c r="F2091" s="11">
        <v>13714.55</v>
      </c>
      <c r="G2091" t="s">
        <v>12</v>
      </c>
      <c r="H2091" t="s">
        <v>11</v>
      </c>
      <c r="I2091" t="s">
        <v>249</v>
      </c>
      <c r="J2091" s="9" t="str">
        <f t="shared" si="64"/>
        <v>24-Nov-1986</v>
      </c>
      <c r="K2091">
        <f t="shared" si="65"/>
        <v>39</v>
      </c>
    </row>
    <row r="2092" spans="1:11" x14ac:dyDescent="0.3">
      <c r="A2092" t="s">
        <v>1624</v>
      </c>
      <c r="B2092">
        <v>1985</v>
      </c>
      <c r="C2092" t="s">
        <v>20</v>
      </c>
      <c r="D2092">
        <v>14</v>
      </c>
      <c r="E2092">
        <v>3</v>
      </c>
      <c r="F2092" s="11">
        <v>13685.51</v>
      </c>
      <c r="G2092" t="s">
        <v>12</v>
      </c>
      <c r="H2092" t="s">
        <v>16</v>
      </c>
      <c r="I2092" t="s">
        <v>535</v>
      </c>
      <c r="J2092" s="9" t="str">
        <f t="shared" si="64"/>
        <v>14-Sep-1985</v>
      </c>
      <c r="K2092">
        <f t="shared" si="65"/>
        <v>40</v>
      </c>
    </row>
    <row r="2093" spans="1:11" x14ac:dyDescent="0.3">
      <c r="A2093" t="s">
        <v>1623</v>
      </c>
      <c r="B2093">
        <v>1963</v>
      </c>
      <c r="C2093" t="s">
        <v>35</v>
      </c>
      <c r="D2093">
        <v>4</v>
      </c>
      <c r="E2093">
        <v>0</v>
      </c>
      <c r="F2093" s="11">
        <v>13677.68</v>
      </c>
      <c r="G2093" t="s">
        <v>12</v>
      </c>
      <c r="H2093" t="s">
        <v>11</v>
      </c>
      <c r="I2093" t="s">
        <v>300</v>
      </c>
      <c r="J2093" s="9" t="str">
        <f t="shared" si="64"/>
        <v>4-Aug-1963</v>
      </c>
      <c r="K2093">
        <f t="shared" si="65"/>
        <v>62</v>
      </c>
    </row>
    <row r="2094" spans="1:11" x14ac:dyDescent="0.3">
      <c r="A2094" t="s">
        <v>1622</v>
      </c>
      <c r="B2094">
        <v>1984</v>
      </c>
      <c r="C2094" t="s">
        <v>10</v>
      </c>
      <c r="D2094">
        <v>20</v>
      </c>
      <c r="E2094">
        <v>3</v>
      </c>
      <c r="F2094" s="11">
        <v>13638.06</v>
      </c>
      <c r="G2094" t="s">
        <v>12</v>
      </c>
      <c r="H2094" t="s">
        <v>12</v>
      </c>
      <c r="I2094" t="s">
        <v>249</v>
      </c>
      <c r="J2094" s="9" t="str">
        <f t="shared" si="64"/>
        <v>20-Jul-1984</v>
      </c>
      <c r="K2094">
        <f t="shared" si="65"/>
        <v>41</v>
      </c>
    </row>
    <row r="2095" spans="1:11" x14ac:dyDescent="0.3">
      <c r="A2095" t="s">
        <v>1621</v>
      </c>
      <c r="B2095">
        <v>1961</v>
      </c>
      <c r="C2095" t="s">
        <v>30</v>
      </c>
      <c r="D2095">
        <v>24</v>
      </c>
      <c r="E2095">
        <v>0</v>
      </c>
      <c r="F2095" s="11">
        <v>13635.64</v>
      </c>
      <c r="G2095" t="s">
        <v>12</v>
      </c>
      <c r="H2095" t="s">
        <v>12</v>
      </c>
      <c r="I2095" t="s">
        <v>247</v>
      </c>
      <c r="J2095" s="9" t="str">
        <f t="shared" si="64"/>
        <v>24-Dec-1961</v>
      </c>
      <c r="K2095">
        <f t="shared" si="65"/>
        <v>64</v>
      </c>
    </row>
    <row r="2096" spans="1:11" x14ac:dyDescent="0.3">
      <c r="A2096" t="s">
        <v>1620</v>
      </c>
      <c r="B2096">
        <v>1969</v>
      </c>
      <c r="C2096" t="s">
        <v>10</v>
      </c>
      <c r="D2096">
        <v>26</v>
      </c>
      <c r="E2096">
        <v>0</v>
      </c>
      <c r="F2096" s="11">
        <v>13622.01</v>
      </c>
      <c r="G2096" t="s">
        <v>12</v>
      </c>
      <c r="H2096" t="s">
        <v>12</v>
      </c>
      <c r="I2096" t="s">
        <v>23</v>
      </c>
      <c r="J2096" s="9" t="str">
        <f t="shared" si="64"/>
        <v>26-Jul-1969</v>
      </c>
      <c r="K2096">
        <f t="shared" si="65"/>
        <v>56</v>
      </c>
    </row>
    <row r="2097" spans="1:11" x14ac:dyDescent="0.3">
      <c r="A2097" t="s">
        <v>1619</v>
      </c>
      <c r="B2097">
        <v>1961</v>
      </c>
      <c r="C2097" t="s">
        <v>15</v>
      </c>
      <c r="D2097">
        <v>18</v>
      </c>
      <c r="E2097">
        <v>0</v>
      </c>
      <c r="F2097" s="11">
        <v>13616.36</v>
      </c>
      <c r="G2097" t="s">
        <v>12</v>
      </c>
      <c r="H2097" t="s">
        <v>12</v>
      </c>
      <c r="I2097" t="s">
        <v>247</v>
      </c>
      <c r="J2097" s="9" t="str">
        <f t="shared" si="64"/>
        <v>18-Nov-1961</v>
      </c>
      <c r="K2097">
        <f t="shared" si="65"/>
        <v>64</v>
      </c>
    </row>
    <row r="2098" spans="1:11" x14ac:dyDescent="0.3">
      <c r="A2098" t="s">
        <v>1618</v>
      </c>
      <c r="B2098">
        <v>1964</v>
      </c>
      <c r="C2098" t="s">
        <v>20</v>
      </c>
      <c r="D2098">
        <v>10</v>
      </c>
      <c r="E2098">
        <v>2</v>
      </c>
      <c r="F2098" s="11">
        <v>13607.37</v>
      </c>
      <c r="G2098" t="s">
        <v>12</v>
      </c>
      <c r="H2098" t="s">
        <v>16</v>
      </c>
      <c r="I2098" t="s">
        <v>247</v>
      </c>
      <c r="J2098" s="9" t="str">
        <f t="shared" si="64"/>
        <v>10-Sep-1964</v>
      </c>
      <c r="K2098">
        <f t="shared" si="65"/>
        <v>61</v>
      </c>
    </row>
    <row r="2099" spans="1:11" x14ac:dyDescent="0.3">
      <c r="A2099" t="s">
        <v>1617</v>
      </c>
      <c r="B2099">
        <v>1992</v>
      </c>
      <c r="C2099" t="s">
        <v>35</v>
      </c>
      <c r="D2099">
        <v>14</v>
      </c>
      <c r="E2099">
        <v>0</v>
      </c>
      <c r="F2099" s="11">
        <v>13588.17</v>
      </c>
      <c r="G2099" t="s">
        <v>12</v>
      </c>
      <c r="H2099" t="s">
        <v>16</v>
      </c>
      <c r="I2099" t="s">
        <v>23</v>
      </c>
      <c r="J2099" s="9" t="str">
        <f t="shared" si="64"/>
        <v>14-Aug-1992</v>
      </c>
      <c r="K2099">
        <f t="shared" si="65"/>
        <v>33</v>
      </c>
    </row>
    <row r="2100" spans="1:11" x14ac:dyDescent="0.3">
      <c r="A2100" t="s">
        <v>1616</v>
      </c>
      <c r="B2100">
        <v>1968</v>
      </c>
      <c r="C2100" t="s">
        <v>10</v>
      </c>
      <c r="D2100">
        <v>15</v>
      </c>
      <c r="E2100">
        <v>0</v>
      </c>
      <c r="F2100" s="11">
        <v>13566.04</v>
      </c>
      <c r="G2100" t="s">
        <v>12</v>
      </c>
      <c r="H2100" t="s">
        <v>12</v>
      </c>
      <c r="I2100" t="s">
        <v>535</v>
      </c>
      <c r="J2100" s="9" t="str">
        <f t="shared" si="64"/>
        <v>15-Jul-1968</v>
      </c>
      <c r="K2100">
        <f t="shared" si="65"/>
        <v>57</v>
      </c>
    </row>
    <row r="2101" spans="1:11" x14ac:dyDescent="0.3">
      <c r="A2101" t="s">
        <v>1615</v>
      </c>
      <c r="B2101">
        <v>1960</v>
      </c>
      <c r="C2101" t="s">
        <v>10</v>
      </c>
      <c r="D2101">
        <v>11</v>
      </c>
      <c r="E2101">
        <v>0</v>
      </c>
      <c r="F2101" s="11">
        <v>13555</v>
      </c>
      <c r="G2101" t="s">
        <v>12</v>
      </c>
      <c r="H2101" t="s">
        <v>12</v>
      </c>
      <c r="I2101" t="s">
        <v>356</v>
      </c>
      <c r="J2101" s="9" t="str">
        <f t="shared" si="64"/>
        <v>11-Jul-1960</v>
      </c>
      <c r="K2101">
        <f t="shared" si="65"/>
        <v>65</v>
      </c>
    </row>
    <row r="2102" spans="1:11" x14ac:dyDescent="0.3">
      <c r="A2102" t="s">
        <v>1614</v>
      </c>
      <c r="B2102">
        <v>1963</v>
      </c>
      <c r="C2102" t="s">
        <v>37</v>
      </c>
      <c r="D2102">
        <v>14</v>
      </c>
      <c r="E2102">
        <v>0</v>
      </c>
      <c r="F2102" s="11">
        <v>13511.28</v>
      </c>
      <c r="G2102" t="s">
        <v>12</v>
      </c>
      <c r="H2102" t="s">
        <v>16</v>
      </c>
      <c r="I2102" t="s">
        <v>23</v>
      </c>
      <c r="J2102" s="9" t="str">
        <f t="shared" si="64"/>
        <v>14-Oct-1963</v>
      </c>
      <c r="K2102">
        <f t="shared" si="65"/>
        <v>62</v>
      </c>
    </row>
    <row r="2103" spans="1:11" x14ac:dyDescent="0.3">
      <c r="A2103" t="s">
        <v>1613</v>
      </c>
      <c r="B2103">
        <v>1990</v>
      </c>
      <c r="C2103" t="s">
        <v>35</v>
      </c>
      <c r="D2103">
        <v>30</v>
      </c>
      <c r="E2103">
        <v>3</v>
      </c>
      <c r="F2103" s="11">
        <v>13480.83</v>
      </c>
      <c r="G2103" t="s">
        <v>12</v>
      </c>
      <c r="H2103" t="s">
        <v>11</v>
      </c>
      <c r="I2103" t="s">
        <v>249</v>
      </c>
      <c r="J2103" s="9" t="str">
        <f t="shared" si="64"/>
        <v>30-Aug-1990</v>
      </c>
      <c r="K2103">
        <f t="shared" si="65"/>
        <v>35</v>
      </c>
    </row>
    <row r="2104" spans="1:11" x14ac:dyDescent="0.3">
      <c r="A2104" t="s">
        <v>1612</v>
      </c>
      <c r="B2104">
        <v>1975</v>
      </c>
      <c r="C2104" t="s">
        <v>35</v>
      </c>
      <c r="D2104">
        <v>7</v>
      </c>
      <c r="E2104">
        <v>1</v>
      </c>
      <c r="F2104" s="11">
        <v>13472.19</v>
      </c>
      <c r="G2104" t="s">
        <v>12</v>
      </c>
      <c r="H2104" t="s">
        <v>11</v>
      </c>
      <c r="I2104" t="s">
        <v>23</v>
      </c>
      <c r="J2104" s="9" t="str">
        <f t="shared" si="64"/>
        <v>7-Aug-1975</v>
      </c>
      <c r="K2104">
        <f t="shared" si="65"/>
        <v>50</v>
      </c>
    </row>
    <row r="2105" spans="1:11" x14ac:dyDescent="0.3">
      <c r="A2105" t="s">
        <v>1611</v>
      </c>
      <c r="B2105">
        <v>1960</v>
      </c>
      <c r="C2105" t="s">
        <v>10</v>
      </c>
      <c r="D2105">
        <v>24</v>
      </c>
      <c r="E2105">
        <v>0</v>
      </c>
      <c r="F2105" s="11">
        <v>13470.86</v>
      </c>
      <c r="G2105" t="s">
        <v>12</v>
      </c>
      <c r="H2105" t="s">
        <v>12</v>
      </c>
      <c r="I2105" t="s">
        <v>42</v>
      </c>
      <c r="J2105" s="9" t="str">
        <f t="shared" si="64"/>
        <v>24-Jul-1960</v>
      </c>
      <c r="K2105">
        <f t="shared" si="65"/>
        <v>65</v>
      </c>
    </row>
    <row r="2106" spans="1:11" x14ac:dyDescent="0.3">
      <c r="A2106" t="s">
        <v>1610</v>
      </c>
      <c r="B2106">
        <v>1960</v>
      </c>
      <c r="C2106" t="s">
        <v>10</v>
      </c>
      <c r="D2106">
        <v>28</v>
      </c>
      <c r="E2106">
        <v>0</v>
      </c>
      <c r="F2106" s="11">
        <v>13470.8</v>
      </c>
      <c r="G2106" t="s">
        <v>12</v>
      </c>
      <c r="H2106" t="s">
        <v>11</v>
      </c>
      <c r="I2106" t="s">
        <v>13</v>
      </c>
      <c r="J2106" s="9" t="str">
        <f t="shared" si="64"/>
        <v>28-Jul-1960</v>
      </c>
      <c r="K2106">
        <f t="shared" si="65"/>
        <v>65</v>
      </c>
    </row>
    <row r="2107" spans="1:11" x14ac:dyDescent="0.3">
      <c r="A2107" t="s">
        <v>1609</v>
      </c>
      <c r="B2107">
        <v>1985</v>
      </c>
      <c r="C2107" t="s">
        <v>35</v>
      </c>
      <c r="D2107">
        <v>19</v>
      </c>
      <c r="E2107">
        <v>3</v>
      </c>
      <c r="F2107" s="11">
        <v>13465.8</v>
      </c>
      <c r="G2107" t="s">
        <v>12</v>
      </c>
      <c r="H2107" t="s">
        <v>16</v>
      </c>
      <c r="I2107" t="s">
        <v>23</v>
      </c>
      <c r="J2107" s="9" t="str">
        <f t="shared" si="64"/>
        <v>19-Aug-1985</v>
      </c>
      <c r="K2107">
        <f t="shared" si="65"/>
        <v>40</v>
      </c>
    </row>
    <row r="2108" spans="1:11" x14ac:dyDescent="0.3">
      <c r="A2108" t="s">
        <v>1608</v>
      </c>
      <c r="B2108">
        <v>1960</v>
      </c>
      <c r="C2108" t="s">
        <v>30</v>
      </c>
      <c r="D2108">
        <v>16</v>
      </c>
      <c r="E2108">
        <v>0</v>
      </c>
      <c r="F2108" s="11">
        <v>13462.52</v>
      </c>
      <c r="G2108" t="s">
        <v>12</v>
      </c>
      <c r="H2108" t="s">
        <v>11</v>
      </c>
      <c r="I2108" t="s">
        <v>42</v>
      </c>
      <c r="J2108" s="9" t="str">
        <f t="shared" si="64"/>
        <v>16-Dec-1960</v>
      </c>
      <c r="K2108">
        <f t="shared" si="65"/>
        <v>65</v>
      </c>
    </row>
    <row r="2109" spans="1:11" x14ac:dyDescent="0.3">
      <c r="A2109" t="s">
        <v>1607</v>
      </c>
      <c r="B2109">
        <v>1960</v>
      </c>
      <c r="C2109" t="s">
        <v>10</v>
      </c>
      <c r="D2109">
        <v>11</v>
      </c>
      <c r="E2109">
        <v>0</v>
      </c>
      <c r="F2109" s="11">
        <v>13457.96</v>
      </c>
      <c r="G2109" t="s">
        <v>12</v>
      </c>
      <c r="H2109" t="s">
        <v>16</v>
      </c>
      <c r="I2109" t="s">
        <v>13</v>
      </c>
      <c r="J2109" s="9" t="str">
        <f t="shared" si="64"/>
        <v>11-Jul-1960</v>
      </c>
      <c r="K2109">
        <f t="shared" si="65"/>
        <v>65</v>
      </c>
    </row>
    <row r="2110" spans="1:11" x14ac:dyDescent="0.3">
      <c r="A2110" t="s">
        <v>1606</v>
      </c>
      <c r="B2110">
        <v>1960</v>
      </c>
      <c r="C2110" t="s">
        <v>35</v>
      </c>
      <c r="D2110">
        <v>13</v>
      </c>
      <c r="E2110">
        <v>0</v>
      </c>
      <c r="F2110" s="11">
        <v>13451.12</v>
      </c>
      <c r="G2110" t="s">
        <v>12</v>
      </c>
      <c r="H2110" t="s">
        <v>16</v>
      </c>
      <c r="I2110" t="s">
        <v>42</v>
      </c>
      <c r="J2110" s="9" t="str">
        <f t="shared" si="64"/>
        <v>13-Aug-1960</v>
      </c>
      <c r="K2110">
        <f t="shared" si="65"/>
        <v>65</v>
      </c>
    </row>
    <row r="2111" spans="1:11" x14ac:dyDescent="0.3">
      <c r="A2111" t="s">
        <v>1605</v>
      </c>
      <c r="B2111">
        <v>1975</v>
      </c>
      <c r="C2111" t="s">
        <v>18</v>
      </c>
      <c r="D2111">
        <v>29</v>
      </c>
      <c r="E2111">
        <v>1</v>
      </c>
      <c r="F2111" s="11">
        <v>13440.7</v>
      </c>
      <c r="G2111" t="s">
        <v>12</v>
      </c>
      <c r="H2111" t="s">
        <v>11</v>
      </c>
      <c r="I2111" t="s">
        <v>23</v>
      </c>
      <c r="J2111" s="9" t="str">
        <f t="shared" si="64"/>
        <v>29-Jun-1975</v>
      </c>
      <c r="K2111">
        <f t="shared" si="65"/>
        <v>50</v>
      </c>
    </row>
    <row r="2112" spans="1:11" x14ac:dyDescent="0.3">
      <c r="A2112" t="s">
        <v>1604</v>
      </c>
      <c r="B2112">
        <v>1966</v>
      </c>
      <c r="C2112" t="s">
        <v>15</v>
      </c>
      <c r="D2112">
        <v>14</v>
      </c>
      <c r="E2112">
        <v>3</v>
      </c>
      <c r="F2112" s="11">
        <v>13430.27</v>
      </c>
      <c r="G2112" t="s">
        <v>12</v>
      </c>
      <c r="H2112" t="s">
        <v>12</v>
      </c>
      <c r="I2112" t="s">
        <v>247</v>
      </c>
      <c r="J2112" s="9" t="str">
        <f t="shared" si="64"/>
        <v>14-Nov-1966</v>
      </c>
      <c r="K2112">
        <f t="shared" si="65"/>
        <v>59</v>
      </c>
    </row>
    <row r="2113" spans="1:11" x14ac:dyDescent="0.3">
      <c r="A2113" t="s">
        <v>1603</v>
      </c>
      <c r="B2113">
        <v>1961</v>
      </c>
      <c r="C2113" t="s">
        <v>15</v>
      </c>
      <c r="D2113">
        <v>3</v>
      </c>
      <c r="E2113">
        <v>0</v>
      </c>
      <c r="F2113" s="11">
        <v>13429.04</v>
      </c>
      <c r="G2113" t="s">
        <v>12</v>
      </c>
      <c r="H2113" t="s">
        <v>12</v>
      </c>
      <c r="I2113" t="s">
        <v>23</v>
      </c>
      <c r="J2113" s="9" t="str">
        <f t="shared" si="64"/>
        <v>3-Nov-1961</v>
      </c>
      <c r="K2113">
        <f t="shared" si="65"/>
        <v>64</v>
      </c>
    </row>
    <row r="2114" spans="1:11" x14ac:dyDescent="0.3">
      <c r="A2114" t="s">
        <v>1602</v>
      </c>
      <c r="B2114">
        <v>1994</v>
      </c>
      <c r="C2114" t="s">
        <v>18</v>
      </c>
      <c r="D2114">
        <v>17</v>
      </c>
      <c r="E2114">
        <v>0</v>
      </c>
      <c r="F2114" s="11">
        <v>13417.05</v>
      </c>
      <c r="G2114" t="s">
        <v>12</v>
      </c>
      <c r="H2114" t="s">
        <v>12</v>
      </c>
      <c r="I2114" t="s">
        <v>23</v>
      </c>
      <c r="J2114" s="9" t="str">
        <f t="shared" ref="J2114:J2177" si="66">D2114&amp;"-"&amp;C2114&amp;"-"&amp;B2114</f>
        <v>17-Jun-1994</v>
      </c>
      <c r="K2114">
        <f t="shared" ref="K2114:K2177" si="67">2025-B2114</f>
        <v>31</v>
      </c>
    </row>
    <row r="2115" spans="1:11" x14ac:dyDescent="0.3">
      <c r="A2115" t="s">
        <v>1601</v>
      </c>
      <c r="B2115">
        <v>1961</v>
      </c>
      <c r="C2115" t="s">
        <v>10</v>
      </c>
      <c r="D2115">
        <v>22</v>
      </c>
      <c r="E2115">
        <v>0</v>
      </c>
      <c r="F2115" s="11">
        <v>13415.04</v>
      </c>
      <c r="G2115" t="s">
        <v>12</v>
      </c>
      <c r="H2115" t="s">
        <v>11</v>
      </c>
      <c r="I2115" t="s">
        <v>23</v>
      </c>
      <c r="J2115" s="9" t="str">
        <f t="shared" si="66"/>
        <v>22-Jul-1961</v>
      </c>
      <c r="K2115">
        <f t="shared" si="67"/>
        <v>64</v>
      </c>
    </row>
    <row r="2116" spans="1:11" x14ac:dyDescent="0.3">
      <c r="A2116" t="s">
        <v>1600</v>
      </c>
      <c r="B2116">
        <v>1992</v>
      </c>
      <c r="C2116" t="s">
        <v>30</v>
      </c>
      <c r="D2116">
        <v>19</v>
      </c>
      <c r="E2116">
        <v>0</v>
      </c>
      <c r="F2116" s="11">
        <v>13412.97</v>
      </c>
      <c r="G2116" t="s">
        <v>12</v>
      </c>
      <c r="H2116" t="s">
        <v>12</v>
      </c>
      <c r="I2116" t="s">
        <v>249</v>
      </c>
      <c r="J2116" s="9" t="str">
        <f t="shared" si="66"/>
        <v>19-Dec-1992</v>
      </c>
      <c r="K2116">
        <f t="shared" si="67"/>
        <v>33</v>
      </c>
    </row>
    <row r="2117" spans="1:11" x14ac:dyDescent="0.3">
      <c r="A2117" t="s">
        <v>1599</v>
      </c>
      <c r="B2117">
        <v>1959</v>
      </c>
      <c r="C2117" t="s">
        <v>30</v>
      </c>
      <c r="D2117">
        <v>20</v>
      </c>
      <c r="E2117">
        <v>0</v>
      </c>
      <c r="F2117" s="11">
        <v>13405.39</v>
      </c>
      <c r="G2117" t="s">
        <v>12</v>
      </c>
      <c r="H2117" t="s">
        <v>12</v>
      </c>
      <c r="I2117" t="s">
        <v>13</v>
      </c>
      <c r="J2117" s="9" t="str">
        <f t="shared" si="66"/>
        <v>20-Dec-1959</v>
      </c>
      <c r="K2117">
        <f t="shared" si="67"/>
        <v>66</v>
      </c>
    </row>
    <row r="2118" spans="1:11" x14ac:dyDescent="0.3">
      <c r="A2118" t="s">
        <v>1598</v>
      </c>
      <c r="B2118">
        <v>1959</v>
      </c>
      <c r="C2118" t="s">
        <v>15</v>
      </c>
      <c r="D2118">
        <v>25</v>
      </c>
      <c r="E2118">
        <v>0</v>
      </c>
      <c r="F2118" s="11">
        <v>13393.76</v>
      </c>
      <c r="G2118" t="s">
        <v>12</v>
      </c>
      <c r="H2118" t="s">
        <v>16</v>
      </c>
      <c r="I2118" t="s">
        <v>42</v>
      </c>
      <c r="J2118" s="9" t="str">
        <f t="shared" si="66"/>
        <v>25-Nov-1959</v>
      </c>
      <c r="K2118">
        <f t="shared" si="67"/>
        <v>66</v>
      </c>
    </row>
    <row r="2119" spans="1:11" x14ac:dyDescent="0.3">
      <c r="A2119" t="s">
        <v>1597</v>
      </c>
      <c r="B2119">
        <v>1959</v>
      </c>
      <c r="C2119" t="s">
        <v>30</v>
      </c>
      <c r="D2119">
        <v>9</v>
      </c>
      <c r="E2119">
        <v>0</v>
      </c>
      <c r="F2119" s="11">
        <v>13390.56</v>
      </c>
      <c r="G2119" t="s">
        <v>12</v>
      </c>
      <c r="H2119" t="s">
        <v>12</v>
      </c>
      <c r="I2119" t="s">
        <v>42</v>
      </c>
      <c r="J2119" s="9" t="str">
        <f t="shared" si="66"/>
        <v>9-Dec-1959</v>
      </c>
      <c r="K2119">
        <f t="shared" si="67"/>
        <v>66</v>
      </c>
    </row>
    <row r="2120" spans="1:11" x14ac:dyDescent="0.3">
      <c r="A2120" t="s">
        <v>1596</v>
      </c>
      <c r="B2120">
        <v>1984</v>
      </c>
      <c r="C2120" t="s">
        <v>18</v>
      </c>
      <c r="D2120">
        <v>6</v>
      </c>
      <c r="E2120">
        <v>3</v>
      </c>
      <c r="F2120" s="11">
        <v>13383.67</v>
      </c>
      <c r="G2120" t="s">
        <v>12</v>
      </c>
      <c r="H2120" t="s">
        <v>11</v>
      </c>
      <c r="I2120" t="s">
        <v>249</v>
      </c>
      <c r="J2120" s="9" t="str">
        <f t="shared" si="66"/>
        <v>6-Jun-1984</v>
      </c>
      <c r="K2120">
        <f t="shared" si="67"/>
        <v>41</v>
      </c>
    </row>
    <row r="2121" spans="1:11" x14ac:dyDescent="0.3">
      <c r="A2121" t="s">
        <v>1595</v>
      </c>
      <c r="B2121">
        <v>1979</v>
      </c>
      <c r="C2121" t="s">
        <v>20</v>
      </c>
      <c r="D2121">
        <v>30</v>
      </c>
      <c r="E2121">
        <v>2</v>
      </c>
      <c r="F2121" s="11">
        <v>13377.41</v>
      </c>
      <c r="G2121" t="s">
        <v>12</v>
      </c>
      <c r="H2121" t="s">
        <v>12</v>
      </c>
      <c r="I2121" t="s">
        <v>535</v>
      </c>
      <c r="J2121" s="9" t="str">
        <f t="shared" si="66"/>
        <v>30-Sep-1979</v>
      </c>
      <c r="K2121">
        <f t="shared" si="67"/>
        <v>46</v>
      </c>
    </row>
    <row r="2122" spans="1:11" x14ac:dyDescent="0.3">
      <c r="A2122" t="s">
        <v>1594</v>
      </c>
      <c r="B2122">
        <v>1964</v>
      </c>
      <c r="C2122" t="s">
        <v>20</v>
      </c>
      <c r="D2122">
        <v>24</v>
      </c>
      <c r="E2122">
        <v>0</v>
      </c>
      <c r="F2122" s="11">
        <v>13375.76</v>
      </c>
      <c r="G2122" t="s">
        <v>12</v>
      </c>
      <c r="H2122" t="s">
        <v>11</v>
      </c>
      <c r="I2122" t="s">
        <v>200</v>
      </c>
      <c r="J2122" s="9" t="str">
        <f t="shared" si="66"/>
        <v>24-Sep-1964</v>
      </c>
      <c r="K2122">
        <f t="shared" si="67"/>
        <v>61</v>
      </c>
    </row>
    <row r="2123" spans="1:11" x14ac:dyDescent="0.3">
      <c r="A2123" t="s">
        <v>1593</v>
      </c>
      <c r="B2123">
        <v>1990</v>
      </c>
      <c r="C2123" t="s">
        <v>37</v>
      </c>
      <c r="D2123">
        <v>2</v>
      </c>
      <c r="E2123">
        <v>3</v>
      </c>
      <c r="F2123" s="11">
        <v>13360.94</v>
      </c>
      <c r="G2123" t="s">
        <v>12</v>
      </c>
      <c r="H2123" t="s">
        <v>16</v>
      </c>
      <c r="I2123" t="s">
        <v>23</v>
      </c>
      <c r="J2123" s="9" t="str">
        <f t="shared" si="66"/>
        <v>2-Oct-1990</v>
      </c>
      <c r="K2123">
        <f t="shared" si="67"/>
        <v>35</v>
      </c>
    </row>
    <row r="2124" spans="1:11" x14ac:dyDescent="0.3">
      <c r="A2124" t="s">
        <v>1592</v>
      </c>
      <c r="B2124">
        <v>1960</v>
      </c>
      <c r="C2124" t="s">
        <v>15</v>
      </c>
      <c r="D2124">
        <v>11</v>
      </c>
      <c r="E2124">
        <v>0</v>
      </c>
      <c r="F2124" s="11">
        <v>13352.1</v>
      </c>
      <c r="G2124" t="s">
        <v>12</v>
      </c>
      <c r="H2124" t="s">
        <v>16</v>
      </c>
      <c r="I2124" t="s">
        <v>23</v>
      </c>
      <c r="J2124" s="9" t="str">
        <f t="shared" si="66"/>
        <v>11-Nov-1960</v>
      </c>
      <c r="K2124">
        <f t="shared" si="67"/>
        <v>65</v>
      </c>
    </row>
    <row r="2125" spans="1:11" x14ac:dyDescent="0.3">
      <c r="A2125" t="s">
        <v>1591</v>
      </c>
      <c r="B2125">
        <v>1976</v>
      </c>
      <c r="C2125" t="s">
        <v>35</v>
      </c>
      <c r="D2125">
        <v>23</v>
      </c>
      <c r="E2125">
        <v>2</v>
      </c>
      <c r="F2125" s="11">
        <v>13333.71</v>
      </c>
      <c r="G2125" t="s">
        <v>12</v>
      </c>
      <c r="H2125" t="s">
        <v>11</v>
      </c>
      <c r="I2125" t="s">
        <v>23</v>
      </c>
      <c r="J2125" s="9" t="str">
        <f t="shared" si="66"/>
        <v>23-Aug-1976</v>
      </c>
      <c r="K2125">
        <f t="shared" si="67"/>
        <v>49</v>
      </c>
    </row>
    <row r="2126" spans="1:11" x14ac:dyDescent="0.3">
      <c r="A2126" t="s">
        <v>1590</v>
      </c>
      <c r="B2126">
        <v>1994</v>
      </c>
      <c r="C2126" t="s">
        <v>10</v>
      </c>
      <c r="D2126">
        <v>1</v>
      </c>
      <c r="E2126">
        <v>0</v>
      </c>
      <c r="F2126" s="11">
        <v>13292.52</v>
      </c>
      <c r="G2126" t="s">
        <v>12</v>
      </c>
      <c r="H2126" t="s">
        <v>12</v>
      </c>
      <c r="I2126" t="s">
        <v>23</v>
      </c>
      <c r="J2126" s="9" t="str">
        <f t="shared" si="66"/>
        <v>1-Jul-1994</v>
      </c>
      <c r="K2126">
        <f t="shared" si="67"/>
        <v>31</v>
      </c>
    </row>
    <row r="2127" spans="1:11" x14ac:dyDescent="0.3">
      <c r="A2127" t="s">
        <v>1589</v>
      </c>
      <c r="B2127">
        <v>1962</v>
      </c>
      <c r="C2127" t="s">
        <v>37</v>
      </c>
      <c r="D2127">
        <v>11</v>
      </c>
      <c r="E2127">
        <v>0</v>
      </c>
      <c r="F2127" s="11">
        <v>13228.85</v>
      </c>
      <c r="G2127" t="s">
        <v>12</v>
      </c>
      <c r="H2127" t="s">
        <v>12</v>
      </c>
      <c r="I2127" t="s">
        <v>249</v>
      </c>
      <c r="J2127" s="9" t="str">
        <f t="shared" si="66"/>
        <v>11-Oct-1962</v>
      </c>
      <c r="K2127">
        <f t="shared" si="67"/>
        <v>63</v>
      </c>
    </row>
    <row r="2128" spans="1:11" x14ac:dyDescent="0.3">
      <c r="A2128" t="s">
        <v>1588</v>
      </c>
      <c r="B2128">
        <v>1962</v>
      </c>
      <c r="C2128" t="s">
        <v>15</v>
      </c>
      <c r="D2128">
        <v>24</v>
      </c>
      <c r="E2128">
        <v>1</v>
      </c>
      <c r="F2128" s="11">
        <v>13224.69</v>
      </c>
      <c r="G2128" t="s">
        <v>12</v>
      </c>
      <c r="H2128" t="s">
        <v>11</v>
      </c>
      <c r="I2128" t="s">
        <v>42</v>
      </c>
      <c r="J2128" s="9" t="str">
        <f t="shared" si="66"/>
        <v>24-Nov-1962</v>
      </c>
      <c r="K2128">
        <f t="shared" si="67"/>
        <v>63</v>
      </c>
    </row>
    <row r="2129" spans="1:11" x14ac:dyDescent="0.3">
      <c r="A2129" t="s">
        <v>1587</v>
      </c>
      <c r="B2129">
        <v>1965</v>
      </c>
      <c r="C2129" t="s">
        <v>15</v>
      </c>
      <c r="D2129">
        <v>13</v>
      </c>
      <c r="E2129">
        <v>2</v>
      </c>
      <c r="F2129" s="11">
        <v>13224.06</v>
      </c>
      <c r="G2129" t="s">
        <v>12</v>
      </c>
      <c r="H2129" t="s">
        <v>12</v>
      </c>
      <c r="I2129" t="s">
        <v>247</v>
      </c>
      <c r="J2129" s="9" t="str">
        <f t="shared" si="66"/>
        <v>13-Nov-1965</v>
      </c>
      <c r="K2129">
        <f t="shared" si="67"/>
        <v>60</v>
      </c>
    </row>
    <row r="2130" spans="1:11" x14ac:dyDescent="0.3">
      <c r="A2130" t="s">
        <v>1586</v>
      </c>
      <c r="B2130">
        <v>1962</v>
      </c>
      <c r="C2130" t="s">
        <v>30</v>
      </c>
      <c r="D2130">
        <v>7</v>
      </c>
      <c r="E2130">
        <v>0</v>
      </c>
      <c r="F2130" s="11">
        <v>13217.09</v>
      </c>
      <c r="G2130" t="s">
        <v>12</v>
      </c>
      <c r="H2130" t="s">
        <v>16</v>
      </c>
      <c r="I2130" t="s">
        <v>247</v>
      </c>
      <c r="J2130" s="9" t="str">
        <f t="shared" si="66"/>
        <v>7-Dec-1962</v>
      </c>
      <c r="K2130">
        <f t="shared" si="67"/>
        <v>63</v>
      </c>
    </row>
    <row r="2131" spans="1:11" x14ac:dyDescent="0.3">
      <c r="A2131" t="s">
        <v>1585</v>
      </c>
      <c r="B2131">
        <v>1982</v>
      </c>
      <c r="C2131" t="s">
        <v>37</v>
      </c>
      <c r="D2131">
        <v>15</v>
      </c>
      <c r="E2131">
        <v>3</v>
      </c>
      <c r="F2131" s="11">
        <v>13214.43</v>
      </c>
      <c r="G2131" t="s">
        <v>12</v>
      </c>
      <c r="H2131" t="s">
        <v>11</v>
      </c>
      <c r="I2131" t="s">
        <v>23</v>
      </c>
      <c r="J2131" s="9" t="str">
        <f t="shared" si="66"/>
        <v>15-Oct-1982</v>
      </c>
      <c r="K2131">
        <f t="shared" si="67"/>
        <v>43</v>
      </c>
    </row>
    <row r="2132" spans="1:11" x14ac:dyDescent="0.3">
      <c r="A2132" t="s">
        <v>1584</v>
      </c>
      <c r="B2132">
        <v>1962</v>
      </c>
      <c r="C2132" t="s">
        <v>35</v>
      </c>
      <c r="D2132">
        <v>5</v>
      </c>
      <c r="E2132">
        <v>0</v>
      </c>
      <c r="F2132" s="11">
        <v>13204.29</v>
      </c>
      <c r="G2132" t="s">
        <v>12</v>
      </c>
      <c r="H2132" t="s">
        <v>16</v>
      </c>
      <c r="I2132" t="s">
        <v>247</v>
      </c>
      <c r="J2132" s="9" t="str">
        <f t="shared" si="66"/>
        <v>5-Aug-1962</v>
      </c>
      <c r="K2132">
        <f t="shared" si="67"/>
        <v>63</v>
      </c>
    </row>
    <row r="2133" spans="1:11" x14ac:dyDescent="0.3">
      <c r="A2133" t="s">
        <v>1583</v>
      </c>
      <c r="B2133">
        <v>1961</v>
      </c>
      <c r="C2133" t="s">
        <v>30</v>
      </c>
      <c r="D2133">
        <v>6</v>
      </c>
      <c r="E2133">
        <v>0</v>
      </c>
      <c r="F2133" s="11">
        <v>13143.86</v>
      </c>
      <c r="G2133" t="s">
        <v>12</v>
      </c>
      <c r="H2133" t="s">
        <v>11</v>
      </c>
      <c r="I2133" t="s">
        <v>168</v>
      </c>
      <c r="J2133" s="9" t="str">
        <f t="shared" si="66"/>
        <v>6-Dec-1961</v>
      </c>
      <c r="K2133">
        <f t="shared" si="67"/>
        <v>64</v>
      </c>
    </row>
    <row r="2134" spans="1:11" x14ac:dyDescent="0.3">
      <c r="A2134" t="s">
        <v>1582</v>
      </c>
      <c r="B2134">
        <v>1961</v>
      </c>
      <c r="C2134" t="s">
        <v>30</v>
      </c>
      <c r="D2134">
        <v>6</v>
      </c>
      <c r="E2134">
        <v>0</v>
      </c>
      <c r="F2134" s="11">
        <v>13143.34</v>
      </c>
      <c r="G2134" t="s">
        <v>12</v>
      </c>
      <c r="H2134" t="s">
        <v>11</v>
      </c>
      <c r="I2134" t="s">
        <v>516</v>
      </c>
      <c r="J2134" s="9" t="str">
        <f t="shared" si="66"/>
        <v>6-Dec-1961</v>
      </c>
      <c r="K2134">
        <f t="shared" si="67"/>
        <v>64</v>
      </c>
    </row>
    <row r="2135" spans="1:11" x14ac:dyDescent="0.3">
      <c r="A2135" t="s">
        <v>1581</v>
      </c>
      <c r="B2135">
        <v>1961</v>
      </c>
      <c r="C2135" t="s">
        <v>20</v>
      </c>
      <c r="D2135">
        <v>7</v>
      </c>
      <c r="E2135">
        <v>0</v>
      </c>
      <c r="F2135" s="11">
        <v>13129.6</v>
      </c>
      <c r="G2135" t="s">
        <v>12</v>
      </c>
      <c r="H2135" t="s">
        <v>11</v>
      </c>
      <c r="I2135" t="s">
        <v>356</v>
      </c>
      <c r="J2135" s="9" t="str">
        <f t="shared" si="66"/>
        <v>7-Sep-1961</v>
      </c>
      <c r="K2135">
        <f t="shared" si="67"/>
        <v>64</v>
      </c>
    </row>
    <row r="2136" spans="1:11" x14ac:dyDescent="0.3">
      <c r="A2136" t="s">
        <v>1580</v>
      </c>
      <c r="B2136">
        <v>1999</v>
      </c>
      <c r="C2136" t="s">
        <v>35</v>
      </c>
      <c r="D2136">
        <v>16</v>
      </c>
      <c r="E2136">
        <v>0</v>
      </c>
      <c r="F2136" s="11">
        <v>13126.68</v>
      </c>
      <c r="G2136" t="s">
        <v>12</v>
      </c>
      <c r="H2136" t="s">
        <v>12</v>
      </c>
      <c r="I2136" t="s">
        <v>42</v>
      </c>
      <c r="J2136" s="9" t="str">
        <f t="shared" si="66"/>
        <v>16-Aug-1999</v>
      </c>
      <c r="K2136">
        <f t="shared" si="67"/>
        <v>26</v>
      </c>
    </row>
    <row r="2137" spans="1:11" x14ac:dyDescent="0.3">
      <c r="A2137" t="s">
        <v>1579</v>
      </c>
      <c r="B2137">
        <v>1963</v>
      </c>
      <c r="C2137" t="s">
        <v>20</v>
      </c>
      <c r="D2137">
        <v>14</v>
      </c>
      <c r="E2137">
        <v>0</v>
      </c>
      <c r="F2137" s="11">
        <v>13116.84</v>
      </c>
      <c r="G2137" t="s">
        <v>12</v>
      </c>
      <c r="H2137" t="s">
        <v>16</v>
      </c>
      <c r="I2137" t="s">
        <v>23</v>
      </c>
      <c r="J2137" s="9" t="str">
        <f t="shared" si="66"/>
        <v>14-Sep-1963</v>
      </c>
      <c r="K2137">
        <f t="shared" si="67"/>
        <v>62</v>
      </c>
    </row>
    <row r="2138" spans="1:11" x14ac:dyDescent="0.3">
      <c r="A2138" t="s">
        <v>1578</v>
      </c>
      <c r="B2138">
        <v>1992</v>
      </c>
      <c r="C2138" t="s">
        <v>35</v>
      </c>
      <c r="D2138">
        <v>12</v>
      </c>
      <c r="E2138">
        <v>0</v>
      </c>
      <c r="F2138" s="11">
        <v>13113.51</v>
      </c>
      <c r="G2138" t="s">
        <v>12</v>
      </c>
      <c r="H2138" t="s">
        <v>11</v>
      </c>
      <c r="I2138" t="s">
        <v>535</v>
      </c>
      <c r="J2138" s="9" t="str">
        <f t="shared" si="66"/>
        <v>12-Aug-1992</v>
      </c>
      <c r="K2138">
        <f t="shared" si="67"/>
        <v>33</v>
      </c>
    </row>
    <row r="2139" spans="1:11" x14ac:dyDescent="0.3">
      <c r="A2139" t="s">
        <v>1577</v>
      </c>
      <c r="B2139">
        <v>1962</v>
      </c>
      <c r="C2139" t="s">
        <v>35</v>
      </c>
      <c r="D2139">
        <v>2</v>
      </c>
      <c r="E2139">
        <v>1</v>
      </c>
      <c r="F2139" s="11">
        <v>13112.6</v>
      </c>
      <c r="G2139" t="s">
        <v>12</v>
      </c>
      <c r="H2139" t="s">
        <v>12</v>
      </c>
      <c r="I2139" t="s">
        <v>23</v>
      </c>
      <c r="J2139" s="9" t="str">
        <f t="shared" si="66"/>
        <v>2-Aug-1962</v>
      </c>
      <c r="K2139">
        <f t="shared" si="67"/>
        <v>63</v>
      </c>
    </row>
    <row r="2140" spans="1:11" x14ac:dyDescent="0.3">
      <c r="A2140" t="s">
        <v>1576</v>
      </c>
      <c r="B2140">
        <v>1971</v>
      </c>
      <c r="C2140" t="s">
        <v>37</v>
      </c>
      <c r="D2140">
        <v>30</v>
      </c>
      <c r="E2140">
        <v>0</v>
      </c>
      <c r="F2140" s="11">
        <v>13110.79</v>
      </c>
      <c r="G2140" t="s">
        <v>12</v>
      </c>
      <c r="H2140" t="s">
        <v>11</v>
      </c>
      <c r="I2140" t="s">
        <v>42</v>
      </c>
      <c r="J2140" s="9" t="str">
        <f t="shared" si="66"/>
        <v>30-Oct-1971</v>
      </c>
      <c r="K2140">
        <f t="shared" si="67"/>
        <v>54</v>
      </c>
    </row>
    <row r="2141" spans="1:11" x14ac:dyDescent="0.3">
      <c r="A2141" t="s">
        <v>1575</v>
      </c>
      <c r="B2141">
        <v>1978</v>
      </c>
      <c r="C2141" t="s">
        <v>10</v>
      </c>
      <c r="D2141">
        <v>17</v>
      </c>
      <c r="E2141">
        <v>2</v>
      </c>
      <c r="F2141" s="11">
        <v>13101.74</v>
      </c>
      <c r="G2141" t="s">
        <v>12</v>
      </c>
      <c r="H2141" t="s">
        <v>11</v>
      </c>
      <c r="I2141" t="s">
        <v>535</v>
      </c>
      <c r="J2141" s="9" t="str">
        <f t="shared" si="66"/>
        <v>17-Jul-1978</v>
      </c>
      <c r="K2141">
        <f t="shared" si="67"/>
        <v>47</v>
      </c>
    </row>
    <row r="2142" spans="1:11" x14ac:dyDescent="0.3">
      <c r="A2142" t="s">
        <v>1574</v>
      </c>
      <c r="B2142">
        <v>1961</v>
      </c>
      <c r="C2142" t="s">
        <v>15</v>
      </c>
      <c r="D2142">
        <v>6</v>
      </c>
      <c r="E2142">
        <v>0</v>
      </c>
      <c r="F2142" s="11">
        <v>13063.88</v>
      </c>
      <c r="G2142" t="s">
        <v>12</v>
      </c>
      <c r="H2142" t="s">
        <v>11</v>
      </c>
      <c r="I2142" t="s">
        <v>42</v>
      </c>
      <c r="J2142" s="9" t="str">
        <f t="shared" si="66"/>
        <v>6-Nov-1961</v>
      </c>
      <c r="K2142">
        <f t="shared" si="67"/>
        <v>64</v>
      </c>
    </row>
    <row r="2143" spans="1:11" x14ac:dyDescent="0.3">
      <c r="A2143" t="s">
        <v>1573</v>
      </c>
      <c r="B2143">
        <v>1985</v>
      </c>
      <c r="C2143" t="s">
        <v>37</v>
      </c>
      <c r="D2143">
        <v>26</v>
      </c>
      <c r="E2143">
        <v>3</v>
      </c>
      <c r="F2143" s="11">
        <v>13051.22</v>
      </c>
      <c r="G2143" t="s">
        <v>12</v>
      </c>
      <c r="H2143" t="s">
        <v>16</v>
      </c>
      <c r="I2143" t="s">
        <v>535</v>
      </c>
      <c r="J2143" s="9" t="str">
        <f t="shared" si="66"/>
        <v>26-Oct-1985</v>
      </c>
      <c r="K2143">
        <f t="shared" si="67"/>
        <v>40</v>
      </c>
    </row>
    <row r="2144" spans="1:11" x14ac:dyDescent="0.3">
      <c r="A2144" t="s">
        <v>1572</v>
      </c>
      <c r="B2144">
        <v>1967</v>
      </c>
      <c r="C2144" t="s">
        <v>35</v>
      </c>
      <c r="D2144">
        <v>6</v>
      </c>
      <c r="E2144">
        <v>3</v>
      </c>
      <c r="F2144" s="11">
        <v>13047.33</v>
      </c>
      <c r="G2144" t="s">
        <v>12</v>
      </c>
      <c r="H2144" t="s">
        <v>12</v>
      </c>
      <c r="I2144" t="s">
        <v>247</v>
      </c>
      <c r="J2144" s="9" t="str">
        <f t="shared" si="66"/>
        <v>6-Aug-1967</v>
      </c>
      <c r="K2144">
        <f t="shared" si="67"/>
        <v>58</v>
      </c>
    </row>
    <row r="2145" spans="1:11" x14ac:dyDescent="0.3">
      <c r="A2145" t="s">
        <v>1571</v>
      </c>
      <c r="B2145">
        <v>1969</v>
      </c>
      <c r="C2145" t="s">
        <v>20</v>
      </c>
      <c r="D2145">
        <v>23</v>
      </c>
      <c r="E2145">
        <v>0</v>
      </c>
      <c r="F2145" s="11">
        <v>13044.41</v>
      </c>
      <c r="G2145" t="s">
        <v>12</v>
      </c>
      <c r="H2145" t="s">
        <v>16</v>
      </c>
      <c r="I2145" t="s">
        <v>23</v>
      </c>
      <c r="J2145" s="9" t="str">
        <f t="shared" si="66"/>
        <v>23-Sep-1969</v>
      </c>
      <c r="K2145">
        <f t="shared" si="67"/>
        <v>56</v>
      </c>
    </row>
    <row r="2146" spans="1:11" x14ac:dyDescent="0.3">
      <c r="A2146" t="s">
        <v>1570</v>
      </c>
      <c r="B2146">
        <v>1961</v>
      </c>
      <c r="C2146" t="s">
        <v>15</v>
      </c>
      <c r="D2146">
        <v>9</v>
      </c>
      <c r="E2146">
        <v>0</v>
      </c>
      <c r="F2146" s="11">
        <v>13041.92</v>
      </c>
      <c r="G2146" t="s">
        <v>12</v>
      </c>
      <c r="H2146" t="s">
        <v>16</v>
      </c>
      <c r="I2146" t="s">
        <v>42</v>
      </c>
      <c r="J2146" s="9" t="str">
        <f t="shared" si="66"/>
        <v>9-Nov-1961</v>
      </c>
      <c r="K2146">
        <f t="shared" si="67"/>
        <v>64</v>
      </c>
    </row>
    <row r="2147" spans="1:11" x14ac:dyDescent="0.3">
      <c r="A2147" t="s">
        <v>1569</v>
      </c>
      <c r="B2147">
        <v>1965</v>
      </c>
      <c r="C2147" t="s">
        <v>15</v>
      </c>
      <c r="D2147">
        <v>4</v>
      </c>
      <c r="E2147">
        <v>0</v>
      </c>
      <c r="F2147" s="11">
        <v>13023.93</v>
      </c>
      <c r="G2147" t="s">
        <v>12</v>
      </c>
      <c r="H2147" t="s">
        <v>11</v>
      </c>
      <c r="I2147" t="s">
        <v>200</v>
      </c>
      <c r="J2147" s="9" t="str">
        <f t="shared" si="66"/>
        <v>4-Nov-1965</v>
      </c>
      <c r="K2147">
        <f t="shared" si="67"/>
        <v>60</v>
      </c>
    </row>
    <row r="2148" spans="1:11" x14ac:dyDescent="0.3">
      <c r="A2148" t="s">
        <v>1568</v>
      </c>
      <c r="B2148">
        <v>1964</v>
      </c>
      <c r="C2148" t="s">
        <v>20</v>
      </c>
      <c r="D2148">
        <v>23</v>
      </c>
      <c r="E2148">
        <v>1</v>
      </c>
      <c r="F2148" s="11">
        <v>13019.16</v>
      </c>
      <c r="G2148" t="s">
        <v>12</v>
      </c>
      <c r="H2148" t="s">
        <v>16</v>
      </c>
      <c r="I2148" t="s">
        <v>247</v>
      </c>
      <c r="J2148" s="9" t="str">
        <f t="shared" si="66"/>
        <v>23-Sep-1964</v>
      </c>
      <c r="K2148">
        <f t="shared" si="67"/>
        <v>61</v>
      </c>
    </row>
    <row r="2149" spans="1:11" x14ac:dyDescent="0.3">
      <c r="A2149" t="s">
        <v>1567</v>
      </c>
      <c r="B2149">
        <v>1962</v>
      </c>
      <c r="C2149" t="s">
        <v>10</v>
      </c>
      <c r="D2149">
        <v>20</v>
      </c>
      <c r="E2149">
        <v>0</v>
      </c>
      <c r="F2149" s="11">
        <v>13012.21</v>
      </c>
      <c r="G2149" t="s">
        <v>12</v>
      </c>
      <c r="H2149" t="s">
        <v>16</v>
      </c>
      <c r="I2149" t="s">
        <v>23</v>
      </c>
      <c r="J2149" s="9" t="str">
        <f t="shared" si="66"/>
        <v>20-Jul-1962</v>
      </c>
      <c r="K2149">
        <f t="shared" si="67"/>
        <v>63</v>
      </c>
    </row>
    <row r="2150" spans="1:11" x14ac:dyDescent="0.3">
      <c r="A2150" t="s">
        <v>1566</v>
      </c>
      <c r="B2150">
        <v>1972</v>
      </c>
      <c r="C2150" t="s">
        <v>20</v>
      </c>
      <c r="D2150">
        <v>27</v>
      </c>
      <c r="E2150">
        <v>0</v>
      </c>
      <c r="F2150" s="11">
        <v>13010.86</v>
      </c>
      <c r="G2150" t="s">
        <v>12</v>
      </c>
      <c r="H2150" t="s">
        <v>11</v>
      </c>
      <c r="I2150" t="s">
        <v>23</v>
      </c>
      <c r="J2150" s="9" t="str">
        <f t="shared" si="66"/>
        <v>27-Sep-1972</v>
      </c>
      <c r="K2150">
        <f t="shared" si="67"/>
        <v>53</v>
      </c>
    </row>
    <row r="2151" spans="1:11" x14ac:dyDescent="0.3">
      <c r="A2151" t="s">
        <v>1565</v>
      </c>
      <c r="B2151">
        <v>1969</v>
      </c>
      <c r="C2151" t="s">
        <v>30</v>
      </c>
      <c r="D2151">
        <v>13</v>
      </c>
      <c r="E2151">
        <v>0</v>
      </c>
      <c r="F2151" s="11">
        <v>13008.07</v>
      </c>
      <c r="G2151" t="s">
        <v>12</v>
      </c>
      <c r="H2151" t="s">
        <v>12</v>
      </c>
      <c r="I2151" t="s">
        <v>23</v>
      </c>
      <c r="J2151" s="9" t="str">
        <f t="shared" si="66"/>
        <v>13-Dec-1969</v>
      </c>
      <c r="K2151">
        <f t="shared" si="67"/>
        <v>56</v>
      </c>
    </row>
    <row r="2152" spans="1:11" x14ac:dyDescent="0.3">
      <c r="A2152" t="s">
        <v>1564</v>
      </c>
      <c r="B2152">
        <v>1962</v>
      </c>
      <c r="C2152" t="s">
        <v>18</v>
      </c>
      <c r="D2152">
        <v>24</v>
      </c>
      <c r="E2152">
        <v>0</v>
      </c>
      <c r="F2152" s="11">
        <v>13004.95</v>
      </c>
      <c r="G2152" t="s">
        <v>12</v>
      </c>
      <c r="H2152" t="s">
        <v>16</v>
      </c>
      <c r="I2152" t="s">
        <v>23</v>
      </c>
      <c r="J2152" s="9" t="str">
        <f t="shared" si="66"/>
        <v>24-Jun-1962</v>
      </c>
      <c r="K2152">
        <f t="shared" si="67"/>
        <v>63</v>
      </c>
    </row>
    <row r="2153" spans="1:11" x14ac:dyDescent="0.3">
      <c r="A2153" t="s">
        <v>1563</v>
      </c>
      <c r="B2153">
        <v>1981</v>
      </c>
      <c r="C2153" t="s">
        <v>37</v>
      </c>
      <c r="D2153">
        <v>30</v>
      </c>
      <c r="E2153">
        <v>1</v>
      </c>
      <c r="F2153" s="11">
        <v>13002.91</v>
      </c>
      <c r="G2153" t="s">
        <v>12</v>
      </c>
      <c r="H2153" t="s">
        <v>16</v>
      </c>
      <c r="I2153" t="s">
        <v>23</v>
      </c>
      <c r="J2153" s="9" t="str">
        <f t="shared" si="66"/>
        <v>30-Oct-1981</v>
      </c>
      <c r="K2153">
        <f t="shared" si="67"/>
        <v>44</v>
      </c>
    </row>
    <row r="2154" spans="1:11" x14ac:dyDescent="0.3">
      <c r="A2154" t="s">
        <v>1562</v>
      </c>
      <c r="B2154">
        <v>1979</v>
      </c>
      <c r="C2154" t="s">
        <v>15</v>
      </c>
      <c r="D2154">
        <v>27</v>
      </c>
      <c r="E2154">
        <v>2</v>
      </c>
      <c r="F2154" s="11">
        <v>12994.12</v>
      </c>
      <c r="G2154" t="s">
        <v>12</v>
      </c>
      <c r="H2154" t="s">
        <v>11</v>
      </c>
      <c r="I2154" t="s">
        <v>535</v>
      </c>
      <c r="J2154" s="9" t="str">
        <f t="shared" si="66"/>
        <v>27-Nov-1979</v>
      </c>
      <c r="K2154">
        <f t="shared" si="67"/>
        <v>46</v>
      </c>
    </row>
    <row r="2155" spans="1:11" x14ac:dyDescent="0.3">
      <c r="A2155" t="s">
        <v>1561</v>
      </c>
      <c r="B2155">
        <v>1960</v>
      </c>
      <c r="C2155" t="s">
        <v>15</v>
      </c>
      <c r="D2155">
        <v>28</v>
      </c>
      <c r="E2155">
        <v>0</v>
      </c>
      <c r="F2155" s="11">
        <v>12982.87</v>
      </c>
      <c r="G2155" t="s">
        <v>12</v>
      </c>
      <c r="H2155" t="s">
        <v>16</v>
      </c>
      <c r="I2155" t="s">
        <v>13</v>
      </c>
      <c r="J2155" s="9" t="str">
        <f t="shared" si="66"/>
        <v>28-Nov-1960</v>
      </c>
      <c r="K2155">
        <f t="shared" si="67"/>
        <v>65</v>
      </c>
    </row>
    <row r="2156" spans="1:11" x14ac:dyDescent="0.3">
      <c r="A2156" t="s">
        <v>1560</v>
      </c>
      <c r="B2156">
        <v>1960</v>
      </c>
      <c r="C2156" t="s">
        <v>20</v>
      </c>
      <c r="D2156">
        <v>23</v>
      </c>
      <c r="E2156">
        <v>0</v>
      </c>
      <c r="F2156" s="11">
        <v>12981.35</v>
      </c>
      <c r="G2156" t="s">
        <v>12</v>
      </c>
      <c r="H2156" t="s">
        <v>12</v>
      </c>
      <c r="I2156" t="s">
        <v>13</v>
      </c>
      <c r="J2156" s="9" t="str">
        <f t="shared" si="66"/>
        <v>23-Sep-1960</v>
      </c>
      <c r="K2156">
        <f t="shared" si="67"/>
        <v>65</v>
      </c>
    </row>
    <row r="2157" spans="1:11" x14ac:dyDescent="0.3">
      <c r="A2157" t="s">
        <v>1559</v>
      </c>
      <c r="B2157">
        <v>1960</v>
      </c>
      <c r="C2157" t="s">
        <v>18</v>
      </c>
      <c r="D2157">
        <v>22</v>
      </c>
      <c r="E2157">
        <v>0</v>
      </c>
      <c r="F2157" s="11">
        <v>12979.36</v>
      </c>
      <c r="G2157" t="s">
        <v>12</v>
      </c>
      <c r="H2157" t="s">
        <v>16</v>
      </c>
      <c r="I2157" t="s">
        <v>42</v>
      </c>
      <c r="J2157" s="9" t="str">
        <f t="shared" si="66"/>
        <v>22-Jun-1960</v>
      </c>
      <c r="K2157">
        <f t="shared" si="67"/>
        <v>65</v>
      </c>
    </row>
    <row r="2158" spans="1:11" x14ac:dyDescent="0.3">
      <c r="A2158" t="s">
        <v>1558</v>
      </c>
      <c r="B2158">
        <v>1960</v>
      </c>
      <c r="C2158" t="s">
        <v>15</v>
      </c>
      <c r="D2158">
        <v>4</v>
      </c>
      <c r="E2158">
        <v>0</v>
      </c>
      <c r="F2158" s="11">
        <v>12957.12</v>
      </c>
      <c r="G2158" t="s">
        <v>12</v>
      </c>
      <c r="H2158" t="s">
        <v>16</v>
      </c>
      <c r="I2158" t="s">
        <v>42</v>
      </c>
      <c r="J2158" s="9" t="str">
        <f t="shared" si="66"/>
        <v>4-Nov-1960</v>
      </c>
      <c r="K2158">
        <f t="shared" si="67"/>
        <v>65</v>
      </c>
    </row>
    <row r="2159" spans="1:11" x14ac:dyDescent="0.3">
      <c r="A2159" t="s">
        <v>1557</v>
      </c>
      <c r="B2159">
        <v>1961</v>
      </c>
      <c r="C2159" t="s">
        <v>35</v>
      </c>
      <c r="D2159">
        <v>20</v>
      </c>
      <c r="E2159">
        <v>0</v>
      </c>
      <c r="F2159" s="11">
        <v>12950.07</v>
      </c>
      <c r="G2159" t="s">
        <v>12</v>
      </c>
      <c r="H2159" t="s">
        <v>16</v>
      </c>
      <c r="I2159" t="s">
        <v>23</v>
      </c>
      <c r="J2159" s="9" t="str">
        <f t="shared" si="66"/>
        <v>20-Aug-1961</v>
      </c>
      <c r="K2159">
        <f t="shared" si="67"/>
        <v>64</v>
      </c>
    </row>
    <row r="2160" spans="1:11" x14ac:dyDescent="0.3">
      <c r="A2160" t="s">
        <v>1556</v>
      </c>
      <c r="B2160">
        <v>1966</v>
      </c>
      <c r="C2160" t="s">
        <v>30</v>
      </c>
      <c r="D2160">
        <v>22</v>
      </c>
      <c r="E2160">
        <v>4</v>
      </c>
      <c r="F2160" s="11">
        <v>12949.16</v>
      </c>
      <c r="G2160" t="s">
        <v>12</v>
      </c>
      <c r="H2160" t="s">
        <v>12</v>
      </c>
      <c r="I2160" t="s">
        <v>13</v>
      </c>
      <c r="J2160" s="9" t="str">
        <f t="shared" si="66"/>
        <v>22-Dec-1966</v>
      </c>
      <c r="K2160">
        <f t="shared" si="67"/>
        <v>59</v>
      </c>
    </row>
    <row r="2161" spans="1:11" x14ac:dyDescent="0.3">
      <c r="A2161" t="s">
        <v>1555</v>
      </c>
      <c r="B2161">
        <v>1963</v>
      </c>
      <c r="C2161" t="s">
        <v>35</v>
      </c>
      <c r="D2161">
        <v>14</v>
      </c>
      <c r="E2161">
        <v>2</v>
      </c>
      <c r="F2161" s="11">
        <v>12928.79</v>
      </c>
      <c r="G2161" t="s">
        <v>12</v>
      </c>
      <c r="H2161" t="s">
        <v>11</v>
      </c>
      <c r="I2161" t="s">
        <v>13</v>
      </c>
      <c r="J2161" s="9" t="str">
        <f t="shared" si="66"/>
        <v>14-Aug-1963</v>
      </c>
      <c r="K2161">
        <f t="shared" si="67"/>
        <v>62</v>
      </c>
    </row>
    <row r="2162" spans="1:11" x14ac:dyDescent="0.3">
      <c r="A2162" t="s">
        <v>1554</v>
      </c>
      <c r="B2162">
        <v>1963</v>
      </c>
      <c r="C2162" t="s">
        <v>20</v>
      </c>
      <c r="D2162">
        <v>1</v>
      </c>
      <c r="E2162">
        <v>2</v>
      </c>
      <c r="F2162" s="11">
        <v>12925.89</v>
      </c>
      <c r="G2162" t="s">
        <v>12</v>
      </c>
      <c r="H2162" t="s">
        <v>11</v>
      </c>
      <c r="I2162" t="s">
        <v>13</v>
      </c>
      <c r="J2162" s="9" t="str">
        <f t="shared" si="66"/>
        <v>1-Sep-1963</v>
      </c>
      <c r="K2162">
        <f t="shared" si="67"/>
        <v>62</v>
      </c>
    </row>
    <row r="2163" spans="1:11" x14ac:dyDescent="0.3">
      <c r="A2163" t="s">
        <v>1553</v>
      </c>
      <c r="B2163">
        <v>1963</v>
      </c>
      <c r="C2163" t="s">
        <v>35</v>
      </c>
      <c r="D2163">
        <v>16</v>
      </c>
      <c r="E2163">
        <v>1</v>
      </c>
      <c r="F2163" s="11">
        <v>12913.99</v>
      </c>
      <c r="G2163" t="s">
        <v>12</v>
      </c>
      <c r="H2163" t="s">
        <v>11</v>
      </c>
      <c r="I2163" t="s">
        <v>168</v>
      </c>
      <c r="J2163" s="9" t="str">
        <f t="shared" si="66"/>
        <v>16-Aug-1963</v>
      </c>
      <c r="K2163">
        <f t="shared" si="67"/>
        <v>62</v>
      </c>
    </row>
    <row r="2164" spans="1:11" x14ac:dyDescent="0.3">
      <c r="A2164" t="s">
        <v>1552</v>
      </c>
      <c r="B2164">
        <v>2004</v>
      </c>
      <c r="C2164" t="s">
        <v>10</v>
      </c>
      <c r="D2164">
        <v>9</v>
      </c>
      <c r="E2164">
        <v>0</v>
      </c>
      <c r="F2164" s="11">
        <v>12890.06</v>
      </c>
      <c r="G2164" t="s">
        <v>12</v>
      </c>
      <c r="H2164" t="s">
        <v>16</v>
      </c>
      <c r="I2164" t="s">
        <v>166</v>
      </c>
      <c r="J2164" s="9" t="str">
        <f t="shared" si="66"/>
        <v>9-Jul-2004</v>
      </c>
      <c r="K2164">
        <f t="shared" si="67"/>
        <v>21</v>
      </c>
    </row>
    <row r="2165" spans="1:11" x14ac:dyDescent="0.3">
      <c r="A2165" t="s">
        <v>1551</v>
      </c>
      <c r="B2165">
        <v>1984</v>
      </c>
      <c r="C2165" t="s">
        <v>35</v>
      </c>
      <c r="D2165">
        <v>6</v>
      </c>
      <c r="E2165">
        <v>3</v>
      </c>
      <c r="F2165" s="11">
        <v>12870.31</v>
      </c>
      <c r="G2165" t="s">
        <v>12</v>
      </c>
      <c r="H2165" t="s">
        <v>12</v>
      </c>
      <c r="I2165" t="s">
        <v>23</v>
      </c>
      <c r="J2165" s="9" t="str">
        <f t="shared" si="66"/>
        <v>6-Aug-1984</v>
      </c>
      <c r="K2165">
        <f t="shared" si="67"/>
        <v>41</v>
      </c>
    </row>
    <row r="2166" spans="1:11" x14ac:dyDescent="0.3">
      <c r="A2166" t="s">
        <v>1550</v>
      </c>
      <c r="B2166">
        <v>1963</v>
      </c>
      <c r="C2166" t="s">
        <v>20</v>
      </c>
      <c r="D2166">
        <v>27</v>
      </c>
      <c r="E2166">
        <v>0</v>
      </c>
      <c r="F2166" s="11">
        <v>12856.84</v>
      </c>
      <c r="G2166" t="s">
        <v>12</v>
      </c>
      <c r="H2166" t="s">
        <v>12</v>
      </c>
      <c r="I2166" t="s">
        <v>300</v>
      </c>
      <c r="J2166" s="9" t="str">
        <f t="shared" si="66"/>
        <v>27-Sep-1963</v>
      </c>
      <c r="K2166">
        <f t="shared" si="67"/>
        <v>62</v>
      </c>
    </row>
    <row r="2167" spans="1:11" x14ac:dyDescent="0.3">
      <c r="A2167" t="s">
        <v>1549</v>
      </c>
      <c r="B2167">
        <v>1973</v>
      </c>
      <c r="C2167" t="s">
        <v>20</v>
      </c>
      <c r="D2167">
        <v>22</v>
      </c>
      <c r="E2167">
        <v>0</v>
      </c>
      <c r="F2167" s="11">
        <v>12852.37</v>
      </c>
      <c r="G2167" t="s">
        <v>12</v>
      </c>
      <c r="H2167" t="s">
        <v>16</v>
      </c>
      <c r="I2167" t="s">
        <v>23</v>
      </c>
      <c r="J2167" s="9" t="str">
        <f t="shared" si="66"/>
        <v>22-Sep-1973</v>
      </c>
      <c r="K2167">
        <f t="shared" si="67"/>
        <v>52</v>
      </c>
    </row>
    <row r="2168" spans="1:11" x14ac:dyDescent="0.3">
      <c r="A2168" t="s">
        <v>1548</v>
      </c>
      <c r="B2168">
        <v>1993</v>
      </c>
      <c r="C2168" t="s">
        <v>20</v>
      </c>
      <c r="D2168">
        <v>27</v>
      </c>
      <c r="E2168">
        <v>0</v>
      </c>
      <c r="F2168" s="11">
        <v>12847.24</v>
      </c>
      <c r="G2168" t="s">
        <v>12</v>
      </c>
      <c r="H2168" t="s">
        <v>11</v>
      </c>
      <c r="I2168" t="s">
        <v>23</v>
      </c>
      <c r="J2168" s="9" t="str">
        <f t="shared" si="66"/>
        <v>27-Sep-1993</v>
      </c>
      <c r="K2168">
        <f t="shared" si="67"/>
        <v>32</v>
      </c>
    </row>
    <row r="2169" spans="1:11" x14ac:dyDescent="0.3">
      <c r="A2169" t="s">
        <v>1547</v>
      </c>
      <c r="B2169">
        <v>2004</v>
      </c>
      <c r="C2169" t="s">
        <v>15</v>
      </c>
      <c r="D2169">
        <v>9</v>
      </c>
      <c r="E2169">
        <v>2</v>
      </c>
      <c r="F2169" s="11">
        <v>12829.46</v>
      </c>
      <c r="G2169" t="s">
        <v>12</v>
      </c>
      <c r="H2169" t="s">
        <v>12</v>
      </c>
      <c r="I2169" t="s">
        <v>168</v>
      </c>
      <c r="J2169" s="9" t="str">
        <f t="shared" si="66"/>
        <v>9-Nov-2004</v>
      </c>
      <c r="K2169">
        <f t="shared" si="67"/>
        <v>21</v>
      </c>
    </row>
    <row r="2170" spans="1:11" x14ac:dyDescent="0.3">
      <c r="A2170" t="s">
        <v>1546</v>
      </c>
      <c r="B2170">
        <v>1967</v>
      </c>
      <c r="C2170" t="s">
        <v>20</v>
      </c>
      <c r="D2170">
        <v>25</v>
      </c>
      <c r="E2170">
        <v>0</v>
      </c>
      <c r="F2170" s="11">
        <v>12823.25</v>
      </c>
      <c r="G2170" t="s">
        <v>12</v>
      </c>
      <c r="H2170" t="s">
        <v>12</v>
      </c>
      <c r="I2170" t="s">
        <v>300</v>
      </c>
      <c r="J2170" s="9" t="str">
        <f t="shared" si="66"/>
        <v>25-Sep-1967</v>
      </c>
      <c r="K2170">
        <f t="shared" si="67"/>
        <v>58</v>
      </c>
    </row>
    <row r="2171" spans="1:11" x14ac:dyDescent="0.3">
      <c r="A2171" t="s">
        <v>1545</v>
      </c>
      <c r="B2171">
        <v>1963</v>
      </c>
      <c r="C2171" t="s">
        <v>10</v>
      </c>
      <c r="D2171">
        <v>20</v>
      </c>
      <c r="E2171">
        <v>0</v>
      </c>
      <c r="F2171" s="11">
        <v>12815.44</v>
      </c>
      <c r="G2171" t="s">
        <v>12</v>
      </c>
      <c r="H2171" t="s">
        <v>12</v>
      </c>
      <c r="I2171" t="s">
        <v>247</v>
      </c>
      <c r="J2171" s="9" t="str">
        <f t="shared" si="66"/>
        <v>20-Jul-1963</v>
      </c>
      <c r="K2171">
        <f t="shared" si="67"/>
        <v>62</v>
      </c>
    </row>
    <row r="2172" spans="1:11" x14ac:dyDescent="0.3">
      <c r="A2172" t="s">
        <v>1544</v>
      </c>
      <c r="B2172">
        <v>1978</v>
      </c>
      <c r="C2172" t="s">
        <v>10</v>
      </c>
      <c r="D2172">
        <v>24</v>
      </c>
      <c r="E2172">
        <v>0</v>
      </c>
      <c r="F2172" s="11">
        <v>12797.21</v>
      </c>
      <c r="G2172" t="s">
        <v>12</v>
      </c>
      <c r="H2172" t="s">
        <v>16</v>
      </c>
      <c r="I2172" t="s">
        <v>247</v>
      </c>
      <c r="J2172" s="9" t="str">
        <f t="shared" si="66"/>
        <v>24-Jul-1978</v>
      </c>
      <c r="K2172">
        <f t="shared" si="67"/>
        <v>47</v>
      </c>
    </row>
    <row r="2173" spans="1:11" x14ac:dyDescent="0.3">
      <c r="A2173" t="s">
        <v>1543</v>
      </c>
      <c r="B2173">
        <v>1983</v>
      </c>
      <c r="C2173" t="s">
        <v>37</v>
      </c>
      <c r="D2173">
        <v>29</v>
      </c>
      <c r="E2173">
        <v>3</v>
      </c>
      <c r="F2173" s="11">
        <v>12788.18</v>
      </c>
      <c r="G2173" t="s">
        <v>12</v>
      </c>
      <c r="H2173" t="s">
        <v>16</v>
      </c>
      <c r="I2173" t="s">
        <v>535</v>
      </c>
      <c r="J2173" s="9" t="str">
        <f t="shared" si="66"/>
        <v>29-Oct-1983</v>
      </c>
      <c r="K2173">
        <f t="shared" si="67"/>
        <v>42</v>
      </c>
    </row>
    <row r="2174" spans="1:11" x14ac:dyDescent="0.3">
      <c r="A2174" t="s">
        <v>1542</v>
      </c>
      <c r="B2174">
        <v>1963</v>
      </c>
      <c r="C2174" t="s">
        <v>30</v>
      </c>
      <c r="D2174">
        <v>5</v>
      </c>
      <c r="E2174">
        <v>0</v>
      </c>
      <c r="F2174" s="11">
        <v>12788.03</v>
      </c>
      <c r="G2174" t="s">
        <v>12</v>
      </c>
      <c r="H2174" t="s">
        <v>12</v>
      </c>
      <c r="I2174" t="s">
        <v>200</v>
      </c>
      <c r="J2174" s="9" t="str">
        <f t="shared" si="66"/>
        <v>5-Dec-1963</v>
      </c>
      <c r="K2174">
        <f t="shared" si="67"/>
        <v>62</v>
      </c>
    </row>
    <row r="2175" spans="1:11" x14ac:dyDescent="0.3">
      <c r="A2175" t="s">
        <v>1541</v>
      </c>
      <c r="B2175">
        <v>1972</v>
      </c>
      <c r="C2175" t="s">
        <v>37</v>
      </c>
      <c r="D2175">
        <v>7</v>
      </c>
      <c r="E2175">
        <v>0</v>
      </c>
      <c r="F2175" s="11">
        <v>12776.05</v>
      </c>
      <c r="G2175" t="s">
        <v>12</v>
      </c>
      <c r="H2175" t="s">
        <v>12</v>
      </c>
      <c r="I2175" t="s">
        <v>535</v>
      </c>
      <c r="J2175" s="9" t="str">
        <f t="shared" si="66"/>
        <v>7-Oct-1972</v>
      </c>
      <c r="K2175">
        <f t="shared" si="67"/>
        <v>53</v>
      </c>
    </row>
    <row r="2176" spans="1:11" x14ac:dyDescent="0.3">
      <c r="A2176" t="s">
        <v>1540</v>
      </c>
      <c r="B2176">
        <v>1975</v>
      </c>
      <c r="C2176" t="s">
        <v>20</v>
      </c>
      <c r="D2176">
        <v>25</v>
      </c>
      <c r="E2176">
        <v>1</v>
      </c>
      <c r="F2176" s="11">
        <v>12770.27</v>
      </c>
      <c r="G2176" t="s">
        <v>12</v>
      </c>
      <c r="H2176" t="s">
        <v>12</v>
      </c>
      <c r="I2176" t="s">
        <v>300</v>
      </c>
      <c r="J2176" s="9" t="str">
        <f t="shared" si="66"/>
        <v>25-Sep-1975</v>
      </c>
      <c r="K2176">
        <f t="shared" si="67"/>
        <v>50</v>
      </c>
    </row>
    <row r="2177" spans="1:11" x14ac:dyDescent="0.3">
      <c r="A2177" t="s">
        <v>1539</v>
      </c>
      <c r="B2177">
        <v>1962</v>
      </c>
      <c r="C2177" t="s">
        <v>37</v>
      </c>
      <c r="D2177">
        <v>1</v>
      </c>
      <c r="E2177">
        <v>0</v>
      </c>
      <c r="F2177" s="11">
        <v>12741.17</v>
      </c>
      <c r="G2177" t="s">
        <v>12</v>
      </c>
      <c r="H2177" t="s">
        <v>16</v>
      </c>
      <c r="I2177" t="s">
        <v>356</v>
      </c>
      <c r="J2177" s="9" t="str">
        <f t="shared" si="66"/>
        <v>1-Oct-1962</v>
      </c>
      <c r="K2177">
        <f t="shared" si="67"/>
        <v>63</v>
      </c>
    </row>
    <row r="2178" spans="1:11" x14ac:dyDescent="0.3">
      <c r="A2178" t="s">
        <v>1538</v>
      </c>
      <c r="B2178">
        <v>1962</v>
      </c>
      <c r="C2178" t="s">
        <v>20</v>
      </c>
      <c r="D2178">
        <v>2</v>
      </c>
      <c r="E2178">
        <v>0</v>
      </c>
      <c r="F2178" s="11">
        <v>12731</v>
      </c>
      <c r="G2178" t="s">
        <v>12</v>
      </c>
      <c r="H2178" t="s">
        <v>12</v>
      </c>
      <c r="I2178" t="s">
        <v>168</v>
      </c>
      <c r="J2178" s="9" t="str">
        <f t="shared" ref="J2178:J2241" si="68">D2178&amp;"-"&amp;C2178&amp;"-"&amp;B2178</f>
        <v>2-Sep-1962</v>
      </c>
      <c r="K2178">
        <f t="shared" ref="K2178:K2241" si="69">2025-B2178</f>
        <v>63</v>
      </c>
    </row>
    <row r="2179" spans="1:11" x14ac:dyDescent="0.3">
      <c r="A2179" t="s">
        <v>1537</v>
      </c>
      <c r="B2179">
        <v>1988</v>
      </c>
      <c r="C2179" t="s">
        <v>10</v>
      </c>
      <c r="D2179">
        <v>17</v>
      </c>
      <c r="E2179">
        <v>3</v>
      </c>
      <c r="F2179" s="11">
        <v>12718.21</v>
      </c>
      <c r="G2179" t="s">
        <v>12</v>
      </c>
      <c r="H2179" t="s">
        <v>16</v>
      </c>
      <c r="I2179" t="s">
        <v>535</v>
      </c>
      <c r="J2179" s="9" t="str">
        <f t="shared" si="68"/>
        <v>17-Jul-1988</v>
      </c>
      <c r="K2179">
        <f t="shared" si="69"/>
        <v>37</v>
      </c>
    </row>
    <row r="2180" spans="1:11" x14ac:dyDescent="0.3">
      <c r="A2180" t="s">
        <v>1536</v>
      </c>
      <c r="B2180">
        <v>1970</v>
      </c>
      <c r="C2180" t="s">
        <v>10</v>
      </c>
      <c r="D2180">
        <v>8</v>
      </c>
      <c r="E2180">
        <v>0</v>
      </c>
      <c r="F2180" s="11">
        <v>12713</v>
      </c>
      <c r="G2180" t="s">
        <v>12</v>
      </c>
      <c r="H2180" t="s">
        <v>16</v>
      </c>
      <c r="I2180" t="s">
        <v>42</v>
      </c>
      <c r="J2180" s="9" t="str">
        <f t="shared" si="68"/>
        <v>8-Jul-1970</v>
      </c>
      <c r="K2180">
        <f t="shared" si="69"/>
        <v>55</v>
      </c>
    </row>
    <row r="2181" spans="1:11" x14ac:dyDescent="0.3">
      <c r="A2181" t="s">
        <v>1535</v>
      </c>
      <c r="B2181">
        <v>1964</v>
      </c>
      <c r="C2181" t="s">
        <v>15</v>
      </c>
      <c r="D2181">
        <v>28</v>
      </c>
      <c r="E2181">
        <v>0</v>
      </c>
      <c r="F2181" s="11">
        <v>12700.63</v>
      </c>
      <c r="G2181" t="s">
        <v>12</v>
      </c>
      <c r="H2181" t="s">
        <v>12</v>
      </c>
      <c r="I2181" t="s">
        <v>42</v>
      </c>
      <c r="J2181" s="9" t="str">
        <f t="shared" si="68"/>
        <v>28-Nov-1964</v>
      </c>
      <c r="K2181">
        <f t="shared" si="69"/>
        <v>61</v>
      </c>
    </row>
    <row r="2182" spans="1:11" x14ac:dyDescent="0.3">
      <c r="A2182" t="s">
        <v>1534</v>
      </c>
      <c r="B2182">
        <v>1992</v>
      </c>
      <c r="C2182" t="s">
        <v>10</v>
      </c>
      <c r="D2182">
        <v>7</v>
      </c>
      <c r="E2182">
        <v>0</v>
      </c>
      <c r="F2182" s="11">
        <v>12699.56</v>
      </c>
      <c r="G2182" t="s">
        <v>12</v>
      </c>
      <c r="H2182" t="s">
        <v>11</v>
      </c>
      <c r="I2182" t="s">
        <v>42</v>
      </c>
      <c r="J2182" s="9" t="str">
        <f t="shared" si="68"/>
        <v>7-Jul-1992</v>
      </c>
      <c r="K2182">
        <f t="shared" si="69"/>
        <v>33</v>
      </c>
    </row>
    <row r="2183" spans="1:11" x14ac:dyDescent="0.3">
      <c r="A2183" t="s">
        <v>1533</v>
      </c>
      <c r="B2183">
        <v>1974</v>
      </c>
      <c r="C2183" t="s">
        <v>20</v>
      </c>
      <c r="D2183">
        <v>24</v>
      </c>
      <c r="E2183">
        <v>0</v>
      </c>
      <c r="F2183" s="11">
        <v>12697.48</v>
      </c>
      <c r="G2183" t="s">
        <v>12</v>
      </c>
      <c r="H2183" t="s">
        <v>12</v>
      </c>
      <c r="I2183" t="s">
        <v>300</v>
      </c>
      <c r="J2183" s="9" t="str">
        <f t="shared" si="68"/>
        <v>24-Sep-1974</v>
      </c>
      <c r="K2183">
        <f t="shared" si="69"/>
        <v>51</v>
      </c>
    </row>
    <row r="2184" spans="1:11" x14ac:dyDescent="0.3">
      <c r="A2184" t="s">
        <v>1532</v>
      </c>
      <c r="B2184">
        <v>1962</v>
      </c>
      <c r="C2184" t="s">
        <v>35</v>
      </c>
      <c r="D2184">
        <v>27</v>
      </c>
      <c r="E2184">
        <v>0</v>
      </c>
      <c r="F2184" s="11">
        <v>12648.7</v>
      </c>
      <c r="G2184" t="s">
        <v>12</v>
      </c>
      <c r="H2184" t="s">
        <v>11</v>
      </c>
      <c r="I2184" t="s">
        <v>13</v>
      </c>
      <c r="J2184" s="9" t="str">
        <f t="shared" si="68"/>
        <v>27-Aug-1962</v>
      </c>
      <c r="K2184">
        <f t="shared" si="69"/>
        <v>63</v>
      </c>
    </row>
    <row r="2185" spans="1:11" x14ac:dyDescent="0.3">
      <c r="A2185" t="s">
        <v>1531</v>
      </c>
      <c r="B2185">
        <v>1965</v>
      </c>
      <c r="C2185" t="s">
        <v>20</v>
      </c>
      <c r="D2185">
        <v>14</v>
      </c>
      <c r="E2185">
        <v>2</v>
      </c>
      <c r="F2185" s="11">
        <v>12646.21</v>
      </c>
      <c r="G2185" t="s">
        <v>12</v>
      </c>
      <c r="H2185" t="s">
        <v>11</v>
      </c>
      <c r="I2185" t="s">
        <v>42</v>
      </c>
      <c r="J2185" s="9" t="str">
        <f t="shared" si="68"/>
        <v>14-Sep-1965</v>
      </c>
      <c r="K2185">
        <f t="shared" si="69"/>
        <v>60</v>
      </c>
    </row>
    <row r="2186" spans="1:11" x14ac:dyDescent="0.3">
      <c r="A2186" t="s">
        <v>1530</v>
      </c>
      <c r="B2186">
        <v>1962</v>
      </c>
      <c r="C2186" t="s">
        <v>10</v>
      </c>
      <c r="D2186">
        <v>11</v>
      </c>
      <c r="E2186">
        <v>0</v>
      </c>
      <c r="F2186" s="11">
        <v>12644.59</v>
      </c>
      <c r="G2186" t="s">
        <v>12</v>
      </c>
      <c r="H2186" t="s">
        <v>11</v>
      </c>
      <c r="I2186" t="s">
        <v>42</v>
      </c>
      <c r="J2186" s="9" t="str">
        <f t="shared" si="68"/>
        <v>11-Jul-1962</v>
      </c>
      <c r="K2186">
        <f t="shared" si="69"/>
        <v>63</v>
      </c>
    </row>
    <row r="2187" spans="1:11" x14ac:dyDescent="0.3">
      <c r="A2187" t="s">
        <v>1529</v>
      </c>
      <c r="B2187">
        <v>1966</v>
      </c>
      <c r="C2187" t="s">
        <v>30</v>
      </c>
      <c r="D2187">
        <v>17</v>
      </c>
      <c r="E2187">
        <v>2</v>
      </c>
      <c r="F2187" s="11">
        <v>12643.38</v>
      </c>
      <c r="G2187" t="s">
        <v>12</v>
      </c>
      <c r="H2187" t="s">
        <v>16</v>
      </c>
      <c r="I2187" t="s">
        <v>23</v>
      </c>
      <c r="J2187" s="9" t="str">
        <f t="shared" si="68"/>
        <v>17-Dec-1966</v>
      </c>
      <c r="K2187">
        <f t="shared" si="69"/>
        <v>59</v>
      </c>
    </row>
    <row r="2188" spans="1:11" x14ac:dyDescent="0.3">
      <c r="A2188" t="s">
        <v>1528</v>
      </c>
      <c r="B2188">
        <v>1972</v>
      </c>
      <c r="C2188" t="s">
        <v>20</v>
      </c>
      <c r="D2188">
        <v>5</v>
      </c>
      <c r="E2188">
        <v>0</v>
      </c>
      <c r="F2188" s="11">
        <v>12640.24</v>
      </c>
      <c r="G2188" t="s">
        <v>12</v>
      </c>
      <c r="H2188" t="s">
        <v>16</v>
      </c>
      <c r="I2188" t="s">
        <v>42</v>
      </c>
      <c r="J2188" s="9" t="str">
        <f t="shared" si="68"/>
        <v>5-Sep-1972</v>
      </c>
      <c r="K2188">
        <f t="shared" si="69"/>
        <v>53</v>
      </c>
    </row>
    <row r="2189" spans="1:11" x14ac:dyDescent="0.3">
      <c r="A2189" t="s">
        <v>1527</v>
      </c>
      <c r="B2189">
        <v>1962</v>
      </c>
      <c r="C2189" t="s">
        <v>10</v>
      </c>
      <c r="D2189">
        <v>22</v>
      </c>
      <c r="E2189">
        <v>0</v>
      </c>
      <c r="F2189" s="11">
        <v>12638.2</v>
      </c>
      <c r="G2189" t="s">
        <v>12</v>
      </c>
      <c r="H2189" t="s">
        <v>16</v>
      </c>
      <c r="I2189" t="s">
        <v>42</v>
      </c>
      <c r="J2189" s="9" t="str">
        <f t="shared" si="68"/>
        <v>22-Jul-1962</v>
      </c>
      <c r="K2189">
        <f t="shared" si="69"/>
        <v>63</v>
      </c>
    </row>
    <row r="2190" spans="1:11" x14ac:dyDescent="0.3">
      <c r="A2190" t="s">
        <v>1526</v>
      </c>
      <c r="B2190">
        <v>1962</v>
      </c>
      <c r="C2190" t="s">
        <v>15</v>
      </c>
      <c r="D2190">
        <v>22</v>
      </c>
      <c r="E2190">
        <v>0</v>
      </c>
      <c r="F2190" s="11">
        <v>12629.9</v>
      </c>
      <c r="G2190" t="s">
        <v>12</v>
      </c>
      <c r="H2190" t="s">
        <v>12</v>
      </c>
      <c r="I2190" t="s">
        <v>13</v>
      </c>
      <c r="J2190" s="9" t="str">
        <f t="shared" si="68"/>
        <v>22-Nov-1962</v>
      </c>
      <c r="K2190">
        <f t="shared" si="69"/>
        <v>63</v>
      </c>
    </row>
    <row r="2191" spans="1:11" x14ac:dyDescent="0.3">
      <c r="A2191" t="s">
        <v>1525</v>
      </c>
      <c r="B2191">
        <v>1965</v>
      </c>
      <c r="C2191" t="s">
        <v>37</v>
      </c>
      <c r="D2191">
        <v>4</v>
      </c>
      <c r="E2191">
        <v>2</v>
      </c>
      <c r="F2191" s="11">
        <v>12629.17</v>
      </c>
      <c r="G2191" t="s">
        <v>12</v>
      </c>
      <c r="H2191" t="s">
        <v>16</v>
      </c>
      <c r="I2191" t="s">
        <v>13</v>
      </c>
      <c r="J2191" s="9" t="str">
        <f t="shared" si="68"/>
        <v>4-Oct-1965</v>
      </c>
      <c r="K2191">
        <f t="shared" si="69"/>
        <v>60</v>
      </c>
    </row>
    <row r="2192" spans="1:11" x14ac:dyDescent="0.3">
      <c r="A2192" t="s">
        <v>1524</v>
      </c>
      <c r="B2192">
        <v>1970</v>
      </c>
      <c r="C2192" t="s">
        <v>30</v>
      </c>
      <c r="D2192">
        <v>28</v>
      </c>
      <c r="E2192">
        <v>0</v>
      </c>
      <c r="F2192" s="11">
        <v>12624.74</v>
      </c>
      <c r="G2192" t="s">
        <v>12</v>
      </c>
      <c r="H2192" t="s">
        <v>16</v>
      </c>
      <c r="I2192" t="s">
        <v>23</v>
      </c>
      <c r="J2192" s="9" t="str">
        <f t="shared" si="68"/>
        <v>28-Dec-1970</v>
      </c>
      <c r="K2192">
        <f t="shared" si="69"/>
        <v>55</v>
      </c>
    </row>
    <row r="2193" spans="1:11" x14ac:dyDescent="0.3">
      <c r="A2193" t="s">
        <v>1523</v>
      </c>
      <c r="B2193">
        <v>1963</v>
      </c>
      <c r="C2193" t="s">
        <v>35</v>
      </c>
      <c r="D2193">
        <v>19</v>
      </c>
      <c r="E2193">
        <v>0</v>
      </c>
      <c r="F2193" s="11">
        <v>12622.18</v>
      </c>
      <c r="G2193" t="s">
        <v>12</v>
      </c>
      <c r="H2193" t="s">
        <v>16</v>
      </c>
      <c r="I2193" t="s">
        <v>23</v>
      </c>
      <c r="J2193" s="9" t="str">
        <f t="shared" si="68"/>
        <v>19-Aug-1963</v>
      </c>
      <c r="K2193">
        <f t="shared" si="69"/>
        <v>62</v>
      </c>
    </row>
    <row r="2194" spans="1:11" x14ac:dyDescent="0.3">
      <c r="A2194" t="s">
        <v>1522</v>
      </c>
      <c r="B2194">
        <v>1998</v>
      </c>
      <c r="C2194" t="s">
        <v>15</v>
      </c>
      <c r="D2194">
        <v>18</v>
      </c>
      <c r="E2194">
        <v>1</v>
      </c>
      <c r="F2194" s="11">
        <v>12609.89</v>
      </c>
      <c r="G2194" t="s">
        <v>12</v>
      </c>
      <c r="H2194" t="s">
        <v>12</v>
      </c>
      <c r="I2194" t="s">
        <v>23</v>
      </c>
      <c r="J2194" s="9" t="str">
        <f t="shared" si="68"/>
        <v>18-Nov-1998</v>
      </c>
      <c r="K2194">
        <f t="shared" si="69"/>
        <v>27</v>
      </c>
    </row>
    <row r="2195" spans="1:11" x14ac:dyDescent="0.3">
      <c r="A2195" t="s">
        <v>1521</v>
      </c>
      <c r="B2195">
        <v>1988</v>
      </c>
      <c r="C2195" t="s">
        <v>35</v>
      </c>
      <c r="D2195">
        <v>11</v>
      </c>
      <c r="E2195">
        <v>3</v>
      </c>
      <c r="F2195" s="11">
        <v>12600.46</v>
      </c>
      <c r="G2195" t="s">
        <v>12</v>
      </c>
      <c r="H2195" t="s">
        <v>16</v>
      </c>
      <c r="I2195" t="s">
        <v>249</v>
      </c>
      <c r="J2195" s="9" t="str">
        <f t="shared" si="68"/>
        <v>11-Aug-1988</v>
      </c>
      <c r="K2195">
        <f t="shared" si="69"/>
        <v>37</v>
      </c>
    </row>
    <row r="2196" spans="1:11" x14ac:dyDescent="0.3">
      <c r="A2196" t="s">
        <v>1520</v>
      </c>
      <c r="B2196">
        <v>1970</v>
      </c>
      <c r="C2196" t="s">
        <v>18</v>
      </c>
      <c r="D2196">
        <v>18</v>
      </c>
      <c r="E2196">
        <v>5</v>
      </c>
      <c r="F2196" s="11">
        <v>12592.53</v>
      </c>
      <c r="G2196" t="s">
        <v>12</v>
      </c>
      <c r="H2196" t="s">
        <v>11</v>
      </c>
      <c r="I2196" t="s">
        <v>13</v>
      </c>
      <c r="J2196" s="9" t="str">
        <f t="shared" si="68"/>
        <v>18-Jun-1970</v>
      </c>
      <c r="K2196">
        <f t="shared" si="69"/>
        <v>55</v>
      </c>
    </row>
    <row r="2197" spans="1:11" x14ac:dyDescent="0.3">
      <c r="A2197" t="s">
        <v>1519</v>
      </c>
      <c r="B2197">
        <v>1969</v>
      </c>
      <c r="C2197" t="s">
        <v>15</v>
      </c>
      <c r="D2197">
        <v>26</v>
      </c>
      <c r="E2197">
        <v>0</v>
      </c>
      <c r="F2197" s="11">
        <v>12579.92</v>
      </c>
      <c r="G2197" t="s">
        <v>12</v>
      </c>
      <c r="H2197" t="s">
        <v>16</v>
      </c>
      <c r="I2197" t="s">
        <v>200</v>
      </c>
      <c r="J2197" s="9" t="str">
        <f t="shared" si="68"/>
        <v>26-Nov-1969</v>
      </c>
      <c r="K2197">
        <f t="shared" si="69"/>
        <v>56</v>
      </c>
    </row>
    <row r="2198" spans="1:11" x14ac:dyDescent="0.3">
      <c r="A2198" t="s">
        <v>1518</v>
      </c>
      <c r="B2198">
        <v>1961</v>
      </c>
      <c r="C2198" t="s">
        <v>15</v>
      </c>
      <c r="D2198">
        <v>28</v>
      </c>
      <c r="E2198">
        <v>0</v>
      </c>
      <c r="F2198" s="11">
        <v>12574.05</v>
      </c>
      <c r="G2198" t="s">
        <v>12</v>
      </c>
      <c r="H2198" t="s">
        <v>16</v>
      </c>
      <c r="I2198" t="s">
        <v>42</v>
      </c>
      <c r="J2198" s="9" t="str">
        <f t="shared" si="68"/>
        <v>28-Nov-1961</v>
      </c>
      <c r="K2198">
        <f t="shared" si="69"/>
        <v>64</v>
      </c>
    </row>
    <row r="2199" spans="1:11" x14ac:dyDescent="0.3">
      <c r="A2199" t="s">
        <v>1517</v>
      </c>
      <c r="B2199">
        <v>1961</v>
      </c>
      <c r="C2199" t="s">
        <v>15</v>
      </c>
      <c r="D2199">
        <v>28</v>
      </c>
      <c r="E2199">
        <v>0</v>
      </c>
      <c r="F2199" s="11">
        <v>12557.61</v>
      </c>
      <c r="G2199" t="s">
        <v>12</v>
      </c>
      <c r="H2199" t="s">
        <v>12</v>
      </c>
      <c r="I2199" t="s">
        <v>13</v>
      </c>
      <c r="J2199" s="9" t="str">
        <f t="shared" si="68"/>
        <v>28-Nov-1961</v>
      </c>
      <c r="K2199">
        <f t="shared" si="69"/>
        <v>64</v>
      </c>
    </row>
    <row r="2200" spans="1:11" x14ac:dyDescent="0.3">
      <c r="A2200" t="s">
        <v>1516</v>
      </c>
      <c r="B2200">
        <v>1962</v>
      </c>
      <c r="C2200" t="s">
        <v>37</v>
      </c>
      <c r="D2200">
        <v>16</v>
      </c>
      <c r="E2200">
        <v>0</v>
      </c>
      <c r="F2200" s="11">
        <v>12523.6</v>
      </c>
      <c r="G2200" t="s">
        <v>12</v>
      </c>
      <c r="H2200" t="s">
        <v>12</v>
      </c>
      <c r="I2200" t="s">
        <v>23</v>
      </c>
      <c r="J2200" s="9" t="str">
        <f t="shared" si="68"/>
        <v>16-Oct-1962</v>
      </c>
      <c r="K2200">
        <f t="shared" si="69"/>
        <v>63</v>
      </c>
    </row>
    <row r="2201" spans="1:11" x14ac:dyDescent="0.3">
      <c r="A2201" t="s">
        <v>1515</v>
      </c>
      <c r="B2201">
        <v>1966</v>
      </c>
      <c r="C2201" t="s">
        <v>10</v>
      </c>
      <c r="D2201">
        <v>12</v>
      </c>
      <c r="E2201">
        <v>0</v>
      </c>
      <c r="F2201" s="11">
        <v>12499.88</v>
      </c>
      <c r="G2201" t="s">
        <v>12</v>
      </c>
      <c r="H2201" t="s">
        <v>11</v>
      </c>
      <c r="I2201" t="s">
        <v>23</v>
      </c>
      <c r="J2201" s="9" t="str">
        <f t="shared" si="68"/>
        <v>12-Jul-1966</v>
      </c>
      <c r="K2201">
        <f t="shared" si="69"/>
        <v>59</v>
      </c>
    </row>
    <row r="2202" spans="1:11" x14ac:dyDescent="0.3">
      <c r="A2202" t="s">
        <v>1514</v>
      </c>
      <c r="B2202">
        <v>1968</v>
      </c>
      <c r="C2202" t="s">
        <v>30</v>
      </c>
      <c r="D2202">
        <v>3</v>
      </c>
      <c r="E2202">
        <v>3</v>
      </c>
      <c r="F2202" s="11">
        <v>12495.29</v>
      </c>
      <c r="G2202" t="s">
        <v>12</v>
      </c>
      <c r="H2202" t="s">
        <v>12</v>
      </c>
      <c r="I2202" t="s">
        <v>23</v>
      </c>
      <c r="J2202" s="9" t="str">
        <f t="shared" si="68"/>
        <v>3-Dec-1968</v>
      </c>
      <c r="K2202">
        <f t="shared" si="69"/>
        <v>57</v>
      </c>
    </row>
    <row r="2203" spans="1:11" x14ac:dyDescent="0.3">
      <c r="A2203" t="s">
        <v>1513</v>
      </c>
      <c r="B2203">
        <v>1967</v>
      </c>
      <c r="C2203" t="s">
        <v>20</v>
      </c>
      <c r="D2203">
        <v>1</v>
      </c>
      <c r="E2203">
        <v>3</v>
      </c>
      <c r="F2203" s="11">
        <v>12485.8</v>
      </c>
      <c r="G2203" t="s">
        <v>12</v>
      </c>
      <c r="H2203" t="s">
        <v>12</v>
      </c>
      <c r="I2203" t="s">
        <v>13</v>
      </c>
      <c r="J2203" s="9" t="str">
        <f t="shared" si="68"/>
        <v>1-Sep-1967</v>
      </c>
      <c r="K2203">
        <f t="shared" si="69"/>
        <v>58</v>
      </c>
    </row>
    <row r="2204" spans="1:11" x14ac:dyDescent="0.3">
      <c r="A2204" t="s">
        <v>1512</v>
      </c>
      <c r="B2204">
        <v>1968</v>
      </c>
      <c r="C2204" t="s">
        <v>15</v>
      </c>
      <c r="D2204">
        <v>12</v>
      </c>
      <c r="E2204">
        <v>3</v>
      </c>
      <c r="F2204" s="11">
        <v>12479.71</v>
      </c>
      <c r="G2204" t="s">
        <v>12</v>
      </c>
      <c r="H2204" t="s">
        <v>12</v>
      </c>
      <c r="I2204" t="s">
        <v>23</v>
      </c>
      <c r="J2204" s="9" t="str">
        <f t="shared" si="68"/>
        <v>12-Nov-1968</v>
      </c>
      <c r="K2204">
        <f t="shared" si="69"/>
        <v>57</v>
      </c>
    </row>
    <row r="2205" spans="1:11" x14ac:dyDescent="0.3">
      <c r="A2205" t="s">
        <v>1511</v>
      </c>
      <c r="B2205">
        <v>1968</v>
      </c>
      <c r="C2205" t="s">
        <v>15</v>
      </c>
      <c r="D2205">
        <v>26</v>
      </c>
      <c r="E2205">
        <v>3</v>
      </c>
      <c r="F2205" s="11">
        <v>12475.35</v>
      </c>
      <c r="G2205" t="s">
        <v>12</v>
      </c>
      <c r="H2205" t="s">
        <v>16</v>
      </c>
      <c r="I2205" t="s">
        <v>23</v>
      </c>
      <c r="J2205" s="9" t="str">
        <f t="shared" si="68"/>
        <v>26-Nov-1968</v>
      </c>
      <c r="K2205">
        <f t="shared" si="69"/>
        <v>57</v>
      </c>
    </row>
    <row r="2206" spans="1:11" x14ac:dyDescent="0.3">
      <c r="A2206" t="s">
        <v>1510</v>
      </c>
      <c r="B2206">
        <v>1995</v>
      </c>
      <c r="C2206" t="s">
        <v>35</v>
      </c>
      <c r="D2206">
        <v>9</v>
      </c>
      <c r="E2206">
        <v>0</v>
      </c>
      <c r="F2206" s="11">
        <v>12452.25</v>
      </c>
      <c r="G2206" t="s">
        <v>12</v>
      </c>
      <c r="H2206" t="s">
        <v>12</v>
      </c>
      <c r="I2206" t="s">
        <v>23</v>
      </c>
      <c r="J2206" s="9" t="str">
        <f t="shared" si="68"/>
        <v>9-Aug-1995</v>
      </c>
      <c r="K2206">
        <f t="shared" si="69"/>
        <v>30</v>
      </c>
    </row>
    <row r="2207" spans="1:11" x14ac:dyDescent="0.3">
      <c r="A2207" t="s">
        <v>1509</v>
      </c>
      <c r="B2207">
        <v>1964</v>
      </c>
      <c r="C2207" t="s">
        <v>35</v>
      </c>
      <c r="D2207">
        <v>4</v>
      </c>
      <c r="E2207">
        <v>0</v>
      </c>
      <c r="F2207" s="11">
        <v>12430.95</v>
      </c>
      <c r="G2207" t="s">
        <v>12</v>
      </c>
      <c r="H2207" t="s">
        <v>12</v>
      </c>
      <c r="I2207" t="s">
        <v>247</v>
      </c>
      <c r="J2207" s="9" t="str">
        <f t="shared" si="68"/>
        <v>4-Aug-1964</v>
      </c>
      <c r="K2207">
        <f t="shared" si="69"/>
        <v>61</v>
      </c>
    </row>
    <row r="2208" spans="1:11" x14ac:dyDescent="0.3">
      <c r="A2208" t="s">
        <v>1508</v>
      </c>
      <c r="B2208">
        <v>1979</v>
      </c>
      <c r="C2208" t="s">
        <v>10</v>
      </c>
      <c r="D2208">
        <v>14</v>
      </c>
      <c r="E2208">
        <v>2</v>
      </c>
      <c r="F2208" s="11">
        <v>12408.29</v>
      </c>
      <c r="G2208" t="s">
        <v>12</v>
      </c>
      <c r="H2208" t="s">
        <v>16</v>
      </c>
      <c r="I2208" t="s">
        <v>632</v>
      </c>
      <c r="J2208" s="9" t="str">
        <f t="shared" si="68"/>
        <v>14-Jul-1979</v>
      </c>
      <c r="K2208">
        <f t="shared" si="69"/>
        <v>46</v>
      </c>
    </row>
    <row r="2209" spans="1:11" x14ac:dyDescent="0.3">
      <c r="A2209" t="s">
        <v>1507</v>
      </c>
      <c r="B2209">
        <v>1972</v>
      </c>
      <c r="C2209" t="s">
        <v>35</v>
      </c>
      <c r="D2209">
        <v>21</v>
      </c>
      <c r="E2209">
        <v>0</v>
      </c>
      <c r="F2209" s="11">
        <v>12407.3</v>
      </c>
      <c r="G2209" t="s">
        <v>12</v>
      </c>
      <c r="H2209" t="s">
        <v>11</v>
      </c>
      <c r="I2209" t="s">
        <v>300</v>
      </c>
      <c r="J2209" s="9" t="str">
        <f t="shared" si="68"/>
        <v>21-Aug-1972</v>
      </c>
      <c r="K2209">
        <f t="shared" si="69"/>
        <v>53</v>
      </c>
    </row>
    <row r="2210" spans="1:11" x14ac:dyDescent="0.3">
      <c r="A2210" t="s">
        <v>1506</v>
      </c>
      <c r="B2210">
        <v>1989</v>
      </c>
      <c r="C2210" t="s">
        <v>30</v>
      </c>
      <c r="D2210">
        <v>29</v>
      </c>
      <c r="E2210">
        <v>0</v>
      </c>
      <c r="F2210" s="11">
        <v>12404.88</v>
      </c>
      <c r="G2210" t="s">
        <v>12</v>
      </c>
      <c r="H2210" t="s">
        <v>12</v>
      </c>
      <c r="I2210" t="s">
        <v>168</v>
      </c>
      <c r="J2210" s="9" t="str">
        <f t="shared" si="68"/>
        <v>29-Dec-1989</v>
      </c>
      <c r="K2210">
        <f t="shared" si="69"/>
        <v>36</v>
      </c>
    </row>
    <row r="2211" spans="1:11" x14ac:dyDescent="0.3">
      <c r="A2211" t="s">
        <v>1505</v>
      </c>
      <c r="B2211">
        <v>1962</v>
      </c>
      <c r="C2211" t="s">
        <v>20</v>
      </c>
      <c r="D2211">
        <v>26</v>
      </c>
      <c r="E2211">
        <v>0</v>
      </c>
      <c r="F2211" s="11">
        <v>12369.89</v>
      </c>
      <c r="G2211" t="s">
        <v>12</v>
      </c>
      <c r="H2211" t="s">
        <v>11</v>
      </c>
      <c r="I2211" t="s">
        <v>247</v>
      </c>
      <c r="J2211" s="9" t="str">
        <f t="shared" si="68"/>
        <v>26-Sep-1962</v>
      </c>
      <c r="K2211">
        <f t="shared" si="69"/>
        <v>63</v>
      </c>
    </row>
    <row r="2212" spans="1:11" x14ac:dyDescent="0.3">
      <c r="A2212" t="s">
        <v>1504</v>
      </c>
      <c r="B2212">
        <v>1966</v>
      </c>
      <c r="C2212" t="s">
        <v>30</v>
      </c>
      <c r="D2212">
        <v>29</v>
      </c>
      <c r="E2212">
        <v>3</v>
      </c>
      <c r="F2212" s="11">
        <v>12363.55</v>
      </c>
      <c r="G2212" t="s">
        <v>12</v>
      </c>
      <c r="H2212" t="s">
        <v>12</v>
      </c>
      <c r="I2212" t="s">
        <v>42</v>
      </c>
      <c r="J2212" s="9" t="str">
        <f t="shared" si="68"/>
        <v>29-Dec-1966</v>
      </c>
      <c r="K2212">
        <f t="shared" si="69"/>
        <v>59</v>
      </c>
    </row>
    <row r="2213" spans="1:11" x14ac:dyDescent="0.3">
      <c r="A2213" t="s">
        <v>1503</v>
      </c>
      <c r="B2213">
        <v>1963</v>
      </c>
      <c r="C2213" t="s">
        <v>20</v>
      </c>
      <c r="D2213">
        <v>22</v>
      </c>
      <c r="E2213">
        <v>1</v>
      </c>
      <c r="F2213" s="11">
        <v>12347.17</v>
      </c>
      <c r="G2213" t="s">
        <v>12</v>
      </c>
      <c r="H2213" t="s">
        <v>12</v>
      </c>
      <c r="I2213" t="s">
        <v>42</v>
      </c>
      <c r="J2213" s="9" t="str">
        <f t="shared" si="68"/>
        <v>22-Sep-1963</v>
      </c>
      <c r="K2213">
        <f t="shared" si="69"/>
        <v>62</v>
      </c>
    </row>
    <row r="2214" spans="1:11" x14ac:dyDescent="0.3">
      <c r="A2214" t="s">
        <v>1502</v>
      </c>
      <c r="B2214">
        <v>1963</v>
      </c>
      <c r="C2214" t="s">
        <v>35</v>
      </c>
      <c r="D2214">
        <v>2</v>
      </c>
      <c r="E2214">
        <v>1</v>
      </c>
      <c r="F2214" s="11">
        <v>12333.83</v>
      </c>
      <c r="G2214" t="s">
        <v>12</v>
      </c>
      <c r="H2214" t="s">
        <v>11</v>
      </c>
      <c r="I2214" t="s">
        <v>42</v>
      </c>
      <c r="J2214" s="9" t="str">
        <f t="shared" si="68"/>
        <v>2-Aug-1963</v>
      </c>
      <c r="K2214">
        <f t="shared" si="69"/>
        <v>62</v>
      </c>
    </row>
    <row r="2215" spans="1:11" x14ac:dyDescent="0.3">
      <c r="A2215" t="s">
        <v>1501</v>
      </c>
      <c r="B2215">
        <v>1963</v>
      </c>
      <c r="C2215" t="s">
        <v>35</v>
      </c>
      <c r="D2215">
        <v>29</v>
      </c>
      <c r="E2215">
        <v>0</v>
      </c>
      <c r="F2215" s="11">
        <v>12323.94</v>
      </c>
      <c r="G2215" t="s">
        <v>12</v>
      </c>
      <c r="H2215" t="s">
        <v>12</v>
      </c>
      <c r="I2215" t="s">
        <v>356</v>
      </c>
      <c r="J2215" s="9" t="str">
        <f t="shared" si="68"/>
        <v>29-Aug-1963</v>
      </c>
      <c r="K2215">
        <f t="shared" si="69"/>
        <v>62</v>
      </c>
    </row>
    <row r="2216" spans="1:11" x14ac:dyDescent="0.3">
      <c r="A2216" t="s">
        <v>1500</v>
      </c>
      <c r="B2216">
        <v>1963</v>
      </c>
      <c r="C2216" t="s">
        <v>37</v>
      </c>
      <c r="D2216">
        <v>28</v>
      </c>
      <c r="E2216">
        <v>0</v>
      </c>
      <c r="F2216" s="11">
        <v>12299.59</v>
      </c>
      <c r="G2216" t="s">
        <v>12</v>
      </c>
      <c r="H2216" t="s">
        <v>16</v>
      </c>
      <c r="I2216" t="s">
        <v>200</v>
      </c>
      <c r="J2216" s="9" t="str">
        <f t="shared" si="68"/>
        <v>28-Oct-1963</v>
      </c>
      <c r="K2216">
        <f t="shared" si="69"/>
        <v>62</v>
      </c>
    </row>
    <row r="2217" spans="1:11" x14ac:dyDescent="0.3">
      <c r="A2217" t="s">
        <v>1499</v>
      </c>
      <c r="B2217">
        <v>1990</v>
      </c>
      <c r="C2217" t="s">
        <v>37</v>
      </c>
      <c r="D2217">
        <v>29</v>
      </c>
      <c r="E2217">
        <v>3</v>
      </c>
      <c r="F2217" s="11">
        <v>12282.38</v>
      </c>
      <c r="G2217" t="s">
        <v>12</v>
      </c>
      <c r="H2217" t="s">
        <v>16</v>
      </c>
      <c r="I2217" t="s">
        <v>42</v>
      </c>
      <c r="J2217" s="9" t="str">
        <f t="shared" si="68"/>
        <v>29-Oct-1990</v>
      </c>
      <c r="K2217">
        <f t="shared" si="69"/>
        <v>35</v>
      </c>
    </row>
    <row r="2218" spans="1:11" x14ac:dyDescent="0.3">
      <c r="A2218" t="s">
        <v>1498</v>
      </c>
      <c r="B2218">
        <v>1966</v>
      </c>
      <c r="C2218" t="s">
        <v>15</v>
      </c>
      <c r="D2218">
        <v>16</v>
      </c>
      <c r="E2218">
        <v>0</v>
      </c>
      <c r="F2218" s="11">
        <v>12282.03</v>
      </c>
      <c r="G2218" t="s">
        <v>12</v>
      </c>
      <c r="H2218" t="s">
        <v>16</v>
      </c>
      <c r="I2218" t="s">
        <v>200</v>
      </c>
      <c r="J2218" s="9" t="str">
        <f t="shared" si="68"/>
        <v>16-Nov-1966</v>
      </c>
      <c r="K2218">
        <f t="shared" si="69"/>
        <v>59</v>
      </c>
    </row>
    <row r="2219" spans="1:11" x14ac:dyDescent="0.3">
      <c r="A2219" t="s">
        <v>1497</v>
      </c>
      <c r="B2219">
        <v>1967</v>
      </c>
      <c r="C2219" t="s">
        <v>35</v>
      </c>
      <c r="D2219">
        <v>28</v>
      </c>
      <c r="E2219">
        <v>2</v>
      </c>
      <c r="F2219" s="11">
        <v>12269.69</v>
      </c>
      <c r="G2219" t="s">
        <v>12</v>
      </c>
      <c r="H2219" t="s">
        <v>11</v>
      </c>
      <c r="I2219" t="s">
        <v>23</v>
      </c>
      <c r="J2219" s="9" t="str">
        <f t="shared" si="68"/>
        <v>28-Aug-1967</v>
      </c>
      <c r="K2219">
        <f t="shared" si="69"/>
        <v>58</v>
      </c>
    </row>
    <row r="2220" spans="1:11" x14ac:dyDescent="0.3">
      <c r="A2220" t="s">
        <v>1496</v>
      </c>
      <c r="B2220">
        <v>1967</v>
      </c>
      <c r="C2220" t="s">
        <v>30</v>
      </c>
      <c r="D2220">
        <v>30</v>
      </c>
      <c r="E2220">
        <v>2</v>
      </c>
      <c r="F2220" s="11">
        <v>12268.63</v>
      </c>
      <c r="G2220" t="s">
        <v>12</v>
      </c>
      <c r="H2220" t="s">
        <v>16</v>
      </c>
      <c r="I2220" t="s">
        <v>23</v>
      </c>
      <c r="J2220" s="9" t="str">
        <f t="shared" si="68"/>
        <v>30-Dec-1967</v>
      </c>
      <c r="K2220">
        <f t="shared" si="69"/>
        <v>58</v>
      </c>
    </row>
    <row r="2221" spans="1:11" x14ac:dyDescent="0.3">
      <c r="A2221" t="s">
        <v>1495</v>
      </c>
      <c r="B2221">
        <v>1966</v>
      </c>
      <c r="C2221" t="s">
        <v>30</v>
      </c>
      <c r="D2221">
        <v>6</v>
      </c>
      <c r="E2221">
        <v>2</v>
      </c>
      <c r="F2221" s="11">
        <v>12265.51</v>
      </c>
      <c r="G2221" t="s">
        <v>12</v>
      </c>
      <c r="H2221" t="s">
        <v>12</v>
      </c>
      <c r="I2221" t="s">
        <v>13</v>
      </c>
      <c r="J2221" s="9" t="str">
        <f t="shared" si="68"/>
        <v>6-Dec-1966</v>
      </c>
      <c r="K2221">
        <f t="shared" si="69"/>
        <v>59</v>
      </c>
    </row>
    <row r="2222" spans="1:11" x14ac:dyDescent="0.3">
      <c r="A2222" t="s">
        <v>1494</v>
      </c>
      <c r="B2222">
        <v>1986</v>
      </c>
      <c r="C2222" t="s">
        <v>35</v>
      </c>
      <c r="D2222">
        <v>13</v>
      </c>
      <c r="E2222">
        <v>3</v>
      </c>
      <c r="F2222" s="11">
        <v>12255.04</v>
      </c>
      <c r="G2222" t="s">
        <v>12</v>
      </c>
      <c r="H2222" t="s">
        <v>11</v>
      </c>
      <c r="I2222" t="s">
        <v>535</v>
      </c>
      <c r="J2222" s="9" t="str">
        <f t="shared" si="68"/>
        <v>13-Aug-1986</v>
      </c>
      <c r="K2222">
        <f t="shared" si="69"/>
        <v>39</v>
      </c>
    </row>
    <row r="2223" spans="1:11" x14ac:dyDescent="0.3">
      <c r="A2223" t="s">
        <v>1493</v>
      </c>
      <c r="B2223">
        <v>1989</v>
      </c>
      <c r="C2223" t="s">
        <v>15</v>
      </c>
      <c r="D2223">
        <v>23</v>
      </c>
      <c r="E2223">
        <v>3</v>
      </c>
      <c r="F2223" s="11">
        <v>12254.44</v>
      </c>
      <c r="G2223" t="s">
        <v>12</v>
      </c>
      <c r="H2223" t="s">
        <v>12</v>
      </c>
      <c r="I2223" t="s">
        <v>535</v>
      </c>
      <c r="J2223" s="9" t="str">
        <f t="shared" si="68"/>
        <v>23-Nov-1989</v>
      </c>
      <c r="K2223">
        <f t="shared" si="69"/>
        <v>36</v>
      </c>
    </row>
    <row r="2224" spans="1:11" x14ac:dyDescent="0.3">
      <c r="A2224" t="s">
        <v>1492</v>
      </c>
      <c r="B2224">
        <v>1974</v>
      </c>
      <c r="C2224" t="s">
        <v>18</v>
      </c>
      <c r="D2224">
        <v>23</v>
      </c>
      <c r="E2224">
        <v>0</v>
      </c>
      <c r="F2224" s="11">
        <v>12245.17</v>
      </c>
      <c r="G2224" t="s">
        <v>12</v>
      </c>
      <c r="H2224" t="s">
        <v>16</v>
      </c>
      <c r="I2224" t="s">
        <v>23</v>
      </c>
      <c r="J2224" s="9" t="str">
        <f t="shared" si="68"/>
        <v>23-Jun-1974</v>
      </c>
      <c r="K2224">
        <f t="shared" si="69"/>
        <v>51</v>
      </c>
    </row>
    <row r="2225" spans="1:11" x14ac:dyDescent="0.3">
      <c r="A2225" t="s">
        <v>1491</v>
      </c>
      <c r="B2225">
        <v>1963</v>
      </c>
      <c r="C2225" t="s">
        <v>10</v>
      </c>
      <c r="D2225">
        <v>17</v>
      </c>
      <c r="E2225">
        <v>0</v>
      </c>
      <c r="F2225" s="11">
        <v>12244.53</v>
      </c>
      <c r="G2225" t="s">
        <v>12</v>
      </c>
      <c r="H2225" t="s">
        <v>16</v>
      </c>
      <c r="I2225" t="s">
        <v>13</v>
      </c>
      <c r="J2225" s="9" t="str">
        <f t="shared" si="68"/>
        <v>17-Jul-1963</v>
      </c>
      <c r="K2225">
        <f t="shared" si="69"/>
        <v>62</v>
      </c>
    </row>
    <row r="2226" spans="1:11" x14ac:dyDescent="0.3">
      <c r="A2226" t="s">
        <v>1490</v>
      </c>
      <c r="B2226">
        <v>1966</v>
      </c>
      <c r="C2226" t="s">
        <v>10</v>
      </c>
      <c r="D2226">
        <v>29</v>
      </c>
      <c r="E2226">
        <v>0</v>
      </c>
      <c r="F2226" s="11">
        <v>12237.73</v>
      </c>
      <c r="G2226" t="s">
        <v>12</v>
      </c>
      <c r="H2226" t="s">
        <v>12</v>
      </c>
      <c r="I2226" t="s">
        <v>23</v>
      </c>
      <c r="J2226" s="9" t="str">
        <f t="shared" si="68"/>
        <v>29-Jul-1966</v>
      </c>
      <c r="K2226">
        <f t="shared" si="69"/>
        <v>59</v>
      </c>
    </row>
    <row r="2227" spans="1:11" x14ac:dyDescent="0.3">
      <c r="A2227" t="s">
        <v>1489</v>
      </c>
      <c r="B2227">
        <v>1964</v>
      </c>
      <c r="C2227" t="s">
        <v>37</v>
      </c>
      <c r="D2227">
        <v>15</v>
      </c>
      <c r="E2227">
        <v>0</v>
      </c>
      <c r="F2227" s="11">
        <v>12235.84</v>
      </c>
      <c r="G2227" t="s">
        <v>12</v>
      </c>
      <c r="H2227" t="s">
        <v>12</v>
      </c>
      <c r="I2227" t="s">
        <v>23</v>
      </c>
      <c r="J2227" s="9" t="str">
        <f t="shared" si="68"/>
        <v>15-Oct-1964</v>
      </c>
      <c r="K2227">
        <f t="shared" si="69"/>
        <v>61</v>
      </c>
    </row>
    <row r="2228" spans="1:11" x14ac:dyDescent="0.3">
      <c r="A2228" t="s">
        <v>1488</v>
      </c>
      <c r="B2228">
        <v>1963</v>
      </c>
      <c r="C2228" t="s">
        <v>10</v>
      </c>
      <c r="D2228">
        <v>19</v>
      </c>
      <c r="E2228">
        <v>0</v>
      </c>
      <c r="F2228" s="11">
        <v>12233.83</v>
      </c>
      <c r="G2228" t="s">
        <v>12</v>
      </c>
      <c r="H2228" t="s">
        <v>16</v>
      </c>
      <c r="I2228" t="s">
        <v>42</v>
      </c>
      <c r="J2228" s="9" t="str">
        <f t="shared" si="68"/>
        <v>19-Jul-1963</v>
      </c>
      <c r="K2228">
        <f t="shared" si="69"/>
        <v>62</v>
      </c>
    </row>
    <row r="2229" spans="1:11" x14ac:dyDescent="0.3">
      <c r="A2229" t="s">
        <v>1487</v>
      </c>
      <c r="B2229">
        <v>1964</v>
      </c>
      <c r="C2229" t="s">
        <v>18</v>
      </c>
      <c r="D2229">
        <v>24</v>
      </c>
      <c r="E2229">
        <v>0</v>
      </c>
      <c r="F2229" s="11">
        <v>12231.61</v>
      </c>
      <c r="G2229" t="s">
        <v>12</v>
      </c>
      <c r="H2229" t="s">
        <v>12</v>
      </c>
      <c r="I2229" t="s">
        <v>23</v>
      </c>
      <c r="J2229" s="9" t="str">
        <f t="shared" si="68"/>
        <v>24-Jun-1964</v>
      </c>
      <c r="K2229">
        <f t="shared" si="69"/>
        <v>61</v>
      </c>
    </row>
    <row r="2230" spans="1:11" x14ac:dyDescent="0.3">
      <c r="A2230" t="s">
        <v>1486</v>
      </c>
      <c r="B2230">
        <v>1964</v>
      </c>
      <c r="C2230" t="s">
        <v>10</v>
      </c>
      <c r="D2230">
        <v>2</v>
      </c>
      <c r="E2230">
        <v>0</v>
      </c>
      <c r="F2230" s="11">
        <v>12224.35</v>
      </c>
      <c r="G2230" t="s">
        <v>12</v>
      </c>
      <c r="H2230" t="s">
        <v>16</v>
      </c>
      <c r="I2230" t="s">
        <v>23</v>
      </c>
      <c r="J2230" s="9" t="str">
        <f t="shared" si="68"/>
        <v>2-Jul-1964</v>
      </c>
      <c r="K2230">
        <f t="shared" si="69"/>
        <v>61</v>
      </c>
    </row>
    <row r="2231" spans="1:11" x14ac:dyDescent="0.3">
      <c r="A2231" t="s">
        <v>1485</v>
      </c>
      <c r="B2231">
        <v>1964</v>
      </c>
      <c r="C2231" t="s">
        <v>10</v>
      </c>
      <c r="D2231">
        <v>20</v>
      </c>
      <c r="E2231">
        <v>0</v>
      </c>
      <c r="F2231" s="11">
        <v>12222.9</v>
      </c>
      <c r="G2231" t="s">
        <v>12</v>
      </c>
      <c r="H2231" t="s">
        <v>11</v>
      </c>
      <c r="I2231" t="s">
        <v>23</v>
      </c>
      <c r="J2231" s="9" t="str">
        <f t="shared" si="68"/>
        <v>20-Jul-1964</v>
      </c>
      <c r="K2231">
        <f t="shared" si="69"/>
        <v>61</v>
      </c>
    </row>
    <row r="2232" spans="1:11" x14ac:dyDescent="0.3">
      <c r="A2232" t="s">
        <v>1484</v>
      </c>
      <c r="B2232">
        <v>1977</v>
      </c>
      <c r="C2232" t="s">
        <v>35</v>
      </c>
      <c r="D2232">
        <v>14</v>
      </c>
      <c r="E2232">
        <v>2</v>
      </c>
      <c r="F2232" s="11">
        <v>12218.7</v>
      </c>
      <c r="G2232" t="s">
        <v>12</v>
      </c>
      <c r="H2232" t="s">
        <v>16</v>
      </c>
      <c r="I2232" t="s">
        <v>23</v>
      </c>
      <c r="J2232" s="9" t="str">
        <f t="shared" si="68"/>
        <v>14-Aug-1977</v>
      </c>
      <c r="K2232">
        <f t="shared" si="69"/>
        <v>48</v>
      </c>
    </row>
    <row r="2233" spans="1:11" x14ac:dyDescent="0.3">
      <c r="A2233" t="s">
        <v>1483</v>
      </c>
      <c r="B2233">
        <v>1991</v>
      </c>
      <c r="C2233" t="s">
        <v>35</v>
      </c>
      <c r="D2233">
        <v>29</v>
      </c>
      <c r="E2233">
        <v>3</v>
      </c>
      <c r="F2233" s="11">
        <v>12198.64</v>
      </c>
      <c r="G2233" t="s">
        <v>12</v>
      </c>
      <c r="H2233" t="s">
        <v>12</v>
      </c>
      <c r="I2233" t="s">
        <v>535</v>
      </c>
      <c r="J2233" s="9" t="str">
        <f t="shared" si="68"/>
        <v>29-Aug-1991</v>
      </c>
      <c r="K2233">
        <f t="shared" si="69"/>
        <v>34</v>
      </c>
    </row>
    <row r="2234" spans="1:11" x14ac:dyDescent="0.3">
      <c r="A2234" t="s">
        <v>1482</v>
      </c>
      <c r="B2234">
        <v>1987</v>
      </c>
      <c r="C2234" t="s">
        <v>37</v>
      </c>
      <c r="D2234">
        <v>5</v>
      </c>
      <c r="E2234">
        <v>3</v>
      </c>
      <c r="F2234" s="11">
        <v>12148.2</v>
      </c>
      <c r="G2234" t="s">
        <v>12</v>
      </c>
      <c r="H2234" t="s">
        <v>12</v>
      </c>
      <c r="I2234" t="s">
        <v>23</v>
      </c>
      <c r="J2234" s="9" t="str">
        <f t="shared" si="68"/>
        <v>5-Oct-1987</v>
      </c>
      <c r="K2234">
        <f t="shared" si="69"/>
        <v>38</v>
      </c>
    </row>
    <row r="2235" spans="1:11" x14ac:dyDescent="0.3">
      <c r="A2235" t="s">
        <v>1481</v>
      </c>
      <c r="B2235">
        <v>1962</v>
      </c>
      <c r="C2235" t="s">
        <v>20</v>
      </c>
      <c r="D2235">
        <v>15</v>
      </c>
      <c r="E2235">
        <v>0</v>
      </c>
      <c r="F2235" s="11">
        <v>12146.97</v>
      </c>
      <c r="G2235" t="s">
        <v>12</v>
      </c>
      <c r="H2235" t="s">
        <v>12</v>
      </c>
      <c r="I2235" t="s">
        <v>42</v>
      </c>
      <c r="J2235" s="9" t="str">
        <f t="shared" si="68"/>
        <v>15-Sep-1962</v>
      </c>
      <c r="K2235">
        <f t="shared" si="69"/>
        <v>63</v>
      </c>
    </row>
    <row r="2236" spans="1:11" x14ac:dyDescent="0.3">
      <c r="A2236" t="s">
        <v>1480</v>
      </c>
      <c r="B2236">
        <v>1962</v>
      </c>
      <c r="C2236" t="s">
        <v>15</v>
      </c>
      <c r="D2236">
        <v>4</v>
      </c>
      <c r="E2236">
        <v>0</v>
      </c>
      <c r="F2236" s="11">
        <v>12142.58</v>
      </c>
      <c r="G2236" t="s">
        <v>12</v>
      </c>
      <c r="H2236" t="s">
        <v>11</v>
      </c>
      <c r="I2236" t="s">
        <v>13</v>
      </c>
      <c r="J2236" s="9" t="str">
        <f t="shared" si="68"/>
        <v>4-Nov-1962</v>
      </c>
      <c r="K2236">
        <f t="shared" si="69"/>
        <v>63</v>
      </c>
    </row>
    <row r="2237" spans="1:11" x14ac:dyDescent="0.3">
      <c r="A2237" t="s">
        <v>1479</v>
      </c>
      <c r="B2237">
        <v>1974</v>
      </c>
      <c r="C2237" t="s">
        <v>20</v>
      </c>
      <c r="D2237">
        <v>16</v>
      </c>
      <c r="E2237">
        <v>0</v>
      </c>
      <c r="F2237" s="11">
        <v>12137.6</v>
      </c>
      <c r="G2237" t="s">
        <v>12</v>
      </c>
      <c r="H2237" t="s">
        <v>12</v>
      </c>
      <c r="I2237" t="s">
        <v>23</v>
      </c>
      <c r="J2237" s="9" t="str">
        <f t="shared" si="68"/>
        <v>16-Sep-1974</v>
      </c>
      <c r="K2237">
        <f t="shared" si="69"/>
        <v>51</v>
      </c>
    </row>
    <row r="2238" spans="1:11" x14ac:dyDescent="0.3">
      <c r="A2238" t="s">
        <v>1478</v>
      </c>
      <c r="B2238">
        <v>1991</v>
      </c>
      <c r="C2238" t="s">
        <v>15</v>
      </c>
      <c r="D2238">
        <v>6</v>
      </c>
      <c r="E2238">
        <v>3</v>
      </c>
      <c r="F2238" s="11">
        <v>12130.8</v>
      </c>
      <c r="G2238" t="s">
        <v>12</v>
      </c>
      <c r="H2238" t="s">
        <v>12</v>
      </c>
      <c r="I2238" t="s">
        <v>535</v>
      </c>
      <c r="J2238" s="9" t="str">
        <f t="shared" si="68"/>
        <v>6-Nov-1991</v>
      </c>
      <c r="K2238">
        <f t="shared" si="69"/>
        <v>34</v>
      </c>
    </row>
    <row r="2239" spans="1:11" x14ac:dyDescent="0.3">
      <c r="A2239" t="s">
        <v>1477</v>
      </c>
      <c r="B2239">
        <v>1963</v>
      </c>
      <c r="C2239" t="s">
        <v>18</v>
      </c>
      <c r="D2239">
        <v>4</v>
      </c>
      <c r="E2239">
        <v>0</v>
      </c>
      <c r="F2239" s="11">
        <v>12129.61</v>
      </c>
      <c r="G2239" t="s">
        <v>12</v>
      </c>
      <c r="H2239" t="s">
        <v>16</v>
      </c>
      <c r="I2239" t="s">
        <v>23</v>
      </c>
      <c r="J2239" s="9" t="str">
        <f t="shared" si="68"/>
        <v>4-Jun-1963</v>
      </c>
      <c r="K2239">
        <f t="shared" si="69"/>
        <v>62</v>
      </c>
    </row>
    <row r="2240" spans="1:11" x14ac:dyDescent="0.3">
      <c r="A2240" t="s">
        <v>1476</v>
      </c>
      <c r="B2240">
        <v>1963</v>
      </c>
      <c r="C2240" t="s">
        <v>10</v>
      </c>
      <c r="D2240">
        <v>20</v>
      </c>
      <c r="E2240">
        <v>0</v>
      </c>
      <c r="F2240" s="11">
        <v>12124.99</v>
      </c>
      <c r="G2240" t="s">
        <v>12</v>
      </c>
      <c r="H2240" t="s">
        <v>16</v>
      </c>
      <c r="I2240" t="s">
        <v>23</v>
      </c>
      <c r="J2240" s="9" t="str">
        <f t="shared" si="68"/>
        <v>20-Jul-1963</v>
      </c>
      <c r="K2240">
        <f t="shared" si="69"/>
        <v>62</v>
      </c>
    </row>
    <row r="2241" spans="1:11" x14ac:dyDescent="0.3">
      <c r="A2241" t="s">
        <v>1475</v>
      </c>
      <c r="B2241">
        <v>1968</v>
      </c>
      <c r="C2241" t="s">
        <v>37</v>
      </c>
      <c r="D2241">
        <v>25</v>
      </c>
      <c r="E2241">
        <v>3</v>
      </c>
      <c r="F2241" s="11">
        <v>12105.32</v>
      </c>
      <c r="G2241" t="s">
        <v>12</v>
      </c>
      <c r="H2241" t="s">
        <v>12</v>
      </c>
      <c r="I2241" t="s">
        <v>42</v>
      </c>
      <c r="J2241" s="9" t="str">
        <f t="shared" si="68"/>
        <v>25-Oct-1968</v>
      </c>
      <c r="K2241">
        <f t="shared" si="69"/>
        <v>57</v>
      </c>
    </row>
    <row r="2242" spans="1:11" x14ac:dyDescent="0.3">
      <c r="A2242" t="s">
        <v>1474</v>
      </c>
      <c r="B2242">
        <v>1968</v>
      </c>
      <c r="C2242" t="s">
        <v>30</v>
      </c>
      <c r="D2242">
        <v>9</v>
      </c>
      <c r="E2242">
        <v>2</v>
      </c>
      <c r="F2242" s="11">
        <v>12096.65</v>
      </c>
      <c r="G2242" t="s">
        <v>12</v>
      </c>
      <c r="H2242" t="s">
        <v>16</v>
      </c>
      <c r="I2242" t="s">
        <v>247</v>
      </c>
      <c r="J2242" s="9" t="str">
        <f t="shared" ref="J2242:J2305" si="70">D2242&amp;"-"&amp;C2242&amp;"-"&amp;B2242</f>
        <v>9-Dec-1968</v>
      </c>
      <c r="K2242">
        <f t="shared" ref="K2242:K2305" si="71">2025-B2242</f>
        <v>57</v>
      </c>
    </row>
    <row r="2243" spans="1:11" x14ac:dyDescent="0.3">
      <c r="A2243" t="s">
        <v>1473</v>
      </c>
      <c r="B2243">
        <v>1968</v>
      </c>
      <c r="C2243" t="s">
        <v>18</v>
      </c>
      <c r="D2243">
        <v>21</v>
      </c>
      <c r="E2243">
        <v>3</v>
      </c>
      <c r="F2243" s="11">
        <v>12094.48</v>
      </c>
      <c r="G2243" t="s">
        <v>12</v>
      </c>
      <c r="H2243" t="s">
        <v>12</v>
      </c>
      <c r="I2243" t="s">
        <v>42</v>
      </c>
      <c r="J2243" s="9" t="str">
        <f t="shared" si="70"/>
        <v>21-Jun-1968</v>
      </c>
      <c r="K2243">
        <f t="shared" si="71"/>
        <v>57</v>
      </c>
    </row>
    <row r="2244" spans="1:11" x14ac:dyDescent="0.3">
      <c r="A2244" t="s">
        <v>1472</v>
      </c>
      <c r="B2244">
        <v>1984</v>
      </c>
      <c r="C2244" t="s">
        <v>20</v>
      </c>
      <c r="D2244">
        <v>2</v>
      </c>
      <c r="E2244">
        <v>3</v>
      </c>
      <c r="F2244" s="11">
        <v>12091.34</v>
      </c>
      <c r="G2244" t="s">
        <v>12</v>
      </c>
      <c r="H2244" t="s">
        <v>11</v>
      </c>
      <c r="I2244" t="s">
        <v>632</v>
      </c>
      <c r="J2244" s="9" t="str">
        <f t="shared" si="70"/>
        <v>2-Sep-1984</v>
      </c>
      <c r="K2244">
        <f t="shared" si="71"/>
        <v>41</v>
      </c>
    </row>
    <row r="2245" spans="1:11" x14ac:dyDescent="0.3">
      <c r="A2245" t="s">
        <v>1471</v>
      </c>
      <c r="B2245">
        <v>1986</v>
      </c>
      <c r="C2245" t="s">
        <v>20</v>
      </c>
      <c r="D2245">
        <v>7</v>
      </c>
      <c r="E2245">
        <v>3</v>
      </c>
      <c r="F2245" s="11">
        <v>12048.13</v>
      </c>
      <c r="G2245" t="s">
        <v>12</v>
      </c>
      <c r="H2245" t="s">
        <v>11</v>
      </c>
      <c r="I2245" t="s">
        <v>535</v>
      </c>
      <c r="J2245" s="9" t="str">
        <f t="shared" si="70"/>
        <v>7-Sep-1986</v>
      </c>
      <c r="K2245">
        <f t="shared" si="71"/>
        <v>39</v>
      </c>
    </row>
    <row r="2246" spans="1:11" x14ac:dyDescent="0.3">
      <c r="A2246" t="s">
        <v>1470</v>
      </c>
      <c r="B2246">
        <v>1966</v>
      </c>
      <c r="C2246" t="s">
        <v>15</v>
      </c>
      <c r="D2246">
        <v>24</v>
      </c>
      <c r="E2246">
        <v>1</v>
      </c>
      <c r="F2246" s="11">
        <v>12044.34</v>
      </c>
      <c r="G2246" t="s">
        <v>12</v>
      </c>
      <c r="H2246" t="s">
        <v>16</v>
      </c>
      <c r="I2246" t="s">
        <v>23</v>
      </c>
      <c r="J2246" s="9" t="str">
        <f t="shared" si="70"/>
        <v>24-Nov-1966</v>
      </c>
      <c r="K2246">
        <f t="shared" si="71"/>
        <v>59</v>
      </c>
    </row>
    <row r="2247" spans="1:11" x14ac:dyDescent="0.3">
      <c r="A2247" t="s">
        <v>1469</v>
      </c>
      <c r="B2247">
        <v>1979</v>
      </c>
      <c r="C2247" t="s">
        <v>37</v>
      </c>
      <c r="D2247">
        <v>16</v>
      </c>
      <c r="E2247">
        <v>2</v>
      </c>
      <c r="F2247" s="11">
        <v>12035.18</v>
      </c>
      <c r="G2247" t="s">
        <v>12</v>
      </c>
      <c r="H2247" t="s">
        <v>12</v>
      </c>
      <c r="I2247" t="s">
        <v>300</v>
      </c>
      <c r="J2247" s="9" t="str">
        <f t="shared" si="70"/>
        <v>16-Oct-1979</v>
      </c>
      <c r="K2247">
        <f t="shared" si="71"/>
        <v>46</v>
      </c>
    </row>
    <row r="2248" spans="1:11" x14ac:dyDescent="0.3">
      <c r="A2248" t="s">
        <v>1468</v>
      </c>
      <c r="B2248">
        <v>1965</v>
      </c>
      <c r="C2248" t="s">
        <v>37</v>
      </c>
      <c r="D2248">
        <v>29</v>
      </c>
      <c r="E2248">
        <v>1</v>
      </c>
      <c r="F2248" s="11">
        <v>12032.33</v>
      </c>
      <c r="G2248" t="s">
        <v>12</v>
      </c>
      <c r="H2248" t="s">
        <v>16</v>
      </c>
      <c r="I2248" t="s">
        <v>42</v>
      </c>
      <c r="J2248" s="9" t="str">
        <f t="shared" si="70"/>
        <v>29-Oct-1965</v>
      </c>
      <c r="K2248">
        <f t="shared" si="71"/>
        <v>60</v>
      </c>
    </row>
    <row r="2249" spans="1:11" x14ac:dyDescent="0.3">
      <c r="A2249" t="s">
        <v>1467</v>
      </c>
      <c r="B2249">
        <v>1965</v>
      </c>
      <c r="C2249" t="s">
        <v>18</v>
      </c>
      <c r="D2249">
        <v>9</v>
      </c>
      <c r="E2249">
        <v>0</v>
      </c>
      <c r="F2249" s="11">
        <v>12029.29</v>
      </c>
      <c r="G2249" t="s">
        <v>12</v>
      </c>
      <c r="H2249" t="s">
        <v>11</v>
      </c>
      <c r="I2249" t="s">
        <v>247</v>
      </c>
      <c r="J2249" s="9" t="str">
        <f t="shared" si="70"/>
        <v>9-Jun-1965</v>
      </c>
      <c r="K2249">
        <f t="shared" si="71"/>
        <v>60</v>
      </c>
    </row>
    <row r="2250" spans="1:11" x14ac:dyDescent="0.3">
      <c r="A2250" t="s">
        <v>1466</v>
      </c>
      <c r="B2250">
        <v>1982</v>
      </c>
      <c r="C2250" t="s">
        <v>37</v>
      </c>
      <c r="D2250">
        <v>17</v>
      </c>
      <c r="E2250">
        <v>3</v>
      </c>
      <c r="F2250" s="11">
        <v>12001.29</v>
      </c>
      <c r="G2250" t="s">
        <v>12</v>
      </c>
      <c r="H2250" t="s">
        <v>12</v>
      </c>
      <c r="I2250" t="s">
        <v>300</v>
      </c>
      <c r="J2250" s="9" t="str">
        <f t="shared" si="70"/>
        <v>17-Oct-1982</v>
      </c>
      <c r="K2250">
        <f t="shared" si="71"/>
        <v>43</v>
      </c>
    </row>
    <row r="2251" spans="1:11" x14ac:dyDescent="0.3">
      <c r="A2251" t="s">
        <v>1465</v>
      </c>
      <c r="B2251">
        <v>1993</v>
      </c>
      <c r="C2251" t="s">
        <v>30</v>
      </c>
      <c r="D2251">
        <v>12</v>
      </c>
      <c r="E2251">
        <v>0</v>
      </c>
      <c r="F2251" s="11">
        <v>11994.89</v>
      </c>
      <c r="G2251" t="s">
        <v>12</v>
      </c>
      <c r="H2251" t="s">
        <v>11</v>
      </c>
      <c r="I2251" t="s">
        <v>23</v>
      </c>
      <c r="J2251" s="9" t="str">
        <f t="shared" si="70"/>
        <v>12-Dec-1993</v>
      </c>
      <c r="K2251">
        <f t="shared" si="71"/>
        <v>32</v>
      </c>
    </row>
    <row r="2252" spans="1:11" x14ac:dyDescent="0.3">
      <c r="A2252" t="s">
        <v>1464</v>
      </c>
      <c r="B2252">
        <v>1983</v>
      </c>
      <c r="C2252" t="s">
        <v>10</v>
      </c>
      <c r="D2252">
        <v>4</v>
      </c>
      <c r="E2252">
        <v>3</v>
      </c>
      <c r="F2252" s="11">
        <v>11987.68</v>
      </c>
      <c r="G2252" t="s">
        <v>12</v>
      </c>
      <c r="H2252" t="s">
        <v>11</v>
      </c>
      <c r="I2252" t="s">
        <v>535</v>
      </c>
      <c r="J2252" s="9" t="str">
        <f t="shared" si="70"/>
        <v>4-Jul-1983</v>
      </c>
      <c r="K2252">
        <f t="shared" si="71"/>
        <v>42</v>
      </c>
    </row>
    <row r="2253" spans="1:11" x14ac:dyDescent="0.3">
      <c r="A2253" t="s">
        <v>1463</v>
      </c>
      <c r="B2253">
        <v>1967</v>
      </c>
      <c r="C2253" t="s">
        <v>30</v>
      </c>
      <c r="D2253">
        <v>22</v>
      </c>
      <c r="E2253">
        <v>3</v>
      </c>
      <c r="F2253" s="11">
        <v>11987.17</v>
      </c>
      <c r="G2253" t="s">
        <v>12</v>
      </c>
      <c r="H2253" t="s">
        <v>12</v>
      </c>
      <c r="I2253" t="s">
        <v>13</v>
      </c>
      <c r="J2253" s="9" t="str">
        <f t="shared" si="70"/>
        <v>22-Dec-1967</v>
      </c>
      <c r="K2253">
        <f t="shared" si="71"/>
        <v>58</v>
      </c>
    </row>
    <row r="2254" spans="1:11" x14ac:dyDescent="0.3">
      <c r="A2254" t="s">
        <v>1462</v>
      </c>
      <c r="B2254">
        <v>1964</v>
      </c>
      <c r="C2254" t="s">
        <v>20</v>
      </c>
      <c r="D2254">
        <v>29</v>
      </c>
      <c r="E2254">
        <v>1</v>
      </c>
      <c r="F2254" s="11">
        <v>11946.63</v>
      </c>
      <c r="G2254" t="s">
        <v>12</v>
      </c>
      <c r="H2254" t="s">
        <v>11</v>
      </c>
      <c r="I2254" t="s">
        <v>13</v>
      </c>
      <c r="J2254" s="9" t="str">
        <f t="shared" si="70"/>
        <v>29-Sep-1964</v>
      </c>
      <c r="K2254">
        <f t="shared" si="71"/>
        <v>61</v>
      </c>
    </row>
    <row r="2255" spans="1:11" x14ac:dyDescent="0.3">
      <c r="A2255" t="s">
        <v>1461</v>
      </c>
      <c r="B2255">
        <v>1965</v>
      </c>
      <c r="C2255" t="s">
        <v>15</v>
      </c>
      <c r="D2255">
        <v>1</v>
      </c>
      <c r="E2255">
        <v>1</v>
      </c>
      <c r="F2255" s="11">
        <v>11945.13</v>
      </c>
      <c r="G2255" t="s">
        <v>12</v>
      </c>
      <c r="H2255" t="s">
        <v>11</v>
      </c>
      <c r="I2255" t="s">
        <v>23</v>
      </c>
      <c r="J2255" s="9" t="str">
        <f t="shared" si="70"/>
        <v>1-Nov-1965</v>
      </c>
      <c r="K2255">
        <f t="shared" si="71"/>
        <v>60</v>
      </c>
    </row>
    <row r="2256" spans="1:11" x14ac:dyDescent="0.3">
      <c r="A2256" t="s">
        <v>1460</v>
      </c>
      <c r="B2256">
        <v>1964</v>
      </c>
      <c r="C2256" t="s">
        <v>30</v>
      </c>
      <c r="D2256">
        <v>25</v>
      </c>
      <c r="E2256">
        <v>0</v>
      </c>
      <c r="F2256" s="11">
        <v>11944.59</v>
      </c>
      <c r="G2256" t="s">
        <v>12</v>
      </c>
      <c r="H2256" t="s">
        <v>11</v>
      </c>
      <c r="I2256" t="s">
        <v>168</v>
      </c>
      <c r="J2256" s="9" t="str">
        <f t="shared" si="70"/>
        <v>25-Dec-1964</v>
      </c>
      <c r="K2256">
        <f t="shared" si="71"/>
        <v>61</v>
      </c>
    </row>
    <row r="2257" spans="1:11" x14ac:dyDescent="0.3">
      <c r="A2257" t="s">
        <v>1459</v>
      </c>
      <c r="B2257">
        <v>1991</v>
      </c>
      <c r="C2257" t="s">
        <v>37</v>
      </c>
      <c r="D2257">
        <v>19</v>
      </c>
      <c r="E2257">
        <v>3</v>
      </c>
      <c r="F2257" s="11">
        <v>11941.83</v>
      </c>
      <c r="G2257" t="s">
        <v>12</v>
      </c>
      <c r="H2257" t="s">
        <v>16</v>
      </c>
      <c r="I2257" t="s">
        <v>249</v>
      </c>
      <c r="J2257" s="9" t="str">
        <f t="shared" si="70"/>
        <v>19-Oct-1991</v>
      </c>
      <c r="K2257">
        <f t="shared" si="71"/>
        <v>34</v>
      </c>
    </row>
    <row r="2258" spans="1:11" x14ac:dyDescent="0.3">
      <c r="A2258" t="s">
        <v>1458</v>
      </c>
      <c r="B2258">
        <v>1964</v>
      </c>
      <c r="C2258" t="s">
        <v>35</v>
      </c>
      <c r="D2258">
        <v>2</v>
      </c>
      <c r="E2258">
        <v>0</v>
      </c>
      <c r="F2258" s="11">
        <v>11938.26</v>
      </c>
      <c r="G2258" t="s">
        <v>12</v>
      </c>
      <c r="H2258" t="s">
        <v>12</v>
      </c>
      <c r="I2258" t="s">
        <v>166</v>
      </c>
      <c r="J2258" s="9" t="str">
        <f t="shared" si="70"/>
        <v>2-Aug-1964</v>
      </c>
      <c r="K2258">
        <f t="shared" si="71"/>
        <v>61</v>
      </c>
    </row>
    <row r="2259" spans="1:11" x14ac:dyDescent="0.3">
      <c r="A2259" t="s">
        <v>1457</v>
      </c>
      <c r="B2259">
        <v>1964</v>
      </c>
      <c r="C2259" t="s">
        <v>30</v>
      </c>
      <c r="D2259">
        <v>20</v>
      </c>
      <c r="E2259">
        <v>0</v>
      </c>
      <c r="F2259" s="11">
        <v>11931.13</v>
      </c>
      <c r="G2259" t="s">
        <v>12</v>
      </c>
      <c r="H2259" t="s">
        <v>16</v>
      </c>
      <c r="I2259" t="s">
        <v>166</v>
      </c>
      <c r="J2259" s="9" t="str">
        <f t="shared" si="70"/>
        <v>20-Dec-1964</v>
      </c>
      <c r="K2259">
        <f t="shared" si="71"/>
        <v>61</v>
      </c>
    </row>
    <row r="2260" spans="1:11" x14ac:dyDescent="0.3">
      <c r="A2260" t="s">
        <v>1456</v>
      </c>
      <c r="B2260">
        <v>1964</v>
      </c>
      <c r="C2260" t="s">
        <v>15</v>
      </c>
      <c r="D2260">
        <v>19</v>
      </c>
      <c r="E2260">
        <v>0</v>
      </c>
      <c r="F2260" s="11">
        <v>11918.2</v>
      </c>
      <c r="G2260" t="s">
        <v>12</v>
      </c>
      <c r="H2260" t="s">
        <v>16</v>
      </c>
      <c r="I2260" t="s">
        <v>300</v>
      </c>
      <c r="J2260" s="9" t="str">
        <f t="shared" si="70"/>
        <v>19-Nov-1964</v>
      </c>
      <c r="K2260">
        <f t="shared" si="71"/>
        <v>61</v>
      </c>
    </row>
    <row r="2261" spans="1:11" x14ac:dyDescent="0.3">
      <c r="A2261" t="s">
        <v>1455</v>
      </c>
      <c r="B2261">
        <v>2004</v>
      </c>
      <c r="C2261" t="s">
        <v>18</v>
      </c>
      <c r="D2261">
        <v>2</v>
      </c>
      <c r="E2261">
        <v>2</v>
      </c>
      <c r="F2261" s="11">
        <v>11884.05</v>
      </c>
      <c r="G2261" t="s">
        <v>12</v>
      </c>
      <c r="H2261" t="s">
        <v>12</v>
      </c>
      <c r="I2261" t="s">
        <v>13</v>
      </c>
      <c r="J2261" s="9" t="str">
        <f t="shared" si="70"/>
        <v>2-Jun-2004</v>
      </c>
      <c r="K2261">
        <f t="shared" si="71"/>
        <v>21</v>
      </c>
    </row>
    <row r="2262" spans="1:11" x14ac:dyDescent="0.3">
      <c r="A2262" t="s">
        <v>1454</v>
      </c>
      <c r="B2262">
        <v>1967</v>
      </c>
      <c r="C2262" t="s">
        <v>37</v>
      </c>
      <c r="D2262">
        <v>29</v>
      </c>
      <c r="E2262">
        <v>2</v>
      </c>
      <c r="F2262" s="11">
        <v>11881.97</v>
      </c>
      <c r="G2262" t="s">
        <v>12</v>
      </c>
      <c r="H2262" t="s">
        <v>16</v>
      </c>
      <c r="I2262" t="s">
        <v>13</v>
      </c>
      <c r="J2262" s="9" t="str">
        <f t="shared" si="70"/>
        <v>29-Oct-1967</v>
      </c>
      <c r="K2262">
        <f t="shared" si="71"/>
        <v>58</v>
      </c>
    </row>
    <row r="2263" spans="1:11" x14ac:dyDescent="0.3">
      <c r="A2263" t="s">
        <v>1453</v>
      </c>
      <c r="B2263">
        <v>1967</v>
      </c>
      <c r="C2263" t="s">
        <v>10</v>
      </c>
      <c r="D2263">
        <v>14</v>
      </c>
      <c r="E2263">
        <v>2</v>
      </c>
      <c r="F2263" s="11">
        <v>11881.36</v>
      </c>
      <c r="G2263" t="s">
        <v>12</v>
      </c>
      <c r="H2263" t="s">
        <v>11</v>
      </c>
      <c r="I2263" t="s">
        <v>42</v>
      </c>
      <c r="J2263" s="9" t="str">
        <f t="shared" si="70"/>
        <v>14-Jul-1967</v>
      </c>
      <c r="K2263">
        <f t="shared" si="71"/>
        <v>58</v>
      </c>
    </row>
    <row r="2264" spans="1:11" x14ac:dyDescent="0.3">
      <c r="A2264" t="s">
        <v>1452</v>
      </c>
      <c r="B2264">
        <v>1967</v>
      </c>
      <c r="C2264" t="s">
        <v>35</v>
      </c>
      <c r="D2264">
        <v>24</v>
      </c>
      <c r="E2264">
        <v>1</v>
      </c>
      <c r="F2264" s="11">
        <v>11879.1</v>
      </c>
      <c r="G2264" t="s">
        <v>12</v>
      </c>
      <c r="H2264" t="s">
        <v>12</v>
      </c>
      <c r="I2264" t="s">
        <v>247</v>
      </c>
      <c r="J2264" s="9" t="str">
        <f t="shared" si="70"/>
        <v>24-Aug-1967</v>
      </c>
      <c r="K2264">
        <f t="shared" si="71"/>
        <v>58</v>
      </c>
    </row>
    <row r="2265" spans="1:11" x14ac:dyDescent="0.3">
      <c r="A2265" t="s">
        <v>1451</v>
      </c>
      <c r="B2265">
        <v>1974</v>
      </c>
      <c r="C2265" t="s">
        <v>10</v>
      </c>
      <c r="D2265">
        <v>7</v>
      </c>
      <c r="E2265">
        <v>0</v>
      </c>
      <c r="F2265" s="11">
        <v>11858.56</v>
      </c>
      <c r="G2265" t="s">
        <v>12</v>
      </c>
      <c r="H2265" t="s">
        <v>12</v>
      </c>
      <c r="I2265" t="s">
        <v>42</v>
      </c>
      <c r="J2265" s="9" t="str">
        <f t="shared" si="70"/>
        <v>7-Jul-1974</v>
      </c>
      <c r="K2265">
        <f t="shared" si="71"/>
        <v>51</v>
      </c>
    </row>
    <row r="2266" spans="1:11" x14ac:dyDescent="0.3">
      <c r="A2266" t="s">
        <v>1450</v>
      </c>
      <c r="B2266">
        <v>1964</v>
      </c>
      <c r="C2266" t="s">
        <v>20</v>
      </c>
      <c r="D2266">
        <v>29</v>
      </c>
      <c r="E2266">
        <v>0</v>
      </c>
      <c r="F2266" s="11">
        <v>11856.41</v>
      </c>
      <c r="G2266" t="s">
        <v>12</v>
      </c>
      <c r="H2266" t="s">
        <v>11</v>
      </c>
      <c r="I2266" t="s">
        <v>13</v>
      </c>
      <c r="J2266" s="9" t="str">
        <f t="shared" si="70"/>
        <v>29-Sep-1964</v>
      </c>
      <c r="K2266">
        <f t="shared" si="71"/>
        <v>61</v>
      </c>
    </row>
    <row r="2267" spans="1:11" x14ac:dyDescent="0.3">
      <c r="A2267" t="s">
        <v>1449</v>
      </c>
      <c r="B2267">
        <v>1964</v>
      </c>
      <c r="C2267" t="s">
        <v>18</v>
      </c>
      <c r="D2267">
        <v>27</v>
      </c>
      <c r="E2267">
        <v>0</v>
      </c>
      <c r="F2267" s="11">
        <v>11848.14</v>
      </c>
      <c r="G2267" t="s">
        <v>12</v>
      </c>
      <c r="H2267" t="s">
        <v>11</v>
      </c>
      <c r="I2267" t="s">
        <v>42</v>
      </c>
      <c r="J2267" s="9" t="str">
        <f t="shared" si="70"/>
        <v>27-Jun-1964</v>
      </c>
      <c r="K2267">
        <f t="shared" si="71"/>
        <v>61</v>
      </c>
    </row>
    <row r="2268" spans="1:11" x14ac:dyDescent="0.3">
      <c r="A2268" t="s">
        <v>1448</v>
      </c>
      <c r="B2268">
        <v>1965</v>
      </c>
      <c r="C2268" t="s">
        <v>15</v>
      </c>
      <c r="D2268">
        <v>10</v>
      </c>
      <c r="E2268">
        <v>0</v>
      </c>
      <c r="F2268" s="11">
        <v>11842.62</v>
      </c>
      <c r="G2268" t="s">
        <v>12</v>
      </c>
      <c r="H2268" t="s">
        <v>12</v>
      </c>
      <c r="I2268" t="s">
        <v>23</v>
      </c>
      <c r="J2268" s="9" t="str">
        <f t="shared" si="70"/>
        <v>10-Nov-1965</v>
      </c>
      <c r="K2268">
        <f t="shared" si="71"/>
        <v>60</v>
      </c>
    </row>
    <row r="2269" spans="1:11" x14ac:dyDescent="0.3">
      <c r="A2269" t="s">
        <v>1447</v>
      </c>
      <c r="B2269">
        <v>1964</v>
      </c>
      <c r="C2269" t="s">
        <v>10</v>
      </c>
      <c r="D2269">
        <v>11</v>
      </c>
      <c r="E2269">
        <v>0</v>
      </c>
      <c r="F2269" s="11">
        <v>11842.44</v>
      </c>
      <c r="G2269" t="s">
        <v>12</v>
      </c>
      <c r="H2269" t="s">
        <v>11</v>
      </c>
      <c r="I2269" t="s">
        <v>42</v>
      </c>
      <c r="J2269" s="9" t="str">
        <f t="shared" si="70"/>
        <v>11-Jul-1964</v>
      </c>
      <c r="K2269">
        <f t="shared" si="71"/>
        <v>61</v>
      </c>
    </row>
    <row r="2270" spans="1:11" x14ac:dyDescent="0.3">
      <c r="A2270" t="s">
        <v>1446</v>
      </c>
      <c r="B2270">
        <v>1965</v>
      </c>
      <c r="C2270" t="s">
        <v>20</v>
      </c>
      <c r="D2270">
        <v>25</v>
      </c>
      <c r="E2270">
        <v>0</v>
      </c>
      <c r="F2270" s="11">
        <v>11840.78</v>
      </c>
      <c r="G2270" t="s">
        <v>12</v>
      </c>
      <c r="H2270" t="s">
        <v>11</v>
      </c>
      <c r="I2270" t="s">
        <v>23</v>
      </c>
      <c r="J2270" s="9" t="str">
        <f t="shared" si="70"/>
        <v>25-Sep-1965</v>
      </c>
      <c r="K2270">
        <f t="shared" si="71"/>
        <v>60</v>
      </c>
    </row>
    <row r="2271" spans="1:11" x14ac:dyDescent="0.3">
      <c r="A2271" t="s">
        <v>1445</v>
      </c>
      <c r="B2271">
        <v>1964</v>
      </c>
      <c r="C2271" t="s">
        <v>20</v>
      </c>
      <c r="D2271">
        <v>11</v>
      </c>
      <c r="E2271">
        <v>0</v>
      </c>
      <c r="F2271" s="11">
        <v>11837.16</v>
      </c>
      <c r="G2271" t="s">
        <v>12</v>
      </c>
      <c r="H2271" t="s">
        <v>12</v>
      </c>
      <c r="I2271" t="s">
        <v>42</v>
      </c>
      <c r="J2271" s="9" t="str">
        <f t="shared" si="70"/>
        <v>11-Sep-1964</v>
      </c>
      <c r="K2271">
        <f t="shared" si="71"/>
        <v>61</v>
      </c>
    </row>
    <row r="2272" spans="1:11" x14ac:dyDescent="0.3">
      <c r="A2272" t="s">
        <v>1444</v>
      </c>
      <c r="B2272">
        <v>1964</v>
      </c>
      <c r="C2272" t="s">
        <v>18</v>
      </c>
      <c r="D2272">
        <v>27</v>
      </c>
      <c r="E2272">
        <v>0</v>
      </c>
      <c r="F2272" s="11">
        <v>11833.78</v>
      </c>
      <c r="G2272" t="s">
        <v>12</v>
      </c>
      <c r="H2272" t="s">
        <v>12</v>
      </c>
      <c r="I2272" t="s">
        <v>13</v>
      </c>
      <c r="J2272" s="9" t="str">
        <f t="shared" si="70"/>
        <v>27-Jun-1964</v>
      </c>
      <c r="K2272">
        <f t="shared" si="71"/>
        <v>61</v>
      </c>
    </row>
    <row r="2273" spans="1:11" x14ac:dyDescent="0.3">
      <c r="A2273" t="s">
        <v>1443</v>
      </c>
      <c r="B2273">
        <v>1965</v>
      </c>
      <c r="C2273" t="s">
        <v>37</v>
      </c>
      <c r="D2273">
        <v>3</v>
      </c>
      <c r="E2273">
        <v>0</v>
      </c>
      <c r="F2273" s="11">
        <v>11830.61</v>
      </c>
      <c r="G2273" t="s">
        <v>12</v>
      </c>
      <c r="H2273" t="s">
        <v>16</v>
      </c>
      <c r="I2273" t="s">
        <v>23</v>
      </c>
      <c r="J2273" s="9" t="str">
        <f t="shared" si="70"/>
        <v>3-Oct-1965</v>
      </c>
      <c r="K2273">
        <f t="shared" si="71"/>
        <v>60</v>
      </c>
    </row>
    <row r="2274" spans="1:11" x14ac:dyDescent="0.3">
      <c r="A2274" t="s">
        <v>1442</v>
      </c>
      <c r="B2274">
        <v>1982</v>
      </c>
      <c r="C2274" t="s">
        <v>15</v>
      </c>
      <c r="D2274">
        <v>20</v>
      </c>
      <c r="E2274">
        <v>3</v>
      </c>
      <c r="F2274" s="11">
        <v>11773.06</v>
      </c>
      <c r="G2274" t="s">
        <v>12</v>
      </c>
      <c r="H2274" t="s">
        <v>12</v>
      </c>
      <c r="I2274" t="s">
        <v>535</v>
      </c>
      <c r="J2274" s="9" t="str">
        <f t="shared" si="70"/>
        <v>20-Nov-1982</v>
      </c>
      <c r="K2274">
        <f t="shared" si="71"/>
        <v>43</v>
      </c>
    </row>
    <row r="2275" spans="1:11" x14ac:dyDescent="0.3">
      <c r="A2275" t="s">
        <v>1441</v>
      </c>
      <c r="B2275">
        <v>1966</v>
      </c>
      <c r="C2275" t="s">
        <v>10</v>
      </c>
      <c r="D2275">
        <v>25</v>
      </c>
      <c r="E2275">
        <v>1</v>
      </c>
      <c r="F2275" s="11">
        <v>11763</v>
      </c>
      <c r="G2275" t="s">
        <v>12</v>
      </c>
      <c r="H2275" t="s">
        <v>12</v>
      </c>
      <c r="I2275" t="s">
        <v>168</v>
      </c>
      <c r="J2275" s="9" t="str">
        <f t="shared" si="70"/>
        <v>25-Jul-1966</v>
      </c>
      <c r="K2275">
        <f t="shared" si="71"/>
        <v>59</v>
      </c>
    </row>
    <row r="2276" spans="1:11" x14ac:dyDescent="0.3">
      <c r="A2276" t="s">
        <v>1440</v>
      </c>
      <c r="B2276">
        <v>1979</v>
      </c>
      <c r="C2276" t="s">
        <v>15</v>
      </c>
      <c r="D2276">
        <v>6</v>
      </c>
      <c r="E2276">
        <v>2</v>
      </c>
      <c r="F2276" s="11">
        <v>11752.68</v>
      </c>
      <c r="G2276" t="s">
        <v>12</v>
      </c>
      <c r="H2276" t="s">
        <v>16</v>
      </c>
      <c r="I2276" t="s">
        <v>535</v>
      </c>
      <c r="J2276" s="9" t="str">
        <f t="shared" si="70"/>
        <v>6-Nov-1979</v>
      </c>
      <c r="K2276">
        <f t="shared" si="71"/>
        <v>46</v>
      </c>
    </row>
    <row r="2277" spans="1:11" x14ac:dyDescent="0.3">
      <c r="A2277" t="s">
        <v>1439</v>
      </c>
      <c r="B2277">
        <v>1964</v>
      </c>
      <c r="C2277" t="s">
        <v>30</v>
      </c>
      <c r="D2277">
        <v>2</v>
      </c>
      <c r="E2277">
        <v>0</v>
      </c>
      <c r="F2277" s="11">
        <v>11743.93</v>
      </c>
      <c r="G2277" t="s">
        <v>12</v>
      </c>
      <c r="H2277" t="s">
        <v>16</v>
      </c>
      <c r="I2277" t="s">
        <v>23</v>
      </c>
      <c r="J2277" s="9" t="str">
        <f t="shared" si="70"/>
        <v>2-Dec-1964</v>
      </c>
      <c r="K2277">
        <f t="shared" si="71"/>
        <v>61</v>
      </c>
    </row>
    <row r="2278" spans="1:11" x14ac:dyDescent="0.3">
      <c r="A2278" t="s">
        <v>1438</v>
      </c>
      <c r="B2278">
        <v>1963</v>
      </c>
      <c r="C2278" t="s">
        <v>18</v>
      </c>
      <c r="D2278">
        <v>9</v>
      </c>
      <c r="E2278">
        <v>0</v>
      </c>
      <c r="F2278" s="11">
        <v>11743.3</v>
      </c>
      <c r="G2278" t="s">
        <v>12</v>
      </c>
      <c r="H2278" t="s">
        <v>12</v>
      </c>
      <c r="I2278" t="s">
        <v>13</v>
      </c>
      <c r="J2278" s="9" t="str">
        <f t="shared" si="70"/>
        <v>9-Jun-1963</v>
      </c>
      <c r="K2278">
        <f t="shared" si="71"/>
        <v>62</v>
      </c>
    </row>
    <row r="2279" spans="1:11" x14ac:dyDescent="0.3">
      <c r="A2279" t="s">
        <v>1437</v>
      </c>
      <c r="B2279">
        <v>1969</v>
      </c>
      <c r="C2279" t="s">
        <v>15</v>
      </c>
      <c r="D2279">
        <v>12</v>
      </c>
      <c r="E2279">
        <v>3</v>
      </c>
      <c r="F2279" s="11">
        <v>11741.73</v>
      </c>
      <c r="G2279" t="s">
        <v>12</v>
      </c>
      <c r="H2279" t="s">
        <v>16</v>
      </c>
      <c r="I2279" t="s">
        <v>42</v>
      </c>
      <c r="J2279" s="9" t="str">
        <f t="shared" si="70"/>
        <v>12-Nov-1969</v>
      </c>
      <c r="K2279">
        <f t="shared" si="71"/>
        <v>56</v>
      </c>
    </row>
    <row r="2280" spans="1:11" x14ac:dyDescent="0.3">
      <c r="A2280" t="s">
        <v>1436</v>
      </c>
      <c r="B2280">
        <v>1988</v>
      </c>
      <c r="C2280" t="s">
        <v>20</v>
      </c>
      <c r="D2280">
        <v>5</v>
      </c>
      <c r="E2280">
        <v>2</v>
      </c>
      <c r="F2280" s="11">
        <v>11737.85</v>
      </c>
      <c r="G2280" t="s">
        <v>12</v>
      </c>
      <c r="H2280" t="s">
        <v>16</v>
      </c>
      <c r="I2280" t="s">
        <v>42</v>
      </c>
      <c r="J2280" s="9" t="str">
        <f t="shared" si="70"/>
        <v>5-Sep-1988</v>
      </c>
      <c r="K2280">
        <f t="shared" si="71"/>
        <v>37</v>
      </c>
    </row>
    <row r="2281" spans="1:11" x14ac:dyDescent="0.3">
      <c r="A2281" t="s">
        <v>1435</v>
      </c>
      <c r="B2281">
        <v>1964</v>
      </c>
      <c r="C2281" t="s">
        <v>15</v>
      </c>
      <c r="D2281">
        <v>9</v>
      </c>
      <c r="E2281">
        <v>0</v>
      </c>
      <c r="F2281" s="11">
        <v>11735.88</v>
      </c>
      <c r="G2281" t="s">
        <v>12</v>
      </c>
      <c r="H2281" t="s">
        <v>16</v>
      </c>
      <c r="I2281" t="s">
        <v>23</v>
      </c>
      <c r="J2281" s="9" t="str">
        <f t="shared" si="70"/>
        <v>9-Nov-1964</v>
      </c>
      <c r="K2281">
        <f t="shared" si="71"/>
        <v>61</v>
      </c>
    </row>
    <row r="2282" spans="1:11" x14ac:dyDescent="0.3">
      <c r="A2282" t="s">
        <v>1434</v>
      </c>
      <c r="B2282">
        <v>1984</v>
      </c>
      <c r="C2282" t="s">
        <v>15</v>
      </c>
      <c r="D2282">
        <v>26</v>
      </c>
      <c r="E2282">
        <v>3</v>
      </c>
      <c r="F2282" s="11">
        <v>11730.82</v>
      </c>
      <c r="G2282" t="s">
        <v>12</v>
      </c>
      <c r="H2282" t="s">
        <v>12</v>
      </c>
      <c r="I2282" t="s">
        <v>535</v>
      </c>
      <c r="J2282" s="9" t="str">
        <f t="shared" si="70"/>
        <v>26-Nov-1984</v>
      </c>
      <c r="K2282">
        <f t="shared" si="71"/>
        <v>41</v>
      </c>
    </row>
    <row r="2283" spans="1:11" x14ac:dyDescent="0.3">
      <c r="A2283" t="s">
        <v>1433</v>
      </c>
      <c r="B2283">
        <v>1969</v>
      </c>
      <c r="C2283" t="s">
        <v>37</v>
      </c>
      <c r="D2283">
        <v>12</v>
      </c>
      <c r="E2283">
        <v>2</v>
      </c>
      <c r="F2283" s="11">
        <v>11729.68</v>
      </c>
      <c r="G2283" t="s">
        <v>12</v>
      </c>
      <c r="H2283" t="s">
        <v>16</v>
      </c>
      <c r="I2283" t="s">
        <v>247</v>
      </c>
      <c r="J2283" s="9" t="str">
        <f t="shared" si="70"/>
        <v>12-Oct-1969</v>
      </c>
      <c r="K2283">
        <f t="shared" si="71"/>
        <v>56</v>
      </c>
    </row>
    <row r="2284" spans="1:11" x14ac:dyDescent="0.3">
      <c r="A2284" t="s">
        <v>1432</v>
      </c>
      <c r="B2284">
        <v>1982</v>
      </c>
      <c r="C2284" t="s">
        <v>37</v>
      </c>
      <c r="D2284">
        <v>21</v>
      </c>
      <c r="E2284">
        <v>3</v>
      </c>
      <c r="F2284" s="11">
        <v>11712.97</v>
      </c>
      <c r="G2284" t="s">
        <v>12</v>
      </c>
      <c r="H2284" t="s">
        <v>11</v>
      </c>
      <c r="I2284" t="s">
        <v>300</v>
      </c>
      <c r="J2284" s="9" t="str">
        <f t="shared" si="70"/>
        <v>21-Oct-1982</v>
      </c>
      <c r="K2284">
        <f t="shared" si="71"/>
        <v>43</v>
      </c>
    </row>
    <row r="2285" spans="1:11" x14ac:dyDescent="0.3">
      <c r="A2285" t="s">
        <v>1431</v>
      </c>
      <c r="B2285">
        <v>1970</v>
      </c>
      <c r="C2285" t="s">
        <v>30</v>
      </c>
      <c r="D2285">
        <v>1</v>
      </c>
      <c r="E2285">
        <v>0</v>
      </c>
      <c r="F2285" s="11">
        <v>11696.52</v>
      </c>
      <c r="G2285" t="s">
        <v>12</v>
      </c>
      <c r="H2285" t="s">
        <v>16</v>
      </c>
      <c r="I2285" t="s">
        <v>300</v>
      </c>
      <c r="J2285" s="9" t="str">
        <f t="shared" si="70"/>
        <v>1-Dec-1970</v>
      </c>
      <c r="K2285">
        <f t="shared" si="71"/>
        <v>55</v>
      </c>
    </row>
    <row r="2286" spans="1:11" x14ac:dyDescent="0.3">
      <c r="A2286" t="s">
        <v>1430</v>
      </c>
      <c r="B2286">
        <v>1966</v>
      </c>
      <c r="C2286" t="s">
        <v>15</v>
      </c>
      <c r="D2286">
        <v>9</v>
      </c>
      <c r="E2286">
        <v>1</v>
      </c>
      <c r="F2286" s="11">
        <v>11674.13</v>
      </c>
      <c r="G2286" t="s">
        <v>12</v>
      </c>
      <c r="H2286" t="s">
        <v>16</v>
      </c>
      <c r="I2286" t="s">
        <v>42</v>
      </c>
      <c r="J2286" s="9" t="str">
        <f t="shared" si="70"/>
        <v>9-Nov-1966</v>
      </c>
      <c r="K2286">
        <f t="shared" si="71"/>
        <v>59</v>
      </c>
    </row>
    <row r="2287" spans="1:11" x14ac:dyDescent="0.3">
      <c r="A2287" t="s">
        <v>1429</v>
      </c>
      <c r="B2287">
        <v>1966</v>
      </c>
      <c r="C2287" t="s">
        <v>35</v>
      </c>
      <c r="D2287">
        <v>23</v>
      </c>
      <c r="E2287">
        <v>0</v>
      </c>
      <c r="F2287" s="11">
        <v>11658.38</v>
      </c>
      <c r="G2287" t="s">
        <v>12</v>
      </c>
      <c r="H2287" t="s">
        <v>12</v>
      </c>
      <c r="I2287" t="s">
        <v>247</v>
      </c>
      <c r="J2287" s="9" t="str">
        <f t="shared" si="70"/>
        <v>23-Aug-1966</v>
      </c>
      <c r="K2287">
        <f t="shared" si="71"/>
        <v>59</v>
      </c>
    </row>
    <row r="2288" spans="1:11" x14ac:dyDescent="0.3">
      <c r="A2288" t="s">
        <v>1428</v>
      </c>
      <c r="B2288">
        <v>1966</v>
      </c>
      <c r="C2288" t="s">
        <v>10</v>
      </c>
      <c r="D2288">
        <v>6</v>
      </c>
      <c r="E2288">
        <v>0</v>
      </c>
      <c r="F2288" s="11">
        <v>11658.12</v>
      </c>
      <c r="G2288" t="s">
        <v>12</v>
      </c>
      <c r="H2288" t="s">
        <v>16</v>
      </c>
      <c r="I2288" t="s">
        <v>247</v>
      </c>
      <c r="J2288" s="9" t="str">
        <f t="shared" si="70"/>
        <v>6-Jul-1966</v>
      </c>
      <c r="K2288">
        <f t="shared" si="71"/>
        <v>59</v>
      </c>
    </row>
    <row r="2289" spans="1:11" x14ac:dyDescent="0.3">
      <c r="A2289" t="s">
        <v>1427</v>
      </c>
      <c r="B2289">
        <v>1994</v>
      </c>
      <c r="C2289" t="s">
        <v>10</v>
      </c>
      <c r="D2289">
        <v>20</v>
      </c>
      <c r="E2289">
        <v>0</v>
      </c>
      <c r="F2289" s="11">
        <v>11657.81</v>
      </c>
      <c r="G2289" t="s">
        <v>12</v>
      </c>
      <c r="H2289" t="s">
        <v>11</v>
      </c>
      <c r="I2289" t="s">
        <v>249</v>
      </c>
      <c r="J2289" s="9" t="str">
        <f t="shared" si="70"/>
        <v>20-Jul-1994</v>
      </c>
      <c r="K2289">
        <f t="shared" si="71"/>
        <v>31</v>
      </c>
    </row>
    <row r="2290" spans="1:11" x14ac:dyDescent="0.3">
      <c r="A2290" t="s">
        <v>1426</v>
      </c>
      <c r="B2290">
        <v>1966</v>
      </c>
      <c r="C2290" t="s">
        <v>37</v>
      </c>
      <c r="D2290">
        <v>4</v>
      </c>
      <c r="E2290">
        <v>0</v>
      </c>
      <c r="F2290" s="11">
        <v>11657.72</v>
      </c>
      <c r="G2290" t="s">
        <v>12</v>
      </c>
      <c r="H2290" t="s">
        <v>11</v>
      </c>
      <c r="I2290" t="s">
        <v>247</v>
      </c>
      <c r="J2290" s="9" t="str">
        <f t="shared" si="70"/>
        <v>4-Oct-1966</v>
      </c>
      <c r="K2290">
        <f t="shared" si="71"/>
        <v>59</v>
      </c>
    </row>
    <row r="2291" spans="1:11" x14ac:dyDescent="0.3">
      <c r="A2291" t="s">
        <v>1425</v>
      </c>
      <c r="B2291">
        <v>1986</v>
      </c>
      <c r="C2291" t="s">
        <v>10</v>
      </c>
      <c r="D2291">
        <v>17</v>
      </c>
      <c r="E2291">
        <v>3</v>
      </c>
      <c r="F2291" s="11">
        <v>11625.11</v>
      </c>
      <c r="G2291" t="s">
        <v>12</v>
      </c>
      <c r="H2291" t="s">
        <v>12</v>
      </c>
      <c r="I2291" t="s">
        <v>632</v>
      </c>
      <c r="J2291" s="9" t="str">
        <f t="shared" si="70"/>
        <v>17-Jul-1986</v>
      </c>
      <c r="K2291">
        <f t="shared" si="71"/>
        <v>39</v>
      </c>
    </row>
    <row r="2292" spans="1:11" x14ac:dyDescent="0.3">
      <c r="A2292" t="s">
        <v>1424</v>
      </c>
      <c r="B2292">
        <v>1964</v>
      </c>
      <c r="C2292" t="s">
        <v>18</v>
      </c>
      <c r="D2292">
        <v>20</v>
      </c>
      <c r="E2292">
        <v>0</v>
      </c>
      <c r="F2292" s="11">
        <v>11602.75</v>
      </c>
      <c r="G2292" t="s">
        <v>12</v>
      </c>
      <c r="H2292" t="s">
        <v>16</v>
      </c>
      <c r="I2292" t="s">
        <v>516</v>
      </c>
      <c r="J2292" s="9" t="str">
        <f t="shared" si="70"/>
        <v>20-Jun-1964</v>
      </c>
      <c r="K2292">
        <f t="shared" si="71"/>
        <v>61</v>
      </c>
    </row>
    <row r="2293" spans="1:11" x14ac:dyDescent="0.3">
      <c r="A2293" t="s">
        <v>1423</v>
      </c>
      <c r="B2293">
        <v>1965</v>
      </c>
      <c r="C2293" t="s">
        <v>15</v>
      </c>
      <c r="D2293">
        <v>6</v>
      </c>
      <c r="E2293">
        <v>1</v>
      </c>
      <c r="F2293" s="11">
        <v>11576.13</v>
      </c>
      <c r="G2293" t="s">
        <v>12</v>
      </c>
      <c r="H2293" t="s">
        <v>12</v>
      </c>
      <c r="I2293" t="s">
        <v>42</v>
      </c>
      <c r="J2293" s="9" t="str">
        <f t="shared" si="70"/>
        <v>6-Nov-1965</v>
      </c>
      <c r="K2293">
        <f t="shared" si="71"/>
        <v>60</v>
      </c>
    </row>
    <row r="2294" spans="1:11" x14ac:dyDescent="0.3">
      <c r="A2294" t="s">
        <v>1422</v>
      </c>
      <c r="B2294">
        <v>1965</v>
      </c>
      <c r="C2294" t="s">
        <v>30</v>
      </c>
      <c r="D2294">
        <v>25</v>
      </c>
      <c r="E2294">
        <v>0</v>
      </c>
      <c r="F2294" s="11">
        <v>11566.3</v>
      </c>
      <c r="G2294" t="s">
        <v>12</v>
      </c>
      <c r="H2294" t="s">
        <v>12</v>
      </c>
      <c r="I2294" t="s">
        <v>168</v>
      </c>
      <c r="J2294" s="9" t="str">
        <f t="shared" si="70"/>
        <v>25-Dec-1965</v>
      </c>
      <c r="K2294">
        <f t="shared" si="71"/>
        <v>60</v>
      </c>
    </row>
    <row r="2295" spans="1:11" x14ac:dyDescent="0.3">
      <c r="A2295" t="s">
        <v>1421</v>
      </c>
      <c r="B2295">
        <v>1965</v>
      </c>
      <c r="C2295" t="s">
        <v>37</v>
      </c>
      <c r="D2295">
        <v>27</v>
      </c>
      <c r="E2295">
        <v>1</v>
      </c>
      <c r="F2295" s="11">
        <v>11554.22</v>
      </c>
      <c r="G2295" t="s">
        <v>12</v>
      </c>
      <c r="H2295" t="s">
        <v>16</v>
      </c>
      <c r="I2295" t="s">
        <v>13</v>
      </c>
      <c r="J2295" s="9" t="str">
        <f t="shared" si="70"/>
        <v>27-Oct-1965</v>
      </c>
      <c r="K2295">
        <f t="shared" si="71"/>
        <v>60</v>
      </c>
    </row>
    <row r="2296" spans="1:11" x14ac:dyDescent="0.3">
      <c r="A2296" t="s">
        <v>1420</v>
      </c>
      <c r="B2296">
        <v>1973</v>
      </c>
      <c r="C2296" t="s">
        <v>10</v>
      </c>
      <c r="D2296">
        <v>23</v>
      </c>
      <c r="E2296">
        <v>5</v>
      </c>
      <c r="F2296" s="11">
        <v>11552.9</v>
      </c>
      <c r="G2296" t="s">
        <v>12</v>
      </c>
      <c r="H2296" t="s">
        <v>11</v>
      </c>
      <c r="I2296" t="s">
        <v>42</v>
      </c>
      <c r="J2296" s="9" t="str">
        <f t="shared" si="70"/>
        <v>23-Jul-1973</v>
      </c>
      <c r="K2296">
        <f t="shared" si="71"/>
        <v>52</v>
      </c>
    </row>
    <row r="2297" spans="1:11" x14ac:dyDescent="0.3">
      <c r="A2297" t="s">
        <v>1419</v>
      </c>
      <c r="B2297">
        <v>1971</v>
      </c>
      <c r="C2297" t="s">
        <v>30</v>
      </c>
      <c r="D2297">
        <v>1</v>
      </c>
      <c r="E2297">
        <v>0</v>
      </c>
      <c r="F2297" s="11">
        <v>11540.25</v>
      </c>
      <c r="G2297" t="s">
        <v>12</v>
      </c>
      <c r="H2297" t="s">
        <v>16</v>
      </c>
      <c r="I2297" t="s">
        <v>23</v>
      </c>
      <c r="J2297" s="9" t="str">
        <f t="shared" si="70"/>
        <v>1-Dec-1971</v>
      </c>
      <c r="K2297">
        <f t="shared" si="71"/>
        <v>54</v>
      </c>
    </row>
    <row r="2298" spans="1:11" x14ac:dyDescent="0.3">
      <c r="A2298" t="s">
        <v>1418</v>
      </c>
      <c r="B2298">
        <v>1968</v>
      </c>
      <c r="C2298" t="s">
        <v>15</v>
      </c>
      <c r="D2298">
        <v>14</v>
      </c>
      <c r="E2298">
        <v>2</v>
      </c>
      <c r="F2298" s="11">
        <v>11538.42</v>
      </c>
      <c r="G2298" t="s">
        <v>12</v>
      </c>
      <c r="H2298" t="s">
        <v>16</v>
      </c>
      <c r="I2298" t="s">
        <v>42</v>
      </c>
      <c r="J2298" s="9" t="str">
        <f t="shared" si="70"/>
        <v>14-Nov-1968</v>
      </c>
      <c r="K2298">
        <f t="shared" si="71"/>
        <v>57</v>
      </c>
    </row>
    <row r="2299" spans="1:11" x14ac:dyDescent="0.3">
      <c r="A2299" t="s">
        <v>1417</v>
      </c>
      <c r="B2299">
        <v>1965</v>
      </c>
      <c r="C2299" t="s">
        <v>37</v>
      </c>
      <c r="D2299">
        <v>3</v>
      </c>
      <c r="E2299">
        <v>0</v>
      </c>
      <c r="F2299" s="11">
        <v>11534.87</v>
      </c>
      <c r="G2299" t="s">
        <v>12</v>
      </c>
      <c r="H2299" t="s">
        <v>16</v>
      </c>
      <c r="I2299" t="s">
        <v>356</v>
      </c>
      <c r="J2299" s="9" t="str">
        <f t="shared" si="70"/>
        <v>3-Oct-1965</v>
      </c>
      <c r="K2299">
        <f t="shared" si="71"/>
        <v>60</v>
      </c>
    </row>
    <row r="2300" spans="1:11" x14ac:dyDescent="0.3">
      <c r="A2300" t="s">
        <v>1416</v>
      </c>
      <c r="B2300">
        <v>1970</v>
      </c>
      <c r="C2300" t="s">
        <v>10</v>
      </c>
      <c r="D2300">
        <v>23</v>
      </c>
      <c r="E2300">
        <v>0</v>
      </c>
      <c r="F2300" s="11">
        <v>11530.12</v>
      </c>
      <c r="G2300" t="s">
        <v>12</v>
      </c>
      <c r="H2300" t="s">
        <v>16</v>
      </c>
      <c r="I2300" t="s">
        <v>23</v>
      </c>
      <c r="J2300" s="9" t="str">
        <f t="shared" si="70"/>
        <v>23-Jul-1970</v>
      </c>
      <c r="K2300">
        <f t="shared" si="71"/>
        <v>55</v>
      </c>
    </row>
    <row r="2301" spans="1:11" x14ac:dyDescent="0.3">
      <c r="A2301" t="s">
        <v>1415</v>
      </c>
      <c r="B2301">
        <v>1988</v>
      </c>
      <c r="C2301" t="s">
        <v>18</v>
      </c>
      <c r="D2301">
        <v>12</v>
      </c>
      <c r="E2301">
        <v>3</v>
      </c>
      <c r="F2301" s="11">
        <v>11524.25</v>
      </c>
      <c r="G2301" t="s">
        <v>12</v>
      </c>
      <c r="H2301" t="s">
        <v>16</v>
      </c>
      <c r="I2301" t="s">
        <v>535</v>
      </c>
      <c r="J2301" s="9" t="str">
        <f t="shared" si="70"/>
        <v>12-Jun-1988</v>
      </c>
      <c r="K2301">
        <f t="shared" si="71"/>
        <v>37</v>
      </c>
    </row>
    <row r="2302" spans="1:11" x14ac:dyDescent="0.3">
      <c r="A2302" t="s">
        <v>1414</v>
      </c>
      <c r="B2302">
        <v>1971</v>
      </c>
      <c r="C2302" t="s">
        <v>30</v>
      </c>
      <c r="D2302">
        <v>19</v>
      </c>
      <c r="E2302">
        <v>4</v>
      </c>
      <c r="F2302" s="11">
        <v>11520.1</v>
      </c>
      <c r="G2302" t="s">
        <v>12</v>
      </c>
      <c r="H2302" t="s">
        <v>16</v>
      </c>
      <c r="I2302" t="s">
        <v>23</v>
      </c>
      <c r="J2302" s="9" t="str">
        <f t="shared" si="70"/>
        <v>19-Dec-1971</v>
      </c>
      <c r="K2302">
        <f t="shared" si="71"/>
        <v>54</v>
      </c>
    </row>
    <row r="2303" spans="1:11" x14ac:dyDescent="0.3">
      <c r="A2303" t="s">
        <v>1413</v>
      </c>
      <c r="B2303">
        <v>1968</v>
      </c>
      <c r="C2303" t="s">
        <v>18</v>
      </c>
      <c r="D2303">
        <v>24</v>
      </c>
      <c r="E2303">
        <v>1</v>
      </c>
      <c r="F2303" s="11">
        <v>11512.41</v>
      </c>
      <c r="G2303" t="s">
        <v>12</v>
      </c>
      <c r="H2303" t="s">
        <v>16</v>
      </c>
      <c r="I2303" t="s">
        <v>247</v>
      </c>
      <c r="J2303" s="9" t="str">
        <f t="shared" si="70"/>
        <v>24-Jun-1968</v>
      </c>
      <c r="K2303">
        <f t="shared" si="71"/>
        <v>57</v>
      </c>
    </row>
    <row r="2304" spans="1:11" x14ac:dyDescent="0.3">
      <c r="A2304" t="s">
        <v>1412</v>
      </c>
      <c r="B2304">
        <v>1989</v>
      </c>
      <c r="C2304" t="s">
        <v>37</v>
      </c>
      <c r="D2304">
        <v>6</v>
      </c>
      <c r="E2304">
        <v>3</v>
      </c>
      <c r="F2304" s="11">
        <v>11511.61</v>
      </c>
      <c r="G2304" t="s">
        <v>12</v>
      </c>
      <c r="H2304" t="s">
        <v>12</v>
      </c>
      <c r="I2304" t="s">
        <v>535</v>
      </c>
      <c r="J2304" s="9" t="str">
        <f t="shared" si="70"/>
        <v>6-Oct-1989</v>
      </c>
      <c r="K2304">
        <f t="shared" si="71"/>
        <v>36</v>
      </c>
    </row>
    <row r="2305" spans="1:11" x14ac:dyDescent="0.3">
      <c r="A2305" t="s">
        <v>1411</v>
      </c>
      <c r="B2305">
        <v>1969</v>
      </c>
      <c r="C2305" t="s">
        <v>35</v>
      </c>
      <c r="D2305">
        <v>11</v>
      </c>
      <c r="E2305">
        <v>0</v>
      </c>
      <c r="F2305" s="11">
        <v>11497.69</v>
      </c>
      <c r="G2305" t="s">
        <v>12</v>
      </c>
      <c r="H2305" t="s">
        <v>16</v>
      </c>
      <c r="I2305" t="s">
        <v>23</v>
      </c>
      <c r="J2305" s="9" t="str">
        <f t="shared" si="70"/>
        <v>11-Aug-1969</v>
      </c>
      <c r="K2305">
        <f t="shared" si="71"/>
        <v>56</v>
      </c>
    </row>
    <row r="2306" spans="1:11" x14ac:dyDescent="0.3">
      <c r="A2306" t="s">
        <v>1410</v>
      </c>
      <c r="B2306">
        <v>1983</v>
      </c>
      <c r="C2306" t="s">
        <v>18</v>
      </c>
      <c r="D2306">
        <v>7</v>
      </c>
      <c r="E2306">
        <v>3</v>
      </c>
      <c r="F2306" s="11">
        <v>11492.46</v>
      </c>
      <c r="G2306" t="s">
        <v>12</v>
      </c>
      <c r="H2306" t="s">
        <v>12</v>
      </c>
      <c r="I2306" t="s">
        <v>535</v>
      </c>
      <c r="J2306" s="9" t="str">
        <f t="shared" ref="J2306:J2344" si="72">D2306&amp;"-"&amp;C2306&amp;"-"&amp;B2306</f>
        <v>7-Jun-1983</v>
      </c>
      <c r="K2306">
        <f t="shared" ref="K2306:K2344" si="73">2025-B2306</f>
        <v>42</v>
      </c>
    </row>
    <row r="2307" spans="1:11" x14ac:dyDescent="0.3">
      <c r="A2307" t="s">
        <v>1409</v>
      </c>
      <c r="B2307">
        <v>1970</v>
      </c>
      <c r="C2307" t="s">
        <v>37</v>
      </c>
      <c r="D2307">
        <v>13</v>
      </c>
      <c r="E2307">
        <v>3</v>
      </c>
      <c r="F2307" s="11">
        <v>11488.32</v>
      </c>
      <c r="G2307" t="s">
        <v>12</v>
      </c>
      <c r="H2307" t="s">
        <v>16</v>
      </c>
      <c r="I2307" t="s">
        <v>276</v>
      </c>
      <c r="J2307" s="9" t="str">
        <f t="shared" si="72"/>
        <v>13-Oct-1970</v>
      </c>
      <c r="K2307">
        <f t="shared" si="73"/>
        <v>55</v>
      </c>
    </row>
    <row r="2308" spans="1:11" x14ac:dyDescent="0.3">
      <c r="A2308" t="s">
        <v>1408</v>
      </c>
      <c r="B2308">
        <v>2004</v>
      </c>
      <c r="C2308" t="s">
        <v>20</v>
      </c>
      <c r="D2308">
        <v>10</v>
      </c>
      <c r="E2308">
        <v>0</v>
      </c>
      <c r="F2308" s="11">
        <v>11482.63</v>
      </c>
      <c r="G2308" t="s">
        <v>12</v>
      </c>
      <c r="H2308" t="s">
        <v>11</v>
      </c>
      <c r="I2308" t="s">
        <v>13</v>
      </c>
      <c r="J2308" s="9" t="str">
        <f t="shared" si="72"/>
        <v>10-Sep-2004</v>
      </c>
      <c r="K2308">
        <f t="shared" si="73"/>
        <v>21</v>
      </c>
    </row>
    <row r="2309" spans="1:11" x14ac:dyDescent="0.3">
      <c r="A2309" t="s">
        <v>1407</v>
      </c>
      <c r="B2309">
        <v>1966</v>
      </c>
      <c r="C2309" t="s">
        <v>20</v>
      </c>
      <c r="D2309">
        <v>7</v>
      </c>
      <c r="E2309">
        <v>0</v>
      </c>
      <c r="F2309" s="11">
        <v>11478.14</v>
      </c>
      <c r="G2309" t="s">
        <v>12</v>
      </c>
      <c r="H2309" t="s">
        <v>11</v>
      </c>
      <c r="I2309" t="s">
        <v>200</v>
      </c>
      <c r="J2309" s="9" t="str">
        <f t="shared" si="72"/>
        <v>7-Sep-1966</v>
      </c>
      <c r="K2309">
        <f t="shared" si="73"/>
        <v>59</v>
      </c>
    </row>
    <row r="2310" spans="1:11" x14ac:dyDescent="0.3">
      <c r="A2310" t="s">
        <v>1406</v>
      </c>
      <c r="B2310">
        <v>1965</v>
      </c>
      <c r="C2310" t="s">
        <v>18</v>
      </c>
      <c r="D2310">
        <v>23</v>
      </c>
      <c r="E2310">
        <v>0</v>
      </c>
      <c r="F2310" s="11">
        <v>11455.28</v>
      </c>
      <c r="G2310" t="s">
        <v>12</v>
      </c>
      <c r="H2310" t="s">
        <v>11</v>
      </c>
      <c r="I2310" t="s">
        <v>42</v>
      </c>
      <c r="J2310" s="9" t="str">
        <f t="shared" si="72"/>
        <v>23-Jun-1965</v>
      </c>
      <c r="K2310">
        <f t="shared" si="73"/>
        <v>60</v>
      </c>
    </row>
    <row r="2311" spans="1:11" x14ac:dyDescent="0.3">
      <c r="A2311" t="s">
        <v>1405</v>
      </c>
      <c r="B2311">
        <v>1966</v>
      </c>
      <c r="C2311" t="s">
        <v>18</v>
      </c>
      <c r="D2311">
        <v>14</v>
      </c>
      <c r="E2311">
        <v>0</v>
      </c>
      <c r="F2311" s="11">
        <v>11454.02</v>
      </c>
      <c r="G2311" t="s">
        <v>12</v>
      </c>
      <c r="H2311" t="s">
        <v>16</v>
      </c>
      <c r="I2311" t="s">
        <v>23</v>
      </c>
      <c r="J2311" s="9" t="str">
        <f t="shared" si="72"/>
        <v>14-Jun-1966</v>
      </c>
      <c r="K2311">
        <f t="shared" si="73"/>
        <v>59</v>
      </c>
    </row>
    <row r="2312" spans="1:11" x14ac:dyDescent="0.3">
      <c r="A2312" t="s">
        <v>1404</v>
      </c>
      <c r="B2312">
        <v>1971</v>
      </c>
      <c r="C2312" t="s">
        <v>20</v>
      </c>
      <c r="D2312">
        <v>12</v>
      </c>
      <c r="E2312">
        <v>3</v>
      </c>
      <c r="F2312" s="11">
        <v>11436.74</v>
      </c>
      <c r="G2312" t="s">
        <v>12</v>
      </c>
      <c r="H2312" t="s">
        <v>12</v>
      </c>
      <c r="I2312" t="s">
        <v>23</v>
      </c>
      <c r="J2312" s="9" t="str">
        <f t="shared" si="72"/>
        <v>12-Sep-1971</v>
      </c>
      <c r="K2312">
        <f t="shared" si="73"/>
        <v>54</v>
      </c>
    </row>
    <row r="2313" spans="1:11" x14ac:dyDescent="0.3">
      <c r="A2313" t="s">
        <v>1403</v>
      </c>
      <c r="B2313">
        <v>1980</v>
      </c>
      <c r="C2313" t="s">
        <v>10</v>
      </c>
      <c r="D2313">
        <v>17</v>
      </c>
      <c r="E2313">
        <v>2</v>
      </c>
      <c r="F2313" s="11">
        <v>11435.74</v>
      </c>
      <c r="G2313" t="s">
        <v>12</v>
      </c>
      <c r="H2313" t="s">
        <v>12</v>
      </c>
      <c r="I2313" t="s">
        <v>300</v>
      </c>
      <c r="J2313" s="9" t="str">
        <f t="shared" si="72"/>
        <v>17-Jul-1980</v>
      </c>
      <c r="K2313">
        <f t="shared" si="73"/>
        <v>45</v>
      </c>
    </row>
    <row r="2314" spans="1:11" x14ac:dyDescent="0.3">
      <c r="A2314" t="s">
        <v>1402</v>
      </c>
      <c r="B2314">
        <v>1985</v>
      </c>
      <c r="C2314" t="s">
        <v>18</v>
      </c>
      <c r="D2314">
        <v>9</v>
      </c>
      <c r="E2314">
        <v>3</v>
      </c>
      <c r="F2314" s="11">
        <v>11419.49</v>
      </c>
      <c r="G2314" t="s">
        <v>12</v>
      </c>
      <c r="H2314" t="s">
        <v>16</v>
      </c>
      <c r="I2314" t="s">
        <v>23</v>
      </c>
      <c r="J2314" s="9" t="str">
        <f t="shared" si="72"/>
        <v>9-Jun-1985</v>
      </c>
      <c r="K2314">
        <f t="shared" si="73"/>
        <v>40</v>
      </c>
    </row>
    <row r="2315" spans="1:11" x14ac:dyDescent="0.3">
      <c r="A2315" t="s">
        <v>1401</v>
      </c>
      <c r="B2315">
        <v>1983</v>
      </c>
      <c r="C2315" t="s">
        <v>37</v>
      </c>
      <c r="D2315">
        <v>23</v>
      </c>
      <c r="E2315">
        <v>3</v>
      </c>
      <c r="F2315" s="11">
        <v>11412.02</v>
      </c>
      <c r="G2315" t="s">
        <v>12</v>
      </c>
      <c r="H2315" t="s">
        <v>16</v>
      </c>
      <c r="I2315" t="s">
        <v>300</v>
      </c>
      <c r="J2315" s="9" t="str">
        <f t="shared" si="72"/>
        <v>23-Oct-1983</v>
      </c>
      <c r="K2315">
        <f t="shared" si="73"/>
        <v>42</v>
      </c>
    </row>
    <row r="2316" spans="1:11" x14ac:dyDescent="0.3">
      <c r="A2316" t="s">
        <v>1400</v>
      </c>
      <c r="B2316">
        <v>1970</v>
      </c>
      <c r="C2316" t="s">
        <v>37</v>
      </c>
      <c r="D2316">
        <v>7</v>
      </c>
      <c r="E2316">
        <v>3</v>
      </c>
      <c r="F2316" s="11">
        <v>11411.69</v>
      </c>
      <c r="G2316" t="s">
        <v>12</v>
      </c>
      <c r="H2316" t="s">
        <v>11</v>
      </c>
      <c r="I2316" t="s">
        <v>42</v>
      </c>
      <c r="J2316" s="9" t="str">
        <f t="shared" si="72"/>
        <v>7-Oct-1970</v>
      </c>
      <c r="K2316">
        <f t="shared" si="73"/>
        <v>55</v>
      </c>
    </row>
    <row r="2317" spans="1:11" x14ac:dyDescent="0.3">
      <c r="A2317" t="s">
        <v>1399</v>
      </c>
      <c r="B2317">
        <v>1970</v>
      </c>
      <c r="C2317" t="s">
        <v>37</v>
      </c>
      <c r="D2317">
        <v>2</v>
      </c>
      <c r="E2317">
        <v>2</v>
      </c>
      <c r="F2317" s="11">
        <v>11396.9</v>
      </c>
      <c r="G2317" t="s">
        <v>12</v>
      </c>
      <c r="H2317" t="s">
        <v>12</v>
      </c>
      <c r="I2317" t="s">
        <v>247</v>
      </c>
      <c r="J2317" s="9" t="str">
        <f t="shared" si="72"/>
        <v>2-Oct-1970</v>
      </c>
      <c r="K2317">
        <f t="shared" si="73"/>
        <v>55</v>
      </c>
    </row>
    <row r="2318" spans="1:11" x14ac:dyDescent="0.3">
      <c r="A2318" t="s">
        <v>1398</v>
      </c>
      <c r="B2318">
        <v>1967</v>
      </c>
      <c r="C2318" t="s">
        <v>30</v>
      </c>
      <c r="D2318">
        <v>19</v>
      </c>
      <c r="E2318">
        <v>1</v>
      </c>
      <c r="F2318" s="11">
        <v>11394.07</v>
      </c>
      <c r="G2318" t="s">
        <v>12</v>
      </c>
      <c r="H2318" t="s">
        <v>16</v>
      </c>
      <c r="I2318" t="s">
        <v>170</v>
      </c>
      <c r="J2318" s="9" t="str">
        <f t="shared" si="72"/>
        <v>19-Dec-1967</v>
      </c>
      <c r="K2318">
        <f t="shared" si="73"/>
        <v>58</v>
      </c>
    </row>
    <row r="2319" spans="1:11" x14ac:dyDescent="0.3">
      <c r="A2319" t="s">
        <v>1397</v>
      </c>
      <c r="B2319">
        <v>1997</v>
      </c>
      <c r="C2319" t="s">
        <v>10</v>
      </c>
      <c r="D2319">
        <v>28</v>
      </c>
      <c r="E2319">
        <v>0</v>
      </c>
      <c r="F2319" s="11">
        <v>11388.27</v>
      </c>
      <c r="G2319" t="s">
        <v>12</v>
      </c>
      <c r="H2319" t="s">
        <v>11</v>
      </c>
      <c r="I2319" t="s">
        <v>535</v>
      </c>
      <c r="J2319" s="9" t="str">
        <f t="shared" si="72"/>
        <v>28-Jul-1997</v>
      </c>
      <c r="K2319">
        <f t="shared" si="73"/>
        <v>28</v>
      </c>
    </row>
    <row r="2320" spans="1:11" x14ac:dyDescent="0.3">
      <c r="A2320" t="s">
        <v>1396</v>
      </c>
      <c r="B2320">
        <v>1964</v>
      </c>
      <c r="C2320" t="s">
        <v>18</v>
      </c>
      <c r="D2320">
        <v>13</v>
      </c>
      <c r="E2320">
        <v>0</v>
      </c>
      <c r="F2320" s="11">
        <v>11381.33</v>
      </c>
      <c r="G2320" t="s">
        <v>12</v>
      </c>
      <c r="H2320" t="s">
        <v>11</v>
      </c>
      <c r="I2320" t="s">
        <v>13</v>
      </c>
      <c r="J2320" s="9" t="str">
        <f t="shared" si="72"/>
        <v>13-Jun-1964</v>
      </c>
      <c r="K2320">
        <f t="shared" si="73"/>
        <v>61</v>
      </c>
    </row>
    <row r="2321" spans="1:11" x14ac:dyDescent="0.3">
      <c r="A2321" t="s">
        <v>1395</v>
      </c>
      <c r="B2321">
        <v>1972</v>
      </c>
      <c r="C2321" t="s">
        <v>30</v>
      </c>
      <c r="D2321">
        <v>6</v>
      </c>
      <c r="E2321">
        <v>0</v>
      </c>
      <c r="F2321" s="11">
        <v>11378.57</v>
      </c>
      <c r="G2321" t="s">
        <v>12</v>
      </c>
      <c r="H2321" t="s">
        <v>11</v>
      </c>
      <c r="I2321" t="s">
        <v>200</v>
      </c>
      <c r="J2321" s="9" t="str">
        <f t="shared" si="72"/>
        <v>6-Dec-1972</v>
      </c>
      <c r="K2321">
        <f t="shared" si="73"/>
        <v>53</v>
      </c>
    </row>
    <row r="2322" spans="1:11" x14ac:dyDescent="0.3">
      <c r="A2322" t="s">
        <v>1394</v>
      </c>
      <c r="B2322">
        <v>1979</v>
      </c>
      <c r="C2322" t="s">
        <v>18</v>
      </c>
      <c r="D2322">
        <v>7</v>
      </c>
      <c r="E2322">
        <v>2</v>
      </c>
      <c r="F2322" s="11">
        <v>11369.39</v>
      </c>
      <c r="G2322" t="s">
        <v>12</v>
      </c>
      <c r="H2322" t="s">
        <v>16</v>
      </c>
      <c r="I2322" t="s">
        <v>535</v>
      </c>
      <c r="J2322" s="9" t="str">
        <f t="shared" si="72"/>
        <v>7-Jun-1979</v>
      </c>
      <c r="K2322">
        <f t="shared" si="73"/>
        <v>46</v>
      </c>
    </row>
    <row r="2323" spans="1:11" x14ac:dyDescent="0.3">
      <c r="A2323" t="s">
        <v>1393</v>
      </c>
      <c r="B2323">
        <v>1964</v>
      </c>
      <c r="C2323" t="s">
        <v>30</v>
      </c>
      <c r="D2323">
        <v>13</v>
      </c>
      <c r="E2323">
        <v>0</v>
      </c>
      <c r="F2323" s="11">
        <v>11365.95</v>
      </c>
      <c r="G2323" t="s">
        <v>12</v>
      </c>
      <c r="H2323" t="s">
        <v>11</v>
      </c>
      <c r="I2323" t="s">
        <v>42</v>
      </c>
      <c r="J2323" s="9" t="str">
        <f t="shared" si="72"/>
        <v>13-Dec-1964</v>
      </c>
      <c r="K2323">
        <f t="shared" si="73"/>
        <v>61</v>
      </c>
    </row>
    <row r="2324" spans="1:11" x14ac:dyDescent="0.3">
      <c r="A2324" t="s">
        <v>1392</v>
      </c>
      <c r="B2324">
        <v>1964</v>
      </c>
      <c r="C2324" t="s">
        <v>10</v>
      </c>
      <c r="D2324">
        <v>3</v>
      </c>
      <c r="E2324">
        <v>0</v>
      </c>
      <c r="F2324" s="11">
        <v>11363.28</v>
      </c>
      <c r="G2324" t="s">
        <v>12</v>
      </c>
      <c r="H2324" t="s">
        <v>16</v>
      </c>
      <c r="I2324" t="s">
        <v>13</v>
      </c>
      <c r="J2324" s="9" t="str">
        <f t="shared" si="72"/>
        <v>3-Jul-1964</v>
      </c>
      <c r="K2324">
        <f t="shared" si="73"/>
        <v>61</v>
      </c>
    </row>
    <row r="2325" spans="1:11" x14ac:dyDescent="0.3">
      <c r="A2325" t="s">
        <v>1391</v>
      </c>
      <c r="B2325">
        <v>1964</v>
      </c>
      <c r="C2325" t="s">
        <v>10</v>
      </c>
      <c r="D2325">
        <v>4</v>
      </c>
      <c r="E2325">
        <v>0</v>
      </c>
      <c r="F2325" s="11">
        <v>11362.76</v>
      </c>
      <c r="G2325" t="s">
        <v>12</v>
      </c>
      <c r="H2325" t="s">
        <v>16</v>
      </c>
      <c r="I2325" t="s">
        <v>42</v>
      </c>
      <c r="J2325" s="9" t="str">
        <f t="shared" si="72"/>
        <v>4-Jul-1964</v>
      </c>
      <c r="K2325">
        <f t="shared" si="73"/>
        <v>61</v>
      </c>
    </row>
    <row r="2326" spans="1:11" x14ac:dyDescent="0.3">
      <c r="A2326" t="s">
        <v>1390</v>
      </c>
      <c r="B2326">
        <v>1965</v>
      </c>
      <c r="C2326" t="s">
        <v>20</v>
      </c>
      <c r="D2326">
        <v>26</v>
      </c>
      <c r="E2326">
        <v>0</v>
      </c>
      <c r="F2326" s="11">
        <v>11356.66</v>
      </c>
      <c r="G2326" t="s">
        <v>12</v>
      </c>
      <c r="H2326" t="s">
        <v>12</v>
      </c>
      <c r="I2326" t="s">
        <v>23</v>
      </c>
      <c r="J2326" s="9" t="str">
        <f t="shared" si="72"/>
        <v>26-Sep-1965</v>
      </c>
      <c r="K2326">
        <f t="shared" si="73"/>
        <v>60</v>
      </c>
    </row>
    <row r="2327" spans="1:11" x14ac:dyDescent="0.3">
      <c r="A2327" t="s">
        <v>1389</v>
      </c>
      <c r="B2327">
        <v>1965</v>
      </c>
      <c r="C2327" t="s">
        <v>15</v>
      </c>
      <c r="D2327">
        <v>29</v>
      </c>
      <c r="E2327">
        <v>0</v>
      </c>
      <c r="F2327" s="11">
        <v>11353.23</v>
      </c>
      <c r="G2327" t="s">
        <v>12</v>
      </c>
      <c r="H2327" t="s">
        <v>16</v>
      </c>
      <c r="I2327" t="s">
        <v>23</v>
      </c>
      <c r="J2327" s="9" t="str">
        <f t="shared" si="72"/>
        <v>29-Nov-1965</v>
      </c>
      <c r="K2327">
        <f t="shared" si="73"/>
        <v>60</v>
      </c>
    </row>
    <row r="2328" spans="1:11" x14ac:dyDescent="0.3">
      <c r="A2328" t="s">
        <v>1388</v>
      </c>
      <c r="B2328">
        <v>1964</v>
      </c>
      <c r="C2328" t="s">
        <v>10</v>
      </c>
      <c r="D2328">
        <v>12</v>
      </c>
      <c r="E2328">
        <v>0</v>
      </c>
      <c r="F2328" s="11">
        <v>11345.52</v>
      </c>
      <c r="G2328" t="s">
        <v>12</v>
      </c>
      <c r="H2328" t="s">
        <v>12</v>
      </c>
      <c r="I2328" t="s">
        <v>42</v>
      </c>
      <c r="J2328" s="9" t="str">
        <f t="shared" si="72"/>
        <v>12-Jul-1964</v>
      </c>
      <c r="K2328">
        <f t="shared" si="73"/>
        <v>61</v>
      </c>
    </row>
    <row r="2329" spans="1:11" x14ac:dyDescent="0.3">
      <c r="A2329" t="s">
        <v>1387</v>
      </c>
      <c r="B2329">
        <v>1968</v>
      </c>
      <c r="C2329" t="s">
        <v>15</v>
      </c>
      <c r="D2329">
        <v>2</v>
      </c>
      <c r="E2329">
        <v>0</v>
      </c>
      <c r="F2329" s="11">
        <v>11344.32</v>
      </c>
      <c r="G2329" t="s">
        <v>12</v>
      </c>
      <c r="H2329" t="s">
        <v>11</v>
      </c>
      <c r="I2329" t="s">
        <v>200</v>
      </c>
      <c r="J2329" s="9" t="str">
        <f t="shared" si="72"/>
        <v>2-Nov-1968</v>
      </c>
      <c r="K2329">
        <f t="shared" si="73"/>
        <v>57</v>
      </c>
    </row>
    <row r="2330" spans="1:11" x14ac:dyDescent="0.3">
      <c r="A2330" t="s">
        <v>1386</v>
      </c>
      <c r="B2330">
        <v>1989</v>
      </c>
      <c r="C2330" t="s">
        <v>35</v>
      </c>
      <c r="D2330">
        <v>19</v>
      </c>
      <c r="E2330">
        <v>1</v>
      </c>
      <c r="F2330" s="11">
        <v>11326.71</v>
      </c>
      <c r="G2330" t="s">
        <v>12</v>
      </c>
      <c r="H2330" t="s">
        <v>12</v>
      </c>
      <c r="I2330" t="s">
        <v>13</v>
      </c>
      <c r="J2330" s="9" t="str">
        <f t="shared" si="72"/>
        <v>19-Aug-1989</v>
      </c>
      <c r="K2330">
        <f t="shared" si="73"/>
        <v>36</v>
      </c>
    </row>
    <row r="2331" spans="1:11" x14ac:dyDescent="0.3">
      <c r="A2331" t="s">
        <v>1385</v>
      </c>
      <c r="B2331">
        <v>2002</v>
      </c>
      <c r="C2331" t="s">
        <v>20</v>
      </c>
      <c r="D2331">
        <v>20</v>
      </c>
      <c r="E2331">
        <v>0</v>
      </c>
      <c r="F2331" s="11">
        <v>11321.49</v>
      </c>
      <c r="G2331" t="s">
        <v>12</v>
      </c>
      <c r="H2331" t="s">
        <v>12</v>
      </c>
      <c r="I2331" t="s">
        <v>23</v>
      </c>
      <c r="J2331" s="9" t="str">
        <f t="shared" si="72"/>
        <v>20-Sep-2002</v>
      </c>
      <c r="K2331">
        <f t="shared" si="73"/>
        <v>23</v>
      </c>
    </row>
    <row r="2332" spans="1:11" x14ac:dyDescent="0.3">
      <c r="A2332" t="s">
        <v>1384</v>
      </c>
      <c r="B2332">
        <v>1963</v>
      </c>
      <c r="C2332" t="s">
        <v>10</v>
      </c>
      <c r="D2332">
        <v>11</v>
      </c>
      <c r="E2332">
        <v>0</v>
      </c>
      <c r="F2332" s="11">
        <v>11319.12</v>
      </c>
      <c r="G2332" t="s">
        <v>12</v>
      </c>
      <c r="H2332" t="s">
        <v>16</v>
      </c>
      <c r="I2332" t="s">
        <v>23</v>
      </c>
      <c r="J2332" s="9" t="str">
        <f t="shared" si="72"/>
        <v>11-Jul-1963</v>
      </c>
      <c r="K2332">
        <f t="shared" si="73"/>
        <v>62</v>
      </c>
    </row>
    <row r="2333" spans="1:11" x14ac:dyDescent="0.3">
      <c r="A2333" t="s">
        <v>1383</v>
      </c>
      <c r="B2333">
        <v>1995</v>
      </c>
      <c r="C2333" t="s">
        <v>30</v>
      </c>
      <c r="D2333">
        <v>10</v>
      </c>
      <c r="E2333">
        <v>0</v>
      </c>
      <c r="F2333" s="11">
        <v>11318.57</v>
      </c>
      <c r="G2333" t="s">
        <v>12</v>
      </c>
      <c r="H2333" t="s">
        <v>11</v>
      </c>
      <c r="I2333" t="s">
        <v>535</v>
      </c>
      <c r="J2333" s="9" t="str">
        <f t="shared" si="72"/>
        <v>10-Dec-1995</v>
      </c>
      <c r="K2333">
        <f t="shared" si="73"/>
        <v>30</v>
      </c>
    </row>
    <row r="2334" spans="1:11" x14ac:dyDescent="0.3">
      <c r="A2334" t="s">
        <v>1382</v>
      </c>
      <c r="B2334">
        <v>1963</v>
      </c>
      <c r="C2334" t="s">
        <v>15</v>
      </c>
      <c r="D2334">
        <v>22</v>
      </c>
      <c r="E2334">
        <v>0</v>
      </c>
      <c r="F2334" s="11">
        <v>11312.33</v>
      </c>
      <c r="G2334" t="s">
        <v>12</v>
      </c>
      <c r="H2334" t="s">
        <v>12</v>
      </c>
      <c r="I2334" t="s">
        <v>23</v>
      </c>
      <c r="J2334" s="9" t="str">
        <f t="shared" si="72"/>
        <v>22-Nov-1963</v>
      </c>
      <c r="K2334">
        <f t="shared" si="73"/>
        <v>62</v>
      </c>
    </row>
    <row r="2335" spans="1:11" x14ac:dyDescent="0.3">
      <c r="A2335" t="s">
        <v>1381</v>
      </c>
      <c r="B2335">
        <v>1968</v>
      </c>
      <c r="C2335" t="s">
        <v>37</v>
      </c>
      <c r="D2335">
        <v>6</v>
      </c>
      <c r="E2335">
        <v>1</v>
      </c>
      <c r="F2335" s="11">
        <v>11305.93</v>
      </c>
      <c r="G2335" t="s">
        <v>12</v>
      </c>
      <c r="H2335" t="s">
        <v>16</v>
      </c>
      <c r="I2335" t="s">
        <v>23</v>
      </c>
      <c r="J2335" s="9" t="str">
        <f t="shared" si="72"/>
        <v>6-Oct-1968</v>
      </c>
      <c r="K2335">
        <f t="shared" si="73"/>
        <v>57</v>
      </c>
    </row>
    <row r="2336" spans="1:11" x14ac:dyDescent="0.3">
      <c r="A2336" t="s">
        <v>1380</v>
      </c>
      <c r="B2336">
        <v>1972</v>
      </c>
      <c r="C2336" t="s">
        <v>20</v>
      </c>
      <c r="D2336">
        <v>25</v>
      </c>
      <c r="E2336">
        <v>4</v>
      </c>
      <c r="F2336" s="11">
        <v>11299.34</v>
      </c>
      <c r="G2336" t="s">
        <v>12</v>
      </c>
      <c r="H2336" t="s">
        <v>11</v>
      </c>
      <c r="I2336" t="s">
        <v>42</v>
      </c>
      <c r="J2336" s="9" t="str">
        <f t="shared" si="72"/>
        <v>25-Sep-1972</v>
      </c>
      <c r="K2336">
        <f t="shared" si="73"/>
        <v>53</v>
      </c>
    </row>
    <row r="2337" spans="1:11" x14ac:dyDescent="0.3">
      <c r="A2337" t="s">
        <v>1379</v>
      </c>
      <c r="B2337">
        <v>1988</v>
      </c>
      <c r="C2337" t="s">
        <v>15</v>
      </c>
      <c r="D2337">
        <v>14</v>
      </c>
      <c r="E2337">
        <v>3</v>
      </c>
      <c r="F2337" s="11">
        <v>11294.57</v>
      </c>
      <c r="G2337" t="s">
        <v>12</v>
      </c>
      <c r="H2337" t="s">
        <v>16</v>
      </c>
      <c r="I2337" t="s">
        <v>632</v>
      </c>
      <c r="J2337" s="9" t="str">
        <f t="shared" si="72"/>
        <v>14-Nov-1988</v>
      </c>
      <c r="K2337">
        <f t="shared" si="73"/>
        <v>37</v>
      </c>
    </row>
    <row r="2338" spans="1:11" x14ac:dyDescent="0.3">
      <c r="A2338" t="s">
        <v>1378</v>
      </c>
      <c r="B2338">
        <v>1970</v>
      </c>
      <c r="C2338" t="s">
        <v>18</v>
      </c>
      <c r="D2338">
        <v>22</v>
      </c>
      <c r="E2338">
        <v>3</v>
      </c>
      <c r="F2338" s="11">
        <v>11289.11</v>
      </c>
      <c r="G2338" t="s">
        <v>12</v>
      </c>
      <c r="H2338" t="s">
        <v>16</v>
      </c>
      <c r="I2338" t="s">
        <v>23</v>
      </c>
      <c r="J2338" s="9" t="str">
        <f t="shared" si="72"/>
        <v>22-Jun-1970</v>
      </c>
      <c r="K2338">
        <f t="shared" si="73"/>
        <v>55</v>
      </c>
    </row>
    <row r="2339" spans="1:11" x14ac:dyDescent="0.3">
      <c r="A2339" t="s">
        <v>1377</v>
      </c>
      <c r="B2339">
        <v>1967</v>
      </c>
      <c r="C2339" t="s">
        <v>18</v>
      </c>
      <c r="D2339">
        <v>14</v>
      </c>
      <c r="E2339">
        <v>0</v>
      </c>
      <c r="F2339" s="11">
        <v>11286.54</v>
      </c>
      <c r="G2339" t="s">
        <v>12</v>
      </c>
      <c r="H2339" t="s">
        <v>12</v>
      </c>
      <c r="I2339" t="s">
        <v>247</v>
      </c>
      <c r="J2339" s="9" t="str">
        <f t="shared" si="72"/>
        <v>14-Jun-1967</v>
      </c>
      <c r="K2339">
        <f t="shared" si="73"/>
        <v>58</v>
      </c>
    </row>
    <row r="2340" spans="1:11" x14ac:dyDescent="0.3">
      <c r="A2340" t="s">
        <v>1376</v>
      </c>
      <c r="B2340">
        <v>2004</v>
      </c>
      <c r="C2340" t="s">
        <v>37</v>
      </c>
      <c r="D2340">
        <v>4</v>
      </c>
      <c r="E2340">
        <v>1</v>
      </c>
      <c r="F2340" s="11">
        <v>11272.33</v>
      </c>
      <c r="G2340" t="s">
        <v>12</v>
      </c>
      <c r="H2340" t="s">
        <v>11</v>
      </c>
      <c r="I2340" t="s">
        <v>166</v>
      </c>
      <c r="J2340" s="9" t="str">
        <f t="shared" si="72"/>
        <v>4-Oct-2004</v>
      </c>
      <c r="K2340">
        <f t="shared" si="73"/>
        <v>21</v>
      </c>
    </row>
    <row r="2341" spans="1:11" x14ac:dyDescent="0.3">
      <c r="A2341" t="s">
        <v>1375</v>
      </c>
      <c r="B2341">
        <v>1971</v>
      </c>
      <c r="C2341" t="s">
        <v>30</v>
      </c>
      <c r="D2341">
        <v>26</v>
      </c>
      <c r="E2341">
        <v>0</v>
      </c>
      <c r="F2341" s="11">
        <v>11265.71</v>
      </c>
      <c r="G2341" t="s">
        <v>12</v>
      </c>
      <c r="H2341" t="s">
        <v>16</v>
      </c>
      <c r="I2341" t="s">
        <v>200</v>
      </c>
      <c r="J2341" s="9" t="str">
        <f t="shared" si="72"/>
        <v>26-Dec-1971</v>
      </c>
      <c r="K2341">
        <f t="shared" si="73"/>
        <v>54</v>
      </c>
    </row>
    <row r="2342" spans="1:11" x14ac:dyDescent="0.3">
      <c r="A2342" t="s">
        <v>1374</v>
      </c>
      <c r="B2342">
        <v>1969</v>
      </c>
      <c r="C2342" t="s">
        <v>37</v>
      </c>
      <c r="D2342">
        <v>11</v>
      </c>
      <c r="E2342">
        <v>3</v>
      </c>
      <c r="F2342" s="11">
        <v>11264.54</v>
      </c>
      <c r="G2342" t="s">
        <v>12</v>
      </c>
      <c r="H2342" t="s">
        <v>11</v>
      </c>
      <c r="I2342" t="s">
        <v>42</v>
      </c>
      <c r="J2342" s="9" t="str">
        <f t="shared" si="72"/>
        <v>11-Oct-1969</v>
      </c>
      <c r="K2342">
        <f t="shared" si="73"/>
        <v>56</v>
      </c>
    </row>
    <row r="2343" spans="1:11" x14ac:dyDescent="0.3">
      <c r="A2343" t="s">
        <v>1373</v>
      </c>
      <c r="B2343">
        <v>1981</v>
      </c>
      <c r="C2343" t="s">
        <v>37</v>
      </c>
      <c r="D2343">
        <v>2</v>
      </c>
      <c r="E2343">
        <v>1</v>
      </c>
      <c r="F2343" s="11">
        <v>11255.29</v>
      </c>
      <c r="G2343" t="s">
        <v>12</v>
      </c>
      <c r="H2343" t="s">
        <v>16</v>
      </c>
      <c r="I2343" t="s">
        <v>535</v>
      </c>
      <c r="J2343" s="9" t="str">
        <f t="shared" si="72"/>
        <v>2-Oct-1981</v>
      </c>
      <c r="K2343">
        <f t="shared" si="73"/>
        <v>44</v>
      </c>
    </row>
    <row r="2344" spans="1:11" x14ac:dyDescent="0.3">
      <c r="A2344" t="s">
        <v>1372</v>
      </c>
      <c r="B2344">
        <v>1969</v>
      </c>
      <c r="C2344" t="s">
        <v>35</v>
      </c>
      <c r="D2344">
        <v>20</v>
      </c>
      <c r="E2344">
        <v>3</v>
      </c>
      <c r="F2344" s="11">
        <v>11253.42</v>
      </c>
      <c r="G2344" t="s">
        <v>12</v>
      </c>
      <c r="H2344" t="s">
        <v>16</v>
      </c>
      <c r="I2344" t="s">
        <v>42</v>
      </c>
      <c r="J2344" s="9" t="str">
        <f t="shared" si="72"/>
        <v>20-Aug-1969</v>
      </c>
      <c r="K2344">
        <f t="shared" si="73"/>
        <v>56</v>
      </c>
    </row>
  </sheetData>
  <mergeCells count="2">
    <mergeCell ref="N7:O7"/>
    <mergeCell ref="Q7:R7"/>
  </mergeCell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83CD-71F8-4A95-AA76-DA870E06F625}">
  <dimension ref="A1:Q2336"/>
  <sheetViews>
    <sheetView topLeftCell="B1" workbookViewId="0">
      <selection activeCell="Q2" sqref="Q2"/>
    </sheetView>
  </sheetViews>
  <sheetFormatPr defaultRowHeight="14.4" x14ac:dyDescent="0.3"/>
  <cols>
    <col min="1" max="1" width="12.5546875" bestFit="1" customWidth="1"/>
    <col min="2" max="2" width="12.6640625" bestFit="1" customWidth="1"/>
    <col min="3" max="3" width="7" bestFit="1" customWidth="1"/>
    <col min="4" max="4" width="10.5546875" bestFit="1" customWidth="1"/>
    <col min="5" max="5" width="11" bestFit="1" customWidth="1"/>
    <col min="6" max="6" width="13.77734375" bestFit="1" customWidth="1"/>
    <col min="7" max="7" width="13.21875" bestFit="1" customWidth="1"/>
    <col min="8" max="8" width="23" bestFit="1" customWidth="1"/>
    <col min="9" max="9" width="7.21875" bestFit="1" customWidth="1"/>
    <col min="10" max="10" width="12.44140625" bestFit="1" customWidth="1"/>
    <col min="11" max="11" width="13.77734375" bestFit="1" customWidth="1"/>
    <col min="12" max="12" width="17.44140625" style="9" bestFit="1" customWidth="1"/>
    <col min="13" max="13" width="10" style="11" bestFit="1" customWidth="1"/>
    <col min="14" max="14" width="12.5546875" bestFit="1" customWidth="1"/>
    <col min="15" max="15" width="8.33203125" bestFit="1" customWidth="1"/>
    <col min="16" max="16" width="8.77734375" bestFit="1" customWidth="1"/>
    <col min="17" max="17" width="5.21875" bestFit="1" customWidth="1"/>
  </cols>
  <sheetData>
    <row r="1" spans="1:17" ht="15.6" x14ac:dyDescent="0.3">
      <c r="A1" s="19" t="s">
        <v>0</v>
      </c>
      <c r="B1" s="20" t="s">
        <v>10016</v>
      </c>
      <c r="C1" s="20" t="s">
        <v>2373</v>
      </c>
      <c r="D1" s="20" t="s">
        <v>2374</v>
      </c>
      <c r="E1" s="20" t="s">
        <v>2375</v>
      </c>
      <c r="F1" s="20" t="s">
        <v>10017</v>
      </c>
      <c r="G1" s="20" t="s">
        <v>10018</v>
      </c>
      <c r="H1" s="20" t="s">
        <v>2378</v>
      </c>
      <c r="I1" s="20" t="s">
        <v>2379</v>
      </c>
      <c r="J1" s="21" t="s">
        <v>9102</v>
      </c>
      <c r="K1" s="21" t="s">
        <v>9103</v>
      </c>
      <c r="L1" s="22" t="s">
        <v>9104</v>
      </c>
      <c r="M1" s="23" t="s">
        <v>5</v>
      </c>
      <c r="N1" s="24" t="s">
        <v>6</v>
      </c>
      <c r="O1" s="24" t="s">
        <v>7</v>
      </c>
      <c r="P1" s="24" t="s">
        <v>8</v>
      </c>
      <c r="Q1" s="20" t="s">
        <v>9105</v>
      </c>
    </row>
    <row r="2" spans="1:17" ht="15.6" x14ac:dyDescent="0.3">
      <c r="A2" s="25" t="s">
        <v>2372</v>
      </c>
      <c r="B2" s="26" t="str">
        <f>VLOOKUP(A2,cstm_name[#All],4,FALSE)</f>
        <v>kelly</v>
      </c>
      <c r="C2" s="26">
        <f>VLOOKUP(A2,medical[#All],2,FALSE)</f>
        <v>47.41</v>
      </c>
      <c r="D2" s="26" t="str">
        <f>VLOOKUP(A2,medical[#All],5,FALSE)</f>
        <v>Diabetes</v>
      </c>
      <c r="E2" s="26" t="str">
        <f>VLOOKUP(A2,medical[#All],6,FALSE)</f>
        <v>No</v>
      </c>
      <c r="F2" s="26" t="str">
        <f>VLOOKUP('Health care'!A2,medical[#All],7,FALSE)</f>
        <v>No</v>
      </c>
      <c r="G2" s="26" t="str">
        <f>VLOOKUP(A2,medical[#All],8,FALSE)</f>
        <v>No</v>
      </c>
      <c r="H2" s="26">
        <f>VLOOKUP('Health care'!A2,medical[#All],9,FALSE)</f>
        <v>0</v>
      </c>
      <c r="I2" s="26" t="str">
        <f>VLOOKUP(A2,medical[#All],10,FALSE)</f>
        <v>Yes</v>
      </c>
      <c r="J2" s="27" t="str">
        <f>VLOOKUP(A2,medical[#All],3,FALSE)</f>
        <v>Obesity</v>
      </c>
      <c r="K2" s="27" t="str">
        <f>VLOOKUP(A2,medical[#All],5,FALSE)</f>
        <v>Diabetes</v>
      </c>
      <c r="L2" s="28" t="str">
        <f>VLOOKUP(A2,hospital[#All],10,FALSE)</f>
        <v>12-Oct-1968</v>
      </c>
      <c r="M2" s="29">
        <f>VLOOKUP(A2,hospital[#All],6,FALSE)</f>
        <v>63770.43</v>
      </c>
      <c r="N2" s="26" t="str">
        <f>VLOOKUP(A2,hospital[#All],7,FALSE)</f>
        <v>tier - 1</v>
      </c>
      <c r="O2" s="26" t="str">
        <f>VLOOKUP(A2,hospital[#All],8,FALSE)</f>
        <v>tier - 3</v>
      </c>
      <c r="P2" s="26" t="str">
        <f>VLOOKUP(A2,hospital[#All],9,FALSE)</f>
        <v>R1013</v>
      </c>
      <c r="Q2" s="26">
        <f>VLOOKUP(A2,hospital[#All],11,FALSE)</f>
        <v>57</v>
      </c>
    </row>
    <row r="3" spans="1:17" ht="15.6" x14ac:dyDescent="0.3">
      <c r="A3" s="25" t="s">
        <v>2371</v>
      </c>
      <c r="B3" s="26" t="str">
        <f>VLOOKUP(A3,cstm_name[#All],4,FALSE)</f>
        <v>Matthew</v>
      </c>
      <c r="C3" s="26">
        <f>VLOOKUP(A3,medical[#All],2,FALSE)</f>
        <v>30.36</v>
      </c>
      <c r="D3" s="26" t="str">
        <f>VLOOKUP(A3,medical[#All],5,FALSE)</f>
        <v>Prediabetes</v>
      </c>
      <c r="E3" s="26" t="str">
        <f>VLOOKUP(A3,medical[#All],6,FALSE)</f>
        <v>No</v>
      </c>
      <c r="F3" s="26" t="str">
        <f>VLOOKUP('Health care'!A3,medical[#All],7,FALSE)</f>
        <v>No</v>
      </c>
      <c r="G3" s="26" t="str">
        <f>VLOOKUP(A3,medical[#All],8,FALSE)</f>
        <v>No</v>
      </c>
      <c r="H3" s="26">
        <f>VLOOKUP('Health care'!A3,medical[#All],9,FALSE)</f>
        <v>0</v>
      </c>
      <c r="I3" s="26" t="str">
        <f>VLOOKUP(A3,medical[#All],10,FALSE)</f>
        <v>Yes</v>
      </c>
      <c r="J3" s="27" t="str">
        <f>VLOOKUP(A3,medical[#All],3,FALSE)</f>
        <v>Obesity</v>
      </c>
      <c r="K3" s="27" t="str">
        <f>VLOOKUP(A3,medical[#All],5,FALSE)</f>
        <v>Prediabetes</v>
      </c>
      <c r="L3" s="28" t="str">
        <f>VLOOKUP(A3,hospital[#All],10,FALSE)</f>
        <v>8-Jun-1977</v>
      </c>
      <c r="M3" s="29">
        <f>VLOOKUP(A3,hospital[#All],6,FALSE)</f>
        <v>62592.87</v>
      </c>
      <c r="N3" s="26" t="str">
        <f>VLOOKUP(A3,hospital[#All],7,FALSE)</f>
        <v>tier - 2</v>
      </c>
      <c r="O3" s="26" t="str">
        <f>VLOOKUP(A3,hospital[#All],8,FALSE)</f>
        <v>tier - 3</v>
      </c>
      <c r="P3" s="26" t="str">
        <f>VLOOKUP(A3,hospital[#All],9,FALSE)</f>
        <v>R1013</v>
      </c>
      <c r="Q3" s="26">
        <f>VLOOKUP(A3,hospital[#All],11,FALSE)</f>
        <v>48</v>
      </c>
    </row>
    <row r="4" spans="1:17" ht="15.6" x14ac:dyDescent="0.3">
      <c r="A4" s="25" t="s">
        <v>2370</v>
      </c>
      <c r="B4" s="26" t="str">
        <f>VLOOKUP(A4,cstm_name[#All],4,FALSE)</f>
        <v>phil</v>
      </c>
      <c r="C4" s="26">
        <f>VLOOKUP(A4,medical[#All],2,FALSE)</f>
        <v>34.484999999999999</v>
      </c>
      <c r="D4" s="26" t="str">
        <f>VLOOKUP(A4,medical[#All],5,FALSE)</f>
        <v>Diabetes</v>
      </c>
      <c r="E4" s="26" t="str">
        <f>VLOOKUP(A4,medical[#All],6,FALSE)</f>
        <v>Yes</v>
      </c>
      <c r="F4" s="26" t="str">
        <f>VLOOKUP('Health care'!A4,medical[#All],7,FALSE)</f>
        <v>No</v>
      </c>
      <c r="G4" s="26" t="str">
        <f>VLOOKUP(A4,medical[#All],8,FALSE)</f>
        <v>No</v>
      </c>
      <c r="H4" s="26">
        <f>VLOOKUP('Health care'!A4,medical[#All],9,FALSE)</f>
        <v>2</v>
      </c>
      <c r="I4" s="26" t="str">
        <f>VLOOKUP(A4,medical[#All],10,FALSE)</f>
        <v>Yes</v>
      </c>
      <c r="J4" s="27" t="str">
        <f>VLOOKUP(A4,medical[#All],3,FALSE)</f>
        <v>Obesity</v>
      </c>
      <c r="K4" s="27" t="str">
        <f>VLOOKUP(A4,medical[#All],5,FALSE)</f>
        <v>Diabetes</v>
      </c>
      <c r="L4" s="28" t="str">
        <f>VLOOKUP(A4,hospital[#All],10,FALSE)</f>
        <v>11-Sep-1970</v>
      </c>
      <c r="M4" s="29">
        <f>VLOOKUP(A4,hospital[#All],6,FALSE)</f>
        <v>60021.4</v>
      </c>
      <c r="N4" s="26" t="str">
        <f>VLOOKUP(A4,hospital[#All],7,FALSE)</f>
        <v>tier - 1</v>
      </c>
      <c r="O4" s="26" t="str">
        <f>VLOOKUP(A4,hospital[#All],8,FALSE)</f>
        <v>tier - 1</v>
      </c>
      <c r="P4" s="26" t="str">
        <f>VLOOKUP(A4,hospital[#All],9,FALSE)</f>
        <v>R1012</v>
      </c>
      <c r="Q4" s="26">
        <f>VLOOKUP(A4,hospital[#All],11,FALSE)</f>
        <v>55</v>
      </c>
    </row>
    <row r="5" spans="1:17" ht="15.6" x14ac:dyDescent="0.3">
      <c r="A5" s="25" t="s">
        <v>2369</v>
      </c>
      <c r="B5" s="26" t="str">
        <f>VLOOKUP(A5,cstm_name[#All],4,FALSE)</f>
        <v>kelsey</v>
      </c>
      <c r="C5" s="26">
        <f>VLOOKUP(A5,medical[#All],2,FALSE)</f>
        <v>38.094999999999999</v>
      </c>
      <c r="D5" s="26" t="str">
        <f>VLOOKUP(A5,medical[#All],5,FALSE)</f>
        <v>Prediabetes</v>
      </c>
      <c r="E5" s="26" t="str">
        <f>VLOOKUP(A5,medical[#All],6,FALSE)</f>
        <v>No</v>
      </c>
      <c r="F5" s="26" t="str">
        <f>VLOOKUP('Health care'!A5,medical[#All],7,FALSE)</f>
        <v>No</v>
      </c>
      <c r="G5" s="26" t="str">
        <f>VLOOKUP(A5,medical[#All],8,FALSE)</f>
        <v>No</v>
      </c>
      <c r="H5" s="26">
        <f>VLOOKUP('Health care'!A5,medical[#All],9,FALSE)</f>
        <v>0</v>
      </c>
      <c r="I5" s="26" t="str">
        <f>VLOOKUP(A5,medical[#All],10,FALSE)</f>
        <v>Yes</v>
      </c>
      <c r="J5" s="27" t="str">
        <f>VLOOKUP(A5,medical[#All],3,FALSE)</f>
        <v>Obesity</v>
      </c>
      <c r="K5" s="27" t="str">
        <f>VLOOKUP(A5,medical[#All],5,FALSE)</f>
        <v>Prediabetes</v>
      </c>
      <c r="L5" s="28" t="str">
        <f>VLOOKUP(A5,hospital[#All],10,FALSE)</f>
        <v>6-Jun-1991</v>
      </c>
      <c r="M5" s="29">
        <f>VLOOKUP(A5,hospital[#All],6,FALSE)</f>
        <v>58571.07</v>
      </c>
      <c r="N5" s="26" t="str">
        <f>VLOOKUP(A5,hospital[#All],7,FALSE)</f>
        <v>tier - 1</v>
      </c>
      <c r="O5" s="26" t="str">
        <f>VLOOKUP(A5,hospital[#All],8,FALSE)</f>
        <v>tier - 3</v>
      </c>
      <c r="P5" s="26" t="str">
        <f>VLOOKUP(A5,hospital[#All],9,FALSE)</f>
        <v>R1024</v>
      </c>
      <c r="Q5" s="26">
        <f>VLOOKUP(A5,hospital[#All],11,FALSE)</f>
        <v>34</v>
      </c>
    </row>
    <row r="6" spans="1:17" ht="15.6" x14ac:dyDescent="0.3">
      <c r="A6" s="25" t="s">
        <v>2368</v>
      </c>
      <c r="B6" s="26" t="str">
        <f>VLOOKUP(A6,cstm_name[#All],4,FALSE)</f>
        <v>kristyn</v>
      </c>
      <c r="C6" s="26">
        <f>VLOOKUP(A6,medical[#All],2,FALSE)</f>
        <v>35.53</v>
      </c>
      <c r="D6" s="26" t="str">
        <f>VLOOKUP(A6,medical[#All],5,FALSE)</f>
        <v>Normal</v>
      </c>
      <c r="E6" s="26" t="str">
        <f>VLOOKUP(A6,medical[#All],6,FALSE)</f>
        <v>No</v>
      </c>
      <c r="F6" s="26" t="str">
        <f>VLOOKUP('Health care'!A6,medical[#All],7,FALSE)</f>
        <v>No</v>
      </c>
      <c r="G6" s="26" t="str">
        <f>VLOOKUP(A6,medical[#All],8,FALSE)</f>
        <v>No</v>
      </c>
      <c r="H6" s="26">
        <f>VLOOKUP('Health care'!A6,medical[#All],9,FALSE)</f>
        <v>0</v>
      </c>
      <c r="I6" s="26" t="str">
        <f>VLOOKUP(A6,medical[#All],10,FALSE)</f>
        <v>Yes</v>
      </c>
      <c r="J6" s="27" t="str">
        <f>VLOOKUP(A6,medical[#All],3,FALSE)</f>
        <v>Obesity</v>
      </c>
      <c r="K6" s="27" t="str">
        <f>VLOOKUP(A6,medical[#All],5,FALSE)</f>
        <v>Normal</v>
      </c>
      <c r="L6" s="28" t="str">
        <f>VLOOKUP(A6,hospital[#All],10,FALSE)</f>
        <v>19-Jun-1989</v>
      </c>
      <c r="M6" s="29">
        <f>VLOOKUP(A6,hospital[#All],6,FALSE)</f>
        <v>55135.4</v>
      </c>
      <c r="N6" s="26" t="str">
        <f>VLOOKUP(A6,hospital[#All],7,FALSE)</f>
        <v>tier - 1</v>
      </c>
      <c r="O6" s="26" t="str">
        <f>VLOOKUP(A6,hospital[#All],8,FALSE)</f>
        <v>tier - 2</v>
      </c>
      <c r="P6" s="26" t="str">
        <f>VLOOKUP(A6,hospital[#All],9,FALSE)</f>
        <v>R1012</v>
      </c>
      <c r="Q6" s="26">
        <f>VLOOKUP(A6,hospital[#All],11,FALSE)</f>
        <v>36</v>
      </c>
    </row>
    <row r="7" spans="1:17" ht="15.6" x14ac:dyDescent="0.3">
      <c r="A7" s="25" t="s">
        <v>2367</v>
      </c>
      <c r="B7" s="26" t="str">
        <f>VLOOKUP(A7,cstm_name[#All],4,FALSE)</f>
        <v>Russell</v>
      </c>
      <c r="C7" s="26">
        <f>VLOOKUP(A7,medical[#All],2,FALSE)</f>
        <v>32.799999999999997</v>
      </c>
      <c r="D7" s="26" t="str">
        <f>VLOOKUP(A7,medical[#All],5,FALSE)</f>
        <v>Diabetes</v>
      </c>
      <c r="E7" s="26" t="str">
        <f>VLOOKUP(A7,medical[#All],6,FALSE)</f>
        <v>No</v>
      </c>
      <c r="F7" s="26" t="str">
        <f>VLOOKUP('Health care'!A7,medical[#All],7,FALSE)</f>
        <v>No</v>
      </c>
      <c r="G7" s="26" t="str">
        <f>VLOOKUP(A7,medical[#All],8,FALSE)</f>
        <v>No</v>
      </c>
      <c r="H7" s="26">
        <f>VLOOKUP('Health care'!A7,medical[#All],9,FALSE)</f>
        <v>0</v>
      </c>
      <c r="I7" s="26" t="str">
        <f>VLOOKUP(A7,medical[#All],10,FALSE)</f>
        <v>Yes</v>
      </c>
      <c r="J7" s="27" t="str">
        <f>VLOOKUP(A7,medical[#All],3,FALSE)</f>
        <v>Obesity</v>
      </c>
      <c r="K7" s="27" t="str">
        <f>VLOOKUP(A7,medical[#All],5,FALSE)</f>
        <v>Diabetes</v>
      </c>
      <c r="L7" s="28" t="str">
        <f>VLOOKUP(A7,hospital[#All],10,FALSE)</f>
        <v>4-Aug-1962</v>
      </c>
      <c r="M7" s="29">
        <f>VLOOKUP(A7,hospital[#All],6,FALSE)</f>
        <v>52590.83</v>
      </c>
      <c r="N7" s="26" t="str">
        <f>VLOOKUP(A7,hospital[#All],7,FALSE)</f>
        <v>tier - 1</v>
      </c>
      <c r="O7" s="26" t="str">
        <f>VLOOKUP(A7,hospital[#All],8,FALSE)</f>
        <v>tier - 3</v>
      </c>
      <c r="P7" s="26" t="str">
        <f>VLOOKUP(A7,hospital[#All],9,FALSE)</f>
        <v>R1011</v>
      </c>
      <c r="Q7" s="26">
        <f>VLOOKUP(A7,hospital[#All],11,FALSE)</f>
        <v>63</v>
      </c>
    </row>
    <row r="8" spans="1:17" ht="15.6" x14ac:dyDescent="0.3">
      <c r="A8" s="25" t="s">
        <v>2366</v>
      </c>
      <c r="B8" s="26" t="str">
        <f>VLOOKUP(A8,cstm_name[#All],4,FALSE)</f>
        <v>scott</v>
      </c>
      <c r="C8" s="26">
        <f>VLOOKUP(A8,medical[#All],2,FALSE)</f>
        <v>36.4</v>
      </c>
      <c r="D8" s="26" t="str">
        <f>VLOOKUP(A8,medical[#All],5,FALSE)</f>
        <v>Prediabetes</v>
      </c>
      <c r="E8" s="26" t="str">
        <f>VLOOKUP(A8,medical[#All],6,FALSE)</f>
        <v>No</v>
      </c>
      <c r="F8" s="26" t="str">
        <f>VLOOKUP('Health care'!A8,medical[#All],7,FALSE)</f>
        <v>No</v>
      </c>
      <c r="G8" s="26" t="str">
        <f>VLOOKUP(A8,medical[#All],8,FALSE)</f>
        <v>No</v>
      </c>
      <c r="H8" s="26">
        <f>VLOOKUP('Health care'!A8,medical[#All],9,FALSE)</f>
        <v>0</v>
      </c>
      <c r="I8" s="26" t="str">
        <f>VLOOKUP(A8,medical[#All],10,FALSE)</f>
        <v>Yes</v>
      </c>
      <c r="J8" s="27" t="str">
        <f>VLOOKUP(A8,medical[#All],3,FALSE)</f>
        <v>Obesity</v>
      </c>
      <c r="K8" s="27" t="str">
        <f>VLOOKUP(A8,medical[#All],5,FALSE)</f>
        <v>Prediabetes</v>
      </c>
      <c r="L8" s="28" t="str">
        <f>VLOOKUP(A8,hospital[#All],10,FALSE)</f>
        <v>27-Oct-1994</v>
      </c>
      <c r="M8" s="29">
        <f>VLOOKUP(A8,hospital[#All],6,FALSE)</f>
        <v>51194.559999999998</v>
      </c>
      <c r="N8" s="26" t="str">
        <f>VLOOKUP(A8,hospital[#All],7,FALSE)</f>
        <v>tier - 1</v>
      </c>
      <c r="O8" s="26" t="str">
        <f>VLOOKUP(A8,hospital[#All],8,FALSE)</f>
        <v>tier - 3</v>
      </c>
      <c r="P8" s="26" t="str">
        <f>VLOOKUP(A8,hospital[#All],9,FALSE)</f>
        <v>R1011</v>
      </c>
      <c r="Q8" s="26">
        <f>VLOOKUP(A8,hospital[#All],11,FALSE)</f>
        <v>31</v>
      </c>
    </row>
    <row r="9" spans="1:17" ht="15.6" x14ac:dyDescent="0.3">
      <c r="A9" s="25" t="s">
        <v>2365</v>
      </c>
      <c r="B9" s="26" t="str">
        <f>VLOOKUP(A9,cstm_name[#All],4,FALSE)</f>
        <v>stephen</v>
      </c>
      <c r="C9" s="26">
        <f>VLOOKUP(A9,medical[#All],2,FALSE)</f>
        <v>36.96</v>
      </c>
      <c r="D9" s="26" t="str">
        <f>VLOOKUP(A9,medical[#All],5,FALSE)</f>
        <v>Diabetes</v>
      </c>
      <c r="E9" s="26" t="str">
        <f>VLOOKUP(A9,medical[#All],6,FALSE)</f>
        <v>No</v>
      </c>
      <c r="F9" s="26" t="str">
        <f>VLOOKUP('Health care'!A9,medical[#All],7,FALSE)</f>
        <v>No</v>
      </c>
      <c r="G9" s="26" t="str">
        <f>VLOOKUP(A9,medical[#All],8,FALSE)</f>
        <v>No</v>
      </c>
      <c r="H9" s="26">
        <f>VLOOKUP('Health care'!A9,medical[#All],9,FALSE)</f>
        <v>3</v>
      </c>
      <c r="I9" s="26" t="str">
        <f>VLOOKUP(A9,medical[#All],10,FALSE)</f>
        <v>Yes</v>
      </c>
      <c r="J9" s="27" t="str">
        <f>VLOOKUP(A9,medical[#All],3,FALSE)</f>
        <v>Obesity</v>
      </c>
      <c r="K9" s="27" t="str">
        <f>VLOOKUP(A9,medical[#All],5,FALSE)</f>
        <v>Diabetes</v>
      </c>
      <c r="L9" s="28" t="str">
        <f>VLOOKUP(A9,hospital[#All],10,FALSE)</f>
        <v>27-Jun-1958</v>
      </c>
      <c r="M9" s="29">
        <f>VLOOKUP(A9,hospital[#All],6,FALSE)</f>
        <v>49577.66</v>
      </c>
      <c r="N9" s="26" t="str">
        <f>VLOOKUP(A9,hospital[#All],7,FALSE)</f>
        <v>tier - 2</v>
      </c>
      <c r="O9" s="26" t="str">
        <f>VLOOKUP(A9,hospital[#All],8,FALSE)</f>
        <v>tier - 2</v>
      </c>
      <c r="P9" s="26" t="str">
        <f>VLOOKUP(A9,hospital[#All],9,FALSE)</f>
        <v>R1013</v>
      </c>
      <c r="Q9" s="26">
        <f>VLOOKUP(A9,hospital[#All],11,FALSE)</f>
        <v>67</v>
      </c>
    </row>
    <row r="10" spans="1:17" ht="15.6" x14ac:dyDescent="0.3">
      <c r="A10" s="25" t="s">
        <v>2364</v>
      </c>
      <c r="B10" s="26" t="str">
        <f>VLOOKUP(A10,cstm_name[#All],4,FALSE)</f>
        <v>Patrick</v>
      </c>
      <c r="C10" s="26">
        <f>VLOOKUP(A10,medical[#All],2,FALSE)</f>
        <v>41.14</v>
      </c>
      <c r="D10" s="26" t="str">
        <f>VLOOKUP(A10,medical[#All],5,FALSE)</f>
        <v>Diabetes</v>
      </c>
      <c r="E10" s="26" t="str">
        <f>VLOOKUP(A10,medical[#All],6,FALSE)</f>
        <v>Yes</v>
      </c>
      <c r="F10" s="26" t="str">
        <f>VLOOKUP('Health care'!A10,medical[#All],7,FALSE)</f>
        <v>No</v>
      </c>
      <c r="G10" s="26" t="str">
        <f>VLOOKUP(A10,medical[#All],8,FALSE)</f>
        <v>Yes</v>
      </c>
      <c r="H10" s="26">
        <f>VLOOKUP('Health care'!A10,medical[#All],9,FALSE)</f>
        <v>1</v>
      </c>
      <c r="I10" s="26" t="str">
        <f>VLOOKUP(A10,medical[#All],10,FALSE)</f>
        <v>Yes</v>
      </c>
      <c r="J10" s="27" t="str">
        <f>VLOOKUP(A10,medical[#All],3,FALSE)</f>
        <v>Obesity</v>
      </c>
      <c r="K10" s="27" t="str">
        <f>VLOOKUP(A10,medical[#All],5,FALSE)</f>
        <v>Diabetes</v>
      </c>
      <c r="L10" s="28" t="str">
        <f>VLOOKUP(A10,hospital[#All],10,FALSE)</f>
        <v>4-Sep-1963</v>
      </c>
      <c r="M10" s="29">
        <f>VLOOKUP(A10,hospital[#All],6,FALSE)</f>
        <v>48970.25</v>
      </c>
      <c r="N10" s="26" t="str">
        <f>VLOOKUP(A10,hospital[#All],7,FALSE)</f>
        <v>tier - 1</v>
      </c>
      <c r="O10" s="26" t="str">
        <f>VLOOKUP(A10,hospital[#All],8,FALSE)</f>
        <v>tier - 2</v>
      </c>
      <c r="P10" s="26" t="str">
        <f>VLOOKUP(A10,hospital[#All],9,FALSE)</f>
        <v>R1013</v>
      </c>
      <c r="Q10" s="26">
        <f>VLOOKUP(A10,hospital[#All],11,FALSE)</f>
        <v>62</v>
      </c>
    </row>
    <row r="11" spans="1:17" ht="15.6" x14ac:dyDescent="0.3">
      <c r="A11" s="25" t="s">
        <v>2363</v>
      </c>
      <c r="B11" s="26" t="str">
        <f>VLOOKUP(A11,cstm_name[#All],4,FALSE)</f>
        <v>Brooke</v>
      </c>
      <c r="C11" s="26">
        <f>VLOOKUP(A11,medical[#All],2,FALSE)</f>
        <v>38.06</v>
      </c>
      <c r="D11" s="26" t="str">
        <f>VLOOKUP(A11,medical[#All],5,FALSE)</f>
        <v>Diabetes</v>
      </c>
      <c r="E11" s="26" t="str">
        <f>VLOOKUP(A11,medical[#All],6,FALSE)</f>
        <v>No</v>
      </c>
      <c r="F11" s="26" t="str">
        <f>VLOOKUP('Health care'!A11,medical[#All],7,FALSE)</f>
        <v>No</v>
      </c>
      <c r="G11" s="26" t="str">
        <f>VLOOKUP(A11,medical[#All],8,FALSE)</f>
        <v>No</v>
      </c>
      <c r="H11" s="26">
        <f>VLOOKUP('Health care'!A11,medical[#All],9,FALSE)</f>
        <v>0</v>
      </c>
      <c r="I11" s="26" t="str">
        <f>VLOOKUP(A11,medical[#All],10,FALSE)</f>
        <v>Yes</v>
      </c>
      <c r="J11" s="27" t="str">
        <f>VLOOKUP(A11,medical[#All],3,FALSE)</f>
        <v>Obesity</v>
      </c>
      <c r="K11" s="27" t="str">
        <f>VLOOKUP(A11,medical[#All],5,FALSE)</f>
        <v>Diabetes</v>
      </c>
      <c r="L11" s="28" t="str">
        <f>VLOOKUP(A11,hospital[#All],10,FALSE)</f>
        <v>29-Dec-1978</v>
      </c>
      <c r="M11" s="29">
        <f>VLOOKUP(A11,hospital[#All],6,FALSE)</f>
        <v>48885.14</v>
      </c>
      <c r="N11" s="26" t="str">
        <f>VLOOKUP(A11,hospital[#All],7,FALSE)</f>
        <v>tier - 1</v>
      </c>
      <c r="O11" s="26" t="str">
        <f>VLOOKUP(A11,hospital[#All],8,FALSE)</f>
        <v>tier - 2</v>
      </c>
      <c r="P11" s="26" t="str">
        <f>VLOOKUP(A11,hospital[#All],9,FALSE)</f>
        <v>R1013</v>
      </c>
      <c r="Q11" s="26">
        <f>VLOOKUP(A11,hospital[#All],11,FALSE)</f>
        <v>47</v>
      </c>
    </row>
    <row r="12" spans="1:17" ht="15.6" x14ac:dyDescent="0.3">
      <c r="A12" s="25" t="s">
        <v>2362</v>
      </c>
      <c r="B12" s="26" t="str">
        <f>VLOOKUP(A12,cstm_name[#All],4,FALSE)</f>
        <v>Paola</v>
      </c>
      <c r="C12" s="26">
        <f>VLOOKUP(A12,medical[#All],2,FALSE)</f>
        <v>37.700000000000003</v>
      </c>
      <c r="D12" s="26" t="str">
        <f>VLOOKUP(A12,medical[#All],5,FALSE)</f>
        <v>Prediabetes</v>
      </c>
      <c r="E12" s="26" t="str">
        <f>VLOOKUP(A12,medical[#All],6,FALSE)</f>
        <v>Yes</v>
      </c>
      <c r="F12" s="26" t="str">
        <f>VLOOKUP('Health care'!A12,medical[#All],7,FALSE)</f>
        <v>No</v>
      </c>
      <c r="G12" s="26" t="str">
        <f>VLOOKUP(A12,medical[#All],8,FALSE)</f>
        <v>No</v>
      </c>
      <c r="H12" s="26">
        <f>VLOOKUP('Health care'!A12,medical[#All],9,FALSE)</f>
        <v>2</v>
      </c>
      <c r="I12" s="26" t="str">
        <f>VLOOKUP(A12,medical[#All],10,FALSE)</f>
        <v>Yes</v>
      </c>
      <c r="J12" s="27" t="str">
        <f>VLOOKUP(A12,medical[#All],3,FALSE)</f>
        <v>Obesity</v>
      </c>
      <c r="K12" s="27" t="str">
        <f>VLOOKUP(A12,medical[#All],5,FALSE)</f>
        <v>Prediabetes</v>
      </c>
      <c r="L12" s="28" t="str">
        <f>VLOOKUP(A12,hospital[#All],10,FALSE)</f>
        <v>22-Jul-1959</v>
      </c>
      <c r="M12" s="29">
        <f>VLOOKUP(A12,hospital[#All],6,FALSE)</f>
        <v>48824.45</v>
      </c>
      <c r="N12" s="26" t="str">
        <f>VLOOKUP(A12,hospital[#All],7,FALSE)</f>
        <v>tier - 2</v>
      </c>
      <c r="O12" s="26" t="str">
        <f>VLOOKUP(A12,hospital[#All],8,FALSE)</f>
        <v>tier - 1</v>
      </c>
      <c r="P12" s="26" t="str">
        <f>VLOOKUP(A12,hospital[#All],9,FALSE)</f>
        <v>R1011</v>
      </c>
      <c r="Q12" s="26">
        <f>VLOOKUP(A12,hospital[#All],11,FALSE)</f>
        <v>66</v>
      </c>
    </row>
    <row r="13" spans="1:17" ht="15.6" x14ac:dyDescent="0.3">
      <c r="A13" s="25" t="s">
        <v>2361</v>
      </c>
      <c r="B13" s="26" t="str">
        <f>VLOOKUP(A13,cstm_name[#All],4,FALSE)</f>
        <v>david</v>
      </c>
      <c r="C13" s="26">
        <f>VLOOKUP(A13,medical[#All],2,FALSE)</f>
        <v>42.13</v>
      </c>
      <c r="D13" s="26" t="str">
        <f>VLOOKUP(A13,medical[#All],5,FALSE)</f>
        <v>Diabetes</v>
      </c>
      <c r="E13" s="26" t="str">
        <f>VLOOKUP(A13,medical[#All],6,FALSE)</f>
        <v>No</v>
      </c>
      <c r="F13" s="26" t="str">
        <f>VLOOKUP('Health care'!A13,medical[#All],7,FALSE)</f>
        <v>No</v>
      </c>
      <c r="G13" s="26" t="str">
        <f>VLOOKUP(A13,medical[#All],8,FALSE)</f>
        <v>No</v>
      </c>
      <c r="H13" s="26">
        <f>VLOOKUP('Health care'!A13,medical[#All],9,FALSE)</f>
        <v>0</v>
      </c>
      <c r="I13" s="26" t="str">
        <f>VLOOKUP(A13,medical[#All],10,FALSE)</f>
        <v>Yes</v>
      </c>
      <c r="J13" s="27" t="str">
        <f>VLOOKUP(A13,medical[#All],3,FALSE)</f>
        <v>Obesity</v>
      </c>
      <c r="K13" s="27" t="str">
        <f>VLOOKUP(A13,medical[#All],5,FALSE)</f>
        <v>Diabetes</v>
      </c>
      <c r="L13" s="28" t="str">
        <f>VLOOKUP(A13,hospital[#All],10,FALSE)</f>
        <v>27-Oct-1965</v>
      </c>
      <c r="M13" s="29">
        <f>VLOOKUP(A13,hospital[#All],6,FALSE)</f>
        <v>48675.519999999997</v>
      </c>
      <c r="N13" s="26" t="str">
        <f>VLOOKUP(A13,hospital[#All],7,FALSE)</f>
        <v>tier - 1</v>
      </c>
      <c r="O13" s="26" t="str">
        <f>VLOOKUP(A13,hospital[#All],8,FALSE)</f>
        <v>tier - 2</v>
      </c>
      <c r="P13" s="26" t="str">
        <f>VLOOKUP(A13,hospital[#All],9,FALSE)</f>
        <v>R1013</v>
      </c>
      <c r="Q13" s="26">
        <f>VLOOKUP(A13,hospital[#All],11,FALSE)</f>
        <v>60</v>
      </c>
    </row>
    <row r="14" spans="1:17" ht="15.6" x14ac:dyDescent="0.3">
      <c r="A14" s="25" t="s">
        <v>2360</v>
      </c>
      <c r="B14" s="26" t="str">
        <f>VLOOKUP(A14,cstm_name[#All],4,FALSE)</f>
        <v>wade</v>
      </c>
      <c r="C14" s="26">
        <f>VLOOKUP(A14,medical[#All],2,FALSE)</f>
        <v>40.92</v>
      </c>
      <c r="D14" s="26" t="str">
        <f>VLOOKUP(A14,medical[#All],5,FALSE)</f>
        <v>Diabetes</v>
      </c>
      <c r="E14" s="26" t="str">
        <f>VLOOKUP(A14,medical[#All],6,FALSE)</f>
        <v>No</v>
      </c>
      <c r="F14" s="26" t="str">
        <f>VLOOKUP('Health care'!A14,medical[#All],7,FALSE)</f>
        <v>No</v>
      </c>
      <c r="G14" s="26" t="str">
        <f>VLOOKUP(A14,medical[#All],8,FALSE)</f>
        <v>No</v>
      </c>
      <c r="H14" s="26">
        <f>VLOOKUP('Health care'!A14,medical[#All],9,FALSE)</f>
        <v>0</v>
      </c>
      <c r="I14" s="26" t="str">
        <f>VLOOKUP(A14,medical[#All],10,FALSE)</f>
        <v>Yes</v>
      </c>
      <c r="J14" s="27" t="str">
        <f>VLOOKUP(A14,medical[#All],3,FALSE)</f>
        <v>Obesity</v>
      </c>
      <c r="K14" s="27" t="str">
        <f>VLOOKUP(A14,medical[#All],5,FALSE)</f>
        <v>Diabetes</v>
      </c>
      <c r="L14" s="28" t="str">
        <f>VLOOKUP(A14,hospital[#All],10,FALSE)</f>
        <v>11-Oct-1962</v>
      </c>
      <c r="M14" s="29">
        <f>VLOOKUP(A14,hospital[#All],6,FALSE)</f>
        <v>48673.56</v>
      </c>
      <c r="N14" s="26" t="str">
        <f>VLOOKUP(A14,hospital[#All],7,FALSE)</f>
        <v>tier - 1</v>
      </c>
      <c r="O14" s="26" t="str">
        <f>VLOOKUP(A14,hospital[#All],8,FALSE)</f>
        <v>tier - 2</v>
      </c>
      <c r="P14" s="26" t="str">
        <f>VLOOKUP(A14,hospital[#All],9,FALSE)</f>
        <v>R1013</v>
      </c>
      <c r="Q14" s="26">
        <f>VLOOKUP(A14,hospital[#All],11,FALSE)</f>
        <v>63</v>
      </c>
    </row>
    <row r="15" spans="1:17" ht="15.6" x14ac:dyDescent="0.3">
      <c r="A15" s="25" t="s">
        <v>2359</v>
      </c>
      <c r="B15" s="26" t="str">
        <f>VLOOKUP(A15,cstm_name[#All],4,FALSE)</f>
        <v>franklin</v>
      </c>
      <c r="C15" s="26">
        <f>VLOOKUP(A15,medical[#All],2,FALSE)</f>
        <v>40.564999999999998</v>
      </c>
      <c r="D15" s="26" t="str">
        <f>VLOOKUP(A15,medical[#All],5,FALSE)</f>
        <v>Diabetes</v>
      </c>
      <c r="E15" s="26" t="str">
        <f>VLOOKUP(A15,medical[#All],6,FALSE)</f>
        <v>No</v>
      </c>
      <c r="F15" s="26" t="str">
        <f>VLOOKUP('Health care'!A15,medical[#All],7,FALSE)</f>
        <v>No</v>
      </c>
      <c r="G15" s="26" t="str">
        <f>VLOOKUP(A15,medical[#All],8,FALSE)</f>
        <v>No</v>
      </c>
      <c r="H15" s="26">
        <f>VLOOKUP('Health care'!A15,medical[#All],9,FALSE)</f>
        <v>0</v>
      </c>
      <c r="I15" s="26" t="str">
        <f>VLOOKUP(A15,medical[#All],10,FALSE)</f>
        <v>Yes</v>
      </c>
      <c r="J15" s="27" t="str">
        <f>VLOOKUP(A15,medical[#All],3,FALSE)</f>
        <v>Obesity</v>
      </c>
      <c r="K15" s="27" t="str">
        <f>VLOOKUP(A15,medical[#All],5,FALSE)</f>
        <v>Diabetes</v>
      </c>
      <c r="L15" s="28" t="str">
        <f>VLOOKUP(A15,hospital[#All],10,FALSE)</f>
        <v>1-Dec-1968</v>
      </c>
      <c r="M15" s="29">
        <f>VLOOKUP(A15,hospital[#All],6,FALSE)</f>
        <v>48549.18</v>
      </c>
      <c r="N15" s="26" t="str">
        <f>VLOOKUP(A15,hospital[#All],7,FALSE)</f>
        <v>tier - 1</v>
      </c>
      <c r="O15" s="26" t="str">
        <f>VLOOKUP(A15,hospital[#All],8,FALSE)</f>
        <v>tier - 3</v>
      </c>
      <c r="P15" s="26" t="str">
        <f>VLOOKUP(A15,hospital[#All],9,FALSE)</f>
        <v>R1016</v>
      </c>
      <c r="Q15" s="26">
        <f>VLOOKUP(A15,hospital[#All],11,FALSE)</f>
        <v>57</v>
      </c>
    </row>
    <row r="16" spans="1:17" ht="15.6" x14ac:dyDescent="0.3">
      <c r="A16" s="25" t="s">
        <v>2358</v>
      </c>
      <c r="B16" s="26" t="str">
        <f>VLOOKUP(A16,cstm_name[#All],4,FALSE)</f>
        <v>Leilani</v>
      </c>
      <c r="C16" s="26">
        <f>VLOOKUP(A16,medical[#All],2,FALSE)</f>
        <v>36.384999999999998</v>
      </c>
      <c r="D16" s="26" t="str">
        <f>VLOOKUP(A16,medical[#All],5,FALSE)</f>
        <v>Diabetes</v>
      </c>
      <c r="E16" s="26" t="str">
        <f>VLOOKUP(A16,medical[#All],6,FALSE)</f>
        <v>Yes</v>
      </c>
      <c r="F16" s="26" t="str">
        <f>VLOOKUP('Health care'!A16,medical[#All],7,FALSE)</f>
        <v>No</v>
      </c>
      <c r="G16" s="26" t="str">
        <f>VLOOKUP(A16,medical[#All],8,FALSE)</f>
        <v>No</v>
      </c>
      <c r="H16" s="26">
        <f>VLOOKUP('Health care'!A16,medical[#All],9,FALSE)</f>
        <v>2</v>
      </c>
      <c r="I16" s="26" t="str">
        <f>VLOOKUP(A16,medical[#All],10,FALSE)</f>
        <v>Yes</v>
      </c>
      <c r="J16" s="27" t="str">
        <f>VLOOKUP(A16,medical[#All],3,FALSE)</f>
        <v>Obesity</v>
      </c>
      <c r="K16" s="27" t="str">
        <f>VLOOKUP(A16,medical[#All],5,FALSE)</f>
        <v>Diabetes</v>
      </c>
      <c r="L16" s="28" t="str">
        <f>VLOOKUP(A16,hospital[#All],10,FALSE)</f>
        <v>21-Dec-1961</v>
      </c>
      <c r="M16" s="29">
        <f>VLOOKUP(A16,hospital[#All],6,FALSE)</f>
        <v>48517.56</v>
      </c>
      <c r="N16" s="26" t="str">
        <f>VLOOKUP(A16,hospital[#All],7,FALSE)</f>
        <v>tier - 1</v>
      </c>
      <c r="O16" s="26" t="str">
        <f>VLOOKUP(A16,hospital[#All],8,FALSE)</f>
        <v>tier - 3</v>
      </c>
      <c r="P16" s="26" t="str">
        <f>VLOOKUP(A16,hospital[#All],9,FALSE)</f>
        <v>R1024</v>
      </c>
      <c r="Q16" s="26">
        <f>VLOOKUP(A16,hospital[#All],11,FALSE)</f>
        <v>64</v>
      </c>
    </row>
    <row r="17" spans="1:17" ht="15.6" x14ac:dyDescent="0.3">
      <c r="A17" s="25" t="s">
        <v>2357</v>
      </c>
      <c r="B17" s="26" t="str">
        <f>VLOOKUP(A17,cstm_name[#All],4,FALSE)</f>
        <v>philippe</v>
      </c>
      <c r="C17" s="26">
        <f>VLOOKUP(A17,medical[#All],2,FALSE)</f>
        <v>39.9</v>
      </c>
      <c r="D17" s="26" t="str">
        <f>VLOOKUP(A17,medical[#All],5,FALSE)</f>
        <v>Diabetes</v>
      </c>
      <c r="E17" s="26" t="str">
        <f>VLOOKUP(A17,medical[#All],6,FALSE)</f>
        <v>No</v>
      </c>
      <c r="F17" s="26" t="str">
        <f>VLOOKUP('Health care'!A17,medical[#All],7,FALSE)</f>
        <v>No</v>
      </c>
      <c r="G17" s="26" t="str">
        <f>VLOOKUP(A17,medical[#All],8,FALSE)</f>
        <v>No</v>
      </c>
      <c r="H17" s="26">
        <f>VLOOKUP('Health care'!A17,medical[#All],9,FALSE)</f>
        <v>0</v>
      </c>
      <c r="I17" s="26" t="str">
        <f>VLOOKUP(A17,medical[#All],10,FALSE)</f>
        <v>Yes</v>
      </c>
      <c r="J17" s="27" t="str">
        <f>VLOOKUP(A17,medical[#All],3,FALSE)</f>
        <v>Obesity</v>
      </c>
      <c r="K17" s="27" t="str">
        <f>VLOOKUP(A17,medical[#All],5,FALSE)</f>
        <v>Diabetes</v>
      </c>
      <c r="L17" s="28" t="str">
        <f>VLOOKUP(A17,hospital[#All],10,FALSE)</f>
        <v>27-Aug-1962</v>
      </c>
      <c r="M17" s="29">
        <f>VLOOKUP(A17,hospital[#All],6,FALSE)</f>
        <v>48173.36</v>
      </c>
      <c r="N17" s="26" t="str">
        <f>VLOOKUP(A17,hospital[#All],7,FALSE)</f>
        <v>tier - 1</v>
      </c>
      <c r="O17" s="26" t="str">
        <f>VLOOKUP(A17,hospital[#All],8,FALSE)</f>
        <v>tier - 3</v>
      </c>
      <c r="P17" s="26" t="str">
        <f>VLOOKUP(A17,hospital[#All],9,FALSE)</f>
        <v>R1011</v>
      </c>
      <c r="Q17" s="26">
        <f>VLOOKUP(A17,hospital[#All],11,FALSE)</f>
        <v>63</v>
      </c>
    </row>
    <row r="18" spans="1:17" ht="15.6" x14ac:dyDescent="0.3">
      <c r="A18" s="25" t="s">
        <v>2356</v>
      </c>
      <c r="B18" s="26" t="str">
        <f>VLOOKUP(A18,cstm_name[#All],4,FALSE)</f>
        <v>Jennifer</v>
      </c>
      <c r="C18" s="26">
        <f>VLOOKUP(A18,medical[#All],2,FALSE)</f>
        <v>33.799999999999997</v>
      </c>
      <c r="D18" s="26" t="str">
        <f>VLOOKUP(A18,medical[#All],5,FALSE)</f>
        <v>Diabetes</v>
      </c>
      <c r="E18" s="26" t="str">
        <f>VLOOKUP(A18,medical[#All],6,FALSE)</f>
        <v>No</v>
      </c>
      <c r="F18" s="26" t="str">
        <f>VLOOKUP('Health care'!A18,medical[#All],7,FALSE)</f>
        <v>No</v>
      </c>
      <c r="G18" s="26" t="str">
        <f>VLOOKUP(A18,medical[#All],8,FALSE)</f>
        <v>No</v>
      </c>
      <c r="H18" s="26">
        <f>VLOOKUP('Health care'!A18,medical[#All],9,FALSE)</f>
        <v>3</v>
      </c>
      <c r="I18" s="26" t="str">
        <f>VLOOKUP(A18,medical[#All],10,FALSE)</f>
        <v>Yes</v>
      </c>
      <c r="J18" s="27" t="str">
        <f>VLOOKUP(A18,medical[#All],3,FALSE)</f>
        <v>Obesity</v>
      </c>
      <c r="K18" s="27" t="str">
        <f>VLOOKUP(A18,medical[#All],5,FALSE)</f>
        <v>Diabetes</v>
      </c>
      <c r="L18" s="28" t="str">
        <f>VLOOKUP(A18,hospital[#All],10,FALSE)</f>
        <v>16-Nov-1958</v>
      </c>
      <c r="M18" s="29">
        <f>VLOOKUP(A18,hospital[#All],6,FALSE)</f>
        <v>47928.03</v>
      </c>
      <c r="N18" s="26" t="str">
        <f>VLOOKUP(A18,hospital[#All],7,FALSE)</f>
        <v>tier - 2</v>
      </c>
      <c r="O18" s="26" t="str">
        <f>VLOOKUP(A18,hospital[#All],8,FALSE)</f>
        <v>tier - 3</v>
      </c>
      <c r="P18" s="26" t="str">
        <f>VLOOKUP(A18,hospital[#All],9,FALSE)</f>
        <v>R1011</v>
      </c>
      <c r="Q18" s="26">
        <f>VLOOKUP(A18,hospital[#All],11,FALSE)</f>
        <v>67</v>
      </c>
    </row>
    <row r="19" spans="1:17" ht="15.6" x14ac:dyDescent="0.3">
      <c r="A19" s="25" t="s">
        <v>2355</v>
      </c>
      <c r="B19" s="26" t="str">
        <f>VLOOKUP(A19,cstm_name[#All],4,FALSE)</f>
        <v>Christina</v>
      </c>
      <c r="C19" s="26">
        <f>VLOOKUP(A19,medical[#All],2,FALSE)</f>
        <v>36.765000000000001</v>
      </c>
      <c r="D19" s="26" t="str">
        <f>VLOOKUP(A19,medical[#All],5,FALSE)</f>
        <v>Diabetes</v>
      </c>
      <c r="E19" s="26" t="str">
        <f>VLOOKUP(A19,medical[#All],6,FALSE)</f>
        <v>Yes</v>
      </c>
      <c r="F19" s="26" t="str">
        <f>VLOOKUP('Health care'!A19,medical[#All],7,FALSE)</f>
        <v>No</v>
      </c>
      <c r="G19" s="26" t="str">
        <f>VLOOKUP(A19,medical[#All],8,FALSE)</f>
        <v>Yes</v>
      </c>
      <c r="H19" s="26">
        <f>VLOOKUP('Health care'!A19,medical[#All],9,FALSE)</f>
        <v>1</v>
      </c>
      <c r="I19" s="26" t="str">
        <f>VLOOKUP(A19,medical[#All],10,FALSE)</f>
        <v>Yes</v>
      </c>
      <c r="J19" s="27" t="str">
        <f>VLOOKUP(A19,medical[#All],3,FALSE)</f>
        <v>Obesity</v>
      </c>
      <c r="K19" s="27" t="str">
        <f>VLOOKUP(A19,medical[#All],5,FALSE)</f>
        <v>Diabetes</v>
      </c>
      <c r="L19" s="28" t="str">
        <f>VLOOKUP(A19,hospital[#All],10,FALSE)</f>
        <v>5-Aug-1963</v>
      </c>
      <c r="M19" s="29">
        <f>VLOOKUP(A19,hospital[#All],6,FALSE)</f>
        <v>47896.79</v>
      </c>
      <c r="N19" s="26" t="str">
        <f>VLOOKUP(A19,hospital[#All],7,FALSE)</f>
        <v>tier - 1</v>
      </c>
      <c r="O19" s="26" t="str">
        <f>VLOOKUP(A19,hospital[#All],8,FALSE)</f>
        <v>tier - 3</v>
      </c>
      <c r="P19" s="26" t="str">
        <f>VLOOKUP(A19,hospital[#All],9,FALSE)</f>
        <v>R1024</v>
      </c>
      <c r="Q19" s="26">
        <f>VLOOKUP(A19,hospital[#All],11,FALSE)</f>
        <v>62</v>
      </c>
    </row>
    <row r="20" spans="1:17" ht="15.6" x14ac:dyDescent="0.3">
      <c r="A20" s="25" t="s">
        <v>2354</v>
      </c>
      <c r="B20" s="26" t="str">
        <f>VLOOKUP(A20,cstm_name[#All],4,FALSE)</f>
        <v>Said</v>
      </c>
      <c r="C20" s="26">
        <f>VLOOKUP(A20,medical[#All],2,FALSE)</f>
        <v>36.954999999999998</v>
      </c>
      <c r="D20" s="26" t="str">
        <f>VLOOKUP(A20,medical[#All],5,FALSE)</f>
        <v>Normal</v>
      </c>
      <c r="E20" s="26" t="str">
        <f>VLOOKUP(A20,medical[#All],6,FALSE)</f>
        <v>Yes</v>
      </c>
      <c r="F20" s="26" t="str">
        <f>VLOOKUP('Health care'!A20,medical[#All],7,FALSE)</f>
        <v>No</v>
      </c>
      <c r="G20" s="26" t="str">
        <f>VLOOKUP(A20,medical[#All],8,FALSE)</f>
        <v>No</v>
      </c>
      <c r="H20" s="26">
        <f>VLOOKUP('Health care'!A20,medical[#All],9,FALSE)</f>
        <v>1</v>
      </c>
      <c r="I20" s="26" t="str">
        <f>VLOOKUP(A20,medical[#All],10,FALSE)</f>
        <v>Yes</v>
      </c>
      <c r="J20" s="27" t="str">
        <f>VLOOKUP(A20,medical[#All],3,FALSE)</f>
        <v>Obesity</v>
      </c>
      <c r="K20" s="27" t="str">
        <f>VLOOKUP(A20,medical[#All],5,FALSE)</f>
        <v>Normal</v>
      </c>
      <c r="L20" s="28" t="str">
        <f>VLOOKUP(A20,hospital[#All],10,FALSE)</f>
        <v>7-Nov-1964</v>
      </c>
      <c r="M20" s="29">
        <f>VLOOKUP(A20,hospital[#All],6,FALSE)</f>
        <v>47496.49</v>
      </c>
      <c r="N20" s="26" t="str">
        <f>VLOOKUP(A20,hospital[#All],7,FALSE)</f>
        <v>tier - 1</v>
      </c>
      <c r="O20" s="26" t="str">
        <f>VLOOKUP(A20,hospital[#All],8,FALSE)</f>
        <v>tier - 3</v>
      </c>
      <c r="P20" s="26" t="str">
        <f>VLOOKUP(A20,hospital[#All],9,FALSE)</f>
        <v>R1012</v>
      </c>
      <c r="Q20" s="26">
        <f>VLOOKUP(A20,hospital[#All],11,FALSE)</f>
        <v>61</v>
      </c>
    </row>
    <row r="21" spans="1:17" ht="15.6" x14ac:dyDescent="0.3">
      <c r="A21" s="25" t="s">
        <v>2353</v>
      </c>
      <c r="B21" s="26" t="str">
        <f>VLOOKUP(A21,cstm_name[#All],4,FALSE)</f>
        <v>john</v>
      </c>
      <c r="C21" s="26">
        <f>VLOOKUP(A21,medical[#All],2,FALSE)</f>
        <v>42.9</v>
      </c>
      <c r="D21" s="26" t="str">
        <f>VLOOKUP(A21,medical[#All],5,FALSE)</f>
        <v>Diabetes</v>
      </c>
      <c r="E21" s="26" t="str">
        <f>VLOOKUP(A21,medical[#All],6,FALSE)</f>
        <v>No</v>
      </c>
      <c r="F21" s="26" t="str">
        <f>VLOOKUP('Health care'!A21,medical[#All],7,FALSE)</f>
        <v>No</v>
      </c>
      <c r="G21" s="26" t="str">
        <f>VLOOKUP(A21,medical[#All],8,FALSE)</f>
        <v>No</v>
      </c>
      <c r="H21" s="26">
        <f>VLOOKUP('Health care'!A21,medical[#All],9,FALSE)</f>
        <v>0</v>
      </c>
      <c r="I21" s="26" t="str">
        <f>VLOOKUP(A21,medical[#All],10,FALSE)</f>
        <v>Yes</v>
      </c>
      <c r="J21" s="27" t="str">
        <f>VLOOKUP(A21,medical[#All],3,FALSE)</f>
        <v>Obesity</v>
      </c>
      <c r="K21" s="27" t="str">
        <f>VLOOKUP(A21,medical[#All],5,FALSE)</f>
        <v>Diabetes</v>
      </c>
      <c r="L21" s="28" t="str">
        <f>VLOOKUP(A21,hospital[#All],10,FALSE)</f>
        <v>27-Sep-1971</v>
      </c>
      <c r="M21" s="29">
        <f>VLOOKUP(A21,hospital[#All],6,FALSE)</f>
        <v>47462.89</v>
      </c>
      <c r="N21" s="26" t="str">
        <f>VLOOKUP(A21,hospital[#All],7,FALSE)</f>
        <v>tier - 1</v>
      </c>
      <c r="O21" s="26" t="str">
        <f>VLOOKUP(A21,hospital[#All],8,FALSE)</f>
        <v>tier - 2</v>
      </c>
      <c r="P21" s="26" t="str">
        <f>VLOOKUP(A21,hospital[#All],9,FALSE)</f>
        <v>R1013</v>
      </c>
      <c r="Q21" s="26">
        <f>VLOOKUP(A21,hospital[#All],11,FALSE)</f>
        <v>54</v>
      </c>
    </row>
    <row r="22" spans="1:17" ht="15.6" x14ac:dyDescent="0.3">
      <c r="A22" s="25" t="s">
        <v>2352</v>
      </c>
      <c r="B22" s="26" t="str">
        <f>VLOOKUP(A22,cstm_name[#All],4,FALSE)</f>
        <v>myles</v>
      </c>
      <c r="C22" s="26">
        <f>VLOOKUP(A22,medical[#All],2,FALSE)</f>
        <v>36.299999999999997</v>
      </c>
      <c r="D22" s="26" t="str">
        <f>VLOOKUP(A22,medical[#All],5,FALSE)</f>
        <v>Diabetes</v>
      </c>
      <c r="E22" s="26" t="str">
        <f>VLOOKUP(A22,medical[#All],6,FALSE)</f>
        <v>Yes</v>
      </c>
      <c r="F22" s="26" t="str">
        <f>VLOOKUP('Health care'!A22,medical[#All],7,FALSE)</f>
        <v>No</v>
      </c>
      <c r="G22" s="26" t="str">
        <f>VLOOKUP(A22,medical[#All],8,FALSE)</f>
        <v>No</v>
      </c>
      <c r="H22" s="26">
        <f>VLOOKUP('Health care'!A22,medical[#All],9,FALSE)</f>
        <v>2</v>
      </c>
      <c r="I22" s="26" t="str">
        <f>VLOOKUP(A22,medical[#All],10,FALSE)</f>
        <v>Yes</v>
      </c>
      <c r="J22" s="27" t="str">
        <f>VLOOKUP(A22,medical[#All],3,FALSE)</f>
        <v>Obesity</v>
      </c>
      <c r="K22" s="27" t="str">
        <f>VLOOKUP(A22,medical[#All],5,FALSE)</f>
        <v>Diabetes</v>
      </c>
      <c r="L22" s="28" t="str">
        <f>VLOOKUP(A22,hospital[#All],10,FALSE)</f>
        <v>13-Jun-1961</v>
      </c>
      <c r="M22" s="29">
        <f>VLOOKUP(A22,hospital[#All],6,FALSE)</f>
        <v>47403.88</v>
      </c>
      <c r="N22" s="26" t="str">
        <f>VLOOKUP(A22,hospital[#All],7,FALSE)</f>
        <v>tier - 1</v>
      </c>
      <c r="O22" s="26" t="str">
        <f>VLOOKUP(A22,hospital[#All],8,FALSE)</f>
        <v>tier - 3</v>
      </c>
      <c r="P22" s="26" t="str">
        <f>VLOOKUP(A22,hospital[#All],9,FALSE)</f>
        <v>R1011</v>
      </c>
      <c r="Q22" s="26">
        <f>VLOOKUP(A22,hospital[#All],11,FALSE)</f>
        <v>64</v>
      </c>
    </row>
    <row r="23" spans="1:17" ht="15.6" x14ac:dyDescent="0.3">
      <c r="A23" s="25" t="s">
        <v>2351</v>
      </c>
      <c r="B23" s="26" t="str">
        <f>VLOOKUP(A23,cstm_name[#All],4,FALSE)</f>
        <v>Madelyn</v>
      </c>
      <c r="C23" s="26">
        <f>VLOOKUP(A23,medical[#All],2,FALSE)</f>
        <v>32.200000000000003</v>
      </c>
      <c r="D23" s="26" t="str">
        <f>VLOOKUP(A23,medical[#All],5,FALSE)</f>
        <v>Prediabetes</v>
      </c>
      <c r="E23" s="26" t="str">
        <f>VLOOKUP(A23,medical[#All],6,FALSE)</f>
        <v>Yes</v>
      </c>
      <c r="F23" s="26" t="str">
        <f>VLOOKUP('Health care'!A23,medical[#All],7,FALSE)</f>
        <v>No</v>
      </c>
      <c r="G23" s="26" t="str">
        <f>VLOOKUP(A23,medical[#All],8,FALSE)</f>
        <v>No</v>
      </c>
      <c r="H23" s="26">
        <f>VLOOKUP('Health care'!A23,medical[#All],9,FALSE)</f>
        <v>2</v>
      </c>
      <c r="I23" s="26" t="str">
        <f>VLOOKUP(A23,medical[#All],10,FALSE)</f>
        <v>Yes</v>
      </c>
      <c r="J23" s="27" t="str">
        <f>VLOOKUP(A23,medical[#All],3,FALSE)</f>
        <v>Obesity</v>
      </c>
      <c r="K23" s="27" t="str">
        <f>VLOOKUP(A23,medical[#All],5,FALSE)</f>
        <v>Prediabetes</v>
      </c>
      <c r="L23" s="28" t="str">
        <f>VLOOKUP(A23,hospital[#All],10,FALSE)</f>
        <v>4-Oct-1959</v>
      </c>
      <c r="M23" s="29">
        <f>VLOOKUP(A23,hospital[#All],6,FALSE)</f>
        <v>47305.31</v>
      </c>
      <c r="N23" s="26" t="str">
        <f>VLOOKUP(A23,hospital[#All],7,FALSE)</f>
        <v>tier - 2</v>
      </c>
      <c r="O23" s="26" t="str">
        <f>VLOOKUP(A23,hospital[#All],8,FALSE)</f>
        <v>tier - 1</v>
      </c>
      <c r="P23" s="26" t="str">
        <f>VLOOKUP(A23,hospital[#All],9,FALSE)</f>
        <v>R1011</v>
      </c>
      <c r="Q23" s="26">
        <f>VLOOKUP(A23,hospital[#All],11,FALSE)</f>
        <v>66</v>
      </c>
    </row>
    <row r="24" spans="1:17" ht="15.6" x14ac:dyDescent="0.3">
      <c r="A24" s="25" t="s">
        <v>2350</v>
      </c>
      <c r="B24" s="26" t="str">
        <f>VLOOKUP(A24,cstm_name[#All],4,FALSE)</f>
        <v>nicole</v>
      </c>
      <c r="C24" s="26">
        <f>VLOOKUP(A24,medical[#All],2,FALSE)</f>
        <v>31.3</v>
      </c>
      <c r="D24" s="26" t="str">
        <f>VLOOKUP(A24,medical[#All],5,FALSE)</f>
        <v>Diabetes</v>
      </c>
      <c r="E24" s="26" t="str">
        <f>VLOOKUP(A24,medical[#All],6,FALSE)</f>
        <v>No</v>
      </c>
      <c r="F24" s="26" t="str">
        <f>VLOOKUP('Health care'!A24,medical[#All],7,FALSE)</f>
        <v>No</v>
      </c>
      <c r="G24" s="26" t="str">
        <f>VLOOKUP(A24,medical[#All],8,FALSE)</f>
        <v>No</v>
      </c>
      <c r="H24" s="26">
        <f>VLOOKUP('Health care'!A24,medical[#All],9,FALSE)</f>
        <v>3</v>
      </c>
      <c r="I24" s="26" t="str">
        <f>VLOOKUP(A24,medical[#All],10,FALSE)</f>
        <v>Yes</v>
      </c>
      <c r="J24" s="27" t="str">
        <f>VLOOKUP(A24,medical[#All],3,FALSE)</f>
        <v>Obesity</v>
      </c>
      <c r="K24" s="27" t="str">
        <f>VLOOKUP(A24,medical[#All],5,FALSE)</f>
        <v>Diabetes</v>
      </c>
      <c r="L24" s="28" t="str">
        <f>VLOOKUP(A24,hospital[#All],10,FALSE)</f>
        <v>3-Sep-1958</v>
      </c>
      <c r="M24" s="29">
        <f>VLOOKUP(A24,hospital[#All],6,FALSE)</f>
        <v>47291.06</v>
      </c>
      <c r="N24" s="26" t="str">
        <f>VLOOKUP(A24,hospital[#All],7,FALSE)</f>
        <v>tier - 2</v>
      </c>
      <c r="O24" s="26" t="str">
        <f>VLOOKUP(A24,hospital[#All],8,FALSE)</f>
        <v>tier - 1</v>
      </c>
      <c r="P24" s="26" t="str">
        <f>VLOOKUP(A24,hospital[#All],9,FALSE)</f>
        <v>R1011</v>
      </c>
      <c r="Q24" s="26">
        <f>VLOOKUP(A24,hospital[#All],11,FALSE)</f>
        <v>67</v>
      </c>
    </row>
    <row r="25" spans="1:17" ht="15.6" x14ac:dyDescent="0.3">
      <c r="A25" s="25" t="s">
        <v>2349</v>
      </c>
      <c r="B25" s="26" t="str">
        <f>VLOOKUP(A25,cstm_name[#All],4,FALSE)</f>
        <v>Eric</v>
      </c>
      <c r="C25" s="26">
        <f>VLOOKUP(A25,medical[#All],2,FALSE)</f>
        <v>41.8</v>
      </c>
      <c r="D25" s="26" t="str">
        <f>VLOOKUP(A25,medical[#All],5,FALSE)</f>
        <v>Diabetes</v>
      </c>
      <c r="E25" s="26" t="str">
        <f>VLOOKUP(A25,medical[#All],6,FALSE)</f>
        <v>Yes</v>
      </c>
      <c r="F25" s="26" t="str">
        <f>VLOOKUP('Health care'!A25,medical[#All],7,FALSE)</f>
        <v>No</v>
      </c>
      <c r="G25" s="26" t="str">
        <f>VLOOKUP(A25,medical[#All],8,FALSE)</f>
        <v>No</v>
      </c>
      <c r="H25" s="26">
        <f>VLOOKUP('Health care'!A25,medical[#All],9,FALSE)</f>
        <v>2</v>
      </c>
      <c r="I25" s="26" t="str">
        <f>VLOOKUP(A25,medical[#All],10,FALSE)</f>
        <v>Yes</v>
      </c>
      <c r="J25" s="27" t="str">
        <f>VLOOKUP(A25,medical[#All],3,FALSE)</f>
        <v>Obesity</v>
      </c>
      <c r="K25" s="27" t="str">
        <f>VLOOKUP(A25,medical[#All],5,FALSE)</f>
        <v>Diabetes</v>
      </c>
      <c r="L25" s="28" t="str">
        <f>VLOOKUP(A25,hospital[#All],10,FALSE)</f>
        <v>28-Dec-1970</v>
      </c>
      <c r="M25" s="29">
        <f>VLOOKUP(A25,hospital[#All],6,FALSE)</f>
        <v>47269.85</v>
      </c>
      <c r="N25" s="26" t="str">
        <f>VLOOKUP(A25,hospital[#All],7,FALSE)</f>
        <v>tier - 1</v>
      </c>
      <c r="O25" s="26" t="str">
        <f>VLOOKUP(A25,hospital[#All],8,FALSE)</f>
        <v>tier - 2</v>
      </c>
      <c r="P25" s="26" t="str">
        <f>VLOOKUP(A25,hospital[#All],9,FALSE)</f>
        <v>R1013</v>
      </c>
      <c r="Q25" s="26">
        <f>VLOOKUP(A25,hospital[#All],11,FALSE)</f>
        <v>55</v>
      </c>
    </row>
    <row r="26" spans="1:17" ht="15.6" x14ac:dyDescent="0.3">
      <c r="A26" s="25" t="s">
        <v>2348</v>
      </c>
      <c r="B26" s="26" t="str">
        <f>VLOOKUP(A26,cstm_name[#All],4,FALSE)</f>
        <v>Emiliano</v>
      </c>
      <c r="C26" s="26">
        <f>VLOOKUP(A26,medical[#All],2,FALSE)</f>
        <v>35.090000000000003</v>
      </c>
      <c r="D26" s="26" t="str">
        <f>VLOOKUP(A26,medical[#All],5,FALSE)</f>
        <v>Normal</v>
      </c>
      <c r="E26" s="26" t="str">
        <f>VLOOKUP(A26,medical[#All],6,FALSE)</f>
        <v>Yes</v>
      </c>
      <c r="F26" s="26" t="str">
        <f>VLOOKUP('Health care'!A26,medical[#All],7,FALSE)</f>
        <v>No</v>
      </c>
      <c r="G26" s="26" t="str">
        <f>VLOOKUP(A26,medical[#All],8,FALSE)</f>
        <v>No</v>
      </c>
      <c r="H26" s="26">
        <f>VLOOKUP('Health care'!A26,medical[#All],9,FALSE)</f>
        <v>2</v>
      </c>
      <c r="I26" s="26" t="str">
        <f>VLOOKUP(A26,medical[#All],10,FALSE)</f>
        <v>Yes</v>
      </c>
      <c r="J26" s="27" t="str">
        <f>VLOOKUP(A26,medical[#All],3,FALSE)</f>
        <v>Obesity</v>
      </c>
      <c r="K26" s="27" t="str">
        <f>VLOOKUP(A26,medical[#All],5,FALSE)</f>
        <v>Normal</v>
      </c>
      <c r="L26" s="28" t="str">
        <f>VLOOKUP(A26,hospital[#All],10,FALSE)</f>
        <v>14-Jul-1959</v>
      </c>
      <c r="M26" s="29">
        <f>VLOOKUP(A26,hospital[#All],6,FALSE)</f>
        <v>47055.53</v>
      </c>
      <c r="N26" s="26" t="str">
        <f>VLOOKUP(A26,hospital[#All],7,FALSE)</f>
        <v>tier - 2</v>
      </c>
      <c r="O26" s="26" t="str">
        <f>VLOOKUP(A26,hospital[#All],8,FALSE)</f>
        <v>tier - 1</v>
      </c>
      <c r="P26" s="26" t="str">
        <f>VLOOKUP(A26,hospital[#All],9,FALSE)</f>
        <v>R1013</v>
      </c>
      <c r="Q26" s="26">
        <f>VLOOKUP(A26,hospital[#All],11,FALSE)</f>
        <v>66</v>
      </c>
    </row>
    <row r="27" spans="1:17" ht="15.6" x14ac:dyDescent="0.3">
      <c r="A27" s="25" t="s">
        <v>2347</v>
      </c>
      <c r="B27" s="26" t="str">
        <f>VLOOKUP(A27,cstm_name[#All],4,FALSE)</f>
        <v>adam</v>
      </c>
      <c r="C27" s="26">
        <f>VLOOKUP(A27,medical[#All],2,FALSE)</f>
        <v>33.880000000000003</v>
      </c>
      <c r="D27" s="26" t="str">
        <f>VLOOKUP(A27,medical[#All],5,FALSE)</f>
        <v>Diabetes</v>
      </c>
      <c r="E27" s="26" t="str">
        <f>VLOOKUP(A27,medical[#All],6,FALSE)</f>
        <v>No</v>
      </c>
      <c r="F27" s="26" t="str">
        <f>VLOOKUP('Health care'!A27,medical[#All],7,FALSE)</f>
        <v>No</v>
      </c>
      <c r="G27" s="26" t="str">
        <f>VLOOKUP(A27,medical[#All],8,FALSE)</f>
        <v>No</v>
      </c>
      <c r="H27" s="26">
        <f>VLOOKUP('Health care'!A27,medical[#All],9,FALSE)</f>
        <v>3</v>
      </c>
      <c r="I27" s="26" t="str">
        <f>VLOOKUP(A27,medical[#All],10,FALSE)</f>
        <v>Yes</v>
      </c>
      <c r="J27" s="27" t="str">
        <f>VLOOKUP(A27,medical[#All],3,FALSE)</f>
        <v>Obesity</v>
      </c>
      <c r="K27" s="27" t="str">
        <f>VLOOKUP(A27,medical[#All],5,FALSE)</f>
        <v>Diabetes</v>
      </c>
      <c r="L27" s="28" t="str">
        <f>VLOOKUP(A27,hospital[#All],10,FALSE)</f>
        <v>15-Sep-1958</v>
      </c>
      <c r="M27" s="29">
        <f>VLOOKUP(A27,hospital[#All],6,FALSE)</f>
        <v>46889.26</v>
      </c>
      <c r="N27" s="26" t="str">
        <f>VLOOKUP(A27,hospital[#All],7,FALSE)</f>
        <v>tier - 2</v>
      </c>
      <c r="O27" s="26" t="str">
        <f>VLOOKUP(A27,hospital[#All],8,FALSE)</f>
        <v>tier - 3</v>
      </c>
      <c r="P27" s="26" t="str">
        <f>VLOOKUP(A27,hospital[#All],9,FALSE)</f>
        <v>R1013</v>
      </c>
      <c r="Q27" s="26">
        <f>VLOOKUP(A27,hospital[#All],11,FALSE)</f>
        <v>67</v>
      </c>
    </row>
    <row r="28" spans="1:17" ht="15.6" x14ac:dyDescent="0.3">
      <c r="A28" s="25" t="s">
        <v>2346</v>
      </c>
      <c r="B28" s="26" t="str">
        <f>VLOOKUP(A28,cstm_name[#All],4,FALSE)</f>
        <v>zach</v>
      </c>
      <c r="C28" s="26">
        <f>VLOOKUP(A28,medical[#All],2,FALSE)</f>
        <v>30.875</v>
      </c>
      <c r="D28" s="26" t="str">
        <f>VLOOKUP(A28,medical[#All],5,FALSE)</f>
        <v>Diabetes</v>
      </c>
      <c r="E28" s="26" t="str">
        <f>VLOOKUP(A28,medical[#All],6,FALSE)</f>
        <v>No</v>
      </c>
      <c r="F28" s="26" t="str">
        <f>VLOOKUP('Health care'!A28,medical[#All],7,FALSE)</f>
        <v>No</v>
      </c>
      <c r="G28" s="26" t="str">
        <f>VLOOKUP(A28,medical[#All],8,FALSE)</f>
        <v>No</v>
      </c>
      <c r="H28" s="26">
        <f>VLOOKUP('Health care'!A28,medical[#All],9,FALSE)</f>
        <v>0</v>
      </c>
      <c r="I28" s="26" t="str">
        <f>VLOOKUP(A28,medical[#All],10,FALSE)</f>
        <v>Yes</v>
      </c>
      <c r="J28" s="27" t="str">
        <f>VLOOKUP(A28,medical[#All],3,FALSE)</f>
        <v>Obesity</v>
      </c>
      <c r="K28" s="27" t="str">
        <f>VLOOKUP(A28,medical[#All],5,FALSE)</f>
        <v>Diabetes</v>
      </c>
      <c r="L28" s="28" t="str">
        <f>VLOOKUP(A28,hospital[#All],10,FALSE)</f>
        <v>17-Nov-1960</v>
      </c>
      <c r="M28" s="29">
        <f>VLOOKUP(A28,hospital[#All],6,FALSE)</f>
        <v>46718.16</v>
      </c>
      <c r="N28" s="26" t="str">
        <f>VLOOKUP(A28,hospital[#All],7,FALSE)</f>
        <v>tier - 1</v>
      </c>
      <c r="O28" s="26" t="str">
        <f>VLOOKUP(A28,hospital[#All],8,FALSE)</f>
        <v>tier - 1</v>
      </c>
      <c r="P28" s="26" t="str">
        <f>VLOOKUP(A28,hospital[#All],9,FALSE)</f>
        <v>R1012</v>
      </c>
      <c r="Q28" s="26">
        <f>VLOOKUP(A28,hospital[#All],11,FALSE)</f>
        <v>65</v>
      </c>
    </row>
    <row r="29" spans="1:17" ht="15.6" x14ac:dyDescent="0.3">
      <c r="A29" s="25" t="s">
        <v>2345</v>
      </c>
      <c r="B29" s="26" t="str">
        <f>VLOOKUP(A29,cstm_name[#All],4,FALSE)</f>
        <v>Stephanie</v>
      </c>
      <c r="C29" s="26">
        <f>VLOOKUP(A29,medical[#All],2,FALSE)</f>
        <v>36.86</v>
      </c>
      <c r="D29" s="26" t="str">
        <f>VLOOKUP(A29,medical[#All],5,FALSE)</f>
        <v>Normal</v>
      </c>
      <c r="E29" s="26" t="str">
        <f>VLOOKUP(A29,medical[#All],6,FALSE)</f>
        <v>Yes</v>
      </c>
      <c r="F29" s="26" t="str">
        <f>VLOOKUP('Health care'!A29,medical[#All],7,FALSE)</f>
        <v>No</v>
      </c>
      <c r="G29" s="26" t="str">
        <f>VLOOKUP(A29,medical[#All],8,FALSE)</f>
        <v>Yes</v>
      </c>
      <c r="H29" s="26">
        <f>VLOOKUP('Health care'!A29,medical[#All],9,FALSE)</f>
        <v>1</v>
      </c>
      <c r="I29" s="26" t="str">
        <f>VLOOKUP(A29,medical[#All],10,FALSE)</f>
        <v>Yes</v>
      </c>
      <c r="J29" s="27" t="str">
        <f>VLOOKUP(A29,medical[#All],3,FALSE)</f>
        <v>Obesity</v>
      </c>
      <c r="K29" s="27" t="str">
        <f>VLOOKUP(A29,medical[#All],5,FALSE)</f>
        <v>Normal</v>
      </c>
      <c r="L29" s="28" t="str">
        <f>VLOOKUP(A29,hospital[#All],10,FALSE)</f>
        <v>23-Jun-1969</v>
      </c>
      <c r="M29" s="29">
        <f>VLOOKUP(A29,hospital[#All],6,FALSE)</f>
        <v>46661.440000000002</v>
      </c>
      <c r="N29" s="26" t="str">
        <f>VLOOKUP(A29,hospital[#All],7,FALSE)</f>
        <v>tier - 1</v>
      </c>
      <c r="O29" s="26" t="str">
        <f>VLOOKUP(A29,hospital[#All],8,FALSE)</f>
        <v>tier - 3</v>
      </c>
      <c r="P29" s="26" t="str">
        <f>VLOOKUP(A29,hospital[#All],9,FALSE)</f>
        <v>R1012</v>
      </c>
      <c r="Q29" s="26">
        <f>VLOOKUP(A29,hospital[#All],11,FALSE)</f>
        <v>56</v>
      </c>
    </row>
    <row r="30" spans="1:17" ht="15.6" x14ac:dyDescent="0.3">
      <c r="A30" s="25" t="s">
        <v>2344</v>
      </c>
      <c r="B30" s="26" t="str">
        <f>VLOOKUP(A30,cstm_name[#All],4,FALSE)</f>
        <v>stephen</v>
      </c>
      <c r="C30" s="26">
        <f>VLOOKUP(A30,medical[#All],2,FALSE)</f>
        <v>35.86</v>
      </c>
      <c r="D30" s="26" t="str">
        <f>VLOOKUP(A30,medical[#All],5,FALSE)</f>
        <v>Diabetes</v>
      </c>
      <c r="E30" s="26" t="str">
        <f>VLOOKUP(A30,medical[#All],6,FALSE)</f>
        <v>Yes</v>
      </c>
      <c r="F30" s="26" t="str">
        <f>VLOOKUP('Health care'!A30,medical[#All],7,FALSE)</f>
        <v>No</v>
      </c>
      <c r="G30" s="26" t="str">
        <f>VLOOKUP(A30,medical[#All],8,FALSE)</f>
        <v>No</v>
      </c>
      <c r="H30" s="26">
        <f>VLOOKUP('Health care'!A30,medical[#All],9,FALSE)</f>
        <v>2</v>
      </c>
      <c r="I30" s="26" t="str">
        <f>VLOOKUP(A30,medical[#All],10,FALSE)</f>
        <v>Yes</v>
      </c>
      <c r="J30" s="27" t="str">
        <f>VLOOKUP(A30,medical[#All],3,FALSE)</f>
        <v>Obesity</v>
      </c>
      <c r="K30" s="27" t="str">
        <f>VLOOKUP(A30,medical[#All],5,FALSE)</f>
        <v>Diabetes</v>
      </c>
      <c r="L30" s="28" t="str">
        <f>VLOOKUP(A30,hospital[#All],10,FALSE)</f>
        <v>8-Aug-1961</v>
      </c>
      <c r="M30" s="29">
        <f>VLOOKUP(A30,hospital[#All],6,FALSE)</f>
        <v>46599.11</v>
      </c>
      <c r="N30" s="26" t="str">
        <f>VLOOKUP(A30,hospital[#All],7,FALSE)</f>
        <v>tier - 1</v>
      </c>
      <c r="O30" s="26" t="str">
        <f>VLOOKUP(A30,hospital[#All],8,FALSE)</f>
        <v>tier - 1</v>
      </c>
      <c r="P30" s="26" t="str">
        <f>VLOOKUP(A30,hospital[#All],9,FALSE)</f>
        <v>R1013</v>
      </c>
      <c r="Q30" s="26">
        <f>VLOOKUP(A30,hospital[#All],11,FALSE)</f>
        <v>64</v>
      </c>
    </row>
    <row r="31" spans="1:17" ht="15.6" x14ac:dyDescent="0.3">
      <c r="A31" s="25" t="s">
        <v>2343</v>
      </c>
      <c r="B31" s="26" t="str">
        <f>VLOOKUP(A31,cstm_name[#All],4,FALSE)</f>
        <v>natalie</v>
      </c>
      <c r="C31" s="26">
        <f>VLOOKUP(A31,medical[#All],2,FALSE)</f>
        <v>37.049999999999997</v>
      </c>
      <c r="D31" s="26" t="str">
        <f>VLOOKUP(A31,medical[#All],5,FALSE)</f>
        <v>Diabetes</v>
      </c>
      <c r="E31" s="26" t="str">
        <f>VLOOKUP(A31,medical[#All],6,FALSE)</f>
        <v>No</v>
      </c>
      <c r="F31" s="26" t="str">
        <f>VLOOKUP('Health care'!A31,medical[#All],7,FALSE)</f>
        <v>No</v>
      </c>
      <c r="G31" s="26" t="str">
        <f>VLOOKUP(A31,medical[#All],8,FALSE)</f>
        <v>No</v>
      </c>
      <c r="H31" s="26">
        <f>VLOOKUP('Health care'!A31,medical[#All],9,FALSE)</f>
        <v>0</v>
      </c>
      <c r="I31" s="26" t="str">
        <f>VLOOKUP(A31,medical[#All],10,FALSE)</f>
        <v>Yes</v>
      </c>
      <c r="J31" s="27" t="str">
        <f>VLOOKUP(A31,medical[#All],3,FALSE)</f>
        <v>Obesity</v>
      </c>
      <c r="K31" s="27" t="str">
        <f>VLOOKUP(A31,medical[#All],5,FALSE)</f>
        <v>Diabetes</v>
      </c>
      <c r="L31" s="28" t="str">
        <f>VLOOKUP(A31,hospital[#All],10,FALSE)</f>
        <v>6-Dec-1971</v>
      </c>
      <c r="M31" s="29">
        <f>VLOOKUP(A31,hospital[#All],6,FALSE)</f>
        <v>46255.11</v>
      </c>
      <c r="N31" s="26" t="str">
        <f>VLOOKUP(A31,hospital[#All],7,FALSE)</f>
        <v>tier - 1</v>
      </c>
      <c r="O31" s="26" t="str">
        <f>VLOOKUP(A31,hospital[#All],8,FALSE)</f>
        <v>tier - 3</v>
      </c>
      <c r="P31" s="26" t="str">
        <f>VLOOKUP(A31,hospital[#All],9,FALSE)</f>
        <v>R1024</v>
      </c>
      <c r="Q31" s="26">
        <f>VLOOKUP(A31,hospital[#All],11,FALSE)</f>
        <v>54</v>
      </c>
    </row>
    <row r="32" spans="1:17" ht="15.6" x14ac:dyDescent="0.3">
      <c r="A32" s="25" t="s">
        <v>2342</v>
      </c>
      <c r="B32" s="26" t="str">
        <f>VLOOKUP(A32,cstm_name[#All],4,FALSE)</f>
        <v>Nicole</v>
      </c>
      <c r="C32" s="26">
        <f>VLOOKUP(A32,medical[#All],2,FALSE)</f>
        <v>43.89</v>
      </c>
      <c r="D32" s="26" t="str">
        <f>VLOOKUP(A32,medical[#All],5,FALSE)</f>
        <v>Diabetes</v>
      </c>
      <c r="E32" s="26" t="str">
        <f>VLOOKUP(A32,medical[#All],6,FALSE)</f>
        <v>No</v>
      </c>
      <c r="F32" s="26" t="str">
        <f>VLOOKUP('Health care'!A32,medical[#All],7,FALSE)</f>
        <v>No</v>
      </c>
      <c r="G32" s="26" t="str">
        <f>VLOOKUP(A32,medical[#All],8,FALSE)</f>
        <v>No</v>
      </c>
      <c r="H32" s="26">
        <f>VLOOKUP('Health care'!A32,medical[#All],9,FALSE)</f>
        <v>0</v>
      </c>
      <c r="I32" s="26" t="str">
        <f>VLOOKUP(A32,medical[#All],10,FALSE)</f>
        <v>Yes</v>
      </c>
      <c r="J32" s="27" t="str">
        <f>VLOOKUP(A32,medical[#All],3,FALSE)</f>
        <v>Obesity</v>
      </c>
      <c r="K32" s="27" t="str">
        <f>VLOOKUP(A32,medical[#All],5,FALSE)</f>
        <v>Diabetes</v>
      </c>
      <c r="L32" s="28" t="str">
        <f>VLOOKUP(A32,hospital[#All],10,FALSE)</f>
        <v>17-Aug-1978</v>
      </c>
      <c r="M32" s="29">
        <f>VLOOKUP(A32,hospital[#All],6,FALSE)</f>
        <v>46200.99</v>
      </c>
      <c r="N32" s="26" t="str">
        <f>VLOOKUP(A32,hospital[#All],7,FALSE)</f>
        <v>tier - 1</v>
      </c>
      <c r="O32" s="26" t="str">
        <f>VLOOKUP(A32,hospital[#All],8,FALSE)</f>
        <v>tier - 1</v>
      </c>
      <c r="P32" s="26" t="str">
        <f>VLOOKUP(A32,hospital[#All],9,FALSE)</f>
        <v>R1013</v>
      </c>
      <c r="Q32" s="26">
        <f>VLOOKUP(A32,hospital[#All],11,FALSE)</f>
        <v>47</v>
      </c>
    </row>
    <row r="33" spans="1:17" ht="15.6" x14ac:dyDescent="0.3">
      <c r="A33" s="25" t="s">
        <v>2341</v>
      </c>
      <c r="B33" s="26" t="str">
        <f>VLOOKUP(A33,cstm_name[#All],4,FALSE)</f>
        <v>Jefferson</v>
      </c>
      <c r="C33" s="26">
        <f>VLOOKUP(A33,medical[#All],2,FALSE)</f>
        <v>42.35</v>
      </c>
      <c r="D33" s="26" t="str">
        <f>VLOOKUP(A33,medical[#All],5,FALSE)</f>
        <v>Normal</v>
      </c>
      <c r="E33" s="26" t="str">
        <f>VLOOKUP(A33,medical[#All],6,FALSE)</f>
        <v>Yes</v>
      </c>
      <c r="F33" s="26" t="str">
        <f>VLOOKUP('Health care'!A33,medical[#All],7,FALSE)</f>
        <v>No</v>
      </c>
      <c r="G33" s="26" t="str">
        <f>VLOOKUP(A33,medical[#All],8,FALSE)</f>
        <v>No</v>
      </c>
      <c r="H33" s="26">
        <f>VLOOKUP('Health care'!A33,medical[#All],9,FALSE)</f>
        <v>0</v>
      </c>
      <c r="I33" s="26" t="str">
        <f>VLOOKUP(A33,medical[#All],10,FALSE)</f>
        <v>Yes</v>
      </c>
      <c r="J33" s="27" t="str">
        <f>VLOOKUP(A33,medical[#All],3,FALSE)</f>
        <v>Obesity</v>
      </c>
      <c r="K33" s="27" t="str">
        <f>VLOOKUP(A33,medical[#All],5,FALSE)</f>
        <v>Normal</v>
      </c>
      <c r="L33" s="28" t="str">
        <f>VLOOKUP(A33,hospital[#All],10,FALSE)</f>
        <v>2-Dec-1976</v>
      </c>
      <c r="M33" s="29">
        <f>VLOOKUP(A33,hospital[#All],6,FALSE)</f>
        <v>46151.12</v>
      </c>
      <c r="N33" s="26" t="str">
        <f>VLOOKUP(A33,hospital[#All],7,FALSE)</f>
        <v>tier - 1</v>
      </c>
      <c r="O33" s="26" t="str">
        <f>VLOOKUP(A33,hospital[#All],8,FALSE)</f>
        <v>tier - 3</v>
      </c>
      <c r="P33" s="26" t="str">
        <f>VLOOKUP(A33,hospital[#All],9,FALSE)</f>
        <v>R1013</v>
      </c>
      <c r="Q33" s="26">
        <f>VLOOKUP(A33,hospital[#All],11,FALSE)</f>
        <v>49</v>
      </c>
    </row>
    <row r="34" spans="1:17" ht="15.6" x14ac:dyDescent="0.3">
      <c r="A34" s="25" t="s">
        <v>2340</v>
      </c>
      <c r="B34" s="26" t="str">
        <f>VLOOKUP(A34,cstm_name[#All],4,FALSE)</f>
        <v>Brendan</v>
      </c>
      <c r="C34" s="26">
        <f>VLOOKUP(A34,medical[#All],2,FALSE)</f>
        <v>31.35</v>
      </c>
      <c r="D34" s="26" t="str">
        <f>VLOOKUP(A34,medical[#All],5,FALSE)</f>
        <v>Diabetes</v>
      </c>
      <c r="E34" s="26" t="str">
        <f>VLOOKUP(A34,medical[#All],6,FALSE)</f>
        <v>No</v>
      </c>
      <c r="F34" s="26" t="str">
        <f>VLOOKUP('Health care'!A34,medical[#All],7,FALSE)</f>
        <v>No</v>
      </c>
      <c r="G34" s="26" t="str">
        <f>VLOOKUP(A34,medical[#All],8,FALSE)</f>
        <v>No</v>
      </c>
      <c r="H34" s="26">
        <f>VLOOKUP('Health care'!A34,medical[#All],9,FALSE)</f>
        <v>0</v>
      </c>
      <c r="I34" s="26" t="str">
        <f>VLOOKUP(A34,medical[#All],10,FALSE)</f>
        <v>Yes</v>
      </c>
      <c r="J34" s="27" t="str">
        <f>VLOOKUP(A34,medical[#All],3,FALSE)</f>
        <v>Obesity</v>
      </c>
      <c r="K34" s="27" t="str">
        <f>VLOOKUP(A34,medical[#All],5,FALSE)</f>
        <v>Diabetes</v>
      </c>
      <c r="L34" s="28" t="str">
        <f>VLOOKUP(A34,hospital[#All],10,FALSE)</f>
        <v>4-Dec-1962</v>
      </c>
      <c r="M34" s="29">
        <f>VLOOKUP(A34,hospital[#All],6,FALSE)</f>
        <v>46130.53</v>
      </c>
      <c r="N34" s="26" t="str">
        <f>VLOOKUP(A34,hospital[#All],7,FALSE)</f>
        <v>tier - 1</v>
      </c>
      <c r="O34" s="26" t="str">
        <f>VLOOKUP(A34,hospital[#All],8,FALSE)</f>
        <v>tier - 1</v>
      </c>
      <c r="P34" s="26" t="str">
        <f>VLOOKUP(A34,hospital[#All],9,FALSE)</f>
        <v>R1012</v>
      </c>
      <c r="Q34" s="26">
        <f>VLOOKUP(A34,hospital[#All],11,FALSE)</f>
        <v>63</v>
      </c>
    </row>
    <row r="35" spans="1:17" ht="15.6" x14ac:dyDescent="0.3">
      <c r="A35" s="25" t="s">
        <v>2339</v>
      </c>
      <c r="B35" s="26" t="str">
        <f>VLOOKUP(A35,cstm_name[#All],4,FALSE)</f>
        <v>courtney</v>
      </c>
      <c r="C35" s="26">
        <f>VLOOKUP(A35,medical[#All],2,FALSE)</f>
        <v>47.6</v>
      </c>
      <c r="D35" s="26" t="str">
        <f>VLOOKUP(A35,medical[#All],5,FALSE)</f>
        <v>Prediabetes</v>
      </c>
      <c r="E35" s="26" t="str">
        <f>VLOOKUP(A35,medical[#All],6,FALSE)</f>
        <v>Yes</v>
      </c>
      <c r="F35" s="26" t="str">
        <f>VLOOKUP('Health care'!A35,medical[#All],7,FALSE)</f>
        <v>No</v>
      </c>
      <c r="G35" s="26" t="str">
        <f>VLOOKUP(A35,medical[#All],8,FALSE)</f>
        <v>No</v>
      </c>
      <c r="H35" s="26">
        <f>VLOOKUP('Health care'!A35,medical[#All],9,FALSE)</f>
        <v>0</v>
      </c>
      <c r="I35" s="26" t="str">
        <f>VLOOKUP(A35,medical[#All],10,FALSE)</f>
        <v>Yes</v>
      </c>
      <c r="J35" s="27" t="str">
        <f>VLOOKUP(A35,medical[#All],3,FALSE)</f>
        <v>Obesity</v>
      </c>
      <c r="K35" s="27" t="str">
        <f>VLOOKUP(A35,medical[#All],5,FALSE)</f>
        <v>Prediabetes</v>
      </c>
      <c r="L35" s="28" t="str">
        <f>VLOOKUP(A35,hospital[#All],10,FALSE)</f>
        <v>30-Sep-1985</v>
      </c>
      <c r="M35" s="29">
        <f>VLOOKUP(A35,hospital[#All],6,FALSE)</f>
        <v>46113.51</v>
      </c>
      <c r="N35" s="26" t="str">
        <f>VLOOKUP(A35,hospital[#All],7,FALSE)</f>
        <v>tier - 2</v>
      </c>
      <c r="O35" s="26" t="str">
        <f>VLOOKUP(A35,hospital[#All],8,FALSE)</f>
        <v>tier - 3</v>
      </c>
      <c r="P35" s="26" t="str">
        <f>VLOOKUP(A35,hospital[#All],9,FALSE)</f>
        <v>R1011</v>
      </c>
      <c r="Q35" s="26">
        <f>VLOOKUP(A35,hospital[#All],11,FALSE)</f>
        <v>40</v>
      </c>
    </row>
    <row r="36" spans="1:17" ht="15.6" x14ac:dyDescent="0.3">
      <c r="A36" s="25" t="s">
        <v>2338</v>
      </c>
      <c r="B36" s="26" t="str">
        <f>VLOOKUP(A36,cstm_name[#All],4,FALSE)</f>
        <v>Sydney</v>
      </c>
      <c r="C36" s="26">
        <f>VLOOKUP(A36,medical[#All],2,FALSE)</f>
        <v>46.2</v>
      </c>
      <c r="D36" s="26" t="str">
        <f>VLOOKUP(A36,medical[#All],5,FALSE)</f>
        <v>Prediabetes</v>
      </c>
      <c r="E36" s="26" t="str">
        <f>VLOOKUP(A36,medical[#All],6,FALSE)</f>
        <v>No</v>
      </c>
      <c r="F36" s="26" t="str">
        <f>VLOOKUP('Health care'!A36,medical[#All],7,FALSE)</f>
        <v>No</v>
      </c>
      <c r="G36" s="26" t="str">
        <f>VLOOKUP(A36,medical[#All],8,FALSE)</f>
        <v>Yes</v>
      </c>
      <c r="H36" s="26">
        <f>VLOOKUP('Health care'!A36,medical[#All],9,FALSE)</f>
        <v>1</v>
      </c>
      <c r="I36" s="26" t="str">
        <f>VLOOKUP(A36,medical[#All],10,FALSE)</f>
        <v>Yes</v>
      </c>
      <c r="J36" s="27" t="str">
        <f>VLOOKUP(A36,medical[#All],3,FALSE)</f>
        <v>Obesity</v>
      </c>
      <c r="K36" s="27" t="str">
        <f>VLOOKUP(A36,medical[#All],5,FALSE)</f>
        <v>Prediabetes</v>
      </c>
      <c r="L36" s="28" t="str">
        <f>VLOOKUP(A36,hospital[#All],10,FALSE)</f>
        <v>12-Aug-1979</v>
      </c>
      <c r="M36" s="29">
        <f>VLOOKUP(A36,hospital[#All],6,FALSE)</f>
        <v>45863.21</v>
      </c>
      <c r="N36" s="26" t="str">
        <f>VLOOKUP(A36,hospital[#All],7,FALSE)</f>
        <v>tier - 2</v>
      </c>
      <c r="O36" s="26" t="str">
        <f>VLOOKUP(A36,hospital[#All],8,FALSE)</f>
        <v>tier - 1</v>
      </c>
      <c r="P36" s="26" t="str">
        <f>VLOOKUP(A36,hospital[#All],9,FALSE)</f>
        <v>R1013</v>
      </c>
      <c r="Q36" s="26">
        <f>VLOOKUP(A36,hospital[#All],11,FALSE)</f>
        <v>46</v>
      </c>
    </row>
    <row r="37" spans="1:17" ht="15.6" x14ac:dyDescent="0.3">
      <c r="A37" s="25" t="s">
        <v>2337</v>
      </c>
      <c r="B37" s="26" t="str">
        <f>VLOOKUP(A37,cstm_name[#All],4,FALSE)</f>
        <v>julien</v>
      </c>
      <c r="C37" s="26">
        <f>VLOOKUP(A37,medical[#All],2,FALSE)</f>
        <v>32.015000000000001</v>
      </c>
      <c r="D37" s="26" t="str">
        <f>VLOOKUP(A37,medical[#All],5,FALSE)</f>
        <v>Diabetes</v>
      </c>
      <c r="E37" s="26" t="str">
        <f>VLOOKUP(A37,medical[#All],6,FALSE)</f>
        <v>No</v>
      </c>
      <c r="F37" s="26" t="str">
        <f>VLOOKUP('Health care'!A37,medical[#All],7,FALSE)</f>
        <v>No</v>
      </c>
      <c r="G37" s="26" t="str">
        <f>VLOOKUP(A37,medical[#All],8,FALSE)</f>
        <v>No</v>
      </c>
      <c r="H37" s="26">
        <f>VLOOKUP('Health care'!A37,medical[#All],9,FALSE)</f>
        <v>0</v>
      </c>
      <c r="I37" s="26" t="str">
        <f>VLOOKUP(A37,medical[#All],10,FALSE)</f>
        <v>Yes</v>
      </c>
      <c r="J37" s="27" t="str">
        <f>VLOOKUP(A37,medical[#All],3,FALSE)</f>
        <v>Obesity</v>
      </c>
      <c r="K37" s="27" t="str">
        <f>VLOOKUP(A37,medical[#All],5,FALSE)</f>
        <v>Diabetes</v>
      </c>
      <c r="L37" s="28" t="str">
        <f>VLOOKUP(A37,hospital[#All],10,FALSE)</f>
        <v>21-Dec-1960</v>
      </c>
      <c r="M37" s="29">
        <f>VLOOKUP(A37,hospital[#All],6,FALSE)</f>
        <v>45710.21</v>
      </c>
      <c r="N37" s="26" t="str">
        <f>VLOOKUP(A37,hospital[#All],7,FALSE)</f>
        <v>tier - 2</v>
      </c>
      <c r="O37" s="26" t="str">
        <f>VLOOKUP(A37,hospital[#All],8,FALSE)</f>
        <v>tier - 2</v>
      </c>
      <c r="P37" s="26" t="str">
        <f>VLOOKUP(A37,hospital[#All],9,FALSE)</f>
        <v>R1016</v>
      </c>
      <c r="Q37" s="26">
        <f>VLOOKUP(A37,hospital[#All],11,FALSE)</f>
        <v>65</v>
      </c>
    </row>
    <row r="38" spans="1:17" ht="15.6" x14ac:dyDescent="0.3">
      <c r="A38" s="25" t="s">
        <v>2336</v>
      </c>
      <c r="B38" s="26" t="str">
        <f>VLOOKUP(A38,cstm_name[#All],4,FALSE)</f>
        <v>Ryan</v>
      </c>
      <c r="C38" s="26">
        <f>VLOOKUP(A38,medical[#All],2,FALSE)</f>
        <v>40.564999999999998</v>
      </c>
      <c r="D38" s="26" t="str">
        <f>VLOOKUP(A38,medical[#All],5,FALSE)</f>
        <v>Diabetes</v>
      </c>
      <c r="E38" s="26" t="str">
        <f>VLOOKUP(A38,medical[#All],6,FALSE)</f>
        <v>No</v>
      </c>
      <c r="F38" s="26" t="str">
        <f>VLOOKUP('Health care'!A38,medical[#All],7,FALSE)</f>
        <v>No</v>
      </c>
      <c r="G38" s="26" t="str">
        <f>VLOOKUP(A38,medical[#All],8,FALSE)</f>
        <v>No</v>
      </c>
      <c r="H38" s="26">
        <f>VLOOKUP('Health care'!A38,medical[#All],9,FALSE)</f>
        <v>0</v>
      </c>
      <c r="I38" s="26" t="str">
        <f>VLOOKUP(A38,medical[#All],10,FALSE)</f>
        <v>Yes</v>
      </c>
      <c r="J38" s="27" t="str">
        <f>VLOOKUP(A38,medical[#All],3,FALSE)</f>
        <v>Obesity</v>
      </c>
      <c r="K38" s="27" t="str">
        <f>VLOOKUP(A38,medical[#All],5,FALSE)</f>
        <v>Diabetes</v>
      </c>
      <c r="L38" s="28" t="str">
        <f>VLOOKUP(A38,hospital[#All],10,FALSE)</f>
        <v>9-Aug-1974</v>
      </c>
      <c r="M38" s="29">
        <f>VLOOKUP(A38,hospital[#All],6,FALSE)</f>
        <v>45702.02</v>
      </c>
      <c r="N38" s="26" t="str">
        <f>VLOOKUP(A38,hospital[#All],7,FALSE)</f>
        <v>tier - 2</v>
      </c>
      <c r="O38" s="26" t="str">
        <f>VLOOKUP(A38,hospital[#All],8,FALSE)</f>
        <v>tier - 2</v>
      </c>
      <c r="P38" s="26" t="str">
        <f>VLOOKUP(A38,hospital[#All],9,FALSE)</f>
        <v>R1012</v>
      </c>
      <c r="Q38" s="26">
        <f>VLOOKUP(A38,hospital[#All],11,FALSE)</f>
        <v>51</v>
      </c>
    </row>
    <row r="39" spans="1:17" ht="15.6" x14ac:dyDescent="0.3">
      <c r="A39" s="25" t="s">
        <v>2335</v>
      </c>
      <c r="B39" s="26" t="str">
        <f>VLOOKUP(A39,cstm_name[#All],4,FALSE)</f>
        <v>Anna</v>
      </c>
      <c r="C39" s="26">
        <f>VLOOKUP(A39,medical[#All],2,FALSE)</f>
        <v>32.450000000000003</v>
      </c>
      <c r="D39" s="26" t="str">
        <f>VLOOKUP(A39,medical[#All],5,FALSE)</f>
        <v>Diabetes</v>
      </c>
      <c r="E39" s="26" t="str">
        <f>VLOOKUP(A39,medical[#All],6,FALSE)</f>
        <v>No</v>
      </c>
      <c r="F39" s="26" t="str">
        <f>VLOOKUP('Health care'!A39,medical[#All],7,FALSE)</f>
        <v>No</v>
      </c>
      <c r="G39" s="26" t="str">
        <f>VLOOKUP(A39,medical[#All],8,FALSE)</f>
        <v>No</v>
      </c>
      <c r="H39" s="26">
        <f>VLOOKUP('Health care'!A39,medical[#All],9,FALSE)</f>
        <v>0</v>
      </c>
      <c r="I39" s="26" t="str">
        <f>VLOOKUP(A39,medical[#All],10,FALSE)</f>
        <v>Yes</v>
      </c>
      <c r="J39" s="27" t="str">
        <f>VLOOKUP(A39,medical[#All],3,FALSE)</f>
        <v>Obesity</v>
      </c>
      <c r="K39" s="27" t="str">
        <f>VLOOKUP(A39,medical[#All],5,FALSE)</f>
        <v>Diabetes</v>
      </c>
      <c r="L39" s="28" t="str">
        <f>VLOOKUP(A39,hospital[#All],10,FALSE)</f>
        <v>17-Dec-1962</v>
      </c>
      <c r="M39" s="29">
        <f>VLOOKUP(A39,hospital[#All],6,FALSE)</f>
        <v>45008.959999999999</v>
      </c>
      <c r="N39" s="26" t="str">
        <f>VLOOKUP(A39,hospital[#All],7,FALSE)</f>
        <v>tier - 2</v>
      </c>
      <c r="O39" s="26" t="str">
        <f>VLOOKUP(A39,hospital[#All],8,FALSE)</f>
        <v>tier - 2</v>
      </c>
      <c r="P39" s="26" t="str">
        <f>VLOOKUP(A39,hospital[#All],9,FALSE)</f>
        <v>R1013</v>
      </c>
      <c r="Q39" s="26">
        <f>VLOOKUP(A39,hospital[#All],11,FALSE)</f>
        <v>63</v>
      </c>
    </row>
    <row r="40" spans="1:17" ht="15.6" x14ac:dyDescent="0.3">
      <c r="A40" s="25" t="s">
        <v>2334</v>
      </c>
      <c r="B40" s="26" t="str">
        <f>VLOOKUP(A40,cstm_name[#All],4,FALSE)</f>
        <v>samantha</v>
      </c>
      <c r="C40" s="26">
        <f>VLOOKUP(A40,medical[#All],2,FALSE)</f>
        <v>34.96</v>
      </c>
      <c r="D40" s="26" t="str">
        <f>VLOOKUP(A40,medical[#All],5,FALSE)</f>
        <v>Diabetes</v>
      </c>
      <c r="E40" s="26" t="str">
        <f>VLOOKUP(A40,medical[#All],6,FALSE)</f>
        <v>No</v>
      </c>
      <c r="F40" s="26" t="str">
        <f>VLOOKUP('Health care'!A40,medical[#All],7,FALSE)</f>
        <v>No</v>
      </c>
      <c r="G40" s="26" t="str">
        <f>VLOOKUP(A40,medical[#All],8,FALSE)</f>
        <v>No</v>
      </c>
      <c r="H40" s="26">
        <f>VLOOKUP('Health care'!A40,medical[#All],9,FALSE)</f>
        <v>0</v>
      </c>
      <c r="I40" s="26" t="str">
        <f>VLOOKUP(A40,medical[#All],10,FALSE)</f>
        <v>Yes</v>
      </c>
      <c r="J40" s="27" t="str">
        <f>VLOOKUP(A40,medical[#All],3,FALSE)</f>
        <v>Obesity</v>
      </c>
      <c r="K40" s="27" t="str">
        <f>VLOOKUP(A40,medical[#All],5,FALSE)</f>
        <v>Diabetes</v>
      </c>
      <c r="L40" s="28" t="str">
        <f>VLOOKUP(A40,hospital[#All],10,FALSE)</f>
        <v>13-Aug-1971</v>
      </c>
      <c r="M40" s="29">
        <f>VLOOKUP(A40,hospital[#All],6,FALSE)</f>
        <v>44641.2</v>
      </c>
      <c r="N40" s="26" t="str">
        <f>VLOOKUP(A40,hospital[#All],7,FALSE)</f>
        <v>tier - 2</v>
      </c>
      <c r="O40" s="26" t="str">
        <f>VLOOKUP(A40,hospital[#All],8,FALSE)</f>
        <v>tier - 3</v>
      </c>
      <c r="P40" s="26" t="str">
        <f>VLOOKUP(A40,hospital[#All],9,FALSE)</f>
        <v>R1024</v>
      </c>
      <c r="Q40" s="26">
        <f>VLOOKUP(A40,hospital[#All],11,FALSE)</f>
        <v>54</v>
      </c>
    </row>
    <row r="41" spans="1:17" ht="15.6" x14ac:dyDescent="0.3">
      <c r="A41" s="25" t="s">
        <v>2333</v>
      </c>
      <c r="B41" s="26" t="str">
        <f>VLOOKUP(A41,cstm_name[#All],4,FALSE)</f>
        <v>robert</v>
      </c>
      <c r="C41" s="26">
        <f>VLOOKUP(A41,medical[#All],2,FALSE)</f>
        <v>35.5</v>
      </c>
      <c r="D41" s="26" t="str">
        <f>VLOOKUP(A41,medical[#All],5,FALSE)</f>
        <v>Normal</v>
      </c>
      <c r="E41" s="26" t="str">
        <f>VLOOKUP(A41,medical[#All],6,FALSE)</f>
        <v>No</v>
      </c>
      <c r="F41" s="26" t="str">
        <f>VLOOKUP('Health care'!A41,medical[#All],7,FALSE)</f>
        <v>No</v>
      </c>
      <c r="G41" s="26" t="str">
        <f>VLOOKUP(A41,medical[#All],8,FALSE)</f>
        <v>Yes</v>
      </c>
      <c r="H41" s="26">
        <f>VLOOKUP('Health care'!A41,medical[#All],9,FALSE)</f>
        <v>1</v>
      </c>
      <c r="I41" s="26" t="str">
        <f>VLOOKUP(A41,medical[#All],10,FALSE)</f>
        <v>Yes</v>
      </c>
      <c r="J41" s="27" t="str">
        <f>VLOOKUP(A41,medical[#All],3,FALSE)</f>
        <v>Obesity</v>
      </c>
      <c r="K41" s="27" t="str">
        <f>VLOOKUP(A41,medical[#All],5,FALSE)</f>
        <v>Normal</v>
      </c>
      <c r="L41" s="28" t="str">
        <f>VLOOKUP(A41,hospital[#All],10,FALSE)</f>
        <v>11-Oct-1993</v>
      </c>
      <c r="M41" s="29">
        <f>VLOOKUP(A41,hospital[#All],6,FALSE)</f>
        <v>44585.46</v>
      </c>
      <c r="N41" s="26" t="str">
        <f>VLOOKUP(A41,hospital[#All],7,FALSE)</f>
        <v>tier - 2</v>
      </c>
      <c r="O41" s="26" t="str">
        <f>VLOOKUP(A41,hospital[#All],8,FALSE)</f>
        <v>tier - 2</v>
      </c>
      <c r="P41" s="26" t="str">
        <f>VLOOKUP(A41,hospital[#All],9,FALSE)</f>
        <v>R1011</v>
      </c>
      <c r="Q41" s="26">
        <f>VLOOKUP(A41,hospital[#All],11,FALSE)</f>
        <v>32</v>
      </c>
    </row>
    <row r="42" spans="1:17" ht="15.6" x14ac:dyDescent="0.3">
      <c r="A42" s="25" t="s">
        <v>2332</v>
      </c>
      <c r="B42" s="26" t="str">
        <f>VLOOKUP(A42,cstm_name[#All],4,FALSE)</f>
        <v>James</v>
      </c>
      <c r="C42" s="26">
        <f>VLOOKUP(A42,medical[#All],2,FALSE)</f>
        <v>52.58</v>
      </c>
      <c r="D42" s="26" t="str">
        <f>VLOOKUP(A42,medical[#All],5,FALSE)</f>
        <v>Normal</v>
      </c>
      <c r="E42" s="26" t="str">
        <f>VLOOKUP(A42,medical[#All],6,FALSE)</f>
        <v>No</v>
      </c>
      <c r="F42" s="26" t="str">
        <f>VLOOKUP('Health care'!A42,medical[#All],7,FALSE)</f>
        <v>yes</v>
      </c>
      <c r="G42" s="26" t="str">
        <f>VLOOKUP(A42,medical[#All],8,FALSE)</f>
        <v>No</v>
      </c>
      <c r="H42" s="26">
        <f>VLOOKUP('Health care'!A42,medical[#All],9,FALSE)</f>
        <v>1</v>
      </c>
      <c r="I42" s="26" t="str">
        <f>VLOOKUP(A42,medical[#All],10,FALSE)</f>
        <v>Yes</v>
      </c>
      <c r="J42" s="27" t="str">
        <f>VLOOKUP(A42,medical[#All],3,FALSE)</f>
        <v>Obesity</v>
      </c>
      <c r="K42" s="27" t="str">
        <f>VLOOKUP(A42,medical[#All],5,FALSE)</f>
        <v>Normal</v>
      </c>
      <c r="L42" s="28" t="str">
        <f>VLOOKUP(A42,hospital[#All],10,FALSE)</f>
        <v>2-Aug-2000</v>
      </c>
      <c r="M42" s="29">
        <f>VLOOKUP(A42,hospital[#All],6,FALSE)</f>
        <v>44501.4</v>
      </c>
      <c r="N42" s="26" t="str">
        <f>VLOOKUP(A42,hospital[#All],7,FALSE)</f>
        <v>tier - 2</v>
      </c>
      <c r="O42" s="26" t="str">
        <f>VLOOKUP(A42,hospital[#All],8,FALSE)</f>
        <v>tier - 3</v>
      </c>
      <c r="P42" s="26" t="str">
        <f>VLOOKUP(A42,hospital[#All],9,FALSE)</f>
        <v>R1013</v>
      </c>
      <c r="Q42" s="26">
        <f>VLOOKUP(A42,hospital[#All],11,FALSE)</f>
        <v>25</v>
      </c>
    </row>
    <row r="43" spans="1:17" ht="15.6" x14ac:dyDescent="0.3">
      <c r="A43" s="25" t="s">
        <v>2331</v>
      </c>
      <c r="B43" s="26" t="str">
        <f>VLOOKUP(A43,cstm_name[#All],4,FALSE)</f>
        <v>roseann</v>
      </c>
      <c r="C43" s="26">
        <f>VLOOKUP(A43,medical[#All],2,FALSE)</f>
        <v>35.200000000000003</v>
      </c>
      <c r="D43" s="26" t="str">
        <f>VLOOKUP(A43,medical[#All],5,FALSE)</f>
        <v>Diabetes</v>
      </c>
      <c r="E43" s="26" t="str">
        <f>VLOOKUP(A43,medical[#All],6,FALSE)</f>
        <v>Yes</v>
      </c>
      <c r="F43" s="26" t="str">
        <f>VLOOKUP('Health care'!A43,medical[#All],7,FALSE)</f>
        <v>No</v>
      </c>
      <c r="G43" s="26" t="str">
        <f>VLOOKUP(A43,medical[#All],8,FALSE)</f>
        <v>No</v>
      </c>
      <c r="H43" s="26">
        <f>VLOOKUP('Health care'!A43,medical[#All],9,FALSE)</f>
        <v>0</v>
      </c>
      <c r="I43" s="26" t="str">
        <f>VLOOKUP(A43,medical[#All],10,FALSE)</f>
        <v>Yes</v>
      </c>
      <c r="J43" s="27" t="str">
        <f>VLOOKUP(A43,medical[#All],3,FALSE)</f>
        <v>Obesity</v>
      </c>
      <c r="K43" s="27" t="str">
        <f>VLOOKUP(A43,medical[#All],5,FALSE)</f>
        <v>Diabetes</v>
      </c>
      <c r="L43" s="28" t="str">
        <f>VLOOKUP(A43,hospital[#All],10,FALSE)</f>
        <v>14-Sep-1967</v>
      </c>
      <c r="M43" s="29">
        <f>VLOOKUP(A43,hospital[#All],6,FALSE)</f>
        <v>44423.8</v>
      </c>
      <c r="N43" s="26" t="str">
        <f>VLOOKUP(A43,hospital[#All],7,FALSE)</f>
        <v>tier - 2</v>
      </c>
      <c r="O43" s="26" t="str">
        <f>VLOOKUP(A43,hospital[#All],8,FALSE)</f>
        <v>tier - 3</v>
      </c>
      <c r="P43" s="26" t="str">
        <f>VLOOKUP(A43,hospital[#All],9,FALSE)</f>
        <v>R1013</v>
      </c>
      <c r="Q43" s="26">
        <f>VLOOKUP(A43,hospital[#All],11,FALSE)</f>
        <v>58</v>
      </c>
    </row>
    <row r="44" spans="1:17" ht="15.6" x14ac:dyDescent="0.3">
      <c r="A44" s="25" t="s">
        <v>2330</v>
      </c>
      <c r="B44" s="26" t="str">
        <f>VLOOKUP(A44,cstm_name[#All],4,FALSE)</f>
        <v>nicole</v>
      </c>
      <c r="C44" s="26">
        <f>VLOOKUP(A44,medical[#All],2,FALSE)</f>
        <v>38.06</v>
      </c>
      <c r="D44" s="26" t="str">
        <f>VLOOKUP(A44,medical[#All],5,FALSE)</f>
        <v>Diabetes</v>
      </c>
      <c r="E44" s="26" t="str">
        <f>VLOOKUP(A44,medical[#All],6,FALSE)</f>
        <v>No</v>
      </c>
      <c r="F44" s="26" t="str">
        <f>VLOOKUP('Health care'!A44,medical[#All],7,FALSE)</f>
        <v>No</v>
      </c>
      <c r="G44" s="26" t="str">
        <f>VLOOKUP(A44,medical[#All],8,FALSE)</f>
        <v>No</v>
      </c>
      <c r="H44" s="26">
        <f>VLOOKUP('Health care'!A44,medical[#All],9,FALSE)</f>
        <v>0</v>
      </c>
      <c r="I44" s="26" t="str">
        <f>VLOOKUP(A44,medical[#All],10,FALSE)</f>
        <v>Yes</v>
      </c>
      <c r="J44" s="27" t="str">
        <f>VLOOKUP(A44,medical[#All],3,FALSE)</f>
        <v>Obesity</v>
      </c>
      <c r="K44" s="27" t="str">
        <f>VLOOKUP(A44,medical[#All],5,FALSE)</f>
        <v>Diabetes</v>
      </c>
      <c r="L44" s="28" t="str">
        <f>VLOOKUP(A44,hospital[#All],10,FALSE)</f>
        <v>29-Oct-1971</v>
      </c>
      <c r="M44" s="29">
        <f>VLOOKUP(A44,hospital[#All],6,FALSE)</f>
        <v>44400.41</v>
      </c>
      <c r="N44" s="26" t="str">
        <f>VLOOKUP(A44,hospital[#All],7,FALSE)</f>
        <v>tier - 2</v>
      </c>
      <c r="O44" s="26" t="str">
        <f>VLOOKUP(A44,hospital[#All],8,FALSE)</f>
        <v>tier - 2</v>
      </c>
      <c r="P44" s="26" t="str">
        <f>VLOOKUP(A44,hospital[#All],9,FALSE)</f>
        <v>R1013</v>
      </c>
      <c r="Q44" s="26">
        <f>VLOOKUP(A44,hospital[#All],11,FALSE)</f>
        <v>54</v>
      </c>
    </row>
    <row r="45" spans="1:17" ht="15.6" x14ac:dyDescent="0.3">
      <c r="A45" s="25" t="s">
        <v>2329</v>
      </c>
      <c r="B45" s="26" t="str">
        <f>VLOOKUP(A45,cstm_name[#All],4,FALSE)</f>
        <v>spencer</v>
      </c>
      <c r="C45" s="26">
        <f>VLOOKUP(A45,medical[#All],2,FALSE)</f>
        <v>34.21</v>
      </c>
      <c r="D45" s="26" t="str">
        <f>VLOOKUP(A45,medical[#All],5,FALSE)</f>
        <v>Diabetes</v>
      </c>
      <c r="E45" s="26" t="str">
        <f>VLOOKUP(A45,medical[#All],6,FALSE)</f>
        <v>No</v>
      </c>
      <c r="F45" s="26" t="str">
        <f>VLOOKUP('Health care'!A45,medical[#All],7,FALSE)</f>
        <v>No</v>
      </c>
      <c r="G45" s="26" t="str">
        <f>VLOOKUP(A45,medical[#All],8,FALSE)</f>
        <v>No</v>
      </c>
      <c r="H45" s="26">
        <f>VLOOKUP('Health care'!A45,medical[#All],9,FALSE)</f>
        <v>0</v>
      </c>
      <c r="I45" s="26" t="str">
        <f>VLOOKUP(A45,medical[#All],10,FALSE)</f>
        <v>Yes</v>
      </c>
      <c r="J45" s="27" t="str">
        <f>VLOOKUP(A45,medical[#All],3,FALSE)</f>
        <v>Obesity</v>
      </c>
      <c r="K45" s="27" t="str">
        <f>VLOOKUP(A45,medical[#All],5,FALSE)</f>
        <v>Diabetes</v>
      </c>
      <c r="L45" s="28" t="str">
        <f>VLOOKUP(A45,hospital[#All],10,FALSE)</f>
        <v>24-Nov-1968</v>
      </c>
      <c r="M45" s="29">
        <f>VLOOKUP(A45,hospital[#All],6,FALSE)</f>
        <v>44260.75</v>
      </c>
      <c r="N45" s="26" t="str">
        <f>VLOOKUP(A45,hospital[#All],7,FALSE)</f>
        <v>tier - 2</v>
      </c>
      <c r="O45" s="26" t="str">
        <f>VLOOKUP(A45,hospital[#All],8,FALSE)</f>
        <v>tier - 1</v>
      </c>
      <c r="P45" s="26" t="str">
        <f>VLOOKUP(A45,hospital[#All],9,FALSE)</f>
        <v>R1013</v>
      </c>
      <c r="Q45" s="26">
        <f>VLOOKUP(A45,hospital[#All],11,FALSE)</f>
        <v>57</v>
      </c>
    </row>
    <row r="46" spans="1:17" ht="15.6" x14ac:dyDescent="0.3">
      <c r="A46" s="25" t="s">
        <v>2328</v>
      </c>
      <c r="B46" s="26" t="str">
        <f>VLOOKUP(A46,cstm_name[#All],4,FALSE)</f>
        <v>Eric</v>
      </c>
      <c r="C46" s="26">
        <f>VLOOKUP(A46,medical[#All],2,FALSE)</f>
        <v>38.94</v>
      </c>
      <c r="D46" s="26" t="str">
        <f>VLOOKUP(A46,medical[#All],5,FALSE)</f>
        <v>Diabetes</v>
      </c>
      <c r="E46" s="26" t="str">
        <f>VLOOKUP(A46,medical[#All],6,FALSE)</f>
        <v>Yes</v>
      </c>
      <c r="F46" s="26" t="str">
        <f>VLOOKUP('Health care'!A46,medical[#All],7,FALSE)</f>
        <v>No</v>
      </c>
      <c r="G46" s="26" t="str">
        <f>VLOOKUP(A46,medical[#All],8,FALSE)</f>
        <v>No</v>
      </c>
      <c r="H46" s="26">
        <f>VLOOKUP('Health care'!A46,medical[#All],9,FALSE)</f>
        <v>1</v>
      </c>
      <c r="I46" s="26" t="str">
        <f>VLOOKUP(A46,medical[#All],10,FALSE)</f>
        <v>Yes</v>
      </c>
      <c r="J46" s="27" t="str">
        <f>VLOOKUP(A46,medical[#All],3,FALSE)</f>
        <v>Obesity</v>
      </c>
      <c r="K46" s="27" t="str">
        <f>VLOOKUP(A46,medical[#All],5,FALSE)</f>
        <v>Diabetes</v>
      </c>
      <c r="L46" s="28" t="str">
        <f>VLOOKUP(A46,hospital[#All],10,FALSE)</f>
        <v>1-Jun-1975</v>
      </c>
      <c r="M46" s="29">
        <f>VLOOKUP(A46,hospital[#All],6,FALSE)</f>
        <v>44202.65</v>
      </c>
      <c r="N46" s="26" t="str">
        <f>VLOOKUP(A46,hospital[#All],7,FALSE)</f>
        <v>tier - 2</v>
      </c>
      <c r="O46" s="26" t="str">
        <f>VLOOKUP(A46,hospital[#All],8,FALSE)</f>
        <v>tier - 2</v>
      </c>
      <c r="P46" s="26" t="str">
        <f>VLOOKUP(A46,hospital[#All],9,FALSE)</f>
        <v>R1013</v>
      </c>
      <c r="Q46" s="26">
        <f>VLOOKUP(A46,hospital[#All],11,FALSE)</f>
        <v>50</v>
      </c>
    </row>
    <row r="47" spans="1:17" ht="15.6" x14ac:dyDescent="0.3">
      <c r="A47" s="25" t="s">
        <v>2327</v>
      </c>
      <c r="B47" s="26" t="str">
        <f>VLOOKUP(A47,cstm_name[#All],4,FALSE)</f>
        <v>Brianna</v>
      </c>
      <c r="C47" s="26">
        <f>VLOOKUP(A47,medical[#All],2,FALSE)</f>
        <v>30.21</v>
      </c>
      <c r="D47" s="26" t="str">
        <f>VLOOKUP(A47,medical[#All],5,FALSE)</f>
        <v>Normal</v>
      </c>
      <c r="E47" s="26" t="str">
        <f>VLOOKUP(A47,medical[#All],6,FALSE)</f>
        <v>Yes</v>
      </c>
      <c r="F47" s="26" t="str">
        <f>VLOOKUP('Health care'!A47,medical[#All],7,FALSE)</f>
        <v>No</v>
      </c>
      <c r="G47" s="26" t="str">
        <f>VLOOKUP(A47,medical[#All],8,FALSE)</f>
        <v>No</v>
      </c>
      <c r="H47" s="26">
        <f>VLOOKUP('Health care'!A47,medical[#All],9,FALSE)</f>
        <v>1</v>
      </c>
      <c r="I47" s="26" t="str">
        <f>VLOOKUP(A47,medical[#All],10,FALSE)</f>
        <v>Yes</v>
      </c>
      <c r="J47" s="27" t="str">
        <f>VLOOKUP(A47,medical[#All],3,FALSE)</f>
        <v>Obesity</v>
      </c>
      <c r="K47" s="27" t="str">
        <f>VLOOKUP(A47,medical[#All],5,FALSE)</f>
        <v>Normal</v>
      </c>
      <c r="L47" s="28" t="str">
        <f>VLOOKUP(A47,hospital[#All],10,FALSE)</f>
        <v>16-Jul-1988</v>
      </c>
      <c r="M47" s="29">
        <f>VLOOKUP(A47,hospital[#All],6,FALSE)</f>
        <v>43943.88</v>
      </c>
      <c r="N47" s="26" t="str">
        <f>VLOOKUP(A47,hospital[#All],7,FALSE)</f>
        <v>tier - 2</v>
      </c>
      <c r="O47" s="26" t="str">
        <f>VLOOKUP(A47,hospital[#All],8,FALSE)</f>
        <v>tier - 1</v>
      </c>
      <c r="P47" s="26" t="str">
        <f>VLOOKUP(A47,hospital[#All],9,FALSE)</f>
        <v>R1012</v>
      </c>
      <c r="Q47" s="26">
        <f>VLOOKUP(A47,hospital[#All],11,FALSE)</f>
        <v>37</v>
      </c>
    </row>
    <row r="48" spans="1:17" ht="15.6" x14ac:dyDescent="0.3">
      <c r="A48" s="25" t="s">
        <v>2326</v>
      </c>
      <c r="B48" s="26" t="str">
        <f>VLOOKUP(A48,cstm_name[#All],4,FALSE)</f>
        <v>Thomas</v>
      </c>
      <c r="C48" s="26">
        <f>VLOOKUP(A48,medical[#All],2,FALSE)</f>
        <v>33.630000000000003</v>
      </c>
      <c r="D48" s="26" t="str">
        <f>VLOOKUP(A48,medical[#All],5,FALSE)</f>
        <v>Normal</v>
      </c>
      <c r="E48" s="26" t="str">
        <f>VLOOKUP(A48,medical[#All],6,FALSE)</f>
        <v>Yes</v>
      </c>
      <c r="F48" s="26" t="str">
        <f>VLOOKUP('Health care'!A48,medical[#All],7,FALSE)</f>
        <v>No</v>
      </c>
      <c r="G48" s="26" t="str">
        <f>VLOOKUP(A48,medical[#All],8,FALSE)</f>
        <v>No</v>
      </c>
      <c r="H48" s="26">
        <f>VLOOKUP('Health care'!A48,medical[#All],9,FALSE)</f>
        <v>2</v>
      </c>
      <c r="I48" s="26" t="str">
        <f>VLOOKUP(A48,medical[#All],10,FALSE)</f>
        <v>Yes</v>
      </c>
      <c r="J48" s="27" t="str">
        <f>VLOOKUP(A48,medical[#All],3,FALSE)</f>
        <v>Obesity</v>
      </c>
      <c r="K48" s="27" t="str">
        <f>VLOOKUP(A48,medical[#All],5,FALSE)</f>
        <v>Normal</v>
      </c>
      <c r="L48" s="28" t="str">
        <f>VLOOKUP(A48,hospital[#All],10,FALSE)</f>
        <v>5-Oct-1966</v>
      </c>
      <c r="M48" s="29">
        <f>VLOOKUP(A48,hospital[#All],6,FALSE)</f>
        <v>43921.18</v>
      </c>
      <c r="N48" s="26" t="str">
        <f>VLOOKUP(A48,hospital[#All],7,FALSE)</f>
        <v>tier - 2</v>
      </c>
      <c r="O48" s="26" t="str">
        <f>VLOOKUP(A48,hospital[#All],8,FALSE)</f>
        <v>tier - 2</v>
      </c>
      <c r="P48" s="26" t="str">
        <f>VLOOKUP(A48,hospital[#All],9,FALSE)</f>
        <v>R1012</v>
      </c>
      <c r="Q48" s="26">
        <f>VLOOKUP(A48,hospital[#All],11,FALSE)</f>
        <v>59</v>
      </c>
    </row>
    <row r="49" spans="1:17" ht="15.6" x14ac:dyDescent="0.3">
      <c r="A49" s="25" t="s">
        <v>2325</v>
      </c>
      <c r="B49" s="26" t="str">
        <f>VLOOKUP(A49,cstm_name[#All],4,FALSE)</f>
        <v>Melissa</v>
      </c>
      <c r="C49" s="26">
        <f>VLOOKUP(A49,medical[#All],2,FALSE)</f>
        <v>40.369999999999997</v>
      </c>
      <c r="D49" s="26" t="str">
        <f>VLOOKUP(A49,medical[#All],5,FALSE)</f>
        <v>Normal</v>
      </c>
      <c r="E49" s="26" t="str">
        <f>VLOOKUP(A49,medical[#All],6,FALSE)</f>
        <v>No</v>
      </c>
      <c r="F49" s="26" t="str">
        <f>VLOOKUP('Health care'!A49,medical[#All],7,FALSE)</f>
        <v>No</v>
      </c>
      <c r="G49" s="26" t="str">
        <f>VLOOKUP(A49,medical[#All],8,FALSE)</f>
        <v>No</v>
      </c>
      <c r="H49" s="26">
        <f>VLOOKUP('Health care'!A49,medical[#All],9,FALSE)</f>
        <v>0</v>
      </c>
      <c r="I49" s="26" t="str">
        <f>VLOOKUP(A49,medical[#All],10,FALSE)</f>
        <v>Yes</v>
      </c>
      <c r="J49" s="27" t="str">
        <f>VLOOKUP(A49,medical[#All],3,FALSE)</f>
        <v>Obesity</v>
      </c>
      <c r="K49" s="27" t="str">
        <f>VLOOKUP(A49,medical[#All],5,FALSE)</f>
        <v>Normal</v>
      </c>
      <c r="L49" s="28" t="str">
        <f>VLOOKUP(A49,hospital[#All],10,FALSE)</f>
        <v>10-Nov-1980</v>
      </c>
      <c r="M49" s="29">
        <f>VLOOKUP(A49,hospital[#All],6,FALSE)</f>
        <v>43896.38</v>
      </c>
      <c r="N49" s="26" t="str">
        <f>VLOOKUP(A49,hospital[#All],7,FALSE)</f>
        <v>tier - 2</v>
      </c>
      <c r="O49" s="26" t="str">
        <f>VLOOKUP(A49,hospital[#All],8,FALSE)</f>
        <v>tier - 1</v>
      </c>
      <c r="P49" s="26" t="str">
        <f>VLOOKUP(A49,hospital[#All],9,FALSE)</f>
        <v>R1013</v>
      </c>
      <c r="Q49" s="26">
        <f>VLOOKUP(A49,hospital[#All],11,FALSE)</f>
        <v>45</v>
      </c>
    </row>
    <row r="50" spans="1:17" ht="15.6" x14ac:dyDescent="0.3">
      <c r="A50" s="25" t="s">
        <v>2324</v>
      </c>
      <c r="B50" s="26" t="str">
        <f>VLOOKUP(A50,cstm_name[#All],4,FALSE)</f>
        <v>flavio</v>
      </c>
      <c r="C50" s="26">
        <f>VLOOKUP(A50,medical[#All],2,FALSE)</f>
        <v>53.09</v>
      </c>
      <c r="D50" s="26" t="str">
        <f>VLOOKUP(A50,medical[#All],5,FALSE)</f>
        <v>Normal</v>
      </c>
      <c r="E50" s="26" t="str">
        <f>VLOOKUP(A50,medical[#All],6,FALSE)</f>
        <v>Yes</v>
      </c>
      <c r="F50" s="26" t="str">
        <f>VLOOKUP('Health care'!A50,medical[#All],7,FALSE)</f>
        <v>No</v>
      </c>
      <c r="G50" s="26" t="str">
        <f>VLOOKUP(A50,medical[#All],8,FALSE)</f>
        <v>No</v>
      </c>
      <c r="H50" s="26">
        <f>VLOOKUP('Health care'!A50,medical[#All],9,FALSE)</f>
        <v>2</v>
      </c>
      <c r="I50" s="26" t="str">
        <f>VLOOKUP(A50,medical[#All],10,FALSE)</f>
        <v>Yes</v>
      </c>
      <c r="J50" s="27" t="str">
        <f>VLOOKUP(A50,medical[#All],3,FALSE)</f>
        <v>Obesity</v>
      </c>
      <c r="K50" s="27" t="str">
        <f>VLOOKUP(A50,medical[#All],5,FALSE)</f>
        <v>Normal</v>
      </c>
      <c r="L50" s="28" t="str">
        <f>VLOOKUP(A50,hospital[#All],10,FALSE)</f>
        <v>2-Jul-1966</v>
      </c>
      <c r="M50" s="29">
        <f>VLOOKUP(A50,hospital[#All],6,FALSE)</f>
        <v>43817.45</v>
      </c>
      <c r="N50" s="26" t="str">
        <f>VLOOKUP(A50,hospital[#All],7,FALSE)</f>
        <v>tier - 2</v>
      </c>
      <c r="O50" s="26" t="str">
        <f>VLOOKUP(A50,hospital[#All],8,FALSE)</f>
        <v>tier - 3</v>
      </c>
      <c r="P50" s="26" t="str">
        <f>VLOOKUP(A50,hospital[#All],9,FALSE)</f>
        <v>R1012</v>
      </c>
      <c r="Q50" s="26">
        <f>VLOOKUP(A50,hospital[#All],11,FALSE)</f>
        <v>59</v>
      </c>
    </row>
    <row r="51" spans="1:17" ht="15.6" x14ac:dyDescent="0.3">
      <c r="A51" s="25" t="s">
        <v>2323</v>
      </c>
      <c r="B51" s="26" t="str">
        <f>VLOOKUP(A51,cstm_name[#All],4,FALSE)</f>
        <v>ryan</v>
      </c>
      <c r="C51" s="26">
        <f>VLOOKUP(A51,medical[#All],2,FALSE)</f>
        <v>31.79</v>
      </c>
      <c r="D51" s="26" t="str">
        <f>VLOOKUP(A51,medical[#All],5,FALSE)</f>
        <v>Normal</v>
      </c>
      <c r="E51" s="26" t="str">
        <f>VLOOKUP(A51,medical[#All],6,FALSE)</f>
        <v>Yes</v>
      </c>
      <c r="F51" s="26" t="str">
        <f>VLOOKUP('Health care'!A51,medical[#All],7,FALSE)</f>
        <v>No</v>
      </c>
      <c r="G51" s="26" t="str">
        <f>VLOOKUP(A51,medical[#All],8,FALSE)</f>
        <v>No</v>
      </c>
      <c r="H51" s="26">
        <f>VLOOKUP('Health care'!A51,medical[#All],9,FALSE)</f>
        <v>2</v>
      </c>
      <c r="I51" s="26" t="str">
        <f>VLOOKUP(A51,medical[#All],10,FALSE)</f>
        <v>Yes</v>
      </c>
      <c r="J51" s="27" t="str">
        <f>VLOOKUP(A51,medical[#All],3,FALSE)</f>
        <v>Obesity</v>
      </c>
      <c r="K51" s="27" t="str">
        <f>VLOOKUP(A51,medical[#All],5,FALSE)</f>
        <v>Normal</v>
      </c>
      <c r="L51" s="28" t="str">
        <f>VLOOKUP(A51,hospital[#All],10,FALSE)</f>
        <v>25-Oct-1966</v>
      </c>
      <c r="M51" s="29">
        <f>VLOOKUP(A51,hospital[#All],6,FALSE)</f>
        <v>43813.87</v>
      </c>
      <c r="N51" s="26" t="str">
        <f>VLOOKUP(A51,hospital[#All],7,FALSE)</f>
        <v>tier - 2</v>
      </c>
      <c r="O51" s="26" t="str">
        <f>VLOOKUP(A51,hospital[#All],8,FALSE)</f>
        <v>tier - 2</v>
      </c>
      <c r="P51" s="26" t="str">
        <f>VLOOKUP(A51,hospital[#All],9,FALSE)</f>
        <v>R1013</v>
      </c>
      <c r="Q51" s="26">
        <f>VLOOKUP(A51,hospital[#All],11,FALSE)</f>
        <v>59</v>
      </c>
    </row>
    <row r="52" spans="1:17" ht="15.6" x14ac:dyDescent="0.3">
      <c r="A52" s="25" t="s">
        <v>2322</v>
      </c>
      <c r="B52" s="26" t="str">
        <f>VLOOKUP(A52,cstm_name[#All],4,FALSE)</f>
        <v>Anthony</v>
      </c>
      <c r="C52" s="26">
        <f>VLOOKUP(A52,medical[#All],2,FALSE)</f>
        <v>41.895000000000003</v>
      </c>
      <c r="D52" s="26" t="str">
        <f>VLOOKUP(A52,medical[#All],5,FALSE)</f>
        <v>Diabetes</v>
      </c>
      <c r="E52" s="26" t="str">
        <f>VLOOKUP(A52,medical[#All],6,FALSE)</f>
        <v>Yes</v>
      </c>
      <c r="F52" s="26" t="str">
        <f>VLOOKUP('Health care'!A52,medical[#All],7,FALSE)</f>
        <v>No</v>
      </c>
      <c r="G52" s="26" t="str">
        <f>VLOOKUP(A52,medical[#All],8,FALSE)</f>
        <v>No</v>
      </c>
      <c r="H52" s="26">
        <f>VLOOKUP('Health care'!A52,medical[#All],9,FALSE)</f>
        <v>1</v>
      </c>
      <c r="I52" s="26" t="str">
        <f>VLOOKUP(A52,medical[#All],10,FALSE)</f>
        <v>Yes</v>
      </c>
      <c r="J52" s="27" t="str">
        <f>VLOOKUP(A52,medical[#All],3,FALSE)</f>
        <v>Obesity</v>
      </c>
      <c r="K52" s="27" t="str">
        <f>VLOOKUP(A52,medical[#All],5,FALSE)</f>
        <v>Diabetes</v>
      </c>
      <c r="L52" s="28" t="str">
        <f>VLOOKUP(A52,hospital[#All],10,FALSE)</f>
        <v>29-Dec-1986</v>
      </c>
      <c r="M52" s="29">
        <f>VLOOKUP(A52,hospital[#All],6,FALSE)</f>
        <v>43753.34</v>
      </c>
      <c r="N52" s="26" t="str">
        <f>VLOOKUP(A52,hospital[#All],7,FALSE)</f>
        <v>tier - 2</v>
      </c>
      <c r="O52" s="26" t="str">
        <f>VLOOKUP(A52,hospital[#All],8,FALSE)</f>
        <v>tier - 1</v>
      </c>
      <c r="P52" s="26" t="str">
        <f>VLOOKUP(A52,hospital[#All],9,FALSE)</f>
        <v>R1015</v>
      </c>
      <c r="Q52" s="26">
        <f>VLOOKUP(A52,hospital[#All],11,FALSE)</f>
        <v>39</v>
      </c>
    </row>
    <row r="53" spans="1:17" ht="15.6" x14ac:dyDescent="0.3">
      <c r="A53" s="25" t="s">
        <v>2321</v>
      </c>
      <c r="B53" s="26" t="str">
        <f>VLOOKUP(A53,cstm_name[#All],4,FALSE)</f>
        <v>alex</v>
      </c>
      <c r="C53" s="26">
        <f>VLOOKUP(A53,medical[#All],2,FALSE)</f>
        <v>31.16</v>
      </c>
      <c r="D53" s="26" t="str">
        <f>VLOOKUP(A53,medical[#All],5,FALSE)</f>
        <v>Diabetes</v>
      </c>
      <c r="E53" s="26" t="str">
        <f>VLOOKUP(A53,medical[#All],6,FALSE)</f>
        <v>No</v>
      </c>
      <c r="F53" s="26" t="str">
        <f>VLOOKUP('Health care'!A53,medical[#All],7,FALSE)</f>
        <v>No</v>
      </c>
      <c r="G53" s="26" t="str">
        <f>VLOOKUP(A53,medical[#All],8,FALSE)</f>
        <v>No</v>
      </c>
      <c r="H53" s="26">
        <f>VLOOKUP('Health care'!A53,medical[#All],9,FALSE)</f>
        <v>0</v>
      </c>
      <c r="I53" s="26" t="str">
        <f>VLOOKUP(A53,medical[#All],10,FALSE)</f>
        <v>Yes</v>
      </c>
      <c r="J53" s="27" t="str">
        <f>VLOOKUP(A53,medical[#All],3,FALSE)</f>
        <v>Obesity</v>
      </c>
      <c r="K53" s="27" t="str">
        <f>VLOOKUP(A53,medical[#All],5,FALSE)</f>
        <v>Diabetes</v>
      </c>
      <c r="L53" s="28" t="str">
        <f>VLOOKUP(A53,hospital[#All],10,FALSE)</f>
        <v>22-Aug-1965</v>
      </c>
      <c r="M53" s="29">
        <f>VLOOKUP(A53,hospital[#All],6,FALSE)</f>
        <v>43578.94</v>
      </c>
      <c r="N53" s="26" t="str">
        <f>VLOOKUP(A53,hospital[#All],7,FALSE)</f>
        <v>tier - 2</v>
      </c>
      <c r="O53" s="26" t="str">
        <f>VLOOKUP(A53,hospital[#All],8,FALSE)</f>
        <v>tier - 2</v>
      </c>
      <c r="P53" s="26" t="str">
        <f>VLOOKUP(A53,hospital[#All],9,FALSE)</f>
        <v>R1012</v>
      </c>
      <c r="Q53" s="26">
        <f>VLOOKUP(A53,hospital[#All],11,FALSE)</f>
        <v>60</v>
      </c>
    </row>
    <row r="54" spans="1:17" ht="15.6" x14ac:dyDescent="0.3">
      <c r="A54" s="25" t="s">
        <v>2320</v>
      </c>
      <c r="B54" s="26" t="str">
        <f>VLOOKUP(A54,cstm_name[#All],4,FALSE)</f>
        <v>david</v>
      </c>
      <c r="C54" s="26">
        <f>VLOOKUP(A54,medical[#All],2,FALSE)</f>
        <v>34.104999999999997</v>
      </c>
      <c r="D54" s="26" t="str">
        <f>VLOOKUP(A54,medical[#All],5,FALSE)</f>
        <v>Normal</v>
      </c>
      <c r="E54" s="26" t="str">
        <f>VLOOKUP(A54,medical[#All],6,FALSE)</f>
        <v>Yes</v>
      </c>
      <c r="F54" s="26" t="str">
        <f>VLOOKUP('Health care'!A54,medical[#All],7,FALSE)</f>
        <v>No</v>
      </c>
      <c r="G54" s="26" t="str">
        <f>VLOOKUP(A54,medical[#All],8,FALSE)</f>
        <v>Yes</v>
      </c>
      <c r="H54" s="26">
        <f>VLOOKUP('Health care'!A54,medical[#All],9,FALSE)</f>
        <v>1</v>
      </c>
      <c r="I54" s="26" t="str">
        <f>VLOOKUP(A54,medical[#All],10,FALSE)</f>
        <v>Yes</v>
      </c>
      <c r="J54" s="27" t="str">
        <f>VLOOKUP(A54,medical[#All],3,FALSE)</f>
        <v>Obesity</v>
      </c>
      <c r="K54" s="27" t="str">
        <f>VLOOKUP(A54,medical[#All],5,FALSE)</f>
        <v>Normal</v>
      </c>
      <c r="L54" s="28" t="str">
        <f>VLOOKUP(A54,hospital[#All],10,FALSE)</f>
        <v>3-Dec-1969</v>
      </c>
      <c r="M54" s="29">
        <f>VLOOKUP(A54,hospital[#All],6,FALSE)</f>
        <v>43254.42</v>
      </c>
      <c r="N54" s="26" t="str">
        <f>VLOOKUP(A54,hospital[#All],7,FALSE)</f>
        <v>tier - 2</v>
      </c>
      <c r="O54" s="26" t="str">
        <f>VLOOKUP(A54,hospital[#All],8,FALSE)</f>
        <v>tier - 2</v>
      </c>
      <c r="P54" s="26" t="str">
        <f>VLOOKUP(A54,hospital[#All],9,FALSE)</f>
        <v>R1016</v>
      </c>
      <c r="Q54" s="26">
        <f>VLOOKUP(A54,hospital[#All],11,FALSE)</f>
        <v>56</v>
      </c>
    </row>
    <row r="55" spans="1:17" ht="15.6" x14ac:dyDescent="0.3">
      <c r="A55" s="25" t="s">
        <v>2319</v>
      </c>
      <c r="B55" s="26" t="str">
        <f>VLOOKUP(A55,cstm_name[#All],4,FALSE)</f>
        <v>Andrew</v>
      </c>
      <c r="C55" s="26">
        <f>VLOOKUP(A55,medical[#All],2,FALSE)</f>
        <v>51.93</v>
      </c>
      <c r="D55" s="26" t="str">
        <f>VLOOKUP(A55,medical[#All],5,FALSE)</f>
        <v>Diabetes</v>
      </c>
      <c r="E55" s="26" t="str">
        <f>VLOOKUP(A55,medical[#All],6,FALSE)</f>
        <v>No</v>
      </c>
      <c r="F55" s="26" t="str">
        <f>VLOOKUP('Health care'!A55,medical[#All],7,FALSE)</f>
        <v>No</v>
      </c>
      <c r="G55" s="26" t="str">
        <f>VLOOKUP(A55,medical[#All],8,FALSE)</f>
        <v>No</v>
      </c>
      <c r="H55" s="26">
        <f>VLOOKUP('Health care'!A55,medical[#All],9,FALSE)</f>
        <v>0</v>
      </c>
      <c r="I55" s="26" t="str">
        <f>VLOOKUP(A55,medical[#All],10,FALSE)</f>
        <v>Yes</v>
      </c>
      <c r="J55" s="27" t="str">
        <f>VLOOKUP(A55,medical[#All],3,FALSE)</f>
        <v>Obesity</v>
      </c>
      <c r="K55" s="27" t="str">
        <f>VLOOKUP(A55,medical[#All],5,FALSE)</f>
        <v>Diabetes</v>
      </c>
      <c r="L55" s="28" t="str">
        <f>VLOOKUP(A55,hospital[#All],10,FALSE)</f>
        <v>29-Nov-1965</v>
      </c>
      <c r="M55" s="29">
        <f>VLOOKUP(A55,hospital[#All],6,FALSE)</f>
        <v>43073.760000000002</v>
      </c>
      <c r="N55" s="26" t="str">
        <f>VLOOKUP(A55,hospital[#All],7,FALSE)</f>
        <v>tier - 2</v>
      </c>
      <c r="O55" s="26" t="str">
        <f>VLOOKUP(A55,hospital[#All],8,FALSE)</f>
        <v>tier - 2</v>
      </c>
      <c r="P55" s="26" t="str">
        <f>VLOOKUP(A55,hospital[#All],9,FALSE)</f>
        <v>R1011</v>
      </c>
      <c r="Q55" s="26">
        <f>VLOOKUP(A55,hospital[#All],11,FALSE)</f>
        <v>60</v>
      </c>
    </row>
    <row r="56" spans="1:17" ht="15.6" x14ac:dyDescent="0.3">
      <c r="A56" s="25" t="s">
        <v>2318</v>
      </c>
      <c r="B56" s="26" t="str">
        <f>VLOOKUP(A56,cstm_name[#All],4,FALSE)</f>
        <v>Dara</v>
      </c>
      <c r="C56" s="26">
        <f>VLOOKUP(A56,medical[#All],2,FALSE)</f>
        <v>38.950000000000003</v>
      </c>
      <c r="D56" s="26" t="str">
        <f>VLOOKUP(A56,medical[#All],5,FALSE)</f>
        <v>Diabetes</v>
      </c>
      <c r="E56" s="26" t="str">
        <f>VLOOKUP(A56,medical[#All],6,FALSE)</f>
        <v>No</v>
      </c>
      <c r="F56" s="26" t="str">
        <f>VLOOKUP('Health care'!A56,medical[#All],7,FALSE)</f>
        <v>No</v>
      </c>
      <c r="G56" s="26" t="str">
        <f>VLOOKUP(A56,medical[#All],8,FALSE)</f>
        <v>No</v>
      </c>
      <c r="H56" s="26">
        <f>VLOOKUP('Health care'!A56,medical[#All],9,FALSE)</f>
        <v>0</v>
      </c>
      <c r="I56" s="26" t="str">
        <f>VLOOKUP(A56,medical[#All],10,FALSE)</f>
        <v>Yes</v>
      </c>
      <c r="J56" s="27" t="str">
        <f>VLOOKUP(A56,medical[#All],3,FALSE)</f>
        <v>Obesity</v>
      </c>
      <c r="K56" s="27" t="str">
        <f>VLOOKUP(A56,medical[#All],5,FALSE)</f>
        <v>Diabetes</v>
      </c>
      <c r="L56" s="28" t="str">
        <f>VLOOKUP(A56,hospital[#All],10,FALSE)</f>
        <v>4-Nov-1978</v>
      </c>
      <c r="M56" s="29">
        <f>VLOOKUP(A56,hospital[#All],6,FALSE)</f>
        <v>42983.46</v>
      </c>
      <c r="N56" s="26" t="str">
        <f>VLOOKUP(A56,hospital[#All],7,FALSE)</f>
        <v>tier - 1</v>
      </c>
      <c r="O56" s="26" t="str">
        <f>VLOOKUP(A56,hospital[#All],8,FALSE)</f>
        <v>tier - 2</v>
      </c>
      <c r="P56" s="26" t="str">
        <f>VLOOKUP(A56,hospital[#All],9,FALSE)</f>
        <v>R1012</v>
      </c>
      <c r="Q56" s="26">
        <f>VLOOKUP(A56,hospital[#All],11,FALSE)</f>
        <v>47</v>
      </c>
    </row>
    <row r="57" spans="1:17" ht="15.6" x14ac:dyDescent="0.3">
      <c r="A57" s="25" t="s">
        <v>2317</v>
      </c>
      <c r="B57" s="26" t="str">
        <f>VLOOKUP(A57,cstm_name[#All],4,FALSE)</f>
        <v>inna</v>
      </c>
      <c r="C57" s="26">
        <f>VLOOKUP(A57,medical[#All],2,FALSE)</f>
        <v>36.630000000000003</v>
      </c>
      <c r="D57" s="26" t="str">
        <f>VLOOKUP(A57,medical[#All],5,FALSE)</f>
        <v>Diabetes</v>
      </c>
      <c r="E57" s="26" t="str">
        <f>VLOOKUP(A57,medical[#All],6,FALSE)</f>
        <v>Yes</v>
      </c>
      <c r="F57" s="26" t="str">
        <f>VLOOKUP('Health care'!A57,medical[#All],7,FALSE)</f>
        <v>No</v>
      </c>
      <c r="G57" s="26" t="str">
        <f>VLOOKUP(A57,medical[#All],8,FALSE)</f>
        <v>No</v>
      </c>
      <c r="H57" s="26">
        <f>VLOOKUP('Health care'!A57,medical[#All],9,FALSE)</f>
        <v>1</v>
      </c>
      <c r="I57" s="26" t="str">
        <f>VLOOKUP(A57,medical[#All],10,FALSE)</f>
        <v>Yes</v>
      </c>
      <c r="J57" s="27" t="str">
        <f>VLOOKUP(A57,medical[#All],3,FALSE)</f>
        <v>Obesity</v>
      </c>
      <c r="K57" s="27" t="str">
        <f>VLOOKUP(A57,medical[#All],5,FALSE)</f>
        <v>Diabetes</v>
      </c>
      <c r="L57" s="28" t="str">
        <f>VLOOKUP(A57,hospital[#All],10,FALSE)</f>
        <v>23-Oct-1975</v>
      </c>
      <c r="M57" s="29">
        <f>VLOOKUP(A57,hospital[#All],6,FALSE)</f>
        <v>42969.85</v>
      </c>
      <c r="N57" s="26" t="str">
        <f>VLOOKUP(A57,hospital[#All],7,FALSE)</f>
        <v>tier - 1</v>
      </c>
      <c r="O57" s="26" t="str">
        <f>VLOOKUP(A57,hospital[#All],8,FALSE)</f>
        <v>tier - 3</v>
      </c>
      <c r="P57" s="26" t="str">
        <f>VLOOKUP(A57,hospital[#All],9,FALSE)</f>
        <v>R1013</v>
      </c>
      <c r="Q57" s="26">
        <f>VLOOKUP(A57,hospital[#All],11,FALSE)</f>
        <v>50</v>
      </c>
    </row>
    <row r="58" spans="1:17" ht="15.6" x14ac:dyDescent="0.3">
      <c r="A58" s="25" t="s">
        <v>2316</v>
      </c>
      <c r="B58" s="26" t="str">
        <f>VLOOKUP(A58,cstm_name[#All],4,FALSE)</f>
        <v>ari</v>
      </c>
      <c r="C58" s="26">
        <f>VLOOKUP(A58,medical[#All],2,FALSE)</f>
        <v>34.200000000000003</v>
      </c>
      <c r="D58" s="26" t="str">
        <f>VLOOKUP(A58,medical[#All],5,FALSE)</f>
        <v>Prediabetes</v>
      </c>
      <c r="E58" s="26" t="str">
        <f>VLOOKUP(A58,medical[#All],6,FALSE)</f>
        <v>No</v>
      </c>
      <c r="F58" s="26" t="str">
        <f>VLOOKUP('Health care'!A58,medical[#All],7,FALSE)</f>
        <v>No</v>
      </c>
      <c r="G58" s="26" t="str">
        <f>VLOOKUP(A58,medical[#All],8,FALSE)</f>
        <v>No</v>
      </c>
      <c r="H58" s="26">
        <f>VLOOKUP('Health care'!A58,medical[#All],9,FALSE)</f>
        <v>2</v>
      </c>
      <c r="I58" s="26" t="str">
        <f>VLOOKUP(A58,medical[#All],10,FALSE)</f>
        <v>Yes</v>
      </c>
      <c r="J58" s="27" t="str">
        <f>VLOOKUP(A58,medical[#All],3,FALSE)</f>
        <v>Obesity</v>
      </c>
      <c r="K58" s="27" t="str">
        <f>VLOOKUP(A58,medical[#All],5,FALSE)</f>
        <v>Prediabetes</v>
      </c>
      <c r="L58" s="28" t="str">
        <f>VLOOKUP(A58,hospital[#All],10,FALSE)</f>
        <v>10-Sep-1972</v>
      </c>
      <c r="M58" s="29">
        <f>VLOOKUP(A58,hospital[#All],6,FALSE)</f>
        <v>42856.84</v>
      </c>
      <c r="N58" s="26" t="str">
        <f>VLOOKUP(A58,hospital[#All],7,FALSE)</f>
        <v>tier - 1</v>
      </c>
      <c r="O58" s="26" t="str">
        <f>VLOOKUP(A58,hospital[#All],8,FALSE)</f>
        <v>tier - 1</v>
      </c>
      <c r="P58" s="26" t="str">
        <f>VLOOKUP(A58,hospital[#All],9,FALSE)</f>
        <v>R1011</v>
      </c>
      <c r="Q58" s="26">
        <f>VLOOKUP(A58,hospital[#All],11,FALSE)</f>
        <v>53</v>
      </c>
    </row>
    <row r="59" spans="1:17" ht="15.6" x14ac:dyDescent="0.3">
      <c r="A59" s="25" t="s">
        <v>2315</v>
      </c>
      <c r="B59" s="26" t="str">
        <f>VLOOKUP(A59,cstm_name[#All],4,FALSE)</f>
        <v>lindsey</v>
      </c>
      <c r="C59" s="26">
        <f>VLOOKUP(A59,medical[#All],2,FALSE)</f>
        <v>50.63</v>
      </c>
      <c r="D59" s="26" t="str">
        <f>VLOOKUP(A59,medical[#All],5,FALSE)</f>
        <v>Diabetes</v>
      </c>
      <c r="E59" s="26" t="str">
        <f>VLOOKUP(A59,medical[#All],6,FALSE)</f>
        <v>No</v>
      </c>
      <c r="F59" s="26" t="str">
        <f>VLOOKUP('Health care'!A59,medical[#All],7,FALSE)</f>
        <v>No</v>
      </c>
      <c r="G59" s="26" t="str">
        <f>VLOOKUP(A59,medical[#All],8,FALSE)</f>
        <v>No</v>
      </c>
      <c r="H59" s="26">
        <f>VLOOKUP('Health care'!A59,medical[#All],9,FALSE)</f>
        <v>0</v>
      </c>
      <c r="I59" s="26" t="str">
        <f>VLOOKUP(A59,medical[#All],10,FALSE)</f>
        <v>Yes</v>
      </c>
      <c r="J59" s="27" t="str">
        <f>VLOOKUP(A59,medical[#All],3,FALSE)</f>
        <v>Obesity</v>
      </c>
      <c r="K59" s="27" t="str">
        <f>VLOOKUP(A59,medical[#All],5,FALSE)</f>
        <v>Diabetes</v>
      </c>
      <c r="L59" s="28" t="str">
        <f>VLOOKUP(A59,hospital[#All],10,FALSE)</f>
        <v>29-Oct-1965</v>
      </c>
      <c r="M59" s="29">
        <f>VLOOKUP(A59,hospital[#All],6,FALSE)</f>
        <v>42764.12</v>
      </c>
      <c r="N59" s="26" t="str">
        <f>VLOOKUP(A59,hospital[#All],7,FALSE)</f>
        <v>tier - 1</v>
      </c>
      <c r="O59" s="26" t="str">
        <f>VLOOKUP(A59,hospital[#All],8,FALSE)</f>
        <v>tier - 2</v>
      </c>
      <c r="P59" s="26" t="str">
        <f>VLOOKUP(A59,hospital[#All],9,FALSE)</f>
        <v>R1011</v>
      </c>
      <c r="Q59" s="26">
        <f>VLOOKUP(A59,hospital[#All],11,FALSE)</f>
        <v>60</v>
      </c>
    </row>
    <row r="60" spans="1:17" ht="15.6" x14ac:dyDescent="0.3">
      <c r="A60" s="25" t="s">
        <v>2314</v>
      </c>
      <c r="B60" s="26" t="str">
        <f>VLOOKUP(A60,cstm_name[#All],4,FALSE)</f>
        <v>kenny</v>
      </c>
      <c r="C60" s="26">
        <f>VLOOKUP(A60,medical[#All],2,FALSE)</f>
        <v>36.479999999999997</v>
      </c>
      <c r="D60" s="26" t="str">
        <f>VLOOKUP(A60,medical[#All],5,FALSE)</f>
        <v>Prediabetes</v>
      </c>
      <c r="E60" s="26" t="str">
        <f>VLOOKUP(A60,medical[#All],6,FALSE)</f>
        <v>No</v>
      </c>
      <c r="F60" s="26" t="str">
        <f>VLOOKUP('Health care'!A60,medical[#All],7,FALSE)</f>
        <v>No</v>
      </c>
      <c r="G60" s="26" t="str">
        <f>VLOOKUP(A60,medical[#All],8,FALSE)</f>
        <v>No</v>
      </c>
      <c r="H60" s="26">
        <f>VLOOKUP('Health care'!A60,medical[#All],9,FALSE)</f>
        <v>0</v>
      </c>
      <c r="I60" s="26" t="str">
        <f>VLOOKUP(A60,medical[#All],10,FALSE)</f>
        <v>Yes</v>
      </c>
      <c r="J60" s="27" t="str">
        <f>VLOOKUP(A60,medical[#All],3,FALSE)</f>
        <v>Obesity</v>
      </c>
      <c r="K60" s="27" t="str">
        <f>VLOOKUP(A60,medical[#All],5,FALSE)</f>
        <v>Prediabetes</v>
      </c>
      <c r="L60" s="28" t="str">
        <f>VLOOKUP(A60,hospital[#All],10,FALSE)</f>
        <v>21-Oct-1977</v>
      </c>
      <c r="M60" s="29">
        <f>VLOOKUP(A60,hospital[#All],6,FALSE)</f>
        <v>42760.5</v>
      </c>
      <c r="N60" s="26" t="str">
        <f>VLOOKUP(A60,hospital[#All],7,FALSE)</f>
        <v>tier - 1</v>
      </c>
      <c r="O60" s="26" t="str">
        <f>VLOOKUP(A60,hospital[#All],8,FALSE)</f>
        <v>tier - 2</v>
      </c>
      <c r="P60" s="26" t="str">
        <f>VLOOKUP(A60,hospital[#All],9,FALSE)</f>
        <v>R1012</v>
      </c>
      <c r="Q60" s="26">
        <f>VLOOKUP(A60,hospital[#All],11,FALSE)</f>
        <v>48</v>
      </c>
    </row>
    <row r="61" spans="1:17" ht="15.6" x14ac:dyDescent="0.3">
      <c r="A61" s="25" t="s">
        <v>2313</v>
      </c>
      <c r="B61" s="26" t="str">
        <f>VLOOKUP(A61,cstm_name[#All],4,FALSE)</f>
        <v>louise</v>
      </c>
      <c r="C61" s="26">
        <f>VLOOKUP(A61,medical[#All],2,FALSE)</f>
        <v>54.82</v>
      </c>
      <c r="D61" s="26" t="str">
        <f>VLOOKUP(A61,medical[#All],5,FALSE)</f>
        <v>Diabetes</v>
      </c>
      <c r="E61" s="26" t="str">
        <f>VLOOKUP(A61,medical[#All],6,FALSE)</f>
        <v>No</v>
      </c>
      <c r="F61" s="26" t="str">
        <f>VLOOKUP('Health care'!A61,medical[#All],7,FALSE)</f>
        <v>No</v>
      </c>
      <c r="G61" s="26" t="str">
        <f>VLOOKUP(A61,medical[#All],8,FALSE)</f>
        <v>No</v>
      </c>
      <c r="H61" s="26">
        <f>VLOOKUP('Health care'!A61,medical[#All],9,FALSE)</f>
        <v>0</v>
      </c>
      <c r="I61" s="26" t="str">
        <f>VLOOKUP(A61,medical[#All],10,FALSE)</f>
        <v>Yes</v>
      </c>
      <c r="J61" s="27" t="str">
        <f>VLOOKUP(A61,medical[#All],3,FALSE)</f>
        <v>Obesity</v>
      </c>
      <c r="K61" s="27" t="str">
        <f>VLOOKUP(A61,medical[#All],5,FALSE)</f>
        <v>Diabetes</v>
      </c>
      <c r="L61" s="28" t="str">
        <f>VLOOKUP(A61,hospital[#All],10,FALSE)</f>
        <v>3-Nov-1971</v>
      </c>
      <c r="M61" s="29">
        <f>VLOOKUP(A61,hospital[#All],6,FALSE)</f>
        <v>42644.2</v>
      </c>
      <c r="N61" s="26" t="str">
        <f>VLOOKUP(A61,hospital[#All],7,FALSE)</f>
        <v>tier - 1</v>
      </c>
      <c r="O61" s="26" t="str">
        <f>VLOOKUP(A61,hospital[#All],8,FALSE)</f>
        <v>tier - 3</v>
      </c>
      <c r="P61" s="26" t="str">
        <f>VLOOKUP(A61,hospital[#All],9,FALSE)</f>
        <v>R1011</v>
      </c>
      <c r="Q61" s="26">
        <f>VLOOKUP(A61,hospital[#All],11,FALSE)</f>
        <v>54</v>
      </c>
    </row>
    <row r="62" spans="1:17" ht="15.6" x14ac:dyDescent="0.3">
      <c r="A62" s="25" t="s">
        <v>2312</v>
      </c>
      <c r="B62" s="26" t="str">
        <f>VLOOKUP(A62,cstm_name[#All],4,FALSE)</f>
        <v>cameron</v>
      </c>
      <c r="C62" s="26">
        <f>VLOOKUP(A62,medical[#All],2,FALSE)</f>
        <v>38.06</v>
      </c>
      <c r="D62" s="26" t="str">
        <f>VLOOKUP(A62,medical[#All],5,FALSE)</f>
        <v>Prediabetes</v>
      </c>
      <c r="E62" s="26" t="str">
        <f>VLOOKUP(A62,medical[#All],6,FALSE)</f>
        <v>No</v>
      </c>
      <c r="F62" s="26" t="str">
        <f>VLOOKUP('Health care'!A62,medical[#All],7,FALSE)</f>
        <v>No</v>
      </c>
      <c r="G62" s="26" t="str">
        <f>VLOOKUP(A62,medical[#All],8,FALSE)</f>
        <v>Yes</v>
      </c>
      <c r="H62" s="26">
        <f>VLOOKUP('Health care'!A62,medical[#All],9,FALSE)</f>
        <v>1</v>
      </c>
      <c r="I62" s="26" t="str">
        <f>VLOOKUP(A62,medical[#All],10,FALSE)</f>
        <v>Yes</v>
      </c>
      <c r="J62" s="27" t="str">
        <f>VLOOKUP(A62,medical[#All],3,FALSE)</f>
        <v>Obesity</v>
      </c>
      <c r="K62" s="27" t="str">
        <f>VLOOKUP(A62,medical[#All],5,FALSE)</f>
        <v>Prediabetes</v>
      </c>
      <c r="L62" s="28" t="str">
        <f>VLOOKUP(A62,hospital[#All],10,FALSE)</f>
        <v>27-Dec-1979</v>
      </c>
      <c r="M62" s="29">
        <f>VLOOKUP(A62,hospital[#All],6,FALSE)</f>
        <v>42560.43</v>
      </c>
      <c r="N62" s="26" t="str">
        <f>VLOOKUP(A62,hospital[#All],7,FALSE)</f>
        <v>tier - 1</v>
      </c>
      <c r="O62" s="26" t="str">
        <f>VLOOKUP(A62,hospital[#All],8,FALSE)</f>
        <v>tier - 3</v>
      </c>
      <c r="P62" s="26" t="str">
        <f>VLOOKUP(A62,hospital[#All],9,FALSE)</f>
        <v>R1013</v>
      </c>
      <c r="Q62" s="26">
        <f>VLOOKUP(A62,hospital[#All],11,FALSE)</f>
        <v>46</v>
      </c>
    </row>
    <row r="63" spans="1:17" ht="15.6" x14ac:dyDescent="0.3">
      <c r="A63" s="25" t="s">
        <v>2311</v>
      </c>
      <c r="B63" s="26" t="str">
        <f>VLOOKUP(A63,cstm_name[#All],4,FALSE)</f>
        <v>Katie</v>
      </c>
      <c r="C63" s="26">
        <f>VLOOKUP(A63,medical[#All],2,FALSE)</f>
        <v>51.48</v>
      </c>
      <c r="D63" s="26" t="str">
        <f>VLOOKUP(A63,medical[#All],5,FALSE)</f>
        <v>Diabetes</v>
      </c>
      <c r="E63" s="26" t="str">
        <f>VLOOKUP(A63,medical[#All],6,FALSE)</f>
        <v>Yes</v>
      </c>
      <c r="F63" s="26" t="str">
        <f>VLOOKUP('Health care'!A63,medical[#All],7,FALSE)</f>
        <v>No</v>
      </c>
      <c r="G63" s="26" t="str">
        <f>VLOOKUP(A63,medical[#All],8,FALSE)</f>
        <v>No</v>
      </c>
      <c r="H63" s="26">
        <f>VLOOKUP('Health care'!A63,medical[#All],9,FALSE)</f>
        <v>0</v>
      </c>
      <c r="I63" s="26" t="str">
        <f>VLOOKUP(A63,medical[#All],10,FALSE)</f>
        <v>Yes</v>
      </c>
      <c r="J63" s="27" t="str">
        <f>VLOOKUP(A63,medical[#All],3,FALSE)</f>
        <v>Obesity</v>
      </c>
      <c r="K63" s="27" t="str">
        <f>VLOOKUP(A63,medical[#All],5,FALSE)</f>
        <v>Diabetes</v>
      </c>
      <c r="L63" s="28" t="str">
        <f>VLOOKUP(A63,hospital[#All],10,FALSE)</f>
        <v>27-Jun-1967</v>
      </c>
      <c r="M63" s="29">
        <f>VLOOKUP(A63,hospital[#All],6,FALSE)</f>
        <v>42538.720000000001</v>
      </c>
      <c r="N63" s="26" t="str">
        <f>VLOOKUP(A63,hospital[#All],7,FALSE)</f>
        <v>tier - 1</v>
      </c>
      <c r="O63" s="26" t="str">
        <f>VLOOKUP(A63,hospital[#All],8,FALSE)</f>
        <v>tier - 3</v>
      </c>
      <c r="P63" s="26" t="str">
        <f>VLOOKUP(A63,hospital[#All],9,FALSE)</f>
        <v>R1011</v>
      </c>
      <c r="Q63" s="26">
        <f>VLOOKUP(A63,hospital[#All],11,FALSE)</f>
        <v>58</v>
      </c>
    </row>
    <row r="64" spans="1:17" ht="15.6" x14ac:dyDescent="0.3">
      <c r="A64" s="25" t="s">
        <v>2310</v>
      </c>
      <c r="B64" s="26" t="str">
        <f>VLOOKUP(A64,cstm_name[#All],4,FALSE)</f>
        <v>casey</v>
      </c>
      <c r="C64" s="26">
        <f>VLOOKUP(A64,medical[#All],2,FALSE)</f>
        <v>52.06</v>
      </c>
      <c r="D64" s="26" t="str">
        <f>VLOOKUP(A64,medical[#All],5,FALSE)</f>
        <v>Diabetes</v>
      </c>
      <c r="E64" s="26" t="str">
        <f>VLOOKUP(A64,medical[#All],6,FALSE)</f>
        <v>No</v>
      </c>
      <c r="F64" s="26" t="str">
        <f>VLOOKUP('Health care'!A64,medical[#All],7,FALSE)</f>
        <v>No</v>
      </c>
      <c r="G64" s="26" t="str">
        <f>VLOOKUP(A64,medical[#All],8,FALSE)</f>
        <v>No</v>
      </c>
      <c r="H64" s="26">
        <f>VLOOKUP('Health care'!A64,medical[#All],9,FALSE)</f>
        <v>0</v>
      </c>
      <c r="I64" s="26" t="str">
        <f>VLOOKUP(A64,medical[#All],10,FALSE)</f>
        <v>Yes</v>
      </c>
      <c r="J64" s="27" t="str">
        <f>VLOOKUP(A64,medical[#All],3,FALSE)</f>
        <v>Obesity</v>
      </c>
      <c r="K64" s="27" t="str">
        <f>VLOOKUP(A64,medical[#All],5,FALSE)</f>
        <v>Diabetes</v>
      </c>
      <c r="L64" s="28" t="str">
        <f>VLOOKUP(A64,hospital[#All],10,FALSE)</f>
        <v>3-Aug-1968</v>
      </c>
      <c r="M64" s="29">
        <f>VLOOKUP(A64,hospital[#All],6,FALSE)</f>
        <v>42478.6</v>
      </c>
      <c r="N64" s="26" t="str">
        <f>VLOOKUP(A64,hospital[#All],7,FALSE)</f>
        <v>tier - 1</v>
      </c>
      <c r="O64" s="26" t="str">
        <f>VLOOKUP(A64,hospital[#All],8,FALSE)</f>
        <v>tier - 2</v>
      </c>
      <c r="P64" s="26" t="str">
        <f>VLOOKUP(A64,hospital[#All],9,FALSE)</f>
        <v>R1011</v>
      </c>
      <c r="Q64" s="26">
        <f>VLOOKUP(A64,hospital[#All],11,FALSE)</f>
        <v>57</v>
      </c>
    </row>
    <row r="65" spans="1:17" ht="15.6" x14ac:dyDescent="0.3">
      <c r="A65" s="25" t="s">
        <v>2309</v>
      </c>
      <c r="B65" s="26" t="str">
        <f>VLOOKUP(A65,cstm_name[#All],4,FALSE)</f>
        <v>david</v>
      </c>
      <c r="C65" s="26">
        <f>VLOOKUP(A65,medical[#All],2,FALSE)</f>
        <v>30.684999999999999</v>
      </c>
      <c r="D65" s="26" t="str">
        <f>VLOOKUP(A65,medical[#All],5,FALSE)</f>
        <v>Diabetes</v>
      </c>
      <c r="E65" s="26" t="str">
        <f>VLOOKUP(A65,medical[#All],6,FALSE)</f>
        <v>Yes</v>
      </c>
      <c r="F65" s="26" t="str">
        <f>VLOOKUP('Health care'!A65,medical[#All],7,FALSE)</f>
        <v>No</v>
      </c>
      <c r="G65" s="26" t="str">
        <f>VLOOKUP(A65,medical[#All],8,FALSE)</f>
        <v>No</v>
      </c>
      <c r="H65" s="26">
        <f>VLOOKUP('Health care'!A65,medical[#All],9,FALSE)</f>
        <v>0</v>
      </c>
      <c r="I65" s="26" t="str">
        <f>VLOOKUP(A65,medical[#All],10,FALSE)</f>
        <v>Yes</v>
      </c>
      <c r="J65" s="27" t="str">
        <f>VLOOKUP(A65,medical[#All],3,FALSE)</f>
        <v>Obesity</v>
      </c>
      <c r="K65" s="27" t="str">
        <f>VLOOKUP(A65,medical[#All],5,FALSE)</f>
        <v>Diabetes</v>
      </c>
      <c r="L65" s="28" t="str">
        <f>VLOOKUP(A65,hospital[#All],10,FALSE)</f>
        <v>28-Jun-1967</v>
      </c>
      <c r="M65" s="29">
        <f>VLOOKUP(A65,hospital[#All],6,FALSE)</f>
        <v>42303.69</v>
      </c>
      <c r="N65" s="26" t="str">
        <f>VLOOKUP(A65,hospital[#All],7,FALSE)</f>
        <v>tier - 1</v>
      </c>
      <c r="O65" s="26" t="str">
        <f>VLOOKUP(A65,hospital[#All],8,FALSE)</f>
        <v>tier - 2</v>
      </c>
      <c r="P65" s="26" t="str">
        <f>VLOOKUP(A65,hospital[#All],9,FALSE)</f>
        <v>R1016</v>
      </c>
      <c r="Q65" s="26">
        <f>VLOOKUP(A65,hospital[#All],11,FALSE)</f>
        <v>58</v>
      </c>
    </row>
    <row r="66" spans="1:17" ht="15.6" x14ac:dyDescent="0.3">
      <c r="A66" s="25" t="s">
        <v>2308</v>
      </c>
      <c r="B66" s="26" t="str">
        <f>VLOOKUP(A66,cstm_name[#All],4,FALSE)</f>
        <v>Bryson</v>
      </c>
      <c r="C66" s="26">
        <f>VLOOKUP(A66,medical[#All],2,FALSE)</f>
        <v>36.08</v>
      </c>
      <c r="D66" s="26" t="str">
        <f>VLOOKUP(A66,medical[#All],5,FALSE)</f>
        <v>Diabetes</v>
      </c>
      <c r="E66" s="26" t="str">
        <f>VLOOKUP(A66,medical[#All],6,FALSE)</f>
        <v>Yes</v>
      </c>
      <c r="F66" s="26" t="str">
        <f>VLOOKUP('Health care'!A66,medical[#All],7,FALSE)</f>
        <v>No</v>
      </c>
      <c r="G66" s="26" t="str">
        <f>VLOOKUP(A66,medical[#All],8,FALSE)</f>
        <v>No</v>
      </c>
      <c r="H66" s="26">
        <f>VLOOKUP('Health care'!A66,medical[#All],9,FALSE)</f>
        <v>1</v>
      </c>
      <c r="I66" s="26" t="str">
        <f>VLOOKUP(A66,medical[#All],10,FALSE)</f>
        <v>Yes</v>
      </c>
      <c r="J66" s="27" t="str">
        <f>VLOOKUP(A66,medical[#All],3,FALSE)</f>
        <v>Obesity</v>
      </c>
      <c r="K66" s="27" t="str">
        <f>VLOOKUP(A66,medical[#All],5,FALSE)</f>
        <v>Diabetes</v>
      </c>
      <c r="L66" s="28" t="str">
        <f>VLOOKUP(A66,hospital[#All],10,FALSE)</f>
        <v>15-Aug-1975</v>
      </c>
      <c r="M66" s="29">
        <f>VLOOKUP(A66,hospital[#All],6,FALSE)</f>
        <v>42211.14</v>
      </c>
      <c r="N66" s="26" t="str">
        <f>VLOOKUP(A66,hospital[#All],7,FALSE)</f>
        <v>tier - 1</v>
      </c>
      <c r="O66" s="26" t="str">
        <f>VLOOKUP(A66,hospital[#All],8,FALSE)</f>
        <v>tier - 3</v>
      </c>
      <c r="P66" s="26" t="str">
        <f>VLOOKUP(A66,hospital[#All],9,FALSE)</f>
        <v>R1013</v>
      </c>
      <c r="Q66" s="26">
        <f>VLOOKUP(A66,hospital[#All],11,FALSE)</f>
        <v>50</v>
      </c>
    </row>
    <row r="67" spans="1:17" ht="15.6" x14ac:dyDescent="0.3">
      <c r="A67" s="25" t="s">
        <v>2307</v>
      </c>
      <c r="B67" s="26" t="str">
        <f>VLOOKUP(A67,cstm_name[#All],4,FALSE)</f>
        <v>megan</v>
      </c>
      <c r="C67" s="26">
        <f>VLOOKUP(A67,medical[#All],2,FALSE)</f>
        <v>54.99</v>
      </c>
      <c r="D67" s="26" t="str">
        <f>VLOOKUP(A67,medical[#All],5,FALSE)</f>
        <v>Diabetes</v>
      </c>
      <c r="E67" s="26" t="str">
        <f>VLOOKUP(A67,medical[#All],6,FALSE)</f>
        <v>No</v>
      </c>
      <c r="F67" s="26" t="str">
        <f>VLOOKUP('Health care'!A67,medical[#All],7,FALSE)</f>
        <v>No</v>
      </c>
      <c r="G67" s="26" t="str">
        <f>VLOOKUP(A67,medical[#All],8,FALSE)</f>
        <v>No</v>
      </c>
      <c r="H67" s="26">
        <f>VLOOKUP('Health care'!A67,medical[#All],9,FALSE)</f>
        <v>2</v>
      </c>
      <c r="I67" s="26" t="str">
        <f>VLOOKUP(A67,medical[#All],10,FALSE)</f>
        <v>Yes</v>
      </c>
      <c r="J67" s="27" t="str">
        <f>VLOOKUP(A67,medical[#All],3,FALSE)</f>
        <v>Obesity</v>
      </c>
      <c r="K67" s="27" t="str">
        <f>VLOOKUP(A67,medical[#All],5,FALSE)</f>
        <v>Diabetes</v>
      </c>
      <c r="L67" s="28" t="str">
        <f>VLOOKUP(A67,hospital[#All],10,FALSE)</f>
        <v>18-Sep-1973</v>
      </c>
      <c r="M67" s="29">
        <f>VLOOKUP(A67,hospital[#All],6,FALSE)</f>
        <v>42188.15</v>
      </c>
      <c r="N67" s="26" t="str">
        <f>VLOOKUP(A67,hospital[#All],7,FALSE)</f>
        <v>tier - 1</v>
      </c>
      <c r="O67" s="26" t="str">
        <f>VLOOKUP(A67,hospital[#All],8,FALSE)</f>
        <v>tier - 1</v>
      </c>
      <c r="P67" s="26" t="str">
        <f>VLOOKUP(A67,hospital[#All],9,FALSE)</f>
        <v>R1011</v>
      </c>
      <c r="Q67" s="26">
        <f>VLOOKUP(A67,hospital[#All],11,FALSE)</f>
        <v>52</v>
      </c>
    </row>
    <row r="68" spans="1:17" ht="15.6" x14ac:dyDescent="0.3">
      <c r="A68" s="25" t="s">
        <v>2306</v>
      </c>
      <c r="B68" s="26" t="str">
        <f>VLOOKUP(A68,cstm_name[#All],4,FALSE)</f>
        <v>daniel</v>
      </c>
      <c r="C68" s="26">
        <f>VLOOKUP(A68,medical[#All],2,FALSE)</f>
        <v>35.97</v>
      </c>
      <c r="D68" s="26" t="str">
        <f>VLOOKUP(A68,medical[#All],5,FALSE)</f>
        <v>Prediabetes</v>
      </c>
      <c r="E68" s="26" t="str">
        <f>VLOOKUP(A68,medical[#All],6,FALSE)</f>
        <v>No</v>
      </c>
      <c r="F68" s="26" t="str">
        <f>VLOOKUP('Health care'!A68,medical[#All],7,FALSE)</f>
        <v>No</v>
      </c>
      <c r="G68" s="26" t="str">
        <f>VLOOKUP(A68,medical[#All],8,FALSE)</f>
        <v>Yes</v>
      </c>
      <c r="H68" s="26">
        <f>VLOOKUP('Health care'!A68,medical[#All],9,FALSE)</f>
        <v>1</v>
      </c>
      <c r="I68" s="26" t="str">
        <f>VLOOKUP(A68,medical[#All],10,FALSE)</f>
        <v>Yes</v>
      </c>
      <c r="J68" s="27" t="str">
        <f>VLOOKUP(A68,medical[#All],3,FALSE)</f>
        <v>Obesity</v>
      </c>
      <c r="K68" s="27" t="str">
        <f>VLOOKUP(A68,medical[#All],5,FALSE)</f>
        <v>Prediabetes</v>
      </c>
      <c r="L68" s="28" t="str">
        <f>VLOOKUP(A68,hospital[#All],10,FALSE)</f>
        <v>3-Jul-1979</v>
      </c>
      <c r="M68" s="29">
        <f>VLOOKUP(A68,hospital[#All],6,FALSE)</f>
        <v>42124.52</v>
      </c>
      <c r="N68" s="26" t="str">
        <f>VLOOKUP(A68,hospital[#All],7,FALSE)</f>
        <v>tier - 1</v>
      </c>
      <c r="O68" s="26" t="str">
        <f>VLOOKUP(A68,hospital[#All],8,FALSE)</f>
        <v>tier - 1</v>
      </c>
      <c r="P68" s="26" t="str">
        <f>VLOOKUP(A68,hospital[#All],9,FALSE)</f>
        <v>R1013</v>
      </c>
      <c r="Q68" s="26">
        <f>VLOOKUP(A68,hospital[#All],11,FALSE)</f>
        <v>46</v>
      </c>
    </row>
    <row r="69" spans="1:17" ht="15.6" x14ac:dyDescent="0.3">
      <c r="A69" s="25" t="s">
        <v>2305</v>
      </c>
      <c r="B69" s="26" t="str">
        <f>VLOOKUP(A69,cstm_name[#All],4,FALSE)</f>
        <v>Steven</v>
      </c>
      <c r="C69" s="26">
        <f>VLOOKUP(A69,medical[#All],2,FALSE)</f>
        <v>45.54</v>
      </c>
      <c r="D69" s="26" t="str">
        <f>VLOOKUP(A69,medical[#All],5,FALSE)</f>
        <v>Normal</v>
      </c>
      <c r="E69" s="26" t="str">
        <f>VLOOKUP(A69,medical[#All],6,FALSE)</f>
        <v>Yes</v>
      </c>
      <c r="F69" s="26" t="str">
        <f>VLOOKUP('Health care'!A69,medical[#All],7,FALSE)</f>
        <v>No</v>
      </c>
      <c r="G69" s="26" t="str">
        <f>VLOOKUP(A69,medical[#All],8,FALSE)</f>
        <v>Yes</v>
      </c>
      <c r="H69" s="26">
        <f>VLOOKUP('Health care'!A69,medical[#All],9,FALSE)</f>
        <v>1</v>
      </c>
      <c r="I69" s="26" t="str">
        <f>VLOOKUP(A69,medical[#All],10,FALSE)</f>
        <v>Yes</v>
      </c>
      <c r="J69" s="27" t="str">
        <f>VLOOKUP(A69,medical[#All],3,FALSE)</f>
        <v>Obesity</v>
      </c>
      <c r="K69" s="27" t="str">
        <f>VLOOKUP(A69,medical[#All],5,FALSE)</f>
        <v>Normal</v>
      </c>
      <c r="L69" s="28" t="str">
        <f>VLOOKUP(A69,hospital[#All],10,FALSE)</f>
        <v>9-Dec-1997</v>
      </c>
      <c r="M69" s="29">
        <f>VLOOKUP(A69,hospital[#All],6,FALSE)</f>
        <v>42112.24</v>
      </c>
      <c r="N69" s="26" t="str">
        <f>VLOOKUP(A69,hospital[#All],7,FALSE)</f>
        <v>tier - 1</v>
      </c>
      <c r="O69" s="26" t="str">
        <f>VLOOKUP(A69,hospital[#All],8,FALSE)</f>
        <v>tier - 3</v>
      </c>
      <c r="P69" s="26" t="str">
        <f>VLOOKUP(A69,hospital[#All],9,FALSE)</f>
        <v>R1013</v>
      </c>
      <c r="Q69" s="26">
        <f>VLOOKUP(A69,hospital[#All],11,FALSE)</f>
        <v>28</v>
      </c>
    </row>
    <row r="70" spans="1:17" ht="15.6" x14ac:dyDescent="0.3">
      <c r="A70" s="25" t="s">
        <v>2304</v>
      </c>
      <c r="B70" s="26" t="str">
        <f>VLOOKUP(A70,cstm_name[#All],4,FALSE)</f>
        <v>Jenna</v>
      </c>
      <c r="C70" s="26">
        <f>VLOOKUP(A70,medical[#All],2,FALSE)</f>
        <v>35.53</v>
      </c>
      <c r="D70" s="26" t="str">
        <f>VLOOKUP(A70,medical[#All],5,FALSE)</f>
        <v>Normal</v>
      </c>
      <c r="E70" s="26" t="str">
        <f>VLOOKUP(A70,medical[#All],6,FALSE)</f>
        <v>Yes</v>
      </c>
      <c r="F70" s="26" t="str">
        <f>VLOOKUP('Health care'!A70,medical[#All],7,FALSE)</f>
        <v>No</v>
      </c>
      <c r="G70" s="26" t="str">
        <f>VLOOKUP(A70,medical[#All],8,FALSE)</f>
        <v>No</v>
      </c>
      <c r="H70" s="26">
        <f>VLOOKUP('Health care'!A70,medical[#All],9,FALSE)</f>
        <v>0</v>
      </c>
      <c r="I70" s="26" t="str">
        <f>VLOOKUP(A70,medical[#All],10,FALSE)</f>
        <v>Yes</v>
      </c>
      <c r="J70" s="27" t="str">
        <f>VLOOKUP(A70,medical[#All],3,FALSE)</f>
        <v>Obesity</v>
      </c>
      <c r="K70" s="27" t="str">
        <f>VLOOKUP(A70,medical[#All],5,FALSE)</f>
        <v>Normal</v>
      </c>
      <c r="L70" s="28" t="str">
        <f>VLOOKUP(A70,hospital[#All],10,FALSE)</f>
        <v>28-Nov-1976</v>
      </c>
      <c r="M70" s="29">
        <f>VLOOKUP(A70,hospital[#All],6,FALSE)</f>
        <v>42111.66</v>
      </c>
      <c r="N70" s="26" t="str">
        <f>VLOOKUP(A70,hospital[#All],7,FALSE)</f>
        <v>tier - 1</v>
      </c>
      <c r="O70" s="26" t="str">
        <f>VLOOKUP(A70,hospital[#All],8,FALSE)</f>
        <v>tier - 1</v>
      </c>
      <c r="P70" s="26" t="str">
        <f>VLOOKUP(A70,hospital[#All],9,FALSE)</f>
        <v>R1024</v>
      </c>
      <c r="Q70" s="26">
        <f>VLOOKUP(A70,hospital[#All],11,FALSE)</f>
        <v>49</v>
      </c>
    </row>
    <row r="71" spans="1:17" ht="15.6" x14ac:dyDescent="0.3">
      <c r="A71" s="25" t="s">
        <v>2303</v>
      </c>
      <c r="B71" s="26" t="str">
        <f>VLOOKUP(A71,cstm_name[#All],4,FALSE)</f>
        <v>freeman</v>
      </c>
      <c r="C71" s="26">
        <f>VLOOKUP(A71,medical[#All],2,FALSE)</f>
        <v>30.8</v>
      </c>
      <c r="D71" s="26" t="str">
        <f>VLOOKUP(A71,medical[#All],5,FALSE)</f>
        <v>Diabetes</v>
      </c>
      <c r="E71" s="26" t="str">
        <f>VLOOKUP(A71,medical[#All],6,FALSE)</f>
        <v>No</v>
      </c>
      <c r="F71" s="26" t="str">
        <f>VLOOKUP('Health care'!A71,medical[#All],7,FALSE)</f>
        <v>No</v>
      </c>
      <c r="G71" s="26" t="str">
        <f>VLOOKUP(A71,medical[#All],8,FALSE)</f>
        <v>No</v>
      </c>
      <c r="H71" s="26">
        <f>VLOOKUP('Health care'!A71,medical[#All],9,FALSE)</f>
        <v>0</v>
      </c>
      <c r="I71" s="26" t="str">
        <f>VLOOKUP(A71,medical[#All],10,FALSE)</f>
        <v>Yes</v>
      </c>
      <c r="J71" s="27" t="str">
        <f>VLOOKUP(A71,medical[#All],3,FALSE)</f>
        <v>Obesity</v>
      </c>
      <c r="K71" s="27" t="str">
        <f>VLOOKUP(A71,medical[#All],5,FALSE)</f>
        <v>Diabetes</v>
      </c>
      <c r="L71" s="28" t="str">
        <f>VLOOKUP(A71,hospital[#All],10,FALSE)</f>
        <v>19-Dec-1968</v>
      </c>
      <c r="M71" s="29">
        <f>VLOOKUP(A71,hospital[#All],6,FALSE)</f>
        <v>41999.519999999997</v>
      </c>
      <c r="N71" s="26" t="str">
        <f>VLOOKUP(A71,hospital[#All],7,FALSE)</f>
        <v>tier - 1</v>
      </c>
      <c r="O71" s="26" t="str">
        <f>VLOOKUP(A71,hospital[#All],8,FALSE)</f>
        <v>tier - 3</v>
      </c>
      <c r="P71" s="26" t="str">
        <f>VLOOKUP(A71,hospital[#All],9,FALSE)</f>
        <v>R1013</v>
      </c>
      <c r="Q71" s="26">
        <f>VLOOKUP(A71,hospital[#All],11,FALSE)</f>
        <v>57</v>
      </c>
    </row>
    <row r="72" spans="1:17" ht="15.6" x14ac:dyDescent="0.3">
      <c r="A72" s="25" t="s">
        <v>2302</v>
      </c>
      <c r="B72" s="26" t="str">
        <f>VLOOKUP(A72,cstm_name[#All],4,FALSE)</f>
        <v>jeff</v>
      </c>
      <c r="C72" s="26">
        <f>VLOOKUP(A72,medical[#All],2,FALSE)</f>
        <v>38.39</v>
      </c>
      <c r="D72" s="26" t="str">
        <f>VLOOKUP(A72,medical[#All],5,FALSE)</f>
        <v>Normal</v>
      </c>
      <c r="E72" s="26" t="str">
        <f>VLOOKUP(A72,medical[#All],6,FALSE)</f>
        <v>No</v>
      </c>
      <c r="F72" s="26" t="str">
        <f>VLOOKUP('Health care'!A72,medical[#All],7,FALSE)</f>
        <v>No</v>
      </c>
      <c r="G72" s="26" t="str">
        <f>VLOOKUP(A72,medical[#All],8,FALSE)</f>
        <v>No</v>
      </c>
      <c r="H72" s="26">
        <f>VLOOKUP('Health care'!A72,medical[#All],9,FALSE)</f>
        <v>1</v>
      </c>
      <c r="I72" s="26" t="str">
        <f>VLOOKUP(A72,medical[#All],10,FALSE)</f>
        <v>Yes</v>
      </c>
      <c r="J72" s="27" t="str">
        <f>VLOOKUP(A72,medical[#All],3,FALSE)</f>
        <v>Obesity</v>
      </c>
      <c r="K72" s="27" t="str">
        <f>VLOOKUP(A72,medical[#All],5,FALSE)</f>
        <v>Normal</v>
      </c>
      <c r="L72" s="28" t="str">
        <f>VLOOKUP(A72,hospital[#All],10,FALSE)</f>
        <v>10-Nov-1984</v>
      </c>
      <c r="M72" s="29">
        <f>VLOOKUP(A72,hospital[#All],6,FALSE)</f>
        <v>41949.24</v>
      </c>
      <c r="N72" s="26" t="str">
        <f>VLOOKUP(A72,hospital[#All],7,FALSE)</f>
        <v>tier - 1</v>
      </c>
      <c r="O72" s="26" t="str">
        <f>VLOOKUP(A72,hospital[#All],8,FALSE)</f>
        <v>tier - 1</v>
      </c>
      <c r="P72" s="26" t="str">
        <f>VLOOKUP(A72,hospital[#All],9,FALSE)</f>
        <v>R1013</v>
      </c>
      <c r="Q72" s="26">
        <f>VLOOKUP(A72,hospital[#All],11,FALSE)</f>
        <v>41</v>
      </c>
    </row>
    <row r="73" spans="1:17" ht="15.6" x14ac:dyDescent="0.3">
      <c r="A73" s="25" t="s">
        <v>2301</v>
      </c>
      <c r="B73" s="26" t="str">
        <f>VLOOKUP(A73,cstm_name[#All],4,FALSE)</f>
        <v>sr</v>
      </c>
      <c r="C73" s="26">
        <f>VLOOKUP(A73,medical[#All],2,FALSE)</f>
        <v>32.299999999999997</v>
      </c>
      <c r="D73" s="26" t="str">
        <f>VLOOKUP(A73,medical[#All],5,FALSE)</f>
        <v>Normal</v>
      </c>
      <c r="E73" s="26" t="str">
        <f>VLOOKUP(A73,medical[#All],6,FALSE)</f>
        <v>No</v>
      </c>
      <c r="F73" s="26" t="str">
        <f>VLOOKUP('Health care'!A73,medical[#All],7,FALSE)</f>
        <v>No</v>
      </c>
      <c r="G73" s="26" t="str">
        <f>VLOOKUP(A73,medical[#All],8,FALSE)</f>
        <v>No</v>
      </c>
      <c r="H73" s="26">
        <f>VLOOKUP('Health care'!A73,medical[#All],9,FALSE)</f>
        <v>2</v>
      </c>
      <c r="I73" s="26" t="str">
        <f>VLOOKUP(A73,medical[#All],10,FALSE)</f>
        <v>Yes</v>
      </c>
      <c r="J73" s="27" t="str">
        <f>VLOOKUP(A73,medical[#All],3,FALSE)</f>
        <v>Obesity</v>
      </c>
      <c r="K73" s="27" t="str">
        <f>VLOOKUP(A73,medical[#All],5,FALSE)</f>
        <v>Normal</v>
      </c>
      <c r="L73" s="28" t="str">
        <f>VLOOKUP(A73,hospital[#All],10,FALSE)</f>
        <v>8-Jun-1972</v>
      </c>
      <c r="M73" s="29">
        <f>VLOOKUP(A73,hospital[#All],6,FALSE)</f>
        <v>41919.1</v>
      </c>
      <c r="N73" s="26" t="str">
        <f>VLOOKUP(A73,hospital[#All],7,FALSE)</f>
        <v>tier - 1</v>
      </c>
      <c r="O73" s="26" t="str">
        <f>VLOOKUP(A73,hospital[#All],8,FALSE)</f>
        <v>tier - 1</v>
      </c>
      <c r="P73" s="26" t="str">
        <f>VLOOKUP(A73,hospital[#All],9,FALSE)</f>
        <v>R1016</v>
      </c>
      <c r="Q73" s="26">
        <f>VLOOKUP(A73,hospital[#All],11,FALSE)</f>
        <v>53</v>
      </c>
    </row>
    <row r="74" spans="1:17" ht="15.6" x14ac:dyDescent="0.3">
      <c r="A74" s="25" t="s">
        <v>2300</v>
      </c>
      <c r="B74" s="26" t="str">
        <f>VLOOKUP(A74,cstm_name[#All],4,FALSE)</f>
        <v>maurya</v>
      </c>
      <c r="C74" s="26">
        <f>VLOOKUP(A74,medical[#All],2,FALSE)</f>
        <v>48.8</v>
      </c>
      <c r="D74" s="26" t="str">
        <f>VLOOKUP(A74,medical[#All],5,FALSE)</f>
        <v>Prediabetes</v>
      </c>
      <c r="E74" s="26" t="str">
        <f>VLOOKUP(A74,medical[#All],6,FALSE)</f>
        <v>Yes</v>
      </c>
      <c r="F74" s="26" t="str">
        <f>VLOOKUP('Health care'!A74,medical[#All],7,FALSE)</f>
        <v>No</v>
      </c>
      <c r="G74" s="26" t="str">
        <f>VLOOKUP(A74,medical[#All],8,FALSE)</f>
        <v>No</v>
      </c>
      <c r="H74" s="26">
        <f>VLOOKUP('Health care'!A74,medical[#All],9,FALSE)</f>
        <v>2</v>
      </c>
      <c r="I74" s="26" t="str">
        <f>VLOOKUP(A74,medical[#All],10,FALSE)</f>
        <v>Yes</v>
      </c>
      <c r="J74" s="27" t="str">
        <f>VLOOKUP(A74,medical[#All],3,FALSE)</f>
        <v>Obesity</v>
      </c>
      <c r="K74" s="27" t="str">
        <f>VLOOKUP(A74,medical[#All],5,FALSE)</f>
        <v>Prediabetes</v>
      </c>
      <c r="L74" s="28" t="str">
        <f>VLOOKUP(A74,hospital[#All],10,FALSE)</f>
        <v>21-Sep-1966</v>
      </c>
      <c r="M74" s="29">
        <f>VLOOKUP(A74,hospital[#All],6,FALSE)</f>
        <v>41886.54</v>
      </c>
      <c r="N74" s="26" t="str">
        <f>VLOOKUP(A74,hospital[#All],7,FALSE)</f>
        <v>tier - 1</v>
      </c>
      <c r="O74" s="26" t="str">
        <f>VLOOKUP(A74,hospital[#All],8,FALSE)</f>
        <v>tier - 3</v>
      </c>
      <c r="P74" s="26" t="str">
        <f>VLOOKUP(A74,hospital[#All],9,FALSE)</f>
        <v>R1011</v>
      </c>
      <c r="Q74" s="26">
        <f>VLOOKUP(A74,hospital[#All],11,FALSE)</f>
        <v>59</v>
      </c>
    </row>
    <row r="75" spans="1:17" ht="15.6" x14ac:dyDescent="0.3">
      <c r="A75" s="25" t="s">
        <v>2299</v>
      </c>
      <c r="B75" s="26" t="str">
        <f>VLOOKUP(A75,cstm_name[#All],4,FALSE)</f>
        <v>Samantha</v>
      </c>
      <c r="C75" s="26">
        <f>VLOOKUP(A75,medical[#All],2,FALSE)</f>
        <v>45.5</v>
      </c>
      <c r="D75" s="26" t="str">
        <f>VLOOKUP(A75,medical[#All],5,FALSE)</f>
        <v>Diabetes</v>
      </c>
      <c r="E75" s="26" t="str">
        <f>VLOOKUP(A75,medical[#All],6,FALSE)</f>
        <v>No</v>
      </c>
      <c r="F75" s="26" t="str">
        <f>VLOOKUP('Health care'!A75,medical[#All],7,FALSE)</f>
        <v>No</v>
      </c>
      <c r="G75" s="26" t="str">
        <f>VLOOKUP(A75,medical[#All],8,FALSE)</f>
        <v>No</v>
      </c>
      <c r="H75" s="26">
        <f>VLOOKUP('Health care'!A75,medical[#All],9,FALSE)</f>
        <v>0</v>
      </c>
      <c r="I75" s="26" t="str">
        <f>VLOOKUP(A75,medical[#All],10,FALSE)</f>
        <v>Yes</v>
      </c>
      <c r="J75" s="27" t="str">
        <f>VLOOKUP(A75,medical[#All],3,FALSE)</f>
        <v>Obesity</v>
      </c>
      <c r="K75" s="27" t="str">
        <f>VLOOKUP(A75,medical[#All],5,FALSE)</f>
        <v>Diabetes</v>
      </c>
      <c r="L75" s="28" t="str">
        <f>VLOOKUP(A75,hospital[#All],10,FALSE)</f>
        <v>22-Sep-1962</v>
      </c>
      <c r="M75" s="29">
        <f>VLOOKUP(A75,hospital[#All],6,FALSE)</f>
        <v>41794.629999999997</v>
      </c>
      <c r="N75" s="26" t="str">
        <f>VLOOKUP(A75,hospital[#All],7,FALSE)</f>
        <v>tier - 1</v>
      </c>
      <c r="O75" s="26" t="str">
        <f>VLOOKUP(A75,hospital[#All],8,FALSE)</f>
        <v>tier - 3</v>
      </c>
      <c r="P75" s="26" t="str">
        <f>VLOOKUP(A75,hospital[#All],9,FALSE)</f>
        <v>R1011</v>
      </c>
      <c r="Q75" s="26">
        <f>VLOOKUP(A75,hospital[#All],11,FALSE)</f>
        <v>63</v>
      </c>
    </row>
    <row r="76" spans="1:17" ht="15.6" x14ac:dyDescent="0.3">
      <c r="A76" s="25" t="s">
        <v>2298</v>
      </c>
      <c r="B76" s="26" t="str">
        <f>VLOOKUP(A76,cstm_name[#All],4,FALSE)</f>
        <v>Bethany</v>
      </c>
      <c r="C76" s="26">
        <f>VLOOKUP(A76,medical[#All],2,FALSE)</f>
        <v>53.61</v>
      </c>
      <c r="D76" s="26" t="str">
        <f>VLOOKUP(A76,medical[#All],5,FALSE)</f>
        <v>Diabetes</v>
      </c>
      <c r="E76" s="26" t="str">
        <f>VLOOKUP(A76,medical[#All],6,FALSE)</f>
        <v>Yes</v>
      </c>
      <c r="F76" s="26" t="str">
        <f>VLOOKUP('Health care'!A76,medical[#All],7,FALSE)</f>
        <v>No</v>
      </c>
      <c r="G76" s="26" t="str">
        <f>VLOOKUP(A76,medical[#All],8,FALSE)</f>
        <v>No</v>
      </c>
      <c r="H76" s="26">
        <f>VLOOKUP('Health care'!A76,medical[#All],9,FALSE)</f>
        <v>1</v>
      </c>
      <c r="I76" s="26" t="str">
        <f>VLOOKUP(A76,medical[#All],10,FALSE)</f>
        <v>Yes</v>
      </c>
      <c r="J76" s="27" t="str">
        <f>VLOOKUP(A76,medical[#All],3,FALSE)</f>
        <v>Obesity</v>
      </c>
      <c r="K76" s="27" t="str">
        <f>VLOOKUP(A76,medical[#All],5,FALSE)</f>
        <v>Diabetes</v>
      </c>
      <c r="L76" s="28" t="str">
        <f>VLOOKUP(A76,hospital[#All],10,FALSE)</f>
        <v>29-Sep-1975</v>
      </c>
      <c r="M76" s="29">
        <f>VLOOKUP(A76,hospital[#All],6,FALSE)</f>
        <v>41681.86</v>
      </c>
      <c r="N76" s="26" t="str">
        <f>VLOOKUP(A76,hospital[#All],7,FALSE)</f>
        <v>tier - 1</v>
      </c>
      <c r="O76" s="26" t="str">
        <f>VLOOKUP(A76,hospital[#All],8,FALSE)</f>
        <v>tier - 1</v>
      </c>
      <c r="P76" s="26" t="str">
        <f>VLOOKUP(A76,hospital[#All],9,FALSE)</f>
        <v>R1011</v>
      </c>
      <c r="Q76" s="26">
        <f>VLOOKUP(A76,hospital[#All],11,FALSE)</f>
        <v>50</v>
      </c>
    </row>
    <row r="77" spans="1:17" ht="15.6" x14ac:dyDescent="0.3">
      <c r="A77" s="25" t="s">
        <v>2297</v>
      </c>
      <c r="B77" s="26" t="str">
        <f>VLOOKUP(A77,cstm_name[#All],4,FALSE)</f>
        <v>yves</v>
      </c>
      <c r="C77" s="26">
        <f>VLOOKUP(A77,medical[#All],2,FALSE)</f>
        <v>36.19</v>
      </c>
      <c r="D77" s="26" t="str">
        <f>VLOOKUP(A77,medical[#All],5,FALSE)</f>
        <v>Diabetes</v>
      </c>
      <c r="E77" s="26" t="str">
        <f>VLOOKUP(A77,medical[#All],6,FALSE)</f>
        <v>Yes</v>
      </c>
      <c r="F77" s="26" t="str">
        <f>VLOOKUP('Health care'!A77,medical[#All],7,FALSE)</f>
        <v>No</v>
      </c>
      <c r="G77" s="26" t="str">
        <f>VLOOKUP(A77,medical[#All],8,FALSE)</f>
        <v>No</v>
      </c>
      <c r="H77" s="26">
        <f>VLOOKUP('Health care'!A77,medical[#All],9,FALSE)</f>
        <v>1</v>
      </c>
      <c r="I77" s="26" t="str">
        <f>VLOOKUP(A77,medical[#All],10,FALSE)</f>
        <v>Yes</v>
      </c>
      <c r="J77" s="27" t="str">
        <f>VLOOKUP(A77,medical[#All],3,FALSE)</f>
        <v>Obesity</v>
      </c>
      <c r="K77" s="27" t="str">
        <f>VLOOKUP(A77,medical[#All],5,FALSE)</f>
        <v>Diabetes</v>
      </c>
      <c r="L77" s="28" t="str">
        <f>VLOOKUP(A77,hospital[#All],10,FALSE)</f>
        <v>14-Nov-1975</v>
      </c>
      <c r="M77" s="29">
        <f>VLOOKUP(A77,hospital[#All],6,FALSE)</f>
        <v>41676.080000000002</v>
      </c>
      <c r="N77" s="26" t="str">
        <f>VLOOKUP(A77,hospital[#All],7,FALSE)</f>
        <v>tier - 1</v>
      </c>
      <c r="O77" s="26" t="str">
        <f>VLOOKUP(A77,hospital[#All],8,FALSE)</f>
        <v>tier - 2</v>
      </c>
      <c r="P77" s="26" t="str">
        <f>VLOOKUP(A77,hospital[#All],9,FALSE)</f>
        <v>R1013</v>
      </c>
      <c r="Q77" s="26">
        <f>VLOOKUP(A77,hospital[#All],11,FALSE)</f>
        <v>50</v>
      </c>
    </row>
    <row r="78" spans="1:17" ht="15.6" x14ac:dyDescent="0.3">
      <c r="A78" s="25" t="s">
        <v>2296</v>
      </c>
      <c r="B78" s="26" t="str">
        <f>VLOOKUP(A78,cstm_name[#All],4,FALSE)</f>
        <v>danielle</v>
      </c>
      <c r="C78" s="26">
        <f>VLOOKUP(A78,medical[#All],2,FALSE)</f>
        <v>34.6</v>
      </c>
      <c r="D78" s="26" t="str">
        <f>VLOOKUP(A78,medical[#All],5,FALSE)</f>
        <v>Prediabetes</v>
      </c>
      <c r="E78" s="26" t="str">
        <f>VLOOKUP(A78,medical[#All],6,FALSE)</f>
        <v>Yes</v>
      </c>
      <c r="F78" s="26" t="str">
        <f>VLOOKUP('Health care'!A78,medical[#All],7,FALSE)</f>
        <v>No</v>
      </c>
      <c r="G78" s="26" t="str">
        <f>VLOOKUP(A78,medical[#All],8,FALSE)</f>
        <v>No</v>
      </c>
      <c r="H78" s="26">
        <f>VLOOKUP('Health care'!A78,medical[#All],9,FALSE)</f>
        <v>0</v>
      </c>
      <c r="I78" s="26" t="str">
        <f>VLOOKUP(A78,medical[#All],10,FALSE)</f>
        <v>Yes</v>
      </c>
      <c r="J78" s="27" t="str">
        <f>VLOOKUP(A78,medical[#All],3,FALSE)</f>
        <v>Obesity</v>
      </c>
      <c r="K78" s="27" t="str">
        <f>VLOOKUP(A78,medical[#All],5,FALSE)</f>
        <v>Prediabetes</v>
      </c>
      <c r="L78" s="28" t="str">
        <f>VLOOKUP(A78,hospital[#All],10,FALSE)</f>
        <v>29-Oct-1976</v>
      </c>
      <c r="M78" s="29">
        <f>VLOOKUP(A78,hospital[#All],6,FALSE)</f>
        <v>41661.599999999999</v>
      </c>
      <c r="N78" s="26" t="str">
        <f>VLOOKUP(A78,hospital[#All],7,FALSE)</f>
        <v>tier - 1</v>
      </c>
      <c r="O78" s="26" t="str">
        <f>VLOOKUP(A78,hospital[#All],8,FALSE)</f>
        <v>tier - 3</v>
      </c>
      <c r="P78" s="26" t="str">
        <f>VLOOKUP(A78,hospital[#All],9,FALSE)</f>
        <v>R1011</v>
      </c>
      <c r="Q78" s="26">
        <f>VLOOKUP(A78,hospital[#All],11,FALSE)</f>
        <v>49</v>
      </c>
    </row>
    <row r="79" spans="1:17" ht="15.6" x14ac:dyDescent="0.3">
      <c r="A79" s="25" t="s">
        <v>2295</v>
      </c>
      <c r="B79" s="26" t="str">
        <f>VLOOKUP(A79,cstm_name[#All],4,FALSE)</f>
        <v>julia</v>
      </c>
      <c r="C79" s="26">
        <f>VLOOKUP(A79,medical[#All],2,FALSE)</f>
        <v>54.12</v>
      </c>
      <c r="D79" s="26" t="str">
        <f>VLOOKUP(A79,medical[#All],5,FALSE)</f>
        <v>Diabetes</v>
      </c>
      <c r="E79" s="26" t="str">
        <f>VLOOKUP(A79,medical[#All],6,FALSE)</f>
        <v>No</v>
      </c>
      <c r="F79" s="26" t="str">
        <f>VLOOKUP('Health care'!A79,medical[#All],7,FALSE)</f>
        <v>No</v>
      </c>
      <c r="G79" s="26" t="str">
        <f>VLOOKUP(A79,medical[#All],8,FALSE)</f>
        <v>No</v>
      </c>
      <c r="H79" s="26">
        <f>VLOOKUP('Health care'!A79,medical[#All],9,FALSE)</f>
        <v>0</v>
      </c>
      <c r="I79" s="26" t="str">
        <f>VLOOKUP(A79,medical[#All],10,FALSE)</f>
        <v>Yes</v>
      </c>
      <c r="J79" s="27" t="str">
        <f>VLOOKUP(A79,medical[#All],3,FALSE)</f>
        <v>Obesity</v>
      </c>
      <c r="K79" s="27" t="str">
        <f>VLOOKUP(A79,medical[#All],5,FALSE)</f>
        <v>Diabetes</v>
      </c>
      <c r="L79" s="28" t="str">
        <f>VLOOKUP(A79,hospital[#All],10,FALSE)</f>
        <v>24-Nov-1974</v>
      </c>
      <c r="M79" s="29">
        <f>VLOOKUP(A79,hospital[#All],6,FALSE)</f>
        <v>41636.199999999997</v>
      </c>
      <c r="N79" s="26" t="str">
        <f>VLOOKUP(A79,hospital[#All],7,FALSE)</f>
        <v>tier - 1</v>
      </c>
      <c r="O79" s="26" t="str">
        <f>VLOOKUP(A79,hospital[#All],8,FALSE)</f>
        <v>tier - 1</v>
      </c>
      <c r="P79" s="26" t="str">
        <f>VLOOKUP(A79,hospital[#All],9,FALSE)</f>
        <v>R1011</v>
      </c>
      <c r="Q79" s="26">
        <f>VLOOKUP(A79,hospital[#All],11,FALSE)</f>
        <v>51</v>
      </c>
    </row>
    <row r="80" spans="1:17" ht="15.6" x14ac:dyDescent="0.3">
      <c r="A80" s="25" t="s">
        <v>2294</v>
      </c>
      <c r="B80" s="26" t="str">
        <f>VLOOKUP(A80,cstm_name[#All],4,FALSE)</f>
        <v>joshua</v>
      </c>
      <c r="C80" s="26">
        <f>VLOOKUP(A80,medical[#All],2,FALSE)</f>
        <v>48.82</v>
      </c>
      <c r="D80" s="26" t="str">
        <f>VLOOKUP(A80,medical[#All],5,FALSE)</f>
        <v>Diabetes</v>
      </c>
      <c r="E80" s="26" t="str">
        <f>VLOOKUP(A80,medical[#All],6,FALSE)</f>
        <v>Yes</v>
      </c>
      <c r="F80" s="26" t="str">
        <f>VLOOKUP('Health care'!A80,medical[#All],7,FALSE)</f>
        <v>No</v>
      </c>
      <c r="G80" s="26" t="str">
        <f>VLOOKUP(A80,medical[#All],8,FALSE)</f>
        <v>No</v>
      </c>
      <c r="H80" s="26">
        <f>VLOOKUP('Health care'!A80,medical[#All],9,FALSE)</f>
        <v>0</v>
      </c>
      <c r="I80" s="26" t="str">
        <f>VLOOKUP(A80,medical[#All],10,FALSE)</f>
        <v>Yes</v>
      </c>
      <c r="J80" s="27" t="str">
        <f>VLOOKUP(A80,medical[#All],3,FALSE)</f>
        <v>Obesity</v>
      </c>
      <c r="K80" s="27" t="str">
        <f>VLOOKUP(A80,medical[#All],5,FALSE)</f>
        <v>Diabetes</v>
      </c>
      <c r="L80" s="28" t="str">
        <f>VLOOKUP(A80,hospital[#All],10,FALSE)</f>
        <v>22-Dec-1967</v>
      </c>
      <c r="M80" s="29">
        <f>VLOOKUP(A80,hospital[#All],6,FALSE)</f>
        <v>41505.15</v>
      </c>
      <c r="N80" s="26" t="str">
        <f>VLOOKUP(A80,hospital[#All],7,FALSE)</f>
        <v>tier - 1</v>
      </c>
      <c r="O80" s="26" t="str">
        <f>VLOOKUP(A80,hospital[#All],8,FALSE)</f>
        <v>tier - 2</v>
      </c>
      <c r="P80" s="26" t="str">
        <f>VLOOKUP(A80,hospital[#All],9,FALSE)</f>
        <v>R1011</v>
      </c>
      <c r="Q80" s="26">
        <f>VLOOKUP(A80,hospital[#All],11,FALSE)</f>
        <v>58</v>
      </c>
    </row>
    <row r="81" spans="1:17" ht="15.6" x14ac:dyDescent="0.3">
      <c r="A81" s="25" t="s">
        <v>2293</v>
      </c>
      <c r="B81" s="26" t="str">
        <f>VLOOKUP(A81,cstm_name[#All],4,FALSE)</f>
        <v>jennifer</v>
      </c>
      <c r="C81" s="26">
        <f>VLOOKUP(A81,medical[#All],2,FALSE)</f>
        <v>51.01</v>
      </c>
      <c r="D81" s="26" t="str">
        <f>VLOOKUP(A81,medical[#All],5,FALSE)</f>
        <v>Diabetes</v>
      </c>
      <c r="E81" s="26" t="str">
        <f>VLOOKUP(A81,medical[#All],6,FALSE)</f>
        <v>No</v>
      </c>
      <c r="F81" s="26" t="str">
        <f>VLOOKUP('Health care'!A81,medical[#All],7,FALSE)</f>
        <v>No</v>
      </c>
      <c r="G81" s="26" t="str">
        <f>VLOOKUP(A81,medical[#All],8,FALSE)</f>
        <v>No</v>
      </c>
      <c r="H81" s="26">
        <f>VLOOKUP('Health care'!A81,medical[#All],9,FALSE)</f>
        <v>0</v>
      </c>
      <c r="I81" s="26" t="str">
        <f>VLOOKUP(A81,medical[#All],10,FALSE)</f>
        <v>Yes</v>
      </c>
      <c r="J81" s="27" t="str">
        <f>VLOOKUP(A81,medical[#All],3,FALSE)</f>
        <v>Obesity</v>
      </c>
      <c r="K81" s="27" t="str">
        <f>VLOOKUP(A81,medical[#All],5,FALSE)</f>
        <v>Diabetes</v>
      </c>
      <c r="L81" s="28" t="str">
        <f>VLOOKUP(A81,hospital[#All],10,FALSE)</f>
        <v>16-Oct-1971</v>
      </c>
      <c r="M81" s="29">
        <f>VLOOKUP(A81,hospital[#All],6,FALSE)</f>
        <v>41351.879999999997</v>
      </c>
      <c r="N81" s="26" t="str">
        <f>VLOOKUP(A81,hospital[#All],7,FALSE)</f>
        <v>tier - 1</v>
      </c>
      <c r="O81" s="26" t="str">
        <f>VLOOKUP(A81,hospital[#All],8,FALSE)</f>
        <v>tier - 2</v>
      </c>
      <c r="P81" s="26" t="str">
        <f>VLOOKUP(A81,hospital[#All],9,FALSE)</f>
        <v>R1011</v>
      </c>
      <c r="Q81" s="26">
        <f>VLOOKUP(A81,hospital[#All],11,FALSE)</f>
        <v>54</v>
      </c>
    </row>
    <row r="82" spans="1:17" ht="15.6" x14ac:dyDescent="0.3">
      <c r="A82" s="25" t="s">
        <v>2292</v>
      </c>
      <c r="B82" s="26" t="str">
        <f>VLOOKUP(A82,cstm_name[#All],4,FALSE)</f>
        <v>Gwen</v>
      </c>
      <c r="C82" s="26">
        <f>VLOOKUP(A82,medical[#All],2,FALSE)</f>
        <v>45.65</v>
      </c>
      <c r="D82" s="26" t="str">
        <f>VLOOKUP(A82,medical[#All],5,FALSE)</f>
        <v>Normal</v>
      </c>
      <c r="E82" s="26" t="str">
        <f>VLOOKUP(A82,medical[#All],6,FALSE)</f>
        <v>Yes</v>
      </c>
      <c r="F82" s="26" t="str">
        <f>VLOOKUP('Health care'!A82,medical[#All],7,FALSE)</f>
        <v>No</v>
      </c>
      <c r="G82" s="26" t="str">
        <f>VLOOKUP(A82,medical[#All],8,FALSE)</f>
        <v>No</v>
      </c>
      <c r="H82" s="26">
        <f>VLOOKUP('Health care'!A82,medical[#All],9,FALSE)</f>
        <v>1</v>
      </c>
      <c r="I82" s="26" t="str">
        <f>VLOOKUP(A82,medical[#All],10,FALSE)</f>
        <v>Yes</v>
      </c>
      <c r="J82" s="27" t="str">
        <f>VLOOKUP(A82,medical[#All],3,FALSE)</f>
        <v>Obesity</v>
      </c>
      <c r="K82" s="27" t="str">
        <f>VLOOKUP(A82,medical[#All],5,FALSE)</f>
        <v>Normal</v>
      </c>
      <c r="L82" s="28" t="str">
        <f>VLOOKUP(A82,hospital[#All],10,FALSE)</f>
        <v>7-Oct-1964</v>
      </c>
      <c r="M82" s="29">
        <f>VLOOKUP(A82,hospital[#All],6,FALSE)</f>
        <v>41331.79</v>
      </c>
      <c r="N82" s="26" t="str">
        <f>VLOOKUP(A82,hospital[#All],7,FALSE)</f>
        <v>tier - 1</v>
      </c>
      <c r="O82" s="26" t="str">
        <f>VLOOKUP(A82,hospital[#All],8,FALSE)</f>
        <v>tier - 2</v>
      </c>
      <c r="P82" s="26" t="str">
        <f>VLOOKUP(A82,hospital[#All],9,FALSE)</f>
        <v>R1011</v>
      </c>
      <c r="Q82" s="26">
        <f>VLOOKUP(A82,hospital[#All],11,FALSE)</f>
        <v>61</v>
      </c>
    </row>
    <row r="83" spans="1:17" ht="15.6" x14ac:dyDescent="0.3">
      <c r="A83" s="25" t="s">
        <v>2291</v>
      </c>
      <c r="B83" s="26" t="str">
        <f>VLOOKUP(A83,cstm_name[#All],4,FALSE)</f>
        <v>patrick</v>
      </c>
      <c r="C83" s="26">
        <f>VLOOKUP(A83,medical[#All],2,FALSE)</f>
        <v>52.9</v>
      </c>
      <c r="D83" s="26" t="str">
        <f>VLOOKUP(A83,medical[#All],5,FALSE)</f>
        <v>Normal</v>
      </c>
      <c r="E83" s="26" t="str">
        <f>VLOOKUP(A83,medical[#All],6,FALSE)</f>
        <v>No</v>
      </c>
      <c r="F83" s="26" t="str">
        <f>VLOOKUP('Health care'!A83,medical[#All],7,FALSE)</f>
        <v>No</v>
      </c>
      <c r="G83" s="26" t="str">
        <f>VLOOKUP(A83,medical[#All],8,FALSE)</f>
        <v>No</v>
      </c>
      <c r="H83" s="26">
        <f>VLOOKUP('Health care'!A83,medical[#All],9,FALSE)</f>
        <v>0</v>
      </c>
      <c r="I83" s="26" t="str">
        <f>VLOOKUP(A83,medical[#All],10,FALSE)</f>
        <v>Yes</v>
      </c>
      <c r="J83" s="27" t="str">
        <f>VLOOKUP(A83,medical[#All],3,FALSE)</f>
        <v>Obesity</v>
      </c>
      <c r="K83" s="27" t="str">
        <f>VLOOKUP(A83,medical[#All],5,FALSE)</f>
        <v>Normal</v>
      </c>
      <c r="L83" s="28" t="str">
        <f>VLOOKUP(A83,hospital[#All],10,FALSE)</f>
        <v>27-Aug-1977</v>
      </c>
      <c r="M83" s="29">
        <f>VLOOKUP(A83,hospital[#All],6,FALSE)</f>
        <v>41271.5</v>
      </c>
      <c r="N83" s="26" t="str">
        <f>VLOOKUP(A83,hospital[#All],7,FALSE)</f>
        <v>tier - 1</v>
      </c>
      <c r="O83" s="26" t="str">
        <f>VLOOKUP(A83,hospital[#All],8,FALSE)</f>
        <v>tier - 2</v>
      </c>
      <c r="P83" s="26" t="str">
        <f>VLOOKUP(A83,hospital[#All],9,FALSE)</f>
        <v>R1011</v>
      </c>
      <c r="Q83" s="26">
        <f>VLOOKUP(A83,hospital[#All],11,FALSE)</f>
        <v>48</v>
      </c>
    </row>
    <row r="84" spans="1:17" ht="15.6" x14ac:dyDescent="0.3">
      <c r="A84" s="25" t="s">
        <v>2290</v>
      </c>
      <c r="B84" s="26" t="str">
        <f>VLOOKUP(A84,cstm_name[#All],4,FALSE)</f>
        <v>kate</v>
      </c>
      <c r="C84" s="26">
        <f>VLOOKUP(A84,medical[#All],2,FALSE)</f>
        <v>45.41</v>
      </c>
      <c r="D84" s="26" t="str">
        <f>VLOOKUP(A84,medical[#All],5,FALSE)</f>
        <v>Normal</v>
      </c>
      <c r="E84" s="26" t="str">
        <f>VLOOKUP(A84,medical[#All],6,FALSE)</f>
        <v>Yes</v>
      </c>
      <c r="F84" s="26" t="str">
        <f>VLOOKUP('Health care'!A84,medical[#All],7,FALSE)</f>
        <v>No</v>
      </c>
      <c r="G84" s="26" t="str">
        <f>VLOOKUP(A84,medical[#All],8,FALSE)</f>
        <v>No</v>
      </c>
      <c r="H84" s="26">
        <f>VLOOKUP('Health care'!A84,medical[#All],9,FALSE)</f>
        <v>1</v>
      </c>
      <c r="I84" s="26" t="str">
        <f>VLOOKUP(A84,medical[#All],10,FALSE)</f>
        <v>Yes</v>
      </c>
      <c r="J84" s="27" t="str">
        <f>VLOOKUP(A84,medical[#All],3,FALSE)</f>
        <v>Obesity</v>
      </c>
      <c r="K84" s="27" t="str">
        <f>VLOOKUP(A84,medical[#All],5,FALSE)</f>
        <v>Normal</v>
      </c>
      <c r="L84" s="28" t="str">
        <f>VLOOKUP(A84,hospital[#All],10,FALSE)</f>
        <v>6-Jun-1964</v>
      </c>
      <c r="M84" s="29">
        <f>VLOOKUP(A84,hospital[#All],6,FALSE)</f>
        <v>41250.39</v>
      </c>
      <c r="N84" s="26" t="str">
        <f>VLOOKUP(A84,hospital[#All],7,FALSE)</f>
        <v>tier - 1</v>
      </c>
      <c r="O84" s="26" t="str">
        <f>VLOOKUP(A84,hospital[#All],8,FALSE)</f>
        <v>tier - 3</v>
      </c>
      <c r="P84" s="26" t="str">
        <f>VLOOKUP(A84,hospital[#All],9,FALSE)</f>
        <v>R1011</v>
      </c>
      <c r="Q84" s="26">
        <f>VLOOKUP(A84,hospital[#All],11,FALSE)</f>
        <v>61</v>
      </c>
    </row>
    <row r="85" spans="1:17" ht="15.6" x14ac:dyDescent="0.3">
      <c r="A85" s="25" t="s">
        <v>2289</v>
      </c>
      <c r="B85" s="26" t="str">
        <f>VLOOKUP(A85,cstm_name[#All],4,FALSE)</f>
        <v>kevin</v>
      </c>
      <c r="C85" s="26">
        <f>VLOOKUP(A85,medical[#All],2,FALSE)</f>
        <v>49.41</v>
      </c>
      <c r="D85" s="26" t="str">
        <f>VLOOKUP(A85,medical[#All],5,FALSE)</f>
        <v>Normal</v>
      </c>
      <c r="E85" s="26" t="str">
        <f>VLOOKUP(A85,medical[#All],6,FALSE)</f>
        <v>Yes</v>
      </c>
      <c r="F85" s="26" t="str">
        <f>VLOOKUP('Health care'!A85,medical[#All],7,FALSE)</f>
        <v>No</v>
      </c>
      <c r="G85" s="26" t="str">
        <f>VLOOKUP(A85,medical[#All],8,FALSE)</f>
        <v>Yes</v>
      </c>
      <c r="H85" s="26">
        <f>VLOOKUP('Health care'!A85,medical[#All],9,FALSE)</f>
        <v>1</v>
      </c>
      <c r="I85" s="26" t="str">
        <f>VLOOKUP(A85,medical[#All],10,FALSE)</f>
        <v>Yes</v>
      </c>
      <c r="J85" s="27" t="str">
        <f>VLOOKUP(A85,medical[#All],3,FALSE)</f>
        <v>Obesity</v>
      </c>
      <c r="K85" s="27" t="str">
        <f>VLOOKUP(A85,medical[#All],5,FALSE)</f>
        <v>Normal</v>
      </c>
      <c r="L85" s="28" t="str">
        <f>VLOOKUP(A85,hospital[#All],10,FALSE)</f>
        <v>8-Aug-1969</v>
      </c>
      <c r="M85" s="29">
        <f>VLOOKUP(A85,hospital[#All],6,FALSE)</f>
        <v>41191.57</v>
      </c>
      <c r="N85" s="26" t="str">
        <f>VLOOKUP(A85,hospital[#All],7,FALSE)</f>
        <v>tier - 1</v>
      </c>
      <c r="O85" s="26" t="str">
        <f>VLOOKUP(A85,hospital[#All],8,FALSE)</f>
        <v>tier - 2</v>
      </c>
      <c r="P85" s="26" t="str">
        <f>VLOOKUP(A85,hospital[#All],9,FALSE)</f>
        <v>R1011</v>
      </c>
      <c r="Q85" s="26">
        <f>VLOOKUP(A85,hospital[#All],11,FALSE)</f>
        <v>56</v>
      </c>
    </row>
    <row r="86" spans="1:17" ht="15.6" x14ac:dyDescent="0.3">
      <c r="A86" s="25" t="s">
        <v>2288</v>
      </c>
      <c r="B86" s="26" t="str">
        <f>VLOOKUP(A86,cstm_name[#All],4,FALSE)</f>
        <v>Stephen</v>
      </c>
      <c r="C86" s="26">
        <f>VLOOKUP(A86,medical[#All],2,FALSE)</f>
        <v>31.824999999999999</v>
      </c>
      <c r="D86" s="26" t="str">
        <f>VLOOKUP(A86,medical[#All],5,FALSE)</f>
        <v>Normal</v>
      </c>
      <c r="E86" s="26" t="str">
        <f>VLOOKUP(A86,medical[#All],6,FALSE)</f>
        <v>No</v>
      </c>
      <c r="F86" s="26" t="str">
        <f>VLOOKUP('Health care'!A86,medical[#All],7,FALSE)</f>
        <v>No</v>
      </c>
      <c r="G86" s="26" t="str">
        <f>VLOOKUP(A86,medical[#All],8,FALSE)</f>
        <v>No</v>
      </c>
      <c r="H86" s="26">
        <f>VLOOKUP('Health care'!A86,medical[#All],9,FALSE)</f>
        <v>2</v>
      </c>
      <c r="I86" s="26" t="str">
        <f>VLOOKUP(A86,medical[#All],10,FALSE)</f>
        <v>Yes</v>
      </c>
      <c r="J86" s="27" t="str">
        <f>VLOOKUP(A86,medical[#All],3,FALSE)</f>
        <v>Obesity</v>
      </c>
      <c r="K86" s="27" t="str">
        <f>VLOOKUP(A86,medical[#All],5,FALSE)</f>
        <v>Normal</v>
      </c>
      <c r="L86" s="28" t="str">
        <f>VLOOKUP(A86,hospital[#All],10,FALSE)</f>
        <v>6-Sep-1972</v>
      </c>
      <c r="M86" s="29">
        <f>VLOOKUP(A86,hospital[#All],6,FALSE)</f>
        <v>41097.160000000003</v>
      </c>
      <c r="N86" s="26" t="str">
        <f>VLOOKUP(A86,hospital[#All],7,FALSE)</f>
        <v>tier - 1</v>
      </c>
      <c r="O86" s="26" t="str">
        <f>VLOOKUP(A86,hospital[#All],8,FALSE)</f>
        <v>tier - 3</v>
      </c>
      <c r="P86" s="26" t="str">
        <f>VLOOKUP(A86,hospital[#All],9,FALSE)</f>
        <v>R1016</v>
      </c>
      <c r="Q86" s="26">
        <f>VLOOKUP(A86,hospital[#All],11,FALSE)</f>
        <v>53</v>
      </c>
    </row>
    <row r="87" spans="1:17" ht="15.6" x14ac:dyDescent="0.3">
      <c r="A87" s="25" t="s">
        <v>2287</v>
      </c>
      <c r="B87" s="26" t="str">
        <f>VLOOKUP(A87,cstm_name[#All],4,FALSE)</f>
        <v>philip</v>
      </c>
      <c r="C87" s="26">
        <f>VLOOKUP(A87,medical[#All],2,FALSE)</f>
        <v>51.28</v>
      </c>
      <c r="D87" s="26" t="str">
        <f>VLOOKUP(A87,medical[#All],5,FALSE)</f>
        <v>Normal</v>
      </c>
      <c r="E87" s="26" t="str">
        <f>VLOOKUP(A87,medical[#All],6,FALSE)</f>
        <v>No</v>
      </c>
      <c r="F87" s="26" t="str">
        <f>VLOOKUP('Health care'!A87,medical[#All],7,FALSE)</f>
        <v>No</v>
      </c>
      <c r="G87" s="26" t="str">
        <f>VLOOKUP(A87,medical[#All],8,FALSE)</f>
        <v>No</v>
      </c>
      <c r="H87" s="26">
        <f>VLOOKUP('Health care'!A87,medical[#All],9,FALSE)</f>
        <v>2</v>
      </c>
      <c r="I87" s="26" t="str">
        <f>VLOOKUP(A87,medical[#All],10,FALSE)</f>
        <v>Yes</v>
      </c>
      <c r="J87" s="27" t="str">
        <f>VLOOKUP(A87,medical[#All],3,FALSE)</f>
        <v>Obesity</v>
      </c>
      <c r="K87" s="27" t="str">
        <f>VLOOKUP(A87,medical[#All],5,FALSE)</f>
        <v>Normal</v>
      </c>
      <c r="L87" s="28" t="str">
        <f>VLOOKUP(A87,hospital[#All],10,FALSE)</f>
        <v>12-Aug-1972</v>
      </c>
      <c r="M87" s="29">
        <f>VLOOKUP(A87,hospital[#All],6,FALSE)</f>
        <v>41055.29</v>
      </c>
      <c r="N87" s="26" t="str">
        <f>VLOOKUP(A87,hospital[#All],7,FALSE)</f>
        <v>tier - 1</v>
      </c>
      <c r="O87" s="26" t="str">
        <f>VLOOKUP(A87,hospital[#All],8,FALSE)</f>
        <v>tier - 2</v>
      </c>
      <c r="P87" s="26" t="str">
        <f>VLOOKUP(A87,hospital[#All],9,FALSE)</f>
        <v>R1011</v>
      </c>
      <c r="Q87" s="26">
        <f>VLOOKUP(A87,hospital[#All],11,FALSE)</f>
        <v>53</v>
      </c>
    </row>
    <row r="88" spans="1:17" ht="15.6" x14ac:dyDescent="0.3">
      <c r="A88" s="25" t="s">
        <v>2286</v>
      </c>
      <c r="B88" s="26" t="str">
        <f>VLOOKUP(A88,cstm_name[#All],4,FALSE)</f>
        <v>Brett</v>
      </c>
      <c r="C88" s="26">
        <f>VLOOKUP(A88,medical[#All],2,FALSE)</f>
        <v>34.96</v>
      </c>
      <c r="D88" s="26" t="str">
        <f>VLOOKUP(A88,medical[#All],5,FALSE)</f>
        <v>Normal</v>
      </c>
      <c r="E88" s="26" t="str">
        <f>VLOOKUP(A88,medical[#All],6,FALSE)</f>
        <v>No</v>
      </c>
      <c r="F88" s="26" t="str">
        <f>VLOOKUP('Health care'!A88,medical[#All],7,FALSE)</f>
        <v>No</v>
      </c>
      <c r="G88" s="26" t="str">
        <f>VLOOKUP(A88,medical[#All],8,FALSE)</f>
        <v>Yes</v>
      </c>
      <c r="H88" s="26">
        <f>VLOOKUP('Health care'!A88,medical[#All],9,FALSE)</f>
        <v>1</v>
      </c>
      <c r="I88" s="26" t="str">
        <f>VLOOKUP(A88,medical[#All],10,FALSE)</f>
        <v>Yes</v>
      </c>
      <c r="J88" s="27" t="str">
        <f>VLOOKUP(A88,medical[#All],3,FALSE)</f>
        <v>Obesity</v>
      </c>
      <c r="K88" s="27" t="str">
        <f>VLOOKUP(A88,medical[#All],5,FALSE)</f>
        <v>Normal</v>
      </c>
      <c r="L88" s="28" t="str">
        <f>VLOOKUP(A88,hospital[#All],10,FALSE)</f>
        <v>11-Oct-1979</v>
      </c>
      <c r="M88" s="29">
        <f>VLOOKUP(A88,hospital[#All],6,FALSE)</f>
        <v>41034.22</v>
      </c>
      <c r="N88" s="26" t="str">
        <f>VLOOKUP(A88,hospital[#All],7,FALSE)</f>
        <v>tier - 1</v>
      </c>
      <c r="O88" s="26" t="str">
        <f>VLOOKUP(A88,hospital[#All],8,FALSE)</f>
        <v>tier - 3</v>
      </c>
      <c r="P88" s="26" t="str">
        <f>VLOOKUP(A88,hospital[#All],9,FALSE)</f>
        <v>R1017</v>
      </c>
      <c r="Q88" s="26">
        <f>VLOOKUP(A88,hospital[#All],11,FALSE)</f>
        <v>46</v>
      </c>
    </row>
    <row r="89" spans="1:17" ht="15.6" x14ac:dyDescent="0.3">
      <c r="A89" s="25" t="s">
        <v>2285</v>
      </c>
      <c r="B89" s="26" t="str">
        <f>VLOOKUP(A89,cstm_name[#All],4,FALSE)</f>
        <v>rebecca</v>
      </c>
      <c r="C89" s="26">
        <f>VLOOKUP(A89,medical[#All],2,FALSE)</f>
        <v>33.11</v>
      </c>
      <c r="D89" s="26" t="str">
        <f>VLOOKUP(A89,medical[#All],5,FALSE)</f>
        <v>Diabetes</v>
      </c>
      <c r="E89" s="26" t="str">
        <f>VLOOKUP(A89,medical[#All],6,FALSE)</f>
        <v>No</v>
      </c>
      <c r="F89" s="26" t="str">
        <f>VLOOKUP('Health care'!A89,medical[#All],7,FALSE)</f>
        <v>No</v>
      </c>
      <c r="G89" s="26" t="str">
        <f>VLOOKUP(A89,medical[#All],8,FALSE)</f>
        <v>No</v>
      </c>
      <c r="H89" s="26">
        <f>VLOOKUP('Health care'!A89,medical[#All],9,FALSE)</f>
        <v>0</v>
      </c>
      <c r="I89" s="26" t="str">
        <f>VLOOKUP(A89,medical[#All],10,FALSE)</f>
        <v>Yes</v>
      </c>
      <c r="J89" s="27" t="str">
        <f>VLOOKUP(A89,medical[#All],3,FALSE)</f>
        <v>Obesity</v>
      </c>
      <c r="K89" s="27" t="str">
        <f>VLOOKUP(A89,medical[#All],5,FALSE)</f>
        <v>Diabetes</v>
      </c>
      <c r="L89" s="28" t="str">
        <f>VLOOKUP(A89,hospital[#All],10,FALSE)</f>
        <v>5-Jun-1974</v>
      </c>
      <c r="M89" s="29">
        <f>VLOOKUP(A89,hospital[#All],6,FALSE)</f>
        <v>40974.160000000003</v>
      </c>
      <c r="N89" s="26" t="str">
        <f>VLOOKUP(A89,hospital[#All],7,FALSE)</f>
        <v>tier - 1</v>
      </c>
      <c r="O89" s="26" t="str">
        <f>VLOOKUP(A89,hospital[#All],8,FALSE)</f>
        <v>tier - 2</v>
      </c>
      <c r="P89" s="26" t="str">
        <f>VLOOKUP(A89,hospital[#All],9,FALSE)</f>
        <v>R1013</v>
      </c>
      <c r="Q89" s="26">
        <f>VLOOKUP(A89,hospital[#All],11,FALSE)</f>
        <v>51</v>
      </c>
    </row>
    <row r="90" spans="1:17" ht="15.6" x14ac:dyDescent="0.3">
      <c r="A90" s="25" t="s">
        <v>2284</v>
      </c>
      <c r="B90" s="26" t="str">
        <f>VLOOKUP(A90,cstm_name[#All],4,FALSE)</f>
        <v>kelley</v>
      </c>
      <c r="C90" s="26">
        <f>VLOOKUP(A90,medical[#All],2,FALSE)</f>
        <v>54.74</v>
      </c>
      <c r="D90" s="26" t="str">
        <f>VLOOKUP(A90,medical[#All],5,FALSE)</f>
        <v>Prediabetes</v>
      </c>
      <c r="E90" s="26" t="str">
        <f>VLOOKUP(A90,medical[#All],6,FALSE)</f>
        <v>Yes</v>
      </c>
      <c r="F90" s="26" t="str">
        <f>VLOOKUP('Health care'!A90,medical[#All],7,FALSE)</f>
        <v>No</v>
      </c>
      <c r="G90" s="26" t="str">
        <f>VLOOKUP(A90,medical[#All],8,FALSE)</f>
        <v>Yes</v>
      </c>
      <c r="H90" s="26">
        <f>VLOOKUP('Health care'!A90,medical[#All],9,FALSE)</f>
        <v>1</v>
      </c>
      <c r="I90" s="26" t="str">
        <f>VLOOKUP(A90,medical[#All],10,FALSE)</f>
        <v>Yes</v>
      </c>
      <c r="J90" s="27" t="str">
        <f>VLOOKUP(A90,medical[#All],3,FALSE)</f>
        <v>Obesity</v>
      </c>
      <c r="K90" s="27" t="str">
        <f>VLOOKUP(A90,medical[#All],5,FALSE)</f>
        <v>Prediabetes</v>
      </c>
      <c r="L90" s="28" t="str">
        <f>VLOOKUP(A90,hospital[#All],10,FALSE)</f>
        <v>8-Sep-1983</v>
      </c>
      <c r="M90" s="29">
        <f>VLOOKUP(A90,hospital[#All],6,FALSE)</f>
        <v>40961.29</v>
      </c>
      <c r="N90" s="26" t="str">
        <f>VLOOKUP(A90,hospital[#All],7,FALSE)</f>
        <v>tier - 1</v>
      </c>
      <c r="O90" s="26" t="str">
        <f>VLOOKUP(A90,hospital[#All],8,FALSE)</f>
        <v>tier - 2</v>
      </c>
      <c r="P90" s="26" t="str">
        <f>VLOOKUP(A90,hospital[#All],9,FALSE)</f>
        <v>R1011</v>
      </c>
      <c r="Q90" s="26">
        <f>VLOOKUP(A90,hospital[#All],11,FALSE)</f>
        <v>42</v>
      </c>
    </row>
    <row r="91" spans="1:17" ht="15.6" x14ac:dyDescent="0.3">
      <c r="A91" s="25" t="s">
        <v>2283</v>
      </c>
      <c r="B91" s="26" t="str">
        <f>VLOOKUP(A91,cstm_name[#All],4,FALSE)</f>
        <v>Abigail</v>
      </c>
      <c r="C91" s="26">
        <f>VLOOKUP(A91,medical[#All],2,FALSE)</f>
        <v>32.56</v>
      </c>
      <c r="D91" s="26" t="str">
        <f>VLOOKUP(A91,medical[#All],5,FALSE)</f>
        <v>Normal</v>
      </c>
      <c r="E91" s="26" t="str">
        <f>VLOOKUP(A91,medical[#All],6,FALSE)</f>
        <v>No</v>
      </c>
      <c r="F91" s="26" t="str">
        <f>VLOOKUP('Health care'!A91,medical[#All],7,FALSE)</f>
        <v>No</v>
      </c>
      <c r="G91" s="26" t="str">
        <f>VLOOKUP(A91,medical[#All],8,FALSE)</f>
        <v>Yes</v>
      </c>
      <c r="H91" s="26">
        <f>VLOOKUP('Health care'!A91,medical[#All],9,FALSE)</f>
        <v>1</v>
      </c>
      <c r="I91" s="26" t="str">
        <f>VLOOKUP(A91,medical[#All],10,FALSE)</f>
        <v>Yes</v>
      </c>
      <c r="J91" s="27" t="str">
        <f>VLOOKUP(A91,medical[#All],3,FALSE)</f>
        <v>Obesity</v>
      </c>
      <c r="K91" s="27" t="str">
        <f>VLOOKUP(A91,medical[#All],5,FALSE)</f>
        <v>Normal</v>
      </c>
      <c r="L91" s="28" t="str">
        <f>VLOOKUP(A91,hospital[#All],10,FALSE)</f>
        <v>16-Sep-1979</v>
      </c>
      <c r="M91" s="29">
        <f>VLOOKUP(A91,hospital[#All],6,FALSE)</f>
        <v>40941.29</v>
      </c>
      <c r="N91" s="26" t="str">
        <f>VLOOKUP(A91,hospital[#All],7,FALSE)</f>
        <v>tier - 1</v>
      </c>
      <c r="O91" s="26" t="str">
        <f>VLOOKUP(A91,hospital[#All],8,FALSE)</f>
        <v>tier - 2</v>
      </c>
      <c r="P91" s="26" t="str">
        <f>VLOOKUP(A91,hospital[#All],9,FALSE)</f>
        <v>R1013</v>
      </c>
      <c r="Q91" s="26">
        <f>VLOOKUP(A91,hospital[#All],11,FALSE)</f>
        <v>46</v>
      </c>
    </row>
    <row r="92" spans="1:17" ht="15.6" x14ac:dyDescent="0.3">
      <c r="A92" s="25" t="s">
        <v>2282</v>
      </c>
      <c r="B92" s="26" t="str">
        <f>VLOOKUP(A92,cstm_name[#All],4,FALSE)</f>
        <v>hope</v>
      </c>
      <c r="C92" s="26">
        <f>VLOOKUP(A92,medical[#All],2,FALSE)</f>
        <v>39.049999999999997</v>
      </c>
      <c r="D92" s="26" t="str">
        <f>VLOOKUP(A92,medical[#All],5,FALSE)</f>
        <v>Prediabetes</v>
      </c>
      <c r="E92" s="26" t="str">
        <f>VLOOKUP(A92,medical[#All],6,FALSE)</f>
        <v>No</v>
      </c>
      <c r="F92" s="26" t="str">
        <f>VLOOKUP('Health care'!A92,medical[#All],7,FALSE)</f>
        <v>No</v>
      </c>
      <c r="G92" s="26" t="str">
        <f>VLOOKUP(A92,medical[#All],8,FALSE)</f>
        <v>No</v>
      </c>
      <c r="H92" s="26">
        <f>VLOOKUP('Health care'!A92,medical[#All],9,FALSE)</f>
        <v>1</v>
      </c>
      <c r="I92" s="26" t="str">
        <f>VLOOKUP(A92,medical[#All],10,FALSE)</f>
        <v>Yes</v>
      </c>
      <c r="J92" s="27" t="str">
        <f>VLOOKUP(A92,medical[#All],3,FALSE)</f>
        <v>Obesity</v>
      </c>
      <c r="K92" s="27" t="str">
        <f>VLOOKUP(A92,medical[#All],5,FALSE)</f>
        <v>Prediabetes</v>
      </c>
      <c r="L92" s="28" t="str">
        <f>VLOOKUP(A92,hospital[#All],10,FALSE)</f>
        <v>4-Aug-1992</v>
      </c>
      <c r="M92" s="29">
        <f>VLOOKUP(A92,hospital[#All],6,FALSE)</f>
        <v>40932.43</v>
      </c>
      <c r="N92" s="26" t="str">
        <f>VLOOKUP(A92,hospital[#All],7,FALSE)</f>
        <v>tier - 1</v>
      </c>
      <c r="O92" s="26" t="str">
        <f>VLOOKUP(A92,hospital[#All],8,FALSE)</f>
        <v>tier - 2</v>
      </c>
      <c r="P92" s="26" t="str">
        <f>VLOOKUP(A92,hospital[#All],9,FALSE)</f>
        <v>R1013</v>
      </c>
      <c r="Q92" s="26">
        <f>VLOOKUP(A92,hospital[#All],11,FALSE)</f>
        <v>33</v>
      </c>
    </row>
    <row r="93" spans="1:17" ht="15.6" x14ac:dyDescent="0.3">
      <c r="A93" s="25" t="s">
        <v>2281</v>
      </c>
      <c r="B93" s="26" t="str">
        <f>VLOOKUP(A93,cstm_name[#All],4,FALSE)</f>
        <v>Elyse</v>
      </c>
      <c r="C93" s="26">
        <f>VLOOKUP(A93,medical[#All],2,FALSE)</f>
        <v>42.75</v>
      </c>
      <c r="D93" s="26" t="str">
        <f>VLOOKUP(A93,medical[#All],5,FALSE)</f>
        <v>Normal</v>
      </c>
      <c r="E93" s="26" t="str">
        <f>VLOOKUP(A93,medical[#All],6,FALSE)</f>
        <v>No</v>
      </c>
      <c r="F93" s="26" t="str">
        <f>VLOOKUP('Health care'!A93,medical[#All],7,FALSE)</f>
        <v>No</v>
      </c>
      <c r="G93" s="26" t="str">
        <f>VLOOKUP(A93,medical[#All],8,FALSE)</f>
        <v>No</v>
      </c>
      <c r="H93" s="26">
        <f>VLOOKUP('Health care'!A93,medical[#All],9,FALSE)</f>
        <v>0</v>
      </c>
      <c r="I93" s="26" t="str">
        <f>VLOOKUP(A93,medical[#All],10,FALSE)</f>
        <v>Yes</v>
      </c>
      <c r="J93" s="27" t="str">
        <f>VLOOKUP(A93,medical[#All],3,FALSE)</f>
        <v>Obesity</v>
      </c>
      <c r="K93" s="27" t="str">
        <f>VLOOKUP(A93,medical[#All],5,FALSE)</f>
        <v>Normal</v>
      </c>
      <c r="L93" s="28" t="str">
        <f>VLOOKUP(A93,hospital[#All],10,FALSE)</f>
        <v>2-Jul-1999</v>
      </c>
      <c r="M93" s="29">
        <f>VLOOKUP(A93,hospital[#All],6,FALSE)</f>
        <v>40904.199999999997</v>
      </c>
      <c r="N93" s="26" t="str">
        <f>VLOOKUP(A93,hospital[#All],7,FALSE)</f>
        <v>tier - 1</v>
      </c>
      <c r="O93" s="26" t="str">
        <f>VLOOKUP(A93,hospital[#All],8,FALSE)</f>
        <v>tier - 1</v>
      </c>
      <c r="P93" s="26" t="str">
        <f>VLOOKUP(A93,hospital[#All],9,FALSE)</f>
        <v>R1024</v>
      </c>
      <c r="Q93" s="26">
        <f>VLOOKUP(A93,hospital[#All],11,FALSE)</f>
        <v>26</v>
      </c>
    </row>
    <row r="94" spans="1:17" ht="15.6" x14ac:dyDescent="0.3">
      <c r="A94" s="25" t="s">
        <v>2280</v>
      </c>
      <c r="B94" s="26" t="str">
        <f>VLOOKUP(A94,cstm_name[#All],4,FALSE)</f>
        <v>nicholas</v>
      </c>
      <c r="C94" s="26">
        <f>VLOOKUP(A94,medical[#All],2,FALSE)</f>
        <v>50.58</v>
      </c>
      <c r="D94" s="26" t="str">
        <f>VLOOKUP(A94,medical[#All],5,FALSE)</f>
        <v>Normal</v>
      </c>
      <c r="E94" s="26" t="str">
        <f>VLOOKUP(A94,medical[#All],6,FALSE)</f>
        <v>No</v>
      </c>
      <c r="F94" s="26" t="str">
        <f>VLOOKUP('Health care'!A94,medical[#All],7,FALSE)</f>
        <v>No</v>
      </c>
      <c r="G94" s="26" t="str">
        <f>VLOOKUP(A94,medical[#All],8,FALSE)</f>
        <v>No</v>
      </c>
      <c r="H94" s="26">
        <f>VLOOKUP('Health care'!A94,medical[#All],9,FALSE)</f>
        <v>2</v>
      </c>
      <c r="I94" s="26" t="str">
        <f>VLOOKUP(A94,medical[#All],10,FALSE)</f>
        <v>Yes</v>
      </c>
      <c r="J94" s="27" t="str">
        <f>VLOOKUP(A94,medical[#All],3,FALSE)</f>
        <v>Obesity</v>
      </c>
      <c r="K94" s="27" t="str">
        <f>VLOOKUP(A94,medical[#All],5,FALSE)</f>
        <v>Normal</v>
      </c>
      <c r="L94" s="28" t="str">
        <f>VLOOKUP(A94,hospital[#All],10,FALSE)</f>
        <v>10-Jun-1972</v>
      </c>
      <c r="M94" s="29">
        <f>VLOOKUP(A94,hospital[#All],6,FALSE)</f>
        <v>40817.85</v>
      </c>
      <c r="N94" s="26" t="str">
        <f>VLOOKUP(A94,hospital[#All],7,FALSE)</f>
        <v>tier - 1</v>
      </c>
      <c r="O94" s="26" t="str">
        <f>VLOOKUP(A94,hospital[#All],8,FALSE)</f>
        <v>tier - 3</v>
      </c>
      <c r="P94" s="26" t="str">
        <f>VLOOKUP(A94,hospital[#All],9,FALSE)</f>
        <v>R1011</v>
      </c>
      <c r="Q94" s="26">
        <f>VLOOKUP(A94,hospital[#All],11,FALSE)</f>
        <v>53</v>
      </c>
    </row>
    <row r="95" spans="1:17" ht="15.6" x14ac:dyDescent="0.3">
      <c r="A95" s="25" t="s">
        <v>2279</v>
      </c>
      <c r="B95" s="26" t="str">
        <f>VLOOKUP(A95,cstm_name[#All],4,FALSE)</f>
        <v>david</v>
      </c>
      <c r="C95" s="26">
        <f>VLOOKUP(A95,medical[#All],2,FALSE)</f>
        <v>30.495000000000001</v>
      </c>
      <c r="D95" s="26" t="str">
        <f>VLOOKUP(A95,medical[#All],5,FALSE)</f>
        <v>Normal</v>
      </c>
      <c r="E95" s="26" t="str">
        <f>VLOOKUP(A95,medical[#All],6,FALSE)</f>
        <v>Yes</v>
      </c>
      <c r="F95" s="26" t="str">
        <f>VLOOKUP('Health care'!A95,medical[#All],7,FALSE)</f>
        <v>No</v>
      </c>
      <c r="G95" s="26" t="str">
        <f>VLOOKUP(A95,medical[#All],8,FALSE)</f>
        <v>No</v>
      </c>
      <c r="H95" s="26">
        <f>VLOOKUP('Health care'!A95,medical[#All],9,FALSE)</f>
        <v>0</v>
      </c>
      <c r="I95" s="26" t="str">
        <f>VLOOKUP(A95,medical[#All],10,FALSE)</f>
        <v>Yes</v>
      </c>
      <c r="J95" s="27" t="str">
        <f>VLOOKUP(A95,medical[#All],3,FALSE)</f>
        <v>Obesity</v>
      </c>
      <c r="K95" s="27" t="str">
        <f>VLOOKUP(A95,medical[#All],5,FALSE)</f>
        <v>Normal</v>
      </c>
      <c r="L95" s="28" t="str">
        <f>VLOOKUP(A95,hospital[#All],10,FALSE)</f>
        <v>26-Dec-1976</v>
      </c>
      <c r="M95" s="29">
        <f>VLOOKUP(A95,hospital[#All],6,FALSE)</f>
        <v>40720.550000000003</v>
      </c>
      <c r="N95" s="26" t="str">
        <f>VLOOKUP(A95,hospital[#All],7,FALSE)</f>
        <v>tier - 1</v>
      </c>
      <c r="O95" s="26" t="str">
        <f>VLOOKUP(A95,hospital[#All],8,FALSE)</f>
        <v>tier - 3</v>
      </c>
      <c r="P95" s="26" t="str">
        <f>VLOOKUP(A95,hospital[#All],9,FALSE)</f>
        <v>R1012</v>
      </c>
      <c r="Q95" s="26">
        <f>VLOOKUP(A95,hospital[#All],11,FALSE)</f>
        <v>49</v>
      </c>
    </row>
    <row r="96" spans="1:17" ht="15.6" x14ac:dyDescent="0.3">
      <c r="A96" s="25" t="s">
        <v>2278</v>
      </c>
      <c r="B96" s="26" t="str">
        <f>VLOOKUP(A96,cstm_name[#All],4,FALSE)</f>
        <v>natalie</v>
      </c>
      <c r="C96" s="26">
        <f>VLOOKUP(A96,medical[#All],2,FALSE)</f>
        <v>48.31</v>
      </c>
      <c r="D96" s="26" t="str">
        <f>VLOOKUP(A96,medical[#All],5,FALSE)</f>
        <v>Diabetes</v>
      </c>
      <c r="E96" s="26" t="str">
        <f>VLOOKUP(A96,medical[#All],6,FALSE)</f>
        <v>Yes</v>
      </c>
      <c r="F96" s="26" t="str">
        <f>VLOOKUP('Health care'!A96,medical[#All],7,FALSE)</f>
        <v>No</v>
      </c>
      <c r="G96" s="26" t="str">
        <f>VLOOKUP(A96,medical[#All],8,FALSE)</f>
        <v>No</v>
      </c>
      <c r="H96" s="26">
        <f>VLOOKUP('Health care'!A96,medical[#All],9,FALSE)</f>
        <v>2</v>
      </c>
      <c r="I96" s="26" t="str">
        <f>VLOOKUP(A96,medical[#All],10,FALSE)</f>
        <v>Yes</v>
      </c>
      <c r="J96" s="27" t="str">
        <f>VLOOKUP(A96,medical[#All],3,FALSE)</f>
        <v>Obesity</v>
      </c>
      <c r="K96" s="27" t="str">
        <f>VLOOKUP(A96,medical[#All],5,FALSE)</f>
        <v>Diabetes</v>
      </c>
      <c r="L96" s="28" t="str">
        <f>VLOOKUP(A96,hospital[#All],10,FALSE)</f>
        <v>25-Sep-1970</v>
      </c>
      <c r="M96" s="29">
        <f>VLOOKUP(A96,hospital[#All],6,FALSE)</f>
        <v>40692.910000000003</v>
      </c>
      <c r="N96" s="26" t="str">
        <f>VLOOKUP(A96,hospital[#All],7,FALSE)</f>
        <v>tier - 1</v>
      </c>
      <c r="O96" s="26" t="str">
        <f>VLOOKUP(A96,hospital[#All],8,FALSE)</f>
        <v>tier - 1</v>
      </c>
      <c r="P96" s="26" t="str">
        <f>VLOOKUP(A96,hospital[#All],9,FALSE)</f>
        <v>R1011</v>
      </c>
      <c r="Q96" s="26">
        <f>VLOOKUP(A96,hospital[#All],11,FALSE)</f>
        <v>55</v>
      </c>
    </row>
    <row r="97" spans="1:17" ht="15.6" x14ac:dyDescent="0.3">
      <c r="A97" s="25" t="s">
        <v>2277</v>
      </c>
      <c r="B97" s="26" t="str">
        <f>VLOOKUP(A97,cstm_name[#All],4,FALSE)</f>
        <v>thomas</v>
      </c>
      <c r="C97" s="26">
        <f>VLOOKUP(A97,medical[#All],2,FALSE)</f>
        <v>48.99</v>
      </c>
      <c r="D97" s="26" t="str">
        <f>VLOOKUP(A97,medical[#All],5,FALSE)</f>
        <v>Diabetes</v>
      </c>
      <c r="E97" s="26" t="str">
        <f>VLOOKUP(A97,medical[#All],6,FALSE)</f>
        <v>Yes</v>
      </c>
      <c r="F97" s="26" t="str">
        <f>VLOOKUP('Health care'!A97,medical[#All],7,FALSE)</f>
        <v>No</v>
      </c>
      <c r="G97" s="26" t="str">
        <f>VLOOKUP(A97,medical[#All],8,FALSE)</f>
        <v>No</v>
      </c>
      <c r="H97" s="26">
        <f>VLOOKUP('Health care'!A97,medical[#All],9,FALSE)</f>
        <v>1</v>
      </c>
      <c r="I97" s="26" t="str">
        <f>VLOOKUP(A97,medical[#All],10,FALSE)</f>
        <v>Yes</v>
      </c>
      <c r="J97" s="27" t="str">
        <f>VLOOKUP(A97,medical[#All],3,FALSE)</f>
        <v>Obesity</v>
      </c>
      <c r="K97" s="27" t="str">
        <f>VLOOKUP(A97,medical[#All],5,FALSE)</f>
        <v>Diabetes</v>
      </c>
      <c r="L97" s="28" t="str">
        <f>VLOOKUP(A97,hospital[#All],10,FALSE)</f>
        <v>10-Jul-1975</v>
      </c>
      <c r="M97" s="29">
        <f>VLOOKUP(A97,hospital[#All],6,FALSE)</f>
        <v>40590.550000000003</v>
      </c>
      <c r="N97" s="26" t="str">
        <f>VLOOKUP(A97,hospital[#All],7,FALSE)</f>
        <v>tier - 1</v>
      </c>
      <c r="O97" s="26" t="str">
        <f>VLOOKUP(A97,hospital[#All],8,FALSE)</f>
        <v>tier - 3</v>
      </c>
      <c r="P97" s="26" t="str">
        <f>VLOOKUP(A97,hospital[#All],9,FALSE)</f>
        <v>R1012</v>
      </c>
      <c r="Q97" s="26">
        <f>VLOOKUP(A97,hospital[#All],11,FALSE)</f>
        <v>50</v>
      </c>
    </row>
    <row r="98" spans="1:17" ht="15.6" x14ac:dyDescent="0.3">
      <c r="A98" s="25" t="s">
        <v>2276</v>
      </c>
      <c r="B98" s="26" t="str">
        <f>VLOOKUP(A98,cstm_name[#All],4,FALSE)</f>
        <v>Pamela</v>
      </c>
      <c r="C98" s="26">
        <f>VLOOKUP(A98,medical[#All],2,FALSE)</f>
        <v>38.39</v>
      </c>
      <c r="D98" s="26" t="str">
        <f>VLOOKUP(A98,medical[#All],5,FALSE)</f>
        <v>Normal</v>
      </c>
      <c r="E98" s="26" t="str">
        <f>VLOOKUP(A98,medical[#All],6,FALSE)</f>
        <v>Yes</v>
      </c>
      <c r="F98" s="26" t="str">
        <f>VLOOKUP('Health care'!A98,medical[#All],7,FALSE)</f>
        <v>No</v>
      </c>
      <c r="G98" s="26" t="str">
        <f>VLOOKUP(A98,medical[#All],8,FALSE)</f>
        <v>No</v>
      </c>
      <c r="H98" s="26">
        <f>VLOOKUP('Health care'!A98,medical[#All],9,FALSE)</f>
        <v>0</v>
      </c>
      <c r="I98" s="26" t="str">
        <f>VLOOKUP(A98,medical[#All],10,FALSE)</f>
        <v>Yes</v>
      </c>
      <c r="J98" s="27" t="str">
        <f>VLOOKUP(A98,medical[#All],3,FALSE)</f>
        <v>Obesity</v>
      </c>
      <c r="K98" s="27" t="str">
        <f>VLOOKUP(A98,medical[#All],5,FALSE)</f>
        <v>Normal</v>
      </c>
      <c r="L98" s="28" t="str">
        <f>VLOOKUP(A98,hospital[#All],10,FALSE)</f>
        <v>3-Nov-1985</v>
      </c>
      <c r="M98" s="29">
        <f>VLOOKUP(A98,hospital[#All],6,FALSE)</f>
        <v>40419.019999999997</v>
      </c>
      <c r="N98" s="26" t="str">
        <f>VLOOKUP(A98,hospital[#All],7,FALSE)</f>
        <v>tier - 1</v>
      </c>
      <c r="O98" s="26" t="str">
        <f>VLOOKUP(A98,hospital[#All],8,FALSE)</f>
        <v>tier - 2</v>
      </c>
      <c r="P98" s="26" t="str">
        <f>VLOOKUP(A98,hospital[#All],9,FALSE)</f>
        <v>R1013</v>
      </c>
      <c r="Q98" s="26">
        <f>VLOOKUP(A98,hospital[#All],11,FALSE)</f>
        <v>40</v>
      </c>
    </row>
    <row r="99" spans="1:17" ht="15.6" x14ac:dyDescent="0.3">
      <c r="A99" s="25" t="s">
        <v>2275</v>
      </c>
      <c r="B99" s="26" t="str">
        <f>VLOOKUP(A99,cstm_name[#All],4,FALSE)</f>
        <v>jessica</v>
      </c>
      <c r="C99" s="26">
        <f>VLOOKUP(A99,medical[#All],2,FALSE)</f>
        <v>44.34</v>
      </c>
      <c r="D99" s="26" t="str">
        <f>VLOOKUP(A99,medical[#All],5,FALSE)</f>
        <v>Normal</v>
      </c>
      <c r="E99" s="26" t="str">
        <f>VLOOKUP(A99,medical[#All],6,FALSE)</f>
        <v>Yes</v>
      </c>
      <c r="F99" s="26" t="str">
        <f>VLOOKUP('Health care'!A99,medical[#All],7,FALSE)</f>
        <v>No</v>
      </c>
      <c r="G99" s="26" t="str">
        <f>VLOOKUP(A99,medical[#All],8,FALSE)</f>
        <v>No</v>
      </c>
      <c r="H99" s="26">
        <f>VLOOKUP('Health care'!A99,medical[#All],9,FALSE)</f>
        <v>2</v>
      </c>
      <c r="I99" s="26" t="str">
        <f>VLOOKUP(A99,medical[#All],10,FALSE)</f>
        <v>Yes</v>
      </c>
      <c r="J99" s="27" t="str">
        <f>VLOOKUP(A99,medical[#All],3,FALSE)</f>
        <v>Obesity</v>
      </c>
      <c r="K99" s="27" t="str">
        <f>VLOOKUP(A99,medical[#All],5,FALSE)</f>
        <v>Normal</v>
      </c>
      <c r="L99" s="28" t="str">
        <f>VLOOKUP(A99,hospital[#All],10,FALSE)</f>
        <v>12-Aug-1966</v>
      </c>
      <c r="M99" s="29">
        <f>VLOOKUP(A99,hospital[#All],6,FALSE)</f>
        <v>40373.74</v>
      </c>
      <c r="N99" s="26" t="str">
        <f>VLOOKUP(A99,hospital[#All],7,FALSE)</f>
        <v>tier - 1</v>
      </c>
      <c r="O99" s="26" t="str">
        <f>VLOOKUP(A99,hospital[#All],8,FALSE)</f>
        <v>tier - 3</v>
      </c>
      <c r="P99" s="26" t="str">
        <f>VLOOKUP(A99,hospital[#All],9,FALSE)</f>
        <v>R1011</v>
      </c>
      <c r="Q99" s="26">
        <f>VLOOKUP(A99,hospital[#All],11,FALSE)</f>
        <v>59</v>
      </c>
    </row>
    <row r="100" spans="1:17" ht="15.6" x14ac:dyDescent="0.3">
      <c r="A100" s="25" t="s">
        <v>2274</v>
      </c>
      <c r="B100" s="26" t="str">
        <f>VLOOKUP(A100,cstm_name[#All],4,FALSE)</f>
        <v>Ron</v>
      </c>
      <c r="C100" s="26">
        <f>VLOOKUP(A100,medical[#All],2,FALSE)</f>
        <v>41.51</v>
      </c>
      <c r="D100" s="26" t="str">
        <f>VLOOKUP(A100,medical[#All],5,FALSE)</f>
        <v>Diabetes</v>
      </c>
      <c r="E100" s="26" t="str">
        <f>VLOOKUP(A100,medical[#All],6,FALSE)</f>
        <v>No</v>
      </c>
      <c r="F100" s="26" t="str">
        <f>VLOOKUP('Health care'!A100,medical[#All],7,FALSE)</f>
        <v>No</v>
      </c>
      <c r="G100" s="26" t="str">
        <f>VLOOKUP(A100,medical[#All],8,FALSE)</f>
        <v>No</v>
      </c>
      <c r="H100" s="26">
        <f>VLOOKUP('Health care'!A100,medical[#All],9,FALSE)</f>
        <v>0</v>
      </c>
      <c r="I100" s="26" t="str">
        <f>VLOOKUP(A100,medical[#All],10,FALSE)</f>
        <v>Yes</v>
      </c>
      <c r="J100" s="27" t="str">
        <f>VLOOKUP(A100,medical[#All],3,FALSE)</f>
        <v>Obesity</v>
      </c>
      <c r="K100" s="27" t="str">
        <f>VLOOKUP(A100,medical[#All],5,FALSE)</f>
        <v>Diabetes</v>
      </c>
      <c r="L100" s="28" t="str">
        <f>VLOOKUP(A100,hospital[#All],10,FALSE)</f>
        <v>4-Sep-1962</v>
      </c>
      <c r="M100" s="29">
        <f>VLOOKUP(A100,hospital[#All],6,FALSE)</f>
        <v>40309.93</v>
      </c>
      <c r="N100" s="26" t="str">
        <f>VLOOKUP(A100,hospital[#All],7,FALSE)</f>
        <v>tier - 1</v>
      </c>
      <c r="O100" s="26" t="str">
        <f>VLOOKUP(A100,hospital[#All],8,FALSE)</f>
        <v>tier - 3</v>
      </c>
      <c r="P100" s="26" t="str">
        <f>VLOOKUP(A100,hospital[#All],9,FALSE)</f>
        <v>R1011</v>
      </c>
      <c r="Q100" s="26">
        <f>VLOOKUP(A100,hospital[#All],11,FALSE)</f>
        <v>63</v>
      </c>
    </row>
    <row r="101" spans="1:17" ht="15.6" x14ac:dyDescent="0.3">
      <c r="A101" s="25" t="s">
        <v>2273</v>
      </c>
      <c r="B101" s="26" t="str">
        <f>VLOOKUP(A101,cstm_name[#All],4,FALSE)</f>
        <v>daniel</v>
      </c>
      <c r="C101" s="26">
        <f>VLOOKUP(A101,medical[#All],2,FALSE)</f>
        <v>48.2</v>
      </c>
      <c r="D101" s="26" t="str">
        <f>VLOOKUP(A101,medical[#All],5,FALSE)</f>
        <v>Normal</v>
      </c>
      <c r="E101" s="26" t="str">
        <f>VLOOKUP(A101,medical[#All],6,FALSE)</f>
        <v>No</v>
      </c>
      <c r="F101" s="26" t="str">
        <f>VLOOKUP('Health care'!A101,medical[#All],7,FALSE)</f>
        <v>No</v>
      </c>
      <c r="G101" s="26" t="str">
        <f>VLOOKUP(A101,medical[#All],8,FALSE)</f>
        <v>No</v>
      </c>
      <c r="H101" s="26">
        <f>VLOOKUP('Health care'!A101,medical[#All],9,FALSE)</f>
        <v>0</v>
      </c>
      <c r="I101" s="26" t="str">
        <f>VLOOKUP(A101,medical[#All],10,FALSE)</f>
        <v>Yes</v>
      </c>
      <c r="J101" s="27" t="str">
        <f>VLOOKUP(A101,medical[#All],3,FALSE)</f>
        <v>Obesity</v>
      </c>
      <c r="K101" s="27" t="str">
        <f>VLOOKUP(A101,medical[#All],5,FALSE)</f>
        <v>Normal</v>
      </c>
      <c r="L101" s="28" t="str">
        <f>VLOOKUP(A101,hospital[#All],10,FALSE)</f>
        <v>27-Jun-1977</v>
      </c>
      <c r="M101" s="29">
        <f>VLOOKUP(A101,hospital[#All],6,FALSE)</f>
        <v>40284.379999999997</v>
      </c>
      <c r="N101" s="26" t="str">
        <f>VLOOKUP(A101,hospital[#All],7,FALSE)</f>
        <v>tier - 1</v>
      </c>
      <c r="O101" s="26" t="str">
        <f>VLOOKUP(A101,hospital[#All],8,FALSE)</f>
        <v>tier - 3</v>
      </c>
      <c r="P101" s="26" t="str">
        <f>VLOOKUP(A101,hospital[#All],9,FALSE)</f>
        <v>R1012</v>
      </c>
      <c r="Q101" s="26">
        <f>VLOOKUP(A101,hospital[#All],11,FALSE)</f>
        <v>48</v>
      </c>
    </row>
    <row r="102" spans="1:17" ht="15.6" x14ac:dyDescent="0.3">
      <c r="A102" s="25" t="s">
        <v>2272</v>
      </c>
      <c r="B102" s="26" t="str">
        <f>VLOOKUP(A102,cstm_name[#All],4,FALSE)</f>
        <v>brian</v>
      </c>
      <c r="C102" s="26">
        <f>VLOOKUP(A102,medical[#All],2,FALSE)</f>
        <v>35.75</v>
      </c>
      <c r="D102" s="26" t="str">
        <f>VLOOKUP(A102,medical[#All],5,FALSE)</f>
        <v>Diabetes</v>
      </c>
      <c r="E102" s="26" t="str">
        <f>VLOOKUP(A102,medical[#All],6,FALSE)</f>
        <v>Yes</v>
      </c>
      <c r="F102" s="26" t="str">
        <f>VLOOKUP('Health care'!A102,medical[#All],7,FALSE)</f>
        <v>No</v>
      </c>
      <c r="G102" s="26" t="str">
        <f>VLOOKUP(A102,medical[#All],8,FALSE)</f>
        <v>No</v>
      </c>
      <c r="H102" s="26">
        <f>VLOOKUP('Health care'!A102,medical[#All],9,FALSE)</f>
        <v>0</v>
      </c>
      <c r="I102" s="26" t="str">
        <f>VLOOKUP(A102,medical[#All],10,FALSE)</f>
        <v>Yes</v>
      </c>
      <c r="J102" s="27" t="str">
        <f>VLOOKUP(A102,medical[#All],3,FALSE)</f>
        <v>Obesity</v>
      </c>
      <c r="K102" s="27" t="str">
        <f>VLOOKUP(A102,medical[#All],5,FALSE)</f>
        <v>Diabetes</v>
      </c>
      <c r="L102" s="28" t="str">
        <f>VLOOKUP(A102,hospital[#All],10,FALSE)</f>
        <v>4-Oct-1981</v>
      </c>
      <c r="M102" s="29">
        <f>VLOOKUP(A102,hospital[#All],6,FALSE)</f>
        <v>40273.65</v>
      </c>
      <c r="N102" s="26" t="str">
        <f>VLOOKUP(A102,hospital[#All],7,FALSE)</f>
        <v>tier - 1</v>
      </c>
      <c r="O102" s="26" t="str">
        <f>VLOOKUP(A102,hospital[#All],8,FALSE)</f>
        <v>tier - 3</v>
      </c>
      <c r="P102" s="26" t="str">
        <f>VLOOKUP(A102,hospital[#All],9,FALSE)</f>
        <v>R1013</v>
      </c>
      <c r="Q102" s="26">
        <f>VLOOKUP(A102,hospital[#All],11,FALSE)</f>
        <v>44</v>
      </c>
    </row>
    <row r="103" spans="1:17" ht="15.6" x14ac:dyDescent="0.3">
      <c r="A103" s="25" t="s">
        <v>2271</v>
      </c>
      <c r="B103" s="26" t="str">
        <f>VLOOKUP(A103,cstm_name[#All],4,FALSE)</f>
        <v>sari</v>
      </c>
      <c r="C103" s="26">
        <f>VLOOKUP(A103,medical[#All],2,FALSE)</f>
        <v>53.81</v>
      </c>
      <c r="D103" s="26" t="str">
        <f>VLOOKUP(A103,medical[#All],5,FALSE)</f>
        <v>Diabetes</v>
      </c>
      <c r="E103" s="26" t="str">
        <f>VLOOKUP(A103,medical[#All],6,FALSE)</f>
        <v>Yes</v>
      </c>
      <c r="F103" s="26" t="str">
        <f>VLOOKUP('Health care'!A103,medical[#All],7,FALSE)</f>
        <v>No</v>
      </c>
      <c r="G103" s="26" t="str">
        <f>VLOOKUP(A103,medical[#All],8,FALSE)</f>
        <v>No</v>
      </c>
      <c r="H103" s="26">
        <f>VLOOKUP('Health care'!A103,medical[#All],9,FALSE)</f>
        <v>0</v>
      </c>
      <c r="I103" s="26" t="str">
        <f>VLOOKUP(A103,medical[#All],10,FALSE)</f>
        <v>Yes</v>
      </c>
      <c r="J103" s="27" t="str">
        <f>VLOOKUP(A103,medical[#All],3,FALSE)</f>
        <v>Obesity</v>
      </c>
      <c r="K103" s="27" t="str">
        <f>VLOOKUP(A103,medical[#All],5,FALSE)</f>
        <v>Diabetes</v>
      </c>
      <c r="L103" s="28" t="str">
        <f>VLOOKUP(A103,hospital[#All],10,FALSE)</f>
        <v>28-Jul-1981</v>
      </c>
      <c r="M103" s="29">
        <f>VLOOKUP(A103,hospital[#All],6,FALSE)</f>
        <v>40208.559999999998</v>
      </c>
      <c r="N103" s="26" t="str">
        <f>VLOOKUP(A103,hospital[#All],7,FALSE)</f>
        <v>tier - 1</v>
      </c>
      <c r="O103" s="26" t="str">
        <f>VLOOKUP(A103,hospital[#All],8,FALSE)</f>
        <v>tier - 2</v>
      </c>
      <c r="P103" s="26" t="str">
        <f>VLOOKUP(A103,hospital[#All],9,FALSE)</f>
        <v>R1011</v>
      </c>
      <c r="Q103" s="26">
        <f>VLOOKUP(A103,hospital[#All],11,FALSE)</f>
        <v>44</v>
      </c>
    </row>
    <row r="104" spans="1:17" ht="15.6" x14ac:dyDescent="0.3">
      <c r="A104" s="25" t="s">
        <v>2270</v>
      </c>
      <c r="B104" s="26" t="str">
        <f>VLOOKUP(A104,cstm_name[#All],4,FALSE)</f>
        <v>Robert</v>
      </c>
      <c r="C104" s="26">
        <f>VLOOKUP(A104,medical[#All],2,FALSE)</f>
        <v>49.48</v>
      </c>
      <c r="D104" s="26" t="str">
        <f>VLOOKUP(A104,medical[#All],5,FALSE)</f>
        <v>Normal</v>
      </c>
      <c r="E104" s="26" t="str">
        <f>VLOOKUP(A104,medical[#All],6,FALSE)</f>
        <v>No</v>
      </c>
      <c r="F104" s="26" t="str">
        <f>VLOOKUP('Health care'!A104,medical[#All],7,FALSE)</f>
        <v>No</v>
      </c>
      <c r="G104" s="26" t="str">
        <f>VLOOKUP(A104,medical[#All],8,FALSE)</f>
        <v>Yes</v>
      </c>
      <c r="H104" s="26">
        <f>VLOOKUP('Health care'!A104,medical[#All],9,FALSE)</f>
        <v>1</v>
      </c>
      <c r="I104" s="26" t="str">
        <f>VLOOKUP(A104,medical[#All],10,FALSE)</f>
        <v>Yes</v>
      </c>
      <c r="J104" s="27" t="str">
        <f>VLOOKUP(A104,medical[#All],3,FALSE)</f>
        <v>Obesity</v>
      </c>
      <c r="K104" s="27" t="str">
        <f>VLOOKUP(A104,medical[#All],5,FALSE)</f>
        <v>Normal</v>
      </c>
      <c r="L104" s="28" t="str">
        <f>VLOOKUP(A104,hospital[#All],10,FALSE)</f>
        <v>18-Aug-1979</v>
      </c>
      <c r="M104" s="29">
        <f>VLOOKUP(A104,hospital[#All],6,FALSE)</f>
        <v>40204.83</v>
      </c>
      <c r="N104" s="26" t="str">
        <f>VLOOKUP(A104,hospital[#All],7,FALSE)</f>
        <v>tier - 1</v>
      </c>
      <c r="O104" s="26" t="str">
        <f>VLOOKUP(A104,hospital[#All],8,FALSE)</f>
        <v>tier - 3</v>
      </c>
      <c r="P104" s="26" t="str">
        <f>VLOOKUP(A104,hospital[#All],9,FALSE)</f>
        <v>R1012</v>
      </c>
      <c r="Q104" s="26">
        <f>VLOOKUP(A104,hospital[#All],11,FALSE)</f>
        <v>46</v>
      </c>
    </row>
    <row r="105" spans="1:17" ht="15.6" x14ac:dyDescent="0.3">
      <c r="A105" s="25" t="s">
        <v>2269</v>
      </c>
      <c r="B105" s="26" t="str">
        <f>VLOOKUP(A105,cstm_name[#All],4,FALSE)</f>
        <v>ricardo</v>
      </c>
      <c r="C105" s="26">
        <f>VLOOKUP(A105,medical[#All],2,FALSE)</f>
        <v>34.1</v>
      </c>
      <c r="D105" s="26" t="str">
        <f>VLOOKUP(A105,medical[#All],5,FALSE)</f>
        <v>Normal</v>
      </c>
      <c r="E105" s="26" t="str">
        <f>VLOOKUP(A105,medical[#All],6,FALSE)</f>
        <v>Yes</v>
      </c>
      <c r="F105" s="26" t="str">
        <f>VLOOKUP('Health care'!A105,medical[#All],7,FALSE)</f>
        <v>No</v>
      </c>
      <c r="G105" s="26" t="str">
        <f>VLOOKUP(A105,medical[#All],8,FALSE)</f>
        <v>No</v>
      </c>
      <c r="H105" s="26">
        <f>VLOOKUP('Health care'!A105,medical[#All],9,FALSE)</f>
        <v>0</v>
      </c>
      <c r="I105" s="26" t="str">
        <f>VLOOKUP(A105,medical[#All],10,FALSE)</f>
        <v>Yes</v>
      </c>
      <c r="J105" s="27" t="str">
        <f>VLOOKUP(A105,medical[#All],3,FALSE)</f>
        <v>Obesity</v>
      </c>
      <c r="K105" s="27" t="str">
        <f>VLOOKUP(A105,medical[#All],5,FALSE)</f>
        <v>Normal</v>
      </c>
      <c r="L105" s="28" t="str">
        <f>VLOOKUP(A105,hospital[#All],10,FALSE)</f>
        <v>21-Oct-1985</v>
      </c>
      <c r="M105" s="29">
        <f>VLOOKUP(A105,hospital[#All],6,FALSE)</f>
        <v>40182.25</v>
      </c>
      <c r="N105" s="26" t="str">
        <f>VLOOKUP(A105,hospital[#All],7,FALSE)</f>
        <v>tier - 1</v>
      </c>
      <c r="O105" s="26" t="str">
        <f>VLOOKUP(A105,hospital[#All],8,FALSE)</f>
        <v>tier - 2</v>
      </c>
      <c r="P105" s="26" t="str">
        <f>VLOOKUP(A105,hospital[#All],9,FALSE)</f>
        <v>R1011</v>
      </c>
      <c r="Q105" s="26">
        <f>VLOOKUP(A105,hospital[#All],11,FALSE)</f>
        <v>40</v>
      </c>
    </row>
    <row r="106" spans="1:17" ht="15.6" x14ac:dyDescent="0.3">
      <c r="A106" s="25" t="s">
        <v>2268</v>
      </c>
      <c r="B106" s="26" t="str">
        <f>VLOOKUP(A106,cstm_name[#All],4,FALSE)</f>
        <v>gedion</v>
      </c>
      <c r="C106" s="26">
        <f>VLOOKUP(A106,medical[#All],2,FALSE)</f>
        <v>35.299999999999997</v>
      </c>
      <c r="D106" s="26" t="str">
        <f>VLOOKUP(A106,medical[#All],5,FALSE)</f>
        <v>Prediabetes</v>
      </c>
      <c r="E106" s="26" t="str">
        <f>VLOOKUP(A106,medical[#All],6,FALSE)</f>
        <v>Yes</v>
      </c>
      <c r="F106" s="26" t="str">
        <f>VLOOKUP('Health care'!A106,medical[#All],7,FALSE)</f>
        <v>No</v>
      </c>
      <c r="G106" s="26" t="str">
        <f>VLOOKUP(A106,medical[#All],8,FALSE)</f>
        <v>Yes</v>
      </c>
      <c r="H106" s="26">
        <f>VLOOKUP('Health care'!A106,medical[#All],9,FALSE)</f>
        <v>1</v>
      </c>
      <c r="I106" s="26" t="str">
        <f>VLOOKUP(A106,medical[#All],10,FALSE)</f>
        <v>Yes</v>
      </c>
      <c r="J106" s="27" t="str">
        <f>VLOOKUP(A106,medical[#All],3,FALSE)</f>
        <v>Obesity</v>
      </c>
      <c r="K106" s="27" t="str">
        <f>VLOOKUP(A106,medical[#All],5,FALSE)</f>
        <v>Prediabetes</v>
      </c>
      <c r="L106" s="28" t="str">
        <f>VLOOKUP(A106,hospital[#All],10,FALSE)</f>
        <v>14-Oct-1983</v>
      </c>
      <c r="M106" s="29">
        <f>VLOOKUP(A106,hospital[#All],6,FALSE)</f>
        <v>40103.89</v>
      </c>
      <c r="N106" s="26" t="str">
        <f>VLOOKUP(A106,hospital[#All],7,FALSE)</f>
        <v>tier - 1</v>
      </c>
      <c r="O106" s="26" t="str">
        <f>VLOOKUP(A106,hospital[#All],8,FALSE)</f>
        <v>tier - 2</v>
      </c>
      <c r="P106" s="26" t="str">
        <f>VLOOKUP(A106,hospital[#All],9,FALSE)</f>
        <v>R1011</v>
      </c>
      <c r="Q106" s="26">
        <f>VLOOKUP(A106,hospital[#All],11,FALSE)</f>
        <v>42</v>
      </c>
    </row>
    <row r="107" spans="1:17" ht="15.6" x14ac:dyDescent="0.3">
      <c r="A107" s="25" t="s">
        <v>2267</v>
      </c>
      <c r="B107" s="26" t="str">
        <f>VLOOKUP(A107,cstm_name[#All],4,FALSE)</f>
        <v>mark</v>
      </c>
      <c r="C107" s="26">
        <f>VLOOKUP(A107,medical[#All],2,FALSE)</f>
        <v>43.83</v>
      </c>
      <c r="D107" s="26" t="str">
        <f>VLOOKUP(A107,medical[#All],5,FALSE)</f>
        <v>Prediabetes</v>
      </c>
      <c r="E107" s="26" t="str">
        <f>VLOOKUP(A107,medical[#All],6,FALSE)</f>
        <v>Yes</v>
      </c>
      <c r="F107" s="26" t="str">
        <f>VLOOKUP('Health care'!A107,medical[#All],7,FALSE)</f>
        <v>No</v>
      </c>
      <c r="G107" s="26" t="str">
        <f>VLOOKUP(A107,medical[#All],8,FALSE)</f>
        <v>No</v>
      </c>
      <c r="H107" s="26">
        <f>VLOOKUP('Health care'!A107,medical[#All],9,FALSE)</f>
        <v>2</v>
      </c>
      <c r="I107" s="26" t="str">
        <f>VLOOKUP(A107,medical[#All],10,FALSE)</f>
        <v>Yes</v>
      </c>
      <c r="J107" s="27" t="str">
        <f>VLOOKUP(A107,medical[#All],3,FALSE)</f>
        <v>Obesity</v>
      </c>
      <c r="K107" s="27" t="str">
        <f>VLOOKUP(A107,medical[#All],5,FALSE)</f>
        <v>Prediabetes</v>
      </c>
      <c r="L107" s="28" t="str">
        <f>VLOOKUP(A107,hospital[#All],10,FALSE)</f>
        <v>12-Aug-1966</v>
      </c>
      <c r="M107" s="29">
        <f>VLOOKUP(A107,hospital[#All],6,FALSE)</f>
        <v>40069.440000000002</v>
      </c>
      <c r="N107" s="26" t="str">
        <f>VLOOKUP(A107,hospital[#All],7,FALSE)</f>
        <v>tier - 1</v>
      </c>
      <c r="O107" s="26" t="str">
        <f>VLOOKUP(A107,hospital[#All],8,FALSE)</f>
        <v>tier - 3</v>
      </c>
      <c r="P107" s="26" t="str">
        <f>VLOOKUP(A107,hospital[#All],9,FALSE)</f>
        <v>R1011</v>
      </c>
      <c r="Q107" s="26">
        <f>VLOOKUP(A107,hospital[#All],11,FALSE)</f>
        <v>59</v>
      </c>
    </row>
    <row r="108" spans="1:17" ht="15.6" x14ac:dyDescent="0.3">
      <c r="A108" s="25" t="s">
        <v>2266</v>
      </c>
      <c r="B108" s="26" t="str">
        <f>VLOOKUP(A108,cstm_name[#All],4,FALSE)</f>
        <v>Gamini</v>
      </c>
      <c r="C108" s="26">
        <f>VLOOKUP(A108,medical[#All],2,FALSE)</f>
        <v>50.07</v>
      </c>
      <c r="D108" s="26" t="str">
        <f>VLOOKUP(A108,medical[#All],5,FALSE)</f>
        <v>Diabetes</v>
      </c>
      <c r="E108" s="26" t="str">
        <f>VLOOKUP(A108,medical[#All],6,FALSE)</f>
        <v>No</v>
      </c>
      <c r="F108" s="26" t="str">
        <f>VLOOKUP('Health care'!A108,medical[#All],7,FALSE)</f>
        <v>No</v>
      </c>
      <c r="G108" s="26" t="str">
        <f>VLOOKUP(A108,medical[#All],8,FALSE)</f>
        <v>No</v>
      </c>
      <c r="H108" s="26">
        <f>VLOOKUP('Health care'!A108,medical[#All],9,FALSE)</f>
        <v>0</v>
      </c>
      <c r="I108" s="26" t="str">
        <f>VLOOKUP(A108,medical[#All],10,FALSE)</f>
        <v>Yes</v>
      </c>
      <c r="J108" s="27" t="str">
        <f>VLOOKUP(A108,medical[#All],3,FALSE)</f>
        <v>Obesity</v>
      </c>
      <c r="K108" s="27" t="str">
        <f>VLOOKUP(A108,medical[#All],5,FALSE)</f>
        <v>Diabetes</v>
      </c>
      <c r="L108" s="28" t="str">
        <f>VLOOKUP(A108,hospital[#All],10,FALSE)</f>
        <v>20-Dec-1978</v>
      </c>
      <c r="M108" s="29">
        <f>VLOOKUP(A108,hospital[#All],6,FALSE)</f>
        <v>40054.730000000003</v>
      </c>
      <c r="N108" s="26" t="str">
        <f>VLOOKUP(A108,hospital[#All],7,FALSE)</f>
        <v>tier - 1</v>
      </c>
      <c r="O108" s="26" t="str">
        <f>VLOOKUP(A108,hospital[#All],8,FALSE)</f>
        <v>tier - 3</v>
      </c>
      <c r="P108" s="26" t="str">
        <f>VLOOKUP(A108,hospital[#All],9,FALSE)</f>
        <v>R1011</v>
      </c>
      <c r="Q108" s="26">
        <f>VLOOKUP(A108,hospital[#All],11,FALSE)</f>
        <v>47</v>
      </c>
    </row>
    <row r="109" spans="1:17" ht="15.6" x14ac:dyDescent="0.3">
      <c r="A109" s="25" t="s">
        <v>2265</v>
      </c>
      <c r="B109" s="26" t="str">
        <f>VLOOKUP(A109,cstm_name[#All],4,FALSE)</f>
        <v>Emily</v>
      </c>
      <c r="C109" s="26">
        <f>VLOOKUP(A109,medical[#All],2,FALSE)</f>
        <v>32.774999999999999</v>
      </c>
      <c r="D109" s="26" t="str">
        <f>VLOOKUP(A109,medical[#All],5,FALSE)</f>
        <v>Normal</v>
      </c>
      <c r="E109" s="26" t="str">
        <f>VLOOKUP(A109,medical[#All],6,FALSE)</f>
        <v>No</v>
      </c>
      <c r="F109" s="26" t="str">
        <f>VLOOKUP('Health care'!A109,medical[#All],7,FALSE)</f>
        <v>No</v>
      </c>
      <c r="G109" s="26" t="str">
        <f>VLOOKUP(A109,medical[#All],8,FALSE)</f>
        <v>No</v>
      </c>
      <c r="H109" s="26">
        <f>VLOOKUP('Health care'!A109,medical[#All],9,FALSE)</f>
        <v>0</v>
      </c>
      <c r="I109" s="26" t="str">
        <f>VLOOKUP(A109,medical[#All],10,FALSE)</f>
        <v>Yes</v>
      </c>
      <c r="J109" s="27" t="str">
        <f>VLOOKUP(A109,medical[#All],3,FALSE)</f>
        <v>Obesity</v>
      </c>
      <c r="K109" s="27" t="str">
        <f>VLOOKUP(A109,medical[#All],5,FALSE)</f>
        <v>Normal</v>
      </c>
      <c r="L109" s="28" t="str">
        <f>VLOOKUP(A109,hospital[#All],10,FALSE)</f>
        <v>25-Dec-1982</v>
      </c>
      <c r="M109" s="29">
        <f>VLOOKUP(A109,hospital[#All],6,FALSE)</f>
        <v>40003.33</v>
      </c>
      <c r="N109" s="26" t="str">
        <f>VLOOKUP(A109,hospital[#All],7,FALSE)</f>
        <v>tier - 1</v>
      </c>
      <c r="O109" s="26" t="str">
        <f>VLOOKUP(A109,hospital[#All],8,FALSE)</f>
        <v>tier - 1</v>
      </c>
      <c r="P109" s="26" t="str">
        <f>VLOOKUP(A109,hospital[#All],9,FALSE)</f>
        <v>R1012</v>
      </c>
      <c r="Q109" s="26">
        <f>VLOOKUP(A109,hospital[#All],11,FALSE)</f>
        <v>43</v>
      </c>
    </row>
    <row r="110" spans="1:17" ht="15.6" x14ac:dyDescent="0.3">
      <c r="A110" s="25" t="s">
        <v>2264</v>
      </c>
      <c r="B110" s="26" t="str">
        <f>VLOOKUP(A110,cstm_name[#All],4,FALSE)</f>
        <v>amanda</v>
      </c>
      <c r="C110" s="26">
        <f>VLOOKUP(A110,medical[#All],2,FALSE)</f>
        <v>34.104999999999997</v>
      </c>
      <c r="D110" s="26" t="str">
        <f>VLOOKUP(A110,medical[#All],5,FALSE)</f>
        <v>Normal</v>
      </c>
      <c r="E110" s="26" t="str">
        <f>VLOOKUP(A110,medical[#All],6,FALSE)</f>
        <v>No</v>
      </c>
      <c r="F110" s="26" t="str">
        <f>VLOOKUP('Health care'!A110,medical[#All],7,FALSE)</f>
        <v>No</v>
      </c>
      <c r="G110" s="26" t="str">
        <f>VLOOKUP(A110,medical[#All],8,FALSE)</f>
        <v>No</v>
      </c>
      <c r="H110" s="26">
        <f>VLOOKUP('Health care'!A110,medical[#All],9,FALSE)</f>
        <v>1</v>
      </c>
      <c r="I110" s="26" t="str">
        <f>VLOOKUP(A110,medical[#All],10,FALSE)</f>
        <v>Yes</v>
      </c>
      <c r="J110" s="27" t="str">
        <f>VLOOKUP(A110,medical[#All],3,FALSE)</f>
        <v>Obesity</v>
      </c>
      <c r="K110" s="27" t="str">
        <f>VLOOKUP(A110,medical[#All],5,FALSE)</f>
        <v>Normal</v>
      </c>
      <c r="L110" s="28" t="str">
        <f>VLOOKUP(A110,hospital[#All],10,FALSE)</f>
        <v>8-Aug-1987</v>
      </c>
      <c r="M110" s="29">
        <f>VLOOKUP(A110,hospital[#All],6,FALSE)</f>
        <v>39983.43</v>
      </c>
      <c r="N110" s="26" t="str">
        <f>VLOOKUP(A110,hospital[#All],7,FALSE)</f>
        <v>tier - 2</v>
      </c>
      <c r="O110" s="26" t="str">
        <f>VLOOKUP(A110,hospital[#All],8,FALSE)</f>
        <v>tier - 3</v>
      </c>
      <c r="P110" s="26" t="str">
        <f>VLOOKUP(A110,hospital[#All],9,FALSE)</f>
        <v>R1012</v>
      </c>
      <c r="Q110" s="26">
        <f>VLOOKUP(A110,hospital[#All],11,FALSE)</f>
        <v>38</v>
      </c>
    </row>
    <row r="111" spans="1:17" ht="15.6" x14ac:dyDescent="0.3">
      <c r="A111" s="25" t="s">
        <v>2263</v>
      </c>
      <c r="B111" s="26" t="str">
        <f>VLOOKUP(A111,cstm_name[#All],4,FALSE)</f>
        <v>nicholas</v>
      </c>
      <c r="C111" s="26">
        <f>VLOOKUP(A111,medical[#All],2,FALSE)</f>
        <v>48.93</v>
      </c>
      <c r="D111" s="26" t="str">
        <f>VLOOKUP(A111,medical[#All],5,FALSE)</f>
        <v>Diabetes</v>
      </c>
      <c r="E111" s="26" t="str">
        <f>VLOOKUP(A111,medical[#All],6,FALSE)</f>
        <v>Yes</v>
      </c>
      <c r="F111" s="26" t="str">
        <f>VLOOKUP('Health care'!A111,medical[#All],7,FALSE)</f>
        <v>No</v>
      </c>
      <c r="G111" s="26" t="str">
        <f>VLOOKUP(A111,medical[#All],8,FALSE)</f>
        <v>No</v>
      </c>
      <c r="H111" s="26">
        <f>VLOOKUP('Health care'!A111,medical[#All],9,FALSE)</f>
        <v>1</v>
      </c>
      <c r="I111" s="26" t="str">
        <f>VLOOKUP(A111,medical[#All],10,FALSE)</f>
        <v>Yes</v>
      </c>
      <c r="J111" s="27" t="str">
        <f>VLOOKUP(A111,medical[#All],3,FALSE)</f>
        <v>Obesity</v>
      </c>
      <c r="K111" s="27" t="str">
        <f>VLOOKUP(A111,medical[#All],5,FALSE)</f>
        <v>Diabetes</v>
      </c>
      <c r="L111" s="28" t="str">
        <f>VLOOKUP(A111,hospital[#All],10,FALSE)</f>
        <v>2-Dec-1975</v>
      </c>
      <c r="M111" s="29">
        <f>VLOOKUP(A111,hospital[#All],6,FALSE)</f>
        <v>39963.120000000003</v>
      </c>
      <c r="N111" s="26" t="str">
        <f>VLOOKUP(A111,hospital[#All],7,FALSE)</f>
        <v>tier - 2</v>
      </c>
      <c r="O111" s="26" t="str">
        <f>VLOOKUP(A111,hospital[#All],8,FALSE)</f>
        <v>tier - 2</v>
      </c>
      <c r="P111" s="26" t="str">
        <f>VLOOKUP(A111,hospital[#All],9,FALSE)</f>
        <v>R1011</v>
      </c>
      <c r="Q111" s="26">
        <f>VLOOKUP(A111,hospital[#All],11,FALSE)</f>
        <v>50</v>
      </c>
    </row>
    <row r="112" spans="1:17" ht="15.6" x14ac:dyDescent="0.3">
      <c r="A112" s="25" t="s">
        <v>2262</v>
      </c>
      <c r="B112" s="26" t="str">
        <f>VLOOKUP(A112,cstm_name[#All],4,FALSE)</f>
        <v>knox</v>
      </c>
      <c r="C112" s="26">
        <f>VLOOKUP(A112,medical[#All],2,FALSE)</f>
        <v>37.07</v>
      </c>
      <c r="D112" s="26" t="str">
        <f>VLOOKUP(A112,medical[#All],5,FALSE)</f>
        <v>Prediabetes</v>
      </c>
      <c r="E112" s="26" t="str">
        <f>VLOOKUP(A112,medical[#All],6,FALSE)</f>
        <v>Yes</v>
      </c>
      <c r="F112" s="26" t="str">
        <f>VLOOKUP('Health care'!A112,medical[#All],7,FALSE)</f>
        <v>No</v>
      </c>
      <c r="G112" s="26" t="str">
        <f>VLOOKUP(A112,medical[#All],8,FALSE)</f>
        <v>No</v>
      </c>
      <c r="H112" s="26">
        <f>VLOOKUP('Health care'!A112,medical[#All],9,FALSE)</f>
        <v>0</v>
      </c>
      <c r="I112" s="26" t="str">
        <f>VLOOKUP(A112,medical[#All],10,FALSE)</f>
        <v>Yes</v>
      </c>
      <c r="J112" s="27" t="str">
        <f>VLOOKUP(A112,medical[#All],3,FALSE)</f>
        <v>Obesity</v>
      </c>
      <c r="K112" s="27" t="str">
        <f>VLOOKUP(A112,medical[#All],5,FALSE)</f>
        <v>Prediabetes</v>
      </c>
      <c r="L112" s="28" t="str">
        <f>VLOOKUP(A112,hospital[#All],10,FALSE)</f>
        <v>22-Aug-1985</v>
      </c>
      <c r="M112" s="29">
        <f>VLOOKUP(A112,hospital[#All],6,FALSE)</f>
        <v>39871.699999999997</v>
      </c>
      <c r="N112" s="26" t="str">
        <f>VLOOKUP(A112,hospital[#All],7,FALSE)</f>
        <v>tier - 1</v>
      </c>
      <c r="O112" s="26" t="str">
        <f>VLOOKUP(A112,hospital[#All],8,FALSE)</f>
        <v>tier - 2</v>
      </c>
      <c r="P112" s="26" t="str">
        <f>VLOOKUP(A112,hospital[#All],9,FALSE)</f>
        <v>R1013</v>
      </c>
      <c r="Q112" s="26">
        <f>VLOOKUP(A112,hospital[#All],11,FALSE)</f>
        <v>40</v>
      </c>
    </row>
    <row r="113" spans="1:17" ht="15.6" x14ac:dyDescent="0.3">
      <c r="A113" s="25" t="s">
        <v>2261</v>
      </c>
      <c r="B113" s="26" t="str">
        <f>VLOOKUP(A113,cstm_name[#All],4,FALSE)</f>
        <v>yianna</v>
      </c>
      <c r="C113" s="26">
        <f>VLOOKUP(A113,medical[#All],2,FALSE)</f>
        <v>51.51</v>
      </c>
      <c r="D113" s="26" t="str">
        <f>VLOOKUP(A113,medical[#All],5,FALSE)</f>
        <v>Prediabetes</v>
      </c>
      <c r="E113" s="26" t="str">
        <f>VLOOKUP(A113,medical[#All],6,FALSE)</f>
        <v>Yes</v>
      </c>
      <c r="F113" s="26" t="str">
        <f>VLOOKUP('Health care'!A113,medical[#All],7,FALSE)</f>
        <v>No</v>
      </c>
      <c r="G113" s="26" t="str">
        <f>VLOOKUP(A113,medical[#All],8,FALSE)</f>
        <v>Yes</v>
      </c>
      <c r="H113" s="26">
        <f>VLOOKUP('Health care'!A113,medical[#All],9,FALSE)</f>
        <v>1</v>
      </c>
      <c r="I113" s="26" t="str">
        <f>VLOOKUP(A113,medical[#All],10,FALSE)</f>
        <v>Yes</v>
      </c>
      <c r="J113" s="27" t="str">
        <f>VLOOKUP(A113,medical[#All],3,FALSE)</f>
        <v>Obesity</v>
      </c>
      <c r="K113" s="27" t="str">
        <f>VLOOKUP(A113,medical[#All],5,FALSE)</f>
        <v>Prediabetes</v>
      </c>
      <c r="L113" s="28" t="str">
        <f>VLOOKUP(A113,hospital[#All],10,FALSE)</f>
        <v>1-Jun-1983</v>
      </c>
      <c r="M113" s="29">
        <f>VLOOKUP(A113,hospital[#All],6,FALSE)</f>
        <v>39865.699999999997</v>
      </c>
      <c r="N113" s="26" t="str">
        <f>VLOOKUP(A113,hospital[#All],7,FALSE)</f>
        <v>tier - 2</v>
      </c>
      <c r="O113" s="26" t="str">
        <f>VLOOKUP(A113,hospital[#All],8,FALSE)</f>
        <v>tier - 2</v>
      </c>
      <c r="P113" s="26" t="str">
        <f>VLOOKUP(A113,hospital[#All],9,FALSE)</f>
        <v>R1011</v>
      </c>
      <c r="Q113" s="26">
        <f>VLOOKUP(A113,hospital[#All],11,FALSE)</f>
        <v>42</v>
      </c>
    </row>
    <row r="114" spans="1:17" ht="15.6" x14ac:dyDescent="0.3">
      <c r="A114" s="25" t="s">
        <v>2260</v>
      </c>
      <c r="B114" s="26" t="str">
        <f>VLOOKUP(A114,cstm_name[#All],4,FALSE)</f>
        <v>roberta</v>
      </c>
      <c r="C114" s="26">
        <f>VLOOKUP(A114,medical[#All],2,FALSE)</f>
        <v>34.799999999999997</v>
      </c>
      <c r="D114" s="26" t="str">
        <f>VLOOKUP(A114,medical[#All],5,FALSE)</f>
        <v>Normal</v>
      </c>
      <c r="E114" s="26" t="str">
        <f>VLOOKUP(A114,medical[#All],6,FALSE)</f>
        <v>Yes</v>
      </c>
      <c r="F114" s="26" t="str">
        <f>VLOOKUP('Health care'!A114,medical[#All],7,FALSE)</f>
        <v>No</v>
      </c>
      <c r="G114" s="26" t="str">
        <f>VLOOKUP(A114,medical[#All],8,FALSE)</f>
        <v>No</v>
      </c>
      <c r="H114" s="26">
        <f>VLOOKUP('Health care'!A114,medical[#All],9,FALSE)</f>
        <v>0</v>
      </c>
      <c r="I114" s="26" t="str">
        <f>VLOOKUP(A114,medical[#All],10,FALSE)</f>
        <v>Yes</v>
      </c>
      <c r="J114" s="27" t="str">
        <f>VLOOKUP(A114,medical[#All],3,FALSE)</f>
        <v>Obesity</v>
      </c>
      <c r="K114" s="27" t="str">
        <f>VLOOKUP(A114,medical[#All],5,FALSE)</f>
        <v>Normal</v>
      </c>
      <c r="L114" s="28" t="str">
        <f>VLOOKUP(A114,hospital[#All],10,FALSE)</f>
        <v>17-Jul-1985</v>
      </c>
      <c r="M114" s="29">
        <f>VLOOKUP(A114,hospital[#All],6,FALSE)</f>
        <v>39836.519999999997</v>
      </c>
      <c r="N114" s="26" t="str">
        <f>VLOOKUP(A114,hospital[#All],7,FALSE)</f>
        <v>tier - 2</v>
      </c>
      <c r="O114" s="26" t="str">
        <f>VLOOKUP(A114,hospital[#All],8,FALSE)</f>
        <v>tier - 1</v>
      </c>
      <c r="P114" s="26" t="str">
        <f>VLOOKUP(A114,hospital[#All],9,FALSE)</f>
        <v>R1011</v>
      </c>
      <c r="Q114" s="26">
        <f>VLOOKUP(A114,hospital[#All],11,FALSE)</f>
        <v>40</v>
      </c>
    </row>
    <row r="115" spans="1:17" ht="15.6" x14ac:dyDescent="0.3">
      <c r="A115" s="25" t="s">
        <v>2259</v>
      </c>
      <c r="B115" s="26" t="str">
        <f>VLOOKUP(A115,cstm_name[#All],4,FALSE)</f>
        <v>Benjamin</v>
      </c>
      <c r="C115" s="26">
        <f>VLOOKUP(A115,medical[#All],2,FALSE)</f>
        <v>36.67</v>
      </c>
      <c r="D115" s="26" t="str">
        <f>VLOOKUP(A115,medical[#All],5,FALSE)</f>
        <v>Normal</v>
      </c>
      <c r="E115" s="26" t="str">
        <f>VLOOKUP(A115,medical[#All],6,FALSE)</f>
        <v>No</v>
      </c>
      <c r="F115" s="26" t="str">
        <f>VLOOKUP('Health care'!A115,medical[#All],7,FALSE)</f>
        <v>No</v>
      </c>
      <c r="G115" s="26" t="str">
        <f>VLOOKUP(A115,medical[#All],8,FALSE)</f>
        <v>No</v>
      </c>
      <c r="H115" s="26">
        <f>VLOOKUP('Health care'!A115,medical[#All],9,FALSE)</f>
        <v>1</v>
      </c>
      <c r="I115" s="26" t="str">
        <f>VLOOKUP(A115,medical[#All],10,FALSE)</f>
        <v>Yes</v>
      </c>
      <c r="J115" s="27" t="str">
        <f>VLOOKUP(A115,medical[#All],3,FALSE)</f>
        <v>Obesity</v>
      </c>
      <c r="K115" s="27" t="str">
        <f>VLOOKUP(A115,medical[#All],5,FALSE)</f>
        <v>Normal</v>
      </c>
      <c r="L115" s="28" t="str">
        <f>VLOOKUP(A115,hospital[#All],10,FALSE)</f>
        <v>24-Jul-1987</v>
      </c>
      <c r="M115" s="29">
        <f>VLOOKUP(A115,hospital[#All],6,FALSE)</f>
        <v>39774.28</v>
      </c>
      <c r="N115" s="26" t="str">
        <f>VLOOKUP(A115,hospital[#All],7,FALSE)</f>
        <v>tier - 1</v>
      </c>
      <c r="O115" s="26" t="str">
        <f>VLOOKUP(A115,hospital[#All],8,FALSE)</f>
        <v>tier - 1</v>
      </c>
      <c r="P115" s="26" t="str">
        <f>VLOOKUP(A115,hospital[#All],9,FALSE)</f>
        <v>R1014</v>
      </c>
      <c r="Q115" s="26">
        <f>VLOOKUP(A115,hospital[#All],11,FALSE)</f>
        <v>38</v>
      </c>
    </row>
    <row r="116" spans="1:17" ht="15.6" x14ac:dyDescent="0.3">
      <c r="A116" s="25" t="s">
        <v>2258</v>
      </c>
      <c r="B116" s="26" t="str">
        <f>VLOOKUP(A116,cstm_name[#All],4,FALSE)</f>
        <v>craig</v>
      </c>
      <c r="C116" s="26">
        <f>VLOOKUP(A116,medical[#All],2,FALSE)</f>
        <v>30.9</v>
      </c>
      <c r="D116" s="26" t="str">
        <f>VLOOKUP(A116,medical[#All],5,FALSE)</f>
        <v>Diabetes</v>
      </c>
      <c r="E116" s="26" t="str">
        <f>VLOOKUP(A116,medical[#All],6,FALSE)</f>
        <v>No</v>
      </c>
      <c r="F116" s="26" t="str">
        <f>VLOOKUP('Health care'!A116,medical[#All],7,FALSE)</f>
        <v>No</v>
      </c>
      <c r="G116" s="26" t="str">
        <f>VLOOKUP(A116,medical[#All],8,FALSE)</f>
        <v>No</v>
      </c>
      <c r="H116" s="26">
        <f>VLOOKUP('Health care'!A116,medical[#All],9,FALSE)</f>
        <v>2</v>
      </c>
      <c r="I116" s="26" t="str">
        <f>VLOOKUP(A116,medical[#All],10,FALSE)</f>
        <v>Yes</v>
      </c>
      <c r="J116" s="27" t="str">
        <f>VLOOKUP(A116,medical[#All],3,FALSE)</f>
        <v>Obesity</v>
      </c>
      <c r="K116" s="27" t="str">
        <f>VLOOKUP(A116,medical[#All],5,FALSE)</f>
        <v>Diabetes</v>
      </c>
      <c r="L116" s="28" t="str">
        <f>VLOOKUP(A116,hospital[#All],10,FALSE)</f>
        <v>17-Dec-1973</v>
      </c>
      <c r="M116" s="29">
        <f>VLOOKUP(A116,hospital[#All],6,FALSE)</f>
        <v>39727.61</v>
      </c>
      <c r="N116" s="26" t="str">
        <f>VLOOKUP(A116,hospital[#All],7,FALSE)</f>
        <v>tier - 1</v>
      </c>
      <c r="O116" s="26" t="str">
        <f>VLOOKUP(A116,hospital[#All],8,FALSE)</f>
        <v>tier - 2</v>
      </c>
      <c r="P116" s="26" t="str">
        <f>VLOOKUP(A116,hospital[#All],9,FALSE)</f>
        <v>R1011</v>
      </c>
      <c r="Q116" s="26">
        <f>VLOOKUP(A116,hospital[#All],11,FALSE)</f>
        <v>52</v>
      </c>
    </row>
    <row r="117" spans="1:17" ht="15.6" x14ac:dyDescent="0.3">
      <c r="A117" s="25" t="s">
        <v>2257</v>
      </c>
      <c r="B117" s="26" t="str">
        <f>VLOOKUP(A117,cstm_name[#All],4,FALSE)</f>
        <v>ann</v>
      </c>
      <c r="C117" s="26">
        <f>VLOOKUP(A117,medical[#All],2,FALSE)</f>
        <v>30.495000000000001</v>
      </c>
      <c r="D117" s="26" t="str">
        <f>VLOOKUP(A117,medical[#All],5,FALSE)</f>
        <v>Prediabetes</v>
      </c>
      <c r="E117" s="26" t="str">
        <f>VLOOKUP(A117,medical[#All],6,FALSE)</f>
        <v>No</v>
      </c>
      <c r="F117" s="26" t="str">
        <f>VLOOKUP('Health care'!A117,medical[#All],7,FALSE)</f>
        <v>No</v>
      </c>
      <c r="G117" s="26" t="str">
        <f>VLOOKUP(A117,medical[#All],8,FALSE)</f>
        <v>No</v>
      </c>
      <c r="H117" s="26">
        <f>VLOOKUP('Health care'!A117,medical[#All],9,FALSE)</f>
        <v>0</v>
      </c>
      <c r="I117" s="26" t="str">
        <f>VLOOKUP(A117,medical[#All],10,FALSE)</f>
        <v>Yes</v>
      </c>
      <c r="J117" s="27" t="str">
        <f>VLOOKUP(A117,medical[#All],3,FALSE)</f>
        <v>Obesity</v>
      </c>
      <c r="K117" s="27" t="str">
        <f>VLOOKUP(A117,medical[#All],5,FALSE)</f>
        <v>Prediabetes</v>
      </c>
      <c r="L117" s="28" t="str">
        <f>VLOOKUP(A117,hospital[#All],10,FALSE)</f>
        <v>12-Aug-1977</v>
      </c>
      <c r="M117" s="29">
        <f>VLOOKUP(A117,hospital[#All],6,FALSE)</f>
        <v>39725.519999999997</v>
      </c>
      <c r="N117" s="26" t="str">
        <f>VLOOKUP(A117,hospital[#All],7,FALSE)</f>
        <v>tier - 2</v>
      </c>
      <c r="O117" s="26" t="str">
        <f>VLOOKUP(A117,hospital[#All],8,FALSE)</f>
        <v>tier - 1</v>
      </c>
      <c r="P117" s="26" t="str">
        <f>VLOOKUP(A117,hospital[#All],9,FALSE)</f>
        <v>R1012</v>
      </c>
      <c r="Q117" s="26">
        <f>VLOOKUP(A117,hospital[#All],11,FALSE)</f>
        <v>48</v>
      </c>
    </row>
    <row r="118" spans="1:17" ht="15.6" x14ac:dyDescent="0.3">
      <c r="A118" s="25" t="s">
        <v>2256</v>
      </c>
      <c r="B118" s="26" t="str">
        <f>VLOOKUP(A118,cstm_name[#All],4,FALSE)</f>
        <v>Jamie</v>
      </c>
      <c r="C118" s="26">
        <f>VLOOKUP(A118,medical[#All],2,FALSE)</f>
        <v>44.88</v>
      </c>
      <c r="D118" s="26" t="str">
        <f>VLOOKUP(A118,medical[#All],5,FALSE)</f>
        <v>Prediabetes</v>
      </c>
      <c r="E118" s="26" t="str">
        <f>VLOOKUP(A118,medical[#All],6,FALSE)</f>
        <v>No</v>
      </c>
      <c r="F118" s="26" t="str">
        <f>VLOOKUP('Health care'!A118,medical[#All],7,FALSE)</f>
        <v>No</v>
      </c>
      <c r="G118" s="26" t="str">
        <f>VLOOKUP(A118,medical[#All],8,FALSE)</f>
        <v>Yes</v>
      </c>
      <c r="H118" s="26">
        <f>VLOOKUP('Health care'!A118,medical[#All],9,FALSE)</f>
        <v>1</v>
      </c>
      <c r="I118" s="26" t="str">
        <f>VLOOKUP(A118,medical[#All],10,FALSE)</f>
        <v>Yes</v>
      </c>
      <c r="J118" s="27" t="str">
        <f>VLOOKUP(A118,medical[#All],3,FALSE)</f>
        <v>Obesity</v>
      </c>
      <c r="K118" s="27" t="str">
        <f>VLOOKUP(A118,medical[#All],5,FALSE)</f>
        <v>Prediabetes</v>
      </c>
      <c r="L118" s="28" t="str">
        <f>VLOOKUP(A118,hospital[#All],10,FALSE)</f>
        <v>16-Jul-2003</v>
      </c>
      <c r="M118" s="29">
        <f>VLOOKUP(A118,hospital[#All],6,FALSE)</f>
        <v>39722.75</v>
      </c>
      <c r="N118" s="26" t="str">
        <f>VLOOKUP(A118,hospital[#All],7,FALSE)</f>
        <v>tier - 1</v>
      </c>
      <c r="O118" s="26" t="str">
        <f>VLOOKUP(A118,hospital[#All],8,FALSE)</f>
        <v>tier - 1</v>
      </c>
      <c r="P118" s="26" t="str">
        <f>VLOOKUP(A118,hospital[#All],9,FALSE)</f>
        <v>R1013</v>
      </c>
      <c r="Q118" s="26">
        <f>VLOOKUP(A118,hospital[#All],11,FALSE)</f>
        <v>22</v>
      </c>
    </row>
    <row r="119" spans="1:17" ht="15.6" x14ac:dyDescent="0.3">
      <c r="A119" s="25" t="s">
        <v>2255</v>
      </c>
      <c r="B119" s="26" t="str">
        <f>VLOOKUP(A119,cstm_name[#All],4,FALSE)</f>
        <v>john</v>
      </c>
      <c r="C119" s="26">
        <f>VLOOKUP(A119,medical[#All],2,FALSE)</f>
        <v>44.32</v>
      </c>
      <c r="D119" s="26" t="str">
        <f>VLOOKUP(A119,medical[#All],5,FALSE)</f>
        <v>Diabetes</v>
      </c>
      <c r="E119" s="26" t="str">
        <f>VLOOKUP(A119,medical[#All],6,FALSE)</f>
        <v>No</v>
      </c>
      <c r="F119" s="26" t="str">
        <f>VLOOKUP('Health care'!A119,medical[#All],7,FALSE)</f>
        <v>No</v>
      </c>
      <c r="G119" s="26" t="str">
        <f>VLOOKUP(A119,medical[#All],8,FALSE)</f>
        <v>No</v>
      </c>
      <c r="H119" s="26">
        <f>VLOOKUP('Health care'!A119,medical[#All],9,FALSE)</f>
        <v>0</v>
      </c>
      <c r="I119" s="26" t="str">
        <f>VLOOKUP(A119,medical[#All],10,FALSE)</f>
        <v>Yes</v>
      </c>
      <c r="J119" s="27" t="str">
        <f>VLOOKUP(A119,medical[#All],3,FALSE)</f>
        <v>Obesity</v>
      </c>
      <c r="K119" s="27" t="str">
        <f>VLOOKUP(A119,medical[#All],5,FALSE)</f>
        <v>Diabetes</v>
      </c>
      <c r="L119" s="28" t="str">
        <f>VLOOKUP(A119,hospital[#All],10,FALSE)</f>
        <v>29-Sep-1968</v>
      </c>
      <c r="M119" s="29">
        <f>VLOOKUP(A119,hospital[#All],6,FALSE)</f>
        <v>39721.93</v>
      </c>
      <c r="N119" s="26" t="str">
        <f>VLOOKUP(A119,hospital[#All],7,FALSE)</f>
        <v>tier - 2</v>
      </c>
      <c r="O119" s="26" t="str">
        <f>VLOOKUP(A119,hospital[#All],8,FALSE)</f>
        <v>tier - 2</v>
      </c>
      <c r="P119" s="26" t="str">
        <f>VLOOKUP(A119,hospital[#All],9,FALSE)</f>
        <v>R1011</v>
      </c>
      <c r="Q119" s="26">
        <f>VLOOKUP(A119,hospital[#All],11,FALSE)</f>
        <v>57</v>
      </c>
    </row>
    <row r="120" spans="1:17" ht="15.6" x14ac:dyDescent="0.3">
      <c r="A120" s="25" t="s">
        <v>2254</v>
      </c>
      <c r="B120" s="26" t="str">
        <f>VLOOKUP(A120,cstm_name[#All],4,FALSE)</f>
        <v>charlie</v>
      </c>
      <c r="C120" s="26">
        <f>VLOOKUP(A120,medical[#All],2,FALSE)</f>
        <v>46.39</v>
      </c>
      <c r="D120" s="26" t="str">
        <f>VLOOKUP(A120,medical[#All],5,FALSE)</f>
        <v>Normal</v>
      </c>
      <c r="E120" s="26" t="str">
        <f>VLOOKUP(A120,medical[#All],6,FALSE)</f>
        <v>No</v>
      </c>
      <c r="F120" s="26" t="str">
        <f>VLOOKUP('Health care'!A120,medical[#All],7,FALSE)</f>
        <v>No</v>
      </c>
      <c r="G120" s="26" t="str">
        <f>VLOOKUP(A120,medical[#All],8,FALSE)</f>
        <v>No</v>
      </c>
      <c r="H120" s="26">
        <f>VLOOKUP('Health care'!A120,medical[#All],9,FALSE)</f>
        <v>0</v>
      </c>
      <c r="I120" s="26" t="str">
        <f>VLOOKUP(A120,medical[#All],10,FALSE)</f>
        <v>Yes</v>
      </c>
      <c r="J120" s="27" t="str">
        <f>VLOOKUP(A120,medical[#All],3,FALSE)</f>
        <v>Obesity</v>
      </c>
      <c r="K120" s="27" t="str">
        <f>VLOOKUP(A120,medical[#All],5,FALSE)</f>
        <v>Normal</v>
      </c>
      <c r="L120" s="28" t="str">
        <f>VLOOKUP(A120,hospital[#All],10,FALSE)</f>
        <v>17-Dec-1977</v>
      </c>
      <c r="M120" s="29">
        <f>VLOOKUP(A120,hospital[#All],6,FALSE)</f>
        <v>39670.44</v>
      </c>
      <c r="N120" s="26" t="str">
        <f>VLOOKUP(A120,hospital[#All],7,FALSE)</f>
        <v>tier - 2</v>
      </c>
      <c r="O120" s="26" t="str">
        <f>VLOOKUP(A120,hospital[#All],8,FALSE)</f>
        <v>tier - 1</v>
      </c>
      <c r="P120" s="26" t="str">
        <f>VLOOKUP(A120,hospital[#All],9,FALSE)</f>
        <v>R1012</v>
      </c>
      <c r="Q120" s="26">
        <f>VLOOKUP(A120,hospital[#All],11,FALSE)</f>
        <v>48</v>
      </c>
    </row>
    <row r="121" spans="1:17" ht="15.6" x14ac:dyDescent="0.3">
      <c r="A121" s="25" t="s">
        <v>2253</v>
      </c>
      <c r="B121" s="26" t="str">
        <f>VLOOKUP(A121,cstm_name[#All],4,FALSE)</f>
        <v>meb</v>
      </c>
      <c r="C121" s="26">
        <f>VLOOKUP(A121,medical[#All],2,FALSE)</f>
        <v>42.13</v>
      </c>
      <c r="D121" s="26" t="str">
        <f>VLOOKUP(A121,medical[#All],5,FALSE)</f>
        <v>Normal</v>
      </c>
      <c r="E121" s="26" t="str">
        <f>VLOOKUP(A121,medical[#All],6,FALSE)</f>
        <v>Yes</v>
      </c>
      <c r="F121" s="26" t="str">
        <f>VLOOKUP('Health care'!A121,medical[#All],7,FALSE)</f>
        <v>No</v>
      </c>
      <c r="G121" s="26" t="str">
        <f>VLOOKUP(A121,medical[#All],8,FALSE)</f>
        <v>No</v>
      </c>
      <c r="H121" s="26">
        <f>VLOOKUP('Health care'!A121,medical[#All],9,FALSE)</f>
        <v>1</v>
      </c>
      <c r="I121" s="26" t="str">
        <f>VLOOKUP(A121,medical[#All],10,FALSE)</f>
        <v>Yes</v>
      </c>
      <c r="J121" s="27" t="str">
        <f>VLOOKUP(A121,medical[#All],3,FALSE)</f>
        <v>Obesity</v>
      </c>
      <c r="K121" s="27" t="str">
        <f>VLOOKUP(A121,medical[#All],5,FALSE)</f>
        <v>Normal</v>
      </c>
      <c r="L121" s="28" t="str">
        <f>VLOOKUP(A121,hospital[#All],10,FALSE)</f>
        <v>7-Aug-1995</v>
      </c>
      <c r="M121" s="29">
        <f>VLOOKUP(A121,hospital[#All],6,FALSE)</f>
        <v>39611.760000000002</v>
      </c>
      <c r="N121" s="26" t="str">
        <f>VLOOKUP(A121,hospital[#All],7,FALSE)</f>
        <v>tier - 1</v>
      </c>
      <c r="O121" s="26" t="str">
        <f>VLOOKUP(A121,hospital[#All],8,FALSE)</f>
        <v>tier - 3</v>
      </c>
      <c r="P121" s="26" t="str">
        <f>VLOOKUP(A121,hospital[#All],9,FALSE)</f>
        <v>R1013</v>
      </c>
      <c r="Q121" s="26">
        <f>VLOOKUP(A121,hospital[#All],11,FALSE)</f>
        <v>30</v>
      </c>
    </row>
    <row r="122" spans="1:17" ht="15.6" x14ac:dyDescent="0.3">
      <c r="A122" s="25" t="s">
        <v>2252</v>
      </c>
      <c r="B122" s="26" t="str">
        <f>VLOOKUP(A122,cstm_name[#All],4,FALSE)</f>
        <v>Aaqib</v>
      </c>
      <c r="C122" s="26">
        <f>VLOOKUP(A122,medical[#All],2,FALSE)</f>
        <v>30.78</v>
      </c>
      <c r="D122" s="26" t="str">
        <f>VLOOKUP(A122,medical[#All],5,FALSE)</f>
        <v>Diabetes</v>
      </c>
      <c r="E122" s="26" t="str">
        <f>VLOOKUP(A122,medical[#All],6,FALSE)</f>
        <v>Yes</v>
      </c>
      <c r="F122" s="26" t="str">
        <f>VLOOKUP('Health care'!A122,medical[#All],7,FALSE)</f>
        <v>No</v>
      </c>
      <c r="G122" s="26" t="str">
        <f>VLOOKUP(A122,medical[#All],8,FALSE)</f>
        <v>No</v>
      </c>
      <c r="H122" s="26">
        <f>VLOOKUP('Health care'!A122,medical[#All],9,FALSE)</f>
        <v>0</v>
      </c>
      <c r="I122" s="26" t="str">
        <f>VLOOKUP(A122,medical[#All],10,FALSE)</f>
        <v>Yes</v>
      </c>
      <c r="J122" s="27" t="str">
        <f>VLOOKUP(A122,medical[#All],3,FALSE)</f>
        <v>Obesity</v>
      </c>
      <c r="K122" s="27" t="str">
        <f>VLOOKUP(A122,medical[#All],5,FALSE)</f>
        <v>Diabetes</v>
      </c>
      <c r="L122" s="28" t="str">
        <f>VLOOKUP(A122,hospital[#All],10,FALSE)</f>
        <v>5-Jul-1981</v>
      </c>
      <c r="M122" s="29">
        <f>VLOOKUP(A122,hospital[#All],6,FALSE)</f>
        <v>39597.410000000003</v>
      </c>
      <c r="N122" s="26" t="str">
        <f>VLOOKUP(A122,hospital[#All],7,FALSE)</f>
        <v>tier - 1</v>
      </c>
      <c r="O122" s="26" t="str">
        <f>VLOOKUP(A122,hospital[#All],8,FALSE)</f>
        <v>tier - 2</v>
      </c>
      <c r="P122" s="26" t="str">
        <f>VLOOKUP(A122,hospital[#All],9,FALSE)</f>
        <v>R1017</v>
      </c>
      <c r="Q122" s="26">
        <f>VLOOKUP(A122,hospital[#All],11,FALSE)</f>
        <v>44</v>
      </c>
    </row>
    <row r="123" spans="1:17" ht="15.6" x14ac:dyDescent="0.3">
      <c r="A123" s="25" t="s">
        <v>2251</v>
      </c>
      <c r="B123" s="26" t="str">
        <f>VLOOKUP(A123,cstm_name[#All],4,FALSE)</f>
        <v>Craig</v>
      </c>
      <c r="C123" s="26">
        <f>VLOOKUP(A123,medical[#All],2,FALSE)</f>
        <v>31.35</v>
      </c>
      <c r="D123" s="26" t="str">
        <f>VLOOKUP(A123,medical[#All],5,FALSE)</f>
        <v>Diabetes</v>
      </c>
      <c r="E123" s="26" t="str">
        <f>VLOOKUP(A123,medical[#All],6,FALSE)</f>
        <v>No</v>
      </c>
      <c r="F123" s="26" t="str">
        <f>VLOOKUP('Health care'!A123,medical[#All],7,FALSE)</f>
        <v>No</v>
      </c>
      <c r="G123" s="26" t="str">
        <f>VLOOKUP(A123,medical[#All],8,FALSE)</f>
        <v>No</v>
      </c>
      <c r="H123" s="26">
        <f>VLOOKUP('Health care'!A123,medical[#All],9,FALSE)</f>
        <v>0</v>
      </c>
      <c r="I123" s="26" t="str">
        <f>VLOOKUP(A123,medical[#All],10,FALSE)</f>
        <v>Yes</v>
      </c>
      <c r="J123" s="27" t="str">
        <f>VLOOKUP(A123,medical[#All],3,FALSE)</f>
        <v>Obesity</v>
      </c>
      <c r="K123" s="27" t="str">
        <f>VLOOKUP(A123,medical[#All],5,FALSE)</f>
        <v>Diabetes</v>
      </c>
      <c r="L123" s="28" t="str">
        <f>VLOOKUP(A123,hospital[#All],10,FALSE)</f>
        <v>12-Jul-1978</v>
      </c>
      <c r="M123" s="29">
        <f>VLOOKUP(A123,hospital[#All],6,FALSE)</f>
        <v>39556.49</v>
      </c>
      <c r="N123" s="26" t="str">
        <f>VLOOKUP(A123,hospital[#All],7,FALSE)</f>
        <v>tier - 1</v>
      </c>
      <c r="O123" s="26" t="str">
        <f>VLOOKUP(A123,hospital[#All],8,FALSE)</f>
        <v>tier - 2</v>
      </c>
      <c r="P123" s="26" t="str">
        <f>VLOOKUP(A123,hospital[#All],9,FALSE)</f>
        <v>R1015</v>
      </c>
      <c r="Q123" s="26">
        <f>VLOOKUP(A123,hospital[#All],11,FALSE)</f>
        <v>47</v>
      </c>
    </row>
    <row r="124" spans="1:17" ht="15.6" x14ac:dyDescent="0.3">
      <c r="A124" s="25" t="s">
        <v>2250</v>
      </c>
      <c r="B124" s="26" t="str">
        <f>VLOOKUP(A124,cstm_name[#All],4,FALSE)</f>
        <v>meredith</v>
      </c>
      <c r="C124" s="26">
        <f>VLOOKUP(A124,medical[#All],2,FALSE)</f>
        <v>41.46</v>
      </c>
      <c r="D124" s="26" t="str">
        <f>VLOOKUP(A124,medical[#All],5,FALSE)</f>
        <v>Normal</v>
      </c>
      <c r="E124" s="26" t="str">
        <f>VLOOKUP(A124,medical[#All],6,FALSE)</f>
        <v>Yes</v>
      </c>
      <c r="F124" s="26" t="str">
        <f>VLOOKUP('Health care'!A124,medical[#All],7,FALSE)</f>
        <v>No</v>
      </c>
      <c r="G124" s="26" t="str">
        <f>VLOOKUP(A124,medical[#All],8,FALSE)</f>
        <v>No</v>
      </c>
      <c r="H124" s="26">
        <f>VLOOKUP('Health care'!A124,medical[#All],9,FALSE)</f>
        <v>2</v>
      </c>
      <c r="I124" s="26" t="str">
        <f>VLOOKUP(A124,medical[#All],10,FALSE)</f>
        <v>Yes</v>
      </c>
      <c r="J124" s="27" t="str">
        <f>VLOOKUP(A124,medical[#All],3,FALSE)</f>
        <v>Obesity</v>
      </c>
      <c r="K124" s="27" t="str">
        <f>VLOOKUP(A124,medical[#All],5,FALSE)</f>
        <v>Normal</v>
      </c>
      <c r="L124" s="28" t="str">
        <f>VLOOKUP(A124,hospital[#All],10,FALSE)</f>
        <v>24-Jun-1966</v>
      </c>
      <c r="M124" s="29">
        <f>VLOOKUP(A124,hospital[#All],6,FALSE)</f>
        <v>39396.86</v>
      </c>
      <c r="N124" s="26" t="str">
        <f>VLOOKUP(A124,hospital[#All],7,FALSE)</f>
        <v>tier - 2</v>
      </c>
      <c r="O124" s="26" t="str">
        <f>VLOOKUP(A124,hospital[#All],8,FALSE)</f>
        <v>tier - 2</v>
      </c>
      <c r="P124" s="26" t="str">
        <f>VLOOKUP(A124,hospital[#All],9,FALSE)</f>
        <v>R1011</v>
      </c>
      <c r="Q124" s="26">
        <f>VLOOKUP(A124,hospital[#All],11,FALSE)</f>
        <v>59</v>
      </c>
    </row>
    <row r="125" spans="1:17" ht="15.6" x14ac:dyDescent="0.3">
      <c r="A125" s="25" t="s">
        <v>2249</v>
      </c>
      <c r="B125" s="26" t="str">
        <f>VLOOKUP(A125,cstm_name[#All],4,FALSE)</f>
        <v>doug</v>
      </c>
      <c r="C125" s="26">
        <f>VLOOKUP(A125,medical[#All],2,FALSE)</f>
        <v>48</v>
      </c>
      <c r="D125" s="26" t="str">
        <f>VLOOKUP(A125,medical[#All],5,FALSE)</f>
        <v>Diabetes</v>
      </c>
      <c r="E125" s="26" t="str">
        <f>VLOOKUP(A125,medical[#All],6,FALSE)</f>
        <v>No</v>
      </c>
      <c r="F125" s="26" t="str">
        <f>VLOOKUP('Health care'!A125,medical[#All],7,FALSE)</f>
        <v>No</v>
      </c>
      <c r="G125" s="26" t="str">
        <f>VLOOKUP(A125,medical[#All],8,FALSE)</f>
        <v>No</v>
      </c>
      <c r="H125" s="26">
        <f>VLOOKUP('Health care'!A125,medical[#All],9,FALSE)</f>
        <v>0</v>
      </c>
      <c r="I125" s="26" t="str">
        <f>VLOOKUP(A125,medical[#All],10,FALSE)</f>
        <v>Yes</v>
      </c>
      <c r="J125" s="27" t="str">
        <f>VLOOKUP(A125,medical[#All],3,FALSE)</f>
        <v>Obesity</v>
      </c>
      <c r="K125" s="27" t="str">
        <f>VLOOKUP(A125,medical[#All],5,FALSE)</f>
        <v>Diabetes</v>
      </c>
      <c r="L125" s="28" t="str">
        <f>VLOOKUP(A125,hospital[#All],10,FALSE)</f>
        <v>5-Aug-1978</v>
      </c>
      <c r="M125" s="29">
        <f>VLOOKUP(A125,hospital[#All],6,FALSE)</f>
        <v>39352.6</v>
      </c>
      <c r="N125" s="26" t="str">
        <f>VLOOKUP(A125,hospital[#All],7,FALSE)</f>
        <v>tier - 2</v>
      </c>
      <c r="O125" s="26" t="str">
        <f>VLOOKUP(A125,hospital[#All],8,FALSE)</f>
        <v>tier - 3</v>
      </c>
      <c r="P125" s="26" t="str">
        <f>VLOOKUP(A125,hospital[#All],9,FALSE)</f>
        <v>R1011</v>
      </c>
      <c r="Q125" s="26">
        <f>VLOOKUP(A125,hospital[#All],11,FALSE)</f>
        <v>47</v>
      </c>
    </row>
    <row r="126" spans="1:17" ht="15.6" x14ac:dyDescent="0.3">
      <c r="A126" s="25" t="s">
        <v>2248</v>
      </c>
      <c r="B126" s="26" t="str">
        <f>VLOOKUP(A126,cstm_name[#All],4,FALSE)</f>
        <v>Elizabeth</v>
      </c>
      <c r="C126" s="26">
        <f>VLOOKUP(A126,medical[#All],2,FALSE)</f>
        <v>49.13</v>
      </c>
      <c r="D126" s="26" t="str">
        <f>VLOOKUP(A126,medical[#All],5,FALSE)</f>
        <v>Normal</v>
      </c>
      <c r="E126" s="26" t="str">
        <f>VLOOKUP(A126,medical[#All],6,FALSE)</f>
        <v>No</v>
      </c>
      <c r="F126" s="26" t="str">
        <f>VLOOKUP('Health care'!A126,medical[#All],7,FALSE)</f>
        <v>No</v>
      </c>
      <c r="G126" s="26" t="str">
        <f>VLOOKUP(A126,medical[#All],8,FALSE)</f>
        <v>No</v>
      </c>
      <c r="H126" s="26">
        <f>VLOOKUP('Health care'!A126,medical[#All],9,FALSE)</f>
        <v>0</v>
      </c>
      <c r="I126" s="26" t="str">
        <f>VLOOKUP(A126,medical[#All],10,FALSE)</f>
        <v>Yes</v>
      </c>
      <c r="J126" s="27" t="str">
        <f>VLOOKUP(A126,medical[#All],3,FALSE)</f>
        <v>Obesity</v>
      </c>
      <c r="K126" s="27" t="str">
        <f>VLOOKUP(A126,medical[#All],5,FALSE)</f>
        <v>Normal</v>
      </c>
      <c r="L126" s="28" t="str">
        <f>VLOOKUP(A126,hospital[#All],10,FALSE)</f>
        <v>16-Aug-1982</v>
      </c>
      <c r="M126" s="29">
        <f>VLOOKUP(A126,hospital[#All],6,FALSE)</f>
        <v>39315.279999999999</v>
      </c>
      <c r="N126" s="26" t="str">
        <f>VLOOKUP(A126,hospital[#All],7,FALSE)</f>
        <v>tier - 2</v>
      </c>
      <c r="O126" s="26" t="str">
        <f>VLOOKUP(A126,hospital[#All],8,FALSE)</f>
        <v>tier - 3</v>
      </c>
      <c r="P126" s="26" t="str">
        <f>VLOOKUP(A126,hospital[#All],9,FALSE)</f>
        <v>R1011</v>
      </c>
      <c r="Q126" s="26">
        <f>VLOOKUP(A126,hospital[#All],11,FALSE)</f>
        <v>43</v>
      </c>
    </row>
    <row r="127" spans="1:17" ht="15.6" x14ac:dyDescent="0.3">
      <c r="A127" s="25" t="s">
        <v>2247</v>
      </c>
      <c r="B127" s="26" t="str">
        <f>VLOOKUP(A127,cstm_name[#All],4,FALSE)</f>
        <v>Matthew</v>
      </c>
      <c r="C127" s="26">
        <f>VLOOKUP(A127,medical[#All],2,FALSE)</f>
        <v>37.799999999999997</v>
      </c>
      <c r="D127" s="26" t="str">
        <f>VLOOKUP(A127,medical[#All],5,FALSE)</f>
        <v>Prediabetes</v>
      </c>
      <c r="E127" s="26" t="str">
        <f>VLOOKUP(A127,medical[#All],6,FALSE)</f>
        <v>No</v>
      </c>
      <c r="F127" s="26" t="str">
        <f>VLOOKUP('Health care'!A127,medical[#All],7,FALSE)</f>
        <v>No</v>
      </c>
      <c r="G127" s="26" t="str">
        <f>VLOOKUP(A127,medical[#All],8,FALSE)</f>
        <v>No</v>
      </c>
      <c r="H127" s="26">
        <f>VLOOKUP('Health care'!A127,medical[#All],9,FALSE)</f>
        <v>1</v>
      </c>
      <c r="I127" s="26" t="str">
        <f>VLOOKUP(A127,medical[#All],10,FALSE)</f>
        <v>Yes</v>
      </c>
      <c r="J127" s="27" t="str">
        <f>VLOOKUP(A127,medical[#All],3,FALSE)</f>
        <v>Obesity</v>
      </c>
      <c r="K127" s="27" t="str">
        <f>VLOOKUP(A127,medical[#All],5,FALSE)</f>
        <v>Prediabetes</v>
      </c>
      <c r="L127" s="28" t="str">
        <f>VLOOKUP(A127,hospital[#All],10,FALSE)</f>
        <v>30-Nov-1992</v>
      </c>
      <c r="M127" s="29">
        <f>VLOOKUP(A127,hospital[#All],6,FALSE)</f>
        <v>39241.440000000002</v>
      </c>
      <c r="N127" s="26" t="str">
        <f>VLOOKUP(A127,hospital[#All],7,FALSE)</f>
        <v>tier - 1</v>
      </c>
      <c r="O127" s="26" t="str">
        <f>VLOOKUP(A127,hospital[#All],8,FALSE)</f>
        <v>tier - 3</v>
      </c>
      <c r="P127" s="26" t="str">
        <f>VLOOKUP(A127,hospital[#All],9,FALSE)</f>
        <v>R1011</v>
      </c>
      <c r="Q127" s="26">
        <f>VLOOKUP(A127,hospital[#All],11,FALSE)</f>
        <v>33</v>
      </c>
    </row>
    <row r="128" spans="1:17" ht="15.6" x14ac:dyDescent="0.3">
      <c r="A128" s="25" t="s">
        <v>2246</v>
      </c>
      <c r="B128" s="26" t="str">
        <f>VLOOKUP(A128,cstm_name[#All],4,FALSE)</f>
        <v>Guillermo</v>
      </c>
      <c r="C128" s="26">
        <f>VLOOKUP(A128,medical[#All],2,FALSE)</f>
        <v>38.299999999999997</v>
      </c>
      <c r="D128" s="26" t="str">
        <f>VLOOKUP(A128,medical[#All],5,FALSE)</f>
        <v>Diabetes</v>
      </c>
      <c r="E128" s="26" t="str">
        <f>VLOOKUP(A128,medical[#All],6,FALSE)</f>
        <v>No</v>
      </c>
      <c r="F128" s="26" t="str">
        <f>VLOOKUP('Health care'!A128,medical[#All],7,FALSE)</f>
        <v>No</v>
      </c>
      <c r="G128" s="26" t="str">
        <f>VLOOKUP(A128,medical[#All],8,FALSE)</f>
        <v>No</v>
      </c>
      <c r="H128" s="26">
        <f>VLOOKUP('Health care'!A128,medical[#All],9,FALSE)</f>
        <v>0</v>
      </c>
      <c r="I128" s="26" t="str">
        <f>VLOOKUP(A128,medical[#All],10,FALSE)</f>
        <v>Yes</v>
      </c>
      <c r="J128" s="27" t="str">
        <f>VLOOKUP(A128,medical[#All],3,FALSE)</f>
        <v>Obesity</v>
      </c>
      <c r="K128" s="27" t="str">
        <f>VLOOKUP(A128,medical[#All],5,FALSE)</f>
        <v>Diabetes</v>
      </c>
      <c r="L128" s="28" t="str">
        <f>VLOOKUP(A128,hospital[#All],10,FALSE)</f>
        <v>7-Jul-1962</v>
      </c>
      <c r="M128" s="29">
        <f>VLOOKUP(A128,hospital[#All],6,FALSE)</f>
        <v>39221.120000000003</v>
      </c>
      <c r="N128" s="26" t="str">
        <f>VLOOKUP(A128,hospital[#All],7,FALSE)</f>
        <v>tier - 2</v>
      </c>
      <c r="O128" s="26" t="str">
        <f>VLOOKUP(A128,hospital[#All],8,FALSE)</f>
        <v>tier - 1</v>
      </c>
      <c r="P128" s="26" t="str">
        <f>VLOOKUP(A128,hospital[#All],9,FALSE)</f>
        <v>R1011</v>
      </c>
      <c r="Q128" s="26">
        <f>VLOOKUP(A128,hospital[#All],11,FALSE)</f>
        <v>63</v>
      </c>
    </row>
    <row r="129" spans="1:17" ht="15.6" x14ac:dyDescent="0.3">
      <c r="A129" s="25" t="s">
        <v>2245</v>
      </c>
      <c r="B129" s="26" t="str">
        <f>VLOOKUP(A129,cstm_name[#All],4,FALSE)</f>
        <v>Ryan</v>
      </c>
      <c r="C129" s="26">
        <f>VLOOKUP(A129,medical[#All],2,FALSE)</f>
        <v>32.774999999999999</v>
      </c>
      <c r="D129" s="26" t="str">
        <f>VLOOKUP(A129,medical[#All],5,FALSE)</f>
        <v>Normal</v>
      </c>
      <c r="E129" s="26" t="str">
        <f>VLOOKUP(A129,medical[#All],6,FALSE)</f>
        <v>No</v>
      </c>
      <c r="F129" s="26" t="str">
        <f>VLOOKUP('Health care'!A129,medical[#All],7,FALSE)</f>
        <v>No</v>
      </c>
      <c r="G129" s="26" t="str">
        <f>VLOOKUP(A129,medical[#All],8,FALSE)</f>
        <v>No</v>
      </c>
      <c r="H129" s="26">
        <f>VLOOKUP('Health care'!A129,medical[#All],9,FALSE)</f>
        <v>0</v>
      </c>
      <c r="I129" s="26" t="str">
        <f>VLOOKUP(A129,medical[#All],10,FALSE)</f>
        <v>Yes</v>
      </c>
      <c r="J129" s="27" t="str">
        <f>VLOOKUP(A129,medical[#All],3,FALSE)</f>
        <v>Obesity</v>
      </c>
      <c r="K129" s="27" t="str">
        <f>VLOOKUP(A129,medical[#All],5,FALSE)</f>
        <v>Normal</v>
      </c>
      <c r="L129" s="28" t="str">
        <f>VLOOKUP(A129,hospital[#All],10,FALSE)</f>
        <v>4-Aug-1982</v>
      </c>
      <c r="M129" s="29">
        <f>VLOOKUP(A129,hospital[#All],6,FALSE)</f>
        <v>39125.33</v>
      </c>
      <c r="N129" s="26" t="str">
        <f>VLOOKUP(A129,hospital[#All],7,FALSE)</f>
        <v>tier - 1</v>
      </c>
      <c r="O129" s="26" t="str">
        <f>VLOOKUP(A129,hospital[#All],8,FALSE)</f>
        <v>tier - 1</v>
      </c>
      <c r="P129" s="26" t="str">
        <f>VLOOKUP(A129,hospital[#All],9,FALSE)</f>
        <v>R1016</v>
      </c>
      <c r="Q129" s="26">
        <f>VLOOKUP(A129,hospital[#All],11,FALSE)</f>
        <v>43</v>
      </c>
    </row>
    <row r="130" spans="1:17" ht="15.6" x14ac:dyDescent="0.3">
      <c r="A130" s="25" t="s">
        <v>2244</v>
      </c>
      <c r="B130" s="26" t="str">
        <f>VLOOKUP(A130,cstm_name[#All],4,FALSE)</f>
        <v>dane</v>
      </c>
      <c r="C130" s="26">
        <f>VLOOKUP(A130,medical[#All],2,FALSE)</f>
        <v>34.200000000000003</v>
      </c>
      <c r="D130" s="26" t="str">
        <f>VLOOKUP(A130,medical[#All],5,FALSE)</f>
        <v>Prediabetes</v>
      </c>
      <c r="E130" s="26" t="str">
        <f>VLOOKUP(A130,medical[#All],6,FALSE)</f>
        <v>Yes</v>
      </c>
      <c r="F130" s="26" t="str">
        <f>VLOOKUP('Health care'!A130,medical[#All],7,FALSE)</f>
        <v>No</v>
      </c>
      <c r="G130" s="26" t="str">
        <f>VLOOKUP(A130,medical[#All],8,FALSE)</f>
        <v>No</v>
      </c>
      <c r="H130" s="26">
        <f>VLOOKUP('Health care'!A130,medical[#All],9,FALSE)</f>
        <v>0</v>
      </c>
      <c r="I130" s="26" t="str">
        <f>VLOOKUP(A130,medical[#All],10,FALSE)</f>
        <v>Yes</v>
      </c>
      <c r="J130" s="27" t="str">
        <f>VLOOKUP(A130,medical[#All],3,FALSE)</f>
        <v>Obesity</v>
      </c>
      <c r="K130" s="27" t="str">
        <f>VLOOKUP(A130,medical[#All],5,FALSE)</f>
        <v>Prediabetes</v>
      </c>
      <c r="L130" s="28" t="str">
        <f>VLOOKUP(A130,hospital[#All],10,FALSE)</f>
        <v>20-Sep-1985</v>
      </c>
      <c r="M130" s="29">
        <f>VLOOKUP(A130,hospital[#All],6,FALSE)</f>
        <v>39047.29</v>
      </c>
      <c r="N130" s="26" t="str">
        <f>VLOOKUP(A130,hospital[#All],7,FALSE)</f>
        <v>tier - 1</v>
      </c>
      <c r="O130" s="26" t="str">
        <f>VLOOKUP(A130,hospital[#All],8,FALSE)</f>
        <v>tier - 3</v>
      </c>
      <c r="P130" s="26" t="str">
        <f>VLOOKUP(A130,hospital[#All],9,FALSE)</f>
        <v>R1017</v>
      </c>
      <c r="Q130" s="26">
        <f>VLOOKUP(A130,hospital[#All],11,FALSE)</f>
        <v>40</v>
      </c>
    </row>
    <row r="131" spans="1:17" ht="15.6" x14ac:dyDescent="0.3">
      <c r="A131" s="25" t="s">
        <v>2243</v>
      </c>
      <c r="B131" s="26" t="str">
        <f>VLOOKUP(A131,cstm_name[#All],4,FALSE)</f>
        <v>jonas</v>
      </c>
      <c r="C131" s="26">
        <f>VLOOKUP(A131,medical[#All],2,FALSE)</f>
        <v>30.2</v>
      </c>
      <c r="D131" s="26" t="str">
        <f>VLOOKUP(A131,medical[#All],5,FALSE)</f>
        <v>Diabetes</v>
      </c>
      <c r="E131" s="26" t="str">
        <f>VLOOKUP(A131,medical[#All],6,FALSE)</f>
        <v>No</v>
      </c>
      <c r="F131" s="26" t="str">
        <f>VLOOKUP('Health care'!A131,medical[#All],7,FALSE)</f>
        <v>No</v>
      </c>
      <c r="G131" s="26" t="str">
        <f>VLOOKUP(A131,medical[#All],8,FALSE)</f>
        <v>No</v>
      </c>
      <c r="H131" s="26">
        <f>VLOOKUP('Health care'!A131,medical[#All],9,FALSE)</f>
        <v>0</v>
      </c>
      <c r="I131" s="26" t="str">
        <f>VLOOKUP(A131,medical[#All],10,FALSE)</f>
        <v>Yes</v>
      </c>
      <c r="J131" s="27" t="str">
        <f>VLOOKUP(A131,medical[#All],3,FALSE)</f>
        <v>Obesity</v>
      </c>
      <c r="K131" s="27" t="str">
        <f>VLOOKUP(A131,medical[#All],5,FALSE)</f>
        <v>Diabetes</v>
      </c>
      <c r="L131" s="28" t="str">
        <f>VLOOKUP(A131,hospital[#All],10,FALSE)</f>
        <v>12-Oct-1978</v>
      </c>
      <c r="M131" s="29">
        <f>VLOOKUP(A131,hospital[#All],6,FALSE)</f>
        <v>38998.550000000003</v>
      </c>
      <c r="N131" s="26" t="str">
        <f>VLOOKUP(A131,hospital[#All],7,FALSE)</f>
        <v>tier - 1</v>
      </c>
      <c r="O131" s="26" t="str">
        <f>VLOOKUP(A131,hospital[#All],8,FALSE)</f>
        <v>tier - 1</v>
      </c>
      <c r="P131" s="26" t="str">
        <f>VLOOKUP(A131,hospital[#All],9,FALSE)</f>
        <v>R1011</v>
      </c>
      <c r="Q131" s="26">
        <f>VLOOKUP(A131,hospital[#All],11,FALSE)</f>
        <v>47</v>
      </c>
    </row>
    <row r="132" spans="1:17" ht="15.6" x14ac:dyDescent="0.3">
      <c r="A132" s="25" t="s">
        <v>2242</v>
      </c>
      <c r="B132" s="26" t="str">
        <f>VLOOKUP(A132,cstm_name[#All],4,FALSE)</f>
        <v>George</v>
      </c>
      <c r="C132" s="26">
        <f>VLOOKUP(A132,medical[#All],2,FALSE)</f>
        <v>48.32</v>
      </c>
      <c r="D132" s="26" t="str">
        <f>VLOOKUP(A132,medical[#All],5,FALSE)</f>
        <v>Prediabetes</v>
      </c>
      <c r="E132" s="26" t="str">
        <f>VLOOKUP(A132,medical[#All],6,FALSE)</f>
        <v>No</v>
      </c>
      <c r="F132" s="26" t="str">
        <f>VLOOKUP('Health care'!A132,medical[#All],7,FALSE)</f>
        <v>No</v>
      </c>
      <c r="G132" s="26" t="str">
        <f>VLOOKUP(A132,medical[#All],8,FALSE)</f>
        <v>No</v>
      </c>
      <c r="H132" s="26">
        <f>VLOOKUP('Health care'!A132,medical[#All],9,FALSE)</f>
        <v>0</v>
      </c>
      <c r="I132" s="26" t="str">
        <f>VLOOKUP(A132,medical[#All],10,FALSE)</f>
        <v>Yes</v>
      </c>
      <c r="J132" s="27" t="str">
        <f>VLOOKUP(A132,medical[#All],3,FALSE)</f>
        <v>Obesity</v>
      </c>
      <c r="K132" s="27" t="str">
        <f>VLOOKUP(A132,medical[#All],5,FALSE)</f>
        <v>Prediabetes</v>
      </c>
      <c r="L132" s="28" t="str">
        <f>VLOOKUP(A132,hospital[#All],10,FALSE)</f>
        <v>24-Sep-1980</v>
      </c>
      <c r="M132" s="29">
        <f>VLOOKUP(A132,hospital[#All],6,FALSE)</f>
        <v>38947.43</v>
      </c>
      <c r="N132" s="26" t="str">
        <f>VLOOKUP(A132,hospital[#All],7,FALSE)</f>
        <v>tier - 2</v>
      </c>
      <c r="O132" s="26" t="str">
        <f>VLOOKUP(A132,hospital[#All],8,FALSE)</f>
        <v>tier - 3</v>
      </c>
      <c r="P132" s="26" t="str">
        <f>VLOOKUP(A132,hospital[#All],9,FALSE)</f>
        <v>R1011</v>
      </c>
      <c r="Q132" s="26">
        <f>VLOOKUP(A132,hospital[#All],11,FALSE)</f>
        <v>45</v>
      </c>
    </row>
    <row r="133" spans="1:17" ht="15.6" x14ac:dyDescent="0.3">
      <c r="A133" s="25" t="s">
        <v>2241</v>
      </c>
      <c r="B133" s="26" t="str">
        <f>VLOOKUP(A133,cstm_name[#All],4,FALSE)</f>
        <v>Sara</v>
      </c>
      <c r="C133" s="26">
        <f>VLOOKUP(A133,medical[#All],2,FALSE)</f>
        <v>44.86</v>
      </c>
      <c r="D133" s="26" t="str">
        <f>VLOOKUP(A133,medical[#All],5,FALSE)</f>
        <v>Normal</v>
      </c>
      <c r="E133" s="26" t="str">
        <f>VLOOKUP(A133,medical[#All],6,FALSE)</f>
        <v>Yes</v>
      </c>
      <c r="F133" s="26" t="str">
        <f>VLOOKUP('Health care'!A133,medical[#All],7,FALSE)</f>
        <v>No</v>
      </c>
      <c r="G133" s="26" t="str">
        <f>VLOOKUP(A133,medical[#All],8,FALSE)</f>
        <v>No</v>
      </c>
      <c r="H133" s="26">
        <f>VLOOKUP('Health care'!A133,medical[#All],9,FALSE)</f>
        <v>0</v>
      </c>
      <c r="I133" s="26" t="str">
        <f>VLOOKUP(A133,medical[#All],10,FALSE)</f>
        <v>Yes</v>
      </c>
      <c r="J133" s="27" t="str">
        <f>VLOOKUP(A133,medical[#All],3,FALSE)</f>
        <v>Obesity</v>
      </c>
      <c r="K133" s="27" t="str">
        <f>VLOOKUP(A133,medical[#All],5,FALSE)</f>
        <v>Normal</v>
      </c>
      <c r="L133" s="28" t="str">
        <f>VLOOKUP(A133,hospital[#All],10,FALSE)</f>
        <v>15-Dec-1976</v>
      </c>
      <c r="M133" s="29">
        <f>VLOOKUP(A133,hospital[#All],6,FALSE)</f>
        <v>38932.559999999998</v>
      </c>
      <c r="N133" s="26" t="str">
        <f>VLOOKUP(A133,hospital[#All],7,FALSE)</f>
        <v>tier - 2</v>
      </c>
      <c r="O133" s="26" t="str">
        <f>VLOOKUP(A133,hospital[#All],8,FALSE)</f>
        <v>tier - 3</v>
      </c>
      <c r="P133" s="26" t="str">
        <f>VLOOKUP(A133,hospital[#All],9,FALSE)</f>
        <v>R1011</v>
      </c>
      <c r="Q133" s="26">
        <f>VLOOKUP(A133,hospital[#All],11,FALSE)</f>
        <v>49</v>
      </c>
    </row>
    <row r="134" spans="1:17" ht="15.6" x14ac:dyDescent="0.3">
      <c r="A134" s="25" t="s">
        <v>2240</v>
      </c>
      <c r="B134" s="26" t="str">
        <f>VLOOKUP(A134,cstm_name[#All],4,FALSE)</f>
        <v>nick</v>
      </c>
      <c r="C134" s="26">
        <f>VLOOKUP(A134,medical[#All],2,FALSE)</f>
        <v>52.15</v>
      </c>
      <c r="D134" s="26" t="str">
        <f>VLOOKUP(A134,medical[#All],5,FALSE)</f>
        <v>Normal</v>
      </c>
      <c r="E134" s="26" t="str">
        <f>VLOOKUP(A134,medical[#All],6,FALSE)</f>
        <v>No</v>
      </c>
      <c r="F134" s="26" t="str">
        <f>VLOOKUP('Health care'!A134,medical[#All],7,FALSE)</f>
        <v>No</v>
      </c>
      <c r="G134" s="26" t="str">
        <f>VLOOKUP(A134,medical[#All],8,FALSE)</f>
        <v>No</v>
      </c>
      <c r="H134" s="26">
        <f>VLOOKUP('Health care'!A134,medical[#All],9,FALSE)</f>
        <v>1</v>
      </c>
      <c r="I134" s="26" t="str">
        <f>VLOOKUP(A134,medical[#All],10,FALSE)</f>
        <v>Yes</v>
      </c>
      <c r="J134" s="27" t="str">
        <f>VLOOKUP(A134,medical[#All],3,FALSE)</f>
        <v>Obesity</v>
      </c>
      <c r="K134" s="27" t="str">
        <f>VLOOKUP(A134,medical[#All],5,FALSE)</f>
        <v>Normal</v>
      </c>
      <c r="L134" s="28" t="str">
        <f>VLOOKUP(A134,hospital[#All],10,FALSE)</f>
        <v>16-Jun-1987</v>
      </c>
      <c r="M134" s="29">
        <f>VLOOKUP(A134,hospital[#All],6,FALSE)</f>
        <v>38924.04</v>
      </c>
      <c r="N134" s="26" t="str">
        <f>VLOOKUP(A134,hospital[#All],7,FALSE)</f>
        <v>tier - 2</v>
      </c>
      <c r="O134" s="26" t="str">
        <f>VLOOKUP(A134,hospital[#All],8,FALSE)</f>
        <v>tier - 2</v>
      </c>
      <c r="P134" s="26" t="str">
        <f>VLOOKUP(A134,hospital[#All],9,FALSE)</f>
        <v>R1011</v>
      </c>
      <c r="Q134" s="26">
        <f>VLOOKUP(A134,hospital[#All],11,FALSE)</f>
        <v>38</v>
      </c>
    </row>
    <row r="135" spans="1:17" ht="15.6" x14ac:dyDescent="0.3">
      <c r="A135" s="25" t="s">
        <v>2239</v>
      </c>
      <c r="B135" s="26" t="str">
        <f>VLOOKUP(A135,cstm_name[#All],4,FALSE)</f>
        <v>timothy</v>
      </c>
      <c r="C135" s="26">
        <f>VLOOKUP(A135,medical[#All],2,FALSE)</f>
        <v>41.12</v>
      </c>
      <c r="D135" s="26" t="str">
        <f>VLOOKUP(A135,medical[#All],5,FALSE)</f>
        <v>Diabetes</v>
      </c>
      <c r="E135" s="26" t="str">
        <f>VLOOKUP(A135,medical[#All],6,FALSE)</f>
        <v>Yes</v>
      </c>
      <c r="F135" s="26" t="str">
        <f>VLOOKUP('Health care'!A135,medical[#All],7,FALSE)</f>
        <v>No</v>
      </c>
      <c r="G135" s="26" t="str">
        <f>VLOOKUP(A135,medical[#All],8,FALSE)</f>
        <v>No</v>
      </c>
      <c r="H135" s="26">
        <f>VLOOKUP('Health care'!A135,medical[#All],9,FALSE)</f>
        <v>0</v>
      </c>
      <c r="I135" s="26" t="str">
        <f>VLOOKUP(A135,medical[#All],10,FALSE)</f>
        <v>Yes</v>
      </c>
      <c r="J135" s="27" t="str">
        <f>VLOOKUP(A135,medical[#All],3,FALSE)</f>
        <v>Obesity</v>
      </c>
      <c r="K135" s="27" t="str">
        <f>VLOOKUP(A135,medical[#All],5,FALSE)</f>
        <v>Diabetes</v>
      </c>
      <c r="L135" s="28" t="str">
        <f>VLOOKUP(A135,hospital[#All],10,FALSE)</f>
        <v>30-Jul-1967</v>
      </c>
      <c r="M135" s="29">
        <f>VLOOKUP(A135,hospital[#All],6,FALSE)</f>
        <v>38893.360000000001</v>
      </c>
      <c r="N135" s="26" t="str">
        <f>VLOOKUP(A135,hospital[#All],7,FALSE)</f>
        <v>tier - 1</v>
      </c>
      <c r="O135" s="26" t="str">
        <f>VLOOKUP(A135,hospital[#All],8,FALSE)</f>
        <v>tier - 2</v>
      </c>
      <c r="P135" s="26" t="str">
        <f>VLOOKUP(A135,hospital[#All],9,FALSE)</f>
        <v>R1011</v>
      </c>
      <c r="Q135" s="26">
        <f>VLOOKUP(A135,hospital[#All],11,FALSE)</f>
        <v>58</v>
      </c>
    </row>
    <row r="136" spans="1:17" ht="15.6" x14ac:dyDescent="0.3">
      <c r="A136" s="25" t="s">
        <v>2238</v>
      </c>
      <c r="B136" s="26" t="str">
        <f>VLOOKUP(A136,cstm_name[#All],4,FALSE)</f>
        <v>Becky</v>
      </c>
      <c r="C136" s="26">
        <f>VLOOKUP(A136,medical[#All],2,FALSE)</f>
        <v>38.39</v>
      </c>
      <c r="D136" s="26" t="str">
        <f>VLOOKUP(A136,medical[#All],5,FALSE)</f>
        <v>Normal</v>
      </c>
      <c r="E136" s="26" t="str">
        <f>VLOOKUP(A136,medical[#All],6,FALSE)</f>
        <v>Yes</v>
      </c>
      <c r="F136" s="26" t="str">
        <f>VLOOKUP('Health care'!A136,medical[#All],7,FALSE)</f>
        <v>No</v>
      </c>
      <c r="G136" s="26" t="str">
        <f>VLOOKUP(A136,medical[#All],8,FALSE)</f>
        <v>No</v>
      </c>
      <c r="H136" s="26">
        <f>VLOOKUP('Health care'!A136,medical[#All],9,FALSE)</f>
        <v>1</v>
      </c>
      <c r="I136" s="26" t="str">
        <f>VLOOKUP(A136,medical[#All],10,FALSE)</f>
        <v>Yes</v>
      </c>
      <c r="J136" s="27" t="str">
        <f>VLOOKUP(A136,medical[#All],3,FALSE)</f>
        <v>Obesity</v>
      </c>
      <c r="K136" s="27" t="str">
        <f>VLOOKUP(A136,medical[#All],5,FALSE)</f>
        <v>Normal</v>
      </c>
      <c r="L136" s="28" t="str">
        <f>VLOOKUP(A136,hospital[#All],10,FALSE)</f>
        <v>6-Jun-1964</v>
      </c>
      <c r="M136" s="29">
        <f>VLOOKUP(A136,hospital[#All],6,FALSE)</f>
        <v>38869.25</v>
      </c>
      <c r="N136" s="26" t="str">
        <f>VLOOKUP(A136,hospital[#All],7,FALSE)</f>
        <v>tier - 2</v>
      </c>
      <c r="O136" s="26" t="str">
        <f>VLOOKUP(A136,hospital[#All],8,FALSE)</f>
        <v>tier - 2</v>
      </c>
      <c r="P136" s="26" t="str">
        <f>VLOOKUP(A136,hospital[#All],9,FALSE)</f>
        <v>R1011</v>
      </c>
      <c r="Q136" s="26">
        <f>VLOOKUP(A136,hospital[#All],11,FALSE)</f>
        <v>61</v>
      </c>
    </row>
    <row r="137" spans="1:17" ht="15.6" x14ac:dyDescent="0.3">
      <c r="A137" s="25" t="s">
        <v>2237</v>
      </c>
      <c r="B137" s="26" t="str">
        <f>VLOOKUP(A137,cstm_name[#All],4,FALSE)</f>
        <v>Steph</v>
      </c>
      <c r="C137" s="26">
        <f>VLOOKUP(A137,medical[#All],2,FALSE)</f>
        <v>46.85</v>
      </c>
      <c r="D137" s="26" t="str">
        <f>VLOOKUP(A137,medical[#All],5,FALSE)</f>
        <v>Normal</v>
      </c>
      <c r="E137" s="26" t="str">
        <f>VLOOKUP(A137,medical[#All],6,FALSE)</f>
        <v>No</v>
      </c>
      <c r="F137" s="26" t="str">
        <f>VLOOKUP('Health care'!A137,medical[#All],7,FALSE)</f>
        <v>No</v>
      </c>
      <c r="G137" s="26" t="str">
        <f>VLOOKUP(A137,medical[#All],8,FALSE)</f>
        <v>Yes</v>
      </c>
      <c r="H137" s="26">
        <f>VLOOKUP('Health care'!A137,medical[#All],9,FALSE)</f>
        <v>1</v>
      </c>
      <c r="I137" s="26" t="str">
        <f>VLOOKUP(A137,medical[#All],10,FALSE)</f>
        <v>Yes</v>
      </c>
      <c r="J137" s="27" t="str">
        <f>VLOOKUP(A137,medical[#All],3,FALSE)</f>
        <v>Obesity</v>
      </c>
      <c r="K137" s="27" t="str">
        <f>VLOOKUP(A137,medical[#All],5,FALSE)</f>
        <v>Normal</v>
      </c>
      <c r="L137" s="28" t="str">
        <f>VLOOKUP(A137,hospital[#All],10,FALSE)</f>
        <v>3-Dec-1979</v>
      </c>
      <c r="M137" s="29">
        <f>VLOOKUP(A137,hospital[#All],6,FALSE)</f>
        <v>38836.980000000003</v>
      </c>
      <c r="N137" s="26" t="str">
        <f>VLOOKUP(A137,hospital[#All],7,FALSE)</f>
        <v>tier - 2</v>
      </c>
      <c r="O137" s="26" t="str">
        <f>VLOOKUP(A137,hospital[#All],8,FALSE)</f>
        <v>tier - 1</v>
      </c>
      <c r="P137" s="26" t="str">
        <f>VLOOKUP(A137,hospital[#All],9,FALSE)</f>
        <v>R1011</v>
      </c>
      <c r="Q137" s="26">
        <f>VLOOKUP(A137,hospital[#All],11,FALSE)</f>
        <v>46</v>
      </c>
    </row>
    <row r="138" spans="1:17" ht="15.6" x14ac:dyDescent="0.3">
      <c r="A138" s="25" t="s">
        <v>2236</v>
      </c>
      <c r="B138" s="26" t="str">
        <f>VLOOKUP(A138,cstm_name[#All],4,FALSE)</f>
        <v>Kristine</v>
      </c>
      <c r="C138" s="26">
        <f>VLOOKUP(A138,medical[#All],2,FALSE)</f>
        <v>42.24</v>
      </c>
      <c r="D138" s="26" t="str">
        <f>VLOOKUP(A138,medical[#All],5,FALSE)</f>
        <v>Normal</v>
      </c>
      <c r="E138" s="26" t="str">
        <f>VLOOKUP(A138,medical[#All],6,FALSE)</f>
        <v>No</v>
      </c>
      <c r="F138" s="26" t="str">
        <f>VLOOKUP('Health care'!A138,medical[#All],7,FALSE)</f>
        <v>yes</v>
      </c>
      <c r="G138" s="26" t="str">
        <f>VLOOKUP(A138,medical[#All],8,FALSE)</f>
        <v>No</v>
      </c>
      <c r="H138" s="26">
        <f>VLOOKUP('Health care'!A138,medical[#All],9,FALSE)</f>
        <v>1</v>
      </c>
      <c r="I138" s="26" t="str">
        <f>VLOOKUP(A138,medical[#All],10,FALSE)</f>
        <v>Yes</v>
      </c>
      <c r="J138" s="27" t="str">
        <f>VLOOKUP(A138,medical[#All],3,FALSE)</f>
        <v>Obesity</v>
      </c>
      <c r="K138" s="27" t="str">
        <f>VLOOKUP(A138,medical[#All],5,FALSE)</f>
        <v>Normal</v>
      </c>
      <c r="L138" s="28" t="str">
        <f>VLOOKUP(A138,hospital[#All],10,FALSE)</f>
        <v>5-Dec-2004</v>
      </c>
      <c r="M138" s="29">
        <f>VLOOKUP(A138,hospital[#All],6,FALSE)</f>
        <v>38792.69</v>
      </c>
      <c r="N138" s="26" t="str">
        <f>VLOOKUP(A138,hospital[#All],7,FALSE)</f>
        <v>tier - 2</v>
      </c>
      <c r="O138" s="26" t="str">
        <f>VLOOKUP(A138,hospital[#All],8,FALSE)</f>
        <v>tier - 2</v>
      </c>
      <c r="P138" s="26" t="str">
        <f>VLOOKUP(A138,hospital[#All],9,FALSE)</f>
        <v>R1013</v>
      </c>
      <c r="Q138" s="26">
        <f>VLOOKUP(A138,hospital[#All],11,FALSE)</f>
        <v>21</v>
      </c>
    </row>
    <row r="139" spans="1:17" ht="15.6" x14ac:dyDescent="0.3">
      <c r="A139" s="25" t="s">
        <v>2235</v>
      </c>
      <c r="B139" s="26" t="str">
        <f>VLOOKUP(A139,cstm_name[#All],4,FALSE)</f>
        <v>Taylor</v>
      </c>
      <c r="C139" s="26">
        <f>VLOOKUP(A139,medical[#All],2,FALSE)</f>
        <v>34.39</v>
      </c>
      <c r="D139" s="26" t="str">
        <f>VLOOKUP(A139,medical[#All],5,FALSE)</f>
        <v>Prediabetes</v>
      </c>
      <c r="E139" s="26" t="str">
        <f>VLOOKUP(A139,medical[#All],6,FALSE)</f>
        <v>No</v>
      </c>
      <c r="F139" s="26" t="str">
        <f>VLOOKUP('Health care'!A139,medical[#All],7,FALSE)</f>
        <v>No</v>
      </c>
      <c r="G139" s="26" t="str">
        <f>VLOOKUP(A139,medical[#All],8,FALSE)</f>
        <v>No</v>
      </c>
      <c r="H139" s="26">
        <f>VLOOKUP('Health care'!A139,medical[#All],9,FALSE)</f>
        <v>0</v>
      </c>
      <c r="I139" s="26" t="str">
        <f>VLOOKUP(A139,medical[#All],10,FALSE)</f>
        <v>Yes</v>
      </c>
      <c r="J139" s="27" t="str">
        <f>VLOOKUP(A139,medical[#All],3,FALSE)</f>
        <v>Obesity</v>
      </c>
      <c r="K139" s="27" t="str">
        <f>VLOOKUP(A139,medical[#All],5,FALSE)</f>
        <v>Prediabetes</v>
      </c>
      <c r="L139" s="28" t="str">
        <f>VLOOKUP(A139,hospital[#All],10,FALSE)</f>
        <v>8-Nov-1991</v>
      </c>
      <c r="M139" s="29">
        <f>VLOOKUP(A139,hospital[#All],6,FALSE)</f>
        <v>38746.36</v>
      </c>
      <c r="N139" s="26" t="str">
        <f>VLOOKUP(A139,hospital[#All],7,FALSE)</f>
        <v>tier - 1</v>
      </c>
      <c r="O139" s="26" t="str">
        <f>VLOOKUP(A139,hospital[#All],8,FALSE)</f>
        <v>tier - 2</v>
      </c>
      <c r="P139" s="26" t="str">
        <f>VLOOKUP(A139,hospital[#All],9,FALSE)</f>
        <v>R1012</v>
      </c>
      <c r="Q139" s="26">
        <f>VLOOKUP(A139,hospital[#All],11,FALSE)</f>
        <v>34</v>
      </c>
    </row>
    <row r="140" spans="1:17" ht="15.6" x14ac:dyDescent="0.3">
      <c r="A140" s="25" t="s">
        <v>2234</v>
      </c>
      <c r="B140" s="26" t="str">
        <f>VLOOKUP(A140,cstm_name[#All],4,FALSE)</f>
        <v>william</v>
      </c>
      <c r="C140" s="26">
        <f>VLOOKUP(A140,medical[#All],2,FALSE)</f>
        <v>42.89</v>
      </c>
      <c r="D140" s="26" t="str">
        <f>VLOOKUP(A140,medical[#All],5,FALSE)</f>
        <v>Normal</v>
      </c>
      <c r="E140" s="26" t="str">
        <f>VLOOKUP(A140,medical[#All],6,FALSE)</f>
        <v>Yes</v>
      </c>
      <c r="F140" s="26" t="str">
        <f>VLOOKUP('Health care'!A140,medical[#All],7,FALSE)</f>
        <v>No</v>
      </c>
      <c r="G140" s="26" t="str">
        <f>VLOOKUP(A140,medical[#All],8,FALSE)</f>
        <v>No</v>
      </c>
      <c r="H140" s="26">
        <f>VLOOKUP('Health care'!A140,medical[#All],9,FALSE)</f>
        <v>0</v>
      </c>
      <c r="I140" s="26" t="str">
        <f>VLOOKUP(A140,medical[#All],10,FALSE)</f>
        <v>Yes</v>
      </c>
      <c r="J140" s="27" t="str">
        <f>VLOOKUP(A140,medical[#All],3,FALSE)</f>
        <v>Obesity</v>
      </c>
      <c r="K140" s="27" t="str">
        <f>VLOOKUP(A140,medical[#All],5,FALSE)</f>
        <v>Normal</v>
      </c>
      <c r="L140" s="28" t="str">
        <f>VLOOKUP(A140,hospital[#All],10,FALSE)</f>
        <v>15-Jun-1976</v>
      </c>
      <c r="M140" s="29">
        <f>VLOOKUP(A140,hospital[#All],6,FALSE)</f>
        <v>38740.120000000003</v>
      </c>
      <c r="N140" s="26" t="str">
        <f>VLOOKUP(A140,hospital[#All],7,FALSE)</f>
        <v>tier - 2</v>
      </c>
      <c r="O140" s="26" t="str">
        <f>VLOOKUP(A140,hospital[#All],8,FALSE)</f>
        <v>tier - 2</v>
      </c>
      <c r="P140" s="26" t="str">
        <f>VLOOKUP(A140,hospital[#All],9,FALSE)</f>
        <v>R1012</v>
      </c>
      <c r="Q140" s="26">
        <f>VLOOKUP(A140,hospital[#All],11,FALSE)</f>
        <v>49</v>
      </c>
    </row>
    <row r="141" spans="1:17" ht="15.6" x14ac:dyDescent="0.3">
      <c r="A141" s="25" t="s">
        <v>2233</v>
      </c>
      <c r="B141" s="26" t="str">
        <f>VLOOKUP(A141,cstm_name[#All],4,FALSE)</f>
        <v>sage</v>
      </c>
      <c r="C141" s="26">
        <f>VLOOKUP(A141,medical[#All],2,FALSE)</f>
        <v>36.299999999999997</v>
      </c>
      <c r="D141" s="26" t="str">
        <f>VLOOKUP(A141,medical[#All],5,FALSE)</f>
        <v>Normal</v>
      </c>
      <c r="E141" s="26" t="str">
        <f>VLOOKUP(A141,medical[#All],6,FALSE)</f>
        <v>No</v>
      </c>
      <c r="F141" s="26" t="str">
        <f>VLOOKUP('Health care'!A141,medical[#All],7,FALSE)</f>
        <v>No</v>
      </c>
      <c r="G141" s="26" t="str">
        <f>VLOOKUP(A141,medical[#All],8,FALSE)</f>
        <v>No</v>
      </c>
      <c r="H141" s="26">
        <f>VLOOKUP('Health care'!A141,medical[#All],9,FALSE)</f>
        <v>0</v>
      </c>
      <c r="I141" s="26" t="str">
        <f>VLOOKUP(A141,medical[#All],10,FALSE)</f>
        <v>Yes</v>
      </c>
      <c r="J141" s="27" t="str">
        <f>VLOOKUP(A141,medical[#All],3,FALSE)</f>
        <v>Obesity</v>
      </c>
      <c r="K141" s="27" t="str">
        <f>VLOOKUP(A141,medical[#All],5,FALSE)</f>
        <v>Normal</v>
      </c>
      <c r="L141" s="28" t="str">
        <f>VLOOKUP(A141,hospital[#All],10,FALSE)</f>
        <v>2-Nov-1991</v>
      </c>
      <c r="M141" s="29">
        <f>VLOOKUP(A141,hospital[#All],6,FALSE)</f>
        <v>38711</v>
      </c>
      <c r="N141" s="26" t="str">
        <f>VLOOKUP(A141,hospital[#All],7,FALSE)</f>
        <v>tier - 2</v>
      </c>
      <c r="O141" s="26" t="str">
        <f>VLOOKUP(A141,hospital[#All],8,FALSE)</f>
        <v>tier - 2</v>
      </c>
      <c r="P141" s="26" t="str">
        <f>VLOOKUP(A141,hospital[#All],9,FALSE)</f>
        <v>R1011</v>
      </c>
      <c r="Q141" s="26">
        <f>VLOOKUP(A141,hospital[#All],11,FALSE)</f>
        <v>34</v>
      </c>
    </row>
    <row r="142" spans="1:17" ht="15.6" x14ac:dyDescent="0.3">
      <c r="A142" s="25" t="s">
        <v>2232</v>
      </c>
      <c r="B142" s="26" t="str">
        <f>VLOOKUP(A142,cstm_name[#All],4,FALSE)</f>
        <v>cole</v>
      </c>
      <c r="C142" s="26">
        <f>VLOOKUP(A142,medical[#All],2,FALSE)</f>
        <v>35.200000000000003</v>
      </c>
      <c r="D142" s="26" t="str">
        <f>VLOOKUP(A142,medical[#All],5,FALSE)</f>
        <v>Diabetes</v>
      </c>
      <c r="E142" s="26" t="str">
        <f>VLOOKUP(A142,medical[#All],6,FALSE)</f>
        <v>Yes</v>
      </c>
      <c r="F142" s="26" t="str">
        <f>VLOOKUP('Health care'!A142,medical[#All],7,FALSE)</f>
        <v>No</v>
      </c>
      <c r="G142" s="26" t="str">
        <f>VLOOKUP(A142,medical[#All],8,FALSE)</f>
        <v>No</v>
      </c>
      <c r="H142" s="26">
        <f>VLOOKUP('Health care'!A142,medical[#All],9,FALSE)</f>
        <v>1</v>
      </c>
      <c r="I142" s="26" t="str">
        <f>VLOOKUP(A142,medical[#All],10,FALSE)</f>
        <v>Yes</v>
      </c>
      <c r="J142" s="27" t="str">
        <f>VLOOKUP(A142,medical[#All],3,FALSE)</f>
        <v>Obesity</v>
      </c>
      <c r="K142" s="27" t="str">
        <f>VLOOKUP(A142,medical[#All],5,FALSE)</f>
        <v>Diabetes</v>
      </c>
      <c r="L142" s="28" t="str">
        <f>VLOOKUP(A142,hospital[#All],10,FALSE)</f>
        <v>20-Jul-1986</v>
      </c>
      <c r="M142" s="29">
        <f>VLOOKUP(A142,hospital[#All],6,FALSE)</f>
        <v>38709.18</v>
      </c>
      <c r="N142" s="26" t="str">
        <f>VLOOKUP(A142,hospital[#All],7,FALSE)</f>
        <v>tier - 1</v>
      </c>
      <c r="O142" s="26" t="str">
        <f>VLOOKUP(A142,hospital[#All],8,FALSE)</f>
        <v>tier - 3</v>
      </c>
      <c r="P142" s="26" t="str">
        <f>VLOOKUP(A142,hospital[#All],9,FALSE)</f>
        <v>R1013</v>
      </c>
      <c r="Q142" s="26">
        <f>VLOOKUP(A142,hospital[#All],11,FALSE)</f>
        <v>39</v>
      </c>
    </row>
    <row r="143" spans="1:17" ht="15.6" x14ac:dyDescent="0.3">
      <c r="A143" s="25" t="s">
        <v>2231</v>
      </c>
      <c r="B143" s="26" t="str">
        <f>VLOOKUP(A143,cstm_name[#All],4,FALSE)</f>
        <v>jesse</v>
      </c>
      <c r="C143" s="26">
        <f>VLOOKUP(A143,medical[#All],2,FALSE)</f>
        <v>53.62</v>
      </c>
      <c r="D143" s="26" t="str">
        <f>VLOOKUP(A143,medical[#All],5,FALSE)</f>
        <v>Normal</v>
      </c>
      <c r="E143" s="26" t="str">
        <f>VLOOKUP(A143,medical[#All],6,FALSE)</f>
        <v>No</v>
      </c>
      <c r="F143" s="26" t="str">
        <f>VLOOKUP('Health care'!A143,medical[#All],7,FALSE)</f>
        <v>No</v>
      </c>
      <c r="G143" s="26" t="str">
        <f>VLOOKUP(A143,medical[#All],8,FALSE)</f>
        <v>No</v>
      </c>
      <c r="H143" s="26">
        <f>VLOOKUP('Health care'!A143,medical[#All],9,FALSE)</f>
        <v>0</v>
      </c>
      <c r="I143" s="26" t="str">
        <f>VLOOKUP(A143,medical[#All],10,FALSE)</f>
        <v>Yes</v>
      </c>
      <c r="J143" s="27" t="str">
        <f>VLOOKUP(A143,medical[#All],3,FALSE)</f>
        <v>Obesity</v>
      </c>
      <c r="K143" s="27" t="str">
        <f>VLOOKUP(A143,medical[#All],5,FALSE)</f>
        <v>Normal</v>
      </c>
      <c r="L143" s="28" t="str">
        <f>VLOOKUP(A143,hospital[#All],10,FALSE)</f>
        <v>13-Jul-1990</v>
      </c>
      <c r="M143" s="29">
        <f>VLOOKUP(A143,hospital[#All],6,FALSE)</f>
        <v>38652.089999999997</v>
      </c>
      <c r="N143" s="26" t="str">
        <f>VLOOKUP(A143,hospital[#All],7,FALSE)</f>
        <v>tier - 2</v>
      </c>
      <c r="O143" s="26" t="str">
        <f>VLOOKUP(A143,hospital[#All],8,FALSE)</f>
        <v>tier - 2</v>
      </c>
      <c r="P143" s="26" t="str">
        <f>VLOOKUP(A143,hospital[#All],9,FALSE)</f>
        <v>R1011</v>
      </c>
      <c r="Q143" s="26">
        <f>VLOOKUP(A143,hospital[#All],11,FALSE)</f>
        <v>35</v>
      </c>
    </row>
    <row r="144" spans="1:17" ht="15.6" x14ac:dyDescent="0.3">
      <c r="A144" s="25" t="s">
        <v>2230</v>
      </c>
      <c r="B144" s="26" t="str">
        <f>VLOOKUP(A144,cstm_name[#All],4,FALSE)</f>
        <v>Tammi</v>
      </c>
      <c r="C144" s="26">
        <f>VLOOKUP(A144,medical[#All],2,FALSE)</f>
        <v>36.67</v>
      </c>
      <c r="D144" s="26" t="str">
        <f>VLOOKUP(A144,medical[#All],5,FALSE)</f>
        <v>Prediabetes</v>
      </c>
      <c r="E144" s="26" t="str">
        <f>VLOOKUP(A144,medical[#All],6,FALSE)</f>
        <v>No</v>
      </c>
      <c r="F144" s="26" t="str">
        <f>VLOOKUP('Health care'!A144,medical[#All],7,FALSE)</f>
        <v>No</v>
      </c>
      <c r="G144" s="26" t="str">
        <f>VLOOKUP(A144,medical[#All],8,FALSE)</f>
        <v>No</v>
      </c>
      <c r="H144" s="26">
        <f>VLOOKUP('Health care'!A144,medical[#All],9,FALSE)</f>
        <v>0</v>
      </c>
      <c r="I144" s="26" t="str">
        <f>VLOOKUP(A144,medical[#All],10,FALSE)</f>
        <v>Yes</v>
      </c>
      <c r="J144" s="27" t="str">
        <f>VLOOKUP(A144,medical[#All],3,FALSE)</f>
        <v>Obesity</v>
      </c>
      <c r="K144" s="27" t="str">
        <f>VLOOKUP(A144,medical[#All],5,FALSE)</f>
        <v>Prediabetes</v>
      </c>
      <c r="L144" s="28" t="str">
        <f>VLOOKUP(A144,hospital[#All],10,FALSE)</f>
        <v>12-Nov-1999</v>
      </c>
      <c r="M144" s="29">
        <f>VLOOKUP(A144,hospital[#All],6,FALSE)</f>
        <v>38511.629999999997</v>
      </c>
      <c r="N144" s="26" t="str">
        <f>VLOOKUP(A144,hospital[#All],7,FALSE)</f>
        <v>tier - 2</v>
      </c>
      <c r="O144" s="26" t="str">
        <f>VLOOKUP(A144,hospital[#All],8,FALSE)</f>
        <v>tier - 2</v>
      </c>
      <c r="P144" s="26" t="str">
        <f>VLOOKUP(A144,hospital[#All],9,FALSE)</f>
        <v>R1024</v>
      </c>
      <c r="Q144" s="26">
        <f>VLOOKUP(A144,hospital[#All],11,FALSE)</f>
        <v>26</v>
      </c>
    </row>
    <row r="145" spans="1:17" ht="15.6" x14ac:dyDescent="0.3">
      <c r="A145" s="25" t="s">
        <v>2229</v>
      </c>
      <c r="B145" s="26" t="str">
        <f>VLOOKUP(A145,cstm_name[#All],4,FALSE)</f>
        <v>Matthew</v>
      </c>
      <c r="C145" s="26">
        <f>VLOOKUP(A145,medical[#All],2,FALSE)</f>
        <v>33.4</v>
      </c>
      <c r="D145" s="26" t="str">
        <f>VLOOKUP(A145,medical[#All],5,FALSE)</f>
        <v>Diabetes</v>
      </c>
      <c r="E145" s="26" t="str">
        <f>VLOOKUP(A145,medical[#All],6,FALSE)</f>
        <v>Yes</v>
      </c>
      <c r="F145" s="26" t="str">
        <f>VLOOKUP('Health care'!A145,medical[#All],7,FALSE)</f>
        <v>No</v>
      </c>
      <c r="G145" s="26" t="str">
        <f>VLOOKUP(A145,medical[#All],8,FALSE)</f>
        <v>No</v>
      </c>
      <c r="H145" s="26">
        <f>VLOOKUP('Health care'!A145,medical[#All],9,FALSE)</f>
        <v>1</v>
      </c>
      <c r="I145" s="26" t="str">
        <f>VLOOKUP(A145,medical[#All],10,FALSE)</f>
        <v>Yes</v>
      </c>
      <c r="J145" s="27" t="str">
        <f>VLOOKUP(A145,medical[#All],3,FALSE)</f>
        <v>Obesity</v>
      </c>
      <c r="K145" s="27" t="str">
        <f>VLOOKUP(A145,medical[#All],5,FALSE)</f>
        <v>Diabetes</v>
      </c>
      <c r="L145" s="28" t="str">
        <f>VLOOKUP(A145,hospital[#All],10,FALSE)</f>
        <v>21-Jun-1986</v>
      </c>
      <c r="M145" s="29">
        <f>VLOOKUP(A145,hospital[#All],6,FALSE)</f>
        <v>38415.47</v>
      </c>
      <c r="N145" s="26" t="str">
        <f>VLOOKUP(A145,hospital[#All],7,FALSE)</f>
        <v>tier - 1</v>
      </c>
      <c r="O145" s="26" t="str">
        <f>VLOOKUP(A145,hospital[#All],8,FALSE)</f>
        <v>tier - 2</v>
      </c>
      <c r="P145" s="26" t="str">
        <f>VLOOKUP(A145,hospital[#All],9,FALSE)</f>
        <v>R1011</v>
      </c>
      <c r="Q145" s="26">
        <f>VLOOKUP(A145,hospital[#All],11,FALSE)</f>
        <v>39</v>
      </c>
    </row>
    <row r="146" spans="1:17" ht="15.6" x14ac:dyDescent="0.3">
      <c r="A146" s="25" t="s">
        <v>2228</v>
      </c>
      <c r="B146" s="26" t="str">
        <f>VLOOKUP(A146,cstm_name[#All],4,FALSE)</f>
        <v>eric</v>
      </c>
      <c r="C146" s="26">
        <f>VLOOKUP(A146,medical[#All],2,FALSE)</f>
        <v>42.71</v>
      </c>
      <c r="D146" s="26" t="str">
        <f>VLOOKUP(A146,medical[#All],5,FALSE)</f>
        <v>Diabetes</v>
      </c>
      <c r="E146" s="26" t="str">
        <f>VLOOKUP(A146,medical[#All],6,FALSE)</f>
        <v>No</v>
      </c>
      <c r="F146" s="26" t="str">
        <f>VLOOKUP('Health care'!A146,medical[#All],7,FALSE)</f>
        <v>No</v>
      </c>
      <c r="G146" s="26" t="str">
        <f>VLOOKUP(A146,medical[#All],8,FALSE)</f>
        <v>No</v>
      </c>
      <c r="H146" s="26">
        <f>VLOOKUP('Health care'!A146,medical[#All],9,FALSE)</f>
        <v>0</v>
      </c>
      <c r="I146" s="26" t="str">
        <f>VLOOKUP(A146,medical[#All],10,FALSE)</f>
        <v>Yes</v>
      </c>
      <c r="J146" s="27" t="str">
        <f>VLOOKUP(A146,medical[#All],3,FALSE)</f>
        <v>Obesity</v>
      </c>
      <c r="K146" s="27" t="str">
        <f>VLOOKUP(A146,medical[#All],5,FALSE)</f>
        <v>Diabetes</v>
      </c>
      <c r="L146" s="28" t="str">
        <f>VLOOKUP(A146,hospital[#All],10,FALSE)</f>
        <v>23-Dec-1971</v>
      </c>
      <c r="M146" s="29">
        <f>VLOOKUP(A146,hospital[#All],6,FALSE)</f>
        <v>38405.26</v>
      </c>
      <c r="N146" s="26" t="str">
        <f>VLOOKUP(A146,hospital[#All],7,FALSE)</f>
        <v>tier - 2</v>
      </c>
      <c r="O146" s="26" t="str">
        <f>VLOOKUP(A146,hospital[#All],8,FALSE)</f>
        <v>tier - 1</v>
      </c>
      <c r="P146" s="26" t="str">
        <f>VLOOKUP(A146,hospital[#All],9,FALSE)</f>
        <v>R1011</v>
      </c>
      <c r="Q146" s="26">
        <f>VLOOKUP(A146,hospital[#All],11,FALSE)</f>
        <v>54</v>
      </c>
    </row>
    <row r="147" spans="1:17" ht="15.6" x14ac:dyDescent="0.3">
      <c r="A147" s="25" t="s">
        <v>2227</v>
      </c>
      <c r="B147" s="26" t="str">
        <f>VLOOKUP(A147,cstm_name[#All],4,FALSE)</f>
        <v>Valeria</v>
      </c>
      <c r="C147" s="26">
        <f>VLOOKUP(A147,medical[#All],2,FALSE)</f>
        <v>41.52</v>
      </c>
      <c r="D147" s="26" t="str">
        <f>VLOOKUP(A147,medical[#All],5,FALSE)</f>
        <v>Diabetes</v>
      </c>
      <c r="E147" s="26" t="str">
        <f>VLOOKUP(A147,medical[#All],6,FALSE)</f>
        <v>Yes</v>
      </c>
      <c r="F147" s="26" t="str">
        <f>VLOOKUP('Health care'!A147,medical[#All],7,FALSE)</f>
        <v>No</v>
      </c>
      <c r="G147" s="26" t="str">
        <f>VLOOKUP(A147,medical[#All],8,FALSE)</f>
        <v>No</v>
      </c>
      <c r="H147" s="26">
        <f>VLOOKUP('Health care'!A147,medical[#All],9,FALSE)</f>
        <v>2</v>
      </c>
      <c r="I147" s="26" t="str">
        <f>VLOOKUP(A147,medical[#All],10,FALSE)</f>
        <v>Yes</v>
      </c>
      <c r="J147" s="27" t="str">
        <f>VLOOKUP(A147,medical[#All],3,FALSE)</f>
        <v>Obesity</v>
      </c>
      <c r="K147" s="27" t="str">
        <f>VLOOKUP(A147,medical[#All],5,FALSE)</f>
        <v>Diabetes</v>
      </c>
      <c r="L147" s="28" t="str">
        <f>VLOOKUP(A147,hospital[#All],10,FALSE)</f>
        <v>22-Aug-1970</v>
      </c>
      <c r="M147" s="29">
        <f>VLOOKUP(A147,hospital[#All],6,FALSE)</f>
        <v>38389.79</v>
      </c>
      <c r="N147" s="26" t="str">
        <f>VLOOKUP(A147,hospital[#All],7,FALSE)</f>
        <v>tier - 2</v>
      </c>
      <c r="O147" s="26" t="str">
        <f>VLOOKUP(A147,hospital[#All],8,FALSE)</f>
        <v>tier - 3</v>
      </c>
      <c r="P147" s="26" t="str">
        <f>VLOOKUP(A147,hospital[#All],9,FALSE)</f>
        <v>R1011</v>
      </c>
      <c r="Q147" s="26">
        <f>VLOOKUP(A147,hospital[#All],11,FALSE)</f>
        <v>55</v>
      </c>
    </row>
    <row r="148" spans="1:17" ht="15.6" x14ac:dyDescent="0.3">
      <c r="A148" s="25" t="s">
        <v>2226</v>
      </c>
      <c r="B148" s="26" t="str">
        <f>VLOOKUP(A148,cstm_name[#All],4,FALSE)</f>
        <v>Michael</v>
      </c>
      <c r="C148" s="26">
        <f>VLOOKUP(A148,medical[#All],2,FALSE)</f>
        <v>39.4</v>
      </c>
      <c r="D148" s="26" t="str">
        <f>VLOOKUP(A148,medical[#All],5,FALSE)</f>
        <v>Diabetes</v>
      </c>
      <c r="E148" s="26" t="str">
        <f>VLOOKUP(A148,medical[#All],6,FALSE)</f>
        <v>No</v>
      </c>
      <c r="F148" s="26" t="str">
        <f>VLOOKUP('Health care'!A148,medical[#All],7,FALSE)</f>
        <v>No</v>
      </c>
      <c r="G148" s="26" t="str">
        <f>VLOOKUP(A148,medical[#All],8,FALSE)</f>
        <v>No</v>
      </c>
      <c r="H148" s="26">
        <f>VLOOKUP('Health care'!A148,medical[#All],9,FALSE)</f>
        <v>0</v>
      </c>
      <c r="I148" s="26" t="str">
        <f>VLOOKUP(A148,medical[#All],10,FALSE)</f>
        <v>Yes</v>
      </c>
      <c r="J148" s="27" t="str">
        <f>VLOOKUP(A148,medical[#All],3,FALSE)</f>
        <v>Obesity</v>
      </c>
      <c r="K148" s="27" t="str">
        <f>VLOOKUP(A148,medical[#All],5,FALSE)</f>
        <v>Diabetes</v>
      </c>
      <c r="L148" s="28" t="str">
        <f>VLOOKUP(A148,hospital[#All],10,FALSE)</f>
        <v>17-Sep-2002</v>
      </c>
      <c r="M148" s="29">
        <f>VLOOKUP(A148,hospital[#All],6,FALSE)</f>
        <v>38344.57</v>
      </c>
      <c r="N148" s="26" t="str">
        <f>VLOOKUP(A148,hospital[#All],7,FALSE)</f>
        <v>tier - 1</v>
      </c>
      <c r="O148" s="26" t="str">
        <f>VLOOKUP(A148,hospital[#All],8,FALSE)</f>
        <v>tier - 3</v>
      </c>
      <c r="P148" s="26" t="str">
        <f>VLOOKUP(A148,hospital[#All],9,FALSE)</f>
        <v>R1011</v>
      </c>
      <c r="Q148" s="26">
        <f>VLOOKUP(A148,hospital[#All],11,FALSE)</f>
        <v>23</v>
      </c>
    </row>
    <row r="149" spans="1:17" ht="15.6" x14ac:dyDescent="0.3">
      <c r="A149" s="25" t="s">
        <v>2225</v>
      </c>
      <c r="B149" s="26" t="str">
        <f>VLOOKUP(A149,cstm_name[#All],4,FALSE)</f>
        <v>rami</v>
      </c>
      <c r="C149" s="26">
        <f>VLOOKUP(A149,medical[#All],2,FALSE)</f>
        <v>46.45</v>
      </c>
      <c r="D149" s="26" t="str">
        <f>VLOOKUP(A149,medical[#All],5,FALSE)</f>
        <v>Normal</v>
      </c>
      <c r="E149" s="26" t="str">
        <f>VLOOKUP(A149,medical[#All],6,FALSE)</f>
        <v>No</v>
      </c>
      <c r="F149" s="26" t="str">
        <f>VLOOKUP('Health care'!A149,medical[#All],7,FALSE)</f>
        <v>No</v>
      </c>
      <c r="G149" s="26" t="str">
        <f>VLOOKUP(A149,medical[#All],8,FALSE)</f>
        <v>No</v>
      </c>
      <c r="H149" s="26">
        <f>VLOOKUP('Health care'!A149,medical[#All],9,FALSE)</f>
        <v>0</v>
      </c>
      <c r="I149" s="26" t="str">
        <f>VLOOKUP(A149,medical[#All],10,FALSE)</f>
        <v>Yes</v>
      </c>
      <c r="J149" s="27" t="str">
        <f>VLOOKUP(A149,medical[#All],3,FALSE)</f>
        <v>Obesity</v>
      </c>
      <c r="K149" s="27" t="str">
        <f>VLOOKUP(A149,medical[#All],5,FALSE)</f>
        <v>Normal</v>
      </c>
      <c r="L149" s="28" t="str">
        <f>VLOOKUP(A149,hospital[#All],10,FALSE)</f>
        <v>12-Jun-1980</v>
      </c>
      <c r="M149" s="29">
        <f>VLOOKUP(A149,hospital[#All],6,FALSE)</f>
        <v>38313.129999999997</v>
      </c>
      <c r="N149" s="26" t="str">
        <f>VLOOKUP(A149,hospital[#All],7,FALSE)</f>
        <v>tier - 1</v>
      </c>
      <c r="O149" s="26" t="str">
        <f>VLOOKUP(A149,hospital[#All],8,FALSE)</f>
        <v>tier - 3</v>
      </c>
      <c r="P149" s="26" t="str">
        <f>VLOOKUP(A149,hospital[#All],9,FALSE)</f>
        <v>R1011</v>
      </c>
      <c r="Q149" s="26">
        <f>VLOOKUP(A149,hospital[#All],11,FALSE)</f>
        <v>45</v>
      </c>
    </row>
    <row r="150" spans="1:17" ht="15.6" x14ac:dyDescent="0.3">
      <c r="A150" s="25" t="s">
        <v>2224</v>
      </c>
      <c r="B150" s="26" t="str">
        <f>VLOOKUP(A150,cstm_name[#All],4,FALSE)</f>
        <v>denis</v>
      </c>
      <c r="C150" s="26">
        <f>VLOOKUP(A150,medical[#All],2,FALSE)</f>
        <v>35.75</v>
      </c>
      <c r="D150" s="26" t="str">
        <f>VLOOKUP(A150,medical[#All],5,FALSE)</f>
        <v>Normal</v>
      </c>
      <c r="E150" s="26" t="str">
        <f>VLOOKUP(A150,medical[#All],6,FALSE)</f>
        <v>No</v>
      </c>
      <c r="F150" s="26" t="str">
        <f>VLOOKUP('Health care'!A150,medical[#All],7,FALSE)</f>
        <v>No</v>
      </c>
      <c r="G150" s="26" t="str">
        <f>VLOOKUP(A150,medical[#All],8,FALSE)</f>
        <v>No</v>
      </c>
      <c r="H150" s="26">
        <f>VLOOKUP('Health care'!A150,medical[#All],9,FALSE)</f>
        <v>0</v>
      </c>
      <c r="I150" s="26" t="str">
        <f>VLOOKUP(A150,medical[#All],10,FALSE)</f>
        <v>Yes</v>
      </c>
      <c r="J150" s="27" t="str">
        <f>VLOOKUP(A150,medical[#All],3,FALSE)</f>
        <v>Obesity</v>
      </c>
      <c r="K150" s="27" t="str">
        <f>VLOOKUP(A150,medical[#All],5,FALSE)</f>
        <v>Normal</v>
      </c>
      <c r="L150" s="28" t="str">
        <f>VLOOKUP(A150,hospital[#All],10,FALSE)</f>
        <v>30-Oct-1989</v>
      </c>
      <c r="M150" s="29">
        <f>VLOOKUP(A150,hospital[#All],6,FALSE)</f>
        <v>38282.75</v>
      </c>
      <c r="N150" s="26" t="str">
        <f>VLOOKUP(A150,hospital[#All],7,FALSE)</f>
        <v>tier - 1</v>
      </c>
      <c r="O150" s="26" t="str">
        <f>VLOOKUP(A150,hospital[#All],8,FALSE)</f>
        <v>tier - 2</v>
      </c>
      <c r="P150" s="26" t="str">
        <f>VLOOKUP(A150,hospital[#All],9,FALSE)</f>
        <v>R1013</v>
      </c>
      <c r="Q150" s="26">
        <f>VLOOKUP(A150,hospital[#All],11,FALSE)</f>
        <v>36</v>
      </c>
    </row>
    <row r="151" spans="1:17" ht="15.6" x14ac:dyDescent="0.3">
      <c r="A151" s="25" t="s">
        <v>2223</v>
      </c>
      <c r="B151" s="26" t="str">
        <f>VLOOKUP(A151,cstm_name[#All],4,FALSE)</f>
        <v>Brian</v>
      </c>
      <c r="C151" s="26">
        <f>VLOOKUP(A151,medical[#All],2,FALSE)</f>
        <v>26.07</v>
      </c>
      <c r="D151" s="26" t="str">
        <f>VLOOKUP(A151,medical[#All],5,FALSE)</f>
        <v>Normal</v>
      </c>
      <c r="E151" s="26" t="str">
        <f>VLOOKUP(A151,medical[#All],6,FALSE)</f>
        <v>No</v>
      </c>
      <c r="F151" s="26" t="str">
        <f>VLOOKUP('Health care'!A151,medical[#All],7,FALSE)</f>
        <v>No</v>
      </c>
      <c r="G151" s="26" t="str">
        <f>VLOOKUP(A151,medical[#All],8,FALSE)</f>
        <v>No</v>
      </c>
      <c r="H151" s="26">
        <f>VLOOKUP('Health care'!A151,medical[#All],9,FALSE)</f>
        <v>0</v>
      </c>
      <c r="I151" s="26" t="str">
        <f>VLOOKUP(A151,medical[#All],10,FALSE)</f>
        <v>Yes</v>
      </c>
      <c r="J151" s="27" t="str">
        <f>VLOOKUP(A151,medical[#All],3,FALSE)</f>
        <v>OverWeight</v>
      </c>
      <c r="K151" s="27" t="str">
        <f>VLOOKUP(A151,medical[#All],5,FALSE)</f>
        <v>Normal</v>
      </c>
      <c r="L151" s="28" t="str">
        <f>VLOOKUP(A151,hospital[#All],10,FALSE)</f>
        <v>16-Aug-1980</v>
      </c>
      <c r="M151" s="29">
        <f>VLOOKUP(A151,hospital[#All],6,FALSE)</f>
        <v>38245.589999999997</v>
      </c>
      <c r="N151" s="26" t="str">
        <f>VLOOKUP(A151,hospital[#All],7,FALSE)</f>
        <v>tier - 1</v>
      </c>
      <c r="O151" s="26" t="str">
        <f>VLOOKUP(A151,hospital[#All],8,FALSE)</f>
        <v>tier - 2</v>
      </c>
      <c r="P151" s="26" t="str">
        <f>VLOOKUP(A151,hospital[#All],9,FALSE)</f>
        <v>R1013</v>
      </c>
      <c r="Q151" s="26">
        <f>VLOOKUP(A151,hospital[#All],11,FALSE)</f>
        <v>45</v>
      </c>
    </row>
    <row r="152" spans="1:17" ht="15.6" x14ac:dyDescent="0.3">
      <c r="A152" s="25" t="s">
        <v>2222</v>
      </c>
      <c r="B152" s="26" t="str">
        <f>VLOOKUP(A152,cstm_name[#All],4,FALSE)</f>
        <v>bonnie</v>
      </c>
      <c r="C152" s="26">
        <f>VLOOKUP(A152,medical[#All],2,FALSE)</f>
        <v>36.54</v>
      </c>
      <c r="D152" s="26" t="str">
        <f>VLOOKUP(A152,medical[#All],5,FALSE)</f>
        <v>Normal</v>
      </c>
      <c r="E152" s="26" t="str">
        <f>VLOOKUP(A152,medical[#All],6,FALSE)</f>
        <v>Yes</v>
      </c>
      <c r="F152" s="26" t="str">
        <f>VLOOKUP('Health care'!A152,medical[#All],7,FALSE)</f>
        <v>No</v>
      </c>
      <c r="G152" s="26" t="str">
        <f>VLOOKUP(A152,medical[#All],8,FALSE)</f>
        <v>No</v>
      </c>
      <c r="H152" s="26">
        <f>VLOOKUP('Health care'!A152,medical[#All],9,FALSE)</f>
        <v>1</v>
      </c>
      <c r="I152" s="26" t="str">
        <f>VLOOKUP(A152,medical[#All],10,FALSE)</f>
        <v>Yes</v>
      </c>
      <c r="J152" s="27" t="str">
        <f>VLOOKUP(A152,medical[#All],3,FALSE)</f>
        <v>Obesity</v>
      </c>
      <c r="K152" s="27" t="str">
        <f>VLOOKUP(A152,medical[#All],5,FALSE)</f>
        <v>Normal</v>
      </c>
      <c r="L152" s="28" t="str">
        <f>VLOOKUP(A152,hospital[#All],10,FALSE)</f>
        <v>16-Jun-1964</v>
      </c>
      <c r="M152" s="29">
        <f>VLOOKUP(A152,hospital[#All],6,FALSE)</f>
        <v>38241.74</v>
      </c>
      <c r="N152" s="26" t="str">
        <f>VLOOKUP(A152,hospital[#All],7,FALSE)</f>
        <v>tier - 2</v>
      </c>
      <c r="O152" s="26" t="str">
        <f>VLOOKUP(A152,hospital[#All],8,FALSE)</f>
        <v>tier - 3</v>
      </c>
      <c r="P152" s="26" t="str">
        <f>VLOOKUP(A152,hospital[#All],9,FALSE)</f>
        <v>R1011</v>
      </c>
      <c r="Q152" s="26">
        <f>VLOOKUP(A152,hospital[#All],11,FALSE)</f>
        <v>61</v>
      </c>
    </row>
    <row r="153" spans="1:17" ht="15.6" x14ac:dyDescent="0.3">
      <c r="A153" s="25" t="s">
        <v>2221</v>
      </c>
      <c r="B153" s="26" t="str">
        <f>VLOOKUP(A153,cstm_name[#All],4,FALSE)</f>
        <v>Michael</v>
      </c>
      <c r="C153" s="26">
        <f>VLOOKUP(A153,medical[#All],2,FALSE)</f>
        <v>51.64</v>
      </c>
      <c r="D153" s="26" t="str">
        <f>VLOOKUP(A153,medical[#All],5,FALSE)</f>
        <v>Normal</v>
      </c>
      <c r="E153" s="26" t="str">
        <f>VLOOKUP(A153,medical[#All],6,FALSE)</f>
        <v>No</v>
      </c>
      <c r="F153" s="26" t="str">
        <f>VLOOKUP('Health care'!A153,medical[#All],7,FALSE)</f>
        <v>No</v>
      </c>
      <c r="G153" s="26" t="str">
        <f>VLOOKUP(A153,medical[#All],8,FALSE)</f>
        <v>No</v>
      </c>
      <c r="H153" s="26">
        <f>VLOOKUP('Health care'!A153,medical[#All],9,FALSE)</f>
        <v>0</v>
      </c>
      <c r="I153" s="26" t="str">
        <f>VLOOKUP(A153,medical[#All],10,FALSE)</f>
        <v>Yes</v>
      </c>
      <c r="J153" s="27" t="str">
        <f>VLOOKUP(A153,medical[#All],3,FALSE)</f>
        <v>Obesity</v>
      </c>
      <c r="K153" s="27" t="str">
        <f>VLOOKUP(A153,medical[#All],5,FALSE)</f>
        <v>Normal</v>
      </c>
      <c r="L153" s="28" t="str">
        <f>VLOOKUP(A153,hospital[#All],10,FALSE)</f>
        <v>8-Sep-1989</v>
      </c>
      <c r="M153" s="29">
        <f>VLOOKUP(A153,hospital[#All],6,FALSE)</f>
        <v>38237.339999999997</v>
      </c>
      <c r="N153" s="26" t="str">
        <f>VLOOKUP(A153,hospital[#All],7,FALSE)</f>
        <v>tier - 2</v>
      </c>
      <c r="O153" s="26" t="str">
        <f>VLOOKUP(A153,hospital[#All],8,FALSE)</f>
        <v>tier - 3</v>
      </c>
      <c r="P153" s="26" t="str">
        <f>VLOOKUP(A153,hospital[#All],9,FALSE)</f>
        <v>R1011</v>
      </c>
      <c r="Q153" s="26">
        <f>VLOOKUP(A153,hospital[#All],11,FALSE)</f>
        <v>36</v>
      </c>
    </row>
    <row r="154" spans="1:17" ht="15.6" x14ac:dyDescent="0.3">
      <c r="A154" s="25" t="s">
        <v>2220</v>
      </c>
      <c r="B154" s="26" t="str">
        <f>VLOOKUP(A154,cstm_name[#All],4,FALSE)</f>
        <v>paul</v>
      </c>
      <c r="C154" s="26">
        <f>VLOOKUP(A154,medical[#All],2,FALSE)</f>
        <v>42.83</v>
      </c>
      <c r="D154" s="26" t="str">
        <f>VLOOKUP(A154,medical[#All],5,FALSE)</f>
        <v>Prediabetes</v>
      </c>
      <c r="E154" s="26" t="str">
        <f>VLOOKUP(A154,medical[#All],6,FALSE)</f>
        <v>No</v>
      </c>
      <c r="F154" s="26" t="str">
        <f>VLOOKUP('Health care'!A154,medical[#All],7,FALSE)</f>
        <v>No</v>
      </c>
      <c r="G154" s="26" t="str">
        <f>VLOOKUP(A154,medical[#All],8,FALSE)</f>
        <v>No</v>
      </c>
      <c r="H154" s="26">
        <f>VLOOKUP('Health care'!A154,medical[#All],9,FALSE)</f>
        <v>2</v>
      </c>
      <c r="I154" s="26" t="str">
        <f>VLOOKUP(A154,medical[#All],10,FALSE)</f>
        <v>Yes</v>
      </c>
      <c r="J154" s="27" t="str">
        <f>VLOOKUP(A154,medical[#All],3,FALSE)</f>
        <v>Obesity</v>
      </c>
      <c r="K154" s="27" t="str">
        <f>VLOOKUP(A154,medical[#All],5,FALSE)</f>
        <v>Prediabetes</v>
      </c>
      <c r="L154" s="28" t="str">
        <f>VLOOKUP(A154,hospital[#All],10,FALSE)</f>
        <v>19-Nov-1972</v>
      </c>
      <c r="M154" s="29">
        <f>VLOOKUP(A154,hospital[#All],6,FALSE)</f>
        <v>38189.1</v>
      </c>
      <c r="N154" s="26" t="str">
        <f>VLOOKUP(A154,hospital[#All],7,FALSE)</f>
        <v>tier - 2</v>
      </c>
      <c r="O154" s="26" t="str">
        <f>VLOOKUP(A154,hospital[#All],8,FALSE)</f>
        <v>tier - 2</v>
      </c>
      <c r="P154" s="26" t="str">
        <f>VLOOKUP(A154,hospital[#All],9,FALSE)</f>
        <v>R1011</v>
      </c>
      <c r="Q154" s="26">
        <f>VLOOKUP(A154,hospital[#All],11,FALSE)</f>
        <v>53</v>
      </c>
    </row>
    <row r="155" spans="1:17" ht="15.6" x14ac:dyDescent="0.3">
      <c r="A155" s="25" t="s">
        <v>2219</v>
      </c>
      <c r="B155" s="26" t="str">
        <f>VLOOKUP(A155,cstm_name[#All],4,FALSE)</f>
        <v>michael</v>
      </c>
      <c r="C155" s="26">
        <f>VLOOKUP(A155,medical[#All],2,FALSE)</f>
        <v>40.15</v>
      </c>
      <c r="D155" s="26" t="str">
        <f>VLOOKUP(A155,medical[#All],5,FALSE)</f>
        <v>Prediabetes</v>
      </c>
      <c r="E155" s="26" t="str">
        <f>VLOOKUP(A155,medical[#All],6,FALSE)</f>
        <v>No</v>
      </c>
      <c r="F155" s="26" t="str">
        <f>VLOOKUP('Health care'!A155,medical[#All],7,FALSE)</f>
        <v>No</v>
      </c>
      <c r="G155" s="26" t="str">
        <f>VLOOKUP(A155,medical[#All],8,FALSE)</f>
        <v>No</v>
      </c>
      <c r="H155" s="26">
        <f>VLOOKUP('Health care'!A155,medical[#All],9,FALSE)</f>
        <v>1</v>
      </c>
      <c r="I155" s="26" t="str">
        <f>VLOOKUP(A155,medical[#All],10,FALSE)</f>
        <v>Yes</v>
      </c>
      <c r="J155" s="27" t="str">
        <f>VLOOKUP(A155,medical[#All],3,FALSE)</f>
        <v>Obesity</v>
      </c>
      <c r="K155" s="27" t="str">
        <f>VLOOKUP(A155,medical[#All],5,FALSE)</f>
        <v>Prediabetes</v>
      </c>
      <c r="L155" s="28" t="str">
        <f>VLOOKUP(A155,hospital[#All],10,FALSE)</f>
        <v>29-Jul-1998</v>
      </c>
      <c r="M155" s="29">
        <f>VLOOKUP(A155,hospital[#All],6,FALSE)</f>
        <v>38126.25</v>
      </c>
      <c r="N155" s="26" t="str">
        <f>VLOOKUP(A155,hospital[#All],7,FALSE)</f>
        <v>tier - 1</v>
      </c>
      <c r="O155" s="26" t="str">
        <f>VLOOKUP(A155,hospital[#All],8,FALSE)</f>
        <v>tier - 3</v>
      </c>
      <c r="P155" s="26" t="str">
        <f>VLOOKUP(A155,hospital[#All],9,FALSE)</f>
        <v>R1013</v>
      </c>
      <c r="Q155" s="26">
        <f>VLOOKUP(A155,hospital[#All],11,FALSE)</f>
        <v>27</v>
      </c>
    </row>
    <row r="156" spans="1:17" ht="15.6" x14ac:dyDescent="0.3">
      <c r="A156" s="25" t="s">
        <v>2218</v>
      </c>
      <c r="B156" s="26" t="str">
        <f>VLOOKUP(A156,cstm_name[#All],4,FALSE)</f>
        <v>samuel</v>
      </c>
      <c r="C156" s="26">
        <f>VLOOKUP(A156,medical[#All],2,FALSE)</f>
        <v>27.8</v>
      </c>
      <c r="D156" s="26" t="str">
        <f>VLOOKUP(A156,medical[#All],5,FALSE)</f>
        <v>Normal</v>
      </c>
      <c r="E156" s="26" t="str">
        <f>VLOOKUP(A156,medical[#All],6,FALSE)</f>
        <v>No</v>
      </c>
      <c r="F156" s="26" t="str">
        <f>VLOOKUP('Health care'!A156,medical[#All],7,FALSE)</f>
        <v>No</v>
      </c>
      <c r="G156" s="26" t="str">
        <f>VLOOKUP(A156,medical[#All],8,FALSE)</f>
        <v>Yes</v>
      </c>
      <c r="H156" s="26">
        <f>VLOOKUP('Health care'!A156,medical[#All],9,FALSE)</f>
        <v>1</v>
      </c>
      <c r="I156" s="26" t="str">
        <f>VLOOKUP(A156,medical[#All],10,FALSE)</f>
        <v>Yes</v>
      </c>
      <c r="J156" s="27" t="str">
        <f>VLOOKUP(A156,medical[#All],3,FALSE)</f>
        <v>OverWeight</v>
      </c>
      <c r="K156" s="27" t="str">
        <f>VLOOKUP(A156,medical[#All],5,FALSE)</f>
        <v>Normal</v>
      </c>
      <c r="L156" s="28" t="str">
        <f>VLOOKUP(A156,hospital[#All],10,FALSE)</f>
        <v>9-Sep-1979</v>
      </c>
      <c r="M156" s="29">
        <f>VLOOKUP(A156,hospital[#All],6,FALSE)</f>
        <v>37829.72</v>
      </c>
      <c r="N156" s="26" t="str">
        <f>VLOOKUP(A156,hospital[#All],7,FALSE)</f>
        <v>tier - 1</v>
      </c>
      <c r="O156" s="26" t="str">
        <f>VLOOKUP(A156,hospital[#All],8,FALSE)</f>
        <v>tier - 2</v>
      </c>
      <c r="P156" s="26" t="str">
        <f>VLOOKUP(A156,hospital[#All],9,FALSE)</f>
        <v>R1011</v>
      </c>
      <c r="Q156" s="26">
        <f>VLOOKUP(A156,hospital[#All],11,FALSE)</f>
        <v>46</v>
      </c>
    </row>
    <row r="157" spans="1:17" ht="15.6" x14ac:dyDescent="0.3">
      <c r="A157" s="25" t="s">
        <v>2217</v>
      </c>
      <c r="B157" s="26" t="str">
        <f>VLOOKUP(A157,cstm_name[#All],4,FALSE)</f>
        <v>matthew</v>
      </c>
      <c r="C157" s="26">
        <f>VLOOKUP(A157,medical[#All],2,FALSE)</f>
        <v>45.81</v>
      </c>
      <c r="D157" s="26" t="str">
        <f>VLOOKUP(A157,medical[#All],5,FALSE)</f>
        <v>Normal</v>
      </c>
      <c r="E157" s="26" t="str">
        <f>VLOOKUP(A157,medical[#All],6,FALSE)</f>
        <v>Yes</v>
      </c>
      <c r="F157" s="26" t="str">
        <f>VLOOKUP('Health care'!A157,medical[#All],7,FALSE)</f>
        <v>No</v>
      </c>
      <c r="G157" s="26" t="str">
        <f>VLOOKUP(A157,medical[#All],8,FALSE)</f>
        <v>Yes</v>
      </c>
      <c r="H157" s="26">
        <f>VLOOKUP('Health care'!A157,medical[#All],9,FALSE)</f>
        <v>1</v>
      </c>
      <c r="I157" s="26" t="str">
        <f>VLOOKUP(A157,medical[#All],10,FALSE)</f>
        <v>Yes</v>
      </c>
      <c r="J157" s="27" t="str">
        <f>VLOOKUP(A157,medical[#All],3,FALSE)</f>
        <v>Obesity</v>
      </c>
      <c r="K157" s="27" t="str">
        <f>VLOOKUP(A157,medical[#All],5,FALSE)</f>
        <v>Normal</v>
      </c>
      <c r="L157" s="28" t="str">
        <f>VLOOKUP(A157,hospital[#All],10,FALSE)</f>
        <v>26-Jul-1983</v>
      </c>
      <c r="M157" s="29">
        <f>VLOOKUP(A157,hospital[#All],6,FALSE)</f>
        <v>37800.980000000003</v>
      </c>
      <c r="N157" s="26" t="str">
        <f>VLOOKUP(A157,hospital[#All],7,FALSE)</f>
        <v>tier - 2</v>
      </c>
      <c r="O157" s="26" t="str">
        <f>VLOOKUP(A157,hospital[#All],8,FALSE)</f>
        <v>tier - 2</v>
      </c>
      <c r="P157" s="26" t="str">
        <f>VLOOKUP(A157,hospital[#All],9,FALSE)</f>
        <v>R1011</v>
      </c>
      <c r="Q157" s="26">
        <f>VLOOKUP(A157,hospital[#All],11,FALSE)</f>
        <v>42</v>
      </c>
    </row>
    <row r="158" spans="1:17" ht="15.6" x14ac:dyDescent="0.3">
      <c r="A158" s="25" t="s">
        <v>2216</v>
      </c>
      <c r="B158" s="26" t="str">
        <f>VLOOKUP(A158,cstm_name[#All],4,FALSE)</f>
        <v>daniel</v>
      </c>
      <c r="C158" s="26">
        <f>VLOOKUP(A158,medical[#All],2,FALSE)</f>
        <v>34.43</v>
      </c>
      <c r="D158" s="26" t="str">
        <f>VLOOKUP(A158,medical[#All],5,FALSE)</f>
        <v>Diabetes</v>
      </c>
      <c r="E158" s="26" t="str">
        <f>VLOOKUP(A158,medical[#All],6,FALSE)</f>
        <v>Yes</v>
      </c>
      <c r="F158" s="26" t="str">
        <f>VLOOKUP('Health care'!A158,medical[#All],7,FALSE)</f>
        <v>No</v>
      </c>
      <c r="G158" s="26" t="str">
        <f>VLOOKUP(A158,medical[#All],8,FALSE)</f>
        <v>No</v>
      </c>
      <c r="H158" s="26">
        <f>VLOOKUP('Health care'!A158,medical[#All],9,FALSE)</f>
        <v>1</v>
      </c>
      <c r="I158" s="26" t="str">
        <f>VLOOKUP(A158,medical[#All],10,FALSE)</f>
        <v>Yes</v>
      </c>
      <c r="J158" s="27" t="str">
        <f>VLOOKUP(A158,medical[#All],3,FALSE)</f>
        <v>Obesity</v>
      </c>
      <c r="K158" s="27" t="str">
        <f>VLOOKUP(A158,medical[#All],5,FALSE)</f>
        <v>Diabetes</v>
      </c>
      <c r="L158" s="28" t="str">
        <f>VLOOKUP(A158,hospital[#All],10,FALSE)</f>
        <v>15-Aug-1986</v>
      </c>
      <c r="M158" s="29">
        <f>VLOOKUP(A158,hospital[#All],6,FALSE)</f>
        <v>37742.58</v>
      </c>
      <c r="N158" s="26" t="str">
        <f>VLOOKUP(A158,hospital[#All],7,FALSE)</f>
        <v>tier - 1</v>
      </c>
      <c r="O158" s="26" t="str">
        <f>VLOOKUP(A158,hospital[#All],8,FALSE)</f>
        <v>tier - 1</v>
      </c>
      <c r="P158" s="26" t="str">
        <f>VLOOKUP(A158,hospital[#All],9,FALSE)</f>
        <v>R1013</v>
      </c>
      <c r="Q158" s="26">
        <f>VLOOKUP(A158,hospital[#All],11,FALSE)</f>
        <v>39</v>
      </c>
    </row>
    <row r="159" spans="1:17" ht="15.6" x14ac:dyDescent="0.3">
      <c r="A159" s="25" t="s">
        <v>2215</v>
      </c>
      <c r="B159" s="26" t="str">
        <f>VLOOKUP(A159,cstm_name[#All],4,FALSE)</f>
        <v>syndy</v>
      </c>
      <c r="C159" s="26">
        <f>VLOOKUP(A159,medical[#All],2,FALSE)</f>
        <v>41.33</v>
      </c>
      <c r="D159" s="26" t="str">
        <f>VLOOKUP(A159,medical[#All],5,FALSE)</f>
        <v>Normal</v>
      </c>
      <c r="E159" s="26" t="str">
        <f>VLOOKUP(A159,medical[#All],6,FALSE)</f>
        <v>Yes</v>
      </c>
      <c r="F159" s="26" t="str">
        <f>VLOOKUP('Health care'!A159,medical[#All],7,FALSE)</f>
        <v>No</v>
      </c>
      <c r="G159" s="26" t="str">
        <f>VLOOKUP(A159,medical[#All],8,FALSE)</f>
        <v>No</v>
      </c>
      <c r="H159" s="26">
        <f>VLOOKUP('Health care'!A159,medical[#All],9,FALSE)</f>
        <v>0</v>
      </c>
      <c r="I159" s="26" t="str">
        <f>VLOOKUP(A159,medical[#All],10,FALSE)</f>
        <v>Yes</v>
      </c>
      <c r="J159" s="27" t="str">
        <f>VLOOKUP(A159,medical[#All],3,FALSE)</f>
        <v>Obesity</v>
      </c>
      <c r="K159" s="27" t="str">
        <f>VLOOKUP(A159,medical[#All],5,FALSE)</f>
        <v>Normal</v>
      </c>
      <c r="L159" s="28" t="str">
        <f>VLOOKUP(A159,hospital[#All],10,FALSE)</f>
        <v>18-Sep-1976</v>
      </c>
      <c r="M159" s="29">
        <f>VLOOKUP(A159,hospital[#All],6,FALSE)</f>
        <v>37735.199999999997</v>
      </c>
      <c r="N159" s="26" t="str">
        <f>VLOOKUP(A159,hospital[#All],7,FALSE)</f>
        <v>tier - 2</v>
      </c>
      <c r="O159" s="26" t="str">
        <f>VLOOKUP(A159,hospital[#All],8,FALSE)</f>
        <v>tier - 2</v>
      </c>
      <c r="P159" s="26" t="str">
        <f>VLOOKUP(A159,hospital[#All],9,FALSE)</f>
        <v>R1011</v>
      </c>
      <c r="Q159" s="26">
        <f>VLOOKUP(A159,hospital[#All],11,FALSE)</f>
        <v>49</v>
      </c>
    </row>
    <row r="160" spans="1:17" ht="15.6" x14ac:dyDescent="0.3">
      <c r="A160" s="25" t="s">
        <v>2214</v>
      </c>
      <c r="B160" s="26" t="str">
        <f>VLOOKUP(A160,cstm_name[#All],4,FALSE)</f>
        <v>aleksandra</v>
      </c>
      <c r="C160" s="26">
        <f>VLOOKUP(A160,medical[#All],2,FALSE)</f>
        <v>31.92</v>
      </c>
      <c r="D160" s="26" t="str">
        <f>VLOOKUP(A160,medical[#All],5,FALSE)</f>
        <v>Normal</v>
      </c>
      <c r="E160" s="26" t="str">
        <f>VLOOKUP(A160,medical[#All],6,FALSE)</f>
        <v>Yes</v>
      </c>
      <c r="F160" s="26" t="str">
        <f>VLOOKUP('Health care'!A160,medical[#All],7,FALSE)</f>
        <v>No</v>
      </c>
      <c r="G160" s="26" t="str">
        <f>VLOOKUP(A160,medical[#All],8,FALSE)</f>
        <v>No</v>
      </c>
      <c r="H160" s="26">
        <f>VLOOKUP('Health care'!A160,medical[#All],9,FALSE)</f>
        <v>1</v>
      </c>
      <c r="I160" s="26" t="str">
        <f>VLOOKUP(A160,medical[#All],10,FALSE)</f>
        <v>Yes</v>
      </c>
      <c r="J160" s="27" t="str">
        <f>VLOOKUP(A160,medical[#All],3,FALSE)</f>
        <v>Obesity</v>
      </c>
      <c r="K160" s="27" t="str">
        <f>VLOOKUP(A160,medical[#All],5,FALSE)</f>
        <v>Normal</v>
      </c>
      <c r="L160" s="28" t="str">
        <f>VLOOKUP(A160,hospital[#All],10,FALSE)</f>
        <v>10-Oct-1988</v>
      </c>
      <c r="M160" s="29">
        <f>VLOOKUP(A160,hospital[#All],6,FALSE)</f>
        <v>37701.879999999997</v>
      </c>
      <c r="N160" s="26" t="str">
        <f>VLOOKUP(A160,hospital[#All],7,FALSE)</f>
        <v>tier - 2</v>
      </c>
      <c r="O160" s="26" t="str">
        <f>VLOOKUP(A160,hospital[#All],8,FALSE)</f>
        <v>tier - 3</v>
      </c>
      <c r="P160" s="26" t="str">
        <f>VLOOKUP(A160,hospital[#All],9,FALSE)</f>
        <v>R1023</v>
      </c>
      <c r="Q160" s="26">
        <f>VLOOKUP(A160,hospital[#All],11,FALSE)</f>
        <v>37</v>
      </c>
    </row>
    <row r="161" spans="1:17" ht="15.6" x14ac:dyDescent="0.3">
      <c r="A161" s="25" t="s">
        <v>2213</v>
      </c>
      <c r="B161" s="26" t="str">
        <f>VLOOKUP(A161,cstm_name[#All],4,FALSE)</f>
        <v>sr</v>
      </c>
      <c r="C161" s="26">
        <f>VLOOKUP(A161,medical[#All],2,FALSE)</f>
        <v>39.799999999999997</v>
      </c>
      <c r="D161" s="26" t="str">
        <f>VLOOKUP(A161,medical[#All],5,FALSE)</f>
        <v>Diabetes</v>
      </c>
      <c r="E161" s="26" t="str">
        <f>VLOOKUP(A161,medical[#All],6,FALSE)</f>
        <v>Yes</v>
      </c>
      <c r="F161" s="26" t="str">
        <f>VLOOKUP('Health care'!A161,medical[#All],7,FALSE)</f>
        <v>No</v>
      </c>
      <c r="G161" s="26" t="str">
        <f>VLOOKUP(A161,medical[#All],8,FALSE)</f>
        <v>No</v>
      </c>
      <c r="H161" s="26">
        <f>VLOOKUP('Health care'!A161,medical[#All],9,FALSE)</f>
        <v>2</v>
      </c>
      <c r="I161" s="26" t="str">
        <f>VLOOKUP(A161,medical[#All],10,FALSE)</f>
        <v>Yes</v>
      </c>
      <c r="J161" s="27" t="str">
        <f>VLOOKUP(A161,medical[#All],3,FALSE)</f>
        <v>Obesity</v>
      </c>
      <c r="K161" s="27" t="str">
        <f>VLOOKUP(A161,medical[#All],5,FALSE)</f>
        <v>Diabetes</v>
      </c>
      <c r="L161" s="28" t="str">
        <f>VLOOKUP(A161,hospital[#All],10,FALSE)</f>
        <v>28-Oct-1970</v>
      </c>
      <c r="M161" s="29">
        <f>VLOOKUP(A161,hospital[#All],6,FALSE)</f>
        <v>37675.06</v>
      </c>
      <c r="N161" s="26" t="str">
        <f>VLOOKUP(A161,hospital[#All],7,FALSE)</f>
        <v>tier - 2</v>
      </c>
      <c r="O161" s="26" t="str">
        <f>VLOOKUP(A161,hospital[#All],8,FALSE)</f>
        <v>tier - 3</v>
      </c>
      <c r="P161" s="26" t="str">
        <f>VLOOKUP(A161,hospital[#All],9,FALSE)</f>
        <v>R1011</v>
      </c>
      <c r="Q161" s="26">
        <f>VLOOKUP(A161,hospital[#All],11,FALSE)</f>
        <v>55</v>
      </c>
    </row>
    <row r="162" spans="1:17" ht="15.6" x14ac:dyDescent="0.3">
      <c r="A162" s="25" t="s">
        <v>2212</v>
      </c>
      <c r="B162" s="26" t="str">
        <f>VLOOKUP(A162,cstm_name[#All],4,FALSE)</f>
        <v>richard</v>
      </c>
      <c r="C162" s="26">
        <f>VLOOKUP(A162,medical[#All],2,FALSE)</f>
        <v>42.82</v>
      </c>
      <c r="D162" s="26" t="str">
        <f>VLOOKUP(A162,medical[#All],5,FALSE)</f>
        <v>Normal</v>
      </c>
      <c r="E162" s="26" t="str">
        <f>VLOOKUP(A162,medical[#All],6,FALSE)</f>
        <v>No</v>
      </c>
      <c r="F162" s="26" t="str">
        <f>VLOOKUP('Health care'!A162,medical[#All],7,FALSE)</f>
        <v>No</v>
      </c>
      <c r="G162" s="26" t="str">
        <f>VLOOKUP(A162,medical[#All],8,FALSE)</f>
        <v>No</v>
      </c>
      <c r="H162" s="26">
        <f>VLOOKUP('Health care'!A162,medical[#All],9,FALSE)</f>
        <v>0</v>
      </c>
      <c r="I162" s="26" t="str">
        <f>VLOOKUP(A162,medical[#All],10,FALSE)</f>
        <v>Yes</v>
      </c>
      <c r="J162" s="27" t="str">
        <f>VLOOKUP(A162,medical[#All],3,FALSE)</f>
        <v>Obesity</v>
      </c>
      <c r="K162" s="27" t="str">
        <f>VLOOKUP(A162,medical[#All],5,FALSE)</f>
        <v>Normal</v>
      </c>
      <c r="L162" s="28" t="str">
        <f>VLOOKUP(A162,hospital[#All],10,FALSE)</f>
        <v>20-Jun-1982</v>
      </c>
      <c r="M162" s="29">
        <f>VLOOKUP(A162,hospital[#All],6,FALSE)</f>
        <v>37650.74</v>
      </c>
      <c r="N162" s="26" t="str">
        <f>VLOOKUP(A162,hospital[#All],7,FALSE)</f>
        <v>tier - 2</v>
      </c>
      <c r="O162" s="26" t="str">
        <f>VLOOKUP(A162,hospital[#All],8,FALSE)</f>
        <v>tier - 2</v>
      </c>
      <c r="P162" s="26" t="str">
        <f>VLOOKUP(A162,hospital[#All],9,FALSE)</f>
        <v>R1012</v>
      </c>
      <c r="Q162" s="26">
        <f>VLOOKUP(A162,hospital[#All],11,FALSE)</f>
        <v>43</v>
      </c>
    </row>
    <row r="163" spans="1:17" ht="15.6" x14ac:dyDescent="0.3">
      <c r="A163" s="25" t="s">
        <v>2211</v>
      </c>
      <c r="B163" s="26" t="str">
        <f>VLOOKUP(A163,cstm_name[#All],4,FALSE)</f>
        <v>Aaron</v>
      </c>
      <c r="C163" s="26">
        <f>VLOOKUP(A163,medical[#All],2,FALSE)</f>
        <v>33.630000000000003</v>
      </c>
      <c r="D163" s="26" t="str">
        <f>VLOOKUP(A163,medical[#All],5,FALSE)</f>
        <v>Normal</v>
      </c>
      <c r="E163" s="26" t="str">
        <f>VLOOKUP(A163,medical[#All],6,FALSE)</f>
        <v>No</v>
      </c>
      <c r="F163" s="26" t="str">
        <f>VLOOKUP('Health care'!A163,medical[#All],7,FALSE)</f>
        <v>No</v>
      </c>
      <c r="G163" s="26" t="str">
        <f>VLOOKUP(A163,medical[#All],8,FALSE)</f>
        <v>No</v>
      </c>
      <c r="H163" s="26">
        <f>VLOOKUP('Health care'!A163,medical[#All],9,FALSE)</f>
        <v>0</v>
      </c>
      <c r="I163" s="26" t="str">
        <f>VLOOKUP(A163,medical[#All],10,FALSE)</f>
        <v>Yes</v>
      </c>
      <c r="J163" s="27" t="str">
        <f>VLOOKUP(A163,medical[#All],3,FALSE)</f>
        <v>Obesity</v>
      </c>
      <c r="K163" s="27" t="str">
        <f>VLOOKUP(A163,medical[#All],5,FALSE)</f>
        <v>Normal</v>
      </c>
      <c r="L163" s="28" t="str">
        <f>VLOOKUP(A163,hospital[#All],10,FALSE)</f>
        <v>16-Nov-1990</v>
      </c>
      <c r="M163" s="29">
        <f>VLOOKUP(A163,hospital[#All],6,FALSE)</f>
        <v>37607.53</v>
      </c>
      <c r="N163" s="26" t="str">
        <f>VLOOKUP(A163,hospital[#All],7,FALSE)</f>
        <v>tier - 1</v>
      </c>
      <c r="O163" s="26" t="str">
        <f>VLOOKUP(A163,hospital[#All],8,FALSE)</f>
        <v>tier - 2</v>
      </c>
      <c r="P163" s="26" t="str">
        <f>VLOOKUP(A163,hospital[#All],9,FALSE)</f>
        <v>R1019</v>
      </c>
      <c r="Q163" s="26">
        <f>VLOOKUP(A163,hospital[#All],11,FALSE)</f>
        <v>35</v>
      </c>
    </row>
    <row r="164" spans="1:17" ht="15.6" x14ac:dyDescent="0.3">
      <c r="A164" s="25" t="s">
        <v>2210</v>
      </c>
      <c r="B164" s="26" t="str">
        <f>VLOOKUP(A164,cstm_name[#All],4,FALSE)</f>
        <v>akira</v>
      </c>
      <c r="C164" s="26">
        <f>VLOOKUP(A164,medical[#All],2,FALSE)</f>
        <v>37.07</v>
      </c>
      <c r="D164" s="26" t="str">
        <f>VLOOKUP(A164,medical[#All],5,FALSE)</f>
        <v>Normal</v>
      </c>
      <c r="E164" s="26" t="str">
        <f>VLOOKUP(A164,medical[#All],6,FALSE)</f>
        <v>No</v>
      </c>
      <c r="F164" s="26" t="str">
        <f>VLOOKUP('Health care'!A164,medical[#All],7,FALSE)</f>
        <v>yes</v>
      </c>
      <c r="G164" s="26" t="str">
        <f>VLOOKUP(A164,medical[#All],8,FALSE)</f>
        <v>No</v>
      </c>
      <c r="H164" s="26">
        <f>VLOOKUP('Health care'!A164,medical[#All],9,FALSE)</f>
        <v>1</v>
      </c>
      <c r="I164" s="26" t="str">
        <f>VLOOKUP(A164,medical[#All],10,FALSE)</f>
        <v>Yes</v>
      </c>
      <c r="J164" s="27" t="str">
        <f>VLOOKUP(A164,medical[#All],3,FALSE)</f>
        <v>Obesity</v>
      </c>
      <c r="K164" s="27" t="str">
        <f>VLOOKUP(A164,medical[#All],5,FALSE)</f>
        <v>Normal</v>
      </c>
      <c r="L164" s="28" t="str">
        <f>VLOOKUP(A164,hospital[#All],10,FALSE)</f>
        <v>12-Oct-2000</v>
      </c>
      <c r="M164" s="29">
        <f>VLOOKUP(A164,hospital[#All],6,FALSE)</f>
        <v>37484.449999999997</v>
      </c>
      <c r="N164" s="26" t="str">
        <f>VLOOKUP(A164,hospital[#All],7,FALSE)</f>
        <v>tier - 1</v>
      </c>
      <c r="O164" s="26" t="str">
        <f>VLOOKUP(A164,hospital[#All],8,FALSE)</f>
        <v>tier - 1</v>
      </c>
      <c r="P164" s="26" t="str">
        <f>VLOOKUP(A164,hospital[#All],9,FALSE)</f>
        <v>R1013</v>
      </c>
      <c r="Q164" s="26">
        <f>VLOOKUP(A164,hospital[#All],11,FALSE)</f>
        <v>25</v>
      </c>
    </row>
    <row r="165" spans="1:17" ht="15.6" x14ac:dyDescent="0.3">
      <c r="A165" s="25" t="s">
        <v>2209</v>
      </c>
      <c r="B165" s="26" t="str">
        <f>VLOOKUP(A165,cstm_name[#All],4,FALSE)</f>
        <v>ben</v>
      </c>
      <c r="C165" s="26">
        <f>VLOOKUP(A165,medical[#All],2,FALSE)</f>
        <v>35.625</v>
      </c>
      <c r="D165" s="26" t="str">
        <f>VLOOKUP(A165,medical[#All],5,FALSE)</f>
        <v>Diabetes</v>
      </c>
      <c r="E165" s="26" t="str">
        <f>VLOOKUP(A165,medical[#All],6,FALSE)</f>
        <v>No</v>
      </c>
      <c r="F165" s="26" t="str">
        <f>VLOOKUP('Health care'!A165,medical[#All],7,FALSE)</f>
        <v>No</v>
      </c>
      <c r="G165" s="26" t="str">
        <f>VLOOKUP(A165,medical[#All],8,FALSE)</f>
        <v>No</v>
      </c>
      <c r="H165" s="26">
        <f>VLOOKUP('Health care'!A165,medical[#All],9,FALSE)</f>
        <v>0</v>
      </c>
      <c r="I165" s="26" t="str">
        <f>VLOOKUP(A165,medical[#All],10,FALSE)</f>
        <v>Yes</v>
      </c>
      <c r="J165" s="27" t="str">
        <f>VLOOKUP(A165,medical[#All],3,FALSE)</f>
        <v>Obesity</v>
      </c>
      <c r="K165" s="27" t="str">
        <f>VLOOKUP(A165,medical[#All],5,FALSE)</f>
        <v>Diabetes</v>
      </c>
      <c r="L165" s="28" t="str">
        <f>VLOOKUP(A165,hospital[#All],10,FALSE)</f>
        <v>27-Sep-2002</v>
      </c>
      <c r="M165" s="29">
        <f>VLOOKUP(A165,hospital[#All],6,FALSE)</f>
        <v>37465.339999999997</v>
      </c>
      <c r="N165" s="26" t="str">
        <f>VLOOKUP(A165,hospital[#All],7,FALSE)</f>
        <v>tier - 1</v>
      </c>
      <c r="O165" s="26" t="str">
        <f>VLOOKUP(A165,hospital[#All],8,FALSE)</f>
        <v>tier - 2</v>
      </c>
      <c r="P165" s="26" t="str">
        <f>VLOOKUP(A165,hospital[#All],9,FALSE)</f>
        <v>R1012</v>
      </c>
      <c r="Q165" s="26">
        <f>VLOOKUP(A165,hospital[#All],11,FALSE)</f>
        <v>23</v>
      </c>
    </row>
    <row r="166" spans="1:17" ht="15.6" x14ac:dyDescent="0.3">
      <c r="A166" s="25" t="s">
        <v>2208</v>
      </c>
      <c r="B166" s="26" t="str">
        <f>VLOOKUP(A166,cstm_name[#All],4,FALSE)</f>
        <v>jana</v>
      </c>
      <c r="C166" s="26">
        <f>VLOOKUP(A166,medical[#All],2,FALSE)</f>
        <v>42.69</v>
      </c>
      <c r="D166" s="26" t="str">
        <f>VLOOKUP(A166,medical[#All],5,FALSE)</f>
        <v>Normal</v>
      </c>
      <c r="E166" s="26" t="str">
        <f>VLOOKUP(A166,medical[#All],6,FALSE)</f>
        <v>No</v>
      </c>
      <c r="F166" s="26" t="str">
        <f>VLOOKUP('Health care'!A166,medical[#All],7,FALSE)</f>
        <v>No</v>
      </c>
      <c r="G166" s="26" t="str">
        <f>VLOOKUP(A166,medical[#All],8,FALSE)</f>
        <v>Yes</v>
      </c>
      <c r="H166" s="26">
        <f>VLOOKUP('Health care'!A166,medical[#All],9,FALSE)</f>
        <v>1</v>
      </c>
      <c r="I166" s="26" t="str">
        <f>VLOOKUP(A166,medical[#All],10,FALSE)</f>
        <v>Yes</v>
      </c>
      <c r="J166" s="27" t="str">
        <f>VLOOKUP(A166,medical[#All],3,FALSE)</f>
        <v>Obesity</v>
      </c>
      <c r="K166" s="27" t="str">
        <f>VLOOKUP(A166,medical[#All],5,FALSE)</f>
        <v>Normal</v>
      </c>
      <c r="L166" s="28" t="str">
        <f>VLOOKUP(A166,hospital[#All],10,FALSE)</f>
        <v>3-Aug-1979</v>
      </c>
      <c r="M166" s="29">
        <f>VLOOKUP(A166,hospital[#All],6,FALSE)</f>
        <v>37425.94</v>
      </c>
      <c r="N166" s="26" t="str">
        <f>VLOOKUP(A166,hospital[#All],7,FALSE)</f>
        <v>tier - 2</v>
      </c>
      <c r="O166" s="26" t="str">
        <f>VLOOKUP(A166,hospital[#All],8,FALSE)</f>
        <v>tier - 1</v>
      </c>
      <c r="P166" s="26" t="str">
        <f>VLOOKUP(A166,hospital[#All],9,FALSE)</f>
        <v>R1011</v>
      </c>
      <c r="Q166" s="26">
        <f>VLOOKUP(A166,hospital[#All],11,FALSE)</f>
        <v>46</v>
      </c>
    </row>
    <row r="167" spans="1:17" ht="15.6" x14ac:dyDescent="0.3">
      <c r="A167" s="25" t="s">
        <v>2207</v>
      </c>
      <c r="B167" s="26" t="str">
        <f>VLOOKUP(A167,cstm_name[#All],4,FALSE)</f>
        <v>Jay</v>
      </c>
      <c r="C167" s="26">
        <f>VLOOKUP(A167,medical[#All],2,FALSE)</f>
        <v>37.869999999999997</v>
      </c>
      <c r="D167" s="26" t="str">
        <f>VLOOKUP(A167,medical[#All],5,FALSE)</f>
        <v>Normal</v>
      </c>
      <c r="E167" s="26" t="str">
        <f>VLOOKUP(A167,medical[#All],6,FALSE)</f>
        <v>Yes</v>
      </c>
      <c r="F167" s="26" t="str">
        <f>VLOOKUP('Health care'!A167,medical[#All],7,FALSE)</f>
        <v>No</v>
      </c>
      <c r="G167" s="26" t="str">
        <f>VLOOKUP(A167,medical[#All],8,FALSE)</f>
        <v>Yes</v>
      </c>
      <c r="H167" s="26">
        <f>VLOOKUP('Health care'!A167,medical[#All],9,FALSE)</f>
        <v>1</v>
      </c>
      <c r="I167" s="26" t="str">
        <f>VLOOKUP(A167,medical[#All],10,FALSE)</f>
        <v>Yes</v>
      </c>
      <c r="J167" s="27" t="str">
        <f>VLOOKUP(A167,medical[#All],3,FALSE)</f>
        <v>Obesity</v>
      </c>
      <c r="K167" s="27" t="str">
        <f>VLOOKUP(A167,medical[#All],5,FALSE)</f>
        <v>Normal</v>
      </c>
      <c r="L167" s="28" t="str">
        <f>VLOOKUP(A167,hospital[#All],10,FALSE)</f>
        <v>30-Oct-1969</v>
      </c>
      <c r="M167" s="29">
        <f>VLOOKUP(A167,hospital[#All],6,FALSE)</f>
        <v>37277.269999999997</v>
      </c>
      <c r="N167" s="26" t="str">
        <f>VLOOKUP(A167,hospital[#All],7,FALSE)</f>
        <v>tier - 1</v>
      </c>
      <c r="O167" s="26" t="str">
        <f>VLOOKUP(A167,hospital[#All],8,FALSE)</f>
        <v>tier - 3</v>
      </c>
      <c r="P167" s="26" t="str">
        <f>VLOOKUP(A167,hospital[#All],9,FALSE)</f>
        <v>R1011</v>
      </c>
      <c r="Q167" s="26">
        <f>VLOOKUP(A167,hospital[#All],11,FALSE)</f>
        <v>56</v>
      </c>
    </row>
    <row r="168" spans="1:17" ht="15.6" x14ac:dyDescent="0.3">
      <c r="A168" s="25" t="s">
        <v>2206</v>
      </c>
      <c r="B168" s="26" t="str">
        <f>VLOOKUP(A168,cstm_name[#All],4,FALSE)</f>
        <v>Marie</v>
      </c>
      <c r="C168" s="26">
        <f>VLOOKUP(A168,medical[#All],2,FALSE)</f>
        <v>40.61</v>
      </c>
      <c r="D168" s="26" t="str">
        <f>VLOOKUP(A168,medical[#All],5,FALSE)</f>
        <v>Diabetes</v>
      </c>
      <c r="E168" s="26" t="str">
        <f>VLOOKUP(A168,medical[#All],6,FALSE)</f>
        <v>Yes</v>
      </c>
      <c r="F168" s="26" t="str">
        <f>VLOOKUP('Health care'!A168,medical[#All],7,FALSE)</f>
        <v>No</v>
      </c>
      <c r="G168" s="26" t="str">
        <f>VLOOKUP(A168,medical[#All],8,FALSE)</f>
        <v>No</v>
      </c>
      <c r="H168" s="26">
        <f>VLOOKUP('Health care'!A168,medical[#All],9,FALSE)</f>
        <v>1</v>
      </c>
      <c r="I168" s="26" t="str">
        <f>VLOOKUP(A168,medical[#All],10,FALSE)</f>
        <v>Yes</v>
      </c>
      <c r="J168" s="27" t="str">
        <f>VLOOKUP(A168,medical[#All],3,FALSE)</f>
        <v>Obesity</v>
      </c>
      <c r="K168" s="27" t="str">
        <f>VLOOKUP(A168,medical[#All],5,FALSE)</f>
        <v>Diabetes</v>
      </c>
      <c r="L168" s="28" t="str">
        <f>VLOOKUP(A168,hospital[#All],10,FALSE)</f>
        <v>9-Nov-1975</v>
      </c>
      <c r="M168" s="29">
        <f>VLOOKUP(A168,hospital[#All],6,FALSE)</f>
        <v>37272.339999999997</v>
      </c>
      <c r="N168" s="26" t="str">
        <f>VLOOKUP(A168,hospital[#All],7,FALSE)</f>
        <v>tier - 2</v>
      </c>
      <c r="O168" s="26" t="str">
        <f>VLOOKUP(A168,hospital[#All],8,FALSE)</f>
        <v>tier - 3</v>
      </c>
      <c r="P168" s="26" t="str">
        <f>VLOOKUP(A168,hospital[#All],9,FALSE)</f>
        <v>R1011</v>
      </c>
      <c r="Q168" s="26">
        <f>VLOOKUP(A168,hospital[#All],11,FALSE)</f>
        <v>50</v>
      </c>
    </row>
    <row r="169" spans="1:17" ht="15.6" x14ac:dyDescent="0.3">
      <c r="A169" s="25" t="s">
        <v>2205</v>
      </c>
      <c r="B169" s="26" t="str">
        <f>VLOOKUP(A169,cstm_name[#All],4,FALSE)</f>
        <v>Bret</v>
      </c>
      <c r="C169" s="26">
        <f>VLOOKUP(A169,medical[#All],2,FALSE)</f>
        <v>30.78</v>
      </c>
      <c r="D169" s="26" t="str">
        <f>VLOOKUP(A169,medical[#All],5,FALSE)</f>
        <v>Normal</v>
      </c>
      <c r="E169" s="26" t="str">
        <f>VLOOKUP(A169,medical[#All],6,FALSE)</f>
        <v>Yes</v>
      </c>
      <c r="F169" s="26" t="str">
        <f>VLOOKUP('Health care'!A169,medical[#All],7,FALSE)</f>
        <v>No</v>
      </c>
      <c r="G169" s="26" t="str">
        <f>VLOOKUP(A169,medical[#All],8,FALSE)</f>
        <v>No</v>
      </c>
      <c r="H169" s="26">
        <f>VLOOKUP('Health care'!A169,medical[#All],9,FALSE)</f>
        <v>0</v>
      </c>
      <c r="I169" s="26" t="str">
        <f>VLOOKUP(A169,medical[#All],10,FALSE)</f>
        <v>Yes</v>
      </c>
      <c r="J169" s="27" t="str">
        <f>VLOOKUP(A169,medical[#All],3,FALSE)</f>
        <v>Obesity</v>
      </c>
      <c r="K169" s="27" t="str">
        <f>VLOOKUP(A169,medical[#All],5,FALSE)</f>
        <v>Normal</v>
      </c>
      <c r="L169" s="28" t="str">
        <f>VLOOKUP(A169,hospital[#All],10,FALSE)</f>
        <v>17-Nov-1985</v>
      </c>
      <c r="M169" s="29">
        <f>VLOOKUP(A169,hospital[#All],6,FALSE)</f>
        <v>37270.15</v>
      </c>
      <c r="N169" s="26" t="str">
        <f>VLOOKUP(A169,hospital[#All],7,FALSE)</f>
        <v>tier - 2</v>
      </c>
      <c r="O169" s="26" t="str">
        <f>VLOOKUP(A169,hospital[#All],8,FALSE)</f>
        <v>tier - 1</v>
      </c>
      <c r="P169" s="26" t="str">
        <f>VLOOKUP(A169,hospital[#All],9,FALSE)</f>
        <v>R1024</v>
      </c>
      <c r="Q169" s="26">
        <f>VLOOKUP(A169,hospital[#All],11,FALSE)</f>
        <v>40</v>
      </c>
    </row>
    <row r="170" spans="1:17" ht="15.6" x14ac:dyDescent="0.3">
      <c r="A170" s="25" t="s">
        <v>2204</v>
      </c>
      <c r="B170" s="26" t="str">
        <f>VLOOKUP(A170,cstm_name[#All],4,FALSE)</f>
        <v>Gardner</v>
      </c>
      <c r="C170" s="26">
        <f>VLOOKUP(A170,medical[#All],2,FALSE)</f>
        <v>49.49</v>
      </c>
      <c r="D170" s="26" t="str">
        <f>VLOOKUP(A170,medical[#All],5,FALSE)</f>
        <v>Normal</v>
      </c>
      <c r="E170" s="26" t="str">
        <f>VLOOKUP(A170,medical[#All],6,FALSE)</f>
        <v>No</v>
      </c>
      <c r="F170" s="26" t="str">
        <f>VLOOKUP('Health care'!A170,medical[#All],7,FALSE)</f>
        <v>No</v>
      </c>
      <c r="G170" s="26" t="str">
        <f>VLOOKUP(A170,medical[#All],8,FALSE)</f>
        <v>No</v>
      </c>
      <c r="H170" s="26">
        <f>VLOOKUP('Health care'!A170,medical[#All],9,FALSE)</f>
        <v>0</v>
      </c>
      <c r="I170" s="26" t="str">
        <f>VLOOKUP(A170,medical[#All],10,FALSE)</f>
        <v>Yes</v>
      </c>
      <c r="J170" s="27" t="str">
        <f>VLOOKUP(A170,medical[#All],3,FALSE)</f>
        <v>Obesity</v>
      </c>
      <c r="K170" s="27" t="str">
        <f>VLOOKUP(A170,medical[#All],5,FALSE)</f>
        <v>Normal</v>
      </c>
      <c r="L170" s="28" t="str">
        <f>VLOOKUP(A170,hospital[#All],10,FALSE)</f>
        <v>17-Oct-1990</v>
      </c>
      <c r="M170" s="29">
        <f>VLOOKUP(A170,hospital[#All],6,FALSE)</f>
        <v>37251.22</v>
      </c>
      <c r="N170" s="26" t="str">
        <f>VLOOKUP(A170,hospital[#All],7,FALSE)</f>
        <v>tier - 2</v>
      </c>
      <c r="O170" s="26" t="str">
        <f>VLOOKUP(A170,hospital[#All],8,FALSE)</f>
        <v>tier - 2</v>
      </c>
      <c r="P170" s="26" t="str">
        <f>VLOOKUP(A170,hospital[#All],9,FALSE)</f>
        <v>R1011</v>
      </c>
      <c r="Q170" s="26">
        <f>VLOOKUP(A170,hospital[#All],11,FALSE)</f>
        <v>35</v>
      </c>
    </row>
    <row r="171" spans="1:17" ht="15.6" x14ac:dyDescent="0.3">
      <c r="A171" s="25" t="s">
        <v>2203</v>
      </c>
      <c r="B171" s="26" t="str">
        <f>VLOOKUP(A171,cstm_name[#All],4,FALSE)</f>
        <v>bobby</v>
      </c>
      <c r="C171" s="26">
        <f>VLOOKUP(A171,medical[#All],2,FALSE)</f>
        <v>37.619999999999997</v>
      </c>
      <c r="D171" s="26" t="str">
        <f>VLOOKUP(A171,medical[#All],5,FALSE)</f>
        <v>Prediabetes</v>
      </c>
      <c r="E171" s="26" t="str">
        <f>VLOOKUP(A171,medical[#All],6,FALSE)</f>
        <v>Yes</v>
      </c>
      <c r="F171" s="26" t="str">
        <f>VLOOKUP('Health care'!A171,medical[#All],7,FALSE)</f>
        <v>yes</v>
      </c>
      <c r="G171" s="26" t="str">
        <f>VLOOKUP(A171,medical[#All],8,FALSE)</f>
        <v>No</v>
      </c>
      <c r="H171" s="26">
        <f>VLOOKUP('Health care'!A171,medical[#All],9,FALSE)</f>
        <v>2</v>
      </c>
      <c r="I171" s="26" t="str">
        <f>VLOOKUP(A171,medical[#All],10,FALSE)</f>
        <v>Yes</v>
      </c>
      <c r="J171" s="27" t="str">
        <f>VLOOKUP(A171,medical[#All],3,FALSE)</f>
        <v>Obesity</v>
      </c>
      <c r="K171" s="27" t="str">
        <f>VLOOKUP(A171,medical[#All],5,FALSE)</f>
        <v>Prediabetes</v>
      </c>
      <c r="L171" s="28" t="str">
        <f>VLOOKUP(A171,hospital[#All],10,FALSE)</f>
        <v>5-Sep-2000</v>
      </c>
      <c r="M171" s="29">
        <f>VLOOKUP(A171,hospital[#All],6,FALSE)</f>
        <v>37165.160000000003</v>
      </c>
      <c r="N171" s="26" t="str">
        <f>VLOOKUP(A171,hospital[#All],7,FALSE)</f>
        <v>tier - 1</v>
      </c>
      <c r="O171" s="26" t="str">
        <f>VLOOKUP(A171,hospital[#All],8,FALSE)</f>
        <v>tier - 3</v>
      </c>
      <c r="P171" s="26" t="str">
        <f>VLOOKUP(A171,hospital[#All],9,FALSE)</f>
        <v>Unknown</v>
      </c>
      <c r="Q171" s="26">
        <f>VLOOKUP(A171,hospital[#All],11,FALSE)</f>
        <v>25</v>
      </c>
    </row>
    <row r="172" spans="1:17" ht="15.6" x14ac:dyDescent="0.3">
      <c r="A172" s="25" t="s">
        <v>2202</v>
      </c>
      <c r="B172" s="26" t="str">
        <f>VLOOKUP(A172,cstm_name[#All],4,FALSE)</f>
        <v>natalie</v>
      </c>
      <c r="C172" s="26">
        <f>VLOOKUP(A172,medical[#All],2,FALSE)</f>
        <v>36.08</v>
      </c>
      <c r="D172" s="26" t="str">
        <f>VLOOKUP(A172,medical[#All],5,FALSE)</f>
        <v>Prediabetes</v>
      </c>
      <c r="E172" s="26" t="str">
        <f>VLOOKUP(A172,medical[#All],6,FALSE)</f>
        <v>Yes</v>
      </c>
      <c r="F172" s="26" t="str">
        <f>VLOOKUP('Health care'!A172,medical[#All],7,FALSE)</f>
        <v>No</v>
      </c>
      <c r="G172" s="26" t="str">
        <f>VLOOKUP(A172,medical[#All],8,FALSE)</f>
        <v>No</v>
      </c>
      <c r="H172" s="26">
        <f>VLOOKUP('Health care'!A172,medical[#All],9,FALSE)</f>
        <v>1</v>
      </c>
      <c r="I172" s="26" t="str">
        <f>VLOOKUP(A172,medical[#All],10,FALSE)</f>
        <v>Yes</v>
      </c>
      <c r="J172" s="27" t="str">
        <f>VLOOKUP(A172,medical[#All],3,FALSE)</f>
        <v>Obesity</v>
      </c>
      <c r="K172" s="27" t="str">
        <f>VLOOKUP(A172,medical[#All],5,FALSE)</f>
        <v>Prediabetes</v>
      </c>
      <c r="L172" s="28" t="str">
        <f>VLOOKUP(A172,hospital[#All],10,FALSE)</f>
        <v>30-Oct-1995</v>
      </c>
      <c r="M172" s="29">
        <f>VLOOKUP(A172,hospital[#All],6,FALSE)</f>
        <v>37133.9</v>
      </c>
      <c r="N172" s="26" t="str">
        <f>VLOOKUP(A172,hospital[#All],7,FALSE)</f>
        <v>tier - 2</v>
      </c>
      <c r="O172" s="26" t="str">
        <f>VLOOKUP(A172,hospital[#All],8,FALSE)</f>
        <v>tier - 2</v>
      </c>
      <c r="P172" s="26" t="str">
        <f>VLOOKUP(A172,hospital[#All],9,FALSE)</f>
        <v>R1013</v>
      </c>
      <c r="Q172" s="26">
        <f>VLOOKUP(A172,hospital[#All],11,FALSE)</f>
        <v>30</v>
      </c>
    </row>
    <row r="173" spans="1:17" ht="15.6" x14ac:dyDescent="0.3">
      <c r="A173" s="25" t="s">
        <v>2201</v>
      </c>
      <c r="B173" s="26" t="str">
        <f>VLOOKUP(A173,cstm_name[#All],4,FALSE)</f>
        <v>lina</v>
      </c>
      <c r="C173" s="26">
        <f>VLOOKUP(A173,medical[#All],2,FALSE)</f>
        <v>33.5</v>
      </c>
      <c r="D173" s="26" t="str">
        <f>VLOOKUP(A173,medical[#All],5,FALSE)</f>
        <v>Normal</v>
      </c>
      <c r="E173" s="26" t="str">
        <f>VLOOKUP(A173,medical[#All],6,FALSE)</f>
        <v>No</v>
      </c>
      <c r="F173" s="26" t="str">
        <f>VLOOKUP('Health care'!A173,medical[#All],7,FALSE)</f>
        <v>No</v>
      </c>
      <c r="G173" s="26" t="str">
        <f>VLOOKUP(A173,medical[#All],8,FALSE)</f>
        <v>No</v>
      </c>
      <c r="H173" s="26">
        <f>VLOOKUP('Health care'!A173,medical[#All],9,FALSE)</f>
        <v>0</v>
      </c>
      <c r="I173" s="26" t="str">
        <f>VLOOKUP(A173,medical[#All],10,FALSE)</f>
        <v>Yes</v>
      </c>
      <c r="J173" s="27" t="str">
        <f>VLOOKUP(A173,medical[#All],3,FALSE)</f>
        <v>Obesity</v>
      </c>
      <c r="K173" s="27" t="str">
        <f>VLOOKUP(A173,medical[#All],5,FALSE)</f>
        <v>Normal</v>
      </c>
      <c r="L173" s="28" t="str">
        <f>VLOOKUP(A173,hospital[#All],10,FALSE)</f>
        <v>10-Jun-1989</v>
      </c>
      <c r="M173" s="29">
        <f>VLOOKUP(A173,hospital[#All],6,FALSE)</f>
        <v>37079.370000000003</v>
      </c>
      <c r="N173" s="26" t="str">
        <f>VLOOKUP(A173,hospital[#All],7,FALSE)</f>
        <v>tier - 2</v>
      </c>
      <c r="O173" s="26" t="str">
        <f>VLOOKUP(A173,hospital[#All],8,FALSE)</f>
        <v>tier - 3</v>
      </c>
      <c r="P173" s="26" t="str">
        <f>VLOOKUP(A173,hospital[#All],9,FALSE)</f>
        <v>R1011</v>
      </c>
      <c r="Q173" s="26">
        <f>VLOOKUP(A173,hospital[#All],11,FALSE)</f>
        <v>36</v>
      </c>
    </row>
    <row r="174" spans="1:17" ht="15.6" x14ac:dyDescent="0.3">
      <c r="A174" s="25" t="s">
        <v>2200</v>
      </c>
      <c r="B174" s="26" t="str">
        <f>VLOOKUP(A174,cstm_name[#All],4,FALSE)</f>
        <v>zebulon</v>
      </c>
      <c r="C174" s="26">
        <f>VLOOKUP(A174,medical[#All],2,FALSE)</f>
        <v>47.46</v>
      </c>
      <c r="D174" s="26" t="str">
        <f>VLOOKUP(A174,medical[#All],5,FALSE)</f>
        <v>Prediabetes</v>
      </c>
      <c r="E174" s="26" t="str">
        <f>VLOOKUP(A174,medical[#All],6,FALSE)</f>
        <v>Yes</v>
      </c>
      <c r="F174" s="26" t="str">
        <f>VLOOKUP('Health care'!A174,medical[#All],7,FALSE)</f>
        <v>No</v>
      </c>
      <c r="G174" s="26" t="str">
        <f>VLOOKUP(A174,medical[#All],8,FALSE)</f>
        <v>No</v>
      </c>
      <c r="H174" s="26">
        <f>VLOOKUP('Health care'!A174,medical[#All],9,FALSE)</f>
        <v>1</v>
      </c>
      <c r="I174" s="26" t="str">
        <f>VLOOKUP(A174,medical[#All],10,FALSE)</f>
        <v>Yes</v>
      </c>
      <c r="J174" s="27" t="str">
        <f>VLOOKUP(A174,medical[#All],3,FALSE)</f>
        <v>Obesity</v>
      </c>
      <c r="K174" s="27" t="str">
        <f>VLOOKUP(A174,medical[#All],5,FALSE)</f>
        <v>Prediabetes</v>
      </c>
      <c r="L174" s="28" t="str">
        <f>VLOOKUP(A174,hospital[#All],10,FALSE)</f>
        <v>17-Dec-1988</v>
      </c>
      <c r="M174" s="29">
        <f>VLOOKUP(A174,hospital[#All],6,FALSE)</f>
        <v>37076.370000000003</v>
      </c>
      <c r="N174" s="26" t="str">
        <f>VLOOKUP(A174,hospital[#All],7,FALSE)</f>
        <v>tier - 2</v>
      </c>
      <c r="O174" s="26" t="str">
        <f>VLOOKUP(A174,hospital[#All],8,FALSE)</f>
        <v>tier - 1</v>
      </c>
      <c r="P174" s="26" t="str">
        <f>VLOOKUP(A174,hospital[#All],9,FALSE)</f>
        <v>R1011</v>
      </c>
      <c r="Q174" s="26">
        <f>VLOOKUP(A174,hospital[#All],11,FALSE)</f>
        <v>37</v>
      </c>
    </row>
    <row r="175" spans="1:17" ht="15.6" x14ac:dyDescent="0.3">
      <c r="A175" s="25" t="s">
        <v>2199</v>
      </c>
      <c r="B175" s="26" t="str">
        <f>VLOOKUP(A175,cstm_name[#All],4,FALSE)</f>
        <v>amanda</v>
      </c>
      <c r="C175" s="26">
        <f>VLOOKUP(A175,medical[#All],2,FALSE)</f>
        <v>49.24</v>
      </c>
      <c r="D175" s="26" t="str">
        <f>VLOOKUP(A175,medical[#All],5,FALSE)</f>
        <v>Normal</v>
      </c>
      <c r="E175" s="26" t="str">
        <f>VLOOKUP(A175,medical[#All],6,FALSE)</f>
        <v>No</v>
      </c>
      <c r="F175" s="26" t="str">
        <f>VLOOKUP('Health care'!A175,medical[#All],7,FALSE)</f>
        <v>No</v>
      </c>
      <c r="G175" s="26" t="str">
        <f>VLOOKUP(A175,medical[#All],8,FALSE)</f>
        <v>No</v>
      </c>
      <c r="H175" s="26">
        <f>VLOOKUP('Health care'!A175,medical[#All],9,FALSE)</f>
        <v>0</v>
      </c>
      <c r="I175" s="26" t="str">
        <f>VLOOKUP(A175,medical[#All],10,FALSE)</f>
        <v>Yes</v>
      </c>
      <c r="J175" s="27" t="str">
        <f>VLOOKUP(A175,medical[#All],3,FALSE)</f>
        <v>Obesity</v>
      </c>
      <c r="K175" s="27" t="str">
        <f>VLOOKUP(A175,medical[#All],5,FALSE)</f>
        <v>Normal</v>
      </c>
      <c r="L175" s="28" t="str">
        <f>VLOOKUP(A175,hospital[#All],10,FALSE)</f>
        <v>1-Nov-1991</v>
      </c>
      <c r="M175" s="29">
        <f>VLOOKUP(A175,hospital[#All],6,FALSE)</f>
        <v>37040.879999999997</v>
      </c>
      <c r="N175" s="26" t="str">
        <f>VLOOKUP(A175,hospital[#All],7,FALSE)</f>
        <v>tier - 2</v>
      </c>
      <c r="O175" s="26" t="str">
        <f>VLOOKUP(A175,hospital[#All],8,FALSE)</f>
        <v>tier - 2</v>
      </c>
      <c r="P175" s="26" t="str">
        <f>VLOOKUP(A175,hospital[#All],9,FALSE)</f>
        <v>R1011</v>
      </c>
      <c r="Q175" s="26">
        <f>VLOOKUP(A175,hospital[#All],11,FALSE)</f>
        <v>34</v>
      </c>
    </row>
    <row r="176" spans="1:17" ht="15.6" x14ac:dyDescent="0.3">
      <c r="A176" s="25" t="s">
        <v>2198</v>
      </c>
      <c r="B176" s="26" t="str">
        <f>VLOOKUP(A176,cstm_name[#All],4,FALSE)</f>
        <v>greg</v>
      </c>
      <c r="C176" s="26">
        <f>VLOOKUP(A176,medical[#All],2,FALSE)</f>
        <v>54.4</v>
      </c>
      <c r="D176" s="26" t="str">
        <f>VLOOKUP(A176,medical[#All],5,FALSE)</f>
        <v>Normal</v>
      </c>
      <c r="E176" s="26" t="str">
        <f>VLOOKUP(A176,medical[#All],6,FALSE)</f>
        <v>No</v>
      </c>
      <c r="F176" s="26" t="str">
        <f>VLOOKUP('Health care'!A176,medical[#All],7,FALSE)</f>
        <v>No</v>
      </c>
      <c r="G176" s="26" t="str">
        <f>VLOOKUP(A176,medical[#All],8,FALSE)</f>
        <v>No</v>
      </c>
      <c r="H176" s="26">
        <f>VLOOKUP('Health care'!A176,medical[#All],9,FALSE)</f>
        <v>1</v>
      </c>
      <c r="I176" s="26" t="str">
        <f>VLOOKUP(A176,medical[#All],10,FALSE)</f>
        <v>Yes</v>
      </c>
      <c r="J176" s="27" t="str">
        <f>VLOOKUP(A176,medical[#All],3,FALSE)</f>
        <v>Obesity</v>
      </c>
      <c r="K176" s="27" t="str">
        <f>VLOOKUP(A176,medical[#All],5,FALSE)</f>
        <v>Normal</v>
      </c>
      <c r="L176" s="28" t="str">
        <f>VLOOKUP(A176,hospital[#All],10,FALSE)</f>
        <v>13-Sep-1992</v>
      </c>
      <c r="M176" s="29">
        <f>VLOOKUP(A176,hospital[#All],6,FALSE)</f>
        <v>36976.449999999997</v>
      </c>
      <c r="N176" s="26" t="str">
        <f>VLOOKUP(A176,hospital[#All],7,FALSE)</f>
        <v>tier - 2</v>
      </c>
      <c r="O176" s="26" t="str">
        <f>VLOOKUP(A176,hospital[#All],8,FALSE)</f>
        <v>tier - 3</v>
      </c>
      <c r="P176" s="26" t="str">
        <f>VLOOKUP(A176,hospital[#All],9,FALSE)</f>
        <v>R1011</v>
      </c>
      <c r="Q176" s="26">
        <f>VLOOKUP(A176,hospital[#All],11,FALSE)</f>
        <v>33</v>
      </c>
    </row>
    <row r="177" spans="1:17" ht="15.6" x14ac:dyDescent="0.3">
      <c r="A177" s="25" t="s">
        <v>2197</v>
      </c>
      <c r="B177" s="26" t="str">
        <f>VLOOKUP(A177,cstm_name[#All],4,FALSE)</f>
        <v>john</v>
      </c>
      <c r="C177" s="26">
        <f>VLOOKUP(A177,medical[#All],2,FALSE)</f>
        <v>35.53</v>
      </c>
      <c r="D177" s="26" t="str">
        <f>VLOOKUP(A177,medical[#All],5,FALSE)</f>
        <v>Normal</v>
      </c>
      <c r="E177" s="26" t="str">
        <f>VLOOKUP(A177,medical[#All],6,FALSE)</f>
        <v>No</v>
      </c>
      <c r="F177" s="26" t="str">
        <f>VLOOKUP('Health care'!A177,medical[#All],7,FALSE)</f>
        <v>No</v>
      </c>
      <c r="G177" s="26" t="str">
        <f>VLOOKUP(A177,medical[#All],8,FALSE)</f>
        <v>No</v>
      </c>
      <c r="H177" s="26">
        <f>VLOOKUP('Health care'!A177,medical[#All],9,FALSE)</f>
        <v>1</v>
      </c>
      <c r="I177" s="26" t="str">
        <f>VLOOKUP(A177,medical[#All],10,FALSE)</f>
        <v>Yes</v>
      </c>
      <c r="J177" s="27" t="str">
        <f>VLOOKUP(A177,medical[#All],3,FALSE)</f>
        <v>Obesity</v>
      </c>
      <c r="K177" s="27" t="str">
        <f>VLOOKUP(A177,medical[#All],5,FALSE)</f>
        <v>Normal</v>
      </c>
      <c r="L177" s="28" t="str">
        <f>VLOOKUP(A177,hospital[#All],10,FALSE)</f>
        <v>25-Aug-1992</v>
      </c>
      <c r="M177" s="29">
        <f>VLOOKUP(A177,hospital[#All],6,FALSE)</f>
        <v>36950.26</v>
      </c>
      <c r="N177" s="26" t="str">
        <f>VLOOKUP(A177,hospital[#All],7,FALSE)</f>
        <v>tier - 1</v>
      </c>
      <c r="O177" s="26" t="str">
        <f>VLOOKUP(A177,hospital[#All],8,FALSE)</f>
        <v>tier - 1</v>
      </c>
      <c r="P177" s="26" t="str">
        <f>VLOOKUP(A177,hospital[#All],9,FALSE)</f>
        <v>R1013</v>
      </c>
      <c r="Q177" s="26">
        <f>VLOOKUP(A177,hospital[#All],11,FALSE)</f>
        <v>33</v>
      </c>
    </row>
    <row r="178" spans="1:17" ht="15.6" x14ac:dyDescent="0.3">
      <c r="A178" s="25" t="s">
        <v>2196</v>
      </c>
      <c r="B178" s="26" t="str">
        <f>VLOOKUP(A178,cstm_name[#All],4,FALSE)</f>
        <v>Kelsey</v>
      </c>
      <c r="C178" s="26">
        <f>VLOOKUP(A178,medical[#All],2,FALSE)</f>
        <v>39.729999999999997</v>
      </c>
      <c r="D178" s="26" t="str">
        <f>VLOOKUP(A178,medical[#All],5,FALSE)</f>
        <v>Prediabetes</v>
      </c>
      <c r="E178" s="26" t="str">
        <f>VLOOKUP(A178,medical[#All],6,FALSE)</f>
        <v>No</v>
      </c>
      <c r="F178" s="26" t="str">
        <f>VLOOKUP('Health care'!A178,medical[#All],7,FALSE)</f>
        <v>No</v>
      </c>
      <c r="G178" s="26" t="str">
        <f>VLOOKUP(A178,medical[#All],8,FALSE)</f>
        <v>No</v>
      </c>
      <c r="H178" s="26">
        <f>VLOOKUP('Health care'!A178,medical[#All],9,FALSE)</f>
        <v>0</v>
      </c>
      <c r="I178" s="26" t="str">
        <f>VLOOKUP(A178,medical[#All],10,FALSE)</f>
        <v>Yes</v>
      </c>
      <c r="J178" s="27" t="str">
        <f>VLOOKUP(A178,medical[#All],3,FALSE)</f>
        <v>Obesity</v>
      </c>
      <c r="K178" s="27" t="str">
        <f>VLOOKUP(A178,medical[#All],5,FALSE)</f>
        <v>Prediabetes</v>
      </c>
      <c r="L178" s="28" t="str">
        <f>VLOOKUP(A178,hospital[#All],10,FALSE)</f>
        <v>13-Aug-1977</v>
      </c>
      <c r="M178" s="29">
        <f>VLOOKUP(A178,hospital[#All],6,FALSE)</f>
        <v>36935.64</v>
      </c>
      <c r="N178" s="26" t="str">
        <f>VLOOKUP(A178,hospital[#All],7,FALSE)</f>
        <v>tier - 2</v>
      </c>
      <c r="O178" s="26" t="str">
        <f>VLOOKUP(A178,hospital[#All],8,FALSE)</f>
        <v>tier - 1</v>
      </c>
      <c r="P178" s="26" t="str">
        <f>VLOOKUP(A178,hospital[#All],9,FALSE)</f>
        <v>R1011</v>
      </c>
      <c r="Q178" s="26">
        <f>VLOOKUP(A178,hospital[#All],11,FALSE)</f>
        <v>48</v>
      </c>
    </row>
    <row r="179" spans="1:17" ht="15.6" x14ac:dyDescent="0.3">
      <c r="A179" s="25" t="s">
        <v>2195</v>
      </c>
      <c r="B179" s="26" t="str">
        <f>VLOOKUP(A179,cstm_name[#All],4,FALSE)</f>
        <v>Bronwen</v>
      </c>
      <c r="C179" s="26">
        <f>VLOOKUP(A179,medical[#All],2,FALSE)</f>
        <v>35.68</v>
      </c>
      <c r="D179" s="26" t="str">
        <f>VLOOKUP(A179,medical[#All],5,FALSE)</f>
        <v>Diabetes</v>
      </c>
      <c r="E179" s="26" t="str">
        <f>VLOOKUP(A179,medical[#All],6,FALSE)</f>
        <v>No</v>
      </c>
      <c r="F179" s="26" t="str">
        <f>VLOOKUP('Health care'!A179,medical[#All],7,FALSE)</f>
        <v>No</v>
      </c>
      <c r="G179" s="26" t="str">
        <f>VLOOKUP(A179,medical[#All],8,FALSE)</f>
        <v>No</v>
      </c>
      <c r="H179" s="26">
        <f>VLOOKUP('Health care'!A179,medical[#All],9,FALSE)</f>
        <v>0</v>
      </c>
      <c r="I179" s="26" t="str">
        <f>VLOOKUP(A179,medical[#All],10,FALSE)</f>
        <v>Yes</v>
      </c>
      <c r="J179" s="27" t="str">
        <f>VLOOKUP(A179,medical[#All],3,FALSE)</f>
        <v>Obesity</v>
      </c>
      <c r="K179" s="27" t="str">
        <f>VLOOKUP(A179,medical[#All],5,FALSE)</f>
        <v>Diabetes</v>
      </c>
      <c r="L179" s="28" t="str">
        <f>VLOOKUP(A179,hospital[#All],10,FALSE)</f>
        <v>22-Oct-1968</v>
      </c>
      <c r="M179" s="29">
        <f>VLOOKUP(A179,hospital[#All],6,FALSE)</f>
        <v>36922.61</v>
      </c>
      <c r="N179" s="26" t="str">
        <f>VLOOKUP(A179,hospital[#All],7,FALSE)</f>
        <v>tier - 2</v>
      </c>
      <c r="O179" s="26" t="str">
        <f>VLOOKUP(A179,hospital[#All],8,FALSE)</f>
        <v>tier - 1</v>
      </c>
      <c r="P179" s="26" t="str">
        <f>VLOOKUP(A179,hospital[#All],9,FALSE)</f>
        <v>R1011</v>
      </c>
      <c r="Q179" s="26">
        <f>VLOOKUP(A179,hospital[#All],11,FALSE)</f>
        <v>57</v>
      </c>
    </row>
    <row r="180" spans="1:17" ht="15.6" x14ac:dyDescent="0.3">
      <c r="A180" s="25" t="s">
        <v>2194</v>
      </c>
      <c r="B180" s="26" t="str">
        <f>VLOOKUP(A180,cstm_name[#All],4,FALSE)</f>
        <v>manuela</v>
      </c>
      <c r="C180" s="26">
        <f>VLOOKUP(A180,medical[#All],2,FALSE)</f>
        <v>48.86</v>
      </c>
      <c r="D180" s="26" t="str">
        <f>VLOOKUP(A180,medical[#All],5,FALSE)</f>
        <v>Prediabetes</v>
      </c>
      <c r="E180" s="26" t="str">
        <f>VLOOKUP(A180,medical[#All],6,FALSE)</f>
        <v>No</v>
      </c>
      <c r="F180" s="26" t="str">
        <f>VLOOKUP('Health care'!A180,medical[#All],7,FALSE)</f>
        <v>No</v>
      </c>
      <c r="G180" s="26" t="str">
        <f>VLOOKUP(A180,medical[#All],8,FALSE)</f>
        <v>No</v>
      </c>
      <c r="H180" s="26">
        <f>VLOOKUP('Health care'!A180,medical[#All],9,FALSE)</f>
        <v>0</v>
      </c>
      <c r="I180" s="26" t="str">
        <f>VLOOKUP(A180,medical[#All],10,FALSE)</f>
        <v>Yes</v>
      </c>
      <c r="J180" s="27" t="str">
        <f>VLOOKUP(A180,medical[#All],3,FALSE)</f>
        <v>Obesity</v>
      </c>
      <c r="K180" s="27" t="str">
        <f>VLOOKUP(A180,medical[#All],5,FALSE)</f>
        <v>Prediabetes</v>
      </c>
      <c r="L180" s="28" t="str">
        <f>VLOOKUP(A180,hospital[#All],10,FALSE)</f>
        <v>10-Jun-1991</v>
      </c>
      <c r="M180" s="29">
        <f>VLOOKUP(A180,hospital[#All],6,FALSE)</f>
        <v>36911.99</v>
      </c>
      <c r="N180" s="26" t="str">
        <f>VLOOKUP(A180,hospital[#All],7,FALSE)</f>
        <v>tier - 2</v>
      </c>
      <c r="O180" s="26" t="str">
        <f>VLOOKUP(A180,hospital[#All],8,FALSE)</f>
        <v>tier - 2</v>
      </c>
      <c r="P180" s="26" t="str">
        <f>VLOOKUP(A180,hospital[#All],9,FALSE)</f>
        <v>R1011</v>
      </c>
      <c r="Q180" s="26">
        <f>VLOOKUP(A180,hospital[#All],11,FALSE)</f>
        <v>34</v>
      </c>
    </row>
    <row r="181" spans="1:17" ht="15.6" x14ac:dyDescent="0.3">
      <c r="A181" s="25" t="s">
        <v>2193</v>
      </c>
      <c r="B181" s="26" t="str">
        <f>VLOOKUP(A181,cstm_name[#All],4,FALSE)</f>
        <v>Jennifer</v>
      </c>
      <c r="C181" s="26">
        <f>VLOOKUP(A181,medical[#All],2,FALSE)</f>
        <v>34.799999999999997</v>
      </c>
      <c r="D181" s="26" t="str">
        <f>VLOOKUP(A181,medical[#All],5,FALSE)</f>
        <v>Diabetes</v>
      </c>
      <c r="E181" s="26" t="str">
        <f>VLOOKUP(A181,medical[#All],6,FALSE)</f>
        <v>Yes</v>
      </c>
      <c r="F181" s="26" t="str">
        <f>VLOOKUP('Health care'!A181,medical[#All],7,FALSE)</f>
        <v>No</v>
      </c>
      <c r="G181" s="26" t="str">
        <f>VLOOKUP(A181,medical[#All],8,FALSE)</f>
        <v>Yes</v>
      </c>
      <c r="H181" s="26">
        <f>VLOOKUP('Health care'!A181,medical[#All],9,FALSE)</f>
        <v>1</v>
      </c>
      <c r="I181" s="26" t="str">
        <f>VLOOKUP(A181,medical[#All],10,FALSE)</f>
        <v>No</v>
      </c>
      <c r="J181" s="27" t="str">
        <f>VLOOKUP(A181,medical[#All],3,FALSE)</f>
        <v>Obesity</v>
      </c>
      <c r="K181" s="27" t="str">
        <f>VLOOKUP(A181,medical[#All],5,FALSE)</f>
        <v>Diabetes</v>
      </c>
      <c r="L181" s="28" t="str">
        <f>VLOOKUP(A181,hospital[#All],10,FALSE)</f>
        <v>24-Jul-1963</v>
      </c>
      <c r="M181" s="29">
        <f>VLOOKUP(A181,hospital[#All],6,FALSE)</f>
        <v>36910.61</v>
      </c>
      <c r="N181" s="26" t="str">
        <f>VLOOKUP(A181,hospital[#All],7,FALSE)</f>
        <v>tier - 2</v>
      </c>
      <c r="O181" s="26" t="str">
        <f>VLOOKUP(A181,hospital[#All],8,FALSE)</f>
        <v>tier - 2</v>
      </c>
      <c r="P181" s="26" t="str">
        <f>VLOOKUP(A181,hospital[#All],9,FALSE)</f>
        <v>R1011</v>
      </c>
      <c r="Q181" s="26">
        <f>VLOOKUP(A181,hospital[#All],11,FALSE)</f>
        <v>62</v>
      </c>
    </row>
    <row r="182" spans="1:17" ht="15.6" x14ac:dyDescent="0.3">
      <c r="A182" s="25" t="s">
        <v>2192</v>
      </c>
      <c r="B182" s="26" t="str">
        <f>VLOOKUP(A182,cstm_name[#All],4,FALSE)</f>
        <v>Abby</v>
      </c>
      <c r="C182" s="26">
        <f>VLOOKUP(A182,medical[#All],2,FALSE)</f>
        <v>32.49</v>
      </c>
      <c r="D182" s="26" t="str">
        <f>VLOOKUP(A182,medical[#All],5,FALSE)</f>
        <v>Normal</v>
      </c>
      <c r="E182" s="26" t="str">
        <f>VLOOKUP(A182,medical[#All],6,FALSE)</f>
        <v>No</v>
      </c>
      <c r="F182" s="26" t="str">
        <f>VLOOKUP('Health care'!A182,medical[#All],7,FALSE)</f>
        <v>No</v>
      </c>
      <c r="G182" s="26" t="str">
        <f>VLOOKUP(A182,medical[#All],8,FALSE)</f>
        <v>Yes</v>
      </c>
      <c r="H182" s="26">
        <f>VLOOKUP('Health care'!A182,medical[#All],9,FALSE)</f>
        <v>1</v>
      </c>
      <c r="I182" s="26" t="str">
        <f>VLOOKUP(A182,medical[#All],10,FALSE)</f>
        <v>Yes</v>
      </c>
      <c r="J182" s="27" t="str">
        <f>VLOOKUP(A182,medical[#All],3,FALSE)</f>
        <v>Obesity</v>
      </c>
      <c r="K182" s="27" t="str">
        <f>VLOOKUP(A182,medical[#All],5,FALSE)</f>
        <v>Normal</v>
      </c>
      <c r="L182" s="28" t="str">
        <f>VLOOKUP(A182,hospital[#All],10,FALSE)</f>
        <v>21-Jun-2003</v>
      </c>
      <c r="M182" s="29">
        <f>VLOOKUP(A182,hospital[#All],6,FALSE)</f>
        <v>36898.730000000003</v>
      </c>
      <c r="N182" s="26" t="str">
        <f>VLOOKUP(A182,hospital[#All],7,FALSE)</f>
        <v>tier - 2</v>
      </c>
      <c r="O182" s="26" t="str">
        <f>VLOOKUP(A182,hospital[#All],8,FALSE)</f>
        <v>tier - 1</v>
      </c>
      <c r="P182" s="26" t="str">
        <f>VLOOKUP(A182,hospital[#All],9,FALSE)</f>
        <v>R1012</v>
      </c>
      <c r="Q182" s="26">
        <f>VLOOKUP(A182,hospital[#All],11,FALSE)</f>
        <v>22</v>
      </c>
    </row>
    <row r="183" spans="1:17" ht="15.6" x14ac:dyDescent="0.3">
      <c r="A183" s="25" t="s">
        <v>2191</v>
      </c>
      <c r="B183" s="26" t="str">
        <f>VLOOKUP(A183,cstm_name[#All],4,FALSE)</f>
        <v>tyler</v>
      </c>
      <c r="C183" s="26">
        <f>VLOOKUP(A183,medical[#All],2,FALSE)</f>
        <v>39</v>
      </c>
      <c r="D183" s="26" t="str">
        <f>VLOOKUP(A183,medical[#All],5,FALSE)</f>
        <v>Prediabetes</v>
      </c>
      <c r="E183" s="26" t="str">
        <f>VLOOKUP(A183,medical[#All],6,FALSE)</f>
        <v>No</v>
      </c>
      <c r="F183" s="26" t="str">
        <f>VLOOKUP('Health care'!A183,medical[#All],7,FALSE)</f>
        <v>No</v>
      </c>
      <c r="G183" s="26" t="str">
        <f>VLOOKUP(A183,medical[#All],8,FALSE)</f>
        <v>No</v>
      </c>
      <c r="H183" s="26">
        <f>VLOOKUP('Health care'!A183,medical[#All],9,FALSE)</f>
        <v>2</v>
      </c>
      <c r="I183" s="26" t="str">
        <f>VLOOKUP(A183,medical[#All],10,FALSE)</f>
        <v>Yes</v>
      </c>
      <c r="J183" s="27" t="str">
        <f>VLOOKUP(A183,medical[#All],3,FALSE)</f>
        <v>Obesity</v>
      </c>
      <c r="K183" s="27" t="str">
        <f>VLOOKUP(A183,medical[#All],5,FALSE)</f>
        <v>Prediabetes</v>
      </c>
      <c r="L183" s="28" t="str">
        <f>VLOOKUP(A183,hospital[#All],10,FALSE)</f>
        <v>5-Dec-1972</v>
      </c>
      <c r="M183" s="29">
        <f>VLOOKUP(A183,hospital[#All],6,FALSE)</f>
        <v>36889.99</v>
      </c>
      <c r="N183" s="26" t="str">
        <f>VLOOKUP(A183,hospital[#All],7,FALSE)</f>
        <v>tier - 1</v>
      </c>
      <c r="O183" s="26" t="str">
        <f>VLOOKUP(A183,hospital[#All],8,FALSE)</f>
        <v>tier - 3</v>
      </c>
      <c r="P183" s="26" t="str">
        <f>VLOOKUP(A183,hospital[#All],9,FALSE)</f>
        <v>R1011</v>
      </c>
      <c r="Q183" s="26">
        <f>VLOOKUP(A183,hospital[#All],11,FALSE)</f>
        <v>53</v>
      </c>
    </row>
    <row r="184" spans="1:17" ht="15.6" x14ac:dyDescent="0.3">
      <c r="A184" s="25" t="s">
        <v>2190</v>
      </c>
      <c r="B184" s="26" t="str">
        <f>VLOOKUP(A184,cstm_name[#All],4,FALSE)</f>
        <v>jeffrey</v>
      </c>
      <c r="C184" s="26">
        <f>VLOOKUP(A184,medical[#All],2,FALSE)</f>
        <v>35.299999999999997</v>
      </c>
      <c r="D184" s="26" t="str">
        <f>VLOOKUP(A184,medical[#All],5,FALSE)</f>
        <v>Prediabetes</v>
      </c>
      <c r="E184" s="26" t="str">
        <f>VLOOKUP(A184,medical[#All],6,FALSE)</f>
        <v>No</v>
      </c>
      <c r="F184" s="26" t="str">
        <f>VLOOKUP('Health care'!A184,medical[#All],7,FALSE)</f>
        <v>No</v>
      </c>
      <c r="G184" s="26" t="str">
        <f>VLOOKUP(A184,medical[#All],8,FALSE)</f>
        <v>No</v>
      </c>
      <c r="H184" s="26">
        <f>VLOOKUP('Health care'!A184,medical[#All],9,FALSE)</f>
        <v>1</v>
      </c>
      <c r="I184" s="26" t="str">
        <f>VLOOKUP(A184,medical[#All],10,FALSE)</f>
        <v>Yes</v>
      </c>
      <c r="J184" s="27" t="str">
        <f>VLOOKUP(A184,medical[#All],3,FALSE)</f>
        <v>Obesity</v>
      </c>
      <c r="K184" s="27" t="str">
        <f>VLOOKUP(A184,medical[#All],5,FALSE)</f>
        <v>Prediabetes</v>
      </c>
      <c r="L184" s="28" t="str">
        <f>VLOOKUP(A184,hospital[#All],10,FALSE)</f>
        <v>4-Jul-1992</v>
      </c>
      <c r="M184" s="29">
        <f>VLOOKUP(A184,hospital[#All],6,FALSE)</f>
        <v>36837.47</v>
      </c>
      <c r="N184" s="26" t="str">
        <f>VLOOKUP(A184,hospital[#All],7,FALSE)</f>
        <v>tier - 2</v>
      </c>
      <c r="O184" s="26" t="str">
        <f>VLOOKUP(A184,hospital[#All],8,FALSE)</f>
        <v>tier - 3</v>
      </c>
      <c r="P184" s="26" t="str">
        <f>VLOOKUP(A184,hospital[#All],9,FALSE)</f>
        <v>R1011</v>
      </c>
      <c r="Q184" s="26">
        <f>VLOOKUP(A184,hospital[#All],11,FALSE)</f>
        <v>33</v>
      </c>
    </row>
    <row r="185" spans="1:17" ht="15.6" x14ac:dyDescent="0.3">
      <c r="A185" s="25" t="s">
        <v>2189</v>
      </c>
      <c r="B185" s="26" t="str">
        <f>VLOOKUP(A185,cstm_name[#All],4,FALSE)</f>
        <v>Matthew</v>
      </c>
      <c r="C185" s="26">
        <f>VLOOKUP(A185,medical[#All],2,FALSE)</f>
        <v>33.42</v>
      </c>
      <c r="D185" s="26" t="str">
        <f>VLOOKUP(A185,medical[#All],5,FALSE)</f>
        <v>Diabetes</v>
      </c>
      <c r="E185" s="26" t="str">
        <f>VLOOKUP(A185,medical[#All],6,FALSE)</f>
        <v>No</v>
      </c>
      <c r="F185" s="26" t="str">
        <f>VLOOKUP('Health care'!A185,medical[#All],7,FALSE)</f>
        <v>No</v>
      </c>
      <c r="G185" s="26" t="str">
        <f>VLOOKUP(A185,medical[#All],8,FALSE)</f>
        <v>No</v>
      </c>
      <c r="H185" s="26">
        <f>VLOOKUP('Health care'!A185,medical[#All],9,FALSE)</f>
        <v>0</v>
      </c>
      <c r="I185" s="26" t="str">
        <f>VLOOKUP(A185,medical[#All],10,FALSE)</f>
        <v>Yes</v>
      </c>
      <c r="J185" s="27" t="str">
        <f>VLOOKUP(A185,medical[#All],3,FALSE)</f>
        <v>Obesity</v>
      </c>
      <c r="K185" s="27" t="str">
        <f>VLOOKUP(A185,medical[#All],5,FALSE)</f>
        <v>Diabetes</v>
      </c>
      <c r="L185" s="28" t="str">
        <f>VLOOKUP(A185,hospital[#All],10,FALSE)</f>
        <v>28-Dec-1965</v>
      </c>
      <c r="M185" s="29">
        <f>VLOOKUP(A185,hospital[#All],6,FALSE)</f>
        <v>36795.29</v>
      </c>
      <c r="N185" s="26" t="str">
        <f>VLOOKUP(A185,hospital[#All],7,FALSE)</f>
        <v>tier - 2</v>
      </c>
      <c r="O185" s="26" t="str">
        <f>VLOOKUP(A185,hospital[#All],8,FALSE)</f>
        <v>tier - 1</v>
      </c>
      <c r="P185" s="26" t="str">
        <f>VLOOKUP(A185,hospital[#All],9,FALSE)</f>
        <v>R1011</v>
      </c>
      <c r="Q185" s="26">
        <f>VLOOKUP(A185,hospital[#All],11,FALSE)</f>
        <v>60</v>
      </c>
    </row>
    <row r="186" spans="1:17" ht="15.6" x14ac:dyDescent="0.3">
      <c r="A186" s="25" t="s">
        <v>2188</v>
      </c>
      <c r="B186" s="26" t="str">
        <f>VLOOKUP(A186,cstm_name[#All],4,FALSE)</f>
        <v>Ryan</v>
      </c>
      <c r="C186" s="26">
        <f>VLOOKUP(A186,medical[#All],2,FALSE)</f>
        <v>37.18</v>
      </c>
      <c r="D186" s="26" t="str">
        <f>VLOOKUP(A186,medical[#All],5,FALSE)</f>
        <v>Diabetes</v>
      </c>
      <c r="E186" s="26" t="str">
        <f>VLOOKUP(A186,medical[#All],6,FALSE)</f>
        <v>Yes</v>
      </c>
      <c r="F186" s="26" t="str">
        <f>VLOOKUP('Health care'!A186,medical[#All],7,FALSE)</f>
        <v>No</v>
      </c>
      <c r="G186" s="26" t="str">
        <f>VLOOKUP(A186,medical[#All],8,FALSE)</f>
        <v>No</v>
      </c>
      <c r="H186" s="26">
        <f>VLOOKUP('Health care'!A186,medical[#All],9,FALSE)</f>
        <v>2</v>
      </c>
      <c r="I186" s="26" t="str">
        <f>VLOOKUP(A186,medical[#All],10,FALSE)</f>
        <v>Yes</v>
      </c>
      <c r="J186" s="27" t="str">
        <f>VLOOKUP(A186,medical[#All],3,FALSE)</f>
        <v>Obesity</v>
      </c>
      <c r="K186" s="27" t="str">
        <f>VLOOKUP(A186,medical[#All],5,FALSE)</f>
        <v>Diabetes</v>
      </c>
      <c r="L186" s="28" t="str">
        <f>VLOOKUP(A186,hospital[#All],10,FALSE)</f>
        <v>14-Jul-1970</v>
      </c>
      <c r="M186" s="29">
        <f>VLOOKUP(A186,hospital[#All],6,FALSE)</f>
        <v>36786.370000000003</v>
      </c>
      <c r="N186" s="26" t="str">
        <f>VLOOKUP(A186,hospital[#All],7,FALSE)</f>
        <v>tier - 1</v>
      </c>
      <c r="O186" s="26" t="str">
        <f>VLOOKUP(A186,hospital[#All],8,FALSE)</f>
        <v>tier - 1</v>
      </c>
      <c r="P186" s="26" t="str">
        <f>VLOOKUP(A186,hospital[#All],9,FALSE)</f>
        <v>R1011</v>
      </c>
      <c r="Q186" s="26">
        <f>VLOOKUP(A186,hospital[#All],11,FALSE)</f>
        <v>55</v>
      </c>
    </row>
    <row r="187" spans="1:17" ht="15.6" x14ac:dyDescent="0.3">
      <c r="A187" s="25" t="s">
        <v>2187</v>
      </c>
      <c r="B187" s="26" t="str">
        <f>VLOOKUP(A187,cstm_name[#All],4,FALSE)</f>
        <v>amy</v>
      </c>
      <c r="C187" s="26">
        <f>VLOOKUP(A187,medical[#All],2,FALSE)</f>
        <v>33.33</v>
      </c>
      <c r="D187" s="26" t="str">
        <f>VLOOKUP(A187,medical[#All],5,FALSE)</f>
        <v>Diabetes</v>
      </c>
      <c r="E187" s="26" t="str">
        <f>VLOOKUP(A187,medical[#All],6,FALSE)</f>
        <v>Yes</v>
      </c>
      <c r="F187" s="26" t="str">
        <f>VLOOKUP('Health care'!A187,medical[#All],7,FALSE)</f>
        <v>No</v>
      </c>
      <c r="G187" s="26" t="str">
        <f>VLOOKUP(A187,medical[#All],8,FALSE)</f>
        <v>No</v>
      </c>
      <c r="H187" s="26">
        <f>VLOOKUP('Health care'!A187,medical[#All],9,FALSE)</f>
        <v>2</v>
      </c>
      <c r="I187" s="26" t="str">
        <f>VLOOKUP(A187,medical[#All],10,FALSE)</f>
        <v>No</v>
      </c>
      <c r="J187" s="27" t="str">
        <f>VLOOKUP(A187,medical[#All],3,FALSE)</f>
        <v>Obesity</v>
      </c>
      <c r="K187" s="27" t="str">
        <f>VLOOKUP(A187,medical[#All],5,FALSE)</f>
        <v>Diabetes</v>
      </c>
      <c r="L187" s="28" t="str">
        <f>VLOOKUP(A187,hospital[#All],10,FALSE)</f>
        <v>29-Jul-1961</v>
      </c>
      <c r="M187" s="29">
        <f>VLOOKUP(A187,hospital[#All],6,FALSE)</f>
        <v>36580.28</v>
      </c>
      <c r="N187" s="26" t="str">
        <f>VLOOKUP(A187,hospital[#All],7,FALSE)</f>
        <v>tier - 2</v>
      </c>
      <c r="O187" s="26" t="str">
        <f>VLOOKUP(A187,hospital[#All],8,FALSE)</f>
        <v>tier - 2</v>
      </c>
      <c r="P187" s="26" t="str">
        <f>VLOOKUP(A187,hospital[#All],9,FALSE)</f>
        <v>R1013</v>
      </c>
      <c r="Q187" s="26">
        <f>VLOOKUP(A187,hospital[#All],11,FALSE)</f>
        <v>64</v>
      </c>
    </row>
    <row r="188" spans="1:17" ht="15.6" x14ac:dyDescent="0.3">
      <c r="A188" s="25" t="s">
        <v>2186</v>
      </c>
      <c r="B188" s="26" t="str">
        <f>VLOOKUP(A188,cstm_name[#All],4,FALSE)</f>
        <v>Andrew</v>
      </c>
      <c r="C188" s="26">
        <f>VLOOKUP(A188,medical[#All],2,FALSE)</f>
        <v>53.21</v>
      </c>
      <c r="D188" s="26" t="str">
        <f>VLOOKUP(A188,medical[#All],5,FALSE)</f>
        <v>Normal</v>
      </c>
      <c r="E188" s="26" t="str">
        <f>VLOOKUP(A188,medical[#All],6,FALSE)</f>
        <v>No</v>
      </c>
      <c r="F188" s="26" t="str">
        <f>VLOOKUP('Health care'!A188,medical[#All],7,FALSE)</f>
        <v>No</v>
      </c>
      <c r="G188" s="26" t="str">
        <f>VLOOKUP(A188,medical[#All],8,FALSE)</f>
        <v>No</v>
      </c>
      <c r="H188" s="26">
        <f>VLOOKUP('Health care'!A188,medical[#All],9,FALSE)</f>
        <v>1</v>
      </c>
      <c r="I188" s="26" t="str">
        <f>VLOOKUP(A188,medical[#All],10,FALSE)</f>
        <v>Yes</v>
      </c>
      <c r="J188" s="27" t="str">
        <f>VLOOKUP(A188,medical[#All],3,FALSE)</f>
        <v>Obesity</v>
      </c>
      <c r="K188" s="27" t="str">
        <f>VLOOKUP(A188,medical[#All],5,FALSE)</f>
        <v>Normal</v>
      </c>
      <c r="L188" s="28" t="str">
        <f>VLOOKUP(A188,hospital[#All],10,FALSE)</f>
        <v>9-Oct-1992</v>
      </c>
      <c r="M188" s="29">
        <f>VLOOKUP(A188,hospital[#All],6,FALSE)</f>
        <v>36572.800000000003</v>
      </c>
      <c r="N188" s="26" t="str">
        <f>VLOOKUP(A188,hospital[#All],7,FALSE)</f>
        <v>tier - 1</v>
      </c>
      <c r="O188" s="26" t="str">
        <f>VLOOKUP(A188,hospital[#All],8,FALSE)</f>
        <v>tier - 2</v>
      </c>
      <c r="P188" s="26" t="str">
        <f>VLOOKUP(A188,hospital[#All],9,FALSE)</f>
        <v>R1011</v>
      </c>
      <c r="Q188" s="26">
        <f>VLOOKUP(A188,hospital[#All],11,FALSE)</f>
        <v>33</v>
      </c>
    </row>
    <row r="189" spans="1:17" ht="15.6" x14ac:dyDescent="0.3">
      <c r="A189" s="25" t="s">
        <v>2185</v>
      </c>
      <c r="B189" s="26" t="str">
        <f>VLOOKUP(A189,cstm_name[#All],4,FALSE)</f>
        <v>v</v>
      </c>
      <c r="C189" s="26">
        <f>VLOOKUP(A189,medical[#All],2,FALSE)</f>
        <v>38.729999999999997</v>
      </c>
      <c r="D189" s="26" t="str">
        <f>VLOOKUP(A189,medical[#All],5,FALSE)</f>
        <v>Diabetes</v>
      </c>
      <c r="E189" s="26" t="str">
        <f>VLOOKUP(A189,medical[#All],6,FALSE)</f>
        <v>No</v>
      </c>
      <c r="F189" s="26" t="str">
        <f>VLOOKUP('Health care'!A189,medical[#All],7,FALSE)</f>
        <v>No</v>
      </c>
      <c r="G189" s="26" t="str">
        <f>VLOOKUP(A189,medical[#All],8,FALSE)</f>
        <v>No</v>
      </c>
      <c r="H189" s="26">
        <f>VLOOKUP('Health care'!A189,medical[#All],9,FALSE)</f>
        <v>2</v>
      </c>
      <c r="I189" s="26" t="str">
        <f>VLOOKUP(A189,medical[#All],10,FALSE)</f>
        <v>Yes</v>
      </c>
      <c r="J189" s="27" t="str">
        <f>VLOOKUP(A189,medical[#All],3,FALSE)</f>
        <v>Obesity</v>
      </c>
      <c r="K189" s="27" t="str">
        <f>VLOOKUP(A189,medical[#All],5,FALSE)</f>
        <v>Diabetes</v>
      </c>
      <c r="L189" s="28" t="str">
        <f>VLOOKUP(A189,hospital[#All],10,FALSE)</f>
        <v>9-Aug-1973</v>
      </c>
      <c r="M189" s="29">
        <f>VLOOKUP(A189,hospital[#All],6,FALSE)</f>
        <v>36541.550000000003</v>
      </c>
      <c r="N189" s="26" t="str">
        <f>VLOOKUP(A189,hospital[#All],7,FALSE)</f>
        <v>tier - 2</v>
      </c>
      <c r="O189" s="26" t="str">
        <f>VLOOKUP(A189,hospital[#All],8,FALSE)</f>
        <v>tier - 3</v>
      </c>
      <c r="P189" s="26" t="str">
        <f>VLOOKUP(A189,hospital[#All],9,FALSE)</f>
        <v>R1011</v>
      </c>
      <c r="Q189" s="26">
        <f>VLOOKUP(A189,hospital[#All],11,FALSE)</f>
        <v>52</v>
      </c>
    </row>
    <row r="190" spans="1:17" ht="15.6" x14ac:dyDescent="0.3">
      <c r="A190" s="25" t="s">
        <v>2184</v>
      </c>
      <c r="B190" s="26" t="str">
        <f>VLOOKUP(A190,cstm_name[#All],4,FALSE)</f>
        <v>sarah</v>
      </c>
      <c r="C190" s="26">
        <f>VLOOKUP(A190,medical[#All],2,FALSE)</f>
        <v>29.73</v>
      </c>
      <c r="D190" s="26" t="str">
        <f>VLOOKUP(A190,medical[#All],5,FALSE)</f>
        <v>Diabetes</v>
      </c>
      <c r="E190" s="26" t="str">
        <f>VLOOKUP(A190,medical[#All],6,FALSE)</f>
        <v>No</v>
      </c>
      <c r="F190" s="26" t="str">
        <f>VLOOKUP('Health care'!A190,medical[#All],7,FALSE)</f>
        <v>No</v>
      </c>
      <c r="G190" s="26" t="str">
        <f>VLOOKUP(A190,medical[#All],8,FALSE)</f>
        <v>No</v>
      </c>
      <c r="H190" s="26">
        <f>VLOOKUP('Health care'!A190,medical[#All],9,FALSE)</f>
        <v>0</v>
      </c>
      <c r="I190" s="26" t="str">
        <f>VLOOKUP(A190,medical[#All],10,FALSE)</f>
        <v>Yes</v>
      </c>
      <c r="J190" s="27" t="str">
        <f>VLOOKUP(A190,medical[#All],3,FALSE)</f>
        <v>OverWeight</v>
      </c>
      <c r="K190" s="27" t="str">
        <f>VLOOKUP(A190,medical[#All],5,FALSE)</f>
        <v>Diabetes</v>
      </c>
      <c r="L190" s="28" t="str">
        <f>VLOOKUP(A190,hospital[#All],10,FALSE)</f>
        <v>19-Nov-1962</v>
      </c>
      <c r="M190" s="29">
        <f>VLOOKUP(A190,hospital[#All],6,FALSE)</f>
        <v>36445.550000000003</v>
      </c>
      <c r="N190" s="26" t="str">
        <f>VLOOKUP(A190,hospital[#All],7,FALSE)</f>
        <v>tier - 2</v>
      </c>
      <c r="O190" s="26" t="str">
        <f>VLOOKUP(A190,hospital[#All],8,FALSE)</f>
        <v>tier - 2</v>
      </c>
      <c r="P190" s="26" t="str">
        <f>VLOOKUP(A190,hospital[#All],9,FALSE)</f>
        <v>R1011</v>
      </c>
      <c r="Q190" s="26">
        <f>VLOOKUP(A190,hospital[#All],11,FALSE)</f>
        <v>63</v>
      </c>
    </row>
    <row r="191" spans="1:17" ht="15.6" x14ac:dyDescent="0.3">
      <c r="A191" s="25" t="s">
        <v>2183</v>
      </c>
      <c r="B191" s="26" t="str">
        <f>VLOOKUP(A191,cstm_name[#All],4,FALSE)</f>
        <v>lara</v>
      </c>
      <c r="C191" s="26">
        <f>VLOOKUP(A191,medical[#All],2,FALSE)</f>
        <v>34.700000000000003</v>
      </c>
      <c r="D191" s="26" t="str">
        <f>VLOOKUP(A191,medical[#All],5,FALSE)</f>
        <v>Normal</v>
      </c>
      <c r="E191" s="26" t="str">
        <f>VLOOKUP(A191,medical[#All],6,FALSE)</f>
        <v>No</v>
      </c>
      <c r="F191" s="26" t="str">
        <f>VLOOKUP('Health care'!A191,medical[#All],7,FALSE)</f>
        <v>No</v>
      </c>
      <c r="G191" s="26" t="str">
        <f>VLOOKUP(A191,medical[#All],8,FALSE)</f>
        <v>Yes</v>
      </c>
      <c r="H191" s="26">
        <f>VLOOKUP('Health care'!A191,medical[#All],9,FALSE)</f>
        <v>1</v>
      </c>
      <c r="I191" s="26" t="str">
        <f>VLOOKUP(A191,medical[#All],10,FALSE)</f>
        <v>Yes</v>
      </c>
      <c r="J191" s="27" t="str">
        <f>VLOOKUP(A191,medical[#All],3,FALSE)</f>
        <v>Obesity</v>
      </c>
      <c r="K191" s="27" t="str">
        <f>VLOOKUP(A191,medical[#All],5,FALSE)</f>
        <v>Normal</v>
      </c>
      <c r="L191" s="28" t="str">
        <f>VLOOKUP(A191,hospital[#All],10,FALSE)</f>
        <v>9-Dec-2003</v>
      </c>
      <c r="M191" s="29">
        <f>VLOOKUP(A191,hospital[#All],6,FALSE)</f>
        <v>36397.58</v>
      </c>
      <c r="N191" s="26" t="str">
        <f>VLOOKUP(A191,hospital[#All],7,FALSE)</f>
        <v>tier - 2</v>
      </c>
      <c r="O191" s="26" t="str">
        <f>VLOOKUP(A191,hospital[#All],8,FALSE)</f>
        <v>tier - 3</v>
      </c>
      <c r="P191" s="26" t="str">
        <f>VLOOKUP(A191,hospital[#All],9,FALSE)</f>
        <v>R1011</v>
      </c>
      <c r="Q191" s="26">
        <f>VLOOKUP(A191,hospital[#All],11,FALSE)</f>
        <v>22</v>
      </c>
    </row>
    <row r="192" spans="1:17" ht="15.6" x14ac:dyDescent="0.3">
      <c r="A192" s="25" t="s">
        <v>2182</v>
      </c>
      <c r="B192" s="26" t="str">
        <f>VLOOKUP(A192,cstm_name[#All],4,FALSE)</f>
        <v>sebastien</v>
      </c>
      <c r="C192" s="26">
        <f>VLOOKUP(A192,medical[#All],2,FALSE)</f>
        <v>38.28</v>
      </c>
      <c r="D192" s="26" t="str">
        <f>VLOOKUP(A192,medical[#All],5,FALSE)</f>
        <v>Diabetes</v>
      </c>
      <c r="E192" s="26" t="str">
        <f>VLOOKUP(A192,medical[#All],6,FALSE)</f>
        <v>Yes</v>
      </c>
      <c r="F192" s="26" t="str">
        <f>VLOOKUP('Health care'!A192,medical[#All],7,FALSE)</f>
        <v>No</v>
      </c>
      <c r="G192" s="26" t="str">
        <f>VLOOKUP(A192,medical[#All],8,FALSE)</f>
        <v>No</v>
      </c>
      <c r="H192" s="26">
        <f>VLOOKUP('Health care'!A192,medical[#All],9,FALSE)</f>
        <v>1</v>
      </c>
      <c r="I192" s="26" t="str">
        <f>VLOOKUP(A192,medical[#All],10,FALSE)</f>
        <v>Yes</v>
      </c>
      <c r="J192" s="27" t="str">
        <f>VLOOKUP(A192,medical[#All],3,FALSE)</f>
        <v>Obesity</v>
      </c>
      <c r="K192" s="27" t="str">
        <f>VLOOKUP(A192,medical[#All],5,FALSE)</f>
        <v>Diabetes</v>
      </c>
      <c r="L192" s="28" t="str">
        <f>VLOOKUP(A192,hospital[#All],10,FALSE)</f>
        <v>5-Jun-1975</v>
      </c>
      <c r="M192" s="29">
        <f>VLOOKUP(A192,hospital[#All],6,FALSE)</f>
        <v>36350.71</v>
      </c>
      <c r="N192" s="26" t="str">
        <f>VLOOKUP(A192,hospital[#All],7,FALSE)</f>
        <v>tier - 1</v>
      </c>
      <c r="O192" s="26" t="str">
        <f>VLOOKUP(A192,hospital[#All],8,FALSE)</f>
        <v>tier - 2</v>
      </c>
      <c r="P192" s="26" t="str">
        <f>VLOOKUP(A192,hospital[#All],9,FALSE)</f>
        <v>R1011</v>
      </c>
      <c r="Q192" s="26">
        <f>VLOOKUP(A192,hospital[#All],11,FALSE)</f>
        <v>50</v>
      </c>
    </row>
    <row r="193" spans="1:17" ht="15.6" x14ac:dyDescent="0.3">
      <c r="A193" s="25" t="s">
        <v>2181</v>
      </c>
      <c r="B193" s="26" t="str">
        <f>VLOOKUP(A193,cstm_name[#All],4,FALSE)</f>
        <v>padraig</v>
      </c>
      <c r="C193" s="26">
        <f>VLOOKUP(A193,medical[#All],2,FALSE)</f>
        <v>33.57</v>
      </c>
      <c r="D193" s="26" t="str">
        <f>VLOOKUP(A193,medical[#All],5,FALSE)</f>
        <v>Diabetes</v>
      </c>
      <c r="E193" s="26" t="str">
        <f>VLOOKUP(A193,medical[#All],6,FALSE)</f>
        <v>Yes</v>
      </c>
      <c r="F193" s="26" t="str">
        <f>VLOOKUP('Health care'!A193,medical[#All],7,FALSE)</f>
        <v>No</v>
      </c>
      <c r="G193" s="26" t="str">
        <f>VLOOKUP(A193,medical[#All],8,FALSE)</f>
        <v>No</v>
      </c>
      <c r="H193" s="26">
        <f>VLOOKUP('Health care'!A193,medical[#All],9,FALSE)</f>
        <v>0</v>
      </c>
      <c r="I193" s="26" t="str">
        <f>VLOOKUP(A193,medical[#All],10,FALSE)</f>
        <v>Yes</v>
      </c>
      <c r="J193" s="27" t="str">
        <f>VLOOKUP(A193,medical[#All],3,FALSE)</f>
        <v>Obesity</v>
      </c>
      <c r="K193" s="27" t="str">
        <f>VLOOKUP(A193,medical[#All],5,FALSE)</f>
        <v>Diabetes</v>
      </c>
      <c r="L193" s="28" t="str">
        <f>VLOOKUP(A193,hospital[#All],10,FALSE)</f>
        <v>18-Oct-1967</v>
      </c>
      <c r="M193" s="29">
        <f>VLOOKUP(A193,hospital[#All],6,FALSE)</f>
        <v>36332.449999999997</v>
      </c>
      <c r="N193" s="26" t="str">
        <f>VLOOKUP(A193,hospital[#All],7,FALSE)</f>
        <v>tier - 1</v>
      </c>
      <c r="O193" s="26" t="str">
        <f>VLOOKUP(A193,hospital[#All],8,FALSE)</f>
        <v>tier - 3</v>
      </c>
      <c r="P193" s="26" t="str">
        <f>VLOOKUP(A193,hospital[#All],9,FALSE)</f>
        <v>R1011</v>
      </c>
      <c r="Q193" s="26">
        <f>VLOOKUP(A193,hospital[#All],11,FALSE)</f>
        <v>58</v>
      </c>
    </row>
    <row r="194" spans="1:17" ht="15.6" x14ac:dyDescent="0.3">
      <c r="A194" s="25" t="s">
        <v>2180</v>
      </c>
      <c r="B194" s="26" t="str">
        <f>VLOOKUP(A194,cstm_name[#All],4,FALSE)</f>
        <v>heather</v>
      </c>
      <c r="C194" s="26">
        <f>VLOOKUP(A194,medical[#All],2,FALSE)</f>
        <v>52.06</v>
      </c>
      <c r="D194" s="26" t="str">
        <f>VLOOKUP(A194,medical[#All],5,FALSE)</f>
        <v>Normal</v>
      </c>
      <c r="E194" s="26" t="str">
        <f>VLOOKUP(A194,medical[#All],6,FALSE)</f>
        <v>No</v>
      </c>
      <c r="F194" s="26" t="str">
        <f>VLOOKUP('Health care'!A194,medical[#All],7,FALSE)</f>
        <v>No</v>
      </c>
      <c r="G194" s="26" t="str">
        <f>VLOOKUP(A194,medical[#All],8,FALSE)</f>
        <v>No</v>
      </c>
      <c r="H194" s="26">
        <f>VLOOKUP('Health care'!A194,medical[#All],9,FALSE)</f>
        <v>1</v>
      </c>
      <c r="I194" s="26" t="str">
        <f>VLOOKUP(A194,medical[#All],10,FALSE)</f>
        <v>Yes</v>
      </c>
      <c r="J194" s="27" t="str">
        <f>VLOOKUP(A194,medical[#All],3,FALSE)</f>
        <v>Obesity</v>
      </c>
      <c r="K194" s="27" t="str">
        <f>VLOOKUP(A194,medical[#All],5,FALSE)</f>
        <v>Normal</v>
      </c>
      <c r="L194" s="28" t="str">
        <f>VLOOKUP(A194,hospital[#All],10,FALSE)</f>
        <v>16-Jun-1992</v>
      </c>
      <c r="M194" s="29">
        <f>VLOOKUP(A194,hospital[#All],6,FALSE)</f>
        <v>36314.050000000003</v>
      </c>
      <c r="N194" s="26" t="str">
        <f>VLOOKUP(A194,hospital[#All],7,FALSE)</f>
        <v>tier - 2</v>
      </c>
      <c r="O194" s="26" t="str">
        <f>VLOOKUP(A194,hospital[#All],8,FALSE)</f>
        <v>tier - 2</v>
      </c>
      <c r="P194" s="26" t="str">
        <f>VLOOKUP(A194,hospital[#All],9,FALSE)</f>
        <v>R1011</v>
      </c>
      <c r="Q194" s="26">
        <f>VLOOKUP(A194,hospital[#All],11,FALSE)</f>
        <v>33</v>
      </c>
    </row>
    <row r="195" spans="1:17" ht="15.6" x14ac:dyDescent="0.3">
      <c r="A195" s="25" t="s">
        <v>2179</v>
      </c>
      <c r="B195" s="26" t="str">
        <f>VLOOKUP(A195,cstm_name[#All],4,FALSE)</f>
        <v>jorge</v>
      </c>
      <c r="C195" s="26">
        <f>VLOOKUP(A195,medical[#All],2,FALSE)</f>
        <v>38.17</v>
      </c>
      <c r="D195" s="26" t="str">
        <f>VLOOKUP(A195,medical[#All],5,FALSE)</f>
        <v>Normal</v>
      </c>
      <c r="E195" s="26" t="str">
        <f>VLOOKUP(A195,medical[#All],6,FALSE)</f>
        <v>No</v>
      </c>
      <c r="F195" s="26" t="str">
        <f>VLOOKUP('Health care'!A195,medical[#All],7,FALSE)</f>
        <v>yes</v>
      </c>
      <c r="G195" s="26" t="str">
        <f>VLOOKUP(A195,medical[#All],8,FALSE)</f>
        <v>No</v>
      </c>
      <c r="H195" s="26">
        <f>VLOOKUP('Health care'!A195,medical[#All],9,FALSE)</f>
        <v>1</v>
      </c>
      <c r="I195" s="26" t="str">
        <f>VLOOKUP(A195,medical[#All],10,FALSE)</f>
        <v>Yes</v>
      </c>
      <c r="J195" s="27" t="str">
        <f>VLOOKUP(A195,medical[#All],3,FALSE)</f>
        <v>Obesity</v>
      </c>
      <c r="K195" s="27" t="str">
        <f>VLOOKUP(A195,medical[#All],5,FALSE)</f>
        <v>Normal</v>
      </c>
      <c r="L195" s="28" t="str">
        <f>VLOOKUP(A195,hospital[#All],10,FALSE)</f>
        <v>25-Dec-2004</v>
      </c>
      <c r="M195" s="29">
        <f>VLOOKUP(A195,hospital[#All],6,FALSE)</f>
        <v>36307.800000000003</v>
      </c>
      <c r="N195" s="26" t="str">
        <f>VLOOKUP(A195,hospital[#All],7,FALSE)</f>
        <v>tier - 1</v>
      </c>
      <c r="O195" s="26" t="str">
        <f>VLOOKUP(A195,hospital[#All],8,FALSE)</f>
        <v>tier - 2</v>
      </c>
      <c r="P195" s="26" t="str">
        <f>VLOOKUP(A195,hospital[#All],9,FALSE)</f>
        <v>R1013</v>
      </c>
      <c r="Q195" s="26">
        <f>VLOOKUP(A195,hospital[#All],11,FALSE)</f>
        <v>21</v>
      </c>
    </row>
    <row r="196" spans="1:17" ht="15.6" x14ac:dyDescent="0.3">
      <c r="A196" s="25" t="s">
        <v>2178</v>
      </c>
      <c r="B196" s="26" t="str">
        <f>VLOOKUP(A196,cstm_name[#All],4,FALSE)</f>
        <v>Jack</v>
      </c>
      <c r="C196" s="26">
        <f>VLOOKUP(A196,medical[#All],2,FALSE)</f>
        <v>36.954999999999998</v>
      </c>
      <c r="D196" s="26" t="str">
        <f>VLOOKUP(A196,medical[#All],5,FALSE)</f>
        <v>Prediabetes</v>
      </c>
      <c r="E196" s="26" t="str">
        <f>VLOOKUP(A196,medical[#All],6,FALSE)</f>
        <v>No</v>
      </c>
      <c r="F196" s="26" t="str">
        <f>VLOOKUP('Health care'!A196,medical[#All],7,FALSE)</f>
        <v>No</v>
      </c>
      <c r="G196" s="26" t="str">
        <f>VLOOKUP(A196,medical[#All],8,FALSE)</f>
        <v>Yes</v>
      </c>
      <c r="H196" s="26">
        <f>VLOOKUP('Health care'!A196,medical[#All],9,FALSE)</f>
        <v>1</v>
      </c>
      <c r="I196" s="26" t="str">
        <f>VLOOKUP(A196,medical[#All],10,FALSE)</f>
        <v>Yes</v>
      </c>
      <c r="J196" s="27" t="str">
        <f>VLOOKUP(A196,medical[#All],3,FALSE)</f>
        <v>Obesity</v>
      </c>
      <c r="K196" s="27" t="str">
        <f>VLOOKUP(A196,medical[#All],5,FALSE)</f>
        <v>Prediabetes</v>
      </c>
      <c r="L196" s="28" t="str">
        <f>VLOOKUP(A196,hospital[#All],10,FALSE)</f>
        <v>5-Sep-2003</v>
      </c>
      <c r="M196" s="29">
        <f>VLOOKUP(A196,hospital[#All],6,FALSE)</f>
        <v>36219.410000000003</v>
      </c>
      <c r="N196" s="26" t="str">
        <f>VLOOKUP(A196,hospital[#All],7,FALSE)</f>
        <v>tier - 1</v>
      </c>
      <c r="O196" s="26" t="str">
        <f>VLOOKUP(A196,hospital[#All],8,FALSE)</f>
        <v>tier - 1</v>
      </c>
      <c r="P196" s="26" t="str">
        <f>VLOOKUP(A196,hospital[#All],9,FALSE)</f>
        <v>R1012</v>
      </c>
      <c r="Q196" s="26">
        <f>VLOOKUP(A196,hospital[#All],11,FALSE)</f>
        <v>22</v>
      </c>
    </row>
    <row r="197" spans="1:17" ht="15.6" x14ac:dyDescent="0.3">
      <c r="A197" s="25" t="s">
        <v>2177</v>
      </c>
      <c r="B197" s="26" t="str">
        <f>VLOOKUP(A197,cstm_name[#All],4,FALSE)</f>
        <v>felix</v>
      </c>
      <c r="C197" s="26">
        <f>VLOOKUP(A197,medical[#All],2,FALSE)</f>
        <v>34.4</v>
      </c>
      <c r="D197" s="26" t="str">
        <f>VLOOKUP(A197,medical[#All],5,FALSE)</f>
        <v>Normal</v>
      </c>
      <c r="E197" s="26" t="str">
        <f>VLOOKUP(A197,medical[#All],6,FALSE)</f>
        <v>No</v>
      </c>
      <c r="F197" s="26" t="str">
        <f>VLOOKUP('Health care'!A197,medical[#All],7,FALSE)</f>
        <v>No</v>
      </c>
      <c r="G197" s="26" t="str">
        <f>VLOOKUP(A197,medical[#All],8,FALSE)</f>
        <v>Yes</v>
      </c>
      <c r="H197" s="26">
        <f>VLOOKUP('Health care'!A197,medical[#All],9,FALSE)</f>
        <v>1</v>
      </c>
      <c r="I197" s="26" t="str">
        <f>VLOOKUP(A197,medical[#All],10,FALSE)</f>
        <v>Yes</v>
      </c>
      <c r="J197" s="27" t="str">
        <f>VLOOKUP(A197,medical[#All],3,FALSE)</f>
        <v>Obesity</v>
      </c>
      <c r="K197" s="27" t="str">
        <f>VLOOKUP(A197,medical[#All],5,FALSE)</f>
        <v>Normal</v>
      </c>
      <c r="L197" s="28" t="str">
        <f>VLOOKUP(A197,hospital[#All],10,FALSE)</f>
        <v>28-Dec-1993</v>
      </c>
      <c r="M197" s="29">
        <f>VLOOKUP(A197,hospital[#All],6,FALSE)</f>
        <v>36197.699999999997</v>
      </c>
      <c r="N197" s="26" t="str">
        <f>VLOOKUP(A197,hospital[#All],7,FALSE)</f>
        <v>tier - 1</v>
      </c>
      <c r="O197" s="26" t="str">
        <f>VLOOKUP(A197,hospital[#All],8,FALSE)</f>
        <v>tier - 3</v>
      </c>
      <c r="P197" s="26" t="str">
        <f>VLOOKUP(A197,hospital[#All],9,FALSE)</f>
        <v>R1011</v>
      </c>
      <c r="Q197" s="26">
        <f>VLOOKUP(A197,hospital[#All],11,FALSE)</f>
        <v>32</v>
      </c>
    </row>
    <row r="198" spans="1:17" ht="15.6" x14ac:dyDescent="0.3">
      <c r="A198" s="25" t="s">
        <v>2176</v>
      </c>
      <c r="B198" s="26" t="str">
        <f>VLOOKUP(A198,cstm_name[#All],4,FALSE)</f>
        <v>Christopher</v>
      </c>
      <c r="C198" s="26">
        <f>VLOOKUP(A198,medical[#All],2,FALSE)</f>
        <v>31.73</v>
      </c>
      <c r="D198" s="26" t="str">
        <f>VLOOKUP(A198,medical[#All],5,FALSE)</f>
        <v>Normal</v>
      </c>
      <c r="E198" s="26" t="str">
        <f>VLOOKUP(A198,medical[#All],6,FALSE)</f>
        <v>No</v>
      </c>
      <c r="F198" s="26" t="str">
        <f>VLOOKUP('Health care'!A198,medical[#All],7,FALSE)</f>
        <v>No</v>
      </c>
      <c r="G198" s="26" t="str">
        <f>VLOOKUP(A198,medical[#All],8,FALSE)</f>
        <v>No</v>
      </c>
      <c r="H198" s="26">
        <f>VLOOKUP('Health care'!A198,medical[#All],9,FALSE)</f>
        <v>0</v>
      </c>
      <c r="I198" s="26" t="str">
        <f>VLOOKUP(A198,medical[#All],10,FALSE)</f>
        <v>Yes</v>
      </c>
      <c r="J198" s="27" t="str">
        <f>VLOOKUP(A198,medical[#All],3,FALSE)</f>
        <v>Obesity</v>
      </c>
      <c r="K198" s="27" t="str">
        <f>VLOOKUP(A198,medical[#All],5,FALSE)</f>
        <v>Normal</v>
      </c>
      <c r="L198" s="28" t="str">
        <f>VLOOKUP(A198,hospital[#All],10,FALSE)</f>
        <v>1-Oct-1999</v>
      </c>
      <c r="M198" s="29">
        <f>VLOOKUP(A198,hospital[#All],6,FALSE)</f>
        <v>36189.1</v>
      </c>
      <c r="N198" s="26" t="str">
        <f>VLOOKUP(A198,hospital[#All],7,FALSE)</f>
        <v>tier - 1</v>
      </c>
      <c r="O198" s="26" t="str">
        <f>VLOOKUP(A198,hospital[#All],8,FALSE)</f>
        <v>tier - 3</v>
      </c>
      <c r="P198" s="26" t="str">
        <f>VLOOKUP(A198,hospital[#All],9,FALSE)</f>
        <v>R1016</v>
      </c>
      <c r="Q198" s="26">
        <f>VLOOKUP(A198,hospital[#All],11,FALSE)</f>
        <v>26</v>
      </c>
    </row>
    <row r="199" spans="1:17" ht="15.6" x14ac:dyDescent="0.3">
      <c r="A199" s="25" t="s">
        <v>2175</v>
      </c>
      <c r="B199" s="26" t="str">
        <f>VLOOKUP(A199,cstm_name[#All],4,FALSE)</f>
        <v>jesse</v>
      </c>
      <c r="C199" s="26">
        <f>VLOOKUP(A199,medical[#All],2,FALSE)</f>
        <v>36.64</v>
      </c>
      <c r="D199" s="26" t="str">
        <f>VLOOKUP(A199,medical[#All],5,FALSE)</f>
        <v>Diabetes</v>
      </c>
      <c r="E199" s="26" t="str">
        <f>VLOOKUP(A199,medical[#All],6,FALSE)</f>
        <v>No</v>
      </c>
      <c r="F199" s="26" t="str">
        <f>VLOOKUP('Health care'!A199,medical[#All],7,FALSE)</f>
        <v>No</v>
      </c>
      <c r="G199" s="26" t="str">
        <f>VLOOKUP(A199,medical[#All],8,FALSE)</f>
        <v>No</v>
      </c>
      <c r="H199" s="26">
        <f>VLOOKUP('Health care'!A199,medical[#All],9,FALSE)</f>
        <v>0</v>
      </c>
      <c r="I199" s="26" t="str">
        <f>VLOOKUP(A199,medical[#All],10,FALSE)</f>
        <v>Yes</v>
      </c>
      <c r="J199" s="27" t="str">
        <f>VLOOKUP(A199,medical[#All],3,FALSE)</f>
        <v>Obesity</v>
      </c>
      <c r="K199" s="27" t="str">
        <f>VLOOKUP(A199,medical[#All],5,FALSE)</f>
        <v>Diabetes</v>
      </c>
      <c r="L199" s="28" t="str">
        <f>VLOOKUP(A199,hospital[#All],10,FALSE)</f>
        <v>6-Dec-1974</v>
      </c>
      <c r="M199" s="29">
        <f>VLOOKUP(A199,hospital[#All],6,FALSE)</f>
        <v>36182.870000000003</v>
      </c>
      <c r="N199" s="26" t="str">
        <f>VLOOKUP(A199,hospital[#All],7,FALSE)</f>
        <v>tier - 2</v>
      </c>
      <c r="O199" s="26" t="str">
        <f>VLOOKUP(A199,hospital[#All],8,FALSE)</f>
        <v>tier - 3</v>
      </c>
      <c r="P199" s="26" t="str">
        <f>VLOOKUP(A199,hospital[#All],9,FALSE)</f>
        <v>R1012</v>
      </c>
      <c r="Q199" s="26">
        <f>VLOOKUP(A199,hospital[#All],11,FALSE)</f>
        <v>51</v>
      </c>
    </row>
    <row r="200" spans="1:17" ht="15.6" x14ac:dyDescent="0.3">
      <c r="A200" s="25" t="s">
        <v>2174</v>
      </c>
      <c r="B200" s="26" t="str">
        <f>VLOOKUP(A200,cstm_name[#All],4,FALSE)</f>
        <v>jill</v>
      </c>
      <c r="C200" s="26">
        <f>VLOOKUP(A200,medical[#All],2,FALSE)</f>
        <v>36.85</v>
      </c>
      <c r="D200" s="26" t="str">
        <f>VLOOKUP(A200,medical[#All],5,FALSE)</f>
        <v>Prediabetes</v>
      </c>
      <c r="E200" s="26" t="str">
        <f>VLOOKUP(A200,medical[#All],6,FALSE)</f>
        <v>No</v>
      </c>
      <c r="F200" s="26" t="str">
        <f>VLOOKUP('Health care'!A200,medical[#All],7,FALSE)</f>
        <v>yes</v>
      </c>
      <c r="G200" s="26" t="str">
        <f>VLOOKUP(A200,medical[#All],8,FALSE)</f>
        <v>No</v>
      </c>
      <c r="H200" s="26">
        <f>VLOOKUP('Health care'!A200,medical[#All],9,FALSE)</f>
        <v>1</v>
      </c>
      <c r="I200" s="26" t="str">
        <f>VLOOKUP(A200,medical[#All],10,FALSE)</f>
        <v>Yes</v>
      </c>
      <c r="J200" s="27" t="str">
        <f>VLOOKUP(A200,medical[#All],3,FALSE)</f>
        <v>Obesity</v>
      </c>
      <c r="K200" s="27" t="str">
        <f>VLOOKUP(A200,medical[#All],5,FALSE)</f>
        <v>Prediabetes</v>
      </c>
      <c r="L200" s="28" t="str">
        <f>VLOOKUP(A200,hospital[#All],10,FALSE)</f>
        <v>30-Aug-2004</v>
      </c>
      <c r="M200" s="29">
        <f>VLOOKUP(A200,hospital[#All],6,FALSE)</f>
        <v>36149.480000000003</v>
      </c>
      <c r="N200" s="26" t="str">
        <f>VLOOKUP(A200,hospital[#All],7,FALSE)</f>
        <v>tier - 2</v>
      </c>
      <c r="O200" s="26" t="str">
        <f>VLOOKUP(A200,hospital[#All],8,FALSE)</f>
        <v>tier - 2</v>
      </c>
      <c r="P200" s="26" t="str">
        <f>VLOOKUP(A200,hospital[#All],9,FALSE)</f>
        <v>R1013</v>
      </c>
      <c r="Q200" s="26">
        <f>VLOOKUP(A200,hospital[#All],11,FALSE)</f>
        <v>21</v>
      </c>
    </row>
    <row r="201" spans="1:17" ht="15.6" x14ac:dyDescent="0.3">
      <c r="A201" s="25" t="s">
        <v>2173</v>
      </c>
      <c r="B201" s="26" t="str">
        <f>VLOOKUP(A201,cstm_name[#All],4,FALSE)</f>
        <v>william</v>
      </c>
      <c r="C201" s="26">
        <f>VLOOKUP(A201,medical[#All],2,FALSE)</f>
        <v>33.33</v>
      </c>
      <c r="D201" s="26" t="str">
        <f>VLOOKUP(A201,medical[#All],5,FALSE)</f>
        <v>Normal</v>
      </c>
      <c r="E201" s="26" t="str">
        <f>VLOOKUP(A201,medical[#All],6,FALSE)</f>
        <v>Yes</v>
      </c>
      <c r="F201" s="26" t="str">
        <f>VLOOKUP('Health care'!A201,medical[#All],7,FALSE)</f>
        <v>No</v>
      </c>
      <c r="G201" s="26" t="str">
        <f>VLOOKUP(A201,medical[#All],8,FALSE)</f>
        <v>Yes</v>
      </c>
      <c r="H201" s="26">
        <f>VLOOKUP('Health care'!A201,medical[#All],9,FALSE)</f>
        <v>1</v>
      </c>
      <c r="I201" s="26" t="str">
        <f>VLOOKUP(A201,medical[#All],10,FALSE)</f>
        <v>Yes</v>
      </c>
      <c r="J201" s="27" t="str">
        <f>VLOOKUP(A201,medical[#All],3,FALSE)</f>
        <v>Obesity</v>
      </c>
      <c r="K201" s="27" t="str">
        <f>VLOOKUP(A201,medical[#All],5,FALSE)</f>
        <v>Normal</v>
      </c>
      <c r="L201" s="28" t="str">
        <f>VLOOKUP(A201,hospital[#All],10,FALSE)</f>
        <v>12-Jun-1997</v>
      </c>
      <c r="M201" s="29">
        <f>VLOOKUP(A201,hospital[#All],6,FALSE)</f>
        <v>36124.57</v>
      </c>
      <c r="N201" s="26" t="str">
        <f>VLOOKUP(A201,hospital[#All],7,FALSE)</f>
        <v>tier - 1</v>
      </c>
      <c r="O201" s="26" t="str">
        <f>VLOOKUP(A201,hospital[#All],8,FALSE)</f>
        <v>tier - 3</v>
      </c>
      <c r="P201" s="26" t="str">
        <f>VLOOKUP(A201,hospital[#All],9,FALSE)</f>
        <v>R1013</v>
      </c>
      <c r="Q201" s="26">
        <f>VLOOKUP(A201,hospital[#All],11,FALSE)</f>
        <v>28</v>
      </c>
    </row>
    <row r="202" spans="1:17" ht="15.6" x14ac:dyDescent="0.3">
      <c r="A202" s="25" t="s">
        <v>2172</v>
      </c>
      <c r="B202" s="26" t="str">
        <f>VLOOKUP(A202,cstm_name[#All],4,FALSE)</f>
        <v>alejandro</v>
      </c>
      <c r="C202" s="26">
        <f>VLOOKUP(A202,medical[#All],2,FALSE)</f>
        <v>39.14</v>
      </c>
      <c r="D202" s="26" t="str">
        <f>VLOOKUP(A202,medical[#All],5,FALSE)</f>
        <v>Normal</v>
      </c>
      <c r="E202" s="26" t="str">
        <f>VLOOKUP(A202,medical[#All],6,FALSE)</f>
        <v>No</v>
      </c>
      <c r="F202" s="26" t="str">
        <f>VLOOKUP('Health care'!A202,medical[#All],7,FALSE)</f>
        <v>No</v>
      </c>
      <c r="G202" s="26" t="str">
        <f>VLOOKUP(A202,medical[#All],8,FALSE)</f>
        <v>Yes</v>
      </c>
      <c r="H202" s="26">
        <f>VLOOKUP('Health care'!A202,medical[#All],9,FALSE)</f>
        <v>1</v>
      </c>
      <c r="I202" s="26" t="str">
        <f>VLOOKUP(A202,medical[#All],10,FALSE)</f>
        <v>Yes</v>
      </c>
      <c r="J202" s="27" t="str">
        <f>VLOOKUP(A202,medical[#All],3,FALSE)</f>
        <v>Obesity</v>
      </c>
      <c r="K202" s="27" t="str">
        <f>VLOOKUP(A202,medical[#All],5,FALSE)</f>
        <v>Normal</v>
      </c>
      <c r="L202" s="28" t="str">
        <f>VLOOKUP(A202,hospital[#All],10,FALSE)</f>
        <v>4-Nov-1979</v>
      </c>
      <c r="M202" s="29">
        <f>VLOOKUP(A202,hospital[#All],6,FALSE)</f>
        <v>36090.49</v>
      </c>
      <c r="N202" s="26" t="str">
        <f>VLOOKUP(A202,hospital[#All],7,FALSE)</f>
        <v>tier - 2</v>
      </c>
      <c r="O202" s="26" t="str">
        <f>VLOOKUP(A202,hospital[#All],8,FALSE)</f>
        <v>tier - 2</v>
      </c>
      <c r="P202" s="26" t="str">
        <f>VLOOKUP(A202,hospital[#All],9,FALSE)</f>
        <v>R1011</v>
      </c>
      <c r="Q202" s="26">
        <f>VLOOKUP(A202,hospital[#All],11,FALSE)</f>
        <v>46</v>
      </c>
    </row>
    <row r="203" spans="1:17" ht="15.6" x14ac:dyDescent="0.3">
      <c r="A203" s="25" t="s">
        <v>2171</v>
      </c>
      <c r="B203" s="26" t="str">
        <f>VLOOKUP(A203,cstm_name[#All],4,FALSE)</f>
        <v>Ian</v>
      </c>
      <c r="C203" s="26">
        <f>VLOOKUP(A203,medical[#All],2,FALSE)</f>
        <v>32.9</v>
      </c>
      <c r="D203" s="26" t="str">
        <f>VLOOKUP(A203,medical[#All],5,FALSE)</f>
        <v>Prediabetes</v>
      </c>
      <c r="E203" s="26" t="str">
        <f>VLOOKUP(A203,medical[#All],6,FALSE)</f>
        <v>Yes</v>
      </c>
      <c r="F203" s="26" t="str">
        <f>VLOOKUP('Health care'!A203,medical[#All],7,FALSE)</f>
        <v>No</v>
      </c>
      <c r="G203" s="26" t="str">
        <f>VLOOKUP(A203,medical[#All],8,FALSE)</f>
        <v>No</v>
      </c>
      <c r="H203" s="26">
        <f>VLOOKUP('Health care'!A203,medical[#All],9,FALSE)</f>
        <v>0</v>
      </c>
      <c r="I203" s="26" t="str">
        <f>VLOOKUP(A203,medical[#All],10,FALSE)</f>
        <v>Yes</v>
      </c>
      <c r="J203" s="27" t="str">
        <f>VLOOKUP(A203,medical[#All],3,FALSE)</f>
        <v>Obesity</v>
      </c>
      <c r="K203" s="27" t="str">
        <f>VLOOKUP(A203,medical[#All],5,FALSE)</f>
        <v>Prediabetes</v>
      </c>
      <c r="L203" s="28" t="str">
        <f>VLOOKUP(A203,hospital[#All],10,FALSE)</f>
        <v>20-Aug-1996</v>
      </c>
      <c r="M203" s="29">
        <f>VLOOKUP(A203,hospital[#All],6,FALSE)</f>
        <v>36085.22</v>
      </c>
      <c r="N203" s="26" t="str">
        <f>VLOOKUP(A203,hospital[#All],7,FALSE)</f>
        <v>tier - 1</v>
      </c>
      <c r="O203" s="26" t="str">
        <f>VLOOKUP(A203,hospital[#All],8,FALSE)</f>
        <v>tier - 1</v>
      </c>
      <c r="P203" s="26" t="str">
        <f>VLOOKUP(A203,hospital[#All],9,FALSE)</f>
        <v>R1011</v>
      </c>
      <c r="Q203" s="26">
        <f>VLOOKUP(A203,hospital[#All],11,FALSE)</f>
        <v>29</v>
      </c>
    </row>
    <row r="204" spans="1:17" ht="15.6" x14ac:dyDescent="0.3">
      <c r="A204" s="25" t="s">
        <v>2170</v>
      </c>
      <c r="B204" s="26" t="str">
        <f>VLOOKUP(A204,cstm_name[#All],4,FALSE)</f>
        <v>Hector</v>
      </c>
      <c r="C204" s="26">
        <f>VLOOKUP(A204,medical[#All],2,FALSE)</f>
        <v>29.78</v>
      </c>
      <c r="D204" s="26" t="str">
        <f>VLOOKUP(A204,medical[#All],5,FALSE)</f>
        <v>Diabetes</v>
      </c>
      <c r="E204" s="26" t="str">
        <f>VLOOKUP(A204,medical[#All],6,FALSE)</f>
        <v>Yes</v>
      </c>
      <c r="F204" s="26" t="str">
        <f>VLOOKUP('Health care'!A204,medical[#All],7,FALSE)</f>
        <v>No</v>
      </c>
      <c r="G204" s="26" t="str">
        <f>VLOOKUP(A204,medical[#All],8,FALSE)</f>
        <v>Yes</v>
      </c>
      <c r="H204" s="26">
        <f>VLOOKUP('Health care'!A204,medical[#All],9,FALSE)</f>
        <v>1</v>
      </c>
      <c r="I204" s="26" t="str">
        <f>VLOOKUP(A204,medical[#All],10,FALSE)</f>
        <v>Yes</v>
      </c>
      <c r="J204" s="27" t="str">
        <f>VLOOKUP(A204,medical[#All],3,FALSE)</f>
        <v>OverWeight</v>
      </c>
      <c r="K204" s="27" t="str">
        <f>VLOOKUP(A204,medical[#All],5,FALSE)</f>
        <v>Diabetes</v>
      </c>
      <c r="L204" s="28" t="str">
        <f>VLOOKUP(A204,hospital[#All],10,FALSE)</f>
        <v>22-Jul-1963</v>
      </c>
      <c r="M204" s="29">
        <f>VLOOKUP(A204,hospital[#All],6,FALSE)</f>
        <v>36074.339999999997</v>
      </c>
      <c r="N204" s="26" t="str">
        <f>VLOOKUP(A204,hospital[#All],7,FALSE)</f>
        <v>tier - 2</v>
      </c>
      <c r="O204" s="26" t="str">
        <f>VLOOKUP(A204,hospital[#All],8,FALSE)</f>
        <v>tier - 1</v>
      </c>
      <c r="P204" s="26" t="str">
        <f>VLOOKUP(A204,hospital[#All],9,FALSE)</f>
        <v>R1011</v>
      </c>
      <c r="Q204" s="26">
        <f>VLOOKUP(A204,hospital[#All],11,FALSE)</f>
        <v>62</v>
      </c>
    </row>
    <row r="205" spans="1:17" ht="15.6" x14ac:dyDescent="0.3">
      <c r="A205" s="25" t="s">
        <v>2169</v>
      </c>
      <c r="B205" s="26" t="str">
        <f>VLOOKUP(A205,cstm_name[#All],4,FALSE)</f>
        <v>rebecca</v>
      </c>
      <c r="C205" s="26">
        <f>VLOOKUP(A205,medical[#All],2,FALSE)</f>
        <v>32.78</v>
      </c>
      <c r="D205" s="26" t="str">
        <f>VLOOKUP(A205,medical[#All],5,FALSE)</f>
        <v>Normal</v>
      </c>
      <c r="E205" s="26" t="str">
        <f>VLOOKUP(A205,medical[#All],6,FALSE)</f>
        <v>No</v>
      </c>
      <c r="F205" s="26" t="str">
        <f>VLOOKUP('Health care'!A205,medical[#All],7,FALSE)</f>
        <v>No</v>
      </c>
      <c r="G205" s="26" t="str">
        <f>VLOOKUP(A205,medical[#All],8,FALSE)</f>
        <v>No</v>
      </c>
      <c r="H205" s="26">
        <f>VLOOKUP('Health care'!A205,medical[#All],9,FALSE)</f>
        <v>0</v>
      </c>
      <c r="I205" s="26" t="str">
        <f>VLOOKUP(A205,medical[#All],10,FALSE)</f>
        <v>Yes</v>
      </c>
      <c r="J205" s="27" t="str">
        <f>VLOOKUP(A205,medical[#All],3,FALSE)</f>
        <v>Obesity</v>
      </c>
      <c r="K205" s="27" t="str">
        <f>VLOOKUP(A205,medical[#All],5,FALSE)</f>
        <v>Normal</v>
      </c>
      <c r="L205" s="28" t="str">
        <f>VLOOKUP(A205,hospital[#All],10,FALSE)</f>
        <v>4-Sep-1999</v>
      </c>
      <c r="M205" s="29">
        <f>VLOOKUP(A205,hospital[#All],6,FALSE)</f>
        <v>36021.01</v>
      </c>
      <c r="N205" s="26" t="str">
        <f>VLOOKUP(A205,hospital[#All],7,FALSE)</f>
        <v>tier - 2</v>
      </c>
      <c r="O205" s="26" t="str">
        <f>VLOOKUP(A205,hospital[#All],8,FALSE)</f>
        <v>tier - 3</v>
      </c>
      <c r="P205" s="26" t="str">
        <f>VLOOKUP(A205,hospital[#All],9,FALSE)</f>
        <v>R1013</v>
      </c>
      <c r="Q205" s="26">
        <f>VLOOKUP(A205,hospital[#All],11,FALSE)</f>
        <v>26</v>
      </c>
    </row>
    <row r="206" spans="1:17" ht="15.6" x14ac:dyDescent="0.3">
      <c r="A206" s="25" t="s">
        <v>2168</v>
      </c>
      <c r="B206" s="26" t="str">
        <f>VLOOKUP(A206,cstm_name[#All],4,FALSE)</f>
        <v>matt</v>
      </c>
      <c r="C206" s="26">
        <f>VLOOKUP(A206,medical[#All],2,FALSE)</f>
        <v>41.65</v>
      </c>
      <c r="D206" s="26" t="str">
        <f>VLOOKUP(A206,medical[#All],5,FALSE)</f>
        <v>Diabetes</v>
      </c>
      <c r="E206" s="26" t="str">
        <f>VLOOKUP(A206,medical[#All],6,FALSE)</f>
        <v>Yes</v>
      </c>
      <c r="F206" s="26" t="str">
        <f>VLOOKUP('Health care'!A206,medical[#All],7,FALSE)</f>
        <v>No</v>
      </c>
      <c r="G206" s="26" t="str">
        <f>VLOOKUP(A206,medical[#All],8,FALSE)</f>
        <v>No</v>
      </c>
      <c r="H206" s="26">
        <f>VLOOKUP('Health care'!A206,medical[#All],9,FALSE)</f>
        <v>0</v>
      </c>
      <c r="I206" s="26" t="str">
        <f>VLOOKUP(A206,medical[#All],10,FALSE)</f>
        <v>Yes</v>
      </c>
      <c r="J206" s="27" t="str">
        <f>VLOOKUP(A206,medical[#All],3,FALSE)</f>
        <v>Obesity</v>
      </c>
      <c r="K206" s="27" t="str">
        <f>VLOOKUP(A206,medical[#All],5,FALSE)</f>
        <v>Diabetes</v>
      </c>
      <c r="L206" s="28" t="str">
        <f>VLOOKUP(A206,hospital[#All],10,FALSE)</f>
        <v>22-Nov-1981</v>
      </c>
      <c r="M206" s="29">
        <f>VLOOKUP(A206,hospital[#All],6,FALSE)</f>
        <v>35952.65</v>
      </c>
      <c r="N206" s="26" t="str">
        <f>VLOOKUP(A206,hospital[#All],7,FALSE)</f>
        <v>tier - 1</v>
      </c>
      <c r="O206" s="26" t="str">
        <f>VLOOKUP(A206,hospital[#All],8,FALSE)</f>
        <v>tier - 3</v>
      </c>
      <c r="P206" s="26" t="str">
        <f>VLOOKUP(A206,hospital[#All],9,FALSE)</f>
        <v>R1011</v>
      </c>
      <c r="Q206" s="26">
        <f>VLOOKUP(A206,hospital[#All],11,FALSE)</f>
        <v>44</v>
      </c>
    </row>
    <row r="207" spans="1:17" ht="15.6" x14ac:dyDescent="0.3">
      <c r="A207" s="25" t="s">
        <v>2167</v>
      </c>
      <c r="B207" s="26" t="str">
        <f>VLOOKUP(A207,cstm_name[#All],4,FALSE)</f>
        <v>Elizabeth</v>
      </c>
      <c r="C207" s="26">
        <f>VLOOKUP(A207,medical[#All],2,FALSE)</f>
        <v>50.79</v>
      </c>
      <c r="D207" s="26" t="str">
        <f>VLOOKUP(A207,medical[#All],5,FALSE)</f>
        <v>Normal</v>
      </c>
      <c r="E207" s="26" t="str">
        <f>VLOOKUP(A207,medical[#All],6,FALSE)</f>
        <v>No</v>
      </c>
      <c r="F207" s="26" t="str">
        <f>VLOOKUP('Health care'!A207,medical[#All],7,FALSE)</f>
        <v>No</v>
      </c>
      <c r="G207" s="26" t="str">
        <f>VLOOKUP(A207,medical[#All],8,FALSE)</f>
        <v>No</v>
      </c>
      <c r="H207" s="26">
        <f>VLOOKUP('Health care'!A207,medical[#All],9,FALSE)</f>
        <v>1</v>
      </c>
      <c r="I207" s="26" t="str">
        <f>VLOOKUP(A207,medical[#All],10,FALSE)</f>
        <v>Yes</v>
      </c>
      <c r="J207" s="27" t="str">
        <f>VLOOKUP(A207,medical[#All],3,FALSE)</f>
        <v>Obesity</v>
      </c>
      <c r="K207" s="27" t="str">
        <f>VLOOKUP(A207,medical[#All],5,FALSE)</f>
        <v>Normal</v>
      </c>
      <c r="L207" s="28" t="str">
        <f>VLOOKUP(A207,hospital[#All],10,FALSE)</f>
        <v>18-Jun-1992</v>
      </c>
      <c r="M207" s="29">
        <f>VLOOKUP(A207,hospital[#All],6,FALSE)</f>
        <v>35883.269999999997</v>
      </c>
      <c r="N207" s="26" t="str">
        <f>VLOOKUP(A207,hospital[#All],7,FALSE)</f>
        <v>tier - 2</v>
      </c>
      <c r="O207" s="26" t="str">
        <f>VLOOKUP(A207,hospital[#All],8,FALSE)</f>
        <v>tier - 1</v>
      </c>
      <c r="P207" s="26" t="str">
        <f>VLOOKUP(A207,hospital[#All],9,FALSE)</f>
        <v>R1011</v>
      </c>
      <c r="Q207" s="26">
        <f>VLOOKUP(A207,hospital[#All],11,FALSE)</f>
        <v>33</v>
      </c>
    </row>
    <row r="208" spans="1:17" ht="15.6" x14ac:dyDescent="0.3">
      <c r="A208" s="25" t="s">
        <v>2166</v>
      </c>
      <c r="B208" s="26" t="str">
        <f>VLOOKUP(A208,cstm_name[#All],4,FALSE)</f>
        <v>grace</v>
      </c>
      <c r="C208" s="26">
        <f>VLOOKUP(A208,medical[#All],2,FALSE)</f>
        <v>35.43</v>
      </c>
      <c r="D208" s="26" t="str">
        <f>VLOOKUP(A208,medical[#All],5,FALSE)</f>
        <v>Normal</v>
      </c>
      <c r="E208" s="26" t="str">
        <f>VLOOKUP(A208,medical[#All],6,FALSE)</f>
        <v>Yes</v>
      </c>
      <c r="F208" s="26" t="str">
        <f>VLOOKUP('Health care'!A208,medical[#All],7,FALSE)</f>
        <v>No</v>
      </c>
      <c r="G208" s="26" t="str">
        <f>VLOOKUP(A208,medical[#All],8,FALSE)</f>
        <v>No</v>
      </c>
      <c r="H208" s="26">
        <f>VLOOKUP('Health care'!A208,medical[#All],9,FALSE)</f>
        <v>0</v>
      </c>
      <c r="I208" s="26" t="str">
        <f>VLOOKUP(A208,medical[#All],10,FALSE)</f>
        <v>Yes</v>
      </c>
      <c r="J208" s="27" t="str">
        <f>VLOOKUP(A208,medical[#All],3,FALSE)</f>
        <v>Obesity</v>
      </c>
      <c r="K208" s="27" t="str">
        <f>VLOOKUP(A208,medical[#All],5,FALSE)</f>
        <v>Normal</v>
      </c>
      <c r="L208" s="28" t="str">
        <f>VLOOKUP(A208,hospital[#All],10,FALSE)</f>
        <v>4-Oct-1976</v>
      </c>
      <c r="M208" s="29">
        <f>VLOOKUP(A208,hospital[#All],6,FALSE)</f>
        <v>35733.96</v>
      </c>
      <c r="N208" s="26" t="str">
        <f>VLOOKUP(A208,hospital[#All],7,FALSE)</f>
        <v>tier - 2</v>
      </c>
      <c r="O208" s="26" t="str">
        <f>VLOOKUP(A208,hospital[#All],8,FALSE)</f>
        <v>tier - 2</v>
      </c>
      <c r="P208" s="26" t="str">
        <f>VLOOKUP(A208,hospital[#All],9,FALSE)</f>
        <v>R1011</v>
      </c>
      <c r="Q208" s="26">
        <f>VLOOKUP(A208,hospital[#All],11,FALSE)</f>
        <v>49</v>
      </c>
    </row>
    <row r="209" spans="1:17" ht="15.6" x14ac:dyDescent="0.3">
      <c r="A209" s="25" t="s">
        <v>2165</v>
      </c>
      <c r="B209" s="26" t="str">
        <f>VLOOKUP(A209,cstm_name[#All],4,FALSE)</f>
        <v>jaime</v>
      </c>
      <c r="C209" s="26">
        <f>VLOOKUP(A209,medical[#All],2,FALSE)</f>
        <v>35.25</v>
      </c>
      <c r="D209" s="26" t="str">
        <f>VLOOKUP(A209,medical[#All],5,FALSE)</f>
        <v>Diabetes</v>
      </c>
      <c r="E209" s="26" t="str">
        <f>VLOOKUP(A209,medical[#All],6,FALSE)</f>
        <v>No</v>
      </c>
      <c r="F209" s="26" t="str">
        <f>VLOOKUP('Health care'!A209,medical[#All],7,FALSE)</f>
        <v>No</v>
      </c>
      <c r="G209" s="26" t="str">
        <f>VLOOKUP(A209,medical[#All],8,FALSE)</f>
        <v>No</v>
      </c>
      <c r="H209" s="26">
        <f>VLOOKUP('Health care'!A209,medical[#All],9,FALSE)</f>
        <v>0</v>
      </c>
      <c r="I209" s="26" t="str">
        <f>VLOOKUP(A209,medical[#All],10,FALSE)</f>
        <v>Yes</v>
      </c>
      <c r="J209" s="27" t="str">
        <f>VLOOKUP(A209,medical[#All],3,FALSE)</f>
        <v>Obesity</v>
      </c>
      <c r="K209" s="27" t="str">
        <f>VLOOKUP(A209,medical[#All],5,FALSE)</f>
        <v>Diabetes</v>
      </c>
      <c r="L209" s="28" t="str">
        <f>VLOOKUP(A209,hospital[#All],10,FALSE)</f>
        <v>15-Jul-1974</v>
      </c>
      <c r="M209" s="29">
        <f>VLOOKUP(A209,hospital[#All],6,FALSE)</f>
        <v>35711.39</v>
      </c>
      <c r="N209" s="26" t="str">
        <f>VLOOKUP(A209,hospital[#All],7,FALSE)</f>
        <v>tier - 2</v>
      </c>
      <c r="O209" s="26" t="str">
        <f>VLOOKUP(A209,hospital[#All],8,FALSE)</f>
        <v>tier - 3</v>
      </c>
      <c r="P209" s="26" t="str">
        <f>VLOOKUP(A209,hospital[#All],9,FALSE)</f>
        <v>R1012</v>
      </c>
      <c r="Q209" s="26">
        <f>VLOOKUP(A209,hospital[#All],11,FALSE)</f>
        <v>51</v>
      </c>
    </row>
    <row r="210" spans="1:17" ht="15.6" x14ac:dyDescent="0.3">
      <c r="A210" s="25" t="s">
        <v>2164</v>
      </c>
      <c r="B210" s="26" t="str">
        <f>VLOOKUP(A210,cstm_name[#All],4,FALSE)</f>
        <v>calesse</v>
      </c>
      <c r="C210" s="26">
        <f>VLOOKUP(A210,medical[#All],2,FALSE)</f>
        <v>36.85</v>
      </c>
      <c r="D210" s="26" t="str">
        <f>VLOOKUP(A210,medical[#All],5,FALSE)</f>
        <v>Diabetes</v>
      </c>
      <c r="E210" s="26" t="str">
        <f>VLOOKUP(A210,medical[#All],6,FALSE)</f>
        <v>No</v>
      </c>
      <c r="F210" s="26" t="str">
        <f>VLOOKUP('Health care'!A210,medical[#All],7,FALSE)</f>
        <v>No</v>
      </c>
      <c r="G210" s="26" t="str">
        <f>VLOOKUP(A210,medical[#All],8,FALSE)</f>
        <v>No</v>
      </c>
      <c r="H210" s="26">
        <f>VLOOKUP('Health care'!A210,medical[#All],9,FALSE)</f>
        <v>0</v>
      </c>
      <c r="I210" s="26" t="str">
        <f>VLOOKUP(A210,medical[#All],10,FALSE)</f>
        <v>Yes</v>
      </c>
      <c r="J210" s="27" t="str">
        <f>VLOOKUP(A210,medical[#All],3,FALSE)</f>
        <v>Obesity</v>
      </c>
      <c r="K210" s="27" t="str">
        <f>VLOOKUP(A210,medical[#All],5,FALSE)</f>
        <v>Diabetes</v>
      </c>
      <c r="L210" s="28" t="str">
        <f>VLOOKUP(A210,hospital[#All],10,FALSE)</f>
        <v>19-Dec-1978</v>
      </c>
      <c r="M210" s="29">
        <f>VLOOKUP(A210,hospital[#All],6,FALSE)</f>
        <v>35701.9</v>
      </c>
      <c r="N210" s="26" t="str">
        <f>VLOOKUP(A210,hospital[#All],7,FALSE)</f>
        <v>tier - 2</v>
      </c>
      <c r="O210" s="26" t="str">
        <f>VLOOKUP(A210,hospital[#All],8,FALSE)</f>
        <v>tier - 1</v>
      </c>
      <c r="P210" s="26" t="str">
        <f>VLOOKUP(A210,hospital[#All],9,FALSE)</f>
        <v>R1011</v>
      </c>
      <c r="Q210" s="26">
        <f>VLOOKUP(A210,hospital[#All],11,FALSE)</f>
        <v>47</v>
      </c>
    </row>
    <row r="211" spans="1:17" ht="15.6" x14ac:dyDescent="0.3">
      <c r="A211" s="25" t="s">
        <v>2163</v>
      </c>
      <c r="B211" s="26" t="str">
        <f>VLOOKUP(A211,cstm_name[#All],4,FALSE)</f>
        <v>Kate</v>
      </c>
      <c r="C211" s="26">
        <f>VLOOKUP(A211,medical[#All],2,FALSE)</f>
        <v>31.02</v>
      </c>
      <c r="D211" s="26" t="str">
        <f>VLOOKUP(A211,medical[#All],5,FALSE)</f>
        <v>Normal</v>
      </c>
      <c r="E211" s="26" t="str">
        <f>VLOOKUP(A211,medical[#All],6,FALSE)</f>
        <v>No</v>
      </c>
      <c r="F211" s="26" t="str">
        <f>VLOOKUP('Health care'!A211,medical[#All],7,FALSE)</f>
        <v>yes</v>
      </c>
      <c r="G211" s="26" t="str">
        <f>VLOOKUP(A211,medical[#All],8,FALSE)</f>
        <v>No</v>
      </c>
      <c r="H211" s="26">
        <f>VLOOKUP('Health care'!A211,medical[#All],9,FALSE)</f>
        <v>1</v>
      </c>
      <c r="I211" s="26" t="str">
        <f>VLOOKUP(A211,medical[#All],10,FALSE)</f>
        <v>Yes</v>
      </c>
      <c r="J211" s="27" t="str">
        <f>VLOOKUP(A211,medical[#All],3,FALSE)</f>
        <v>Obesity</v>
      </c>
      <c r="K211" s="27" t="str">
        <f>VLOOKUP(A211,medical[#All],5,FALSE)</f>
        <v>Normal</v>
      </c>
      <c r="L211" s="28" t="str">
        <f>VLOOKUP(A211,hospital[#All],10,FALSE)</f>
        <v>17-Dec-2000</v>
      </c>
      <c r="M211" s="29">
        <f>VLOOKUP(A211,hospital[#All],6,FALSE)</f>
        <v>35595.589999999997</v>
      </c>
      <c r="N211" s="26" t="str">
        <f>VLOOKUP(A211,hospital[#All],7,FALSE)</f>
        <v>tier - 2</v>
      </c>
      <c r="O211" s="26" t="str">
        <f>VLOOKUP(A211,hospital[#All],8,FALSE)</f>
        <v>tier - 3</v>
      </c>
      <c r="P211" s="26" t="str">
        <f>VLOOKUP(A211,hospital[#All],9,FALSE)</f>
        <v>R1013</v>
      </c>
      <c r="Q211" s="26">
        <f>VLOOKUP(A211,hospital[#All],11,FALSE)</f>
        <v>25</v>
      </c>
    </row>
    <row r="212" spans="1:17" ht="15.6" x14ac:dyDescent="0.3">
      <c r="A212" s="25" t="s">
        <v>2162</v>
      </c>
      <c r="B212" s="26" t="str">
        <f>VLOOKUP(A212,cstm_name[#All],4,FALSE)</f>
        <v>sergey</v>
      </c>
      <c r="C212" s="26">
        <f>VLOOKUP(A212,medical[#All],2,FALSE)</f>
        <v>35.6</v>
      </c>
      <c r="D212" s="26" t="str">
        <f>VLOOKUP(A212,medical[#All],5,FALSE)</f>
        <v>Normal</v>
      </c>
      <c r="E212" s="26" t="str">
        <f>VLOOKUP(A212,medical[#All],6,FALSE)</f>
        <v>Yes</v>
      </c>
      <c r="F212" s="26" t="str">
        <f>VLOOKUP('Health care'!A212,medical[#All],7,FALSE)</f>
        <v>yes</v>
      </c>
      <c r="G212" s="26" t="str">
        <f>VLOOKUP(A212,medical[#All],8,FALSE)</f>
        <v>No</v>
      </c>
      <c r="H212" s="26">
        <f>VLOOKUP('Health care'!A212,medical[#All],9,FALSE)</f>
        <v>2</v>
      </c>
      <c r="I212" s="26" t="str">
        <f>VLOOKUP(A212,medical[#All],10,FALSE)</f>
        <v>Yes</v>
      </c>
      <c r="J212" s="27" t="str">
        <f>VLOOKUP(A212,medical[#All],3,FALSE)</f>
        <v>Obesity</v>
      </c>
      <c r="K212" s="27" t="str">
        <f>VLOOKUP(A212,medical[#All],5,FALSE)</f>
        <v>Normal</v>
      </c>
      <c r="L212" s="28" t="str">
        <f>VLOOKUP(A212,hospital[#All],10,FALSE)</f>
        <v>19-Nov-2000</v>
      </c>
      <c r="M212" s="29">
        <f>VLOOKUP(A212,hospital[#All],6,FALSE)</f>
        <v>35585.58</v>
      </c>
      <c r="N212" s="26" t="str">
        <f>VLOOKUP(A212,hospital[#All],7,FALSE)</f>
        <v>tier - 2</v>
      </c>
      <c r="O212" s="26" t="str">
        <f>VLOOKUP(A212,hospital[#All],8,FALSE)</f>
        <v>tier - 3</v>
      </c>
      <c r="P212" s="26" t="str">
        <f>VLOOKUP(A212,hospital[#All],9,FALSE)</f>
        <v>R1011</v>
      </c>
      <c r="Q212" s="26">
        <f>VLOOKUP(A212,hospital[#All],11,FALSE)</f>
        <v>25</v>
      </c>
    </row>
    <row r="213" spans="1:17" ht="15.6" x14ac:dyDescent="0.3">
      <c r="A213" s="25" t="s">
        <v>2161</v>
      </c>
      <c r="B213" s="26" t="str">
        <f>VLOOKUP(A213,cstm_name[#All],4,FALSE)</f>
        <v>Timothy</v>
      </c>
      <c r="C213" s="26">
        <f>VLOOKUP(A213,medical[#All],2,FALSE)</f>
        <v>34.39</v>
      </c>
      <c r="D213" s="26" t="str">
        <f>VLOOKUP(A213,medical[#All],5,FALSE)</f>
        <v>Diabetes</v>
      </c>
      <c r="E213" s="26" t="str">
        <f>VLOOKUP(A213,medical[#All],6,FALSE)</f>
        <v>No</v>
      </c>
      <c r="F213" s="26" t="str">
        <f>VLOOKUP('Health care'!A213,medical[#All],7,FALSE)</f>
        <v>No</v>
      </c>
      <c r="G213" s="26" t="str">
        <f>VLOOKUP(A213,medical[#All],8,FALSE)</f>
        <v>No</v>
      </c>
      <c r="H213" s="26">
        <f>VLOOKUP('Health care'!A213,medical[#All],9,FALSE)</f>
        <v>0</v>
      </c>
      <c r="I213" s="26" t="str">
        <f>VLOOKUP(A213,medical[#All],10,FALSE)</f>
        <v>Yes</v>
      </c>
      <c r="J213" s="27" t="str">
        <f>VLOOKUP(A213,medical[#All],3,FALSE)</f>
        <v>Obesity</v>
      </c>
      <c r="K213" s="27" t="str">
        <f>VLOOKUP(A213,medical[#All],5,FALSE)</f>
        <v>Diabetes</v>
      </c>
      <c r="L213" s="28" t="str">
        <f>VLOOKUP(A213,hospital[#All],10,FALSE)</f>
        <v>10-Aug-1971</v>
      </c>
      <c r="M213" s="29">
        <f>VLOOKUP(A213,hospital[#All],6,FALSE)</f>
        <v>35583.17</v>
      </c>
      <c r="N213" s="26" t="str">
        <f>VLOOKUP(A213,hospital[#All],7,FALSE)</f>
        <v>tier - 1</v>
      </c>
      <c r="O213" s="26" t="str">
        <f>VLOOKUP(A213,hospital[#All],8,FALSE)</f>
        <v>tier - 3</v>
      </c>
      <c r="P213" s="26" t="str">
        <f>VLOOKUP(A213,hospital[#All],9,FALSE)</f>
        <v>R1011</v>
      </c>
      <c r="Q213" s="26">
        <f>VLOOKUP(A213,hospital[#All],11,FALSE)</f>
        <v>54</v>
      </c>
    </row>
    <row r="214" spans="1:17" ht="15.6" x14ac:dyDescent="0.3">
      <c r="A214" s="25" t="s">
        <v>2160</v>
      </c>
      <c r="B214" s="26" t="str">
        <f>VLOOKUP(A214,cstm_name[#All],4,FALSE)</f>
        <v>Andrew</v>
      </c>
      <c r="C214" s="26">
        <f>VLOOKUP(A214,medical[#All],2,FALSE)</f>
        <v>29.06</v>
      </c>
      <c r="D214" s="26" t="str">
        <f>VLOOKUP(A214,medical[#All],5,FALSE)</f>
        <v>Prediabetes</v>
      </c>
      <c r="E214" s="26" t="str">
        <f>VLOOKUP(A214,medical[#All],6,FALSE)</f>
        <v>Yes</v>
      </c>
      <c r="F214" s="26" t="str">
        <f>VLOOKUP('Health care'!A214,medical[#All],7,FALSE)</f>
        <v>No</v>
      </c>
      <c r="G214" s="26" t="str">
        <f>VLOOKUP(A214,medical[#All],8,FALSE)</f>
        <v>No</v>
      </c>
      <c r="H214" s="26">
        <f>VLOOKUP('Health care'!A214,medical[#All],9,FALSE)</f>
        <v>1</v>
      </c>
      <c r="I214" s="26" t="str">
        <f>VLOOKUP(A214,medical[#All],10,FALSE)</f>
        <v>Yes</v>
      </c>
      <c r="J214" s="27" t="str">
        <f>VLOOKUP(A214,medical[#All],3,FALSE)</f>
        <v>OverWeight</v>
      </c>
      <c r="K214" s="27" t="str">
        <f>VLOOKUP(A214,medical[#All],5,FALSE)</f>
        <v>Prediabetes</v>
      </c>
      <c r="L214" s="28" t="str">
        <f>VLOOKUP(A214,hospital[#All],10,FALSE)</f>
        <v>29-Aug-1964</v>
      </c>
      <c r="M214" s="29">
        <f>VLOOKUP(A214,hospital[#All],6,FALSE)</f>
        <v>35573.26</v>
      </c>
      <c r="N214" s="26" t="str">
        <f>VLOOKUP(A214,hospital[#All],7,FALSE)</f>
        <v>tier - 2</v>
      </c>
      <c r="O214" s="26" t="str">
        <f>VLOOKUP(A214,hospital[#All],8,FALSE)</f>
        <v>tier - 1</v>
      </c>
      <c r="P214" s="26" t="str">
        <f>VLOOKUP(A214,hospital[#All],9,FALSE)</f>
        <v>R1011</v>
      </c>
      <c r="Q214" s="26">
        <f>VLOOKUP(A214,hospital[#All],11,FALSE)</f>
        <v>61</v>
      </c>
    </row>
    <row r="215" spans="1:17" ht="15.6" x14ac:dyDescent="0.3">
      <c r="A215" s="25" t="s">
        <v>2159</v>
      </c>
      <c r="B215" s="26" t="str">
        <f>VLOOKUP(A215,cstm_name[#All],4,FALSE)</f>
        <v>Matthew</v>
      </c>
      <c r="C215" s="26">
        <f>VLOOKUP(A215,medical[#All],2,FALSE)</f>
        <v>35.799999999999997</v>
      </c>
      <c r="D215" s="26" t="str">
        <f>VLOOKUP(A215,medical[#All],5,FALSE)</f>
        <v>Diabetes</v>
      </c>
      <c r="E215" s="26" t="str">
        <f>VLOOKUP(A215,medical[#All],6,FALSE)</f>
        <v>No</v>
      </c>
      <c r="F215" s="26" t="str">
        <f>VLOOKUP('Health care'!A215,medical[#All],7,FALSE)</f>
        <v>No</v>
      </c>
      <c r="G215" s="26" t="str">
        <f>VLOOKUP(A215,medical[#All],8,FALSE)</f>
        <v>No</v>
      </c>
      <c r="H215" s="26">
        <f>VLOOKUP('Health care'!A215,medical[#All],9,FALSE)</f>
        <v>2</v>
      </c>
      <c r="I215" s="26" t="str">
        <f>VLOOKUP(A215,medical[#All],10,FALSE)</f>
        <v>Yes</v>
      </c>
      <c r="J215" s="27" t="str">
        <f>VLOOKUP(A215,medical[#All],3,FALSE)</f>
        <v>Obesity</v>
      </c>
      <c r="K215" s="27" t="str">
        <f>VLOOKUP(A215,medical[#All],5,FALSE)</f>
        <v>Diabetes</v>
      </c>
      <c r="L215" s="28" t="str">
        <f>VLOOKUP(A215,hospital[#All],10,FALSE)</f>
        <v>27-Oct-1973</v>
      </c>
      <c r="M215" s="29">
        <f>VLOOKUP(A215,hospital[#All],6,FALSE)</f>
        <v>35547.72</v>
      </c>
      <c r="N215" s="26" t="str">
        <f>VLOOKUP(A215,hospital[#All],7,FALSE)</f>
        <v>tier - 1</v>
      </c>
      <c r="O215" s="26" t="str">
        <f>VLOOKUP(A215,hospital[#All],8,FALSE)</f>
        <v>tier - 1</v>
      </c>
      <c r="P215" s="26" t="str">
        <f>VLOOKUP(A215,hospital[#All],9,FALSE)</f>
        <v>R1011</v>
      </c>
      <c r="Q215" s="26">
        <f>VLOOKUP(A215,hospital[#All],11,FALSE)</f>
        <v>52</v>
      </c>
    </row>
    <row r="216" spans="1:17" ht="15.6" x14ac:dyDescent="0.3">
      <c r="A216" s="25" t="s">
        <v>2158</v>
      </c>
      <c r="B216" s="26" t="str">
        <f>VLOOKUP(A216,cstm_name[#All],4,FALSE)</f>
        <v>jessica</v>
      </c>
      <c r="C216" s="26">
        <f>VLOOKUP(A216,medical[#All],2,FALSE)</f>
        <v>49.8</v>
      </c>
      <c r="D216" s="26" t="str">
        <f>VLOOKUP(A216,medical[#All],5,FALSE)</f>
        <v>Normal</v>
      </c>
      <c r="E216" s="26" t="str">
        <f>VLOOKUP(A216,medical[#All],6,FALSE)</f>
        <v>No</v>
      </c>
      <c r="F216" s="26" t="str">
        <f>VLOOKUP('Health care'!A216,medical[#All],7,FALSE)</f>
        <v>No</v>
      </c>
      <c r="G216" s="26" t="str">
        <f>VLOOKUP(A216,medical[#All],8,FALSE)</f>
        <v>No</v>
      </c>
      <c r="H216" s="26">
        <f>VLOOKUP('Health care'!A216,medical[#All],9,FALSE)</f>
        <v>1</v>
      </c>
      <c r="I216" s="26" t="str">
        <f>VLOOKUP(A216,medical[#All],10,FALSE)</f>
        <v>Yes</v>
      </c>
      <c r="J216" s="27" t="str">
        <f>VLOOKUP(A216,medical[#All],3,FALSE)</f>
        <v>Obesity</v>
      </c>
      <c r="K216" s="27" t="str">
        <f>VLOOKUP(A216,medical[#All],5,FALSE)</f>
        <v>Normal</v>
      </c>
      <c r="L216" s="28" t="str">
        <f>VLOOKUP(A216,hospital[#All],10,FALSE)</f>
        <v>13-Sep-1992</v>
      </c>
      <c r="M216" s="29">
        <f>VLOOKUP(A216,hospital[#All],6,FALSE)</f>
        <v>35547.47</v>
      </c>
      <c r="N216" s="26" t="str">
        <f>VLOOKUP(A216,hospital[#All],7,FALSE)</f>
        <v>tier - 2</v>
      </c>
      <c r="O216" s="26" t="str">
        <f>VLOOKUP(A216,hospital[#All],8,FALSE)</f>
        <v>tier - 3</v>
      </c>
      <c r="P216" s="26" t="str">
        <f>VLOOKUP(A216,hospital[#All],9,FALSE)</f>
        <v>R1011</v>
      </c>
      <c r="Q216" s="26">
        <f>VLOOKUP(A216,hospital[#All],11,FALSE)</f>
        <v>33</v>
      </c>
    </row>
    <row r="217" spans="1:17" ht="15.6" x14ac:dyDescent="0.3">
      <c r="A217" s="25" t="s">
        <v>2157</v>
      </c>
      <c r="B217" s="26" t="str">
        <f>VLOOKUP(A217,cstm_name[#All],4,FALSE)</f>
        <v>lawrence</v>
      </c>
      <c r="C217" s="26">
        <f>VLOOKUP(A217,medical[#All],2,FALSE)</f>
        <v>35.71</v>
      </c>
      <c r="D217" s="26" t="str">
        <f>VLOOKUP(A217,medical[#All],5,FALSE)</f>
        <v>Diabetes</v>
      </c>
      <c r="E217" s="26" t="str">
        <f>VLOOKUP(A217,medical[#All],6,FALSE)</f>
        <v>No</v>
      </c>
      <c r="F217" s="26" t="str">
        <f>VLOOKUP('Health care'!A217,medical[#All],7,FALSE)</f>
        <v>No</v>
      </c>
      <c r="G217" s="26" t="str">
        <f>VLOOKUP(A217,medical[#All],8,FALSE)</f>
        <v>No</v>
      </c>
      <c r="H217" s="26">
        <f>VLOOKUP('Health care'!A217,medical[#All],9,FALSE)</f>
        <v>2</v>
      </c>
      <c r="I217" s="26" t="str">
        <f>VLOOKUP(A217,medical[#All],10,FALSE)</f>
        <v>Yes</v>
      </c>
      <c r="J217" s="27" t="str">
        <f>VLOOKUP(A217,medical[#All],3,FALSE)</f>
        <v>Obesity</v>
      </c>
      <c r="K217" s="27" t="str">
        <f>VLOOKUP(A217,medical[#All],5,FALSE)</f>
        <v>Diabetes</v>
      </c>
      <c r="L217" s="28" t="str">
        <f>VLOOKUP(A217,hospital[#All],10,FALSE)</f>
        <v>16-Dec-1973</v>
      </c>
      <c r="M217" s="29">
        <f>VLOOKUP(A217,hospital[#All],6,FALSE)</f>
        <v>35517.19</v>
      </c>
      <c r="N217" s="26" t="str">
        <f>VLOOKUP(A217,hospital[#All],7,FALSE)</f>
        <v>tier - 2</v>
      </c>
      <c r="O217" s="26" t="str">
        <f>VLOOKUP(A217,hospital[#All],8,FALSE)</f>
        <v>tier - 2</v>
      </c>
      <c r="P217" s="26" t="str">
        <f>VLOOKUP(A217,hospital[#All],9,FALSE)</f>
        <v>R1011</v>
      </c>
      <c r="Q217" s="26">
        <f>VLOOKUP(A217,hospital[#All],11,FALSE)</f>
        <v>52</v>
      </c>
    </row>
    <row r="218" spans="1:17" ht="15.6" x14ac:dyDescent="0.3">
      <c r="A218" s="25" t="s">
        <v>2156</v>
      </c>
      <c r="B218" s="26" t="str">
        <f>VLOOKUP(A218,cstm_name[#All],4,FALSE)</f>
        <v>alex</v>
      </c>
      <c r="C218" s="26">
        <f>VLOOKUP(A218,medical[#All],2,FALSE)</f>
        <v>30.8</v>
      </c>
      <c r="D218" s="26" t="str">
        <f>VLOOKUP(A218,medical[#All],5,FALSE)</f>
        <v>Normal</v>
      </c>
      <c r="E218" s="26" t="str">
        <f>VLOOKUP(A218,medical[#All],6,FALSE)</f>
        <v>Yes</v>
      </c>
      <c r="F218" s="26" t="str">
        <f>VLOOKUP('Health care'!A218,medical[#All],7,FALSE)</f>
        <v>No</v>
      </c>
      <c r="G218" s="26" t="str">
        <f>VLOOKUP(A218,medical[#All],8,FALSE)</f>
        <v>No</v>
      </c>
      <c r="H218" s="26">
        <f>VLOOKUP('Health care'!A218,medical[#All],9,FALSE)</f>
        <v>1</v>
      </c>
      <c r="I218" s="26" t="str">
        <f>VLOOKUP(A218,medical[#All],10,FALSE)</f>
        <v>Yes</v>
      </c>
      <c r="J218" s="27" t="str">
        <f>VLOOKUP(A218,medical[#All],3,FALSE)</f>
        <v>Obesity</v>
      </c>
      <c r="K218" s="27" t="str">
        <f>VLOOKUP(A218,medical[#All],5,FALSE)</f>
        <v>Normal</v>
      </c>
      <c r="L218" s="28" t="str">
        <f>VLOOKUP(A218,hospital[#All],10,FALSE)</f>
        <v>20-Nov-1988</v>
      </c>
      <c r="M218" s="29">
        <f>VLOOKUP(A218,hospital[#All],6,FALSE)</f>
        <v>35491.64</v>
      </c>
      <c r="N218" s="26" t="str">
        <f>VLOOKUP(A218,hospital[#All],7,FALSE)</f>
        <v>tier - 1</v>
      </c>
      <c r="O218" s="26" t="str">
        <f>VLOOKUP(A218,hospital[#All],8,FALSE)</f>
        <v>tier - 2</v>
      </c>
      <c r="P218" s="26" t="str">
        <f>VLOOKUP(A218,hospital[#All],9,FALSE)</f>
        <v>R1011</v>
      </c>
      <c r="Q218" s="26">
        <f>VLOOKUP(A218,hospital[#All],11,FALSE)</f>
        <v>37</v>
      </c>
    </row>
    <row r="219" spans="1:17" ht="15.6" x14ac:dyDescent="0.3">
      <c r="A219" s="25" t="s">
        <v>2155</v>
      </c>
      <c r="B219" s="26" t="str">
        <f>VLOOKUP(A219,cstm_name[#All],4,FALSE)</f>
        <v>kevin</v>
      </c>
      <c r="C219" s="26">
        <f>VLOOKUP(A219,medical[#All],2,FALSE)</f>
        <v>33.69</v>
      </c>
      <c r="D219" s="26" t="str">
        <f>VLOOKUP(A219,medical[#All],5,FALSE)</f>
        <v>Diabetes</v>
      </c>
      <c r="E219" s="26" t="str">
        <f>VLOOKUP(A219,medical[#All],6,FALSE)</f>
        <v>No</v>
      </c>
      <c r="F219" s="26" t="str">
        <f>VLOOKUP('Health care'!A219,medical[#All],7,FALSE)</f>
        <v>No</v>
      </c>
      <c r="G219" s="26" t="str">
        <f>VLOOKUP(A219,medical[#All],8,FALSE)</f>
        <v>No</v>
      </c>
      <c r="H219" s="26">
        <f>VLOOKUP('Health care'!A219,medical[#All],9,FALSE)</f>
        <v>0</v>
      </c>
      <c r="I219" s="26" t="str">
        <f>VLOOKUP(A219,medical[#All],10,FALSE)</f>
        <v>Yes</v>
      </c>
      <c r="J219" s="27" t="str">
        <f>VLOOKUP(A219,medical[#All],3,FALSE)</f>
        <v>Obesity</v>
      </c>
      <c r="K219" s="27" t="str">
        <f>VLOOKUP(A219,medical[#All],5,FALSE)</f>
        <v>Diabetes</v>
      </c>
      <c r="L219" s="28" t="str">
        <f>VLOOKUP(A219,hospital[#All],10,FALSE)</f>
        <v>22-Sep-1971</v>
      </c>
      <c r="M219" s="29">
        <f>VLOOKUP(A219,hospital[#All],6,FALSE)</f>
        <v>35345.730000000003</v>
      </c>
      <c r="N219" s="26" t="str">
        <f>VLOOKUP(A219,hospital[#All],7,FALSE)</f>
        <v>tier - 2</v>
      </c>
      <c r="O219" s="26" t="str">
        <f>VLOOKUP(A219,hospital[#All],8,FALSE)</f>
        <v>tier - 3</v>
      </c>
      <c r="P219" s="26" t="str">
        <f>VLOOKUP(A219,hospital[#All],9,FALSE)</f>
        <v>R1011</v>
      </c>
      <c r="Q219" s="26">
        <f>VLOOKUP(A219,hospital[#All],11,FALSE)</f>
        <v>54</v>
      </c>
    </row>
    <row r="220" spans="1:17" ht="15.6" x14ac:dyDescent="0.3">
      <c r="A220" s="25" t="s">
        <v>2154</v>
      </c>
      <c r="B220" s="26" t="str">
        <f>VLOOKUP(A220,cstm_name[#All],4,FALSE)</f>
        <v>Gavin</v>
      </c>
      <c r="C220" s="26">
        <f>VLOOKUP(A220,medical[#All],2,FALSE)</f>
        <v>42.27</v>
      </c>
      <c r="D220" s="26" t="str">
        <f>VLOOKUP(A220,medical[#All],5,FALSE)</f>
        <v>Prediabetes</v>
      </c>
      <c r="E220" s="26" t="str">
        <f>VLOOKUP(A220,medical[#All],6,FALSE)</f>
        <v>Yes</v>
      </c>
      <c r="F220" s="26" t="str">
        <f>VLOOKUP('Health care'!A220,medical[#All],7,FALSE)</f>
        <v>No</v>
      </c>
      <c r="G220" s="26" t="str">
        <f>VLOOKUP(A220,medical[#All],8,FALSE)</f>
        <v>No</v>
      </c>
      <c r="H220" s="26">
        <f>VLOOKUP('Health care'!A220,medical[#All],9,FALSE)</f>
        <v>1</v>
      </c>
      <c r="I220" s="26" t="str">
        <f>VLOOKUP(A220,medical[#All],10,FALSE)</f>
        <v>Yes</v>
      </c>
      <c r="J220" s="27" t="str">
        <f>VLOOKUP(A220,medical[#All],3,FALSE)</f>
        <v>Obesity</v>
      </c>
      <c r="K220" s="27" t="str">
        <f>VLOOKUP(A220,medical[#All],5,FALSE)</f>
        <v>Prediabetes</v>
      </c>
      <c r="L220" s="28" t="str">
        <f>VLOOKUP(A220,hospital[#All],10,FALSE)</f>
        <v>19-Sep-1988</v>
      </c>
      <c r="M220" s="29">
        <f>VLOOKUP(A220,hospital[#All],6,FALSE)</f>
        <v>35315.96</v>
      </c>
      <c r="N220" s="26" t="str">
        <f>VLOOKUP(A220,hospital[#All],7,FALSE)</f>
        <v>tier - 2</v>
      </c>
      <c r="O220" s="26" t="str">
        <f>VLOOKUP(A220,hospital[#All],8,FALSE)</f>
        <v>tier - 1</v>
      </c>
      <c r="P220" s="26" t="str">
        <f>VLOOKUP(A220,hospital[#All],9,FALSE)</f>
        <v>R1011</v>
      </c>
      <c r="Q220" s="26">
        <f>VLOOKUP(A220,hospital[#All],11,FALSE)</f>
        <v>37</v>
      </c>
    </row>
    <row r="221" spans="1:17" ht="15.6" x14ac:dyDescent="0.3">
      <c r="A221" s="25" t="s">
        <v>2153</v>
      </c>
      <c r="B221" s="26" t="str">
        <f>VLOOKUP(A221,cstm_name[#All],4,FALSE)</f>
        <v>Rick</v>
      </c>
      <c r="C221" s="26">
        <f>VLOOKUP(A221,medical[#All],2,FALSE)</f>
        <v>53.25</v>
      </c>
      <c r="D221" s="26" t="str">
        <f>VLOOKUP(A221,medical[#All],5,FALSE)</f>
        <v>Prediabetes</v>
      </c>
      <c r="E221" s="26" t="str">
        <f>VLOOKUP(A221,medical[#All],6,FALSE)</f>
        <v>Yes</v>
      </c>
      <c r="F221" s="26" t="str">
        <f>VLOOKUP('Health care'!A221,medical[#All],7,FALSE)</f>
        <v>No</v>
      </c>
      <c r="G221" s="26" t="str">
        <f>VLOOKUP(A221,medical[#All],8,FALSE)</f>
        <v>Yes</v>
      </c>
      <c r="H221" s="26">
        <f>VLOOKUP('Health care'!A221,medical[#All],9,FALSE)</f>
        <v>1</v>
      </c>
      <c r="I221" s="26" t="str">
        <f>VLOOKUP(A221,medical[#All],10,FALSE)</f>
        <v>Yes</v>
      </c>
      <c r="J221" s="27" t="str">
        <f>VLOOKUP(A221,medical[#All],3,FALSE)</f>
        <v>Obesity</v>
      </c>
      <c r="K221" s="27" t="str">
        <f>VLOOKUP(A221,medical[#All],5,FALSE)</f>
        <v>Prediabetes</v>
      </c>
      <c r="L221" s="28" t="str">
        <f>VLOOKUP(A221,hospital[#All],10,FALSE)</f>
        <v>9-Jul-1997</v>
      </c>
      <c r="M221" s="29">
        <f>VLOOKUP(A221,hospital[#All],6,FALSE)</f>
        <v>35302.089999999997</v>
      </c>
      <c r="N221" s="26" t="str">
        <f>VLOOKUP(A221,hospital[#All],7,FALSE)</f>
        <v>tier - 1</v>
      </c>
      <c r="O221" s="26" t="str">
        <f>VLOOKUP(A221,hospital[#All],8,FALSE)</f>
        <v>tier - 2</v>
      </c>
      <c r="P221" s="26" t="str">
        <f>VLOOKUP(A221,hospital[#All],9,FALSE)</f>
        <v>R1011</v>
      </c>
      <c r="Q221" s="26">
        <f>VLOOKUP(A221,hospital[#All],11,FALSE)</f>
        <v>28</v>
      </c>
    </row>
    <row r="222" spans="1:17" ht="15.6" x14ac:dyDescent="0.3">
      <c r="A222" s="25" t="s">
        <v>2152</v>
      </c>
      <c r="B222" s="26" t="str">
        <f>VLOOKUP(A222,cstm_name[#All],4,FALSE)</f>
        <v>Andrea</v>
      </c>
      <c r="C222" s="26">
        <f>VLOOKUP(A222,medical[#All],2,FALSE)</f>
        <v>26.8</v>
      </c>
      <c r="D222" s="26" t="str">
        <f>VLOOKUP(A222,medical[#All],5,FALSE)</f>
        <v>Diabetes</v>
      </c>
      <c r="E222" s="26" t="str">
        <f>VLOOKUP(A222,medical[#All],6,FALSE)</f>
        <v>Yes</v>
      </c>
      <c r="F222" s="26" t="str">
        <f>VLOOKUP('Health care'!A222,medical[#All],7,FALSE)</f>
        <v>No</v>
      </c>
      <c r="G222" s="26" t="str">
        <f>VLOOKUP(A222,medical[#All],8,FALSE)</f>
        <v>No</v>
      </c>
      <c r="H222" s="26">
        <f>VLOOKUP('Health care'!A222,medical[#All],9,FALSE)</f>
        <v>0</v>
      </c>
      <c r="I222" s="26" t="str">
        <f>VLOOKUP(A222,medical[#All],10,FALSE)</f>
        <v>No</v>
      </c>
      <c r="J222" s="27" t="str">
        <f>VLOOKUP(A222,medical[#All],3,FALSE)</f>
        <v>OverWeight</v>
      </c>
      <c r="K222" s="27" t="str">
        <f>VLOOKUP(A222,medical[#All],5,FALSE)</f>
        <v>Diabetes</v>
      </c>
      <c r="L222" s="28" t="str">
        <f>VLOOKUP(A222,hospital[#All],10,FALSE)</f>
        <v>30-Dec-1967</v>
      </c>
      <c r="M222" s="29">
        <f>VLOOKUP(A222,hospital[#All],6,FALSE)</f>
        <v>35160.129999999997</v>
      </c>
      <c r="N222" s="26" t="str">
        <f>VLOOKUP(A222,hospital[#All],7,FALSE)</f>
        <v>tier - 2</v>
      </c>
      <c r="O222" s="26" t="str">
        <f>VLOOKUP(A222,hospital[#All],8,FALSE)</f>
        <v>tier - 2</v>
      </c>
      <c r="P222" s="26" t="str">
        <f>VLOOKUP(A222,hospital[#All],9,FALSE)</f>
        <v>R1011</v>
      </c>
      <c r="Q222" s="26">
        <f>VLOOKUP(A222,hospital[#All],11,FALSE)</f>
        <v>58</v>
      </c>
    </row>
    <row r="223" spans="1:17" ht="15.6" x14ac:dyDescent="0.3">
      <c r="A223" s="25" t="s">
        <v>2151</v>
      </c>
      <c r="B223" s="26" t="str">
        <f>VLOOKUP(A223,cstm_name[#All],4,FALSE)</f>
        <v>Anthony</v>
      </c>
      <c r="C223" s="26">
        <f>VLOOKUP(A223,medical[#All],2,FALSE)</f>
        <v>28.5</v>
      </c>
      <c r="D223" s="26" t="str">
        <f>VLOOKUP(A223,medical[#All],5,FALSE)</f>
        <v>Normal</v>
      </c>
      <c r="E223" s="26" t="str">
        <f>VLOOKUP(A223,medical[#All],6,FALSE)</f>
        <v>No</v>
      </c>
      <c r="F223" s="26" t="str">
        <f>VLOOKUP('Health care'!A223,medical[#All],7,FALSE)</f>
        <v>No</v>
      </c>
      <c r="G223" s="26" t="str">
        <f>VLOOKUP(A223,medical[#All],8,FALSE)</f>
        <v>No</v>
      </c>
      <c r="H223" s="26">
        <f>VLOOKUP('Health care'!A223,medical[#All],9,FALSE)</f>
        <v>1</v>
      </c>
      <c r="I223" s="26" t="str">
        <f>VLOOKUP(A223,medical[#All],10,FALSE)</f>
        <v>Yes</v>
      </c>
      <c r="J223" s="27" t="str">
        <f>VLOOKUP(A223,medical[#All],3,FALSE)</f>
        <v>OverWeight</v>
      </c>
      <c r="K223" s="27" t="str">
        <f>VLOOKUP(A223,medical[#All],5,FALSE)</f>
        <v>Normal</v>
      </c>
      <c r="L223" s="28" t="str">
        <f>VLOOKUP(A223,hospital[#All],10,FALSE)</f>
        <v>22-Dec-1998</v>
      </c>
      <c r="M223" s="29">
        <f>VLOOKUP(A223,hospital[#All],6,FALSE)</f>
        <v>35147.53</v>
      </c>
      <c r="N223" s="26" t="str">
        <f>VLOOKUP(A223,hospital[#All],7,FALSE)</f>
        <v>tier - 1</v>
      </c>
      <c r="O223" s="26" t="str">
        <f>VLOOKUP(A223,hospital[#All],8,FALSE)</f>
        <v>tier - 1</v>
      </c>
      <c r="P223" s="26" t="str">
        <f>VLOOKUP(A223,hospital[#All],9,FALSE)</f>
        <v>R1016</v>
      </c>
      <c r="Q223" s="26">
        <f>VLOOKUP(A223,hospital[#All],11,FALSE)</f>
        <v>27</v>
      </c>
    </row>
    <row r="224" spans="1:17" ht="15.6" x14ac:dyDescent="0.3">
      <c r="A224" s="25" t="s">
        <v>2150</v>
      </c>
      <c r="B224" s="26" t="str">
        <f>VLOOKUP(A224,cstm_name[#All],4,FALSE)</f>
        <v>erik</v>
      </c>
      <c r="C224" s="26">
        <f>VLOOKUP(A224,medical[#All],2,FALSE)</f>
        <v>22.895</v>
      </c>
      <c r="D224" s="26" t="str">
        <f>VLOOKUP(A224,medical[#All],5,FALSE)</f>
        <v>Prediabetes</v>
      </c>
      <c r="E224" s="26" t="str">
        <f>VLOOKUP(A224,medical[#All],6,FALSE)</f>
        <v>No</v>
      </c>
      <c r="F224" s="26" t="str">
        <f>VLOOKUP('Health care'!A224,medical[#All],7,FALSE)</f>
        <v>No</v>
      </c>
      <c r="G224" s="26" t="str">
        <f>VLOOKUP(A224,medical[#All],8,FALSE)</f>
        <v>No</v>
      </c>
      <c r="H224" s="26">
        <f>VLOOKUP('Health care'!A224,medical[#All],9,FALSE)</f>
        <v>0</v>
      </c>
      <c r="I224" s="26" t="str">
        <f>VLOOKUP(A224,medical[#All],10,FALSE)</f>
        <v>Yes</v>
      </c>
      <c r="J224" s="27" t="str">
        <f>VLOOKUP(A224,medical[#All],3,FALSE)</f>
        <v>Normal Weight</v>
      </c>
      <c r="K224" s="27" t="str">
        <f>VLOOKUP(A224,medical[#All],5,FALSE)</f>
        <v>Prediabetes</v>
      </c>
      <c r="L224" s="28" t="str">
        <f>VLOOKUP(A224,hospital[#All],10,FALSE)</f>
        <v>29-Jun-1977</v>
      </c>
      <c r="M224" s="29">
        <f>VLOOKUP(A224,hospital[#All],6,FALSE)</f>
        <v>35069.370000000003</v>
      </c>
      <c r="N224" s="26" t="str">
        <f>VLOOKUP(A224,hospital[#All],7,FALSE)</f>
        <v>tier - 1</v>
      </c>
      <c r="O224" s="26" t="str">
        <f>VLOOKUP(A224,hospital[#All],8,FALSE)</f>
        <v>tier - 1</v>
      </c>
      <c r="P224" s="26" t="str">
        <f>VLOOKUP(A224,hospital[#All],9,FALSE)</f>
        <v>R1017</v>
      </c>
      <c r="Q224" s="26">
        <f>VLOOKUP(A224,hospital[#All],11,FALSE)</f>
        <v>48</v>
      </c>
    </row>
    <row r="225" spans="1:17" ht="15.6" x14ac:dyDescent="0.3">
      <c r="A225" s="25" t="s">
        <v>2149</v>
      </c>
      <c r="B225" s="26" t="str">
        <f>VLOOKUP(A225,cstm_name[#All],4,FALSE)</f>
        <v>Kiley</v>
      </c>
      <c r="C225" s="26">
        <f>VLOOKUP(A225,medical[#All],2,FALSE)</f>
        <v>34.06</v>
      </c>
      <c r="D225" s="26" t="str">
        <f>VLOOKUP(A225,medical[#All],5,FALSE)</f>
        <v>Diabetes</v>
      </c>
      <c r="E225" s="26" t="str">
        <f>VLOOKUP(A225,medical[#All],6,FALSE)</f>
        <v>Yes</v>
      </c>
      <c r="F225" s="26" t="str">
        <f>VLOOKUP('Health care'!A225,medical[#All],7,FALSE)</f>
        <v>No</v>
      </c>
      <c r="G225" s="26" t="str">
        <f>VLOOKUP(A225,medical[#All],8,FALSE)</f>
        <v>No</v>
      </c>
      <c r="H225" s="26">
        <f>VLOOKUP('Health care'!A225,medical[#All],9,FALSE)</f>
        <v>1</v>
      </c>
      <c r="I225" s="26" t="str">
        <f>VLOOKUP(A225,medical[#All],10,FALSE)</f>
        <v>Yes</v>
      </c>
      <c r="J225" s="27" t="str">
        <f>VLOOKUP(A225,medical[#All],3,FALSE)</f>
        <v>Obesity</v>
      </c>
      <c r="K225" s="27" t="str">
        <f>VLOOKUP(A225,medical[#All],5,FALSE)</f>
        <v>Diabetes</v>
      </c>
      <c r="L225" s="28" t="str">
        <f>VLOOKUP(A225,hospital[#All],10,FALSE)</f>
        <v>29-Aug-1975</v>
      </c>
      <c r="M225" s="29">
        <f>VLOOKUP(A225,hospital[#All],6,FALSE)</f>
        <v>35050.620000000003</v>
      </c>
      <c r="N225" s="26" t="str">
        <f>VLOOKUP(A225,hospital[#All],7,FALSE)</f>
        <v>tier - 2</v>
      </c>
      <c r="O225" s="26" t="str">
        <f>VLOOKUP(A225,hospital[#All],8,FALSE)</f>
        <v>tier - 1</v>
      </c>
      <c r="P225" s="26" t="str">
        <f>VLOOKUP(A225,hospital[#All],9,FALSE)</f>
        <v>R1011</v>
      </c>
      <c r="Q225" s="26">
        <f>VLOOKUP(A225,hospital[#All],11,FALSE)</f>
        <v>50</v>
      </c>
    </row>
    <row r="226" spans="1:17" ht="15.6" x14ac:dyDescent="0.3">
      <c r="A226" s="25" t="s">
        <v>2148</v>
      </c>
      <c r="B226" s="26" t="str">
        <f>VLOOKUP(A226,cstm_name[#All],4,FALSE)</f>
        <v>jennifer</v>
      </c>
      <c r="C226" s="26">
        <f>VLOOKUP(A226,medical[#All],2,FALSE)</f>
        <v>36.409999999999997</v>
      </c>
      <c r="D226" s="26" t="str">
        <f>VLOOKUP(A226,medical[#All],5,FALSE)</f>
        <v>Normal</v>
      </c>
      <c r="E226" s="26" t="str">
        <f>VLOOKUP(A226,medical[#All],6,FALSE)</f>
        <v>No</v>
      </c>
      <c r="F226" s="26" t="str">
        <f>VLOOKUP('Health care'!A226,medical[#All],7,FALSE)</f>
        <v>No</v>
      </c>
      <c r="G226" s="26" t="str">
        <f>VLOOKUP(A226,medical[#All],8,FALSE)</f>
        <v>No</v>
      </c>
      <c r="H226" s="26">
        <f>VLOOKUP('Health care'!A226,medical[#All],9,FALSE)</f>
        <v>0</v>
      </c>
      <c r="I226" s="26" t="str">
        <f>VLOOKUP(A226,medical[#All],10,FALSE)</f>
        <v>Yes</v>
      </c>
      <c r="J226" s="27" t="str">
        <f>VLOOKUP(A226,medical[#All],3,FALSE)</f>
        <v>Obesity</v>
      </c>
      <c r="K226" s="27" t="str">
        <f>VLOOKUP(A226,medical[#All],5,FALSE)</f>
        <v>Normal</v>
      </c>
      <c r="L226" s="28" t="str">
        <f>VLOOKUP(A226,hospital[#All],10,FALSE)</f>
        <v>5-Jul-1982</v>
      </c>
      <c r="M226" s="29">
        <f>VLOOKUP(A226,hospital[#All],6,FALSE)</f>
        <v>35000.730000000003</v>
      </c>
      <c r="N226" s="26" t="str">
        <f>VLOOKUP(A226,hospital[#All],7,FALSE)</f>
        <v>tier - 2</v>
      </c>
      <c r="O226" s="26" t="str">
        <f>VLOOKUP(A226,hospital[#All],8,FALSE)</f>
        <v>tier - 3</v>
      </c>
      <c r="P226" s="26" t="str">
        <f>VLOOKUP(A226,hospital[#All],9,FALSE)</f>
        <v>R1011</v>
      </c>
      <c r="Q226" s="26">
        <f>VLOOKUP(A226,hospital[#All],11,FALSE)</f>
        <v>43</v>
      </c>
    </row>
    <row r="227" spans="1:17" ht="15.6" x14ac:dyDescent="0.3">
      <c r="A227" s="25" t="s">
        <v>2147</v>
      </c>
      <c r="B227" s="26" t="str">
        <f>VLOOKUP(A227,cstm_name[#All],4,FALSE)</f>
        <v>chris</v>
      </c>
      <c r="C227" s="26">
        <f>VLOOKUP(A227,medical[#All],2,FALSE)</f>
        <v>52.3</v>
      </c>
      <c r="D227" s="26" t="str">
        <f>VLOOKUP(A227,medical[#All],5,FALSE)</f>
        <v>Normal</v>
      </c>
      <c r="E227" s="26" t="str">
        <f>VLOOKUP(A227,medical[#All],6,FALSE)</f>
        <v>Yes</v>
      </c>
      <c r="F227" s="26" t="str">
        <f>VLOOKUP('Health care'!A227,medical[#All],7,FALSE)</f>
        <v>No</v>
      </c>
      <c r="G227" s="26" t="str">
        <f>VLOOKUP(A227,medical[#All],8,FALSE)</f>
        <v>Yes</v>
      </c>
      <c r="H227" s="26">
        <f>VLOOKUP('Health care'!A227,medical[#All],9,FALSE)</f>
        <v>1</v>
      </c>
      <c r="I227" s="26" t="str">
        <f>VLOOKUP(A227,medical[#All],10,FALSE)</f>
        <v>Yes</v>
      </c>
      <c r="J227" s="27" t="str">
        <f>VLOOKUP(A227,medical[#All],3,FALSE)</f>
        <v>Obesity</v>
      </c>
      <c r="K227" s="27" t="str">
        <f>VLOOKUP(A227,medical[#All],5,FALSE)</f>
        <v>Normal</v>
      </c>
      <c r="L227" s="28" t="str">
        <f>VLOOKUP(A227,hospital[#All],10,FALSE)</f>
        <v>22-Aug-1997</v>
      </c>
      <c r="M227" s="29">
        <f>VLOOKUP(A227,hospital[#All],6,FALSE)</f>
        <v>34979.86</v>
      </c>
      <c r="N227" s="26" t="str">
        <f>VLOOKUP(A227,hospital[#All],7,FALSE)</f>
        <v>tier - 2</v>
      </c>
      <c r="O227" s="26" t="str">
        <f>VLOOKUP(A227,hospital[#All],8,FALSE)</f>
        <v>tier - 2</v>
      </c>
      <c r="P227" s="26" t="str">
        <f>VLOOKUP(A227,hospital[#All],9,FALSE)</f>
        <v>R1011</v>
      </c>
      <c r="Q227" s="26">
        <f>VLOOKUP(A227,hospital[#All],11,FALSE)</f>
        <v>28</v>
      </c>
    </row>
    <row r="228" spans="1:17" ht="15.6" x14ac:dyDescent="0.3">
      <c r="A228" s="25" t="s">
        <v>2146</v>
      </c>
      <c r="B228" s="26" t="str">
        <f>VLOOKUP(A228,cstm_name[#All],4,FALSE)</f>
        <v>Marian</v>
      </c>
      <c r="C228" s="26">
        <f>VLOOKUP(A228,medical[#All],2,FALSE)</f>
        <v>52.66</v>
      </c>
      <c r="D228" s="26" t="str">
        <f>VLOOKUP(A228,medical[#All],5,FALSE)</f>
        <v>Normal</v>
      </c>
      <c r="E228" s="26" t="str">
        <f>VLOOKUP(A228,medical[#All],6,FALSE)</f>
        <v>No</v>
      </c>
      <c r="F228" s="26" t="str">
        <f>VLOOKUP('Health care'!A228,medical[#All],7,FALSE)</f>
        <v>No</v>
      </c>
      <c r="G228" s="26" t="str">
        <f>VLOOKUP(A228,medical[#All],8,FALSE)</f>
        <v>No</v>
      </c>
      <c r="H228" s="26">
        <f>VLOOKUP('Health care'!A228,medical[#All],9,FALSE)</f>
        <v>1</v>
      </c>
      <c r="I228" s="26" t="str">
        <f>VLOOKUP(A228,medical[#All],10,FALSE)</f>
        <v>Yes</v>
      </c>
      <c r="J228" s="27" t="str">
        <f>VLOOKUP(A228,medical[#All],3,FALSE)</f>
        <v>Obesity</v>
      </c>
      <c r="K228" s="27" t="str">
        <f>VLOOKUP(A228,medical[#All],5,FALSE)</f>
        <v>Normal</v>
      </c>
      <c r="L228" s="28" t="str">
        <f>VLOOKUP(A228,hospital[#All],10,FALSE)</f>
        <v>22-Aug-1998</v>
      </c>
      <c r="M228" s="29">
        <f>VLOOKUP(A228,hospital[#All],6,FALSE)</f>
        <v>34976.42</v>
      </c>
      <c r="N228" s="26" t="str">
        <f>VLOOKUP(A228,hospital[#All],7,FALSE)</f>
        <v>tier - 2</v>
      </c>
      <c r="O228" s="26" t="str">
        <f>VLOOKUP(A228,hospital[#All],8,FALSE)</f>
        <v>tier - 1</v>
      </c>
      <c r="P228" s="26" t="str">
        <f>VLOOKUP(A228,hospital[#All],9,FALSE)</f>
        <v>R1011</v>
      </c>
      <c r="Q228" s="26">
        <f>VLOOKUP(A228,hospital[#All],11,FALSE)</f>
        <v>27</v>
      </c>
    </row>
    <row r="229" spans="1:17" ht="15.6" x14ac:dyDescent="0.3">
      <c r="A229" s="25" t="s">
        <v>2145</v>
      </c>
      <c r="B229" s="26" t="str">
        <f>VLOOKUP(A229,cstm_name[#All],4,FALSE)</f>
        <v>jeremy</v>
      </c>
      <c r="C229" s="26">
        <f>VLOOKUP(A229,medical[#All],2,FALSE)</f>
        <v>29.57</v>
      </c>
      <c r="D229" s="26" t="str">
        <f>VLOOKUP(A229,medical[#All],5,FALSE)</f>
        <v>Diabetes</v>
      </c>
      <c r="E229" s="26" t="str">
        <f>VLOOKUP(A229,medical[#All],6,FALSE)</f>
        <v>Yes</v>
      </c>
      <c r="F229" s="26" t="str">
        <f>VLOOKUP('Health care'!A229,medical[#All],7,FALSE)</f>
        <v>No</v>
      </c>
      <c r="G229" s="26" t="str">
        <f>VLOOKUP(A229,medical[#All],8,FALSE)</f>
        <v>No</v>
      </c>
      <c r="H229" s="26">
        <f>VLOOKUP('Health care'!A229,medical[#All],9,FALSE)</f>
        <v>0</v>
      </c>
      <c r="I229" s="26" t="str">
        <f>VLOOKUP(A229,medical[#All],10,FALSE)</f>
        <v>Yes</v>
      </c>
      <c r="J229" s="27" t="str">
        <f>VLOOKUP(A229,medical[#All],3,FALSE)</f>
        <v>OverWeight</v>
      </c>
      <c r="K229" s="27" t="str">
        <f>VLOOKUP(A229,medical[#All],5,FALSE)</f>
        <v>Diabetes</v>
      </c>
      <c r="L229" s="28" t="str">
        <f>VLOOKUP(A229,hospital[#All],10,FALSE)</f>
        <v>7-Oct-1967</v>
      </c>
      <c r="M229" s="29">
        <f>VLOOKUP(A229,hospital[#All],6,FALSE)</f>
        <v>34975.68</v>
      </c>
      <c r="N229" s="26" t="str">
        <f>VLOOKUP(A229,hospital[#All],7,FALSE)</f>
        <v>tier - 2</v>
      </c>
      <c r="O229" s="26" t="str">
        <f>VLOOKUP(A229,hospital[#All],8,FALSE)</f>
        <v>tier - 2</v>
      </c>
      <c r="P229" s="26" t="str">
        <f>VLOOKUP(A229,hospital[#All],9,FALSE)</f>
        <v>R1011</v>
      </c>
      <c r="Q229" s="26">
        <f>VLOOKUP(A229,hospital[#All],11,FALSE)</f>
        <v>58</v>
      </c>
    </row>
    <row r="230" spans="1:17" ht="15.6" x14ac:dyDescent="0.3">
      <c r="A230" s="25" t="s">
        <v>2144</v>
      </c>
      <c r="B230" s="26" t="str">
        <f>VLOOKUP(A230,cstm_name[#All],4,FALSE)</f>
        <v>Allison</v>
      </c>
      <c r="C230" s="26">
        <f>VLOOKUP(A230,medical[#All],2,FALSE)</f>
        <v>36.99</v>
      </c>
      <c r="D230" s="26" t="str">
        <f>VLOOKUP(A230,medical[#All],5,FALSE)</f>
        <v>Normal</v>
      </c>
      <c r="E230" s="26" t="str">
        <f>VLOOKUP(A230,medical[#All],6,FALSE)</f>
        <v>Yes</v>
      </c>
      <c r="F230" s="26" t="str">
        <f>VLOOKUP('Health care'!A230,medical[#All],7,FALSE)</f>
        <v>No</v>
      </c>
      <c r="G230" s="26" t="str">
        <f>VLOOKUP(A230,medical[#All],8,FALSE)</f>
        <v>Yes</v>
      </c>
      <c r="H230" s="26">
        <f>VLOOKUP('Health care'!A230,medical[#All],9,FALSE)</f>
        <v>1</v>
      </c>
      <c r="I230" s="26" t="str">
        <f>VLOOKUP(A230,medical[#All],10,FALSE)</f>
        <v>Yes</v>
      </c>
      <c r="J230" s="27" t="str">
        <f>VLOOKUP(A230,medical[#All],3,FALSE)</f>
        <v>Obesity</v>
      </c>
      <c r="K230" s="27" t="str">
        <f>VLOOKUP(A230,medical[#All],5,FALSE)</f>
        <v>Normal</v>
      </c>
      <c r="L230" s="28" t="str">
        <f>VLOOKUP(A230,hospital[#All],10,FALSE)</f>
        <v>29-Jul-1983</v>
      </c>
      <c r="M230" s="29">
        <f>VLOOKUP(A230,hospital[#All],6,FALSE)</f>
        <v>34940.61</v>
      </c>
      <c r="N230" s="26" t="str">
        <f>VLOOKUP(A230,hospital[#All],7,FALSE)</f>
        <v>tier - 2</v>
      </c>
      <c r="O230" s="26" t="str">
        <f>VLOOKUP(A230,hospital[#All],8,FALSE)</f>
        <v>tier - 3</v>
      </c>
      <c r="P230" s="26" t="str">
        <f>VLOOKUP(A230,hospital[#All],9,FALSE)</f>
        <v>R1011</v>
      </c>
      <c r="Q230" s="26">
        <f>VLOOKUP(A230,hospital[#All],11,FALSE)</f>
        <v>42</v>
      </c>
    </row>
    <row r="231" spans="1:17" ht="15.6" x14ac:dyDescent="0.3">
      <c r="A231" s="25" t="s">
        <v>2143</v>
      </c>
      <c r="B231" s="26" t="str">
        <f>VLOOKUP(A231,cstm_name[#All],4,FALSE)</f>
        <v>elizabeth</v>
      </c>
      <c r="C231" s="26">
        <f>VLOOKUP(A231,medical[#All],2,FALSE)</f>
        <v>31.4</v>
      </c>
      <c r="D231" s="26" t="str">
        <f>VLOOKUP(A231,medical[#All],5,FALSE)</f>
        <v>Normal</v>
      </c>
      <c r="E231" s="26" t="str">
        <f>VLOOKUP(A231,medical[#All],6,FALSE)</f>
        <v>Yes</v>
      </c>
      <c r="F231" s="26" t="str">
        <f>VLOOKUP('Health care'!A231,medical[#All],7,FALSE)</f>
        <v>No</v>
      </c>
      <c r="G231" s="26" t="str">
        <f>VLOOKUP(A231,medical[#All],8,FALSE)</f>
        <v>No</v>
      </c>
      <c r="H231" s="26">
        <f>VLOOKUP('Health care'!A231,medical[#All],9,FALSE)</f>
        <v>1</v>
      </c>
      <c r="I231" s="26" t="str">
        <f>VLOOKUP(A231,medical[#All],10,FALSE)</f>
        <v>Yes</v>
      </c>
      <c r="J231" s="27" t="str">
        <f>VLOOKUP(A231,medical[#All],3,FALSE)</f>
        <v>Obesity</v>
      </c>
      <c r="K231" s="27" t="str">
        <f>VLOOKUP(A231,medical[#All],5,FALSE)</f>
        <v>Normal</v>
      </c>
      <c r="L231" s="28" t="str">
        <f>VLOOKUP(A231,hospital[#All],10,FALSE)</f>
        <v>17-Oct-1995</v>
      </c>
      <c r="M231" s="29">
        <f>VLOOKUP(A231,hospital[#All],6,FALSE)</f>
        <v>34838.870000000003</v>
      </c>
      <c r="N231" s="26" t="str">
        <f>VLOOKUP(A231,hospital[#All],7,FALSE)</f>
        <v>tier - 2</v>
      </c>
      <c r="O231" s="26" t="str">
        <f>VLOOKUP(A231,hospital[#All],8,FALSE)</f>
        <v>tier - 3</v>
      </c>
      <c r="P231" s="26" t="str">
        <f>VLOOKUP(A231,hospital[#All],9,FALSE)</f>
        <v>R1011</v>
      </c>
      <c r="Q231" s="26">
        <f>VLOOKUP(A231,hospital[#All],11,FALSE)</f>
        <v>30</v>
      </c>
    </row>
    <row r="232" spans="1:17" ht="15.6" x14ac:dyDescent="0.3">
      <c r="A232" s="25" t="s">
        <v>2142</v>
      </c>
      <c r="B232" s="26" t="str">
        <f>VLOOKUP(A232,cstm_name[#All],4,FALSE)</f>
        <v>andrew</v>
      </c>
      <c r="C232" s="26">
        <f>VLOOKUP(A232,medical[#All],2,FALSE)</f>
        <v>34.9</v>
      </c>
      <c r="D232" s="26" t="str">
        <f>VLOOKUP(A232,medical[#All],5,FALSE)</f>
        <v>Prediabetes</v>
      </c>
      <c r="E232" s="26" t="str">
        <f>VLOOKUP(A232,medical[#All],6,FALSE)</f>
        <v>No</v>
      </c>
      <c r="F232" s="26" t="str">
        <f>VLOOKUP('Health care'!A232,medical[#All],7,FALSE)</f>
        <v>No</v>
      </c>
      <c r="G232" s="26" t="str">
        <f>VLOOKUP(A232,medical[#All],8,FALSE)</f>
        <v>Yes</v>
      </c>
      <c r="H232" s="26">
        <f>VLOOKUP('Health care'!A232,medical[#All],9,FALSE)</f>
        <v>1</v>
      </c>
      <c r="I232" s="26" t="str">
        <f>VLOOKUP(A232,medical[#All],10,FALSE)</f>
        <v>Yes</v>
      </c>
      <c r="J232" s="27" t="str">
        <f>VLOOKUP(A232,medical[#All],3,FALSE)</f>
        <v>Obesity</v>
      </c>
      <c r="K232" s="27" t="str">
        <f>VLOOKUP(A232,medical[#All],5,FALSE)</f>
        <v>Prediabetes</v>
      </c>
      <c r="L232" s="28" t="str">
        <f>VLOOKUP(A232,hospital[#All],10,FALSE)</f>
        <v>17-Sep-2003</v>
      </c>
      <c r="M232" s="29">
        <f>VLOOKUP(A232,hospital[#All],6,FALSE)</f>
        <v>34828.65</v>
      </c>
      <c r="N232" s="26" t="str">
        <f>VLOOKUP(A232,hospital[#All],7,FALSE)</f>
        <v>tier - 1</v>
      </c>
      <c r="O232" s="26" t="str">
        <f>VLOOKUP(A232,hospital[#All],8,FALSE)</f>
        <v>tier - 3</v>
      </c>
      <c r="P232" s="26" t="str">
        <f>VLOOKUP(A232,hospital[#All],9,FALSE)</f>
        <v>R1011</v>
      </c>
      <c r="Q232" s="26">
        <f>VLOOKUP(A232,hospital[#All],11,FALSE)</f>
        <v>22</v>
      </c>
    </row>
    <row r="233" spans="1:17" ht="15.6" x14ac:dyDescent="0.3">
      <c r="A233" s="25" t="s">
        <v>2141</v>
      </c>
      <c r="B233" s="26" t="str">
        <f>VLOOKUP(A233,cstm_name[#All],4,FALSE)</f>
        <v>Anders</v>
      </c>
      <c r="C233" s="26">
        <f>VLOOKUP(A233,medical[#All],2,FALSE)</f>
        <v>31.13</v>
      </c>
      <c r="D233" s="26" t="str">
        <f>VLOOKUP(A233,medical[#All],5,FALSE)</f>
        <v>Normal</v>
      </c>
      <c r="E233" s="26" t="str">
        <f>VLOOKUP(A233,medical[#All],6,FALSE)</f>
        <v>Yes</v>
      </c>
      <c r="F233" s="26" t="str">
        <f>VLOOKUP('Health care'!A233,medical[#All],7,FALSE)</f>
        <v>No</v>
      </c>
      <c r="G233" s="26" t="str">
        <f>VLOOKUP(A233,medical[#All],8,FALSE)</f>
        <v>No</v>
      </c>
      <c r="H233" s="26">
        <f>VLOOKUP('Health care'!A233,medical[#All],9,FALSE)</f>
        <v>1</v>
      </c>
      <c r="I233" s="26" t="str">
        <f>VLOOKUP(A233,medical[#All],10,FALSE)</f>
        <v>Yes</v>
      </c>
      <c r="J233" s="27" t="str">
        <f>VLOOKUP(A233,medical[#All],3,FALSE)</f>
        <v>Obesity</v>
      </c>
      <c r="K233" s="27" t="str">
        <f>VLOOKUP(A233,medical[#All],5,FALSE)</f>
        <v>Normal</v>
      </c>
      <c r="L233" s="28" t="str">
        <f>VLOOKUP(A233,hospital[#All],10,FALSE)</f>
        <v>27-Dec-1995</v>
      </c>
      <c r="M233" s="29">
        <f>VLOOKUP(A233,hospital[#All],6,FALSE)</f>
        <v>34806.47</v>
      </c>
      <c r="N233" s="26" t="str">
        <f>VLOOKUP(A233,hospital[#All],7,FALSE)</f>
        <v>tier - 1</v>
      </c>
      <c r="O233" s="26" t="str">
        <f>VLOOKUP(A233,hospital[#All],8,FALSE)</f>
        <v>tier - 2</v>
      </c>
      <c r="P233" s="26" t="str">
        <f>VLOOKUP(A233,hospital[#All],9,FALSE)</f>
        <v>R1013</v>
      </c>
      <c r="Q233" s="26">
        <f>VLOOKUP(A233,hospital[#All],11,FALSE)</f>
        <v>30</v>
      </c>
    </row>
    <row r="234" spans="1:17" ht="15.6" x14ac:dyDescent="0.3">
      <c r="A234" s="25" t="s">
        <v>2140</v>
      </c>
      <c r="B234" s="26" t="str">
        <f>VLOOKUP(A234,cstm_name[#All],4,FALSE)</f>
        <v>sean</v>
      </c>
      <c r="C234" s="26">
        <f>VLOOKUP(A234,medical[#All],2,FALSE)</f>
        <v>34.799999999999997</v>
      </c>
      <c r="D234" s="26" t="str">
        <f>VLOOKUP(A234,medical[#All],5,FALSE)</f>
        <v>Prediabetes</v>
      </c>
      <c r="E234" s="26" t="str">
        <f>VLOOKUP(A234,medical[#All],6,FALSE)</f>
        <v>No</v>
      </c>
      <c r="F234" s="26" t="str">
        <f>VLOOKUP('Health care'!A234,medical[#All],7,FALSE)</f>
        <v>No</v>
      </c>
      <c r="G234" s="26" t="str">
        <f>VLOOKUP(A234,medical[#All],8,FALSE)</f>
        <v>Yes</v>
      </c>
      <c r="H234" s="26">
        <f>VLOOKUP('Health care'!A234,medical[#All],9,FALSE)</f>
        <v>1</v>
      </c>
      <c r="I234" s="26" t="str">
        <f>VLOOKUP(A234,medical[#All],10,FALSE)</f>
        <v>Yes</v>
      </c>
      <c r="J234" s="27" t="str">
        <f>VLOOKUP(A234,medical[#All],3,FALSE)</f>
        <v>Obesity</v>
      </c>
      <c r="K234" s="27" t="str">
        <f>VLOOKUP(A234,medical[#All],5,FALSE)</f>
        <v>Prediabetes</v>
      </c>
      <c r="L234" s="28" t="str">
        <f>VLOOKUP(A234,hospital[#All],10,FALSE)</f>
        <v>3-Jul-2003</v>
      </c>
      <c r="M234" s="29">
        <f>VLOOKUP(A234,hospital[#All],6,FALSE)</f>
        <v>34779.620000000003</v>
      </c>
      <c r="N234" s="26" t="str">
        <f>VLOOKUP(A234,hospital[#All],7,FALSE)</f>
        <v>tier - 1</v>
      </c>
      <c r="O234" s="26" t="str">
        <f>VLOOKUP(A234,hospital[#All],8,FALSE)</f>
        <v>tier - 2</v>
      </c>
      <c r="P234" s="26" t="str">
        <f>VLOOKUP(A234,hospital[#All],9,FALSE)</f>
        <v>R1011</v>
      </c>
      <c r="Q234" s="26">
        <f>VLOOKUP(A234,hospital[#All],11,FALSE)</f>
        <v>22</v>
      </c>
    </row>
    <row r="235" spans="1:17" ht="15.6" x14ac:dyDescent="0.3">
      <c r="A235" s="25" t="s">
        <v>2139</v>
      </c>
      <c r="B235" s="26" t="str">
        <f>VLOOKUP(A235,cstm_name[#All],4,FALSE)</f>
        <v>Brian</v>
      </c>
      <c r="C235" s="26">
        <f>VLOOKUP(A235,medical[#All],2,FALSE)</f>
        <v>31.68</v>
      </c>
      <c r="D235" s="26" t="str">
        <f>VLOOKUP(A235,medical[#All],5,FALSE)</f>
        <v>Normal</v>
      </c>
      <c r="E235" s="26" t="str">
        <f>VLOOKUP(A235,medical[#All],6,FALSE)</f>
        <v>No</v>
      </c>
      <c r="F235" s="26" t="str">
        <f>VLOOKUP('Health care'!A235,medical[#All],7,FALSE)</f>
        <v>No</v>
      </c>
      <c r="G235" s="26" t="str">
        <f>VLOOKUP(A235,medical[#All],8,FALSE)</f>
        <v>No</v>
      </c>
      <c r="H235" s="26">
        <f>VLOOKUP('Health care'!A235,medical[#All],9,FALSE)</f>
        <v>0</v>
      </c>
      <c r="I235" s="26" t="str">
        <f>VLOOKUP(A235,medical[#All],10,FALSE)</f>
        <v>Yes</v>
      </c>
      <c r="J235" s="27" t="str">
        <f>VLOOKUP(A235,medical[#All],3,FALSE)</f>
        <v>Obesity</v>
      </c>
      <c r="K235" s="27" t="str">
        <f>VLOOKUP(A235,medical[#All],5,FALSE)</f>
        <v>Normal</v>
      </c>
      <c r="L235" s="28" t="str">
        <f>VLOOKUP(A235,hospital[#All],10,FALSE)</f>
        <v>7-Jul-1994</v>
      </c>
      <c r="M235" s="29">
        <f>VLOOKUP(A235,hospital[#All],6,FALSE)</f>
        <v>34672.15</v>
      </c>
      <c r="N235" s="26" t="str">
        <f>VLOOKUP(A235,hospital[#All],7,FALSE)</f>
        <v>tier - 1</v>
      </c>
      <c r="O235" s="26" t="str">
        <f>VLOOKUP(A235,hospital[#All],8,FALSE)</f>
        <v>tier - 3</v>
      </c>
      <c r="P235" s="26" t="str">
        <f>VLOOKUP(A235,hospital[#All],9,FALSE)</f>
        <v>R1013</v>
      </c>
      <c r="Q235" s="26">
        <f>VLOOKUP(A235,hospital[#All],11,FALSE)</f>
        <v>31</v>
      </c>
    </row>
    <row r="236" spans="1:17" ht="15.6" x14ac:dyDescent="0.3">
      <c r="A236" s="25" t="s">
        <v>2138</v>
      </c>
      <c r="B236" s="26" t="str">
        <f>VLOOKUP(A236,cstm_name[#All],4,FALSE)</f>
        <v>jeremy</v>
      </c>
      <c r="C236" s="26">
        <f>VLOOKUP(A236,medical[#All],2,FALSE)</f>
        <v>33.534999999999997</v>
      </c>
      <c r="D236" s="26" t="str">
        <f>VLOOKUP(A236,medical[#All],5,FALSE)</f>
        <v>Prediabetes</v>
      </c>
      <c r="E236" s="26" t="str">
        <f>VLOOKUP(A236,medical[#All],6,FALSE)</f>
        <v>No</v>
      </c>
      <c r="F236" s="26" t="str">
        <f>VLOOKUP('Health care'!A236,medical[#All],7,FALSE)</f>
        <v>yes</v>
      </c>
      <c r="G236" s="26" t="str">
        <f>VLOOKUP(A236,medical[#All],8,FALSE)</f>
        <v>No</v>
      </c>
      <c r="H236" s="26">
        <f>VLOOKUP('Health care'!A236,medical[#All],9,FALSE)</f>
        <v>1</v>
      </c>
      <c r="I236" s="26" t="str">
        <f>VLOOKUP(A236,medical[#All],10,FALSE)</f>
        <v>Yes</v>
      </c>
      <c r="J236" s="27" t="str">
        <f>VLOOKUP(A236,medical[#All],3,FALSE)</f>
        <v>Obesity</v>
      </c>
      <c r="K236" s="27" t="str">
        <f>VLOOKUP(A236,medical[#All],5,FALSE)</f>
        <v>Prediabetes</v>
      </c>
      <c r="L236" s="28" t="str">
        <f>VLOOKUP(A236,hospital[#All],10,FALSE)</f>
        <v>9-Oct-2004</v>
      </c>
      <c r="M236" s="29">
        <f>VLOOKUP(A236,hospital[#All],6,FALSE)</f>
        <v>34617.839999999997</v>
      </c>
      <c r="N236" s="26" t="str">
        <f>VLOOKUP(A236,hospital[#All],7,FALSE)</f>
        <v>tier - 1</v>
      </c>
      <c r="O236" s="26" t="str">
        <f>VLOOKUP(A236,hospital[#All],8,FALSE)</f>
        <v>tier - 3</v>
      </c>
      <c r="P236" s="26" t="str">
        <f>VLOOKUP(A236,hospital[#All],9,FALSE)</f>
        <v>R1016</v>
      </c>
      <c r="Q236" s="26">
        <f>VLOOKUP(A236,hospital[#All],11,FALSE)</f>
        <v>21</v>
      </c>
    </row>
    <row r="237" spans="1:17" ht="15.6" x14ac:dyDescent="0.3">
      <c r="A237" s="25" t="s">
        <v>2137</v>
      </c>
      <c r="B237" s="26" t="str">
        <f>VLOOKUP(A237,cstm_name[#All],4,FALSE)</f>
        <v>susannah</v>
      </c>
      <c r="C237" s="26">
        <f>VLOOKUP(A237,medical[#All],2,FALSE)</f>
        <v>31.92</v>
      </c>
      <c r="D237" s="26" t="str">
        <f>VLOOKUP(A237,medical[#All],5,FALSE)</f>
        <v>Normal</v>
      </c>
      <c r="E237" s="26" t="str">
        <f>VLOOKUP(A237,medical[#All],6,FALSE)</f>
        <v>Yes</v>
      </c>
      <c r="F237" s="26" t="str">
        <f>VLOOKUP('Health care'!A237,medical[#All],7,FALSE)</f>
        <v>No</v>
      </c>
      <c r="G237" s="26" t="str">
        <f>VLOOKUP(A237,medical[#All],8,FALSE)</f>
        <v>No</v>
      </c>
      <c r="H237" s="26">
        <f>VLOOKUP('Health care'!A237,medical[#All],9,FALSE)</f>
        <v>0</v>
      </c>
      <c r="I237" s="26" t="str">
        <f>VLOOKUP(A237,medical[#All],10,FALSE)</f>
        <v>Yes</v>
      </c>
      <c r="J237" s="27" t="str">
        <f>VLOOKUP(A237,medical[#All],3,FALSE)</f>
        <v>Obesity</v>
      </c>
      <c r="K237" s="27" t="str">
        <f>VLOOKUP(A237,medical[#All],5,FALSE)</f>
        <v>Normal</v>
      </c>
      <c r="L237" s="28" t="str">
        <f>VLOOKUP(A237,hospital[#All],10,FALSE)</f>
        <v>25-Nov-1976</v>
      </c>
      <c r="M237" s="29">
        <f>VLOOKUP(A237,hospital[#All],6,FALSE)</f>
        <v>34543.39</v>
      </c>
      <c r="N237" s="26" t="str">
        <f>VLOOKUP(A237,hospital[#All],7,FALSE)</f>
        <v>tier - 2</v>
      </c>
      <c r="O237" s="26" t="str">
        <f>VLOOKUP(A237,hospital[#All],8,FALSE)</f>
        <v>tier - 3</v>
      </c>
      <c r="P237" s="26" t="str">
        <f>VLOOKUP(A237,hospital[#All],9,FALSE)</f>
        <v>R1011</v>
      </c>
      <c r="Q237" s="26">
        <f>VLOOKUP(A237,hospital[#All],11,FALSE)</f>
        <v>49</v>
      </c>
    </row>
    <row r="238" spans="1:17" ht="15.6" x14ac:dyDescent="0.3">
      <c r="A238" s="25" t="s">
        <v>2136</v>
      </c>
      <c r="B238" s="26" t="str">
        <f>VLOOKUP(A238,cstm_name[#All],4,FALSE)</f>
        <v>randy</v>
      </c>
      <c r="C238" s="26">
        <f>VLOOKUP(A238,medical[#All],2,FALSE)</f>
        <v>32.700000000000003</v>
      </c>
      <c r="D238" s="26" t="str">
        <f>VLOOKUP(A238,medical[#All],5,FALSE)</f>
        <v>Normal</v>
      </c>
      <c r="E238" s="26" t="str">
        <f>VLOOKUP(A238,medical[#All],6,FALSE)</f>
        <v>No</v>
      </c>
      <c r="F238" s="26" t="str">
        <f>VLOOKUP('Health care'!A238,medical[#All],7,FALSE)</f>
        <v>No</v>
      </c>
      <c r="G238" s="26" t="str">
        <f>VLOOKUP(A238,medical[#All],8,FALSE)</f>
        <v>No</v>
      </c>
      <c r="H238" s="26">
        <f>VLOOKUP('Health care'!A238,medical[#All],9,FALSE)</f>
        <v>1</v>
      </c>
      <c r="I238" s="26" t="str">
        <f>VLOOKUP(A238,medical[#All],10,FALSE)</f>
        <v>Yes</v>
      </c>
      <c r="J238" s="27" t="str">
        <f>VLOOKUP(A238,medical[#All],3,FALSE)</f>
        <v>Obesity</v>
      </c>
      <c r="K238" s="27" t="str">
        <f>VLOOKUP(A238,medical[#All],5,FALSE)</f>
        <v>Normal</v>
      </c>
      <c r="L238" s="28" t="str">
        <f>VLOOKUP(A238,hospital[#All],10,FALSE)</f>
        <v>24-Jun-1998</v>
      </c>
      <c r="M238" s="29">
        <f>VLOOKUP(A238,hospital[#All],6,FALSE)</f>
        <v>34472.839999999997</v>
      </c>
      <c r="N238" s="26" t="str">
        <f>VLOOKUP(A238,hospital[#All],7,FALSE)</f>
        <v>tier - 1</v>
      </c>
      <c r="O238" s="26" t="str">
        <f>VLOOKUP(A238,hospital[#All],8,FALSE)</f>
        <v>tier - 3</v>
      </c>
      <c r="P238" s="26" t="str">
        <f>VLOOKUP(A238,hospital[#All],9,FALSE)</f>
        <v>R1011</v>
      </c>
      <c r="Q238" s="26">
        <f>VLOOKUP(A238,hospital[#All],11,FALSE)</f>
        <v>27</v>
      </c>
    </row>
    <row r="239" spans="1:17" ht="15.6" x14ac:dyDescent="0.3">
      <c r="A239" s="25" t="s">
        <v>2135</v>
      </c>
      <c r="B239" s="26" t="str">
        <f>VLOOKUP(A239,cstm_name[#All],4,FALSE)</f>
        <v>leslie</v>
      </c>
      <c r="C239" s="26">
        <f>VLOOKUP(A239,medical[#All],2,FALSE)</f>
        <v>41.25</v>
      </c>
      <c r="D239" s="26" t="str">
        <f>VLOOKUP(A239,medical[#All],5,FALSE)</f>
        <v>Normal</v>
      </c>
      <c r="E239" s="26" t="str">
        <f>VLOOKUP(A239,medical[#All],6,FALSE)</f>
        <v>No</v>
      </c>
      <c r="F239" s="26" t="str">
        <f>VLOOKUP('Health care'!A239,medical[#All],7,FALSE)</f>
        <v>No</v>
      </c>
      <c r="G239" s="26" t="str">
        <f>VLOOKUP(A239,medical[#All],8,FALSE)</f>
        <v>No</v>
      </c>
      <c r="H239" s="26">
        <f>VLOOKUP('Health care'!A239,medical[#All],9,FALSE)</f>
        <v>0</v>
      </c>
      <c r="I239" s="26" t="str">
        <f>VLOOKUP(A239,medical[#All],10,FALSE)</f>
        <v>Yes</v>
      </c>
      <c r="J239" s="27" t="str">
        <f>VLOOKUP(A239,medical[#All],3,FALSE)</f>
        <v>Obesity</v>
      </c>
      <c r="K239" s="27" t="str">
        <f>VLOOKUP(A239,medical[#All],5,FALSE)</f>
        <v>Normal</v>
      </c>
      <c r="L239" s="28" t="str">
        <f>VLOOKUP(A239,hospital[#All],10,FALSE)</f>
        <v>24-Sep-1990</v>
      </c>
      <c r="M239" s="29">
        <f>VLOOKUP(A239,hospital[#All],6,FALSE)</f>
        <v>34456.269999999997</v>
      </c>
      <c r="N239" s="26" t="str">
        <f>VLOOKUP(A239,hospital[#All],7,FALSE)</f>
        <v>tier - 1</v>
      </c>
      <c r="O239" s="26" t="str">
        <f>VLOOKUP(A239,hospital[#All],8,FALSE)</f>
        <v>tier - 2</v>
      </c>
      <c r="P239" s="26" t="str">
        <f>VLOOKUP(A239,hospital[#All],9,FALSE)</f>
        <v>R1011</v>
      </c>
      <c r="Q239" s="26">
        <f>VLOOKUP(A239,hospital[#All],11,FALSE)</f>
        <v>35</v>
      </c>
    </row>
    <row r="240" spans="1:17" ht="15.6" x14ac:dyDescent="0.3">
      <c r="A240" s="25" t="s">
        <v>2134</v>
      </c>
      <c r="B240" s="26" t="str">
        <f>VLOOKUP(A240,cstm_name[#All],4,FALSE)</f>
        <v>Brittany</v>
      </c>
      <c r="C240" s="26">
        <f>VLOOKUP(A240,medical[#All],2,FALSE)</f>
        <v>33.11</v>
      </c>
      <c r="D240" s="26" t="str">
        <f>VLOOKUP(A240,medical[#All],5,FALSE)</f>
        <v>Normal</v>
      </c>
      <c r="E240" s="26" t="str">
        <f>VLOOKUP(A240,medical[#All],6,FALSE)</f>
        <v>No</v>
      </c>
      <c r="F240" s="26" t="str">
        <f>VLOOKUP('Health care'!A240,medical[#All],7,FALSE)</f>
        <v>No</v>
      </c>
      <c r="G240" s="26" t="str">
        <f>VLOOKUP(A240,medical[#All],8,FALSE)</f>
        <v>Yes</v>
      </c>
      <c r="H240" s="26">
        <f>VLOOKUP('Health care'!A240,medical[#All],9,FALSE)</f>
        <v>1</v>
      </c>
      <c r="I240" s="26" t="str">
        <f>VLOOKUP(A240,medical[#All],10,FALSE)</f>
        <v>Yes</v>
      </c>
      <c r="J240" s="27" t="str">
        <f>VLOOKUP(A240,medical[#All],3,FALSE)</f>
        <v>Obesity</v>
      </c>
      <c r="K240" s="27" t="str">
        <f>VLOOKUP(A240,medical[#All],5,FALSE)</f>
        <v>Normal</v>
      </c>
      <c r="L240" s="28" t="str">
        <f>VLOOKUP(A240,hospital[#All],10,FALSE)</f>
        <v>5-Oct-2003</v>
      </c>
      <c r="M240" s="29">
        <f>VLOOKUP(A240,hospital[#All],6,FALSE)</f>
        <v>34439.86</v>
      </c>
      <c r="N240" s="26" t="str">
        <f>VLOOKUP(A240,hospital[#All],7,FALSE)</f>
        <v>tier - 2</v>
      </c>
      <c r="O240" s="26" t="str">
        <f>VLOOKUP(A240,hospital[#All],8,FALSE)</f>
        <v>tier - 1</v>
      </c>
      <c r="P240" s="26" t="str">
        <f>VLOOKUP(A240,hospital[#All],9,FALSE)</f>
        <v>R1013</v>
      </c>
      <c r="Q240" s="26">
        <f>VLOOKUP(A240,hospital[#All],11,FALSE)</f>
        <v>22</v>
      </c>
    </row>
    <row r="241" spans="1:17" ht="15.6" x14ac:dyDescent="0.3">
      <c r="A241" s="25" t="s">
        <v>2133</v>
      </c>
      <c r="B241" s="26" t="str">
        <f>VLOOKUP(A241,cstm_name[#All],4,FALSE)</f>
        <v>Cassie</v>
      </c>
      <c r="C241" s="26">
        <f>VLOOKUP(A241,medical[#All],2,FALSE)</f>
        <v>36.159999999999997</v>
      </c>
      <c r="D241" s="26" t="str">
        <f>VLOOKUP(A241,medical[#All],5,FALSE)</f>
        <v>Normal</v>
      </c>
      <c r="E241" s="26" t="str">
        <f>VLOOKUP(A241,medical[#All],6,FALSE)</f>
        <v>No</v>
      </c>
      <c r="F241" s="26" t="str">
        <f>VLOOKUP('Health care'!A241,medical[#All],7,FALSE)</f>
        <v>No</v>
      </c>
      <c r="G241" s="26" t="str">
        <f>VLOOKUP(A241,medical[#All],8,FALSE)</f>
        <v>No</v>
      </c>
      <c r="H241" s="26">
        <f>VLOOKUP('Health care'!A241,medical[#All],9,FALSE)</f>
        <v>1</v>
      </c>
      <c r="I241" s="26" t="str">
        <f>VLOOKUP(A241,medical[#All],10,FALSE)</f>
        <v>Yes</v>
      </c>
      <c r="J241" s="27" t="str">
        <f>VLOOKUP(A241,medical[#All],3,FALSE)</f>
        <v>Obesity</v>
      </c>
      <c r="K241" s="27" t="str">
        <f>VLOOKUP(A241,medical[#All],5,FALSE)</f>
        <v>Normal</v>
      </c>
      <c r="L241" s="28" t="str">
        <f>VLOOKUP(A241,hospital[#All],10,FALSE)</f>
        <v>1-Oct-1984</v>
      </c>
      <c r="M241" s="29">
        <f>VLOOKUP(A241,hospital[#All],6,FALSE)</f>
        <v>34402.22</v>
      </c>
      <c r="N241" s="26" t="str">
        <f>VLOOKUP(A241,hospital[#All],7,FALSE)</f>
        <v>tier - 2</v>
      </c>
      <c r="O241" s="26" t="str">
        <f>VLOOKUP(A241,hospital[#All],8,FALSE)</f>
        <v>tier - 3</v>
      </c>
      <c r="P241" s="26" t="str">
        <f>VLOOKUP(A241,hospital[#All],9,FALSE)</f>
        <v>R1011</v>
      </c>
      <c r="Q241" s="26">
        <f>VLOOKUP(A241,hospital[#All],11,FALSE)</f>
        <v>41</v>
      </c>
    </row>
    <row r="242" spans="1:17" ht="15.6" x14ac:dyDescent="0.3">
      <c r="A242" s="25" t="s">
        <v>2132</v>
      </c>
      <c r="B242" s="26" t="str">
        <f>VLOOKUP(A242,cstm_name[#All],4,FALSE)</f>
        <v>Peter</v>
      </c>
      <c r="C242" s="26">
        <f>VLOOKUP(A242,medical[#All],2,FALSE)</f>
        <v>33.72</v>
      </c>
      <c r="D242" s="26" t="str">
        <f>VLOOKUP(A242,medical[#All],5,FALSE)</f>
        <v>Prediabetes</v>
      </c>
      <c r="E242" s="26" t="str">
        <f>VLOOKUP(A242,medical[#All],6,FALSE)</f>
        <v>Yes</v>
      </c>
      <c r="F242" s="26" t="str">
        <f>VLOOKUP('Health care'!A242,medical[#All],7,FALSE)</f>
        <v>No</v>
      </c>
      <c r="G242" s="26" t="str">
        <f>VLOOKUP(A242,medical[#All],8,FALSE)</f>
        <v>Yes</v>
      </c>
      <c r="H242" s="26">
        <f>VLOOKUP('Health care'!A242,medical[#All],9,FALSE)</f>
        <v>1</v>
      </c>
      <c r="I242" s="26" t="str">
        <f>VLOOKUP(A242,medical[#All],10,FALSE)</f>
        <v>Yes</v>
      </c>
      <c r="J242" s="27" t="str">
        <f>VLOOKUP(A242,medical[#All],3,FALSE)</f>
        <v>Obesity</v>
      </c>
      <c r="K242" s="27" t="str">
        <f>VLOOKUP(A242,medical[#All],5,FALSE)</f>
        <v>Prediabetes</v>
      </c>
      <c r="L242" s="28" t="str">
        <f>VLOOKUP(A242,hospital[#All],10,FALSE)</f>
        <v>2-Oct-1983</v>
      </c>
      <c r="M242" s="29">
        <f>VLOOKUP(A242,hospital[#All],6,FALSE)</f>
        <v>34307.22</v>
      </c>
      <c r="N242" s="26" t="str">
        <f>VLOOKUP(A242,hospital[#All],7,FALSE)</f>
        <v>tier - 2</v>
      </c>
      <c r="O242" s="26" t="str">
        <f>VLOOKUP(A242,hospital[#All],8,FALSE)</f>
        <v>tier - 2</v>
      </c>
      <c r="P242" s="26" t="str">
        <f>VLOOKUP(A242,hospital[#All],9,FALSE)</f>
        <v>R1012</v>
      </c>
      <c r="Q242" s="26">
        <f>VLOOKUP(A242,hospital[#All],11,FALSE)</f>
        <v>42</v>
      </c>
    </row>
    <row r="243" spans="1:17" ht="15.6" x14ac:dyDescent="0.3">
      <c r="A243" s="25" t="s">
        <v>2130</v>
      </c>
      <c r="B243" s="26" t="str">
        <f>VLOOKUP(A243,cstm_name[#All],4,FALSE)</f>
        <v>douglas</v>
      </c>
      <c r="C243" s="26">
        <f>VLOOKUP(A243,medical[#All],2,FALSE)</f>
        <v>37.74</v>
      </c>
      <c r="D243" s="26" t="str">
        <f>VLOOKUP(A243,medical[#All],5,FALSE)</f>
        <v>Diabetes</v>
      </c>
      <c r="E243" s="26" t="str">
        <f>VLOOKUP(A243,medical[#All],6,FALSE)</f>
        <v>Yes</v>
      </c>
      <c r="F243" s="26" t="str">
        <f>VLOOKUP('Health care'!A243,medical[#All],7,FALSE)</f>
        <v>No</v>
      </c>
      <c r="G243" s="26" t="str">
        <f>VLOOKUP(A243,medical[#All],8,FALSE)</f>
        <v>No</v>
      </c>
      <c r="H243" s="26">
        <f>VLOOKUP('Health care'!A243,medical[#All],9,FALSE)</f>
        <v>1</v>
      </c>
      <c r="I243" s="26" t="str">
        <f>VLOOKUP(A243,medical[#All],10,FALSE)</f>
        <v>Yes</v>
      </c>
      <c r="J243" s="27" t="str">
        <f>VLOOKUP(A243,medical[#All],3,FALSE)</f>
        <v>Obesity</v>
      </c>
      <c r="K243" s="27" t="str">
        <f>VLOOKUP(A243,medical[#All],5,FALSE)</f>
        <v>Diabetes</v>
      </c>
      <c r="L243" s="28" t="str">
        <f>VLOOKUP(A243,hospital[#All],10,FALSE)</f>
        <v>11-Oct-1986</v>
      </c>
      <c r="M243" s="29">
        <f>VLOOKUP(A243,hospital[#All],6,FALSE)</f>
        <v>34293.120000000003</v>
      </c>
      <c r="N243" s="26" t="str">
        <f>VLOOKUP(A243,hospital[#All],7,FALSE)</f>
        <v>tier - 1</v>
      </c>
      <c r="O243" s="26" t="str">
        <f>VLOOKUP(A243,hospital[#All],8,FALSE)</f>
        <v>tier - 2</v>
      </c>
      <c r="P243" s="26" t="str">
        <f>VLOOKUP(A243,hospital[#All],9,FALSE)</f>
        <v>R1011</v>
      </c>
      <c r="Q243" s="26">
        <f>VLOOKUP(A243,hospital[#All],11,FALSE)</f>
        <v>39</v>
      </c>
    </row>
    <row r="244" spans="1:17" ht="15.6" x14ac:dyDescent="0.3">
      <c r="A244" s="25" t="s">
        <v>2129</v>
      </c>
      <c r="B244" s="26" t="str">
        <f>VLOOKUP(A244,cstm_name[#All],4,FALSE)</f>
        <v>dan</v>
      </c>
      <c r="C244" s="26">
        <f>VLOOKUP(A244,medical[#All],2,FALSE)</f>
        <v>48.75</v>
      </c>
      <c r="D244" s="26" t="str">
        <f>VLOOKUP(A244,medical[#All],5,FALSE)</f>
        <v>Normal</v>
      </c>
      <c r="E244" s="26" t="str">
        <f>VLOOKUP(A244,medical[#All],6,FALSE)</f>
        <v>Yes</v>
      </c>
      <c r="F244" s="26" t="str">
        <f>VLOOKUP('Health care'!A244,medical[#All],7,FALSE)</f>
        <v>No</v>
      </c>
      <c r="G244" s="26" t="str">
        <f>VLOOKUP(A244,medical[#All],8,FALSE)</f>
        <v>No</v>
      </c>
      <c r="H244" s="26">
        <f>VLOOKUP('Health care'!A244,medical[#All],9,FALSE)</f>
        <v>1</v>
      </c>
      <c r="I244" s="26" t="str">
        <f>VLOOKUP(A244,medical[#All],10,FALSE)</f>
        <v>Yes</v>
      </c>
      <c r="J244" s="27" t="str">
        <f>VLOOKUP(A244,medical[#All],3,FALSE)</f>
        <v>Obesity</v>
      </c>
      <c r="K244" s="27" t="str">
        <f>VLOOKUP(A244,medical[#All],5,FALSE)</f>
        <v>Normal</v>
      </c>
      <c r="L244" s="28" t="str">
        <f>VLOOKUP(A244,hospital[#All],10,FALSE)</f>
        <v>30-Oct-1995</v>
      </c>
      <c r="M244" s="29">
        <f>VLOOKUP(A244,hospital[#All],6,FALSE)</f>
        <v>34289.43</v>
      </c>
      <c r="N244" s="26" t="str">
        <f>VLOOKUP(A244,hospital[#All],7,FALSE)</f>
        <v>tier - 1</v>
      </c>
      <c r="O244" s="26" t="str">
        <f>VLOOKUP(A244,hospital[#All],8,FALSE)</f>
        <v>tier - 1</v>
      </c>
      <c r="P244" s="26" t="str">
        <f>VLOOKUP(A244,hospital[#All],9,FALSE)</f>
        <v>R1011</v>
      </c>
      <c r="Q244" s="26">
        <f>VLOOKUP(A244,hospital[#All],11,FALSE)</f>
        <v>30</v>
      </c>
    </row>
    <row r="245" spans="1:17" ht="15.6" x14ac:dyDescent="0.3">
      <c r="A245" s="25" t="s">
        <v>2128</v>
      </c>
      <c r="B245" s="26" t="str">
        <f>VLOOKUP(A245,cstm_name[#All],4,FALSE)</f>
        <v>Dan</v>
      </c>
      <c r="C245" s="26">
        <f>VLOOKUP(A245,medical[#All],2,FALSE)</f>
        <v>31.065000000000001</v>
      </c>
      <c r="D245" s="26" t="str">
        <f>VLOOKUP(A245,medical[#All],5,FALSE)</f>
        <v>Normal</v>
      </c>
      <c r="E245" s="26" t="str">
        <f>VLOOKUP(A245,medical[#All],6,FALSE)</f>
        <v>No</v>
      </c>
      <c r="F245" s="26" t="str">
        <f>VLOOKUP('Health care'!A245,medical[#All],7,FALSE)</f>
        <v>No</v>
      </c>
      <c r="G245" s="26" t="str">
        <f>VLOOKUP(A245,medical[#All],8,FALSE)</f>
        <v>No</v>
      </c>
      <c r="H245" s="26">
        <f>VLOOKUP('Health care'!A245,medical[#All],9,FALSE)</f>
        <v>1</v>
      </c>
      <c r="I245" s="26" t="str">
        <f>VLOOKUP(A245,medical[#All],10,FALSE)</f>
        <v>Yes</v>
      </c>
      <c r="J245" s="27" t="str">
        <f>VLOOKUP(A245,medical[#All],3,FALSE)</f>
        <v>Obesity</v>
      </c>
      <c r="K245" s="27" t="str">
        <f>VLOOKUP(A245,medical[#All],5,FALSE)</f>
        <v>Normal</v>
      </c>
      <c r="L245" s="28" t="str">
        <f>VLOOKUP(A245,hospital[#All],10,FALSE)</f>
        <v>11-Jun-1998</v>
      </c>
      <c r="M245" s="29">
        <f>VLOOKUP(A245,hospital[#All],6,FALSE)</f>
        <v>34254.050000000003</v>
      </c>
      <c r="N245" s="26" t="str">
        <f>VLOOKUP(A245,hospital[#All],7,FALSE)</f>
        <v>tier - 1</v>
      </c>
      <c r="O245" s="26" t="str">
        <f>VLOOKUP(A245,hospital[#All],8,FALSE)</f>
        <v>tier - 3</v>
      </c>
      <c r="P245" s="26" t="str">
        <f>VLOOKUP(A245,hospital[#All],9,FALSE)</f>
        <v>R1019</v>
      </c>
      <c r="Q245" s="26">
        <f>VLOOKUP(A245,hospital[#All],11,FALSE)</f>
        <v>27</v>
      </c>
    </row>
    <row r="246" spans="1:17" ht="15.6" x14ac:dyDescent="0.3">
      <c r="A246" s="25" t="s">
        <v>2127</v>
      </c>
      <c r="B246" s="26" t="str">
        <f>VLOOKUP(A246,cstm_name[#All],4,FALSE)</f>
        <v>Eric</v>
      </c>
      <c r="C246" s="26">
        <f>VLOOKUP(A246,medical[#All],2,FALSE)</f>
        <v>23.55</v>
      </c>
      <c r="D246" s="26" t="str">
        <f>VLOOKUP(A246,medical[#All],5,FALSE)</f>
        <v>Diabetes</v>
      </c>
      <c r="E246" s="26" t="str">
        <f>VLOOKUP(A246,medical[#All],6,FALSE)</f>
        <v>No</v>
      </c>
      <c r="F246" s="26" t="str">
        <f>VLOOKUP('Health care'!A246,medical[#All],7,FALSE)</f>
        <v>No</v>
      </c>
      <c r="G246" s="26" t="str">
        <f>VLOOKUP(A246,medical[#All],8,FALSE)</f>
        <v>No</v>
      </c>
      <c r="H246" s="26">
        <f>VLOOKUP('Health care'!A246,medical[#All],9,FALSE)</f>
        <v>0</v>
      </c>
      <c r="I246" s="26" t="str">
        <f>VLOOKUP(A246,medical[#All],10,FALSE)</f>
        <v>Yes</v>
      </c>
      <c r="J246" s="27" t="str">
        <f>VLOOKUP(A246,medical[#All],3,FALSE)</f>
        <v>Normal Weight</v>
      </c>
      <c r="K246" s="27" t="str">
        <f>VLOOKUP(A246,medical[#All],5,FALSE)</f>
        <v>Diabetes</v>
      </c>
      <c r="L246" s="28" t="str">
        <f>VLOOKUP(A246,hospital[#All],10,FALSE)</f>
        <v>5-Jul-1962</v>
      </c>
      <c r="M246" s="29">
        <f>VLOOKUP(A246,hospital[#All],6,FALSE)</f>
        <v>34218.019999999997</v>
      </c>
      <c r="N246" s="26" t="str">
        <f>VLOOKUP(A246,hospital[#All],7,FALSE)</f>
        <v>tier - 1</v>
      </c>
      <c r="O246" s="26" t="str">
        <f>VLOOKUP(A246,hospital[#All],8,FALSE)</f>
        <v>tier - 1</v>
      </c>
      <c r="P246" s="26" t="str">
        <f>VLOOKUP(A246,hospital[#All],9,FALSE)</f>
        <v>R1011</v>
      </c>
      <c r="Q246" s="26">
        <f>VLOOKUP(A246,hospital[#All],11,FALSE)</f>
        <v>63</v>
      </c>
    </row>
    <row r="247" spans="1:17" ht="15.6" x14ac:dyDescent="0.3">
      <c r="A247" s="25" t="s">
        <v>2126</v>
      </c>
      <c r="B247" s="26" t="str">
        <f>VLOOKUP(A247,cstm_name[#All],4,FALSE)</f>
        <v>Les</v>
      </c>
      <c r="C247" s="26">
        <f>VLOOKUP(A247,medical[#All],2,FALSE)</f>
        <v>30.18</v>
      </c>
      <c r="D247" s="26" t="str">
        <f>VLOOKUP(A247,medical[#All],5,FALSE)</f>
        <v>Diabetes</v>
      </c>
      <c r="E247" s="26" t="str">
        <f>VLOOKUP(A247,medical[#All],6,FALSE)</f>
        <v>Yes</v>
      </c>
      <c r="F247" s="26" t="str">
        <f>VLOOKUP('Health care'!A247,medical[#All],7,FALSE)</f>
        <v>No</v>
      </c>
      <c r="G247" s="26" t="str">
        <f>VLOOKUP(A247,medical[#All],8,FALSE)</f>
        <v>No</v>
      </c>
      <c r="H247" s="26">
        <f>VLOOKUP('Health care'!A247,medical[#All],9,FALSE)</f>
        <v>1</v>
      </c>
      <c r="I247" s="26" t="str">
        <f>VLOOKUP(A247,medical[#All],10,FALSE)</f>
        <v>Yes</v>
      </c>
      <c r="J247" s="27" t="str">
        <f>VLOOKUP(A247,medical[#All],3,FALSE)</f>
        <v>Obesity</v>
      </c>
      <c r="K247" s="27" t="str">
        <f>VLOOKUP(A247,medical[#All],5,FALSE)</f>
        <v>Diabetes</v>
      </c>
      <c r="L247" s="28" t="str">
        <f>VLOOKUP(A247,hospital[#All],10,FALSE)</f>
        <v>21-Jul-1975</v>
      </c>
      <c r="M247" s="29">
        <f>VLOOKUP(A247,hospital[#All],6,FALSE)</f>
        <v>34210.33</v>
      </c>
      <c r="N247" s="26" t="str">
        <f>VLOOKUP(A247,hospital[#All],7,FALSE)</f>
        <v>tier - 2</v>
      </c>
      <c r="O247" s="26" t="str">
        <f>VLOOKUP(A247,hospital[#All],8,FALSE)</f>
        <v>tier - 1</v>
      </c>
      <c r="P247" s="26" t="str">
        <f>VLOOKUP(A247,hospital[#All],9,FALSE)</f>
        <v>R1012</v>
      </c>
      <c r="Q247" s="26">
        <f>VLOOKUP(A247,hospital[#All],11,FALSE)</f>
        <v>50</v>
      </c>
    </row>
    <row r="248" spans="1:17" ht="15.6" x14ac:dyDescent="0.3">
      <c r="A248" s="25" t="s">
        <v>2125</v>
      </c>
      <c r="B248" s="26" t="str">
        <f>VLOOKUP(A248,cstm_name[#All],4,FALSE)</f>
        <v>stephanie</v>
      </c>
      <c r="C248" s="26">
        <f>VLOOKUP(A248,medical[#All],2,FALSE)</f>
        <v>29.94</v>
      </c>
      <c r="D248" s="26" t="str">
        <f>VLOOKUP(A248,medical[#All],5,FALSE)</f>
        <v>Diabetes</v>
      </c>
      <c r="E248" s="26" t="str">
        <f>VLOOKUP(A248,medical[#All],6,FALSE)</f>
        <v>No</v>
      </c>
      <c r="F248" s="26" t="str">
        <f>VLOOKUP('Health care'!A248,medical[#All],7,FALSE)</f>
        <v>No</v>
      </c>
      <c r="G248" s="26" t="str">
        <f>VLOOKUP(A248,medical[#All],8,FALSE)</f>
        <v>No</v>
      </c>
      <c r="H248" s="26">
        <f>VLOOKUP('Health care'!A248,medical[#All],9,FALSE)</f>
        <v>0</v>
      </c>
      <c r="I248" s="26" t="str">
        <f>VLOOKUP(A248,medical[#All],10,FALSE)</f>
        <v>Yes</v>
      </c>
      <c r="J248" s="27" t="str">
        <f>VLOOKUP(A248,medical[#All],3,FALSE)</f>
        <v>OverWeight</v>
      </c>
      <c r="K248" s="27" t="str">
        <f>VLOOKUP(A248,medical[#All],5,FALSE)</f>
        <v>Diabetes</v>
      </c>
      <c r="L248" s="28" t="str">
        <f>VLOOKUP(A248,hospital[#All],10,FALSE)</f>
        <v>25-Aug-1971</v>
      </c>
      <c r="M248" s="29">
        <f>VLOOKUP(A248,hospital[#All],6,FALSE)</f>
        <v>34205.07</v>
      </c>
      <c r="N248" s="26" t="str">
        <f>VLOOKUP(A248,hospital[#All],7,FALSE)</f>
        <v>tier - 2</v>
      </c>
      <c r="O248" s="26" t="str">
        <f>VLOOKUP(A248,hospital[#All],8,FALSE)</f>
        <v>tier - 2</v>
      </c>
      <c r="P248" s="26" t="str">
        <f>VLOOKUP(A248,hospital[#All],9,FALSE)</f>
        <v>R1011</v>
      </c>
      <c r="Q248" s="26">
        <f>VLOOKUP(A248,hospital[#All],11,FALSE)</f>
        <v>54</v>
      </c>
    </row>
    <row r="249" spans="1:17" ht="15.6" x14ac:dyDescent="0.3">
      <c r="A249" s="25" t="s">
        <v>2124</v>
      </c>
      <c r="B249" s="26" t="str">
        <f>VLOOKUP(A249,cstm_name[#All],4,FALSE)</f>
        <v>Melissa</v>
      </c>
      <c r="C249" s="26">
        <f>VLOOKUP(A249,medical[#All],2,FALSE)</f>
        <v>31.4</v>
      </c>
      <c r="D249" s="26" t="str">
        <f>VLOOKUP(A249,medical[#All],5,FALSE)</f>
        <v>Normal</v>
      </c>
      <c r="E249" s="26" t="str">
        <f>VLOOKUP(A249,medical[#All],6,FALSE)</f>
        <v>No</v>
      </c>
      <c r="F249" s="26" t="str">
        <f>VLOOKUP('Health care'!A249,medical[#All],7,FALSE)</f>
        <v>No</v>
      </c>
      <c r="G249" s="26" t="str">
        <f>VLOOKUP(A249,medical[#All],8,FALSE)</f>
        <v>No</v>
      </c>
      <c r="H249" s="26">
        <f>VLOOKUP('Health care'!A249,medical[#All],9,FALSE)</f>
        <v>0</v>
      </c>
      <c r="I249" s="26" t="str">
        <f>VLOOKUP(A249,medical[#All],10,FALSE)</f>
        <v>Yes</v>
      </c>
      <c r="J249" s="27" t="str">
        <f>VLOOKUP(A249,medical[#All],3,FALSE)</f>
        <v>Obesity</v>
      </c>
      <c r="K249" s="27" t="str">
        <f>VLOOKUP(A249,medical[#All],5,FALSE)</f>
        <v>Normal</v>
      </c>
      <c r="L249" s="28" t="str">
        <f>VLOOKUP(A249,hospital[#All],10,FALSE)</f>
        <v>6-Nov-1999</v>
      </c>
      <c r="M249" s="29">
        <f>VLOOKUP(A249,hospital[#All],6,FALSE)</f>
        <v>34166.269999999997</v>
      </c>
      <c r="N249" s="26" t="str">
        <f>VLOOKUP(A249,hospital[#All],7,FALSE)</f>
        <v>tier - 2</v>
      </c>
      <c r="O249" s="26" t="str">
        <f>VLOOKUP(A249,hospital[#All],8,FALSE)</f>
        <v>tier - 3</v>
      </c>
      <c r="P249" s="26" t="str">
        <f>VLOOKUP(A249,hospital[#All],9,FALSE)</f>
        <v>R1011</v>
      </c>
      <c r="Q249" s="26">
        <f>VLOOKUP(A249,hospital[#All],11,FALSE)</f>
        <v>26</v>
      </c>
    </row>
    <row r="250" spans="1:17" ht="15.6" x14ac:dyDescent="0.3">
      <c r="A250" s="25" t="s">
        <v>2123</v>
      </c>
      <c r="B250" s="26" t="str">
        <f>VLOOKUP(A250,cstm_name[#All],4,FALSE)</f>
        <v>ashley</v>
      </c>
      <c r="C250" s="26">
        <f>VLOOKUP(A250,medical[#All],2,FALSE)</f>
        <v>53.06</v>
      </c>
      <c r="D250" s="26" t="str">
        <f>VLOOKUP(A250,medical[#All],5,FALSE)</f>
        <v>Diabetes</v>
      </c>
      <c r="E250" s="26" t="str">
        <f>VLOOKUP(A250,medical[#All],6,FALSE)</f>
        <v>No</v>
      </c>
      <c r="F250" s="26" t="str">
        <f>VLOOKUP('Health care'!A250,medical[#All],7,FALSE)</f>
        <v>No</v>
      </c>
      <c r="G250" s="26" t="str">
        <f>VLOOKUP(A250,medical[#All],8,FALSE)</f>
        <v>No</v>
      </c>
      <c r="H250" s="26">
        <f>VLOOKUP('Health care'!A250,medical[#All],9,FALSE)</f>
        <v>0</v>
      </c>
      <c r="I250" s="26" t="str">
        <f>VLOOKUP(A250,medical[#All],10,FALSE)</f>
        <v>Yes</v>
      </c>
      <c r="J250" s="27" t="str">
        <f>VLOOKUP(A250,medical[#All],3,FALSE)</f>
        <v>Obesity</v>
      </c>
      <c r="K250" s="27" t="str">
        <f>VLOOKUP(A250,medical[#All],5,FALSE)</f>
        <v>Diabetes</v>
      </c>
      <c r="L250" s="28" t="str">
        <f>VLOOKUP(A250,hospital[#All],10,FALSE)</f>
        <v>26-Dec-2002</v>
      </c>
      <c r="M250" s="29">
        <f>VLOOKUP(A250,hospital[#All],6,FALSE)</f>
        <v>34084.68</v>
      </c>
      <c r="N250" s="26" t="str">
        <f>VLOOKUP(A250,hospital[#All],7,FALSE)</f>
        <v>tier - 2</v>
      </c>
      <c r="O250" s="26" t="str">
        <f>VLOOKUP(A250,hospital[#All],8,FALSE)</f>
        <v>tier - 3</v>
      </c>
      <c r="P250" s="26" t="str">
        <f>VLOOKUP(A250,hospital[#All],9,FALSE)</f>
        <v>R1011</v>
      </c>
      <c r="Q250" s="26">
        <f>VLOOKUP(A250,hospital[#All],11,FALSE)</f>
        <v>23</v>
      </c>
    </row>
    <row r="251" spans="1:17" ht="15.6" x14ac:dyDescent="0.3">
      <c r="A251" s="25" t="s">
        <v>2122</v>
      </c>
      <c r="B251" s="26" t="str">
        <f>VLOOKUP(A251,cstm_name[#All],4,FALSE)</f>
        <v>Stephanie</v>
      </c>
      <c r="C251" s="26">
        <f>VLOOKUP(A251,medical[#All],2,FALSE)</f>
        <v>30.25</v>
      </c>
      <c r="D251" s="26" t="str">
        <f>VLOOKUP(A251,medical[#All],5,FALSE)</f>
        <v>Normal</v>
      </c>
      <c r="E251" s="26" t="str">
        <f>VLOOKUP(A251,medical[#All],6,FALSE)</f>
        <v>No</v>
      </c>
      <c r="F251" s="26" t="str">
        <f>VLOOKUP('Health care'!A251,medical[#All],7,FALSE)</f>
        <v>No</v>
      </c>
      <c r="G251" s="26" t="str">
        <f>VLOOKUP(A251,medical[#All],8,FALSE)</f>
        <v>No</v>
      </c>
      <c r="H251" s="26">
        <f>VLOOKUP('Health care'!A251,medical[#All],9,FALSE)</f>
        <v>2</v>
      </c>
      <c r="I251" s="26" t="str">
        <f>VLOOKUP(A251,medical[#All],10,FALSE)</f>
        <v>Yes</v>
      </c>
      <c r="J251" s="27" t="str">
        <f>VLOOKUP(A251,medical[#All],3,FALSE)</f>
        <v>Obesity</v>
      </c>
      <c r="K251" s="27" t="str">
        <f>VLOOKUP(A251,medical[#All],5,FALSE)</f>
        <v>Normal</v>
      </c>
      <c r="L251" s="28" t="str">
        <f>VLOOKUP(A251,hospital[#All],10,FALSE)</f>
        <v>26-Jul-1972</v>
      </c>
      <c r="M251" s="29">
        <f>VLOOKUP(A251,hospital[#All],6,FALSE)</f>
        <v>34053.360000000001</v>
      </c>
      <c r="N251" s="26" t="str">
        <f>VLOOKUP(A251,hospital[#All],7,FALSE)</f>
        <v>tier - 2</v>
      </c>
      <c r="O251" s="26" t="str">
        <f>VLOOKUP(A251,hospital[#All],8,FALSE)</f>
        <v>tier - 2</v>
      </c>
      <c r="P251" s="26" t="str">
        <f>VLOOKUP(A251,hospital[#All],9,FALSE)</f>
        <v>R1011</v>
      </c>
      <c r="Q251" s="26">
        <f>VLOOKUP(A251,hospital[#All],11,FALSE)</f>
        <v>53</v>
      </c>
    </row>
    <row r="252" spans="1:17" ht="15.6" x14ac:dyDescent="0.3">
      <c r="A252" s="25" t="s">
        <v>2121</v>
      </c>
      <c r="B252" s="26" t="str">
        <f>VLOOKUP(A252,cstm_name[#All],4,FALSE)</f>
        <v>kylie</v>
      </c>
      <c r="C252" s="26">
        <f>VLOOKUP(A252,medical[#All],2,FALSE)</f>
        <v>46.68</v>
      </c>
      <c r="D252" s="26" t="str">
        <f>VLOOKUP(A252,medical[#All],5,FALSE)</f>
        <v>Normal</v>
      </c>
      <c r="E252" s="26" t="str">
        <f>VLOOKUP(A252,medical[#All],6,FALSE)</f>
        <v>No</v>
      </c>
      <c r="F252" s="26" t="str">
        <f>VLOOKUP('Health care'!A252,medical[#All],7,FALSE)</f>
        <v>No</v>
      </c>
      <c r="G252" s="26" t="str">
        <f>VLOOKUP(A252,medical[#All],8,FALSE)</f>
        <v>No</v>
      </c>
      <c r="H252" s="26">
        <f>VLOOKUP('Health care'!A252,medical[#All],9,FALSE)</f>
        <v>0</v>
      </c>
      <c r="I252" s="26" t="str">
        <f>VLOOKUP(A252,medical[#All],10,FALSE)</f>
        <v>Yes</v>
      </c>
      <c r="J252" s="27" t="str">
        <f>VLOOKUP(A252,medical[#All],3,FALSE)</f>
        <v>Obesity</v>
      </c>
      <c r="K252" s="27" t="str">
        <f>VLOOKUP(A252,medical[#All],5,FALSE)</f>
        <v>Normal</v>
      </c>
      <c r="L252" s="28" t="str">
        <f>VLOOKUP(A252,hospital[#All],10,FALSE)</f>
        <v>25-Sep-1994</v>
      </c>
      <c r="M252" s="29">
        <f>VLOOKUP(A252,hospital[#All],6,FALSE)</f>
        <v>33975.47</v>
      </c>
      <c r="N252" s="26" t="str">
        <f>VLOOKUP(A252,hospital[#All],7,FALSE)</f>
        <v>tier - 2</v>
      </c>
      <c r="O252" s="26" t="str">
        <f>VLOOKUP(A252,hospital[#All],8,FALSE)</f>
        <v>tier - 2</v>
      </c>
      <c r="P252" s="26" t="str">
        <f>VLOOKUP(A252,hospital[#All],9,FALSE)</f>
        <v>R1011</v>
      </c>
      <c r="Q252" s="26">
        <f>VLOOKUP(A252,hospital[#All],11,FALSE)</f>
        <v>31</v>
      </c>
    </row>
    <row r="253" spans="1:17" ht="15.6" x14ac:dyDescent="0.3">
      <c r="A253" s="25" t="s">
        <v>2120</v>
      </c>
      <c r="B253" s="26" t="str">
        <f>VLOOKUP(A253,cstm_name[#All],4,FALSE)</f>
        <v>kelly</v>
      </c>
      <c r="C253" s="26">
        <f>VLOOKUP(A253,medical[#All],2,FALSE)</f>
        <v>30.4</v>
      </c>
      <c r="D253" s="26" t="str">
        <f>VLOOKUP(A253,medical[#All],5,FALSE)</f>
        <v>Prediabetes</v>
      </c>
      <c r="E253" s="26" t="str">
        <f>VLOOKUP(A253,medical[#All],6,FALSE)</f>
        <v>No</v>
      </c>
      <c r="F253" s="26" t="str">
        <f>VLOOKUP('Health care'!A253,medical[#All],7,FALSE)</f>
        <v>yes</v>
      </c>
      <c r="G253" s="26" t="str">
        <f>VLOOKUP(A253,medical[#All],8,FALSE)</f>
        <v>No</v>
      </c>
      <c r="H253" s="26">
        <f>VLOOKUP('Health care'!A253,medical[#All],9,FALSE)</f>
        <v>2</v>
      </c>
      <c r="I253" s="26" t="str">
        <f>VLOOKUP(A253,medical[#All],10,FALSE)</f>
        <v>Yes</v>
      </c>
      <c r="J253" s="27" t="str">
        <f>VLOOKUP(A253,medical[#All],3,FALSE)</f>
        <v>Obesity</v>
      </c>
      <c r="K253" s="27" t="str">
        <f>VLOOKUP(A253,medical[#All],5,FALSE)</f>
        <v>Prediabetes</v>
      </c>
      <c r="L253" s="28" t="str">
        <f>VLOOKUP(A253,hospital[#All],10,FALSE)</f>
        <v>27-Dec-2000</v>
      </c>
      <c r="M253" s="29">
        <f>VLOOKUP(A253,hospital[#All],6,FALSE)</f>
        <v>33907.550000000003</v>
      </c>
      <c r="N253" s="26" t="str">
        <f>VLOOKUP(A253,hospital[#All],7,FALSE)</f>
        <v>tier - 2</v>
      </c>
      <c r="O253" s="26" t="str">
        <f>VLOOKUP(A253,hospital[#All],8,FALSE)</f>
        <v>tier - 2</v>
      </c>
      <c r="P253" s="26" t="str">
        <f>VLOOKUP(A253,hospital[#All],9,FALSE)</f>
        <v>R1012</v>
      </c>
      <c r="Q253" s="26">
        <f>VLOOKUP(A253,hospital[#All],11,FALSE)</f>
        <v>25</v>
      </c>
    </row>
    <row r="254" spans="1:17" ht="15.6" x14ac:dyDescent="0.3">
      <c r="A254" s="25" t="s">
        <v>2119</v>
      </c>
      <c r="B254" s="26" t="str">
        <f>VLOOKUP(A254,cstm_name[#All],4,FALSE)</f>
        <v>carrie</v>
      </c>
      <c r="C254" s="26">
        <f>VLOOKUP(A254,medical[#All],2,FALSE)</f>
        <v>30.2</v>
      </c>
      <c r="D254" s="26" t="str">
        <f>VLOOKUP(A254,medical[#All],5,FALSE)</f>
        <v>Normal</v>
      </c>
      <c r="E254" s="26" t="str">
        <f>VLOOKUP(A254,medical[#All],6,FALSE)</f>
        <v>Yes</v>
      </c>
      <c r="F254" s="26" t="str">
        <f>VLOOKUP('Health care'!A254,medical[#All],7,FALSE)</f>
        <v>No</v>
      </c>
      <c r="G254" s="26" t="str">
        <f>VLOOKUP(A254,medical[#All],8,FALSE)</f>
        <v>Yes</v>
      </c>
      <c r="H254" s="26">
        <f>VLOOKUP('Health care'!A254,medical[#All],9,FALSE)</f>
        <v>1</v>
      </c>
      <c r="I254" s="26" t="str">
        <f>VLOOKUP(A254,medical[#All],10,FALSE)</f>
        <v>Yes</v>
      </c>
      <c r="J254" s="27" t="str">
        <f>VLOOKUP(A254,medical[#All],3,FALSE)</f>
        <v>Obesity</v>
      </c>
      <c r="K254" s="27" t="str">
        <f>VLOOKUP(A254,medical[#All],5,FALSE)</f>
        <v>Normal</v>
      </c>
      <c r="L254" s="28" t="str">
        <f>VLOOKUP(A254,hospital[#All],10,FALSE)</f>
        <v>9-Aug-1997</v>
      </c>
      <c r="M254" s="29">
        <f>VLOOKUP(A254,hospital[#All],6,FALSE)</f>
        <v>33900.65</v>
      </c>
      <c r="N254" s="26" t="str">
        <f>VLOOKUP(A254,hospital[#All],7,FALSE)</f>
        <v>tier - 2</v>
      </c>
      <c r="O254" s="26" t="str">
        <f>VLOOKUP(A254,hospital[#All],8,FALSE)</f>
        <v>tier - 3</v>
      </c>
      <c r="P254" s="26" t="str">
        <f>VLOOKUP(A254,hospital[#All],9,FALSE)</f>
        <v>R1011</v>
      </c>
      <c r="Q254" s="26">
        <f>VLOOKUP(A254,hospital[#All],11,FALSE)</f>
        <v>28</v>
      </c>
    </row>
    <row r="255" spans="1:17" ht="15.6" x14ac:dyDescent="0.3">
      <c r="A255" s="25" t="s">
        <v>2118</v>
      </c>
      <c r="B255" s="26" t="str">
        <f>VLOOKUP(A255,cstm_name[#All],4,FALSE)</f>
        <v>alex</v>
      </c>
      <c r="C255" s="26">
        <f>VLOOKUP(A255,medical[#All],2,FALSE)</f>
        <v>51.18</v>
      </c>
      <c r="D255" s="26" t="str">
        <f>VLOOKUP(A255,medical[#All],5,FALSE)</f>
        <v>Normal</v>
      </c>
      <c r="E255" s="26" t="str">
        <f>VLOOKUP(A255,medical[#All],6,FALSE)</f>
        <v>Yes</v>
      </c>
      <c r="F255" s="26" t="str">
        <f>VLOOKUP('Health care'!A255,medical[#All],7,FALSE)</f>
        <v>yes</v>
      </c>
      <c r="G255" s="26" t="str">
        <f>VLOOKUP(A255,medical[#All],8,FALSE)</f>
        <v>No</v>
      </c>
      <c r="H255" s="26">
        <f>VLOOKUP('Health care'!A255,medical[#All],9,FALSE)</f>
        <v>2</v>
      </c>
      <c r="I255" s="26" t="str">
        <f>VLOOKUP(A255,medical[#All],10,FALSE)</f>
        <v>Yes</v>
      </c>
      <c r="J255" s="27" t="str">
        <f>VLOOKUP(A255,medical[#All],3,FALSE)</f>
        <v>Obesity</v>
      </c>
      <c r="K255" s="27" t="str">
        <f>VLOOKUP(A255,medical[#All],5,FALSE)</f>
        <v>Normal</v>
      </c>
      <c r="L255" s="28" t="str">
        <f>VLOOKUP(A255,hospital[#All],10,FALSE)</f>
        <v>26-Oct-2000</v>
      </c>
      <c r="M255" s="29">
        <f>VLOOKUP(A255,hospital[#All],6,FALSE)</f>
        <v>33829.39</v>
      </c>
      <c r="N255" s="26" t="str">
        <f>VLOOKUP(A255,hospital[#All],7,FALSE)</f>
        <v>tier - 2</v>
      </c>
      <c r="O255" s="26" t="str">
        <f>VLOOKUP(A255,hospital[#All],8,FALSE)</f>
        <v>tier - 3</v>
      </c>
      <c r="P255" s="26" t="str">
        <f>VLOOKUP(A255,hospital[#All],9,FALSE)</f>
        <v>R1011</v>
      </c>
      <c r="Q255" s="26">
        <f>VLOOKUP(A255,hospital[#All],11,FALSE)</f>
        <v>25</v>
      </c>
    </row>
    <row r="256" spans="1:17" ht="15.6" x14ac:dyDescent="0.3">
      <c r="A256" s="25" t="s">
        <v>2117</v>
      </c>
      <c r="B256" s="26" t="str">
        <f>VLOOKUP(A256,cstm_name[#All],4,FALSE)</f>
        <v>Zach</v>
      </c>
      <c r="C256" s="26">
        <f>VLOOKUP(A256,medical[#All],2,FALSE)</f>
        <v>22.18</v>
      </c>
      <c r="D256" s="26" t="str">
        <f>VLOOKUP(A256,medical[#All],5,FALSE)</f>
        <v>Diabetes</v>
      </c>
      <c r="E256" s="26" t="str">
        <f>VLOOKUP(A256,medical[#All],6,FALSE)</f>
        <v>No</v>
      </c>
      <c r="F256" s="26" t="str">
        <f>VLOOKUP('Health care'!A256,medical[#All],7,FALSE)</f>
        <v>No</v>
      </c>
      <c r="G256" s="26" t="str">
        <f>VLOOKUP(A256,medical[#All],8,FALSE)</f>
        <v>No</v>
      </c>
      <c r="H256" s="26">
        <f>VLOOKUP('Health care'!A256,medical[#All],9,FALSE)</f>
        <v>0</v>
      </c>
      <c r="I256" s="26" t="str">
        <f>VLOOKUP(A256,medical[#All],10,FALSE)</f>
        <v>Yes</v>
      </c>
      <c r="J256" s="27" t="str">
        <f>VLOOKUP(A256,medical[#All],3,FALSE)</f>
        <v>Normal Weight</v>
      </c>
      <c r="K256" s="27" t="str">
        <f>VLOOKUP(A256,medical[#All],5,FALSE)</f>
        <v>Diabetes</v>
      </c>
      <c r="L256" s="28" t="str">
        <f>VLOOKUP(A256,hospital[#All],10,FALSE)</f>
        <v>11-Dec-1962</v>
      </c>
      <c r="M256" s="29">
        <f>VLOOKUP(A256,hospital[#All],6,FALSE)</f>
        <v>33753.32</v>
      </c>
      <c r="N256" s="26" t="str">
        <f>VLOOKUP(A256,hospital[#All],7,FALSE)</f>
        <v>tier - 1</v>
      </c>
      <c r="O256" s="26" t="str">
        <f>VLOOKUP(A256,hospital[#All],8,FALSE)</f>
        <v>tier - 3</v>
      </c>
      <c r="P256" s="26" t="str">
        <f>VLOOKUP(A256,hospital[#All],9,FALSE)</f>
        <v>R1011</v>
      </c>
      <c r="Q256" s="26">
        <f>VLOOKUP(A256,hospital[#All],11,FALSE)</f>
        <v>63</v>
      </c>
    </row>
    <row r="257" spans="1:17" ht="15.6" x14ac:dyDescent="0.3">
      <c r="A257" s="25" t="s">
        <v>2116</v>
      </c>
      <c r="B257" s="26" t="str">
        <f>VLOOKUP(A257,cstm_name[#All],4,FALSE)</f>
        <v>alan</v>
      </c>
      <c r="C257" s="26">
        <f>VLOOKUP(A257,medical[#All],2,FALSE)</f>
        <v>31.92</v>
      </c>
      <c r="D257" s="26" t="str">
        <f>VLOOKUP(A257,medical[#All],5,FALSE)</f>
        <v>Normal</v>
      </c>
      <c r="E257" s="26" t="str">
        <f>VLOOKUP(A257,medical[#All],6,FALSE)</f>
        <v>No</v>
      </c>
      <c r="F257" s="26" t="str">
        <f>VLOOKUP('Health care'!A257,medical[#All],7,FALSE)</f>
        <v>No</v>
      </c>
      <c r="G257" s="26" t="str">
        <f>VLOOKUP(A257,medical[#All],8,FALSE)</f>
        <v>Yes</v>
      </c>
      <c r="H257" s="26">
        <f>VLOOKUP('Health care'!A257,medical[#All],9,FALSE)</f>
        <v>1</v>
      </c>
      <c r="I257" s="26" t="str">
        <f>VLOOKUP(A257,medical[#All],10,FALSE)</f>
        <v>Yes</v>
      </c>
      <c r="J257" s="27" t="str">
        <f>VLOOKUP(A257,medical[#All],3,FALSE)</f>
        <v>Obesity</v>
      </c>
      <c r="K257" s="27" t="str">
        <f>VLOOKUP(A257,medical[#All],5,FALSE)</f>
        <v>Normal</v>
      </c>
      <c r="L257" s="28" t="str">
        <f>VLOOKUP(A257,hospital[#All],10,FALSE)</f>
        <v>12-Sep-2003</v>
      </c>
      <c r="M257" s="29">
        <f>VLOOKUP(A257,hospital[#All],6,FALSE)</f>
        <v>33750.29</v>
      </c>
      <c r="N257" s="26" t="str">
        <f>VLOOKUP(A257,hospital[#All],7,FALSE)</f>
        <v>tier - 1</v>
      </c>
      <c r="O257" s="26" t="str">
        <f>VLOOKUP(A257,hospital[#All],8,FALSE)</f>
        <v>tier - 3</v>
      </c>
      <c r="P257" s="26" t="str">
        <f>VLOOKUP(A257,hospital[#All],9,FALSE)</f>
        <v>R1012</v>
      </c>
      <c r="Q257" s="26">
        <f>VLOOKUP(A257,hospital[#All],11,FALSE)</f>
        <v>22</v>
      </c>
    </row>
    <row r="258" spans="1:17" ht="15.6" x14ac:dyDescent="0.3">
      <c r="A258" s="25" t="s">
        <v>2115</v>
      </c>
      <c r="B258" s="26" t="str">
        <f>VLOOKUP(A258,cstm_name[#All],4,FALSE)</f>
        <v>nate</v>
      </c>
      <c r="C258" s="26">
        <f>VLOOKUP(A258,medical[#All],2,FALSE)</f>
        <v>31.73</v>
      </c>
      <c r="D258" s="26" t="str">
        <f>VLOOKUP(A258,medical[#All],5,FALSE)</f>
        <v>Prediabetes</v>
      </c>
      <c r="E258" s="26" t="str">
        <f>VLOOKUP(A258,medical[#All],6,FALSE)</f>
        <v>No</v>
      </c>
      <c r="F258" s="26" t="str">
        <f>VLOOKUP('Health care'!A258,medical[#All],7,FALSE)</f>
        <v>yes</v>
      </c>
      <c r="G258" s="26" t="str">
        <f>VLOOKUP(A258,medical[#All],8,FALSE)</f>
        <v>No</v>
      </c>
      <c r="H258" s="26">
        <f>VLOOKUP('Health care'!A258,medical[#All],9,FALSE)</f>
        <v>1</v>
      </c>
      <c r="I258" s="26" t="str">
        <f>VLOOKUP(A258,medical[#All],10,FALSE)</f>
        <v>Yes</v>
      </c>
      <c r="J258" s="27" t="str">
        <f>VLOOKUP(A258,medical[#All],3,FALSE)</f>
        <v>Obesity</v>
      </c>
      <c r="K258" s="27" t="str">
        <f>VLOOKUP(A258,medical[#All],5,FALSE)</f>
        <v>Prediabetes</v>
      </c>
      <c r="L258" s="28" t="str">
        <f>VLOOKUP(A258,hospital[#All],10,FALSE)</f>
        <v>1-Nov-2004</v>
      </c>
      <c r="M258" s="29">
        <f>VLOOKUP(A258,hospital[#All],6,FALSE)</f>
        <v>33732.69</v>
      </c>
      <c r="N258" s="26" t="str">
        <f>VLOOKUP(A258,hospital[#All],7,FALSE)</f>
        <v>tier - 1</v>
      </c>
      <c r="O258" s="26" t="str">
        <f>VLOOKUP(A258,hospital[#All],8,FALSE)</f>
        <v>tier - 1</v>
      </c>
      <c r="P258" s="26" t="str">
        <f>VLOOKUP(A258,hospital[#All],9,FALSE)</f>
        <v>R1017</v>
      </c>
      <c r="Q258" s="26">
        <f>VLOOKUP(A258,hospital[#All],11,FALSE)</f>
        <v>21</v>
      </c>
    </row>
    <row r="259" spans="1:17" ht="15.6" x14ac:dyDescent="0.3">
      <c r="A259" s="25" t="s">
        <v>2114</v>
      </c>
      <c r="B259" s="26" t="str">
        <f>VLOOKUP(A259,cstm_name[#All],4,FALSE)</f>
        <v>Jesse</v>
      </c>
      <c r="C259" s="26">
        <f>VLOOKUP(A259,medical[#All],2,FALSE)</f>
        <v>45.52</v>
      </c>
      <c r="D259" s="26" t="str">
        <f>VLOOKUP(A259,medical[#All],5,FALSE)</f>
        <v>Prediabetes</v>
      </c>
      <c r="E259" s="26" t="str">
        <f>VLOOKUP(A259,medical[#All],6,FALSE)</f>
        <v>No</v>
      </c>
      <c r="F259" s="26" t="str">
        <f>VLOOKUP('Health care'!A259,medical[#All],7,FALSE)</f>
        <v>No</v>
      </c>
      <c r="G259" s="26" t="str">
        <f>VLOOKUP(A259,medical[#All],8,FALSE)</f>
        <v>Yes</v>
      </c>
      <c r="H259" s="26">
        <f>VLOOKUP('Health care'!A259,medical[#All],9,FALSE)</f>
        <v>1</v>
      </c>
      <c r="I259" s="26" t="str">
        <f>VLOOKUP(A259,medical[#All],10,FALSE)</f>
        <v>Yes</v>
      </c>
      <c r="J259" s="27" t="str">
        <f>VLOOKUP(A259,medical[#All],3,FALSE)</f>
        <v>Obesity</v>
      </c>
      <c r="K259" s="27" t="str">
        <f>VLOOKUP(A259,medical[#All],5,FALSE)</f>
        <v>Prediabetes</v>
      </c>
      <c r="L259" s="28" t="str">
        <f>VLOOKUP(A259,hospital[#All],10,FALSE)</f>
        <v>28-Nov-1993</v>
      </c>
      <c r="M259" s="29">
        <f>VLOOKUP(A259,hospital[#All],6,FALSE)</f>
        <v>33707.550000000003</v>
      </c>
      <c r="N259" s="26" t="str">
        <f>VLOOKUP(A259,hospital[#All],7,FALSE)</f>
        <v>tier - 2</v>
      </c>
      <c r="O259" s="26" t="str">
        <f>VLOOKUP(A259,hospital[#All],8,FALSE)</f>
        <v>tier - 2</v>
      </c>
      <c r="P259" s="26" t="str">
        <f>VLOOKUP(A259,hospital[#All],9,FALSE)</f>
        <v>R1011</v>
      </c>
      <c r="Q259" s="26">
        <f>VLOOKUP(A259,hospital[#All],11,FALSE)</f>
        <v>32</v>
      </c>
    </row>
    <row r="260" spans="1:17" ht="15.6" x14ac:dyDescent="0.3">
      <c r="A260" s="25" t="s">
        <v>2113</v>
      </c>
      <c r="B260" s="26" t="str">
        <f>VLOOKUP(A260,cstm_name[#All],4,FALSE)</f>
        <v>jason</v>
      </c>
      <c r="C260" s="26">
        <f>VLOOKUP(A260,medical[#All],2,FALSE)</f>
        <v>52.81</v>
      </c>
      <c r="D260" s="26" t="str">
        <f>VLOOKUP(A260,medical[#All],5,FALSE)</f>
        <v>Normal</v>
      </c>
      <c r="E260" s="26" t="str">
        <f>VLOOKUP(A260,medical[#All],6,FALSE)</f>
        <v>No</v>
      </c>
      <c r="F260" s="26" t="str">
        <f>VLOOKUP('Health care'!A260,medical[#All],7,FALSE)</f>
        <v>No</v>
      </c>
      <c r="G260" s="26" t="str">
        <f>VLOOKUP(A260,medical[#All],8,FALSE)</f>
        <v>Yes</v>
      </c>
      <c r="H260" s="26">
        <f>VLOOKUP('Health care'!A260,medical[#All],9,FALSE)</f>
        <v>1</v>
      </c>
      <c r="I260" s="26" t="str">
        <f>VLOOKUP(A260,medical[#All],10,FALSE)</f>
        <v>Yes</v>
      </c>
      <c r="J260" s="27" t="str">
        <f>VLOOKUP(A260,medical[#All],3,FALSE)</f>
        <v>Obesity</v>
      </c>
      <c r="K260" s="27" t="str">
        <f>VLOOKUP(A260,medical[#All],5,FALSE)</f>
        <v>Normal</v>
      </c>
      <c r="L260" s="28" t="str">
        <f>VLOOKUP(A260,hospital[#All],10,FALSE)</f>
        <v>9-Sep-2003</v>
      </c>
      <c r="M260" s="29">
        <f>VLOOKUP(A260,hospital[#All],6,FALSE)</f>
        <v>33611.71</v>
      </c>
      <c r="N260" s="26" t="str">
        <f>VLOOKUP(A260,hospital[#All],7,FALSE)</f>
        <v>tier - 1</v>
      </c>
      <c r="O260" s="26" t="str">
        <f>VLOOKUP(A260,hospital[#All],8,FALSE)</f>
        <v>tier - 2</v>
      </c>
      <c r="P260" s="26" t="str">
        <f>VLOOKUP(A260,hospital[#All],9,FALSE)</f>
        <v>R1011</v>
      </c>
      <c r="Q260" s="26">
        <f>VLOOKUP(A260,hospital[#All],11,FALSE)</f>
        <v>22</v>
      </c>
    </row>
    <row r="261" spans="1:17" ht="15.6" x14ac:dyDescent="0.3">
      <c r="A261" s="25" t="s">
        <v>2112</v>
      </c>
      <c r="B261" s="26" t="str">
        <f>VLOOKUP(A261,cstm_name[#All],4,FALSE)</f>
        <v>Megan</v>
      </c>
      <c r="C261" s="26">
        <f>VLOOKUP(A261,medical[#All],2,FALSE)</f>
        <v>33.58</v>
      </c>
      <c r="D261" s="26" t="str">
        <f>VLOOKUP(A261,medical[#All],5,FALSE)</f>
        <v>Normal</v>
      </c>
      <c r="E261" s="26" t="str">
        <f>VLOOKUP(A261,medical[#All],6,FALSE)</f>
        <v>No</v>
      </c>
      <c r="F261" s="26" t="str">
        <f>VLOOKUP('Health care'!A261,medical[#All],7,FALSE)</f>
        <v>No</v>
      </c>
      <c r="G261" s="26" t="str">
        <f>VLOOKUP(A261,medical[#All],8,FALSE)</f>
        <v>No</v>
      </c>
      <c r="H261" s="26">
        <f>VLOOKUP('Health care'!A261,medical[#All],9,FALSE)</f>
        <v>1</v>
      </c>
      <c r="I261" s="26" t="str">
        <f>VLOOKUP(A261,medical[#All],10,FALSE)</f>
        <v>Yes</v>
      </c>
      <c r="J261" s="27" t="str">
        <f>VLOOKUP(A261,medical[#All],3,FALSE)</f>
        <v>Obesity</v>
      </c>
      <c r="K261" s="27" t="str">
        <f>VLOOKUP(A261,medical[#All],5,FALSE)</f>
        <v>Normal</v>
      </c>
      <c r="L261" s="28" t="str">
        <f>VLOOKUP(A261,hospital[#All],10,FALSE)</f>
        <v>22-Jul-1984</v>
      </c>
      <c r="M261" s="29">
        <f>VLOOKUP(A261,hospital[#All],6,FALSE)</f>
        <v>33527.1</v>
      </c>
      <c r="N261" s="26" t="str">
        <f>VLOOKUP(A261,hospital[#All],7,FALSE)</f>
        <v>tier - 2</v>
      </c>
      <c r="O261" s="26" t="str">
        <f>VLOOKUP(A261,hospital[#All],8,FALSE)</f>
        <v>tier - 3</v>
      </c>
      <c r="P261" s="26" t="str">
        <f>VLOOKUP(A261,hospital[#All],9,FALSE)</f>
        <v>R1011</v>
      </c>
      <c r="Q261" s="26">
        <f>VLOOKUP(A261,hospital[#All],11,FALSE)</f>
        <v>41</v>
      </c>
    </row>
    <row r="262" spans="1:17" ht="15.6" x14ac:dyDescent="0.3">
      <c r="A262" s="25" t="s">
        <v>2111</v>
      </c>
      <c r="B262" s="26" t="str">
        <f>VLOOKUP(A262,cstm_name[#All],4,FALSE)</f>
        <v>Luke</v>
      </c>
      <c r="C262" s="26">
        <f>VLOOKUP(A262,medical[#All],2,FALSE)</f>
        <v>30.684999999999999</v>
      </c>
      <c r="D262" s="26" t="str">
        <f>VLOOKUP(A262,medical[#All],5,FALSE)</f>
        <v>Diabetes</v>
      </c>
      <c r="E262" s="26" t="str">
        <f>VLOOKUP(A262,medical[#All],6,FALSE)</f>
        <v>No</v>
      </c>
      <c r="F262" s="26" t="str">
        <f>VLOOKUP('Health care'!A262,medical[#All],7,FALSE)</f>
        <v>No</v>
      </c>
      <c r="G262" s="26" t="str">
        <f>VLOOKUP(A262,medical[#All],8,FALSE)</f>
        <v>No</v>
      </c>
      <c r="H262" s="26">
        <f>VLOOKUP('Health care'!A262,medical[#All],9,FALSE)</f>
        <v>0</v>
      </c>
      <c r="I262" s="26" t="str">
        <f>VLOOKUP(A262,medical[#All],10,FALSE)</f>
        <v>Yes</v>
      </c>
      <c r="J262" s="27" t="str">
        <f>VLOOKUP(A262,medical[#All],3,FALSE)</f>
        <v>Obesity</v>
      </c>
      <c r="K262" s="27" t="str">
        <f>VLOOKUP(A262,medical[#All],5,FALSE)</f>
        <v>Diabetes</v>
      </c>
      <c r="L262" s="28" t="str">
        <f>VLOOKUP(A262,hospital[#All],10,FALSE)</f>
        <v>25-Aug-2002</v>
      </c>
      <c r="M262" s="29">
        <f>VLOOKUP(A262,hospital[#All],6,FALSE)</f>
        <v>33475.82</v>
      </c>
      <c r="N262" s="26" t="str">
        <f>VLOOKUP(A262,hospital[#All],7,FALSE)</f>
        <v>tier - 1</v>
      </c>
      <c r="O262" s="26" t="str">
        <f>VLOOKUP(A262,hospital[#All],8,FALSE)</f>
        <v>tier - 1</v>
      </c>
      <c r="P262" s="26" t="str">
        <f>VLOOKUP(A262,hospital[#All],9,FALSE)</f>
        <v>R1018</v>
      </c>
      <c r="Q262" s="26">
        <f>VLOOKUP(A262,hospital[#All],11,FALSE)</f>
        <v>23</v>
      </c>
    </row>
    <row r="263" spans="1:17" ht="15.6" x14ac:dyDescent="0.3">
      <c r="A263" s="25" t="s">
        <v>2110</v>
      </c>
      <c r="B263" s="26" t="str">
        <f>VLOOKUP(A263,cstm_name[#All],4,FALSE)</f>
        <v>Jacy</v>
      </c>
      <c r="C263" s="26">
        <f>VLOOKUP(A263,medical[#All],2,FALSE)</f>
        <v>37.524999999999999</v>
      </c>
      <c r="D263" s="26" t="str">
        <f>VLOOKUP(A263,medical[#All],5,FALSE)</f>
        <v>Diabetes</v>
      </c>
      <c r="E263" s="26" t="str">
        <f>VLOOKUP(A263,medical[#All],6,FALSE)</f>
        <v>Yes</v>
      </c>
      <c r="F263" s="26" t="str">
        <f>VLOOKUP('Health care'!A263,medical[#All],7,FALSE)</f>
        <v>No</v>
      </c>
      <c r="G263" s="26" t="str">
        <f>VLOOKUP(A263,medical[#All],8,FALSE)</f>
        <v>No</v>
      </c>
      <c r="H263" s="26">
        <f>VLOOKUP('Health care'!A263,medical[#All],9,FALSE)</f>
        <v>2</v>
      </c>
      <c r="I263" s="26" t="str">
        <f>VLOOKUP(A263,medical[#All],10,FALSE)</f>
        <v>No</v>
      </c>
      <c r="J263" s="27" t="str">
        <f>VLOOKUP(A263,medical[#All],3,FALSE)</f>
        <v>Obesity</v>
      </c>
      <c r="K263" s="27" t="str">
        <f>VLOOKUP(A263,medical[#All],5,FALSE)</f>
        <v>Diabetes</v>
      </c>
      <c r="L263" s="28" t="str">
        <f>VLOOKUP(A263,hospital[#All],10,FALSE)</f>
        <v>18-Jun-1970</v>
      </c>
      <c r="M263" s="29">
        <f>VLOOKUP(A263,hospital[#All],6,FALSE)</f>
        <v>33471.97</v>
      </c>
      <c r="N263" s="26" t="str">
        <f>VLOOKUP(A263,hospital[#All],7,FALSE)</f>
        <v>tier - 2</v>
      </c>
      <c r="O263" s="26" t="str">
        <f>VLOOKUP(A263,hospital[#All],8,FALSE)</f>
        <v>tier - 2</v>
      </c>
      <c r="P263" s="26" t="str">
        <f>VLOOKUP(A263,hospital[#All],9,FALSE)</f>
        <v>R1012</v>
      </c>
      <c r="Q263" s="26">
        <f>VLOOKUP(A263,hospital[#All],11,FALSE)</f>
        <v>55</v>
      </c>
    </row>
    <row r="264" spans="1:17" ht="15.6" x14ac:dyDescent="0.3">
      <c r="A264" s="25" t="s">
        <v>2109</v>
      </c>
      <c r="B264" s="26" t="str">
        <f>VLOOKUP(A264,cstm_name[#All],4,FALSE)</f>
        <v>Simon</v>
      </c>
      <c r="C264" s="26">
        <f>VLOOKUP(A264,medical[#All],2,FALSE)</f>
        <v>34.5</v>
      </c>
      <c r="D264" s="26" t="str">
        <f>VLOOKUP(A264,medical[#All],5,FALSE)</f>
        <v>Normal</v>
      </c>
      <c r="E264" s="26" t="str">
        <f>VLOOKUP(A264,medical[#All],6,FALSE)</f>
        <v>Yes</v>
      </c>
      <c r="F264" s="26" t="str">
        <f>VLOOKUP('Health care'!A264,medical[#All],7,FALSE)</f>
        <v>No</v>
      </c>
      <c r="G264" s="26" t="str">
        <f>VLOOKUP(A264,medical[#All],8,FALSE)</f>
        <v>No</v>
      </c>
      <c r="H264" s="26">
        <f>VLOOKUP('Health care'!A264,medical[#All],9,FALSE)</f>
        <v>0</v>
      </c>
      <c r="I264" s="26" t="str">
        <f>VLOOKUP(A264,medical[#All],10,FALSE)</f>
        <v>Yes</v>
      </c>
      <c r="J264" s="27" t="str">
        <f>VLOOKUP(A264,medical[#All],3,FALSE)</f>
        <v>Obesity</v>
      </c>
      <c r="K264" s="27" t="str">
        <f>VLOOKUP(A264,medical[#All],5,FALSE)</f>
        <v>Normal</v>
      </c>
      <c r="L264" s="28" t="str">
        <f>VLOOKUP(A264,hospital[#All],10,FALSE)</f>
        <v>7-Dec-1985</v>
      </c>
      <c r="M264" s="29">
        <f>VLOOKUP(A264,hospital[#All],6,FALSE)</f>
        <v>33450.99</v>
      </c>
      <c r="N264" s="26" t="str">
        <f>VLOOKUP(A264,hospital[#All],7,FALSE)</f>
        <v>tier - 2</v>
      </c>
      <c r="O264" s="26" t="str">
        <f>VLOOKUP(A264,hospital[#All],8,FALSE)</f>
        <v>tier - 2</v>
      </c>
      <c r="P264" s="26" t="str">
        <f>VLOOKUP(A264,hospital[#All],9,FALSE)</f>
        <v>R1011</v>
      </c>
      <c r="Q264" s="26">
        <f>VLOOKUP(A264,hospital[#All],11,FALSE)</f>
        <v>40</v>
      </c>
    </row>
    <row r="265" spans="1:17" ht="15.6" x14ac:dyDescent="0.3">
      <c r="A265" s="25" t="s">
        <v>2108</v>
      </c>
      <c r="B265" s="26" t="str">
        <f>VLOOKUP(A265,cstm_name[#All],4,FALSE)</f>
        <v>Ainsley</v>
      </c>
      <c r="C265" s="26">
        <f>VLOOKUP(A265,medical[#All],2,FALSE)</f>
        <v>28.16</v>
      </c>
      <c r="D265" s="26" t="str">
        <f>VLOOKUP(A265,medical[#All],5,FALSE)</f>
        <v>Prediabetes</v>
      </c>
      <c r="E265" s="26" t="str">
        <f>VLOOKUP(A265,medical[#All],6,FALSE)</f>
        <v>No</v>
      </c>
      <c r="F265" s="26" t="str">
        <f>VLOOKUP('Health care'!A265,medical[#All],7,FALSE)</f>
        <v>No</v>
      </c>
      <c r="G265" s="26" t="str">
        <f>VLOOKUP(A265,medical[#All],8,FALSE)</f>
        <v>No</v>
      </c>
      <c r="H265" s="26">
        <f>VLOOKUP('Health care'!A265,medical[#All],9,FALSE)</f>
        <v>2</v>
      </c>
      <c r="I265" s="26" t="str">
        <f>VLOOKUP(A265,medical[#All],10,FALSE)</f>
        <v>Yes</v>
      </c>
      <c r="J265" s="27" t="str">
        <f>VLOOKUP(A265,medical[#All],3,FALSE)</f>
        <v>OverWeight</v>
      </c>
      <c r="K265" s="27" t="str">
        <f>VLOOKUP(A265,medical[#All],5,FALSE)</f>
        <v>Prediabetes</v>
      </c>
      <c r="L265" s="28" t="str">
        <f>VLOOKUP(A265,hospital[#All],10,FALSE)</f>
        <v>5-Sep-1972</v>
      </c>
      <c r="M265" s="29">
        <f>VLOOKUP(A265,hospital[#All],6,FALSE)</f>
        <v>33344.449999999997</v>
      </c>
      <c r="N265" s="26" t="str">
        <f>VLOOKUP(A265,hospital[#All],7,FALSE)</f>
        <v>tier - 2</v>
      </c>
      <c r="O265" s="26" t="str">
        <f>VLOOKUP(A265,hospital[#All],8,FALSE)</f>
        <v>tier - 3</v>
      </c>
      <c r="P265" s="26" t="str">
        <f>VLOOKUP(A265,hospital[#All],9,FALSE)</f>
        <v>R1011</v>
      </c>
      <c r="Q265" s="26">
        <f>VLOOKUP(A265,hospital[#All],11,FALSE)</f>
        <v>53</v>
      </c>
    </row>
    <row r="266" spans="1:17" ht="15.6" x14ac:dyDescent="0.3">
      <c r="A266" s="25" t="s">
        <v>2107</v>
      </c>
      <c r="B266" s="26" t="str">
        <f>VLOOKUP(A266,cstm_name[#All],4,FALSE)</f>
        <v>Erica</v>
      </c>
      <c r="C266" s="26">
        <f>VLOOKUP(A266,medical[#All],2,FALSE)</f>
        <v>30.02</v>
      </c>
      <c r="D266" s="26" t="str">
        <f>VLOOKUP(A266,medical[#All],5,FALSE)</f>
        <v>Prediabetes</v>
      </c>
      <c r="E266" s="26" t="str">
        <f>VLOOKUP(A266,medical[#All],6,FALSE)</f>
        <v>No</v>
      </c>
      <c r="F266" s="26" t="str">
        <f>VLOOKUP('Health care'!A266,medical[#All],7,FALSE)</f>
        <v>No</v>
      </c>
      <c r="G266" s="26" t="str">
        <f>VLOOKUP(A266,medical[#All],8,FALSE)</f>
        <v>Yes</v>
      </c>
      <c r="H266" s="26">
        <f>VLOOKUP('Health care'!A266,medical[#All],9,FALSE)</f>
        <v>1</v>
      </c>
      <c r="I266" s="26" t="str">
        <f>VLOOKUP(A266,medical[#All],10,FALSE)</f>
        <v>Yes</v>
      </c>
      <c r="J266" s="27" t="str">
        <f>VLOOKUP(A266,medical[#All],3,FALSE)</f>
        <v>Obesity</v>
      </c>
      <c r="K266" s="27" t="str">
        <f>VLOOKUP(A266,medical[#All],5,FALSE)</f>
        <v>Prediabetes</v>
      </c>
      <c r="L266" s="28" t="str">
        <f>VLOOKUP(A266,hospital[#All],10,FALSE)</f>
        <v>28-Nov-2003</v>
      </c>
      <c r="M266" s="29">
        <f>VLOOKUP(A266,hospital[#All],6,FALSE)</f>
        <v>33307.550000000003</v>
      </c>
      <c r="N266" s="26" t="str">
        <f>VLOOKUP(A266,hospital[#All],7,FALSE)</f>
        <v>tier - 2</v>
      </c>
      <c r="O266" s="26" t="str">
        <f>VLOOKUP(A266,hospital[#All],8,FALSE)</f>
        <v>tier - 3</v>
      </c>
      <c r="P266" s="26" t="str">
        <f>VLOOKUP(A266,hospital[#All],9,FALSE)</f>
        <v>R1012</v>
      </c>
      <c r="Q266" s="26">
        <f>VLOOKUP(A266,hospital[#All],11,FALSE)</f>
        <v>22</v>
      </c>
    </row>
    <row r="267" spans="1:17" ht="15.6" x14ac:dyDescent="0.3">
      <c r="A267" s="25" t="s">
        <v>2106</v>
      </c>
      <c r="B267" s="26" t="str">
        <f>VLOOKUP(A267,cstm_name[#All],4,FALSE)</f>
        <v>erik</v>
      </c>
      <c r="C267" s="26">
        <f>VLOOKUP(A267,medical[#All],2,FALSE)</f>
        <v>37.82</v>
      </c>
      <c r="D267" s="26" t="str">
        <f>VLOOKUP(A267,medical[#All],5,FALSE)</f>
        <v>Prediabetes</v>
      </c>
      <c r="E267" s="26" t="str">
        <f>VLOOKUP(A267,medical[#All],6,FALSE)</f>
        <v>No</v>
      </c>
      <c r="F267" s="26" t="str">
        <f>VLOOKUP('Health care'!A267,medical[#All],7,FALSE)</f>
        <v>No</v>
      </c>
      <c r="G267" s="26" t="str">
        <f>VLOOKUP(A267,medical[#All],8,FALSE)</f>
        <v>No</v>
      </c>
      <c r="H267" s="26">
        <f>VLOOKUP('Health care'!A267,medical[#All],9,FALSE)</f>
        <v>0</v>
      </c>
      <c r="I267" s="26" t="str">
        <f>VLOOKUP(A267,medical[#All],10,FALSE)</f>
        <v>Yes</v>
      </c>
      <c r="J267" s="27" t="str">
        <f>VLOOKUP(A267,medical[#All],3,FALSE)</f>
        <v>Obesity</v>
      </c>
      <c r="K267" s="27" t="str">
        <f>VLOOKUP(A267,medical[#All],5,FALSE)</f>
        <v>Prediabetes</v>
      </c>
      <c r="L267" s="28" t="str">
        <f>VLOOKUP(A267,hospital[#All],10,FALSE)</f>
        <v>12-Oct-1990</v>
      </c>
      <c r="M267" s="29">
        <f>VLOOKUP(A267,hospital[#All],6,FALSE)</f>
        <v>33292.83</v>
      </c>
      <c r="N267" s="26" t="str">
        <f>VLOOKUP(A267,hospital[#All],7,FALSE)</f>
        <v>tier - 2</v>
      </c>
      <c r="O267" s="26" t="str">
        <f>VLOOKUP(A267,hospital[#All],8,FALSE)</f>
        <v>tier - 1</v>
      </c>
      <c r="P267" s="26" t="str">
        <f>VLOOKUP(A267,hospital[#All],9,FALSE)</f>
        <v>R1011</v>
      </c>
      <c r="Q267" s="26">
        <f>VLOOKUP(A267,hospital[#All],11,FALSE)</f>
        <v>35</v>
      </c>
    </row>
    <row r="268" spans="1:17" ht="15.6" x14ac:dyDescent="0.3">
      <c r="A268" s="25" t="s">
        <v>2105</v>
      </c>
      <c r="B268" s="26" t="str">
        <f>VLOOKUP(A268,cstm_name[#All],4,FALSE)</f>
        <v>Erin</v>
      </c>
      <c r="C268" s="26">
        <f>VLOOKUP(A268,medical[#All],2,FALSE)</f>
        <v>33.14</v>
      </c>
      <c r="D268" s="26" t="str">
        <f>VLOOKUP(A268,medical[#All],5,FALSE)</f>
        <v>Normal</v>
      </c>
      <c r="E268" s="26" t="str">
        <f>VLOOKUP(A268,medical[#All],6,FALSE)</f>
        <v>Yes</v>
      </c>
      <c r="F268" s="26" t="str">
        <f>VLOOKUP('Health care'!A268,medical[#All],7,FALSE)</f>
        <v>No</v>
      </c>
      <c r="G268" s="26" t="str">
        <f>VLOOKUP(A268,medical[#All],8,FALSE)</f>
        <v>No</v>
      </c>
      <c r="H268" s="26">
        <f>VLOOKUP('Health care'!A268,medical[#All],9,FALSE)</f>
        <v>0</v>
      </c>
      <c r="I268" s="26" t="str">
        <f>VLOOKUP(A268,medical[#All],10,FALSE)</f>
        <v>Yes</v>
      </c>
      <c r="J268" s="27" t="str">
        <f>VLOOKUP(A268,medical[#All],3,FALSE)</f>
        <v>Obesity</v>
      </c>
      <c r="K268" s="27" t="str">
        <f>VLOOKUP(A268,medical[#All],5,FALSE)</f>
        <v>Normal</v>
      </c>
      <c r="L268" s="28" t="str">
        <f>VLOOKUP(A268,hospital[#All],10,FALSE)</f>
        <v>15-Jul-1985</v>
      </c>
      <c r="M268" s="29">
        <f>VLOOKUP(A268,hospital[#All],6,FALSE)</f>
        <v>33121</v>
      </c>
      <c r="N268" s="26" t="str">
        <f>VLOOKUP(A268,hospital[#All],7,FALSE)</f>
        <v>tier - 2</v>
      </c>
      <c r="O268" s="26" t="str">
        <f>VLOOKUP(A268,hospital[#All],8,FALSE)</f>
        <v>tier - 1</v>
      </c>
      <c r="P268" s="26" t="str">
        <f>VLOOKUP(A268,hospital[#All],9,FALSE)</f>
        <v>R1011</v>
      </c>
      <c r="Q268" s="26">
        <f>VLOOKUP(A268,hospital[#All],11,FALSE)</f>
        <v>40</v>
      </c>
    </row>
    <row r="269" spans="1:17" ht="15.6" x14ac:dyDescent="0.3">
      <c r="A269" s="25" t="s">
        <v>2104</v>
      </c>
      <c r="B269" s="26" t="str">
        <f>VLOOKUP(A269,cstm_name[#All],4,FALSE)</f>
        <v>adrienne</v>
      </c>
      <c r="C269" s="26">
        <f>VLOOKUP(A269,medical[#All],2,FALSE)</f>
        <v>25.14</v>
      </c>
      <c r="D269" s="26" t="str">
        <f>VLOOKUP(A269,medical[#All],5,FALSE)</f>
        <v>Prediabetes</v>
      </c>
      <c r="E269" s="26" t="str">
        <f>VLOOKUP(A269,medical[#All],6,FALSE)</f>
        <v>Yes</v>
      </c>
      <c r="F269" s="26" t="str">
        <f>VLOOKUP('Health care'!A269,medical[#All],7,FALSE)</f>
        <v>No</v>
      </c>
      <c r="G269" s="26" t="str">
        <f>VLOOKUP(A269,medical[#All],8,FALSE)</f>
        <v>Yes</v>
      </c>
      <c r="H269" s="26">
        <f>VLOOKUP('Health care'!A269,medical[#All],9,FALSE)</f>
        <v>1</v>
      </c>
      <c r="I269" s="26" t="str">
        <f>VLOOKUP(A269,medical[#All],10,FALSE)</f>
        <v>Yes</v>
      </c>
      <c r="J269" s="27" t="str">
        <f>VLOOKUP(A269,medical[#All],3,FALSE)</f>
        <v>OverWeight</v>
      </c>
      <c r="K269" s="27" t="str">
        <f>VLOOKUP(A269,medical[#All],5,FALSE)</f>
        <v>Prediabetes</v>
      </c>
      <c r="L269" s="28" t="str">
        <f>VLOOKUP(A269,hospital[#All],10,FALSE)</f>
        <v>30-Oct-1969</v>
      </c>
      <c r="M269" s="29">
        <f>VLOOKUP(A269,hospital[#All],6,FALSE)</f>
        <v>33090.660000000003</v>
      </c>
      <c r="N269" s="26" t="str">
        <f>VLOOKUP(A269,hospital[#All],7,FALSE)</f>
        <v>tier - 2</v>
      </c>
      <c r="O269" s="26" t="str">
        <f>VLOOKUP(A269,hospital[#All],8,FALSE)</f>
        <v>tier - 2</v>
      </c>
      <c r="P269" s="26" t="str">
        <f>VLOOKUP(A269,hospital[#All],9,FALSE)</f>
        <v>R1011</v>
      </c>
      <c r="Q269" s="26">
        <f>VLOOKUP(A269,hospital[#All],11,FALSE)</f>
        <v>56</v>
      </c>
    </row>
    <row r="270" spans="1:17" ht="15.6" x14ac:dyDescent="0.3">
      <c r="A270" s="25" t="s">
        <v>2103</v>
      </c>
      <c r="B270" s="26" t="str">
        <f>VLOOKUP(A270,cstm_name[#All],4,FALSE)</f>
        <v>adam</v>
      </c>
      <c r="C270" s="26">
        <f>VLOOKUP(A270,medical[#All],2,FALSE)</f>
        <v>20.18</v>
      </c>
      <c r="D270" s="26" t="str">
        <f>VLOOKUP(A270,medical[#All],5,FALSE)</f>
        <v>Diabetes</v>
      </c>
      <c r="E270" s="26" t="str">
        <f>VLOOKUP(A270,medical[#All],6,FALSE)</f>
        <v>No</v>
      </c>
      <c r="F270" s="26" t="str">
        <f>VLOOKUP('Health care'!A270,medical[#All],7,FALSE)</f>
        <v>No</v>
      </c>
      <c r="G270" s="26" t="str">
        <f>VLOOKUP(A270,medical[#All],8,FALSE)</f>
        <v>No</v>
      </c>
      <c r="H270" s="26">
        <f>VLOOKUP('Health care'!A270,medical[#All],9,FALSE)</f>
        <v>0</v>
      </c>
      <c r="I270" s="26" t="str">
        <f>VLOOKUP(A270,medical[#All],10,FALSE)</f>
        <v>Yes</v>
      </c>
      <c r="J270" s="27" t="str">
        <f>VLOOKUP(A270,medical[#All],3,FALSE)</f>
        <v>Normal Weight</v>
      </c>
      <c r="K270" s="27" t="str">
        <f>VLOOKUP(A270,medical[#All],5,FALSE)</f>
        <v>Diabetes</v>
      </c>
      <c r="L270" s="28" t="str">
        <f>VLOOKUP(A270,hospital[#All],10,FALSE)</f>
        <v>1-Jul-1962</v>
      </c>
      <c r="M270" s="29">
        <f>VLOOKUP(A270,hospital[#All],6,FALSE)</f>
        <v>33074.94</v>
      </c>
      <c r="N270" s="26" t="str">
        <f>VLOOKUP(A270,hospital[#All],7,FALSE)</f>
        <v>tier - 1</v>
      </c>
      <c r="O270" s="26" t="str">
        <f>VLOOKUP(A270,hospital[#All],8,FALSE)</f>
        <v>tier - 2</v>
      </c>
      <c r="P270" s="26" t="str">
        <f>VLOOKUP(A270,hospital[#All],9,FALSE)</f>
        <v>R1011</v>
      </c>
      <c r="Q270" s="26">
        <f>VLOOKUP(A270,hospital[#All],11,FALSE)</f>
        <v>63</v>
      </c>
    </row>
    <row r="271" spans="1:17" ht="15.6" x14ac:dyDescent="0.3">
      <c r="A271" s="25" t="s">
        <v>2102</v>
      </c>
      <c r="B271" s="26" t="str">
        <f>VLOOKUP(A271,cstm_name[#All],4,FALSE)</f>
        <v>yutaka</v>
      </c>
      <c r="C271" s="26">
        <f>VLOOKUP(A271,medical[#All],2,FALSE)</f>
        <v>44.36</v>
      </c>
      <c r="D271" s="26" t="str">
        <f>VLOOKUP(A271,medical[#All],5,FALSE)</f>
        <v>Normal</v>
      </c>
      <c r="E271" s="26" t="str">
        <f>VLOOKUP(A271,medical[#All],6,FALSE)</f>
        <v>No</v>
      </c>
      <c r="F271" s="26" t="str">
        <f>VLOOKUP('Health care'!A271,medical[#All],7,FALSE)</f>
        <v>No</v>
      </c>
      <c r="G271" s="26" t="str">
        <f>VLOOKUP(A271,medical[#All],8,FALSE)</f>
        <v>No</v>
      </c>
      <c r="H271" s="26">
        <f>VLOOKUP('Health care'!A271,medical[#All],9,FALSE)</f>
        <v>0</v>
      </c>
      <c r="I271" s="26" t="str">
        <f>VLOOKUP(A271,medical[#All],10,FALSE)</f>
        <v>Yes</v>
      </c>
      <c r="J271" s="27" t="str">
        <f>VLOOKUP(A271,medical[#All],3,FALSE)</f>
        <v>Obesity</v>
      </c>
      <c r="K271" s="27" t="str">
        <f>VLOOKUP(A271,medical[#All],5,FALSE)</f>
        <v>Normal</v>
      </c>
      <c r="L271" s="28" t="str">
        <f>VLOOKUP(A271,hospital[#All],10,FALSE)</f>
        <v>28-Jul-1994</v>
      </c>
      <c r="M271" s="29">
        <f>VLOOKUP(A271,hospital[#All],6,FALSE)</f>
        <v>33057.230000000003</v>
      </c>
      <c r="N271" s="26" t="str">
        <f>VLOOKUP(A271,hospital[#All],7,FALSE)</f>
        <v>tier - 1</v>
      </c>
      <c r="O271" s="26" t="str">
        <f>VLOOKUP(A271,hospital[#All],8,FALSE)</f>
        <v>tier - 2</v>
      </c>
      <c r="P271" s="26" t="str">
        <f>VLOOKUP(A271,hospital[#All],9,FALSE)</f>
        <v>R1011</v>
      </c>
      <c r="Q271" s="26">
        <f>VLOOKUP(A271,hospital[#All],11,FALSE)</f>
        <v>31</v>
      </c>
    </row>
    <row r="272" spans="1:17" ht="15.6" x14ac:dyDescent="0.3">
      <c r="A272" s="25" t="s">
        <v>2101</v>
      </c>
      <c r="B272" s="26" t="str">
        <f>VLOOKUP(A272,cstm_name[#All],4,FALSE)</f>
        <v>Tyler</v>
      </c>
      <c r="C272" s="26">
        <f>VLOOKUP(A272,medical[#All],2,FALSE)</f>
        <v>23.82</v>
      </c>
      <c r="D272" s="26" t="str">
        <f>VLOOKUP(A272,medical[#All],5,FALSE)</f>
        <v>Diabetes</v>
      </c>
      <c r="E272" s="26" t="str">
        <f>VLOOKUP(A272,medical[#All],6,FALSE)</f>
        <v>Yes</v>
      </c>
      <c r="F272" s="26" t="str">
        <f>VLOOKUP('Health care'!A272,medical[#All],7,FALSE)</f>
        <v>No</v>
      </c>
      <c r="G272" s="26" t="str">
        <f>VLOOKUP(A272,medical[#All],8,FALSE)</f>
        <v>No</v>
      </c>
      <c r="H272" s="26">
        <f>VLOOKUP('Health care'!A272,medical[#All],9,FALSE)</f>
        <v>0</v>
      </c>
      <c r="I272" s="26" t="str">
        <f>VLOOKUP(A272,medical[#All],10,FALSE)</f>
        <v>Yes</v>
      </c>
      <c r="J272" s="27" t="str">
        <f>VLOOKUP(A272,medical[#All],3,FALSE)</f>
        <v>Normal Weight</v>
      </c>
      <c r="K272" s="27" t="str">
        <f>VLOOKUP(A272,medical[#All],5,FALSE)</f>
        <v>Diabetes</v>
      </c>
      <c r="L272" s="28" t="str">
        <f>VLOOKUP(A272,hospital[#All],10,FALSE)</f>
        <v>10-Jul-1967</v>
      </c>
      <c r="M272" s="29">
        <f>VLOOKUP(A272,hospital[#All],6,FALSE)</f>
        <v>33025.32</v>
      </c>
      <c r="N272" s="26" t="str">
        <f>VLOOKUP(A272,hospital[#All],7,FALSE)</f>
        <v>tier - 2</v>
      </c>
      <c r="O272" s="26" t="str">
        <f>VLOOKUP(A272,hospital[#All],8,FALSE)</f>
        <v>tier - 3</v>
      </c>
      <c r="P272" s="26" t="str">
        <f>VLOOKUP(A272,hospital[#All],9,FALSE)</f>
        <v>R1011</v>
      </c>
      <c r="Q272" s="26">
        <f>VLOOKUP(A272,hospital[#All],11,FALSE)</f>
        <v>58</v>
      </c>
    </row>
    <row r="273" spans="1:17" ht="15.6" x14ac:dyDescent="0.3">
      <c r="A273" s="25" t="s">
        <v>2100</v>
      </c>
      <c r="B273" s="26" t="str">
        <f>VLOOKUP(A273,cstm_name[#All],4,FALSE)</f>
        <v>stephen</v>
      </c>
      <c r="C273" s="26">
        <f>VLOOKUP(A273,medical[#All],2,FALSE)</f>
        <v>45</v>
      </c>
      <c r="D273" s="26" t="str">
        <f>VLOOKUP(A273,medical[#All],5,FALSE)</f>
        <v>Normal</v>
      </c>
      <c r="E273" s="26" t="str">
        <f>VLOOKUP(A273,medical[#All],6,FALSE)</f>
        <v>Yes</v>
      </c>
      <c r="F273" s="26" t="str">
        <f>VLOOKUP('Health care'!A273,medical[#All],7,FALSE)</f>
        <v>No</v>
      </c>
      <c r="G273" s="26" t="str">
        <f>VLOOKUP(A273,medical[#All],8,FALSE)</f>
        <v>No</v>
      </c>
      <c r="H273" s="26">
        <f>VLOOKUP('Health care'!A273,medical[#All],9,FALSE)</f>
        <v>1</v>
      </c>
      <c r="I273" s="26" t="str">
        <f>VLOOKUP(A273,medical[#All],10,FALSE)</f>
        <v>Yes</v>
      </c>
      <c r="J273" s="27" t="str">
        <f>VLOOKUP(A273,medical[#All],3,FALSE)</f>
        <v>Obesity</v>
      </c>
      <c r="K273" s="27" t="str">
        <f>VLOOKUP(A273,medical[#All],5,FALSE)</f>
        <v>Normal</v>
      </c>
      <c r="L273" s="28" t="str">
        <f>VLOOKUP(A273,hospital[#All],10,FALSE)</f>
        <v>8-Jul-1995</v>
      </c>
      <c r="M273" s="29">
        <f>VLOOKUP(A273,hospital[#All],6,FALSE)</f>
        <v>33017.46</v>
      </c>
      <c r="N273" s="26" t="str">
        <f>VLOOKUP(A273,hospital[#All],7,FALSE)</f>
        <v>tier - 1</v>
      </c>
      <c r="O273" s="26" t="str">
        <f>VLOOKUP(A273,hospital[#All],8,FALSE)</f>
        <v>tier - 1</v>
      </c>
      <c r="P273" s="26" t="str">
        <f>VLOOKUP(A273,hospital[#All],9,FALSE)</f>
        <v>R1011</v>
      </c>
      <c r="Q273" s="26">
        <f>VLOOKUP(A273,hospital[#All],11,FALSE)</f>
        <v>30</v>
      </c>
    </row>
    <row r="274" spans="1:17" ht="15.6" x14ac:dyDescent="0.3">
      <c r="A274" s="25" t="s">
        <v>2099</v>
      </c>
      <c r="B274" s="26" t="str">
        <f>VLOOKUP(A274,cstm_name[#All],4,FALSE)</f>
        <v>Andrew</v>
      </c>
      <c r="C274" s="26">
        <f>VLOOKUP(A274,medical[#All],2,FALSE)</f>
        <v>26.62</v>
      </c>
      <c r="D274" s="26" t="str">
        <f>VLOOKUP(A274,medical[#All],5,FALSE)</f>
        <v>Diabetes</v>
      </c>
      <c r="E274" s="26" t="str">
        <f>VLOOKUP(A274,medical[#All],6,FALSE)</f>
        <v>No</v>
      </c>
      <c r="F274" s="26" t="str">
        <f>VLOOKUP('Health care'!A274,medical[#All],7,FALSE)</f>
        <v>No</v>
      </c>
      <c r="G274" s="26" t="str">
        <f>VLOOKUP(A274,medical[#All],8,FALSE)</f>
        <v>No</v>
      </c>
      <c r="H274" s="26">
        <f>VLOOKUP('Health care'!A274,medical[#All],9,FALSE)</f>
        <v>0</v>
      </c>
      <c r="I274" s="26" t="str">
        <f>VLOOKUP(A274,medical[#All],10,FALSE)</f>
        <v>Yes</v>
      </c>
      <c r="J274" s="27" t="str">
        <f>VLOOKUP(A274,medical[#All],3,FALSE)</f>
        <v>OverWeight</v>
      </c>
      <c r="K274" s="27" t="str">
        <f>VLOOKUP(A274,medical[#All],5,FALSE)</f>
        <v>Diabetes</v>
      </c>
      <c r="L274" s="28" t="str">
        <f>VLOOKUP(A274,hospital[#All],10,FALSE)</f>
        <v>24-Aug-1971</v>
      </c>
      <c r="M274" s="29">
        <f>VLOOKUP(A274,hospital[#All],6,FALSE)</f>
        <v>32947.629999999997</v>
      </c>
      <c r="N274" s="26" t="str">
        <f>VLOOKUP(A274,hospital[#All],7,FALSE)</f>
        <v>tier - 2</v>
      </c>
      <c r="O274" s="26" t="str">
        <f>VLOOKUP(A274,hospital[#All],8,FALSE)</f>
        <v>tier - 1</v>
      </c>
      <c r="P274" s="26" t="str">
        <f>VLOOKUP(A274,hospital[#All],9,FALSE)</f>
        <v>R1011</v>
      </c>
      <c r="Q274" s="26">
        <f>VLOOKUP(A274,hospital[#All],11,FALSE)</f>
        <v>54</v>
      </c>
    </row>
    <row r="275" spans="1:17" ht="15.6" x14ac:dyDescent="0.3">
      <c r="A275" s="25" t="s">
        <v>2098</v>
      </c>
      <c r="B275" s="26" t="str">
        <f>VLOOKUP(A275,cstm_name[#All],4,FALSE)</f>
        <v>james</v>
      </c>
      <c r="C275" s="26">
        <f>VLOOKUP(A275,medical[#All],2,FALSE)</f>
        <v>32.67</v>
      </c>
      <c r="D275" s="26" t="str">
        <f>VLOOKUP(A275,medical[#All],5,FALSE)</f>
        <v>Diabetes</v>
      </c>
      <c r="E275" s="26" t="str">
        <f>VLOOKUP(A275,medical[#All],6,FALSE)</f>
        <v>Yes</v>
      </c>
      <c r="F275" s="26" t="str">
        <f>VLOOKUP('Health care'!A275,medical[#All],7,FALSE)</f>
        <v>No</v>
      </c>
      <c r="G275" s="26" t="str">
        <f>VLOOKUP(A275,medical[#All],8,FALSE)</f>
        <v>No</v>
      </c>
      <c r="H275" s="26">
        <f>VLOOKUP('Health care'!A275,medical[#All],9,FALSE)</f>
        <v>0</v>
      </c>
      <c r="I275" s="26" t="str">
        <f>VLOOKUP(A275,medical[#All],10,FALSE)</f>
        <v>Yes</v>
      </c>
      <c r="J275" s="27" t="str">
        <f>VLOOKUP(A275,medical[#All],3,FALSE)</f>
        <v>Obesity</v>
      </c>
      <c r="K275" s="27" t="str">
        <f>VLOOKUP(A275,medical[#All],5,FALSE)</f>
        <v>Diabetes</v>
      </c>
      <c r="L275" s="28" t="str">
        <f>VLOOKUP(A275,hospital[#All],10,FALSE)</f>
        <v>17-Nov-1981</v>
      </c>
      <c r="M275" s="29">
        <f>VLOOKUP(A275,hospital[#All],6,FALSE)</f>
        <v>32906.69</v>
      </c>
      <c r="N275" s="26" t="str">
        <f>VLOOKUP(A275,hospital[#All],7,FALSE)</f>
        <v>tier - 2</v>
      </c>
      <c r="O275" s="26" t="str">
        <f>VLOOKUP(A275,hospital[#All],8,FALSE)</f>
        <v>tier - 3</v>
      </c>
      <c r="P275" s="26" t="str">
        <f>VLOOKUP(A275,hospital[#All],9,FALSE)</f>
        <v>R1011</v>
      </c>
      <c r="Q275" s="26">
        <f>VLOOKUP(A275,hospital[#All],11,FALSE)</f>
        <v>44</v>
      </c>
    </row>
    <row r="276" spans="1:17" ht="15.6" x14ac:dyDescent="0.3">
      <c r="A276" s="25" t="s">
        <v>2097</v>
      </c>
      <c r="B276" s="26" t="str">
        <f>VLOOKUP(A276,cstm_name[#All],4,FALSE)</f>
        <v>Shawn</v>
      </c>
      <c r="C276" s="26">
        <f>VLOOKUP(A276,medical[#All],2,FALSE)</f>
        <v>44.44</v>
      </c>
      <c r="D276" s="26" t="str">
        <f>VLOOKUP(A276,medical[#All],5,FALSE)</f>
        <v>Normal</v>
      </c>
      <c r="E276" s="26" t="str">
        <f>VLOOKUP(A276,medical[#All],6,FALSE)</f>
        <v>Yes</v>
      </c>
      <c r="F276" s="26" t="str">
        <f>VLOOKUP('Health care'!A276,medical[#All],7,FALSE)</f>
        <v>No</v>
      </c>
      <c r="G276" s="26" t="str">
        <f>VLOOKUP(A276,medical[#All],8,FALSE)</f>
        <v>No</v>
      </c>
      <c r="H276" s="26">
        <f>VLOOKUP('Health care'!A276,medical[#All],9,FALSE)</f>
        <v>1</v>
      </c>
      <c r="I276" s="26" t="str">
        <f>VLOOKUP(A276,medical[#All],10,FALSE)</f>
        <v>Yes</v>
      </c>
      <c r="J276" s="27" t="str">
        <f>VLOOKUP(A276,medical[#All],3,FALSE)</f>
        <v>Obesity</v>
      </c>
      <c r="K276" s="27" t="str">
        <f>VLOOKUP(A276,medical[#All],5,FALSE)</f>
        <v>Normal</v>
      </c>
      <c r="L276" s="28" t="str">
        <f>VLOOKUP(A276,hospital[#All],10,FALSE)</f>
        <v>4-Dec-1995</v>
      </c>
      <c r="M276" s="29">
        <f>VLOOKUP(A276,hospital[#All],6,FALSE)</f>
        <v>32827.51</v>
      </c>
      <c r="N276" s="26" t="str">
        <f>VLOOKUP(A276,hospital[#All],7,FALSE)</f>
        <v>tier - 1</v>
      </c>
      <c r="O276" s="26" t="str">
        <f>VLOOKUP(A276,hospital[#All],8,FALSE)</f>
        <v>tier - 2</v>
      </c>
      <c r="P276" s="26" t="str">
        <f>VLOOKUP(A276,hospital[#All],9,FALSE)</f>
        <v>R1011</v>
      </c>
      <c r="Q276" s="26">
        <f>VLOOKUP(A276,hospital[#All],11,FALSE)</f>
        <v>30</v>
      </c>
    </row>
    <row r="277" spans="1:17" ht="15.6" x14ac:dyDescent="0.3">
      <c r="A277" s="25" t="s">
        <v>2096</v>
      </c>
      <c r="B277" s="26" t="str">
        <f>VLOOKUP(A277,cstm_name[#All],4,FALSE)</f>
        <v>matt</v>
      </c>
      <c r="C277" s="26">
        <f>VLOOKUP(A277,medical[#All],2,FALSE)</f>
        <v>28.31</v>
      </c>
      <c r="D277" s="26" t="str">
        <f>VLOOKUP(A277,medical[#All],5,FALSE)</f>
        <v>Normal</v>
      </c>
      <c r="E277" s="26" t="str">
        <f>VLOOKUP(A277,medical[#All],6,FALSE)</f>
        <v>No</v>
      </c>
      <c r="F277" s="26" t="str">
        <f>VLOOKUP('Health care'!A277,medical[#All],7,FALSE)</f>
        <v>No</v>
      </c>
      <c r="G277" s="26" t="str">
        <f>VLOOKUP(A277,medical[#All],8,FALSE)</f>
        <v>No</v>
      </c>
      <c r="H277" s="26">
        <f>VLOOKUP('Health care'!A277,medical[#All],9,FALSE)</f>
        <v>0</v>
      </c>
      <c r="I277" s="26" t="str">
        <f>VLOOKUP(A277,medical[#All],10,FALSE)</f>
        <v>Yes</v>
      </c>
      <c r="J277" s="27" t="str">
        <f>VLOOKUP(A277,medical[#All],3,FALSE)</f>
        <v>OverWeight</v>
      </c>
      <c r="K277" s="27" t="str">
        <f>VLOOKUP(A277,medical[#All],5,FALSE)</f>
        <v>Normal</v>
      </c>
      <c r="L277" s="28" t="str">
        <f>VLOOKUP(A277,hospital[#All],10,FALSE)</f>
        <v>12-Dec-1980</v>
      </c>
      <c r="M277" s="29">
        <f>VLOOKUP(A277,hospital[#All],6,FALSE)</f>
        <v>32787.46</v>
      </c>
      <c r="N277" s="26" t="str">
        <f>VLOOKUP(A277,hospital[#All],7,FALSE)</f>
        <v>tier - 1</v>
      </c>
      <c r="O277" s="26" t="str">
        <f>VLOOKUP(A277,hospital[#All],8,FALSE)</f>
        <v>tier - 3</v>
      </c>
      <c r="P277" s="26" t="str">
        <f>VLOOKUP(A277,hospital[#All],9,FALSE)</f>
        <v>R1012</v>
      </c>
      <c r="Q277" s="26">
        <f>VLOOKUP(A277,hospital[#All],11,FALSE)</f>
        <v>45</v>
      </c>
    </row>
    <row r="278" spans="1:17" ht="15.6" x14ac:dyDescent="0.3">
      <c r="A278" s="25" t="s">
        <v>2095</v>
      </c>
      <c r="B278" s="26" t="str">
        <f>VLOOKUP(A278,cstm_name[#All],4,FALSE)</f>
        <v>nathaniel</v>
      </c>
      <c r="C278" s="26">
        <f>VLOOKUP(A278,medical[#All],2,FALSE)</f>
        <v>25.05</v>
      </c>
      <c r="D278" s="26" t="str">
        <f>VLOOKUP(A278,medical[#All],5,FALSE)</f>
        <v>Normal</v>
      </c>
      <c r="E278" s="26" t="str">
        <f>VLOOKUP(A278,medical[#All],6,FALSE)</f>
        <v>No</v>
      </c>
      <c r="F278" s="26" t="str">
        <f>VLOOKUP('Health care'!A278,medical[#All],7,FALSE)</f>
        <v>No</v>
      </c>
      <c r="G278" s="26" t="str">
        <f>VLOOKUP(A278,medical[#All],8,FALSE)</f>
        <v>No</v>
      </c>
      <c r="H278" s="26">
        <f>VLOOKUP('Health care'!A278,medical[#All],9,FALSE)</f>
        <v>2</v>
      </c>
      <c r="I278" s="26" t="str">
        <f>VLOOKUP(A278,medical[#All],10,FALSE)</f>
        <v>Yes</v>
      </c>
      <c r="J278" s="27" t="str">
        <f>VLOOKUP(A278,medical[#All],3,FALSE)</f>
        <v>OverWeight</v>
      </c>
      <c r="K278" s="27" t="str">
        <f>VLOOKUP(A278,medical[#All],5,FALSE)</f>
        <v>Normal</v>
      </c>
      <c r="L278" s="28" t="str">
        <f>VLOOKUP(A278,hospital[#All],10,FALSE)</f>
        <v>7-Nov-1972</v>
      </c>
      <c r="M278" s="29">
        <f>VLOOKUP(A278,hospital[#All],6,FALSE)</f>
        <v>32765.33</v>
      </c>
      <c r="N278" s="26" t="str">
        <f>VLOOKUP(A278,hospital[#All],7,FALSE)</f>
        <v>tier - 2</v>
      </c>
      <c r="O278" s="26" t="str">
        <f>VLOOKUP(A278,hospital[#All],8,FALSE)</f>
        <v>tier - 2</v>
      </c>
      <c r="P278" s="26" t="str">
        <f>VLOOKUP(A278,hospital[#All],9,FALSE)</f>
        <v>R1012</v>
      </c>
      <c r="Q278" s="26">
        <f>VLOOKUP(A278,hospital[#All],11,FALSE)</f>
        <v>53</v>
      </c>
    </row>
    <row r="279" spans="1:17" ht="15.6" x14ac:dyDescent="0.3">
      <c r="A279" s="25" t="s">
        <v>2094</v>
      </c>
      <c r="B279" s="26" t="str">
        <f>VLOOKUP(A279,cstm_name[#All],4,FALSE)</f>
        <v>Kevin</v>
      </c>
      <c r="C279" s="26">
        <f>VLOOKUP(A279,medical[#All],2,FALSE)</f>
        <v>28.34</v>
      </c>
      <c r="D279" s="26" t="str">
        <f>VLOOKUP(A279,medical[#All],5,FALSE)</f>
        <v>Diabetes</v>
      </c>
      <c r="E279" s="26" t="str">
        <f>VLOOKUP(A279,medical[#All],6,FALSE)</f>
        <v>No</v>
      </c>
      <c r="F279" s="26" t="str">
        <f>VLOOKUP('Health care'!A279,medical[#All],7,FALSE)</f>
        <v>No</v>
      </c>
      <c r="G279" s="26" t="str">
        <f>VLOOKUP(A279,medical[#All],8,FALSE)</f>
        <v>No</v>
      </c>
      <c r="H279" s="26">
        <f>VLOOKUP('Health care'!A279,medical[#All],9,FALSE)</f>
        <v>0</v>
      </c>
      <c r="I279" s="26" t="str">
        <f>VLOOKUP(A279,medical[#All],10,FALSE)</f>
        <v>Yes</v>
      </c>
      <c r="J279" s="27" t="str">
        <f>VLOOKUP(A279,medical[#All],3,FALSE)</f>
        <v>OverWeight</v>
      </c>
      <c r="K279" s="27" t="str">
        <f>VLOOKUP(A279,medical[#All],5,FALSE)</f>
        <v>Diabetes</v>
      </c>
      <c r="L279" s="28" t="str">
        <f>VLOOKUP(A279,hospital[#All],10,FALSE)</f>
        <v>6-Dec-1974</v>
      </c>
      <c r="M279" s="29">
        <f>VLOOKUP(A279,hospital[#All],6,FALSE)</f>
        <v>32760.48</v>
      </c>
      <c r="N279" s="26" t="str">
        <f>VLOOKUP(A279,hospital[#All],7,FALSE)</f>
        <v>tier - 1</v>
      </c>
      <c r="O279" s="26" t="str">
        <f>VLOOKUP(A279,hospital[#All],8,FALSE)</f>
        <v>tier - 1</v>
      </c>
      <c r="P279" s="26" t="str">
        <f>VLOOKUP(A279,hospital[#All],9,FALSE)</f>
        <v>R1011</v>
      </c>
      <c r="Q279" s="26">
        <f>VLOOKUP(A279,hospital[#All],11,FALSE)</f>
        <v>51</v>
      </c>
    </row>
    <row r="280" spans="1:17" ht="15.6" x14ac:dyDescent="0.3">
      <c r="A280" s="25" t="s">
        <v>2093</v>
      </c>
      <c r="B280" s="26" t="str">
        <f>VLOOKUP(A280,cstm_name[#All],4,FALSE)</f>
        <v>joan</v>
      </c>
      <c r="C280" s="26">
        <f>VLOOKUP(A280,medical[#All],2,FALSE)</f>
        <v>17.765000000000001</v>
      </c>
      <c r="D280" s="26" t="str">
        <f>VLOOKUP(A280,medical[#All],5,FALSE)</f>
        <v>Normal</v>
      </c>
      <c r="E280" s="26" t="str">
        <f>VLOOKUP(A280,medical[#All],6,FALSE)</f>
        <v>No</v>
      </c>
      <c r="F280" s="26" t="str">
        <f>VLOOKUP('Health care'!A280,medical[#All],7,FALSE)</f>
        <v>No</v>
      </c>
      <c r="G280" s="26" t="str">
        <f>VLOOKUP(A280,medical[#All],8,FALSE)</f>
        <v>No</v>
      </c>
      <c r="H280" s="26">
        <f>VLOOKUP('Health care'!A280,medical[#All],9,FALSE)</f>
        <v>0</v>
      </c>
      <c r="I280" s="26" t="str">
        <f>VLOOKUP(A280,medical[#All],10,FALSE)</f>
        <v>Yes</v>
      </c>
      <c r="J280" s="27" t="str">
        <f>VLOOKUP(A280,medical[#All],3,FALSE)</f>
        <v>Underweight</v>
      </c>
      <c r="K280" s="27" t="str">
        <f>VLOOKUP(A280,medical[#All],5,FALSE)</f>
        <v>Normal</v>
      </c>
      <c r="L280" s="28" t="str">
        <f>VLOOKUP(A280,hospital[#All],10,FALSE)</f>
        <v>9-Jul-1990</v>
      </c>
      <c r="M280" s="29">
        <f>VLOOKUP(A280,hospital[#All],6,FALSE)</f>
        <v>32734.19</v>
      </c>
      <c r="N280" s="26" t="str">
        <f>VLOOKUP(A280,hospital[#All],7,FALSE)</f>
        <v>tier - 2</v>
      </c>
      <c r="O280" s="26" t="str">
        <f>VLOOKUP(A280,hospital[#All],8,FALSE)</f>
        <v>tier - 1</v>
      </c>
      <c r="P280" s="26" t="str">
        <f>VLOOKUP(A280,hospital[#All],9,FALSE)</f>
        <v>R1012</v>
      </c>
      <c r="Q280" s="26">
        <f>VLOOKUP(A280,hospital[#All],11,FALSE)</f>
        <v>35</v>
      </c>
    </row>
    <row r="281" spans="1:17" ht="15.6" x14ac:dyDescent="0.3">
      <c r="A281" s="25" t="s">
        <v>2092</v>
      </c>
      <c r="B281" s="26" t="str">
        <f>VLOOKUP(A281,cstm_name[#All],4,FALSE)</f>
        <v>Christopher</v>
      </c>
      <c r="C281" s="26">
        <f>VLOOKUP(A281,medical[#All],2,FALSE)</f>
        <v>36.119999999999997</v>
      </c>
      <c r="D281" s="26" t="str">
        <f>VLOOKUP(A281,medical[#All],5,FALSE)</f>
        <v>Prediabetes</v>
      </c>
      <c r="E281" s="26" t="str">
        <f>VLOOKUP(A281,medical[#All],6,FALSE)</f>
        <v>No</v>
      </c>
      <c r="F281" s="26" t="str">
        <f>VLOOKUP('Health care'!A281,medical[#All],7,FALSE)</f>
        <v>No</v>
      </c>
      <c r="G281" s="26" t="str">
        <f>VLOOKUP(A281,medical[#All],8,FALSE)</f>
        <v>No</v>
      </c>
      <c r="H281" s="26">
        <f>VLOOKUP('Health care'!A281,medical[#All],9,FALSE)</f>
        <v>0</v>
      </c>
      <c r="I281" s="26" t="str">
        <f>VLOOKUP(A281,medical[#All],10,FALSE)</f>
        <v>Yes</v>
      </c>
      <c r="J281" s="27" t="str">
        <f>VLOOKUP(A281,medical[#All],3,FALSE)</f>
        <v>Obesity</v>
      </c>
      <c r="K281" s="27" t="str">
        <f>VLOOKUP(A281,medical[#All],5,FALSE)</f>
        <v>Prediabetes</v>
      </c>
      <c r="L281" s="28" t="str">
        <f>VLOOKUP(A281,hospital[#All],10,FALSE)</f>
        <v>30-Sep-1990</v>
      </c>
      <c r="M281" s="29">
        <f>VLOOKUP(A281,hospital[#All],6,FALSE)</f>
        <v>32716.2</v>
      </c>
      <c r="N281" s="26" t="str">
        <f>VLOOKUP(A281,hospital[#All],7,FALSE)</f>
        <v>tier - 1</v>
      </c>
      <c r="O281" s="26" t="str">
        <f>VLOOKUP(A281,hospital[#All],8,FALSE)</f>
        <v>tier - 2</v>
      </c>
      <c r="P281" s="26" t="str">
        <f>VLOOKUP(A281,hospital[#All],9,FALSE)</f>
        <v>R1011</v>
      </c>
      <c r="Q281" s="26">
        <f>VLOOKUP(A281,hospital[#All],11,FALSE)</f>
        <v>35</v>
      </c>
    </row>
    <row r="282" spans="1:17" ht="15.6" x14ac:dyDescent="0.3">
      <c r="A282" s="25" t="s">
        <v>2091</v>
      </c>
      <c r="B282" s="26" t="str">
        <f>VLOOKUP(A282,cstm_name[#All],4,FALSE)</f>
        <v>Kacy</v>
      </c>
      <c r="C282" s="26">
        <f>VLOOKUP(A282,medical[#All],2,FALSE)</f>
        <v>23.19</v>
      </c>
      <c r="D282" s="26" t="str">
        <f>VLOOKUP(A282,medical[#All],5,FALSE)</f>
        <v>Diabetes</v>
      </c>
      <c r="E282" s="26" t="str">
        <f>VLOOKUP(A282,medical[#All],6,FALSE)</f>
        <v>No</v>
      </c>
      <c r="F282" s="26" t="str">
        <f>VLOOKUP('Health care'!A282,medical[#All],7,FALSE)</f>
        <v>No</v>
      </c>
      <c r="G282" s="26" t="str">
        <f>VLOOKUP(A282,medical[#All],8,FALSE)</f>
        <v>No</v>
      </c>
      <c r="H282" s="26">
        <f>VLOOKUP('Health care'!A282,medical[#All],9,FALSE)</f>
        <v>0</v>
      </c>
      <c r="I282" s="26" t="str">
        <f>VLOOKUP(A282,medical[#All],10,FALSE)</f>
        <v>Yes</v>
      </c>
      <c r="J282" s="27" t="str">
        <f>VLOOKUP(A282,medical[#All],3,FALSE)</f>
        <v>Normal Weight</v>
      </c>
      <c r="K282" s="27" t="str">
        <f>VLOOKUP(A282,medical[#All],5,FALSE)</f>
        <v>Diabetes</v>
      </c>
      <c r="L282" s="28" t="str">
        <f>VLOOKUP(A282,hospital[#All],10,FALSE)</f>
        <v>1-Nov-1968</v>
      </c>
      <c r="M282" s="29">
        <f>VLOOKUP(A282,hospital[#All],6,FALSE)</f>
        <v>32686.080000000002</v>
      </c>
      <c r="N282" s="26" t="str">
        <f>VLOOKUP(A282,hospital[#All],7,FALSE)</f>
        <v>tier - 2</v>
      </c>
      <c r="O282" s="26" t="str">
        <f>VLOOKUP(A282,hospital[#All],8,FALSE)</f>
        <v>tier - 3</v>
      </c>
      <c r="P282" s="26" t="str">
        <f>VLOOKUP(A282,hospital[#All],9,FALSE)</f>
        <v>R1011</v>
      </c>
      <c r="Q282" s="26">
        <f>VLOOKUP(A282,hospital[#All],11,FALSE)</f>
        <v>57</v>
      </c>
    </row>
    <row r="283" spans="1:17" ht="15.6" x14ac:dyDescent="0.3">
      <c r="A283" s="25" t="s">
        <v>2090</v>
      </c>
      <c r="B283" s="26" t="str">
        <f>VLOOKUP(A283,cstm_name[#All],4,FALSE)</f>
        <v>Benjamin</v>
      </c>
      <c r="C283" s="26">
        <f>VLOOKUP(A283,medical[#All],2,FALSE)</f>
        <v>35.99</v>
      </c>
      <c r="D283" s="26" t="str">
        <f>VLOOKUP(A283,medical[#All],5,FALSE)</f>
        <v>Normal</v>
      </c>
      <c r="E283" s="26" t="str">
        <f>VLOOKUP(A283,medical[#All],6,FALSE)</f>
        <v>No</v>
      </c>
      <c r="F283" s="26" t="str">
        <f>VLOOKUP('Health care'!A283,medical[#All],7,FALSE)</f>
        <v>No</v>
      </c>
      <c r="G283" s="26" t="str">
        <f>VLOOKUP(A283,medical[#All],8,FALSE)</f>
        <v>No</v>
      </c>
      <c r="H283" s="26">
        <f>VLOOKUP('Health care'!A283,medical[#All],9,FALSE)</f>
        <v>0</v>
      </c>
      <c r="I283" s="26" t="str">
        <f>VLOOKUP(A283,medical[#All],10,FALSE)</f>
        <v>Yes</v>
      </c>
      <c r="J283" s="27" t="str">
        <f>VLOOKUP(A283,medical[#All],3,FALSE)</f>
        <v>Obesity</v>
      </c>
      <c r="K283" s="27" t="str">
        <f>VLOOKUP(A283,medical[#All],5,FALSE)</f>
        <v>Normal</v>
      </c>
      <c r="L283" s="28" t="str">
        <f>VLOOKUP(A283,hospital[#All],10,FALSE)</f>
        <v>13-Jul-1990</v>
      </c>
      <c r="M283" s="29">
        <f>VLOOKUP(A283,hospital[#All],6,FALSE)</f>
        <v>32672.11</v>
      </c>
      <c r="N283" s="26" t="str">
        <f>VLOOKUP(A283,hospital[#All],7,FALSE)</f>
        <v>tier - 1</v>
      </c>
      <c r="O283" s="26" t="str">
        <f>VLOOKUP(A283,hospital[#All],8,FALSE)</f>
        <v>tier - 1</v>
      </c>
      <c r="P283" s="26" t="str">
        <f>VLOOKUP(A283,hospital[#All],9,FALSE)</f>
        <v>R1011</v>
      </c>
      <c r="Q283" s="26">
        <f>VLOOKUP(A283,hospital[#All],11,FALSE)</f>
        <v>35</v>
      </c>
    </row>
    <row r="284" spans="1:17" ht="15.6" x14ac:dyDescent="0.3">
      <c r="A284" s="25" t="s">
        <v>2089</v>
      </c>
      <c r="B284" s="26" t="str">
        <f>VLOOKUP(A284,cstm_name[#All],4,FALSE)</f>
        <v>Xaviour</v>
      </c>
      <c r="C284" s="26">
        <f>VLOOKUP(A284,medical[#All],2,FALSE)</f>
        <v>30.25</v>
      </c>
      <c r="D284" s="26" t="str">
        <f>VLOOKUP(A284,medical[#All],5,FALSE)</f>
        <v>Normal</v>
      </c>
      <c r="E284" s="26" t="str">
        <f>VLOOKUP(A284,medical[#All],6,FALSE)</f>
        <v>No</v>
      </c>
      <c r="F284" s="26" t="str">
        <f>VLOOKUP('Health care'!A284,medical[#All],7,FALSE)</f>
        <v>No</v>
      </c>
      <c r="G284" s="26" t="str">
        <f>VLOOKUP(A284,medical[#All],8,FALSE)</f>
        <v>Yes</v>
      </c>
      <c r="H284" s="26">
        <f>VLOOKUP('Health care'!A284,medical[#All],9,FALSE)</f>
        <v>1</v>
      </c>
      <c r="I284" s="26" t="str">
        <f>VLOOKUP(A284,medical[#All],10,FALSE)</f>
        <v>Yes</v>
      </c>
      <c r="J284" s="27" t="str">
        <f>VLOOKUP(A284,medical[#All],3,FALSE)</f>
        <v>Obesity</v>
      </c>
      <c r="K284" s="27" t="str">
        <f>VLOOKUP(A284,medical[#All],5,FALSE)</f>
        <v>Normal</v>
      </c>
      <c r="L284" s="28" t="str">
        <f>VLOOKUP(A284,hospital[#All],10,FALSE)</f>
        <v>8-Oct-2003</v>
      </c>
      <c r="M284" s="29">
        <f>VLOOKUP(A284,hospital[#All],6,FALSE)</f>
        <v>32548.34</v>
      </c>
      <c r="N284" s="26" t="str">
        <f>VLOOKUP(A284,hospital[#All],7,FALSE)</f>
        <v>tier - 1</v>
      </c>
      <c r="O284" s="26" t="str">
        <f>VLOOKUP(A284,hospital[#All],8,FALSE)</f>
        <v>tier - 2</v>
      </c>
      <c r="P284" s="26" t="str">
        <f>VLOOKUP(A284,hospital[#All],9,FALSE)</f>
        <v>R1013</v>
      </c>
      <c r="Q284" s="26">
        <f>VLOOKUP(A284,hospital[#All],11,FALSE)</f>
        <v>22</v>
      </c>
    </row>
    <row r="285" spans="1:17" ht="15.6" x14ac:dyDescent="0.3">
      <c r="A285" s="25" t="s">
        <v>2088</v>
      </c>
      <c r="B285" s="26" t="str">
        <f>VLOOKUP(A285,cstm_name[#All],4,FALSE)</f>
        <v>Michael</v>
      </c>
      <c r="C285" s="26">
        <f>VLOOKUP(A285,medical[#All],2,FALSE)</f>
        <v>26.24</v>
      </c>
      <c r="D285" s="26" t="str">
        <f>VLOOKUP(A285,medical[#All],5,FALSE)</f>
        <v>Prediabetes</v>
      </c>
      <c r="E285" s="26" t="str">
        <f>VLOOKUP(A285,medical[#All],6,FALSE)</f>
        <v>Yes</v>
      </c>
      <c r="F285" s="26" t="str">
        <f>VLOOKUP('Health care'!A285,medical[#All],7,FALSE)</f>
        <v>No</v>
      </c>
      <c r="G285" s="26" t="str">
        <f>VLOOKUP(A285,medical[#All],8,FALSE)</f>
        <v>No</v>
      </c>
      <c r="H285" s="26">
        <f>VLOOKUP('Health care'!A285,medical[#All],9,FALSE)</f>
        <v>0</v>
      </c>
      <c r="I285" s="26" t="str">
        <f>VLOOKUP(A285,medical[#All],10,FALSE)</f>
        <v>Yes</v>
      </c>
      <c r="J285" s="27" t="str">
        <f>VLOOKUP(A285,medical[#All],3,FALSE)</f>
        <v>OverWeight</v>
      </c>
      <c r="K285" s="27" t="str">
        <f>VLOOKUP(A285,medical[#All],5,FALSE)</f>
        <v>Prediabetes</v>
      </c>
      <c r="L285" s="28" t="str">
        <f>VLOOKUP(A285,hospital[#All],10,FALSE)</f>
        <v>19-Sep-1976</v>
      </c>
      <c r="M285" s="29">
        <f>VLOOKUP(A285,hospital[#All],6,FALSE)</f>
        <v>32485.46</v>
      </c>
      <c r="N285" s="26" t="str">
        <f>VLOOKUP(A285,hospital[#All],7,FALSE)</f>
        <v>tier - 2</v>
      </c>
      <c r="O285" s="26" t="str">
        <f>VLOOKUP(A285,hospital[#All],8,FALSE)</f>
        <v>tier - 1</v>
      </c>
      <c r="P285" s="26" t="str">
        <f>VLOOKUP(A285,hospital[#All],9,FALSE)</f>
        <v>R1011</v>
      </c>
      <c r="Q285" s="26">
        <f>VLOOKUP(A285,hospital[#All],11,FALSE)</f>
        <v>49</v>
      </c>
    </row>
    <row r="286" spans="1:17" ht="15.6" x14ac:dyDescent="0.3">
      <c r="A286" s="25" t="s">
        <v>2087</v>
      </c>
      <c r="B286" s="26" t="str">
        <f>VLOOKUP(A286,cstm_name[#All],4,FALSE)</f>
        <v>bradley</v>
      </c>
      <c r="C286" s="26">
        <f>VLOOKUP(A286,medical[#All],2,FALSE)</f>
        <v>31.36</v>
      </c>
      <c r="D286" s="26" t="str">
        <f>VLOOKUP(A286,medical[#All],5,FALSE)</f>
        <v>Diabetes</v>
      </c>
      <c r="E286" s="26" t="str">
        <f>VLOOKUP(A286,medical[#All],6,FALSE)</f>
        <v>Yes</v>
      </c>
      <c r="F286" s="26" t="str">
        <f>VLOOKUP('Health care'!A286,medical[#All],7,FALSE)</f>
        <v>No</v>
      </c>
      <c r="G286" s="26" t="str">
        <f>VLOOKUP(A286,medical[#All],8,FALSE)</f>
        <v>No</v>
      </c>
      <c r="H286" s="26">
        <f>VLOOKUP('Health care'!A286,medical[#All],9,FALSE)</f>
        <v>0</v>
      </c>
      <c r="I286" s="26" t="str">
        <f>VLOOKUP(A286,medical[#All],10,FALSE)</f>
        <v>Yes</v>
      </c>
      <c r="J286" s="27" t="str">
        <f>VLOOKUP(A286,medical[#All],3,FALSE)</f>
        <v>Obesity</v>
      </c>
      <c r="K286" s="27" t="str">
        <f>VLOOKUP(A286,medical[#All],5,FALSE)</f>
        <v>Diabetes</v>
      </c>
      <c r="L286" s="28" t="str">
        <f>VLOOKUP(A286,hospital[#All],10,FALSE)</f>
        <v>27-Sep-1981</v>
      </c>
      <c r="M286" s="29">
        <f>VLOOKUP(A286,hospital[#All],6,FALSE)</f>
        <v>32462.35</v>
      </c>
      <c r="N286" s="26" t="str">
        <f>VLOOKUP(A286,hospital[#All],7,FALSE)</f>
        <v>tier - 2</v>
      </c>
      <c r="O286" s="26" t="str">
        <f>VLOOKUP(A286,hospital[#All],8,FALSE)</f>
        <v>tier - 2</v>
      </c>
      <c r="P286" s="26" t="str">
        <f>VLOOKUP(A286,hospital[#All],9,FALSE)</f>
        <v>R1011</v>
      </c>
      <c r="Q286" s="26">
        <f>VLOOKUP(A286,hospital[#All],11,FALSE)</f>
        <v>44</v>
      </c>
    </row>
    <row r="287" spans="1:17" ht="15.6" x14ac:dyDescent="0.3">
      <c r="A287" s="25" t="s">
        <v>2086</v>
      </c>
      <c r="B287" s="26" t="str">
        <f>VLOOKUP(A287,cstm_name[#All],4,FALSE)</f>
        <v>andrea</v>
      </c>
      <c r="C287" s="26">
        <f>VLOOKUP(A287,medical[#All],2,FALSE)</f>
        <v>25.69</v>
      </c>
      <c r="D287" s="26" t="str">
        <f>VLOOKUP(A287,medical[#All],5,FALSE)</f>
        <v>Normal</v>
      </c>
      <c r="E287" s="26" t="str">
        <f>VLOOKUP(A287,medical[#All],6,FALSE)</f>
        <v>Yes</v>
      </c>
      <c r="F287" s="26" t="str">
        <f>VLOOKUP('Health care'!A287,medical[#All],7,FALSE)</f>
        <v>No</v>
      </c>
      <c r="G287" s="26" t="str">
        <f>VLOOKUP(A287,medical[#All],8,FALSE)</f>
        <v>No</v>
      </c>
      <c r="H287" s="26">
        <f>VLOOKUP('Health care'!A287,medical[#All],9,FALSE)</f>
        <v>0</v>
      </c>
      <c r="I287" s="26" t="str">
        <f>VLOOKUP(A287,medical[#All],10,FALSE)</f>
        <v>Yes</v>
      </c>
      <c r="J287" s="27" t="str">
        <f>VLOOKUP(A287,medical[#All],3,FALSE)</f>
        <v>OverWeight</v>
      </c>
      <c r="K287" s="27" t="str">
        <f>VLOOKUP(A287,medical[#All],5,FALSE)</f>
        <v>Normal</v>
      </c>
      <c r="L287" s="28" t="str">
        <f>VLOOKUP(A287,hospital[#All],10,FALSE)</f>
        <v>9-Aug-1976</v>
      </c>
      <c r="M287" s="29">
        <f>VLOOKUP(A287,hospital[#All],6,FALSE)</f>
        <v>32430.22</v>
      </c>
      <c r="N287" s="26" t="str">
        <f>VLOOKUP(A287,hospital[#All],7,FALSE)</f>
        <v>tier - 2</v>
      </c>
      <c r="O287" s="26" t="str">
        <f>VLOOKUP(A287,hospital[#All],8,FALSE)</f>
        <v>tier - 3</v>
      </c>
      <c r="P287" s="26" t="str">
        <f>VLOOKUP(A287,hospital[#All],9,FALSE)</f>
        <v>R1011</v>
      </c>
      <c r="Q287" s="26">
        <f>VLOOKUP(A287,hospital[#All],11,FALSE)</f>
        <v>49</v>
      </c>
    </row>
    <row r="288" spans="1:17" ht="15.6" x14ac:dyDescent="0.3">
      <c r="A288" s="25" t="s">
        <v>2085</v>
      </c>
      <c r="B288" s="26" t="str">
        <f>VLOOKUP(A288,cstm_name[#All],4,FALSE)</f>
        <v>Nancy</v>
      </c>
      <c r="C288" s="26">
        <f>VLOOKUP(A288,medical[#All],2,FALSE)</f>
        <v>25.46</v>
      </c>
      <c r="D288" s="26" t="str">
        <f>VLOOKUP(A288,medical[#All],5,FALSE)</f>
        <v>Prediabetes</v>
      </c>
      <c r="E288" s="26" t="str">
        <f>VLOOKUP(A288,medical[#All],6,FALSE)</f>
        <v>No</v>
      </c>
      <c r="F288" s="26" t="str">
        <f>VLOOKUP('Health care'!A288,medical[#All],7,FALSE)</f>
        <v>No</v>
      </c>
      <c r="G288" s="26" t="str">
        <f>VLOOKUP(A288,medical[#All],8,FALSE)</f>
        <v>No</v>
      </c>
      <c r="H288" s="26">
        <f>VLOOKUP('Health care'!A288,medical[#All],9,FALSE)</f>
        <v>2</v>
      </c>
      <c r="I288" s="26" t="str">
        <f>VLOOKUP(A288,medical[#All],10,FALSE)</f>
        <v>Yes</v>
      </c>
      <c r="J288" s="27" t="str">
        <f>VLOOKUP(A288,medical[#All],3,FALSE)</f>
        <v>OverWeight</v>
      </c>
      <c r="K288" s="27" t="str">
        <f>VLOOKUP(A288,medical[#All],5,FALSE)</f>
        <v>Prediabetes</v>
      </c>
      <c r="L288" s="28" t="str">
        <f>VLOOKUP(A288,hospital[#All],10,FALSE)</f>
        <v>19-Oct-1972</v>
      </c>
      <c r="M288" s="29">
        <f>VLOOKUP(A288,hospital[#All],6,FALSE)</f>
        <v>32428.63</v>
      </c>
      <c r="N288" s="26" t="str">
        <f>VLOOKUP(A288,hospital[#All],7,FALSE)</f>
        <v>tier - 2</v>
      </c>
      <c r="O288" s="26" t="str">
        <f>VLOOKUP(A288,hospital[#All],8,FALSE)</f>
        <v>tier - 2</v>
      </c>
      <c r="P288" s="26" t="str">
        <f>VLOOKUP(A288,hospital[#All],9,FALSE)</f>
        <v>R1011</v>
      </c>
      <c r="Q288" s="26">
        <f>VLOOKUP(A288,hospital[#All],11,FALSE)</f>
        <v>53</v>
      </c>
    </row>
    <row r="289" spans="1:17" ht="15.6" x14ac:dyDescent="0.3">
      <c r="A289" s="25" t="s">
        <v>2084</v>
      </c>
      <c r="B289" s="26" t="str">
        <f>VLOOKUP(A289,cstm_name[#All],4,FALSE)</f>
        <v>matt</v>
      </c>
      <c r="C289" s="26">
        <f>VLOOKUP(A289,medical[#All],2,FALSE)</f>
        <v>31.83</v>
      </c>
      <c r="D289" s="26" t="str">
        <f>VLOOKUP(A289,medical[#All],5,FALSE)</f>
        <v>Diabetes</v>
      </c>
      <c r="E289" s="26" t="str">
        <f>VLOOKUP(A289,medical[#All],6,FALSE)</f>
        <v>Yes</v>
      </c>
      <c r="F289" s="26" t="str">
        <f>VLOOKUP('Health care'!A289,medical[#All],7,FALSE)</f>
        <v>No</v>
      </c>
      <c r="G289" s="26" t="str">
        <f>VLOOKUP(A289,medical[#All],8,FALSE)</f>
        <v>No</v>
      </c>
      <c r="H289" s="26">
        <f>VLOOKUP('Health care'!A289,medical[#All],9,FALSE)</f>
        <v>1</v>
      </c>
      <c r="I289" s="26" t="str">
        <f>VLOOKUP(A289,medical[#All],10,FALSE)</f>
        <v>Yes</v>
      </c>
      <c r="J289" s="27" t="str">
        <f>VLOOKUP(A289,medical[#All],3,FALSE)</f>
        <v>Obesity</v>
      </c>
      <c r="K289" s="27" t="str">
        <f>VLOOKUP(A289,medical[#All],5,FALSE)</f>
        <v>Diabetes</v>
      </c>
      <c r="L289" s="28" t="str">
        <f>VLOOKUP(A289,hospital[#All],10,FALSE)</f>
        <v>2-Dec-1986</v>
      </c>
      <c r="M289" s="29">
        <f>VLOOKUP(A289,hospital[#All],6,FALSE)</f>
        <v>32288.49</v>
      </c>
      <c r="N289" s="26" t="str">
        <f>VLOOKUP(A289,hospital[#All],7,FALSE)</f>
        <v>tier - 2</v>
      </c>
      <c r="O289" s="26" t="str">
        <f>VLOOKUP(A289,hospital[#All],8,FALSE)</f>
        <v>tier - 2</v>
      </c>
      <c r="P289" s="26" t="str">
        <f>VLOOKUP(A289,hospital[#All],9,FALSE)</f>
        <v>R1011</v>
      </c>
      <c r="Q289" s="26">
        <f>VLOOKUP(A289,hospital[#All],11,FALSE)</f>
        <v>39</v>
      </c>
    </row>
    <row r="290" spans="1:17" ht="15.6" x14ac:dyDescent="0.3">
      <c r="A290" s="25" t="s">
        <v>2083</v>
      </c>
      <c r="B290" s="26" t="str">
        <f>VLOOKUP(A290,cstm_name[#All],4,FALSE)</f>
        <v>lee</v>
      </c>
      <c r="C290" s="26">
        <f>VLOOKUP(A290,medical[#All],2,FALSE)</f>
        <v>24.43</v>
      </c>
      <c r="D290" s="26" t="str">
        <f>VLOOKUP(A290,medical[#All],5,FALSE)</f>
        <v>Diabetes</v>
      </c>
      <c r="E290" s="26" t="str">
        <f>VLOOKUP(A290,medical[#All],6,FALSE)</f>
        <v>Yes</v>
      </c>
      <c r="F290" s="26" t="str">
        <f>VLOOKUP('Health care'!A290,medical[#All],7,FALSE)</f>
        <v>No</v>
      </c>
      <c r="G290" s="26" t="str">
        <f>VLOOKUP(A290,medical[#All],8,FALSE)</f>
        <v>No</v>
      </c>
      <c r="H290" s="26">
        <f>VLOOKUP('Health care'!A290,medical[#All],9,FALSE)</f>
        <v>1</v>
      </c>
      <c r="I290" s="26" t="str">
        <f>VLOOKUP(A290,medical[#All],10,FALSE)</f>
        <v>Yes</v>
      </c>
      <c r="J290" s="27" t="str">
        <f>VLOOKUP(A290,medical[#All],3,FALSE)</f>
        <v>Normal Weight</v>
      </c>
      <c r="K290" s="27" t="str">
        <f>VLOOKUP(A290,medical[#All],5,FALSE)</f>
        <v>Diabetes</v>
      </c>
      <c r="L290" s="28" t="str">
        <f>VLOOKUP(A290,hospital[#All],10,FALSE)</f>
        <v>17-Dec-1975</v>
      </c>
      <c r="M290" s="29">
        <f>VLOOKUP(A290,hospital[#All],6,FALSE)</f>
        <v>32259.96</v>
      </c>
      <c r="N290" s="26" t="str">
        <f>VLOOKUP(A290,hospital[#All],7,FALSE)</f>
        <v>tier - 2</v>
      </c>
      <c r="O290" s="26" t="str">
        <f>VLOOKUP(A290,hospital[#All],8,FALSE)</f>
        <v>tier - 3</v>
      </c>
      <c r="P290" s="26" t="str">
        <f>VLOOKUP(A290,hospital[#All],9,FALSE)</f>
        <v>R1012</v>
      </c>
      <c r="Q290" s="26">
        <f>VLOOKUP(A290,hospital[#All],11,FALSE)</f>
        <v>50</v>
      </c>
    </row>
    <row r="291" spans="1:17" ht="15.6" x14ac:dyDescent="0.3">
      <c r="A291" s="25" t="s">
        <v>2082</v>
      </c>
      <c r="B291" s="26" t="str">
        <f>VLOOKUP(A291,cstm_name[#All],4,FALSE)</f>
        <v>chris</v>
      </c>
      <c r="C291" s="26">
        <f>VLOOKUP(A291,medical[#All],2,FALSE)</f>
        <v>41.9</v>
      </c>
      <c r="D291" s="26" t="str">
        <f>VLOOKUP(A291,medical[#All],5,FALSE)</f>
        <v>Normal</v>
      </c>
      <c r="E291" s="26" t="str">
        <f>VLOOKUP(A291,medical[#All],6,FALSE)</f>
        <v>No</v>
      </c>
      <c r="F291" s="26" t="str">
        <f>VLOOKUP('Health care'!A291,medical[#All],7,FALSE)</f>
        <v>No</v>
      </c>
      <c r="G291" s="26" t="str">
        <f>VLOOKUP(A291,medical[#All],8,FALSE)</f>
        <v>No</v>
      </c>
      <c r="H291" s="26">
        <f>VLOOKUP('Health care'!A291,medical[#All],9,FALSE)</f>
        <v>0</v>
      </c>
      <c r="I291" s="26" t="str">
        <f>VLOOKUP(A291,medical[#All],10,FALSE)</f>
        <v>Yes</v>
      </c>
      <c r="J291" s="27" t="str">
        <f>VLOOKUP(A291,medical[#All],3,FALSE)</f>
        <v>Obesity</v>
      </c>
      <c r="K291" s="27" t="str">
        <f>VLOOKUP(A291,medical[#All],5,FALSE)</f>
        <v>Normal</v>
      </c>
      <c r="L291" s="28" t="str">
        <f>VLOOKUP(A291,hospital[#All],10,FALSE)</f>
        <v>8-Sep-1994</v>
      </c>
      <c r="M291" s="29">
        <f>VLOOKUP(A291,hospital[#All],6,FALSE)</f>
        <v>32222.81</v>
      </c>
      <c r="N291" s="26" t="str">
        <f>VLOOKUP(A291,hospital[#All],7,FALSE)</f>
        <v>tier - 2</v>
      </c>
      <c r="O291" s="26" t="str">
        <f>VLOOKUP(A291,hospital[#All],8,FALSE)</f>
        <v>tier - 1</v>
      </c>
      <c r="P291" s="26" t="str">
        <f>VLOOKUP(A291,hospital[#All],9,FALSE)</f>
        <v>R1011</v>
      </c>
      <c r="Q291" s="26">
        <f>VLOOKUP(A291,hospital[#All],11,FALSE)</f>
        <v>31</v>
      </c>
    </row>
    <row r="292" spans="1:17" ht="15.6" x14ac:dyDescent="0.3">
      <c r="A292" s="25" t="s">
        <v>2081</v>
      </c>
      <c r="B292" s="26" t="str">
        <f>VLOOKUP(A292,cstm_name[#All],4,FALSE)</f>
        <v>Erik</v>
      </c>
      <c r="C292" s="26">
        <f>VLOOKUP(A292,medical[#All],2,FALSE)</f>
        <v>22.88</v>
      </c>
      <c r="D292" s="26" t="str">
        <f>VLOOKUP(A292,medical[#All],5,FALSE)</f>
        <v>Prediabetes</v>
      </c>
      <c r="E292" s="26" t="str">
        <f>VLOOKUP(A292,medical[#All],6,FALSE)</f>
        <v>Yes</v>
      </c>
      <c r="F292" s="26" t="str">
        <f>VLOOKUP('Health care'!A292,medical[#All],7,FALSE)</f>
        <v>No</v>
      </c>
      <c r="G292" s="26" t="str">
        <f>VLOOKUP(A292,medical[#All],8,FALSE)</f>
        <v>Yes</v>
      </c>
      <c r="H292" s="26">
        <f>VLOOKUP('Health care'!A292,medical[#All],9,FALSE)</f>
        <v>1</v>
      </c>
      <c r="I292" s="26" t="str">
        <f>VLOOKUP(A292,medical[#All],10,FALSE)</f>
        <v>Yes</v>
      </c>
      <c r="J292" s="27" t="str">
        <f>VLOOKUP(A292,medical[#All],3,FALSE)</f>
        <v>Normal Weight</v>
      </c>
      <c r="K292" s="27" t="str">
        <f>VLOOKUP(A292,medical[#All],5,FALSE)</f>
        <v>Prediabetes</v>
      </c>
      <c r="L292" s="28" t="str">
        <f>VLOOKUP(A292,hospital[#All],10,FALSE)</f>
        <v>11-Sep-1969</v>
      </c>
      <c r="M292" s="29">
        <f>VLOOKUP(A292,hospital[#All],6,FALSE)</f>
        <v>32192.76</v>
      </c>
      <c r="N292" s="26" t="str">
        <f>VLOOKUP(A292,hospital[#All],7,FALSE)</f>
        <v>tier - 1</v>
      </c>
      <c r="O292" s="26" t="str">
        <f>VLOOKUP(A292,hospital[#All],8,FALSE)</f>
        <v>tier - 2</v>
      </c>
      <c r="P292" s="26" t="str">
        <f>VLOOKUP(A292,hospital[#All],9,FALSE)</f>
        <v>R1011</v>
      </c>
      <c r="Q292" s="26">
        <f>VLOOKUP(A292,hospital[#All],11,FALSE)</f>
        <v>56</v>
      </c>
    </row>
    <row r="293" spans="1:17" ht="15.6" x14ac:dyDescent="0.3">
      <c r="A293" s="25" t="s">
        <v>2080</v>
      </c>
      <c r="B293" s="26" t="str">
        <f>VLOOKUP(A293,cstm_name[#All],4,FALSE)</f>
        <v>Rod</v>
      </c>
      <c r="C293" s="26">
        <f>VLOOKUP(A293,medical[#All],2,FALSE)</f>
        <v>29.734999999999999</v>
      </c>
      <c r="D293" s="26" t="str">
        <f>VLOOKUP(A293,medical[#All],5,FALSE)</f>
        <v>Diabetes</v>
      </c>
      <c r="E293" s="26" t="str">
        <f>VLOOKUP(A293,medical[#All],6,FALSE)</f>
        <v>No</v>
      </c>
      <c r="F293" s="26" t="str">
        <f>VLOOKUP('Health care'!A293,medical[#All],7,FALSE)</f>
        <v>No</v>
      </c>
      <c r="G293" s="26" t="str">
        <f>VLOOKUP(A293,medical[#All],8,FALSE)</f>
        <v>No</v>
      </c>
      <c r="H293" s="26">
        <f>VLOOKUP('Health care'!A293,medical[#All],9,FALSE)</f>
        <v>0</v>
      </c>
      <c r="I293" s="26" t="str">
        <f>VLOOKUP(A293,medical[#All],10,FALSE)</f>
        <v>No</v>
      </c>
      <c r="J293" s="27" t="str">
        <f>VLOOKUP(A293,medical[#All],3,FALSE)</f>
        <v>OverWeight</v>
      </c>
      <c r="K293" s="27" t="str">
        <f>VLOOKUP(A293,medical[#All],5,FALSE)</f>
        <v>Diabetes</v>
      </c>
      <c r="L293" s="28" t="str">
        <f>VLOOKUP(A293,hospital[#All],10,FALSE)</f>
        <v>10-Nov-1978</v>
      </c>
      <c r="M293" s="29">
        <f>VLOOKUP(A293,hospital[#All],6,FALSE)</f>
        <v>32108.66</v>
      </c>
      <c r="N293" s="26" t="str">
        <f>VLOOKUP(A293,hospital[#All],7,FALSE)</f>
        <v>tier - 1</v>
      </c>
      <c r="O293" s="26" t="str">
        <f>VLOOKUP(A293,hospital[#All],8,FALSE)</f>
        <v>tier - 3</v>
      </c>
      <c r="P293" s="26" t="str">
        <f>VLOOKUP(A293,hospital[#All],9,FALSE)</f>
        <v>R1017</v>
      </c>
      <c r="Q293" s="26">
        <f>VLOOKUP(A293,hospital[#All],11,FALSE)</f>
        <v>47</v>
      </c>
    </row>
    <row r="294" spans="1:17" ht="15.6" x14ac:dyDescent="0.3">
      <c r="A294" s="25" t="s">
        <v>2079</v>
      </c>
      <c r="B294" s="26" t="str">
        <f>VLOOKUP(A294,cstm_name[#All],4,FALSE)</f>
        <v>joey</v>
      </c>
      <c r="C294" s="26">
        <f>VLOOKUP(A294,medical[#All],2,FALSE)</f>
        <v>40.74</v>
      </c>
      <c r="D294" s="26" t="str">
        <f>VLOOKUP(A294,medical[#All],5,FALSE)</f>
        <v>Normal</v>
      </c>
      <c r="E294" s="26" t="str">
        <f>VLOOKUP(A294,medical[#All],6,FALSE)</f>
        <v>No</v>
      </c>
      <c r="F294" s="26" t="str">
        <f>VLOOKUP('Health care'!A294,medical[#All],7,FALSE)</f>
        <v>No</v>
      </c>
      <c r="G294" s="26" t="str">
        <f>VLOOKUP(A294,medical[#All],8,FALSE)</f>
        <v>Yes</v>
      </c>
      <c r="H294" s="26">
        <f>VLOOKUP('Health care'!A294,medical[#All],9,FALSE)</f>
        <v>1</v>
      </c>
      <c r="I294" s="26" t="str">
        <f>VLOOKUP(A294,medical[#All],10,FALSE)</f>
        <v>Yes</v>
      </c>
      <c r="J294" s="27" t="str">
        <f>VLOOKUP(A294,medical[#All],3,FALSE)</f>
        <v>Obesity</v>
      </c>
      <c r="K294" s="27" t="str">
        <f>VLOOKUP(A294,medical[#All],5,FALSE)</f>
        <v>Normal</v>
      </c>
      <c r="L294" s="28" t="str">
        <f>VLOOKUP(A294,hospital[#All],10,FALSE)</f>
        <v>13-Sep-1993</v>
      </c>
      <c r="M294" s="29">
        <f>VLOOKUP(A294,hospital[#All],6,FALSE)</f>
        <v>32086.21</v>
      </c>
      <c r="N294" s="26" t="str">
        <f>VLOOKUP(A294,hospital[#All],7,FALSE)</f>
        <v>tier - 1</v>
      </c>
      <c r="O294" s="26" t="str">
        <f>VLOOKUP(A294,hospital[#All],8,FALSE)</f>
        <v>tier - 3</v>
      </c>
      <c r="P294" s="26" t="str">
        <f>VLOOKUP(A294,hospital[#All],9,FALSE)</f>
        <v>R1011</v>
      </c>
      <c r="Q294" s="26">
        <f>VLOOKUP(A294,hospital[#All],11,FALSE)</f>
        <v>32</v>
      </c>
    </row>
    <row r="295" spans="1:17" ht="15.6" x14ac:dyDescent="0.3">
      <c r="A295" s="25" t="s">
        <v>2078</v>
      </c>
      <c r="B295" s="26" t="str">
        <f>VLOOKUP(A295,cstm_name[#All],4,FALSE)</f>
        <v>Hillary</v>
      </c>
      <c r="C295" s="26">
        <f>VLOOKUP(A295,medical[#All],2,FALSE)</f>
        <v>24.14</v>
      </c>
      <c r="D295" s="26" t="str">
        <f>VLOOKUP(A295,medical[#All],5,FALSE)</f>
        <v>Prediabetes</v>
      </c>
      <c r="E295" s="26" t="str">
        <f>VLOOKUP(A295,medical[#All],6,FALSE)</f>
        <v>No</v>
      </c>
      <c r="F295" s="26" t="str">
        <f>VLOOKUP('Health care'!A295,medical[#All],7,FALSE)</f>
        <v>No</v>
      </c>
      <c r="G295" s="26" t="str">
        <f>VLOOKUP(A295,medical[#All],8,FALSE)</f>
        <v>No</v>
      </c>
      <c r="H295" s="26">
        <f>VLOOKUP('Health care'!A295,medical[#All],9,FALSE)</f>
        <v>2</v>
      </c>
      <c r="I295" s="26" t="str">
        <f>VLOOKUP(A295,medical[#All],10,FALSE)</f>
        <v>Yes</v>
      </c>
      <c r="J295" s="27" t="str">
        <f>VLOOKUP(A295,medical[#All],3,FALSE)</f>
        <v>Normal Weight</v>
      </c>
      <c r="K295" s="27" t="str">
        <f>VLOOKUP(A295,medical[#All],5,FALSE)</f>
        <v>Prediabetes</v>
      </c>
      <c r="L295" s="28" t="str">
        <f>VLOOKUP(A295,hospital[#All],10,FALSE)</f>
        <v>21-Sep-1972</v>
      </c>
      <c r="M295" s="29">
        <f>VLOOKUP(A295,hospital[#All],6,FALSE)</f>
        <v>31980.89</v>
      </c>
      <c r="N295" s="26" t="str">
        <f>VLOOKUP(A295,hospital[#All],7,FALSE)</f>
        <v>tier - 2</v>
      </c>
      <c r="O295" s="26" t="str">
        <f>VLOOKUP(A295,hospital[#All],8,FALSE)</f>
        <v>tier - 1</v>
      </c>
      <c r="P295" s="26" t="str">
        <f>VLOOKUP(A295,hospital[#All],9,FALSE)</f>
        <v>R1011</v>
      </c>
      <c r="Q295" s="26">
        <f>VLOOKUP(A295,hospital[#All],11,FALSE)</f>
        <v>53</v>
      </c>
    </row>
    <row r="296" spans="1:17" ht="15.6" x14ac:dyDescent="0.3">
      <c r="A296" s="25" t="s">
        <v>2077</v>
      </c>
      <c r="B296" s="26" t="str">
        <f>VLOOKUP(A296,cstm_name[#All],4,FALSE)</f>
        <v>Eric</v>
      </c>
      <c r="C296" s="26">
        <f>VLOOKUP(A296,medical[#All],2,FALSE)</f>
        <v>25.15</v>
      </c>
      <c r="D296" s="26" t="str">
        <f>VLOOKUP(A296,medical[#All],5,FALSE)</f>
        <v>Diabetes</v>
      </c>
      <c r="E296" s="26" t="str">
        <f>VLOOKUP(A296,medical[#All],6,FALSE)</f>
        <v>Yes</v>
      </c>
      <c r="F296" s="26" t="str">
        <f>VLOOKUP('Health care'!A296,medical[#All],7,FALSE)</f>
        <v>No</v>
      </c>
      <c r="G296" s="26" t="str">
        <f>VLOOKUP(A296,medical[#All],8,FALSE)</f>
        <v>No</v>
      </c>
      <c r="H296" s="26">
        <f>VLOOKUP('Health care'!A296,medical[#All],9,FALSE)</f>
        <v>1</v>
      </c>
      <c r="I296" s="26" t="str">
        <f>VLOOKUP(A296,medical[#All],10,FALSE)</f>
        <v>Yes</v>
      </c>
      <c r="J296" s="27" t="str">
        <f>VLOOKUP(A296,medical[#All],3,FALSE)</f>
        <v>OverWeight</v>
      </c>
      <c r="K296" s="27" t="str">
        <f>VLOOKUP(A296,medical[#All],5,FALSE)</f>
        <v>Diabetes</v>
      </c>
      <c r="L296" s="28" t="str">
        <f>VLOOKUP(A296,hospital[#All],10,FALSE)</f>
        <v>25-Sep-1975</v>
      </c>
      <c r="M296" s="29">
        <f>VLOOKUP(A296,hospital[#All],6,FALSE)</f>
        <v>31897.1</v>
      </c>
      <c r="N296" s="26" t="str">
        <f>VLOOKUP(A296,hospital[#All],7,FALSE)</f>
        <v>tier - 2</v>
      </c>
      <c r="O296" s="26" t="str">
        <f>VLOOKUP(A296,hospital[#All],8,FALSE)</f>
        <v>tier - 3</v>
      </c>
      <c r="P296" s="26" t="str">
        <f>VLOOKUP(A296,hospital[#All],9,FALSE)</f>
        <v>R1011</v>
      </c>
      <c r="Q296" s="26">
        <f>VLOOKUP(A296,hospital[#All],11,FALSE)</f>
        <v>50</v>
      </c>
    </row>
    <row r="297" spans="1:17" ht="15.6" x14ac:dyDescent="0.3">
      <c r="A297" s="25" t="s">
        <v>2076</v>
      </c>
      <c r="B297" s="26" t="str">
        <f>VLOOKUP(A297,cstm_name[#All],4,FALSE)</f>
        <v>nicolas</v>
      </c>
      <c r="C297" s="26">
        <f>VLOOKUP(A297,medical[#All],2,FALSE)</f>
        <v>28.71</v>
      </c>
      <c r="D297" s="26" t="str">
        <f>VLOOKUP(A297,medical[#All],5,FALSE)</f>
        <v>Normal</v>
      </c>
      <c r="E297" s="26" t="str">
        <f>VLOOKUP(A297,medical[#All],6,FALSE)</f>
        <v>No</v>
      </c>
      <c r="F297" s="26" t="str">
        <f>VLOOKUP('Health care'!A297,medical[#All],7,FALSE)</f>
        <v>No</v>
      </c>
      <c r="G297" s="26" t="str">
        <f>VLOOKUP(A297,medical[#All],8,FALSE)</f>
        <v>No</v>
      </c>
      <c r="H297" s="26">
        <f>VLOOKUP('Health care'!A297,medical[#All],9,FALSE)</f>
        <v>1</v>
      </c>
      <c r="I297" s="26" t="str">
        <f>VLOOKUP(A297,medical[#All],10,FALSE)</f>
        <v>Yes</v>
      </c>
      <c r="J297" s="27" t="str">
        <f>VLOOKUP(A297,medical[#All],3,FALSE)</f>
        <v>OverWeight</v>
      </c>
      <c r="K297" s="27" t="str">
        <f>VLOOKUP(A297,medical[#All],5,FALSE)</f>
        <v>Normal</v>
      </c>
      <c r="L297" s="28" t="str">
        <f>VLOOKUP(A297,hospital[#All],10,FALSE)</f>
        <v>10-Sep-1984</v>
      </c>
      <c r="M297" s="29">
        <f>VLOOKUP(A297,hospital[#All],6,FALSE)</f>
        <v>31743.919999999998</v>
      </c>
      <c r="N297" s="26" t="str">
        <f>VLOOKUP(A297,hospital[#All],7,FALSE)</f>
        <v>tier - 2</v>
      </c>
      <c r="O297" s="26" t="str">
        <f>VLOOKUP(A297,hospital[#All],8,FALSE)</f>
        <v>tier - 1</v>
      </c>
      <c r="P297" s="26" t="str">
        <f>VLOOKUP(A297,hospital[#All],9,FALSE)</f>
        <v>R1011</v>
      </c>
      <c r="Q297" s="26">
        <f>VLOOKUP(A297,hospital[#All],11,FALSE)</f>
        <v>41</v>
      </c>
    </row>
    <row r="298" spans="1:17" ht="15.6" x14ac:dyDescent="0.3">
      <c r="A298" s="25" t="s">
        <v>2075</v>
      </c>
      <c r="B298" s="26" t="str">
        <f>VLOOKUP(A298,cstm_name[#All],4,FALSE)</f>
        <v>marcel</v>
      </c>
      <c r="C298" s="26">
        <f>VLOOKUP(A298,medical[#All],2,FALSE)</f>
        <v>23</v>
      </c>
      <c r="D298" s="26" t="str">
        <f>VLOOKUP(A298,medical[#All],5,FALSE)</f>
        <v>Normal</v>
      </c>
      <c r="E298" s="26" t="str">
        <f>VLOOKUP(A298,medical[#All],6,FALSE)</f>
        <v>No</v>
      </c>
      <c r="F298" s="26" t="str">
        <f>VLOOKUP('Health care'!A298,medical[#All],7,FALSE)</f>
        <v>No</v>
      </c>
      <c r="G298" s="26" t="str">
        <f>VLOOKUP(A298,medical[#All],8,FALSE)</f>
        <v>No</v>
      </c>
      <c r="H298" s="26">
        <f>VLOOKUP('Health care'!A298,medical[#All],9,FALSE)</f>
        <v>0</v>
      </c>
      <c r="I298" s="26" t="str">
        <f>VLOOKUP(A298,medical[#All],10,FALSE)</f>
        <v>Yes</v>
      </c>
      <c r="J298" s="27" t="str">
        <f>VLOOKUP(A298,medical[#All],3,FALSE)</f>
        <v>Normal Weight</v>
      </c>
      <c r="K298" s="27" t="str">
        <f>VLOOKUP(A298,medical[#All],5,FALSE)</f>
        <v>Normal</v>
      </c>
      <c r="L298" s="28" t="str">
        <f>VLOOKUP(A298,hospital[#All],10,FALSE)</f>
        <v>14-Oct-1977</v>
      </c>
      <c r="M298" s="29">
        <f>VLOOKUP(A298,hospital[#All],6,FALSE)</f>
        <v>31736.7</v>
      </c>
      <c r="N298" s="26" t="str">
        <f>VLOOKUP(A298,hospital[#All],7,FALSE)</f>
        <v>tier - 2</v>
      </c>
      <c r="O298" s="26" t="str">
        <f>VLOOKUP(A298,hospital[#All],8,FALSE)</f>
        <v>tier - 2</v>
      </c>
      <c r="P298" s="26" t="str">
        <f>VLOOKUP(A298,hospital[#All],9,FALSE)</f>
        <v>R1012</v>
      </c>
      <c r="Q298" s="26">
        <f>VLOOKUP(A298,hospital[#All],11,FALSE)</f>
        <v>48</v>
      </c>
    </row>
    <row r="299" spans="1:17" ht="15.6" x14ac:dyDescent="0.3">
      <c r="A299" s="25" t="s">
        <v>2074</v>
      </c>
      <c r="B299" s="26" t="str">
        <f>VLOOKUP(A299,cstm_name[#All],4,FALSE)</f>
        <v>Ashley</v>
      </c>
      <c r="C299" s="26">
        <f>VLOOKUP(A299,medical[#All],2,FALSE)</f>
        <v>36.86</v>
      </c>
      <c r="D299" s="26" t="str">
        <f>VLOOKUP(A299,medical[#All],5,FALSE)</f>
        <v>Diabetes</v>
      </c>
      <c r="E299" s="26" t="str">
        <f>VLOOKUP(A299,medical[#All],6,FALSE)</f>
        <v>No</v>
      </c>
      <c r="F299" s="26" t="str">
        <f>VLOOKUP('Health care'!A299,medical[#All],7,FALSE)</f>
        <v>No</v>
      </c>
      <c r="G299" s="26" t="str">
        <f>VLOOKUP(A299,medical[#All],8,FALSE)</f>
        <v>No</v>
      </c>
      <c r="H299" s="26">
        <f>VLOOKUP('Health care'!A299,medical[#All],9,FALSE)</f>
        <v>0</v>
      </c>
      <c r="I299" s="26" t="str">
        <f>VLOOKUP(A299,medical[#All],10,FALSE)</f>
        <v>No</v>
      </c>
      <c r="J299" s="27" t="str">
        <f>VLOOKUP(A299,medical[#All],3,FALSE)</f>
        <v>Obesity</v>
      </c>
      <c r="K299" s="27" t="str">
        <f>VLOOKUP(A299,medical[#All],5,FALSE)</f>
        <v>Diabetes</v>
      </c>
      <c r="L299" s="28" t="str">
        <f>VLOOKUP(A299,hospital[#All],10,FALSE)</f>
        <v>13-Dec-1960</v>
      </c>
      <c r="M299" s="29">
        <f>VLOOKUP(A299,hospital[#All],6,FALSE)</f>
        <v>31620</v>
      </c>
      <c r="N299" s="26" t="str">
        <f>VLOOKUP(A299,hospital[#All],7,FALSE)</f>
        <v>tier - 2</v>
      </c>
      <c r="O299" s="26" t="str">
        <f>VLOOKUP(A299,hospital[#All],8,FALSE)</f>
        <v>tier - 1</v>
      </c>
      <c r="P299" s="26" t="str">
        <f>VLOOKUP(A299,hospital[#All],9,FALSE)</f>
        <v>R1024</v>
      </c>
      <c r="Q299" s="26">
        <f>VLOOKUP(A299,hospital[#All],11,FALSE)</f>
        <v>65</v>
      </c>
    </row>
    <row r="300" spans="1:17" ht="15.6" x14ac:dyDescent="0.3">
      <c r="A300" s="25" t="s">
        <v>2073</v>
      </c>
      <c r="B300" s="26" t="str">
        <f>VLOOKUP(A300,cstm_name[#All],4,FALSE)</f>
        <v>Evan</v>
      </c>
      <c r="C300" s="26">
        <f>VLOOKUP(A300,medical[#All],2,FALSE)</f>
        <v>24.25</v>
      </c>
      <c r="D300" s="26" t="str">
        <f>VLOOKUP(A300,medical[#All],5,FALSE)</f>
        <v>Diabetes</v>
      </c>
      <c r="E300" s="26" t="str">
        <f>VLOOKUP(A300,medical[#All],6,FALSE)</f>
        <v>Yes</v>
      </c>
      <c r="F300" s="26" t="str">
        <f>VLOOKUP('Health care'!A300,medical[#All],7,FALSE)</f>
        <v>No</v>
      </c>
      <c r="G300" s="26" t="str">
        <f>VLOOKUP(A300,medical[#All],8,FALSE)</f>
        <v>No</v>
      </c>
      <c r="H300" s="26">
        <f>VLOOKUP('Health care'!A300,medical[#All],9,FALSE)</f>
        <v>1</v>
      </c>
      <c r="I300" s="26" t="str">
        <f>VLOOKUP(A300,medical[#All],10,FALSE)</f>
        <v>Yes</v>
      </c>
      <c r="J300" s="27" t="str">
        <f>VLOOKUP(A300,medical[#All],3,FALSE)</f>
        <v>Normal Weight</v>
      </c>
      <c r="K300" s="27" t="str">
        <f>VLOOKUP(A300,medical[#All],5,FALSE)</f>
        <v>Diabetes</v>
      </c>
      <c r="L300" s="28" t="str">
        <f>VLOOKUP(A300,hospital[#All],10,FALSE)</f>
        <v>29-Oct-1975</v>
      </c>
      <c r="M300" s="29">
        <f>VLOOKUP(A300,hospital[#All],6,FALSE)</f>
        <v>31591.82</v>
      </c>
      <c r="N300" s="26" t="str">
        <f>VLOOKUP(A300,hospital[#All],7,FALSE)</f>
        <v>tier - 2</v>
      </c>
      <c r="O300" s="26" t="str">
        <f>VLOOKUP(A300,hospital[#All],8,FALSE)</f>
        <v>tier - 1</v>
      </c>
      <c r="P300" s="26" t="str">
        <f>VLOOKUP(A300,hospital[#All],9,FALSE)</f>
        <v>R1011</v>
      </c>
      <c r="Q300" s="26">
        <f>VLOOKUP(A300,hospital[#All],11,FALSE)</f>
        <v>50</v>
      </c>
    </row>
    <row r="301" spans="1:17" ht="15.6" x14ac:dyDescent="0.3">
      <c r="A301" s="25" t="s">
        <v>2072</v>
      </c>
      <c r="B301" s="26" t="str">
        <f>VLOOKUP(A301,cstm_name[#All],4,FALSE)</f>
        <v>krisana</v>
      </c>
      <c r="C301" s="26">
        <f>VLOOKUP(A301,medical[#All],2,FALSE)</f>
        <v>23.85</v>
      </c>
      <c r="D301" s="26" t="str">
        <f>VLOOKUP(A301,medical[#All],5,FALSE)</f>
        <v>Diabetes</v>
      </c>
      <c r="E301" s="26" t="str">
        <f>VLOOKUP(A301,medical[#All],6,FALSE)</f>
        <v>No</v>
      </c>
      <c r="F301" s="26" t="str">
        <f>VLOOKUP('Health care'!A301,medical[#All],7,FALSE)</f>
        <v>No</v>
      </c>
      <c r="G301" s="26" t="str">
        <f>VLOOKUP(A301,medical[#All],8,FALSE)</f>
        <v>No</v>
      </c>
      <c r="H301" s="26">
        <f>VLOOKUP('Health care'!A301,medical[#All],9,FALSE)</f>
        <v>0</v>
      </c>
      <c r="I301" s="26" t="str">
        <f>VLOOKUP(A301,medical[#All],10,FALSE)</f>
        <v>Yes</v>
      </c>
      <c r="J301" s="27" t="str">
        <f>VLOOKUP(A301,medical[#All],3,FALSE)</f>
        <v>Normal Weight</v>
      </c>
      <c r="K301" s="27" t="str">
        <f>VLOOKUP(A301,medical[#All],5,FALSE)</f>
        <v>Diabetes</v>
      </c>
      <c r="L301" s="28" t="str">
        <f>VLOOKUP(A301,hospital[#All],10,FALSE)</f>
        <v>8-Oct-1974</v>
      </c>
      <c r="M301" s="29">
        <f>VLOOKUP(A301,hospital[#All],6,FALSE)</f>
        <v>31368.81</v>
      </c>
      <c r="N301" s="26" t="str">
        <f>VLOOKUP(A301,hospital[#All],7,FALSE)</f>
        <v>tier - 2</v>
      </c>
      <c r="O301" s="26" t="str">
        <f>VLOOKUP(A301,hospital[#All],8,FALSE)</f>
        <v>tier - 3</v>
      </c>
      <c r="P301" s="26" t="str">
        <f>VLOOKUP(A301,hospital[#All],9,FALSE)</f>
        <v>R1011</v>
      </c>
      <c r="Q301" s="26">
        <f>VLOOKUP(A301,hospital[#All],11,FALSE)</f>
        <v>51</v>
      </c>
    </row>
    <row r="302" spans="1:17" ht="15.6" x14ac:dyDescent="0.3">
      <c r="A302" s="25" t="s">
        <v>2071</v>
      </c>
      <c r="B302" s="26" t="str">
        <f>VLOOKUP(A302,cstm_name[#All],4,FALSE)</f>
        <v>kyle</v>
      </c>
      <c r="C302" s="26">
        <f>VLOOKUP(A302,medical[#All],2,FALSE)</f>
        <v>40.020000000000003</v>
      </c>
      <c r="D302" s="26" t="str">
        <f>VLOOKUP(A302,medical[#All],5,FALSE)</f>
        <v>Normal</v>
      </c>
      <c r="E302" s="26" t="str">
        <f>VLOOKUP(A302,medical[#All],6,FALSE)</f>
        <v>Yes</v>
      </c>
      <c r="F302" s="26" t="str">
        <f>VLOOKUP('Health care'!A302,medical[#All],7,FALSE)</f>
        <v>No</v>
      </c>
      <c r="G302" s="26" t="str">
        <f>VLOOKUP(A302,medical[#All],8,FALSE)</f>
        <v>No</v>
      </c>
      <c r="H302" s="26">
        <f>VLOOKUP('Health care'!A302,medical[#All],9,FALSE)</f>
        <v>1</v>
      </c>
      <c r="I302" s="26" t="str">
        <f>VLOOKUP(A302,medical[#All],10,FALSE)</f>
        <v>Yes</v>
      </c>
      <c r="J302" s="27" t="str">
        <f>VLOOKUP(A302,medical[#All],3,FALSE)</f>
        <v>Obesity</v>
      </c>
      <c r="K302" s="27" t="str">
        <f>VLOOKUP(A302,medical[#All],5,FALSE)</f>
        <v>Normal</v>
      </c>
      <c r="L302" s="28" t="str">
        <f>VLOOKUP(A302,hospital[#All],10,FALSE)</f>
        <v>27-Sep-1995</v>
      </c>
      <c r="M302" s="29">
        <f>VLOOKUP(A302,hospital[#All],6,FALSE)</f>
        <v>31328.27</v>
      </c>
      <c r="N302" s="26" t="str">
        <f>VLOOKUP(A302,hospital[#All],7,FALSE)</f>
        <v>tier - 2</v>
      </c>
      <c r="O302" s="26" t="str">
        <f>VLOOKUP(A302,hospital[#All],8,FALSE)</f>
        <v>tier - 2</v>
      </c>
      <c r="P302" s="26" t="str">
        <f>VLOOKUP(A302,hospital[#All],9,FALSE)</f>
        <v>R1011</v>
      </c>
      <c r="Q302" s="26">
        <f>VLOOKUP(A302,hospital[#All],11,FALSE)</f>
        <v>30</v>
      </c>
    </row>
    <row r="303" spans="1:17" ht="15.6" x14ac:dyDescent="0.3">
      <c r="A303" s="25" t="s">
        <v>2070</v>
      </c>
      <c r="B303" s="26" t="str">
        <f>VLOOKUP(A303,cstm_name[#All],4,FALSE)</f>
        <v>kate</v>
      </c>
      <c r="C303" s="26">
        <f>VLOOKUP(A303,medical[#All],2,FALSE)</f>
        <v>19.170000000000002</v>
      </c>
      <c r="D303" s="26" t="str">
        <f>VLOOKUP(A303,medical[#All],5,FALSE)</f>
        <v>Diabetes</v>
      </c>
      <c r="E303" s="26" t="str">
        <f>VLOOKUP(A303,medical[#All],6,FALSE)</f>
        <v>No</v>
      </c>
      <c r="F303" s="26" t="str">
        <f>VLOOKUP('Health care'!A303,medical[#All],7,FALSE)</f>
        <v>No</v>
      </c>
      <c r="G303" s="26" t="str">
        <f>VLOOKUP(A303,medical[#All],8,FALSE)</f>
        <v>No</v>
      </c>
      <c r="H303" s="26">
        <f>VLOOKUP('Health care'!A303,medical[#All],9,FALSE)</f>
        <v>0</v>
      </c>
      <c r="I303" s="26" t="str">
        <f>VLOOKUP(A303,medical[#All],10,FALSE)</f>
        <v>Yes</v>
      </c>
      <c r="J303" s="27" t="str">
        <f>VLOOKUP(A303,medical[#All],3,FALSE)</f>
        <v>Normal Weight</v>
      </c>
      <c r="K303" s="27" t="str">
        <f>VLOOKUP(A303,medical[#All],5,FALSE)</f>
        <v>Diabetes</v>
      </c>
      <c r="L303" s="28" t="str">
        <f>VLOOKUP(A303,hospital[#All],10,FALSE)</f>
        <v>9-Jul-1968</v>
      </c>
      <c r="M303" s="29">
        <f>VLOOKUP(A303,hospital[#All],6,FALSE)</f>
        <v>31322.53</v>
      </c>
      <c r="N303" s="26" t="str">
        <f>VLOOKUP(A303,hospital[#All],7,FALSE)</f>
        <v>tier - 2</v>
      </c>
      <c r="O303" s="26" t="str">
        <f>VLOOKUP(A303,hospital[#All],8,FALSE)</f>
        <v>tier - 1</v>
      </c>
      <c r="P303" s="26" t="str">
        <f>VLOOKUP(A303,hospital[#All],9,FALSE)</f>
        <v>R1011</v>
      </c>
      <c r="Q303" s="26">
        <f>VLOOKUP(A303,hospital[#All],11,FALSE)</f>
        <v>57</v>
      </c>
    </row>
    <row r="304" spans="1:17" ht="15.6" x14ac:dyDescent="0.3">
      <c r="A304" s="25" t="s">
        <v>2069</v>
      </c>
      <c r="B304" s="26" t="str">
        <f>VLOOKUP(A304,cstm_name[#All],4,FALSE)</f>
        <v>Martin</v>
      </c>
      <c r="C304" s="26">
        <f>VLOOKUP(A304,medical[#All],2,FALSE)</f>
        <v>43.53</v>
      </c>
      <c r="D304" s="26" t="str">
        <f>VLOOKUP(A304,medical[#All],5,FALSE)</f>
        <v>Prediabetes</v>
      </c>
      <c r="E304" s="26" t="str">
        <f>VLOOKUP(A304,medical[#All],6,FALSE)</f>
        <v>Yes</v>
      </c>
      <c r="F304" s="26" t="str">
        <f>VLOOKUP('Health care'!A304,medical[#All],7,FALSE)</f>
        <v>yes</v>
      </c>
      <c r="G304" s="26" t="str">
        <f>VLOOKUP(A304,medical[#All],8,FALSE)</f>
        <v>No</v>
      </c>
      <c r="H304" s="26">
        <f>VLOOKUP('Health care'!A304,medical[#All],9,FALSE)</f>
        <v>2</v>
      </c>
      <c r="I304" s="26" t="str">
        <f>VLOOKUP(A304,medical[#All],10,FALSE)</f>
        <v>Yes</v>
      </c>
      <c r="J304" s="27" t="str">
        <f>VLOOKUP(A304,medical[#All],3,FALSE)</f>
        <v>Obesity</v>
      </c>
      <c r="K304" s="27" t="str">
        <f>VLOOKUP(A304,medical[#All],5,FALSE)</f>
        <v>Prediabetes</v>
      </c>
      <c r="L304" s="28" t="str">
        <f>VLOOKUP(A304,hospital[#All],10,FALSE)</f>
        <v>22-Jul-2000</v>
      </c>
      <c r="M304" s="29">
        <f>VLOOKUP(A304,hospital[#All],6,FALSE)</f>
        <v>31234.560000000001</v>
      </c>
      <c r="N304" s="26" t="str">
        <f>VLOOKUP(A304,hospital[#All],7,FALSE)</f>
        <v>tier - 1</v>
      </c>
      <c r="O304" s="26" t="str">
        <f>VLOOKUP(A304,hospital[#All],8,FALSE)</f>
        <v>tier - 1</v>
      </c>
      <c r="P304" s="26" t="str">
        <f>VLOOKUP(A304,hospital[#All],9,FALSE)</f>
        <v>R1011</v>
      </c>
      <c r="Q304" s="26">
        <f>VLOOKUP(A304,hospital[#All],11,FALSE)</f>
        <v>25</v>
      </c>
    </row>
    <row r="305" spans="1:17" ht="15.6" x14ac:dyDescent="0.3">
      <c r="A305" s="25" t="s">
        <v>2068</v>
      </c>
      <c r="B305" s="26" t="str">
        <f>VLOOKUP(A305,cstm_name[#All],4,FALSE)</f>
        <v>stacey</v>
      </c>
      <c r="C305" s="26">
        <f>VLOOKUP(A305,medical[#All],2,FALSE)</f>
        <v>46.06</v>
      </c>
      <c r="D305" s="26" t="str">
        <f>VLOOKUP(A305,medical[#All],5,FALSE)</f>
        <v>Normal</v>
      </c>
      <c r="E305" s="26" t="str">
        <f>VLOOKUP(A305,medical[#All],6,FALSE)</f>
        <v>No</v>
      </c>
      <c r="F305" s="26" t="str">
        <f>VLOOKUP('Health care'!A305,medical[#All],7,FALSE)</f>
        <v>yes</v>
      </c>
      <c r="G305" s="26" t="str">
        <f>VLOOKUP(A305,medical[#All],8,FALSE)</f>
        <v>No</v>
      </c>
      <c r="H305" s="26">
        <f>VLOOKUP('Health care'!A305,medical[#All],9,FALSE)</f>
        <v>1</v>
      </c>
      <c r="I305" s="26" t="str">
        <f>VLOOKUP(A305,medical[#All],10,FALSE)</f>
        <v>Yes</v>
      </c>
      <c r="J305" s="27" t="str">
        <f>VLOOKUP(A305,medical[#All],3,FALSE)</f>
        <v>Obesity</v>
      </c>
      <c r="K305" s="27" t="str">
        <f>VLOOKUP(A305,medical[#All],5,FALSE)</f>
        <v>Normal</v>
      </c>
      <c r="L305" s="28" t="str">
        <f>VLOOKUP(A305,hospital[#All],10,FALSE)</f>
        <v>9-Nov-2004</v>
      </c>
      <c r="M305" s="29">
        <f>VLOOKUP(A305,hospital[#All],6,FALSE)</f>
        <v>31196.61</v>
      </c>
      <c r="N305" s="26" t="str">
        <f>VLOOKUP(A305,hospital[#All],7,FALSE)</f>
        <v>tier - 2</v>
      </c>
      <c r="O305" s="26" t="str">
        <f>VLOOKUP(A305,hospital[#All],8,FALSE)</f>
        <v>tier - 1</v>
      </c>
      <c r="P305" s="26" t="str">
        <f>VLOOKUP(A305,hospital[#All],9,FALSE)</f>
        <v>R1011</v>
      </c>
      <c r="Q305" s="26">
        <f>VLOOKUP(A305,hospital[#All],11,FALSE)</f>
        <v>21</v>
      </c>
    </row>
    <row r="306" spans="1:17" ht="15.6" x14ac:dyDescent="0.3">
      <c r="A306" s="25" t="s">
        <v>2067</v>
      </c>
      <c r="B306" s="26" t="str">
        <f>VLOOKUP(A306,cstm_name[#All],4,FALSE)</f>
        <v>christine</v>
      </c>
      <c r="C306" s="26">
        <f>VLOOKUP(A306,medical[#All],2,FALSE)</f>
        <v>29.92</v>
      </c>
      <c r="D306" s="26" t="str">
        <f>VLOOKUP(A306,medical[#All],5,FALSE)</f>
        <v>Diabetes</v>
      </c>
      <c r="E306" s="26" t="str">
        <f>VLOOKUP(A306,medical[#All],6,FALSE)</f>
        <v>Yes</v>
      </c>
      <c r="F306" s="26" t="str">
        <f>VLOOKUP('Health care'!A306,medical[#All],7,FALSE)</f>
        <v>No</v>
      </c>
      <c r="G306" s="26" t="str">
        <f>VLOOKUP(A306,medical[#All],8,FALSE)</f>
        <v>No</v>
      </c>
      <c r="H306" s="26">
        <f>VLOOKUP('Health care'!A306,medical[#All],9,FALSE)</f>
        <v>2</v>
      </c>
      <c r="I306" s="26" t="str">
        <f>VLOOKUP(A306,medical[#All],10,FALSE)</f>
        <v>Yes</v>
      </c>
      <c r="J306" s="27" t="str">
        <f>VLOOKUP(A306,medical[#All],3,FALSE)</f>
        <v>OverWeight</v>
      </c>
      <c r="K306" s="27" t="str">
        <f>VLOOKUP(A306,medical[#All],5,FALSE)</f>
        <v>Diabetes</v>
      </c>
      <c r="L306" s="28" t="str">
        <f>VLOOKUP(A306,hospital[#All],10,FALSE)</f>
        <v>9-Sep-1961</v>
      </c>
      <c r="M306" s="29">
        <f>VLOOKUP(A306,hospital[#All],6,FALSE)</f>
        <v>30942.19</v>
      </c>
      <c r="N306" s="26" t="str">
        <f>VLOOKUP(A306,hospital[#All],7,FALSE)</f>
        <v>tier - 2</v>
      </c>
      <c r="O306" s="26" t="str">
        <f>VLOOKUP(A306,hospital[#All],8,FALSE)</f>
        <v>tier - 2</v>
      </c>
      <c r="P306" s="26" t="str">
        <f>VLOOKUP(A306,hospital[#All],9,FALSE)</f>
        <v>R1013</v>
      </c>
      <c r="Q306" s="26">
        <f>VLOOKUP(A306,hospital[#All],11,FALSE)</f>
        <v>64</v>
      </c>
    </row>
    <row r="307" spans="1:17" ht="15.6" x14ac:dyDescent="0.3">
      <c r="A307" s="25" t="s">
        <v>2066</v>
      </c>
      <c r="B307" s="26" t="str">
        <f>VLOOKUP(A307,cstm_name[#All],4,FALSE)</f>
        <v>Sarah</v>
      </c>
      <c r="C307" s="26">
        <f>VLOOKUP(A307,medical[#All],2,FALSE)</f>
        <v>28.46</v>
      </c>
      <c r="D307" s="26" t="str">
        <f>VLOOKUP(A307,medical[#All],5,FALSE)</f>
        <v>Normal</v>
      </c>
      <c r="E307" s="26" t="str">
        <f>VLOOKUP(A307,medical[#All],6,FALSE)</f>
        <v>Yes</v>
      </c>
      <c r="F307" s="26" t="str">
        <f>VLOOKUP('Health care'!A307,medical[#All],7,FALSE)</f>
        <v>No</v>
      </c>
      <c r="G307" s="26" t="str">
        <f>VLOOKUP(A307,medical[#All],8,FALSE)</f>
        <v>No</v>
      </c>
      <c r="H307" s="26">
        <f>VLOOKUP('Health care'!A307,medical[#All],9,FALSE)</f>
        <v>1</v>
      </c>
      <c r="I307" s="26" t="str">
        <f>VLOOKUP(A307,medical[#All],10,FALSE)</f>
        <v>Yes</v>
      </c>
      <c r="J307" s="27" t="str">
        <f>VLOOKUP(A307,medical[#All],3,FALSE)</f>
        <v>OverWeight</v>
      </c>
      <c r="K307" s="27" t="str">
        <f>VLOOKUP(A307,medical[#All],5,FALSE)</f>
        <v>Normal</v>
      </c>
      <c r="L307" s="28" t="str">
        <f>VLOOKUP(A307,hospital[#All],10,FALSE)</f>
        <v>5-Sep-1988</v>
      </c>
      <c r="M307" s="29">
        <f>VLOOKUP(A307,hospital[#All],6,FALSE)</f>
        <v>30763.01</v>
      </c>
      <c r="N307" s="26" t="str">
        <f>VLOOKUP(A307,hospital[#All],7,FALSE)</f>
        <v>tier - 2</v>
      </c>
      <c r="O307" s="26" t="str">
        <f>VLOOKUP(A307,hospital[#All],8,FALSE)</f>
        <v>tier - 1</v>
      </c>
      <c r="P307" s="26" t="str">
        <f>VLOOKUP(A307,hospital[#All],9,FALSE)</f>
        <v>R1011</v>
      </c>
      <c r="Q307" s="26">
        <f>VLOOKUP(A307,hospital[#All],11,FALSE)</f>
        <v>37</v>
      </c>
    </row>
    <row r="308" spans="1:17" ht="15.6" x14ac:dyDescent="0.3">
      <c r="A308" s="25" t="s">
        <v>2065</v>
      </c>
      <c r="B308" s="26" t="str">
        <f>VLOOKUP(A308,cstm_name[#All],4,FALSE)</f>
        <v>megan</v>
      </c>
      <c r="C308" s="26">
        <f>VLOOKUP(A308,medical[#All],2,FALSE)</f>
        <v>24.56</v>
      </c>
      <c r="D308" s="26" t="str">
        <f>VLOOKUP(A308,medical[#All],5,FALSE)</f>
        <v>Prediabetes</v>
      </c>
      <c r="E308" s="26" t="str">
        <f>VLOOKUP(A308,medical[#All],6,FALSE)</f>
        <v>Yes</v>
      </c>
      <c r="F308" s="26" t="str">
        <f>VLOOKUP('Health care'!A308,medical[#All],7,FALSE)</f>
        <v>No</v>
      </c>
      <c r="G308" s="26" t="str">
        <f>VLOOKUP(A308,medical[#All],8,FALSE)</f>
        <v>Yes</v>
      </c>
      <c r="H308" s="26">
        <f>VLOOKUP('Health care'!A308,medical[#All],9,FALSE)</f>
        <v>1</v>
      </c>
      <c r="I308" s="26" t="str">
        <f>VLOOKUP(A308,medical[#All],10,FALSE)</f>
        <v>Yes</v>
      </c>
      <c r="J308" s="27" t="str">
        <f>VLOOKUP(A308,medical[#All],3,FALSE)</f>
        <v>Normal Weight</v>
      </c>
      <c r="K308" s="27" t="str">
        <f>VLOOKUP(A308,medical[#All],5,FALSE)</f>
        <v>Prediabetes</v>
      </c>
      <c r="L308" s="28" t="str">
        <f>VLOOKUP(A308,hospital[#All],10,FALSE)</f>
        <v>21-Dec-1983</v>
      </c>
      <c r="M308" s="29">
        <f>VLOOKUP(A308,hospital[#All],6,FALSE)</f>
        <v>30724.44</v>
      </c>
      <c r="N308" s="26" t="str">
        <f>VLOOKUP(A308,hospital[#All],7,FALSE)</f>
        <v>tier - 2</v>
      </c>
      <c r="O308" s="26" t="str">
        <f>VLOOKUP(A308,hospital[#All],8,FALSE)</f>
        <v>tier - 3</v>
      </c>
      <c r="P308" s="26" t="str">
        <f>VLOOKUP(A308,hospital[#All],9,FALSE)</f>
        <v>R1011</v>
      </c>
      <c r="Q308" s="26">
        <f>VLOOKUP(A308,hospital[#All],11,FALSE)</f>
        <v>42</v>
      </c>
    </row>
    <row r="309" spans="1:17" ht="15.6" x14ac:dyDescent="0.3">
      <c r="A309" s="25" t="s">
        <v>2064</v>
      </c>
      <c r="B309" s="26" t="str">
        <f>VLOOKUP(A309,cstm_name[#All],4,FALSE)</f>
        <v>Jason</v>
      </c>
      <c r="C309" s="26">
        <f>VLOOKUP(A309,medical[#All],2,FALSE)</f>
        <v>41.19</v>
      </c>
      <c r="D309" s="26" t="str">
        <f>VLOOKUP(A309,medical[#All],5,FALSE)</f>
        <v>Prediabetes</v>
      </c>
      <c r="E309" s="26" t="str">
        <f>VLOOKUP(A309,medical[#All],6,FALSE)</f>
        <v>No</v>
      </c>
      <c r="F309" s="26" t="str">
        <f>VLOOKUP('Health care'!A309,medical[#All],7,FALSE)</f>
        <v>No</v>
      </c>
      <c r="G309" s="26" t="str">
        <f>VLOOKUP(A309,medical[#All],8,FALSE)</f>
        <v>No</v>
      </c>
      <c r="H309" s="26">
        <f>VLOOKUP('Health care'!A309,medical[#All],9,FALSE)</f>
        <v>0</v>
      </c>
      <c r="I309" s="26" t="str">
        <f>VLOOKUP(A309,medical[#All],10,FALSE)</f>
        <v>Yes</v>
      </c>
      <c r="J309" s="27" t="str">
        <f>VLOOKUP(A309,medical[#All],3,FALSE)</f>
        <v>Obesity</v>
      </c>
      <c r="K309" s="27" t="str">
        <f>VLOOKUP(A309,medical[#All],5,FALSE)</f>
        <v>Prediabetes</v>
      </c>
      <c r="L309" s="28" t="str">
        <f>VLOOKUP(A309,hospital[#All],10,FALSE)</f>
        <v>21-Sep-1999</v>
      </c>
      <c r="M309" s="29">
        <f>VLOOKUP(A309,hospital[#All],6,FALSE)</f>
        <v>30697.71</v>
      </c>
      <c r="N309" s="26" t="str">
        <f>VLOOKUP(A309,hospital[#All],7,FALSE)</f>
        <v>tier - 1</v>
      </c>
      <c r="O309" s="26" t="str">
        <f>VLOOKUP(A309,hospital[#All],8,FALSE)</f>
        <v>tier - 2</v>
      </c>
      <c r="P309" s="26" t="str">
        <f>VLOOKUP(A309,hospital[#All],9,FALSE)</f>
        <v>R1011</v>
      </c>
      <c r="Q309" s="26">
        <f>VLOOKUP(A309,hospital[#All],11,FALSE)</f>
        <v>26</v>
      </c>
    </row>
    <row r="310" spans="1:17" ht="15.6" x14ac:dyDescent="0.3">
      <c r="A310" s="25" t="s">
        <v>2063</v>
      </c>
      <c r="B310" s="26" t="str">
        <f>VLOOKUP(A310,cstm_name[#All],4,FALSE)</f>
        <v>michele</v>
      </c>
      <c r="C310" s="26">
        <f>VLOOKUP(A310,medical[#All],2,FALSE)</f>
        <v>18.63</v>
      </c>
      <c r="D310" s="26" t="str">
        <f>VLOOKUP(A310,medical[#All],5,FALSE)</f>
        <v>Diabetes</v>
      </c>
      <c r="E310" s="26" t="str">
        <f>VLOOKUP(A310,medical[#All],6,FALSE)</f>
        <v>Yes</v>
      </c>
      <c r="F310" s="26" t="str">
        <f>VLOOKUP('Health care'!A310,medical[#All],7,FALSE)</f>
        <v>No</v>
      </c>
      <c r="G310" s="26" t="str">
        <f>VLOOKUP(A310,medical[#All],8,FALSE)</f>
        <v>No</v>
      </c>
      <c r="H310" s="26">
        <f>VLOOKUP('Health care'!A310,medical[#All],9,FALSE)</f>
        <v>2</v>
      </c>
      <c r="I310" s="26" t="str">
        <f>VLOOKUP(A310,medical[#All],10,FALSE)</f>
        <v>Yes</v>
      </c>
      <c r="J310" s="27" t="str">
        <f>VLOOKUP(A310,medical[#All],3,FALSE)</f>
        <v>Normal Weight</v>
      </c>
      <c r="K310" s="27" t="str">
        <f>VLOOKUP(A310,medical[#All],5,FALSE)</f>
        <v>Diabetes</v>
      </c>
      <c r="L310" s="28" t="str">
        <f>VLOOKUP(A310,hospital[#All],10,FALSE)</f>
        <v>11-Nov-1970</v>
      </c>
      <c r="M310" s="29">
        <f>VLOOKUP(A310,hospital[#All],6,FALSE)</f>
        <v>30625.65</v>
      </c>
      <c r="N310" s="26" t="str">
        <f>VLOOKUP(A310,hospital[#All],7,FALSE)</f>
        <v>tier - 2</v>
      </c>
      <c r="O310" s="26" t="str">
        <f>VLOOKUP(A310,hospital[#All],8,FALSE)</f>
        <v>tier - 3</v>
      </c>
      <c r="P310" s="26" t="str">
        <f>VLOOKUP(A310,hospital[#All],9,FALSE)</f>
        <v>R1011</v>
      </c>
      <c r="Q310" s="26">
        <f>VLOOKUP(A310,hospital[#All],11,FALSE)</f>
        <v>55</v>
      </c>
    </row>
    <row r="311" spans="1:17" ht="15.6" x14ac:dyDescent="0.3">
      <c r="A311" s="25" t="s">
        <v>2062</v>
      </c>
      <c r="B311" s="26" t="str">
        <f>VLOOKUP(A311,cstm_name[#All],4,FALSE)</f>
        <v>nikki</v>
      </c>
      <c r="C311" s="26">
        <f>VLOOKUP(A311,medical[#All],2,FALSE)</f>
        <v>26.26</v>
      </c>
      <c r="D311" s="26" t="str">
        <f>VLOOKUP(A311,medical[#All],5,FALSE)</f>
        <v>Diabetes</v>
      </c>
      <c r="E311" s="26" t="str">
        <f>VLOOKUP(A311,medical[#All],6,FALSE)</f>
        <v>Yes</v>
      </c>
      <c r="F311" s="26" t="str">
        <f>VLOOKUP('Health care'!A311,medical[#All],7,FALSE)</f>
        <v>No</v>
      </c>
      <c r="G311" s="26" t="str">
        <f>VLOOKUP(A311,medical[#All],8,FALSE)</f>
        <v>No</v>
      </c>
      <c r="H311" s="26">
        <f>VLOOKUP('Health care'!A311,medical[#All],9,FALSE)</f>
        <v>1</v>
      </c>
      <c r="I311" s="26" t="str">
        <f>VLOOKUP(A311,medical[#All],10,FALSE)</f>
        <v>Yes</v>
      </c>
      <c r="J311" s="27" t="str">
        <f>VLOOKUP(A311,medical[#All],3,FALSE)</f>
        <v>OverWeight</v>
      </c>
      <c r="K311" s="27" t="str">
        <f>VLOOKUP(A311,medical[#All],5,FALSE)</f>
        <v>Diabetes</v>
      </c>
      <c r="L311" s="28" t="str">
        <f>VLOOKUP(A311,hospital[#All],10,FALSE)</f>
        <v>10-Aug-1986</v>
      </c>
      <c r="M311" s="29">
        <f>VLOOKUP(A311,hospital[#All],6,FALSE)</f>
        <v>30530.5</v>
      </c>
      <c r="N311" s="26" t="str">
        <f>VLOOKUP(A311,hospital[#All],7,FALSE)</f>
        <v>tier - 2</v>
      </c>
      <c r="O311" s="26" t="str">
        <f>VLOOKUP(A311,hospital[#All],8,FALSE)</f>
        <v>tier - 1</v>
      </c>
      <c r="P311" s="26" t="str">
        <f>VLOOKUP(A311,hospital[#All],9,FALSE)</f>
        <v>R1011</v>
      </c>
      <c r="Q311" s="26">
        <f>VLOOKUP(A311,hospital[#All],11,FALSE)</f>
        <v>39</v>
      </c>
    </row>
    <row r="312" spans="1:17" ht="15.6" x14ac:dyDescent="0.3">
      <c r="A312" s="25" t="s">
        <v>2061</v>
      </c>
      <c r="B312" s="26" t="str">
        <f>VLOOKUP(A312,cstm_name[#All],4,FALSE)</f>
        <v>Philip</v>
      </c>
      <c r="C312" s="26">
        <f>VLOOKUP(A312,medical[#All],2,FALSE)</f>
        <v>22.37</v>
      </c>
      <c r="D312" s="26" t="str">
        <f>VLOOKUP(A312,medical[#All],5,FALSE)</f>
        <v>Prediabetes</v>
      </c>
      <c r="E312" s="26" t="str">
        <f>VLOOKUP(A312,medical[#All],6,FALSE)</f>
        <v>Yes</v>
      </c>
      <c r="F312" s="26" t="str">
        <f>VLOOKUP('Health care'!A312,medical[#All],7,FALSE)</f>
        <v>No</v>
      </c>
      <c r="G312" s="26" t="str">
        <f>VLOOKUP(A312,medical[#All],8,FALSE)</f>
        <v>Yes</v>
      </c>
      <c r="H312" s="26">
        <f>VLOOKUP('Health care'!A312,medical[#All],9,FALSE)</f>
        <v>1</v>
      </c>
      <c r="I312" s="26" t="str">
        <f>VLOOKUP(A312,medical[#All],10,FALSE)</f>
        <v>Yes</v>
      </c>
      <c r="J312" s="27" t="str">
        <f>VLOOKUP(A312,medical[#All],3,FALSE)</f>
        <v>Normal Weight</v>
      </c>
      <c r="K312" s="27" t="str">
        <f>VLOOKUP(A312,medical[#All],5,FALSE)</f>
        <v>Prediabetes</v>
      </c>
      <c r="L312" s="28" t="str">
        <f>VLOOKUP(A312,hospital[#All],10,FALSE)</f>
        <v>3-Sep-1983</v>
      </c>
      <c r="M312" s="29">
        <f>VLOOKUP(A312,hospital[#All],6,FALSE)</f>
        <v>30457.37</v>
      </c>
      <c r="N312" s="26" t="str">
        <f>VLOOKUP(A312,hospital[#All],7,FALSE)</f>
        <v>tier - 2</v>
      </c>
      <c r="O312" s="26" t="str">
        <f>VLOOKUP(A312,hospital[#All],8,FALSE)</f>
        <v>tier - 1</v>
      </c>
      <c r="P312" s="26" t="str">
        <f>VLOOKUP(A312,hospital[#All],9,FALSE)</f>
        <v>R1012</v>
      </c>
      <c r="Q312" s="26">
        <f>VLOOKUP(A312,hospital[#All],11,FALSE)</f>
        <v>42</v>
      </c>
    </row>
    <row r="313" spans="1:17" ht="15.6" x14ac:dyDescent="0.3">
      <c r="A313" s="25" t="s">
        <v>2060</v>
      </c>
      <c r="B313" s="26" t="str">
        <f>VLOOKUP(A313,cstm_name[#All],4,FALSE)</f>
        <v>Bryan</v>
      </c>
      <c r="C313" s="26">
        <f>VLOOKUP(A313,medical[#All],2,FALSE)</f>
        <v>39.619999999999997</v>
      </c>
      <c r="D313" s="26" t="str">
        <f>VLOOKUP(A313,medical[#All],5,FALSE)</f>
        <v>Normal</v>
      </c>
      <c r="E313" s="26" t="str">
        <f>VLOOKUP(A313,medical[#All],6,FALSE)</f>
        <v>No</v>
      </c>
      <c r="F313" s="26" t="str">
        <f>VLOOKUP('Health care'!A313,medical[#All],7,FALSE)</f>
        <v>No</v>
      </c>
      <c r="G313" s="26" t="str">
        <f>VLOOKUP(A313,medical[#All],8,FALSE)</f>
        <v>No</v>
      </c>
      <c r="H313" s="26">
        <f>VLOOKUP('Health care'!A313,medical[#All],9,FALSE)</f>
        <v>1</v>
      </c>
      <c r="I313" s="26" t="str">
        <f>VLOOKUP(A313,medical[#All],10,FALSE)</f>
        <v>Yes</v>
      </c>
      <c r="J313" s="27" t="str">
        <f>VLOOKUP(A313,medical[#All],3,FALSE)</f>
        <v>Obesity</v>
      </c>
      <c r="K313" s="27" t="str">
        <f>VLOOKUP(A313,medical[#All],5,FALSE)</f>
        <v>Normal</v>
      </c>
      <c r="L313" s="28" t="str">
        <f>VLOOKUP(A313,hospital[#All],10,FALSE)</f>
        <v>28-Oct-1998</v>
      </c>
      <c r="M313" s="29">
        <f>VLOOKUP(A313,hospital[#All],6,FALSE)</f>
        <v>30422.03</v>
      </c>
      <c r="N313" s="26" t="str">
        <f>VLOOKUP(A313,hospital[#All],7,FALSE)</f>
        <v>tier - 2</v>
      </c>
      <c r="O313" s="26" t="str">
        <f>VLOOKUP(A313,hospital[#All],8,FALSE)</f>
        <v>tier - 3</v>
      </c>
      <c r="P313" s="26" t="str">
        <f>VLOOKUP(A313,hospital[#All],9,FALSE)</f>
        <v>R1011</v>
      </c>
      <c r="Q313" s="26">
        <f>VLOOKUP(A313,hospital[#All],11,FALSE)</f>
        <v>27</v>
      </c>
    </row>
    <row r="314" spans="1:17" ht="15.6" x14ac:dyDescent="0.3">
      <c r="A314" s="25" t="s">
        <v>2059</v>
      </c>
      <c r="B314" s="26" t="str">
        <f>VLOOKUP(A314,cstm_name[#All],4,FALSE)</f>
        <v>Timothy</v>
      </c>
      <c r="C314" s="26">
        <f>VLOOKUP(A314,medical[#All],2,FALSE)</f>
        <v>18.329999999999998</v>
      </c>
      <c r="D314" s="26" t="str">
        <f>VLOOKUP(A314,medical[#All],5,FALSE)</f>
        <v>Normal</v>
      </c>
      <c r="E314" s="26" t="str">
        <f>VLOOKUP(A314,medical[#All],6,FALSE)</f>
        <v>Yes</v>
      </c>
      <c r="F314" s="26" t="str">
        <f>VLOOKUP('Health care'!A314,medical[#All],7,FALSE)</f>
        <v>No</v>
      </c>
      <c r="G314" s="26" t="str">
        <f>VLOOKUP(A314,medical[#All],8,FALSE)</f>
        <v>No</v>
      </c>
      <c r="H314" s="26">
        <f>VLOOKUP('Health care'!A314,medical[#All],9,FALSE)</f>
        <v>0</v>
      </c>
      <c r="I314" s="26" t="str">
        <f>VLOOKUP(A314,medical[#All],10,FALSE)</f>
        <v>Yes</v>
      </c>
      <c r="J314" s="27" t="str">
        <f>VLOOKUP(A314,medical[#All],3,FALSE)</f>
        <v>Underweight</v>
      </c>
      <c r="K314" s="27" t="str">
        <f>VLOOKUP(A314,medical[#All],5,FALSE)</f>
        <v>Normal</v>
      </c>
      <c r="L314" s="28" t="str">
        <f>VLOOKUP(A314,hospital[#All],10,FALSE)</f>
        <v>3-Sep-1976</v>
      </c>
      <c r="M314" s="29">
        <f>VLOOKUP(A314,hospital[#All],6,FALSE)</f>
        <v>30409.53</v>
      </c>
      <c r="N314" s="26" t="str">
        <f>VLOOKUP(A314,hospital[#All],7,FALSE)</f>
        <v>tier - 2</v>
      </c>
      <c r="O314" s="26" t="str">
        <f>VLOOKUP(A314,hospital[#All],8,FALSE)</f>
        <v>tier - 3</v>
      </c>
      <c r="P314" s="26" t="str">
        <f>VLOOKUP(A314,hospital[#All],9,FALSE)</f>
        <v>R1012</v>
      </c>
      <c r="Q314" s="26">
        <f>VLOOKUP(A314,hospital[#All],11,FALSE)</f>
        <v>49</v>
      </c>
    </row>
    <row r="315" spans="1:17" ht="15.6" x14ac:dyDescent="0.3">
      <c r="A315" s="25" t="s">
        <v>2058</v>
      </c>
      <c r="B315" s="26" t="str">
        <f>VLOOKUP(A315,cstm_name[#All],4,FALSE)</f>
        <v>Angielyn</v>
      </c>
      <c r="C315" s="26">
        <f>VLOOKUP(A315,medical[#All],2,FALSE)</f>
        <v>17.11</v>
      </c>
      <c r="D315" s="26" t="str">
        <f>VLOOKUP(A315,medical[#All],5,FALSE)</f>
        <v>Normal</v>
      </c>
      <c r="E315" s="26" t="str">
        <f>VLOOKUP(A315,medical[#All],6,FALSE)</f>
        <v>Yes</v>
      </c>
      <c r="F315" s="26" t="str">
        <f>VLOOKUP('Health care'!A315,medical[#All],7,FALSE)</f>
        <v>No</v>
      </c>
      <c r="G315" s="26" t="str">
        <f>VLOOKUP(A315,medical[#All],8,FALSE)</f>
        <v>Yes</v>
      </c>
      <c r="H315" s="26">
        <f>VLOOKUP('Health care'!A315,medical[#All],9,FALSE)</f>
        <v>1</v>
      </c>
      <c r="I315" s="26" t="str">
        <f>VLOOKUP(A315,medical[#All],10,FALSE)</f>
        <v>Yes</v>
      </c>
      <c r="J315" s="27" t="str">
        <f>VLOOKUP(A315,medical[#All],3,FALSE)</f>
        <v>Underweight</v>
      </c>
      <c r="K315" s="27" t="str">
        <f>VLOOKUP(A315,medical[#All],5,FALSE)</f>
        <v>Normal</v>
      </c>
      <c r="L315" s="28" t="str">
        <f>VLOOKUP(A315,hospital[#All],10,FALSE)</f>
        <v>30-Jul-1969</v>
      </c>
      <c r="M315" s="29">
        <f>VLOOKUP(A315,hospital[#All],6,FALSE)</f>
        <v>30366.93</v>
      </c>
      <c r="N315" s="26" t="str">
        <f>VLOOKUP(A315,hospital[#All],7,FALSE)</f>
        <v>tier - 2</v>
      </c>
      <c r="O315" s="26" t="str">
        <f>VLOOKUP(A315,hospital[#All],8,FALSE)</f>
        <v>tier - 2</v>
      </c>
      <c r="P315" s="26" t="str">
        <f>VLOOKUP(A315,hospital[#All],9,FALSE)</f>
        <v>R1011</v>
      </c>
      <c r="Q315" s="26">
        <f>VLOOKUP(A315,hospital[#All],11,FALSE)</f>
        <v>56</v>
      </c>
    </row>
    <row r="316" spans="1:17" ht="15.6" x14ac:dyDescent="0.3">
      <c r="A316" s="25" t="s">
        <v>2057</v>
      </c>
      <c r="B316" s="26" t="str">
        <f>VLOOKUP(A316,cstm_name[#All],4,FALSE)</f>
        <v>Jeanie</v>
      </c>
      <c r="C316" s="26">
        <f>VLOOKUP(A316,medical[#All],2,FALSE)</f>
        <v>43.5</v>
      </c>
      <c r="D316" s="26" t="str">
        <f>VLOOKUP(A316,medical[#All],5,FALSE)</f>
        <v>Prediabetes</v>
      </c>
      <c r="E316" s="26" t="str">
        <f>VLOOKUP(A316,medical[#All],6,FALSE)</f>
        <v>No</v>
      </c>
      <c r="F316" s="26" t="str">
        <f>VLOOKUP('Health care'!A316,medical[#All],7,FALSE)</f>
        <v>yes</v>
      </c>
      <c r="G316" s="26" t="str">
        <f>VLOOKUP(A316,medical[#All],8,FALSE)</f>
        <v>No</v>
      </c>
      <c r="H316" s="26">
        <f>VLOOKUP('Health care'!A316,medical[#All],9,FALSE)</f>
        <v>1</v>
      </c>
      <c r="I316" s="26" t="str">
        <f>VLOOKUP(A316,medical[#All],10,FALSE)</f>
        <v>Yes</v>
      </c>
      <c r="J316" s="27" t="str">
        <f>VLOOKUP(A316,medical[#All],3,FALSE)</f>
        <v>Obesity</v>
      </c>
      <c r="K316" s="27" t="str">
        <f>VLOOKUP(A316,medical[#All],5,FALSE)</f>
        <v>Prediabetes</v>
      </c>
      <c r="L316" s="28" t="str">
        <f>VLOOKUP(A316,hospital[#All],10,FALSE)</f>
        <v>1-Jun-2004</v>
      </c>
      <c r="M316" s="29">
        <f>VLOOKUP(A316,hospital[#All],6,FALSE)</f>
        <v>30328.27</v>
      </c>
      <c r="N316" s="26" t="str">
        <f>VLOOKUP(A316,hospital[#All],7,FALSE)</f>
        <v>tier - 2</v>
      </c>
      <c r="O316" s="26" t="str">
        <f>VLOOKUP(A316,hospital[#All],8,FALSE)</f>
        <v>tier - 2</v>
      </c>
      <c r="P316" s="26" t="str">
        <f>VLOOKUP(A316,hospital[#All],9,FALSE)</f>
        <v>R1011</v>
      </c>
      <c r="Q316" s="26">
        <f>VLOOKUP(A316,hospital[#All],11,FALSE)</f>
        <v>21</v>
      </c>
    </row>
    <row r="317" spans="1:17" ht="15.6" x14ac:dyDescent="0.3">
      <c r="A317" s="25" t="s">
        <v>2056</v>
      </c>
      <c r="B317" s="26" t="str">
        <f>VLOOKUP(A317,cstm_name[#All],4,FALSE)</f>
        <v>greg</v>
      </c>
      <c r="C317" s="26">
        <f>VLOOKUP(A317,medical[#All],2,FALSE)</f>
        <v>25.364999999999998</v>
      </c>
      <c r="D317" s="26" t="str">
        <f>VLOOKUP(A317,medical[#All],5,FALSE)</f>
        <v>Normal</v>
      </c>
      <c r="E317" s="26" t="str">
        <f>VLOOKUP(A317,medical[#All],6,FALSE)</f>
        <v>No</v>
      </c>
      <c r="F317" s="26" t="str">
        <f>VLOOKUP('Health care'!A317,medical[#All],7,FALSE)</f>
        <v>No</v>
      </c>
      <c r="G317" s="26" t="str">
        <f>VLOOKUP(A317,medical[#All],8,FALSE)</f>
        <v>No</v>
      </c>
      <c r="H317" s="26">
        <f>VLOOKUP('Health care'!A317,medical[#All],9,FALSE)</f>
        <v>2</v>
      </c>
      <c r="I317" s="26" t="str">
        <f>VLOOKUP(A317,medical[#All],10,FALSE)</f>
        <v>No</v>
      </c>
      <c r="J317" s="27" t="str">
        <f>VLOOKUP(A317,medical[#All],3,FALSE)</f>
        <v>OverWeight</v>
      </c>
      <c r="K317" s="27" t="str">
        <f>VLOOKUP(A317,medical[#All],5,FALSE)</f>
        <v>Normal</v>
      </c>
      <c r="L317" s="28" t="str">
        <f>VLOOKUP(A317,hospital[#All],10,FALSE)</f>
        <v>24-Jul-1972</v>
      </c>
      <c r="M317" s="29">
        <f>VLOOKUP(A317,hospital[#All],6,FALSE)</f>
        <v>30284.639999999999</v>
      </c>
      <c r="N317" s="26" t="str">
        <f>VLOOKUP(A317,hospital[#All],7,FALSE)</f>
        <v>tier - 1</v>
      </c>
      <c r="O317" s="26" t="str">
        <f>VLOOKUP(A317,hospital[#All],8,FALSE)</f>
        <v>tier - 1</v>
      </c>
      <c r="P317" s="26" t="str">
        <f>VLOOKUP(A317,hospital[#All],9,FALSE)</f>
        <v>R1012</v>
      </c>
      <c r="Q317" s="26">
        <f>VLOOKUP(A317,hospital[#All],11,FALSE)</f>
        <v>53</v>
      </c>
    </row>
    <row r="318" spans="1:17" ht="15.6" x14ac:dyDescent="0.3">
      <c r="A318" s="25" t="s">
        <v>2055</v>
      </c>
      <c r="B318" s="26" t="str">
        <f>VLOOKUP(A318,cstm_name[#All],4,FALSE)</f>
        <v>john</v>
      </c>
      <c r="C318" s="26">
        <f>VLOOKUP(A318,medical[#All],2,FALSE)</f>
        <v>28.594999999999999</v>
      </c>
      <c r="D318" s="26" t="str">
        <f>VLOOKUP(A318,medical[#All],5,FALSE)</f>
        <v>Diabetes</v>
      </c>
      <c r="E318" s="26" t="str">
        <f>VLOOKUP(A318,medical[#All],6,FALSE)</f>
        <v>No</v>
      </c>
      <c r="F318" s="26" t="str">
        <f>VLOOKUP('Health care'!A318,medical[#All],7,FALSE)</f>
        <v>No</v>
      </c>
      <c r="G318" s="26" t="str">
        <f>VLOOKUP(A318,medical[#All],8,FALSE)</f>
        <v>No</v>
      </c>
      <c r="H318" s="26">
        <f>VLOOKUP('Health care'!A318,medical[#All],9,FALSE)</f>
        <v>0</v>
      </c>
      <c r="I318" s="26" t="str">
        <f>VLOOKUP(A318,medical[#All],10,FALSE)</f>
        <v>No</v>
      </c>
      <c r="J318" s="27" t="str">
        <f>VLOOKUP(A318,medical[#All],3,FALSE)</f>
        <v>OverWeight</v>
      </c>
      <c r="K318" s="27" t="str">
        <f>VLOOKUP(A318,medical[#All],5,FALSE)</f>
        <v>Diabetes</v>
      </c>
      <c r="L318" s="28" t="str">
        <f>VLOOKUP(A318,hospital[#All],10,FALSE)</f>
        <v>15-Sep-1962</v>
      </c>
      <c r="M318" s="29">
        <f>VLOOKUP(A318,hospital[#All],6,FALSE)</f>
        <v>30260</v>
      </c>
      <c r="N318" s="26" t="str">
        <f>VLOOKUP(A318,hospital[#All],7,FALSE)</f>
        <v>tier - 1</v>
      </c>
      <c r="O318" s="26" t="str">
        <f>VLOOKUP(A318,hospital[#All],8,FALSE)</f>
        <v>tier - 1</v>
      </c>
      <c r="P318" s="26" t="str">
        <f>VLOOKUP(A318,hospital[#All],9,FALSE)</f>
        <v>R1014</v>
      </c>
      <c r="Q318" s="26">
        <f>VLOOKUP(A318,hospital[#All],11,FALSE)</f>
        <v>63</v>
      </c>
    </row>
    <row r="319" spans="1:17" ht="15.6" x14ac:dyDescent="0.3">
      <c r="A319" s="25" t="s">
        <v>2054</v>
      </c>
      <c r="B319" s="26" t="str">
        <f>VLOOKUP(A319,cstm_name[#All],4,FALSE)</f>
        <v>aliaksandr</v>
      </c>
      <c r="C319" s="26">
        <f>VLOOKUP(A319,medical[#All],2,FALSE)</f>
        <v>29.83</v>
      </c>
      <c r="D319" s="26" t="str">
        <f>VLOOKUP(A319,medical[#All],5,FALSE)</f>
        <v>Diabetes</v>
      </c>
      <c r="E319" s="26" t="str">
        <f>VLOOKUP(A319,medical[#All],6,FALSE)</f>
        <v>Yes</v>
      </c>
      <c r="F319" s="26" t="str">
        <f>VLOOKUP('Health care'!A319,medical[#All],7,FALSE)</f>
        <v>No</v>
      </c>
      <c r="G319" s="26" t="str">
        <f>VLOOKUP(A319,medical[#All],8,FALSE)</f>
        <v>Yes</v>
      </c>
      <c r="H319" s="26">
        <f>VLOOKUP('Health care'!A319,medical[#All],9,FALSE)</f>
        <v>1</v>
      </c>
      <c r="I319" s="26" t="str">
        <f>VLOOKUP(A319,medical[#All],10,FALSE)</f>
        <v>Yes</v>
      </c>
      <c r="J319" s="27" t="str">
        <f>VLOOKUP(A319,medical[#All],3,FALSE)</f>
        <v>OverWeight</v>
      </c>
      <c r="K319" s="27" t="str">
        <f>VLOOKUP(A319,medical[#All],5,FALSE)</f>
        <v>Diabetes</v>
      </c>
      <c r="L319" s="28" t="str">
        <f>VLOOKUP(A319,hospital[#All],10,FALSE)</f>
        <v>13-Sep-1963</v>
      </c>
      <c r="M319" s="29">
        <f>VLOOKUP(A319,hospital[#All],6,FALSE)</f>
        <v>30184.94</v>
      </c>
      <c r="N319" s="26" t="str">
        <f>VLOOKUP(A319,hospital[#All],7,FALSE)</f>
        <v>tier - 1</v>
      </c>
      <c r="O319" s="26" t="str">
        <f>VLOOKUP(A319,hospital[#All],8,FALSE)</f>
        <v>tier - 1</v>
      </c>
      <c r="P319" s="26" t="str">
        <f>VLOOKUP(A319,hospital[#All],9,FALSE)</f>
        <v>R1014</v>
      </c>
      <c r="Q319" s="26">
        <f>VLOOKUP(A319,hospital[#All],11,FALSE)</f>
        <v>62</v>
      </c>
    </row>
    <row r="320" spans="1:17" ht="15.6" x14ac:dyDescent="0.3">
      <c r="A320" s="25" t="s">
        <v>2053</v>
      </c>
      <c r="B320" s="26" t="str">
        <f>VLOOKUP(A320,cstm_name[#All],4,FALSE)</f>
        <v>Jason</v>
      </c>
      <c r="C320" s="26">
        <f>VLOOKUP(A320,medical[#All],2,FALSE)</f>
        <v>24.7</v>
      </c>
      <c r="D320" s="26" t="str">
        <f>VLOOKUP(A320,medical[#All],5,FALSE)</f>
        <v>Diabetes</v>
      </c>
      <c r="E320" s="26" t="str">
        <f>VLOOKUP(A320,medical[#All],6,FALSE)</f>
        <v>No</v>
      </c>
      <c r="F320" s="26" t="str">
        <f>VLOOKUP('Health care'!A320,medical[#All],7,FALSE)</f>
        <v>No</v>
      </c>
      <c r="G320" s="26" t="str">
        <f>VLOOKUP(A320,medical[#All],8,FALSE)</f>
        <v>No</v>
      </c>
      <c r="H320" s="26">
        <f>VLOOKUP('Health care'!A320,medical[#All],9,FALSE)</f>
        <v>3</v>
      </c>
      <c r="I320" s="26" t="str">
        <f>VLOOKUP(A320,medical[#All],10,FALSE)</f>
        <v>No</v>
      </c>
      <c r="J320" s="27" t="str">
        <f>VLOOKUP(A320,medical[#All],3,FALSE)</f>
        <v>Normal Weight</v>
      </c>
      <c r="K320" s="27" t="str">
        <f>VLOOKUP(A320,medical[#All],5,FALSE)</f>
        <v>Diabetes</v>
      </c>
      <c r="L320" s="28" t="str">
        <f>VLOOKUP(A320,hospital[#All],10,FALSE)</f>
        <v>11-Aug-1958</v>
      </c>
      <c r="M320" s="29">
        <f>VLOOKUP(A320,hospital[#All],6,FALSE)</f>
        <v>30166.62</v>
      </c>
      <c r="N320" s="26" t="str">
        <f>VLOOKUP(A320,hospital[#All],7,FALSE)</f>
        <v>tier - 1</v>
      </c>
      <c r="O320" s="26" t="str">
        <f>VLOOKUP(A320,hospital[#All],8,FALSE)</f>
        <v>tier - 3</v>
      </c>
      <c r="P320" s="26" t="str">
        <f>VLOOKUP(A320,hospital[#All],9,FALSE)</f>
        <v>R1012</v>
      </c>
      <c r="Q320" s="26">
        <f>VLOOKUP(A320,hospital[#All],11,FALSE)</f>
        <v>67</v>
      </c>
    </row>
    <row r="321" spans="1:17" ht="15.6" x14ac:dyDescent="0.3">
      <c r="A321" s="25" t="s">
        <v>2052</v>
      </c>
      <c r="B321" s="26" t="str">
        <f>VLOOKUP(A321,cstm_name[#All],4,FALSE)</f>
        <v>Sheera</v>
      </c>
      <c r="C321" s="26">
        <f>VLOOKUP(A321,medical[#All],2,FALSE)</f>
        <v>17.940000000000001</v>
      </c>
      <c r="D321" s="26" t="str">
        <f>VLOOKUP(A321,medical[#All],5,FALSE)</f>
        <v>Diabetes</v>
      </c>
      <c r="E321" s="26" t="str">
        <f>VLOOKUP(A321,medical[#All],6,FALSE)</f>
        <v>No</v>
      </c>
      <c r="F321" s="26" t="str">
        <f>VLOOKUP('Health care'!A321,medical[#All],7,FALSE)</f>
        <v>No</v>
      </c>
      <c r="G321" s="26" t="str">
        <f>VLOOKUP(A321,medical[#All],8,FALSE)</f>
        <v>No</v>
      </c>
      <c r="H321" s="26">
        <f>VLOOKUP('Health care'!A321,medical[#All],9,FALSE)</f>
        <v>0</v>
      </c>
      <c r="I321" s="26" t="str">
        <f>VLOOKUP(A321,medical[#All],10,FALSE)</f>
        <v>Yes</v>
      </c>
      <c r="J321" s="27" t="str">
        <f>VLOOKUP(A321,medical[#All],3,FALSE)</f>
        <v>Underweight</v>
      </c>
      <c r="K321" s="27" t="str">
        <f>VLOOKUP(A321,medical[#All],5,FALSE)</f>
        <v>Diabetes</v>
      </c>
      <c r="L321" s="28" t="str">
        <f>VLOOKUP(A321,hospital[#All],10,FALSE)</f>
        <v>25-Dec-1971</v>
      </c>
      <c r="M321" s="29">
        <f>VLOOKUP(A321,hospital[#All],6,FALSE)</f>
        <v>30134.75</v>
      </c>
      <c r="N321" s="26" t="str">
        <f>VLOOKUP(A321,hospital[#All],7,FALSE)</f>
        <v>tier - 2</v>
      </c>
      <c r="O321" s="26" t="str">
        <f>VLOOKUP(A321,hospital[#All],8,FALSE)</f>
        <v>tier - 3</v>
      </c>
      <c r="P321" s="26" t="str">
        <f>VLOOKUP(A321,hospital[#All],9,FALSE)</f>
        <v>R1011</v>
      </c>
      <c r="Q321" s="26">
        <f>VLOOKUP(A321,hospital[#All],11,FALSE)</f>
        <v>54</v>
      </c>
    </row>
    <row r="322" spans="1:17" ht="15.6" x14ac:dyDescent="0.3">
      <c r="A322" s="25" t="s">
        <v>2051</v>
      </c>
      <c r="B322" s="26" t="str">
        <f>VLOOKUP(A322,cstm_name[#All],4,FALSE)</f>
        <v>janice</v>
      </c>
      <c r="C322" s="26">
        <f>VLOOKUP(A322,medical[#All],2,FALSE)</f>
        <v>21.08</v>
      </c>
      <c r="D322" s="26" t="str">
        <f>VLOOKUP(A322,medical[#All],5,FALSE)</f>
        <v>Normal</v>
      </c>
      <c r="E322" s="26" t="str">
        <f>VLOOKUP(A322,medical[#All],6,FALSE)</f>
        <v>No</v>
      </c>
      <c r="F322" s="26" t="str">
        <f>VLOOKUP('Health care'!A322,medical[#All],7,FALSE)</f>
        <v>No</v>
      </c>
      <c r="G322" s="26" t="str">
        <f>VLOOKUP(A322,medical[#All],8,FALSE)</f>
        <v>Yes</v>
      </c>
      <c r="H322" s="26">
        <f>VLOOKUP('Health care'!A322,medical[#All],9,FALSE)</f>
        <v>1</v>
      </c>
      <c r="I322" s="26" t="str">
        <f>VLOOKUP(A322,medical[#All],10,FALSE)</f>
        <v>Yes</v>
      </c>
      <c r="J322" s="27" t="str">
        <f>VLOOKUP(A322,medical[#All],3,FALSE)</f>
        <v>Normal Weight</v>
      </c>
      <c r="K322" s="27" t="str">
        <f>VLOOKUP(A322,medical[#All],5,FALSE)</f>
        <v>Normal</v>
      </c>
      <c r="L322" s="28" t="str">
        <f>VLOOKUP(A322,hospital[#All],10,FALSE)</f>
        <v>2-Sep-1979</v>
      </c>
      <c r="M322" s="29">
        <f>VLOOKUP(A322,hospital[#All],6,FALSE)</f>
        <v>30095.97</v>
      </c>
      <c r="N322" s="26" t="str">
        <f>VLOOKUP(A322,hospital[#All],7,FALSE)</f>
        <v>tier - 2</v>
      </c>
      <c r="O322" s="26" t="str">
        <f>VLOOKUP(A322,hospital[#All],8,FALSE)</f>
        <v>tier - 3</v>
      </c>
      <c r="P322" s="26" t="str">
        <f>VLOOKUP(A322,hospital[#All],9,FALSE)</f>
        <v>R1011</v>
      </c>
      <c r="Q322" s="26">
        <f>VLOOKUP(A322,hospital[#All],11,FALSE)</f>
        <v>46</v>
      </c>
    </row>
    <row r="323" spans="1:17" ht="15.6" x14ac:dyDescent="0.3">
      <c r="A323" s="25" t="s">
        <v>2050</v>
      </c>
      <c r="B323" s="26" t="str">
        <f>VLOOKUP(A323,cstm_name[#All],4,FALSE)</f>
        <v>Timothy</v>
      </c>
      <c r="C323" s="26">
        <f>VLOOKUP(A323,medical[#All],2,FALSE)</f>
        <v>37.715000000000003</v>
      </c>
      <c r="D323" s="26" t="str">
        <f>VLOOKUP(A323,medical[#All],5,FALSE)</f>
        <v>Diabetes</v>
      </c>
      <c r="E323" s="26" t="str">
        <f>VLOOKUP(A323,medical[#All],6,FALSE)</f>
        <v>Yes</v>
      </c>
      <c r="F323" s="26" t="str">
        <f>VLOOKUP('Health care'!A323,medical[#All],7,FALSE)</f>
        <v>No</v>
      </c>
      <c r="G323" s="26" t="str">
        <f>VLOOKUP(A323,medical[#All],8,FALSE)</f>
        <v>No</v>
      </c>
      <c r="H323" s="26">
        <f>VLOOKUP('Health care'!A323,medical[#All],9,FALSE)</f>
        <v>0</v>
      </c>
      <c r="I323" s="26" t="str">
        <f>VLOOKUP(A323,medical[#All],10,FALSE)</f>
        <v>No</v>
      </c>
      <c r="J323" s="27" t="str">
        <f>VLOOKUP(A323,medical[#All],3,FALSE)</f>
        <v>Obesity</v>
      </c>
      <c r="K323" s="27" t="str">
        <f>VLOOKUP(A323,medical[#All],5,FALSE)</f>
        <v>Diabetes</v>
      </c>
      <c r="L323" s="28" t="str">
        <f>VLOOKUP(A323,hospital[#All],10,FALSE)</f>
        <v>16-Jun-1967</v>
      </c>
      <c r="M323" s="29">
        <f>VLOOKUP(A323,hospital[#All],6,FALSE)</f>
        <v>30063.58</v>
      </c>
      <c r="N323" s="26" t="str">
        <f>VLOOKUP(A323,hospital[#All],7,FALSE)</f>
        <v>tier - 1</v>
      </c>
      <c r="O323" s="26" t="str">
        <f>VLOOKUP(A323,hospital[#All],8,FALSE)</f>
        <v>tier - 1</v>
      </c>
      <c r="P323" s="26" t="str">
        <f>VLOOKUP(A323,hospital[#All],9,FALSE)</f>
        <v>R1012</v>
      </c>
      <c r="Q323" s="26">
        <f>VLOOKUP(A323,hospital[#All],11,FALSE)</f>
        <v>58</v>
      </c>
    </row>
    <row r="324" spans="1:17" ht="15.6" x14ac:dyDescent="0.3">
      <c r="A324" s="25" t="s">
        <v>2049</v>
      </c>
      <c r="B324" s="26" t="str">
        <f>VLOOKUP(A324,cstm_name[#All],4,FALSE)</f>
        <v>Alan</v>
      </c>
      <c r="C324" s="26">
        <f>VLOOKUP(A324,medical[#All],2,FALSE)</f>
        <v>22.39</v>
      </c>
      <c r="D324" s="26" t="str">
        <f>VLOOKUP(A324,medical[#All],5,FALSE)</f>
        <v>Diabetes</v>
      </c>
      <c r="E324" s="26" t="str">
        <f>VLOOKUP(A324,medical[#All],6,FALSE)</f>
        <v>Yes</v>
      </c>
      <c r="F324" s="26" t="str">
        <f>VLOOKUP('Health care'!A324,medical[#All],7,FALSE)</f>
        <v>No</v>
      </c>
      <c r="G324" s="26" t="str">
        <f>VLOOKUP(A324,medical[#All],8,FALSE)</f>
        <v>No</v>
      </c>
      <c r="H324" s="26">
        <f>VLOOKUP('Health care'!A324,medical[#All],9,FALSE)</f>
        <v>0</v>
      </c>
      <c r="I324" s="26" t="str">
        <f>VLOOKUP(A324,medical[#All],10,FALSE)</f>
        <v>Yes</v>
      </c>
      <c r="J324" s="27" t="str">
        <f>VLOOKUP(A324,medical[#All],3,FALSE)</f>
        <v>Normal Weight</v>
      </c>
      <c r="K324" s="27" t="str">
        <f>VLOOKUP(A324,medical[#All],5,FALSE)</f>
        <v>Diabetes</v>
      </c>
      <c r="L324" s="28" t="str">
        <f>VLOOKUP(A324,hospital[#All],10,FALSE)</f>
        <v>4-Aug-1981</v>
      </c>
      <c r="M324" s="29">
        <f>VLOOKUP(A324,hospital[#All],6,FALSE)</f>
        <v>30026.87</v>
      </c>
      <c r="N324" s="26" t="str">
        <f>VLOOKUP(A324,hospital[#All],7,FALSE)</f>
        <v>tier - 2</v>
      </c>
      <c r="O324" s="26" t="str">
        <f>VLOOKUP(A324,hospital[#All],8,FALSE)</f>
        <v>tier - 3</v>
      </c>
      <c r="P324" s="26" t="str">
        <f>VLOOKUP(A324,hospital[#All],9,FALSE)</f>
        <v>R1012</v>
      </c>
      <c r="Q324" s="26">
        <f>VLOOKUP(A324,hospital[#All],11,FALSE)</f>
        <v>44</v>
      </c>
    </row>
    <row r="325" spans="1:17" ht="15.6" x14ac:dyDescent="0.3">
      <c r="A325" s="25" t="s">
        <v>2048</v>
      </c>
      <c r="B325" s="26" t="str">
        <f>VLOOKUP(A325,cstm_name[#All],4,FALSE)</f>
        <v>michael</v>
      </c>
      <c r="C325" s="26">
        <f>VLOOKUP(A325,medical[#All],2,FALSE)</f>
        <v>28.78</v>
      </c>
      <c r="D325" s="26" t="str">
        <f>VLOOKUP(A325,medical[#All],5,FALSE)</f>
        <v>Normal</v>
      </c>
      <c r="E325" s="26" t="str">
        <f>VLOOKUP(A325,medical[#All],6,FALSE)</f>
        <v>No</v>
      </c>
      <c r="F325" s="26" t="str">
        <f>VLOOKUP('Health care'!A325,medical[#All],7,FALSE)</f>
        <v>No</v>
      </c>
      <c r="G325" s="26" t="str">
        <f>VLOOKUP(A325,medical[#All],8,FALSE)</f>
        <v>No</v>
      </c>
      <c r="H325" s="26">
        <f>VLOOKUP('Health care'!A325,medical[#All],9,FALSE)</f>
        <v>0</v>
      </c>
      <c r="I325" s="26" t="str">
        <f>VLOOKUP(A325,medical[#All],10,FALSE)</f>
        <v>Yes</v>
      </c>
      <c r="J325" s="27" t="str">
        <f>VLOOKUP(A325,medical[#All],3,FALSE)</f>
        <v>OverWeight</v>
      </c>
      <c r="K325" s="27" t="str">
        <f>VLOOKUP(A325,medical[#All],5,FALSE)</f>
        <v>Normal</v>
      </c>
      <c r="L325" s="28" t="str">
        <f>VLOOKUP(A325,hospital[#All],10,FALSE)</f>
        <v>5-Oct-1991</v>
      </c>
      <c r="M325" s="29">
        <f>VLOOKUP(A325,hospital[#All],6,FALSE)</f>
        <v>29969.67</v>
      </c>
      <c r="N325" s="26" t="str">
        <f>VLOOKUP(A325,hospital[#All],7,FALSE)</f>
        <v>tier - 1</v>
      </c>
      <c r="O325" s="26" t="str">
        <f>VLOOKUP(A325,hospital[#All],8,FALSE)</f>
        <v>tier - 1</v>
      </c>
      <c r="P325" s="26" t="str">
        <f>VLOOKUP(A325,hospital[#All],9,FALSE)</f>
        <v>R1011</v>
      </c>
      <c r="Q325" s="26">
        <f>VLOOKUP(A325,hospital[#All],11,FALSE)</f>
        <v>34</v>
      </c>
    </row>
    <row r="326" spans="1:17" ht="15.6" x14ac:dyDescent="0.3">
      <c r="A326" s="25" t="s">
        <v>2047</v>
      </c>
      <c r="B326" s="26" t="str">
        <f>VLOOKUP(A326,cstm_name[#All],4,FALSE)</f>
        <v>Marie</v>
      </c>
      <c r="C326" s="26">
        <f>VLOOKUP(A326,medical[#All],2,FALSE)</f>
        <v>18.329999999999998</v>
      </c>
      <c r="D326" s="26" t="str">
        <f>VLOOKUP(A326,medical[#All],5,FALSE)</f>
        <v>Normal</v>
      </c>
      <c r="E326" s="26" t="str">
        <f>VLOOKUP(A326,medical[#All],6,FALSE)</f>
        <v>Yes</v>
      </c>
      <c r="F326" s="26" t="str">
        <f>VLOOKUP('Health care'!A326,medical[#All],7,FALSE)</f>
        <v>No</v>
      </c>
      <c r="G326" s="26" t="str">
        <f>VLOOKUP(A326,medical[#All],8,FALSE)</f>
        <v>No</v>
      </c>
      <c r="H326" s="26">
        <f>VLOOKUP('Health care'!A326,medical[#All],9,FALSE)</f>
        <v>0</v>
      </c>
      <c r="I326" s="26" t="str">
        <f>VLOOKUP(A326,medical[#All],10,FALSE)</f>
        <v>Yes</v>
      </c>
      <c r="J326" s="27" t="str">
        <f>VLOOKUP(A326,medical[#All],3,FALSE)</f>
        <v>Underweight</v>
      </c>
      <c r="K326" s="27" t="str">
        <f>VLOOKUP(A326,medical[#All],5,FALSE)</f>
        <v>Normal</v>
      </c>
      <c r="L326" s="28" t="str">
        <f>VLOOKUP(A326,hospital[#All],10,FALSE)</f>
        <v>12-Jun-1976</v>
      </c>
      <c r="M326" s="29">
        <f>VLOOKUP(A326,hospital[#All],6,FALSE)</f>
        <v>29933.75</v>
      </c>
      <c r="N326" s="26" t="str">
        <f>VLOOKUP(A326,hospital[#All],7,FALSE)</f>
        <v>tier - 1</v>
      </c>
      <c r="O326" s="26" t="str">
        <f>VLOOKUP(A326,hospital[#All],8,FALSE)</f>
        <v>tier - 1</v>
      </c>
      <c r="P326" s="26" t="str">
        <f>VLOOKUP(A326,hospital[#All],9,FALSE)</f>
        <v>R1011</v>
      </c>
      <c r="Q326" s="26">
        <f>VLOOKUP(A326,hospital[#All],11,FALSE)</f>
        <v>49</v>
      </c>
    </row>
    <row r="327" spans="1:17" ht="15.6" x14ac:dyDescent="0.3">
      <c r="A327" s="25" t="s">
        <v>2046</v>
      </c>
      <c r="B327" s="26" t="str">
        <f>VLOOKUP(A327,cstm_name[#All],4,FALSE)</f>
        <v>Erik</v>
      </c>
      <c r="C327" s="26">
        <f>VLOOKUP(A327,medical[#All],2,FALSE)</f>
        <v>26.39</v>
      </c>
      <c r="D327" s="26" t="str">
        <f>VLOOKUP(A327,medical[#All],5,FALSE)</f>
        <v>Normal</v>
      </c>
      <c r="E327" s="26" t="str">
        <f>VLOOKUP(A327,medical[#All],6,FALSE)</f>
        <v>Yes</v>
      </c>
      <c r="F327" s="26" t="str">
        <f>VLOOKUP('Health care'!A327,medical[#All],7,FALSE)</f>
        <v>No</v>
      </c>
      <c r="G327" s="26" t="str">
        <f>VLOOKUP(A327,medical[#All],8,FALSE)</f>
        <v>No</v>
      </c>
      <c r="H327" s="26">
        <f>VLOOKUP('Health care'!A327,medical[#All],9,FALSE)</f>
        <v>1</v>
      </c>
      <c r="I327" s="26" t="str">
        <f>VLOOKUP(A327,medical[#All],10,FALSE)</f>
        <v>Yes</v>
      </c>
      <c r="J327" s="27" t="str">
        <f>VLOOKUP(A327,medical[#All],3,FALSE)</f>
        <v>OverWeight</v>
      </c>
      <c r="K327" s="27" t="str">
        <f>VLOOKUP(A327,medical[#All],5,FALSE)</f>
        <v>Normal</v>
      </c>
      <c r="L327" s="28" t="str">
        <f>VLOOKUP(A327,hospital[#All],10,FALSE)</f>
        <v>30-Dec-1988</v>
      </c>
      <c r="M327" s="29">
        <f>VLOOKUP(A327,hospital[#All],6,FALSE)</f>
        <v>29929.56</v>
      </c>
      <c r="N327" s="26" t="str">
        <f>VLOOKUP(A327,hospital[#All],7,FALSE)</f>
        <v>tier - 1</v>
      </c>
      <c r="O327" s="26" t="str">
        <f>VLOOKUP(A327,hospital[#All],8,FALSE)</f>
        <v>tier - 1</v>
      </c>
      <c r="P327" s="26" t="str">
        <f>VLOOKUP(A327,hospital[#All],9,FALSE)</f>
        <v>R1011</v>
      </c>
      <c r="Q327" s="26">
        <f>VLOOKUP(A327,hospital[#All],11,FALSE)</f>
        <v>37</v>
      </c>
    </row>
    <row r="328" spans="1:17" ht="15.6" x14ac:dyDescent="0.3">
      <c r="A328" s="25" t="s">
        <v>2045</v>
      </c>
      <c r="B328" s="26" t="str">
        <f>VLOOKUP(A328,cstm_name[#All],4,FALSE)</f>
        <v>andrew</v>
      </c>
      <c r="C328" s="26">
        <f>VLOOKUP(A328,medical[#All],2,FALSE)</f>
        <v>19.260000000000002</v>
      </c>
      <c r="D328" s="26" t="str">
        <f>VLOOKUP(A328,medical[#All],5,FALSE)</f>
        <v>Diabetes</v>
      </c>
      <c r="E328" s="26" t="str">
        <f>VLOOKUP(A328,medical[#All],6,FALSE)</f>
        <v>Yes</v>
      </c>
      <c r="F328" s="26" t="str">
        <f>VLOOKUP('Health care'!A328,medical[#All],7,FALSE)</f>
        <v>No</v>
      </c>
      <c r="G328" s="26" t="str">
        <f>VLOOKUP(A328,medical[#All],8,FALSE)</f>
        <v>No</v>
      </c>
      <c r="H328" s="26">
        <f>VLOOKUP('Health care'!A328,medical[#All],9,FALSE)</f>
        <v>1</v>
      </c>
      <c r="I328" s="26" t="str">
        <f>VLOOKUP(A328,medical[#All],10,FALSE)</f>
        <v>Yes</v>
      </c>
      <c r="J328" s="27" t="str">
        <f>VLOOKUP(A328,medical[#All],3,FALSE)</f>
        <v>Normal Weight</v>
      </c>
      <c r="K328" s="27" t="str">
        <f>VLOOKUP(A328,medical[#All],5,FALSE)</f>
        <v>Diabetes</v>
      </c>
      <c r="L328" s="28" t="str">
        <f>VLOOKUP(A328,hospital[#All],10,FALSE)</f>
        <v>19-Aug-1975</v>
      </c>
      <c r="M328" s="29">
        <f>VLOOKUP(A328,hospital[#All],6,FALSE)</f>
        <v>29899.25</v>
      </c>
      <c r="N328" s="26" t="str">
        <f>VLOOKUP(A328,hospital[#All],7,FALSE)</f>
        <v>tier - 1</v>
      </c>
      <c r="O328" s="26" t="str">
        <f>VLOOKUP(A328,hospital[#All],8,FALSE)</f>
        <v>tier - 3</v>
      </c>
      <c r="P328" s="26" t="str">
        <f>VLOOKUP(A328,hospital[#All],9,FALSE)</f>
        <v>R1011</v>
      </c>
      <c r="Q328" s="26">
        <f>VLOOKUP(A328,hospital[#All],11,FALSE)</f>
        <v>50</v>
      </c>
    </row>
    <row r="329" spans="1:17" ht="15.6" x14ac:dyDescent="0.3">
      <c r="A329" s="25" t="s">
        <v>2044</v>
      </c>
      <c r="B329" s="26" t="str">
        <f>VLOOKUP(A329,cstm_name[#All],4,FALSE)</f>
        <v>anthony</v>
      </c>
      <c r="C329" s="26">
        <f>VLOOKUP(A329,medical[#All],2,FALSE)</f>
        <v>26.92</v>
      </c>
      <c r="D329" s="26" t="str">
        <f>VLOOKUP(A329,medical[#All],5,FALSE)</f>
        <v>Prediabetes</v>
      </c>
      <c r="E329" s="26" t="str">
        <f>VLOOKUP(A329,medical[#All],6,FALSE)</f>
        <v>No</v>
      </c>
      <c r="F329" s="26" t="str">
        <f>VLOOKUP('Health care'!A329,medical[#All],7,FALSE)</f>
        <v>No</v>
      </c>
      <c r="G329" s="26" t="str">
        <f>VLOOKUP(A329,medical[#All],8,FALSE)</f>
        <v>No</v>
      </c>
      <c r="H329" s="26">
        <f>VLOOKUP('Health care'!A329,medical[#All],9,FALSE)</f>
        <v>0</v>
      </c>
      <c r="I329" s="26" t="str">
        <f>VLOOKUP(A329,medical[#All],10,FALSE)</f>
        <v>Yes</v>
      </c>
      <c r="J329" s="27" t="str">
        <f>VLOOKUP(A329,medical[#All],3,FALSE)</f>
        <v>OverWeight</v>
      </c>
      <c r="K329" s="27" t="str">
        <f>VLOOKUP(A329,medical[#All],5,FALSE)</f>
        <v>Prediabetes</v>
      </c>
      <c r="L329" s="28" t="str">
        <f>VLOOKUP(A329,hospital[#All],10,FALSE)</f>
        <v>30-Dec-1989</v>
      </c>
      <c r="M329" s="29">
        <f>VLOOKUP(A329,hospital[#All],6,FALSE)</f>
        <v>29852.48</v>
      </c>
      <c r="N329" s="26" t="str">
        <f>VLOOKUP(A329,hospital[#All],7,FALSE)</f>
        <v>tier - 1</v>
      </c>
      <c r="O329" s="26" t="str">
        <f>VLOOKUP(A329,hospital[#All],8,FALSE)</f>
        <v>tier - 3</v>
      </c>
      <c r="P329" s="26" t="str">
        <f>VLOOKUP(A329,hospital[#All],9,FALSE)</f>
        <v>R1011</v>
      </c>
      <c r="Q329" s="26">
        <f>VLOOKUP(A329,hospital[#All],11,FALSE)</f>
        <v>36</v>
      </c>
    </row>
    <row r="330" spans="1:17" ht="15.6" x14ac:dyDescent="0.3">
      <c r="A330" s="25" t="s">
        <v>2043</v>
      </c>
      <c r="B330" s="26" t="str">
        <f>VLOOKUP(A330,cstm_name[#All],4,FALSE)</f>
        <v>chris</v>
      </c>
      <c r="C330" s="26">
        <f>VLOOKUP(A330,medical[#All],2,FALSE)</f>
        <v>19.73</v>
      </c>
      <c r="D330" s="26" t="str">
        <f>VLOOKUP(A330,medical[#All],5,FALSE)</f>
        <v>Normal</v>
      </c>
      <c r="E330" s="26" t="str">
        <f>VLOOKUP(A330,medical[#All],6,FALSE)</f>
        <v>No</v>
      </c>
      <c r="F330" s="26" t="str">
        <f>VLOOKUP('Health care'!A330,medical[#All],7,FALSE)</f>
        <v>No</v>
      </c>
      <c r="G330" s="26" t="str">
        <f>VLOOKUP(A330,medical[#All],8,FALSE)</f>
        <v>No</v>
      </c>
      <c r="H330" s="26">
        <f>VLOOKUP('Health care'!A330,medical[#All],9,FALSE)</f>
        <v>0</v>
      </c>
      <c r="I330" s="26" t="str">
        <f>VLOOKUP(A330,medical[#All],10,FALSE)</f>
        <v>Yes</v>
      </c>
      <c r="J330" s="27" t="str">
        <f>VLOOKUP(A330,medical[#All],3,FALSE)</f>
        <v>Normal Weight</v>
      </c>
      <c r="K330" s="27" t="str">
        <f>VLOOKUP(A330,medical[#All],5,FALSE)</f>
        <v>Normal</v>
      </c>
      <c r="L330" s="28" t="str">
        <f>VLOOKUP(A330,hospital[#All],10,FALSE)</f>
        <v>29-Oct-1982</v>
      </c>
      <c r="M330" s="29">
        <f>VLOOKUP(A330,hospital[#All],6,FALSE)</f>
        <v>29818.76</v>
      </c>
      <c r="N330" s="26" t="str">
        <f>VLOOKUP(A330,hospital[#All],7,FALSE)</f>
        <v>tier - 1</v>
      </c>
      <c r="O330" s="26" t="str">
        <f>VLOOKUP(A330,hospital[#All],8,FALSE)</f>
        <v>tier - 1</v>
      </c>
      <c r="P330" s="26" t="str">
        <f>VLOOKUP(A330,hospital[#All],9,FALSE)</f>
        <v>R1012</v>
      </c>
      <c r="Q330" s="26">
        <f>VLOOKUP(A330,hospital[#All],11,FALSE)</f>
        <v>43</v>
      </c>
    </row>
    <row r="331" spans="1:17" ht="15.6" x14ac:dyDescent="0.3">
      <c r="A331" s="25" t="s">
        <v>2042</v>
      </c>
      <c r="B331" s="26" t="str">
        <f>VLOOKUP(A331,cstm_name[#All],4,FALSE)</f>
        <v>yu</v>
      </c>
      <c r="C331" s="26">
        <f>VLOOKUP(A331,medical[#All],2,FALSE)</f>
        <v>23.56</v>
      </c>
      <c r="D331" s="26" t="str">
        <f>VLOOKUP(A331,medical[#All],5,FALSE)</f>
        <v>Diabetes</v>
      </c>
      <c r="E331" s="26" t="str">
        <f>VLOOKUP(A331,medical[#All],6,FALSE)</f>
        <v>Yes</v>
      </c>
      <c r="F331" s="26" t="str">
        <f>VLOOKUP('Health care'!A331,medical[#All],7,FALSE)</f>
        <v>No</v>
      </c>
      <c r="G331" s="26" t="str">
        <f>VLOOKUP(A331,medical[#All],8,FALSE)</f>
        <v>No</v>
      </c>
      <c r="H331" s="26">
        <f>VLOOKUP('Health care'!A331,medical[#All],9,FALSE)</f>
        <v>0</v>
      </c>
      <c r="I331" s="26" t="str">
        <f>VLOOKUP(A331,medical[#All],10,FALSE)</f>
        <v>Yes</v>
      </c>
      <c r="J331" s="27" t="str">
        <f>VLOOKUP(A331,medical[#All],3,FALSE)</f>
        <v>Normal Weight</v>
      </c>
      <c r="K331" s="27" t="str">
        <f>VLOOKUP(A331,medical[#All],5,FALSE)</f>
        <v>Diabetes</v>
      </c>
      <c r="L331" s="28" t="str">
        <f>VLOOKUP(A331,hospital[#All],10,FALSE)</f>
        <v>13-Aug-1981</v>
      </c>
      <c r="M331" s="29">
        <f>VLOOKUP(A331,hospital[#All],6,FALSE)</f>
        <v>29816.639999999999</v>
      </c>
      <c r="N331" s="26" t="str">
        <f>VLOOKUP(A331,hospital[#All],7,FALSE)</f>
        <v>tier - 1</v>
      </c>
      <c r="O331" s="26" t="str">
        <f>VLOOKUP(A331,hospital[#All],8,FALSE)</f>
        <v>tier - 2</v>
      </c>
      <c r="P331" s="26" t="str">
        <f>VLOOKUP(A331,hospital[#All],9,FALSE)</f>
        <v>R1011</v>
      </c>
      <c r="Q331" s="26">
        <f>VLOOKUP(A331,hospital[#All],11,FALSE)</f>
        <v>44</v>
      </c>
    </row>
    <row r="332" spans="1:17" ht="15.6" x14ac:dyDescent="0.3">
      <c r="A332" s="25" t="s">
        <v>2041</v>
      </c>
      <c r="B332" s="26" t="str">
        <f>VLOOKUP(A332,cstm_name[#All],4,FALSE)</f>
        <v>Caleb</v>
      </c>
      <c r="C332" s="26">
        <f>VLOOKUP(A332,medical[#All],2,FALSE)</f>
        <v>37.67</v>
      </c>
      <c r="D332" s="26" t="str">
        <f>VLOOKUP(A332,medical[#All],5,FALSE)</f>
        <v>Prediabetes</v>
      </c>
      <c r="E332" s="26" t="str">
        <f>VLOOKUP(A332,medical[#All],6,FALSE)</f>
        <v>No</v>
      </c>
      <c r="F332" s="26" t="str">
        <f>VLOOKUP('Health care'!A332,medical[#All],7,FALSE)</f>
        <v>No</v>
      </c>
      <c r="G332" s="26" t="str">
        <f>VLOOKUP(A332,medical[#All],8,FALSE)</f>
        <v>No</v>
      </c>
      <c r="H332" s="26">
        <f>VLOOKUP('Health care'!A332,medical[#All],9,FALSE)</f>
        <v>1</v>
      </c>
      <c r="I332" s="26" t="str">
        <f>VLOOKUP(A332,medical[#All],10,FALSE)</f>
        <v>Yes</v>
      </c>
      <c r="J332" s="27" t="str">
        <f>VLOOKUP(A332,medical[#All],3,FALSE)</f>
        <v>Obesity</v>
      </c>
      <c r="K332" s="27" t="str">
        <f>VLOOKUP(A332,medical[#All],5,FALSE)</f>
        <v>Prediabetes</v>
      </c>
      <c r="L332" s="28" t="str">
        <f>VLOOKUP(A332,hospital[#All],10,FALSE)</f>
        <v>20-Jun-1998</v>
      </c>
      <c r="M332" s="29">
        <f>VLOOKUP(A332,hospital[#All],6,FALSE)</f>
        <v>29760.6</v>
      </c>
      <c r="N332" s="26" t="str">
        <f>VLOOKUP(A332,hospital[#All],7,FALSE)</f>
        <v>tier - 1</v>
      </c>
      <c r="O332" s="26" t="str">
        <f>VLOOKUP(A332,hospital[#All],8,FALSE)</f>
        <v>tier - 2</v>
      </c>
      <c r="P332" s="26" t="str">
        <f>VLOOKUP(A332,hospital[#All],9,FALSE)</f>
        <v>R1011</v>
      </c>
      <c r="Q332" s="26">
        <f>VLOOKUP(A332,hospital[#All],11,FALSE)</f>
        <v>27</v>
      </c>
    </row>
    <row r="333" spans="1:17" ht="15.6" x14ac:dyDescent="0.3">
      <c r="A333" s="25" t="s">
        <v>2040</v>
      </c>
      <c r="B333" s="26" t="str">
        <f>VLOOKUP(A333,cstm_name[#All],4,FALSE)</f>
        <v>Jason</v>
      </c>
      <c r="C333" s="26">
        <f>VLOOKUP(A333,medical[#All],2,FALSE)</f>
        <v>18.73</v>
      </c>
      <c r="D333" s="26" t="str">
        <f>VLOOKUP(A333,medical[#All],5,FALSE)</f>
        <v>Diabetes</v>
      </c>
      <c r="E333" s="26" t="str">
        <f>VLOOKUP(A333,medical[#All],6,FALSE)</f>
        <v>No</v>
      </c>
      <c r="F333" s="26" t="str">
        <f>VLOOKUP('Health care'!A333,medical[#All],7,FALSE)</f>
        <v>No</v>
      </c>
      <c r="G333" s="26" t="str">
        <f>VLOOKUP(A333,medical[#All],8,FALSE)</f>
        <v>No</v>
      </c>
      <c r="H333" s="26">
        <f>VLOOKUP('Health care'!A333,medical[#All],9,FALSE)</f>
        <v>2</v>
      </c>
      <c r="I333" s="26" t="str">
        <f>VLOOKUP(A333,medical[#All],10,FALSE)</f>
        <v>Yes</v>
      </c>
      <c r="J333" s="27" t="str">
        <f>VLOOKUP(A333,medical[#All],3,FALSE)</f>
        <v>Normal Weight</v>
      </c>
      <c r="K333" s="27" t="str">
        <f>VLOOKUP(A333,medical[#All],5,FALSE)</f>
        <v>Diabetes</v>
      </c>
      <c r="L333" s="28" t="str">
        <f>VLOOKUP(A333,hospital[#All],10,FALSE)</f>
        <v>23-Aug-1973</v>
      </c>
      <c r="M333" s="29">
        <f>VLOOKUP(A333,hospital[#All],6,FALSE)</f>
        <v>29757.69</v>
      </c>
      <c r="N333" s="26" t="str">
        <f>VLOOKUP(A333,hospital[#All],7,FALSE)</f>
        <v>tier - 1</v>
      </c>
      <c r="O333" s="26" t="str">
        <f>VLOOKUP(A333,hospital[#All],8,FALSE)</f>
        <v>tier - 3</v>
      </c>
      <c r="P333" s="26" t="str">
        <f>VLOOKUP(A333,hospital[#All],9,FALSE)</f>
        <v>R1011</v>
      </c>
      <c r="Q333" s="26">
        <f>VLOOKUP(A333,hospital[#All],11,FALSE)</f>
        <v>52</v>
      </c>
    </row>
    <row r="334" spans="1:17" ht="15.6" x14ac:dyDescent="0.3">
      <c r="A334" s="25" t="s">
        <v>2039</v>
      </c>
      <c r="B334" s="26" t="str">
        <f>VLOOKUP(A334,cstm_name[#All],4,FALSE)</f>
        <v>Angela</v>
      </c>
      <c r="C334" s="26">
        <f>VLOOKUP(A334,medical[#All],2,FALSE)</f>
        <v>33.090000000000003</v>
      </c>
      <c r="D334" s="26" t="str">
        <f>VLOOKUP(A334,medical[#All],5,FALSE)</f>
        <v>Prediabetes</v>
      </c>
      <c r="E334" s="26" t="str">
        <f>VLOOKUP(A334,medical[#All],6,FALSE)</f>
        <v>No</v>
      </c>
      <c r="F334" s="26" t="str">
        <f>VLOOKUP('Health care'!A334,medical[#All],7,FALSE)</f>
        <v>No</v>
      </c>
      <c r="G334" s="26" t="str">
        <f>VLOOKUP(A334,medical[#All],8,FALSE)</f>
        <v>Yes</v>
      </c>
      <c r="H334" s="26">
        <f>VLOOKUP('Health care'!A334,medical[#All],9,FALSE)</f>
        <v>1</v>
      </c>
      <c r="I334" s="26" t="str">
        <f>VLOOKUP(A334,medical[#All],10,FALSE)</f>
        <v>Yes</v>
      </c>
      <c r="J334" s="27" t="str">
        <f>VLOOKUP(A334,medical[#All],3,FALSE)</f>
        <v>Obesity</v>
      </c>
      <c r="K334" s="27" t="str">
        <f>VLOOKUP(A334,medical[#All],5,FALSE)</f>
        <v>Prediabetes</v>
      </c>
      <c r="L334" s="28" t="str">
        <f>VLOOKUP(A334,hospital[#All],10,FALSE)</f>
        <v>27-Jul-1993</v>
      </c>
      <c r="M334" s="29">
        <f>VLOOKUP(A334,hospital[#All],6,FALSE)</f>
        <v>29622.69</v>
      </c>
      <c r="N334" s="26" t="str">
        <f>VLOOKUP(A334,hospital[#All],7,FALSE)</f>
        <v>tier - 1</v>
      </c>
      <c r="O334" s="26" t="str">
        <f>VLOOKUP(A334,hospital[#All],8,FALSE)</f>
        <v>tier - 1</v>
      </c>
      <c r="P334" s="26" t="str">
        <f>VLOOKUP(A334,hospital[#All],9,FALSE)</f>
        <v>R1011</v>
      </c>
      <c r="Q334" s="26">
        <f>VLOOKUP(A334,hospital[#All],11,FALSE)</f>
        <v>32</v>
      </c>
    </row>
    <row r="335" spans="1:17" ht="15.6" x14ac:dyDescent="0.3">
      <c r="A335" s="25" t="s">
        <v>2038</v>
      </c>
      <c r="B335" s="26" t="str">
        <f>VLOOKUP(A335,cstm_name[#All],4,FALSE)</f>
        <v>Keith</v>
      </c>
      <c r="C335" s="26">
        <f>VLOOKUP(A335,medical[#All],2,FALSE)</f>
        <v>18.329999999999998</v>
      </c>
      <c r="D335" s="26" t="str">
        <f>VLOOKUP(A335,medical[#All],5,FALSE)</f>
        <v>Diabetes</v>
      </c>
      <c r="E335" s="26" t="str">
        <f>VLOOKUP(A335,medical[#All],6,FALSE)</f>
        <v>Yes</v>
      </c>
      <c r="F335" s="26" t="str">
        <f>VLOOKUP('Health care'!A335,medical[#All],7,FALSE)</f>
        <v>No</v>
      </c>
      <c r="G335" s="26" t="str">
        <f>VLOOKUP(A335,medical[#All],8,FALSE)</f>
        <v>No</v>
      </c>
      <c r="H335" s="26">
        <f>VLOOKUP('Health care'!A335,medical[#All],9,FALSE)</f>
        <v>1</v>
      </c>
      <c r="I335" s="26" t="str">
        <f>VLOOKUP(A335,medical[#All],10,FALSE)</f>
        <v>Yes</v>
      </c>
      <c r="J335" s="27" t="str">
        <f>VLOOKUP(A335,medical[#All],3,FALSE)</f>
        <v>Underweight</v>
      </c>
      <c r="K335" s="27" t="str">
        <f>VLOOKUP(A335,medical[#All],5,FALSE)</f>
        <v>Diabetes</v>
      </c>
      <c r="L335" s="28" t="str">
        <f>VLOOKUP(A335,hospital[#All],10,FALSE)</f>
        <v>3-Nov-1975</v>
      </c>
      <c r="M335" s="29">
        <f>VLOOKUP(A335,hospital[#All],6,FALSE)</f>
        <v>29583.8</v>
      </c>
      <c r="N335" s="26" t="str">
        <f>VLOOKUP(A335,hospital[#All],7,FALSE)</f>
        <v>tier - 1</v>
      </c>
      <c r="O335" s="26" t="str">
        <f>VLOOKUP(A335,hospital[#All],8,FALSE)</f>
        <v>tier - 1</v>
      </c>
      <c r="P335" s="26" t="str">
        <f>VLOOKUP(A335,hospital[#All],9,FALSE)</f>
        <v>R1011</v>
      </c>
      <c r="Q335" s="26">
        <f>VLOOKUP(A335,hospital[#All],11,FALSE)</f>
        <v>50</v>
      </c>
    </row>
    <row r="336" spans="1:17" ht="15.6" x14ac:dyDescent="0.3">
      <c r="A336" s="25" t="s">
        <v>2037</v>
      </c>
      <c r="B336" s="26" t="str">
        <f>VLOOKUP(A336,cstm_name[#All],4,FALSE)</f>
        <v>emma</v>
      </c>
      <c r="C336" s="26">
        <f>VLOOKUP(A336,medical[#All],2,FALSE)</f>
        <v>27.74</v>
      </c>
      <c r="D336" s="26" t="str">
        <f>VLOOKUP(A336,medical[#All],5,FALSE)</f>
        <v>Normal</v>
      </c>
      <c r="E336" s="26" t="str">
        <f>VLOOKUP(A336,medical[#All],6,FALSE)</f>
        <v>Yes</v>
      </c>
      <c r="F336" s="26" t="str">
        <f>VLOOKUP('Health care'!A336,medical[#All],7,FALSE)</f>
        <v>No</v>
      </c>
      <c r="G336" s="26" t="str">
        <f>VLOOKUP(A336,medical[#All],8,FALSE)</f>
        <v>No</v>
      </c>
      <c r="H336" s="26">
        <f>VLOOKUP('Health care'!A336,medical[#All],9,FALSE)</f>
        <v>2</v>
      </c>
      <c r="I336" s="26" t="str">
        <f>VLOOKUP(A336,medical[#All],10,FALSE)</f>
        <v>Yes</v>
      </c>
      <c r="J336" s="27" t="str">
        <f>VLOOKUP(A336,medical[#All],3,FALSE)</f>
        <v>OverWeight</v>
      </c>
      <c r="K336" s="27" t="str">
        <f>VLOOKUP(A336,medical[#All],5,FALSE)</f>
        <v>Normal</v>
      </c>
      <c r="L336" s="28" t="str">
        <f>VLOOKUP(A336,hospital[#All],10,FALSE)</f>
        <v>20-Oct-1959</v>
      </c>
      <c r="M336" s="29">
        <f>VLOOKUP(A336,hospital[#All],6,FALSE)</f>
        <v>29523.17</v>
      </c>
      <c r="N336" s="26" t="str">
        <f>VLOOKUP(A336,hospital[#All],7,FALSE)</f>
        <v>tier - 1</v>
      </c>
      <c r="O336" s="26" t="str">
        <f>VLOOKUP(A336,hospital[#All],8,FALSE)</f>
        <v>tier - 2</v>
      </c>
      <c r="P336" s="26" t="str">
        <f>VLOOKUP(A336,hospital[#All],9,FALSE)</f>
        <v>R1024</v>
      </c>
      <c r="Q336" s="26">
        <f>VLOOKUP(A336,hospital[#All],11,FALSE)</f>
        <v>66</v>
      </c>
    </row>
    <row r="337" spans="1:17" ht="15.6" x14ac:dyDescent="0.3">
      <c r="A337" s="25" t="s">
        <v>2036</v>
      </c>
      <c r="B337" s="26" t="str">
        <f>VLOOKUP(A337,cstm_name[#All],4,FALSE)</f>
        <v>Nathan</v>
      </c>
      <c r="C337" s="26">
        <f>VLOOKUP(A337,medical[#All],2,FALSE)</f>
        <v>24.2</v>
      </c>
      <c r="D337" s="26" t="str">
        <f>VLOOKUP(A337,medical[#All],5,FALSE)</f>
        <v>Prediabetes</v>
      </c>
      <c r="E337" s="26" t="str">
        <f>VLOOKUP(A337,medical[#All],6,FALSE)</f>
        <v>No</v>
      </c>
      <c r="F337" s="26" t="str">
        <f>VLOOKUP('Health care'!A337,medical[#All],7,FALSE)</f>
        <v>No</v>
      </c>
      <c r="G337" s="26" t="str">
        <f>VLOOKUP(A337,medical[#All],8,FALSE)</f>
        <v>No</v>
      </c>
      <c r="H337" s="26">
        <f>VLOOKUP('Health care'!A337,medical[#All],9,FALSE)</f>
        <v>1</v>
      </c>
      <c r="I337" s="26" t="str">
        <f>VLOOKUP(A337,medical[#All],10,FALSE)</f>
        <v>Yes</v>
      </c>
      <c r="J337" s="27" t="str">
        <f>VLOOKUP(A337,medical[#All],3,FALSE)</f>
        <v>Normal Weight</v>
      </c>
      <c r="K337" s="27" t="str">
        <f>VLOOKUP(A337,medical[#All],5,FALSE)</f>
        <v>Prediabetes</v>
      </c>
      <c r="L337" s="28" t="str">
        <f>VLOOKUP(A337,hospital[#All],10,FALSE)</f>
        <v>16-Jul-1987</v>
      </c>
      <c r="M337" s="29">
        <f>VLOOKUP(A337,hospital[#All],6,FALSE)</f>
        <v>29443.59</v>
      </c>
      <c r="N337" s="26" t="str">
        <f>VLOOKUP(A337,hospital[#All],7,FALSE)</f>
        <v>tier - 1</v>
      </c>
      <c r="O337" s="26" t="str">
        <f>VLOOKUP(A337,hospital[#All],8,FALSE)</f>
        <v>tier - 1</v>
      </c>
      <c r="P337" s="26" t="str">
        <f>VLOOKUP(A337,hospital[#All],9,FALSE)</f>
        <v>R1011</v>
      </c>
      <c r="Q337" s="26">
        <f>VLOOKUP(A337,hospital[#All],11,FALSE)</f>
        <v>38</v>
      </c>
    </row>
    <row r="338" spans="1:17" ht="15.6" x14ac:dyDescent="0.3">
      <c r="A338" s="25" t="s">
        <v>2035</v>
      </c>
      <c r="B338" s="26" t="str">
        <f>VLOOKUP(A338,cstm_name[#All],4,FALSE)</f>
        <v>kathryn</v>
      </c>
      <c r="C338" s="26">
        <f>VLOOKUP(A338,medical[#All],2,FALSE)</f>
        <v>22.03</v>
      </c>
      <c r="D338" s="26" t="str">
        <f>VLOOKUP(A338,medical[#All],5,FALSE)</f>
        <v>Normal</v>
      </c>
      <c r="E338" s="26" t="str">
        <f>VLOOKUP(A338,medical[#All],6,FALSE)</f>
        <v>Yes</v>
      </c>
      <c r="F338" s="26" t="str">
        <f>VLOOKUP('Health care'!A338,medical[#All],7,FALSE)</f>
        <v>No</v>
      </c>
      <c r="G338" s="26" t="str">
        <f>VLOOKUP(A338,medical[#All],8,FALSE)</f>
        <v>No</v>
      </c>
      <c r="H338" s="26">
        <f>VLOOKUP('Health care'!A338,medical[#All],9,FALSE)</f>
        <v>0</v>
      </c>
      <c r="I338" s="26" t="str">
        <f>VLOOKUP(A338,medical[#All],10,FALSE)</f>
        <v>Yes</v>
      </c>
      <c r="J338" s="27" t="str">
        <f>VLOOKUP(A338,medical[#All],3,FALSE)</f>
        <v>Normal Weight</v>
      </c>
      <c r="K338" s="27" t="str">
        <f>VLOOKUP(A338,medical[#All],5,FALSE)</f>
        <v>Normal</v>
      </c>
      <c r="L338" s="28" t="str">
        <f>VLOOKUP(A338,hospital[#All],10,FALSE)</f>
        <v>7-Nov-1985</v>
      </c>
      <c r="M338" s="29">
        <f>VLOOKUP(A338,hospital[#All],6,FALSE)</f>
        <v>29352.560000000001</v>
      </c>
      <c r="N338" s="26" t="str">
        <f>VLOOKUP(A338,hospital[#All],7,FALSE)</f>
        <v>tier - 1</v>
      </c>
      <c r="O338" s="26" t="str">
        <f>VLOOKUP(A338,hospital[#All],8,FALSE)</f>
        <v>tier - 1</v>
      </c>
      <c r="P338" s="26" t="str">
        <f>VLOOKUP(A338,hospital[#All],9,FALSE)</f>
        <v>R1011</v>
      </c>
      <c r="Q338" s="26">
        <f>VLOOKUP(A338,hospital[#All],11,FALSE)</f>
        <v>40</v>
      </c>
    </row>
    <row r="339" spans="1:17" ht="15.6" x14ac:dyDescent="0.3">
      <c r="A339" s="25" t="s">
        <v>2034</v>
      </c>
      <c r="B339" s="26" t="str">
        <f>VLOOKUP(A339,cstm_name[#All],4,FALSE)</f>
        <v>Elizabeth</v>
      </c>
      <c r="C339" s="26">
        <f>VLOOKUP(A339,medical[#All],2,FALSE)</f>
        <v>26.885000000000002</v>
      </c>
      <c r="D339" s="26" t="str">
        <f>VLOOKUP(A339,medical[#All],5,FALSE)</f>
        <v>Diabetes</v>
      </c>
      <c r="E339" s="26" t="str">
        <f>VLOOKUP(A339,medical[#All],6,FALSE)</f>
        <v>No</v>
      </c>
      <c r="F339" s="26" t="str">
        <f>VLOOKUP('Health care'!A339,medical[#All],7,FALSE)</f>
        <v>No</v>
      </c>
      <c r="G339" s="26" t="str">
        <f>VLOOKUP(A339,medical[#All],8,FALSE)</f>
        <v>No</v>
      </c>
      <c r="H339" s="26">
        <f>VLOOKUP('Health care'!A339,medical[#All],9,FALSE)</f>
        <v>3</v>
      </c>
      <c r="I339" s="26" t="str">
        <f>VLOOKUP(A339,medical[#All],10,FALSE)</f>
        <v>Yes</v>
      </c>
      <c r="J339" s="27" t="str">
        <f>VLOOKUP(A339,medical[#All],3,FALSE)</f>
        <v>OverWeight</v>
      </c>
      <c r="K339" s="27" t="str">
        <f>VLOOKUP(A339,medical[#All],5,FALSE)</f>
        <v>Diabetes</v>
      </c>
      <c r="L339" s="28" t="str">
        <f>VLOOKUP(A339,hospital[#All],10,FALSE)</f>
        <v>5-Jun-1958</v>
      </c>
      <c r="M339" s="29">
        <f>VLOOKUP(A339,hospital[#All],6,FALSE)</f>
        <v>29330.98</v>
      </c>
      <c r="N339" s="26" t="str">
        <f>VLOOKUP(A339,hospital[#All],7,FALSE)</f>
        <v>tier - 1</v>
      </c>
      <c r="O339" s="26" t="str">
        <f>VLOOKUP(A339,hospital[#All],8,FALSE)</f>
        <v>tier - 2</v>
      </c>
      <c r="P339" s="26" t="str">
        <f>VLOOKUP(A339,hospital[#All],9,FALSE)</f>
        <v>R1012</v>
      </c>
      <c r="Q339" s="26">
        <f>VLOOKUP(A339,hospital[#All],11,FALSE)</f>
        <v>67</v>
      </c>
    </row>
    <row r="340" spans="1:17" ht="15.6" x14ac:dyDescent="0.3">
      <c r="A340" s="25" t="s">
        <v>2033</v>
      </c>
      <c r="B340" s="26" t="str">
        <f>VLOOKUP(A340,cstm_name[#All],4,FALSE)</f>
        <v>ben</v>
      </c>
      <c r="C340" s="26">
        <f>VLOOKUP(A340,medical[#All],2,FALSE)</f>
        <v>16.36</v>
      </c>
      <c r="D340" s="26" t="str">
        <f>VLOOKUP(A340,medical[#All],5,FALSE)</f>
        <v>Diabetes</v>
      </c>
      <c r="E340" s="26" t="str">
        <f>VLOOKUP(A340,medical[#All],6,FALSE)</f>
        <v>No</v>
      </c>
      <c r="F340" s="26" t="str">
        <f>VLOOKUP('Health care'!A340,medical[#All],7,FALSE)</f>
        <v>No</v>
      </c>
      <c r="G340" s="26" t="str">
        <f>VLOOKUP(A340,medical[#All],8,FALSE)</f>
        <v>No</v>
      </c>
      <c r="H340" s="26">
        <f>VLOOKUP('Health care'!A340,medical[#All],9,FALSE)</f>
        <v>0</v>
      </c>
      <c r="I340" s="26" t="str">
        <f>VLOOKUP(A340,medical[#All],10,FALSE)</f>
        <v>Yes</v>
      </c>
      <c r="J340" s="27" t="str">
        <f>VLOOKUP(A340,medical[#All],3,FALSE)</f>
        <v>Underweight</v>
      </c>
      <c r="K340" s="27" t="str">
        <f>VLOOKUP(A340,medical[#All],5,FALSE)</f>
        <v>Diabetes</v>
      </c>
      <c r="L340" s="28" t="str">
        <f>VLOOKUP(A340,hospital[#All],10,FALSE)</f>
        <v>21-Jul-1978</v>
      </c>
      <c r="M340" s="29">
        <f>VLOOKUP(A340,hospital[#All],6,FALSE)</f>
        <v>29227.599999999999</v>
      </c>
      <c r="N340" s="26" t="str">
        <f>VLOOKUP(A340,hospital[#All],7,FALSE)</f>
        <v>tier - 1</v>
      </c>
      <c r="O340" s="26" t="str">
        <f>VLOOKUP(A340,hospital[#All],8,FALSE)</f>
        <v>tier - 3</v>
      </c>
      <c r="P340" s="26" t="str">
        <f>VLOOKUP(A340,hospital[#All],9,FALSE)</f>
        <v>R1012</v>
      </c>
      <c r="Q340" s="26">
        <f>VLOOKUP(A340,hospital[#All],11,FALSE)</f>
        <v>47</v>
      </c>
    </row>
    <row r="341" spans="1:17" ht="15.6" x14ac:dyDescent="0.3">
      <c r="A341" s="25" t="s">
        <v>2032</v>
      </c>
      <c r="B341" s="26" t="str">
        <f>VLOOKUP(A341,cstm_name[#All],4,FALSE)</f>
        <v>Cheryl</v>
      </c>
      <c r="C341" s="26">
        <f>VLOOKUP(A341,medical[#All],2,FALSE)</f>
        <v>32.299999999999997</v>
      </c>
      <c r="D341" s="26" t="str">
        <f>VLOOKUP(A341,medical[#All],5,FALSE)</f>
        <v>Normal</v>
      </c>
      <c r="E341" s="26" t="str">
        <f>VLOOKUP(A341,medical[#All],6,FALSE)</f>
        <v>Yes</v>
      </c>
      <c r="F341" s="26" t="str">
        <f>VLOOKUP('Health care'!A341,medical[#All],7,FALSE)</f>
        <v>No</v>
      </c>
      <c r="G341" s="26" t="str">
        <f>VLOOKUP(A341,medical[#All],8,FALSE)</f>
        <v>Yes</v>
      </c>
      <c r="H341" s="26">
        <f>VLOOKUP('Health care'!A341,medical[#All],9,FALSE)</f>
        <v>1</v>
      </c>
      <c r="I341" s="26" t="str">
        <f>VLOOKUP(A341,medical[#All],10,FALSE)</f>
        <v>No</v>
      </c>
      <c r="J341" s="27" t="str">
        <f>VLOOKUP(A341,medical[#All],3,FALSE)</f>
        <v>Obesity</v>
      </c>
      <c r="K341" s="27" t="str">
        <f>VLOOKUP(A341,medical[#All],5,FALSE)</f>
        <v>Normal</v>
      </c>
      <c r="L341" s="28" t="str">
        <f>VLOOKUP(A341,hospital[#All],10,FALSE)</f>
        <v>9-Jul-1969</v>
      </c>
      <c r="M341" s="29">
        <f>VLOOKUP(A341,hospital[#All],6,FALSE)</f>
        <v>29186.48</v>
      </c>
      <c r="N341" s="26" t="str">
        <f>VLOOKUP(A341,hospital[#All],7,FALSE)</f>
        <v>tier - 1</v>
      </c>
      <c r="O341" s="26" t="str">
        <f>VLOOKUP(A341,hospital[#All],8,FALSE)</f>
        <v>tier - 3</v>
      </c>
      <c r="P341" s="26" t="str">
        <f>VLOOKUP(A341,hospital[#All],9,FALSE)</f>
        <v>R1024</v>
      </c>
      <c r="Q341" s="26">
        <f>VLOOKUP(A341,hospital[#All],11,FALSE)</f>
        <v>56</v>
      </c>
    </row>
    <row r="342" spans="1:17" ht="15.6" x14ac:dyDescent="0.3">
      <c r="A342" s="25" t="s">
        <v>2031</v>
      </c>
      <c r="B342" s="26" t="str">
        <f>VLOOKUP(A342,cstm_name[#All],4,FALSE)</f>
        <v>Kimberly</v>
      </c>
      <c r="C342" s="26">
        <f>VLOOKUP(A342,medical[#All],2,FALSE)</f>
        <v>16.05</v>
      </c>
      <c r="D342" s="26" t="str">
        <f>VLOOKUP(A342,medical[#All],5,FALSE)</f>
        <v>Normal</v>
      </c>
      <c r="E342" s="26" t="str">
        <f>VLOOKUP(A342,medical[#All],6,FALSE)</f>
        <v>Yes</v>
      </c>
      <c r="F342" s="26" t="str">
        <f>VLOOKUP('Health care'!A342,medical[#All],7,FALSE)</f>
        <v>No</v>
      </c>
      <c r="G342" s="26" t="str">
        <f>VLOOKUP(A342,medical[#All],8,FALSE)</f>
        <v>No</v>
      </c>
      <c r="H342" s="26">
        <f>VLOOKUP('Health care'!A342,medical[#All],9,FALSE)</f>
        <v>0</v>
      </c>
      <c r="I342" s="26" t="str">
        <f>VLOOKUP(A342,medical[#All],10,FALSE)</f>
        <v>Yes</v>
      </c>
      <c r="J342" s="27" t="str">
        <f>VLOOKUP(A342,medical[#All],3,FALSE)</f>
        <v>Underweight</v>
      </c>
      <c r="K342" s="27" t="str">
        <f>VLOOKUP(A342,medical[#All],5,FALSE)</f>
        <v>Normal</v>
      </c>
      <c r="L342" s="28" t="str">
        <f>VLOOKUP(A342,hospital[#All],10,FALSE)</f>
        <v>8-Nov-1976</v>
      </c>
      <c r="M342" s="29">
        <f>VLOOKUP(A342,hospital[#All],6,FALSE)</f>
        <v>29160.39</v>
      </c>
      <c r="N342" s="26" t="str">
        <f>VLOOKUP(A342,hospital[#All],7,FALSE)</f>
        <v>tier - 1</v>
      </c>
      <c r="O342" s="26" t="str">
        <f>VLOOKUP(A342,hospital[#All],8,FALSE)</f>
        <v>tier - 2</v>
      </c>
      <c r="P342" s="26" t="str">
        <f>VLOOKUP(A342,hospital[#All],9,FALSE)</f>
        <v>R1011</v>
      </c>
      <c r="Q342" s="26">
        <f>VLOOKUP(A342,hospital[#All],11,FALSE)</f>
        <v>49</v>
      </c>
    </row>
    <row r="343" spans="1:17" ht="15.6" x14ac:dyDescent="0.3">
      <c r="A343" s="25" t="s">
        <v>2030</v>
      </c>
      <c r="B343" s="26" t="str">
        <f>VLOOKUP(A343,cstm_name[#All],4,FALSE)</f>
        <v>cynthia</v>
      </c>
      <c r="C343" s="26">
        <f>VLOOKUP(A343,medical[#All],2,FALSE)</f>
        <v>29.07</v>
      </c>
      <c r="D343" s="26" t="str">
        <f>VLOOKUP(A343,medical[#All],5,FALSE)</f>
        <v>Diabetes</v>
      </c>
      <c r="E343" s="26" t="str">
        <f>VLOOKUP(A343,medical[#All],6,FALSE)</f>
        <v>Yes</v>
      </c>
      <c r="F343" s="26" t="str">
        <f>VLOOKUP('Health care'!A343,medical[#All],7,FALSE)</f>
        <v>No</v>
      </c>
      <c r="G343" s="26" t="str">
        <f>VLOOKUP(A343,medical[#All],8,FALSE)</f>
        <v>No</v>
      </c>
      <c r="H343" s="26">
        <f>VLOOKUP('Health care'!A343,medical[#All],9,FALSE)</f>
        <v>2</v>
      </c>
      <c r="I343" s="26" t="str">
        <f>VLOOKUP(A343,medical[#All],10,FALSE)</f>
        <v>Yes</v>
      </c>
      <c r="J343" s="27" t="str">
        <f>VLOOKUP(A343,medical[#All],3,FALSE)</f>
        <v>OverWeight</v>
      </c>
      <c r="K343" s="27" t="str">
        <f>VLOOKUP(A343,medical[#All],5,FALSE)</f>
        <v>Diabetes</v>
      </c>
      <c r="L343" s="28" t="str">
        <f>VLOOKUP(A343,hospital[#All],10,FALSE)</f>
        <v>24-Dec-1961</v>
      </c>
      <c r="M343" s="29">
        <f>VLOOKUP(A343,hospital[#All],6,FALSE)</f>
        <v>29141.360000000001</v>
      </c>
      <c r="N343" s="26" t="str">
        <f>VLOOKUP(A343,hospital[#All],7,FALSE)</f>
        <v>tier - 1</v>
      </c>
      <c r="O343" s="26" t="str">
        <f>VLOOKUP(A343,hospital[#All],8,FALSE)</f>
        <v>tier - 3</v>
      </c>
      <c r="P343" s="26" t="str">
        <f>VLOOKUP(A343,hospital[#All],9,FALSE)</f>
        <v>R1012</v>
      </c>
      <c r="Q343" s="26">
        <f>VLOOKUP(A343,hospital[#All],11,FALSE)</f>
        <v>64</v>
      </c>
    </row>
    <row r="344" spans="1:17" ht="15.6" x14ac:dyDescent="0.3">
      <c r="A344" s="25" t="s">
        <v>2029</v>
      </c>
      <c r="B344" s="26" t="str">
        <f>VLOOKUP(A344,cstm_name[#All],4,FALSE)</f>
        <v>jessica</v>
      </c>
      <c r="C344" s="26">
        <f>VLOOKUP(A344,medical[#All],2,FALSE)</f>
        <v>17.43</v>
      </c>
      <c r="D344" s="26" t="str">
        <f>VLOOKUP(A344,medical[#All],5,FALSE)</f>
        <v>Diabetes</v>
      </c>
      <c r="E344" s="26" t="str">
        <f>VLOOKUP(A344,medical[#All],6,FALSE)</f>
        <v>No</v>
      </c>
      <c r="F344" s="26" t="str">
        <f>VLOOKUP('Health care'!A344,medical[#All],7,FALSE)</f>
        <v>No</v>
      </c>
      <c r="G344" s="26" t="str">
        <f>VLOOKUP(A344,medical[#All],8,FALSE)</f>
        <v>No</v>
      </c>
      <c r="H344" s="26">
        <f>VLOOKUP('Health care'!A344,medical[#All],9,FALSE)</f>
        <v>0</v>
      </c>
      <c r="I344" s="26" t="str">
        <f>VLOOKUP(A344,medical[#All],10,FALSE)</f>
        <v>Yes</v>
      </c>
      <c r="J344" s="27" t="str">
        <f>VLOOKUP(A344,medical[#All],3,FALSE)</f>
        <v>Underweight</v>
      </c>
      <c r="K344" s="27" t="str">
        <f>VLOOKUP(A344,medical[#All],5,FALSE)</f>
        <v>Diabetes</v>
      </c>
      <c r="L344" s="28" t="str">
        <f>VLOOKUP(A344,hospital[#All],10,FALSE)</f>
        <v>29-Nov-1978</v>
      </c>
      <c r="M344" s="29">
        <f>VLOOKUP(A344,hospital[#All],6,FALSE)</f>
        <v>29114.77</v>
      </c>
      <c r="N344" s="26" t="str">
        <f>VLOOKUP(A344,hospital[#All],7,FALSE)</f>
        <v>tier - 1</v>
      </c>
      <c r="O344" s="26" t="str">
        <f>VLOOKUP(A344,hospital[#All],8,FALSE)</f>
        <v>tier - 1</v>
      </c>
      <c r="P344" s="26" t="str">
        <f>VLOOKUP(A344,hospital[#All],9,FALSE)</f>
        <v>R1011</v>
      </c>
      <c r="Q344" s="26">
        <f>VLOOKUP(A344,hospital[#All],11,FALSE)</f>
        <v>47</v>
      </c>
    </row>
    <row r="345" spans="1:17" ht="15.6" x14ac:dyDescent="0.3">
      <c r="A345" s="25" t="s">
        <v>2028</v>
      </c>
      <c r="B345" s="26" t="str">
        <f>VLOOKUP(A345,cstm_name[#All],4,FALSE)</f>
        <v>bruce</v>
      </c>
      <c r="C345" s="26">
        <f>VLOOKUP(A345,medical[#All],2,FALSE)</f>
        <v>19.329999999999998</v>
      </c>
      <c r="D345" s="26" t="str">
        <f>VLOOKUP(A345,medical[#All],5,FALSE)</f>
        <v>Normal</v>
      </c>
      <c r="E345" s="26" t="str">
        <f>VLOOKUP(A345,medical[#All],6,FALSE)</f>
        <v>No</v>
      </c>
      <c r="F345" s="26" t="str">
        <f>VLOOKUP('Health care'!A345,medical[#All],7,FALSE)</f>
        <v>No</v>
      </c>
      <c r="G345" s="26" t="str">
        <f>VLOOKUP(A345,medical[#All],8,FALSE)</f>
        <v>No</v>
      </c>
      <c r="H345" s="26">
        <f>VLOOKUP('Health care'!A345,medical[#All],9,FALSE)</f>
        <v>0</v>
      </c>
      <c r="I345" s="26" t="str">
        <f>VLOOKUP(A345,medical[#All],10,FALSE)</f>
        <v>Yes</v>
      </c>
      <c r="J345" s="27" t="str">
        <f>VLOOKUP(A345,medical[#All],3,FALSE)</f>
        <v>Normal Weight</v>
      </c>
      <c r="K345" s="27" t="str">
        <f>VLOOKUP(A345,medical[#All],5,FALSE)</f>
        <v>Normal</v>
      </c>
      <c r="L345" s="28" t="str">
        <f>VLOOKUP(A345,hospital[#All],10,FALSE)</f>
        <v>14-Jul-1980</v>
      </c>
      <c r="M345" s="29">
        <f>VLOOKUP(A345,hospital[#All],6,FALSE)</f>
        <v>29114.21</v>
      </c>
      <c r="N345" s="26" t="str">
        <f>VLOOKUP(A345,hospital[#All],7,FALSE)</f>
        <v>tier - 1</v>
      </c>
      <c r="O345" s="26" t="str">
        <f>VLOOKUP(A345,hospital[#All],8,FALSE)</f>
        <v>tier - 3</v>
      </c>
      <c r="P345" s="26" t="str">
        <f>VLOOKUP(A345,hospital[#All],9,FALSE)</f>
        <v>R1011</v>
      </c>
      <c r="Q345" s="26">
        <f>VLOOKUP(A345,hospital[#All],11,FALSE)</f>
        <v>45</v>
      </c>
    </row>
    <row r="346" spans="1:17" ht="15.6" x14ac:dyDescent="0.3">
      <c r="A346" s="25" t="s">
        <v>2027</v>
      </c>
      <c r="B346" s="26" t="str">
        <f>VLOOKUP(A346,cstm_name[#All],4,FALSE)</f>
        <v>allison</v>
      </c>
      <c r="C346" s="26">
        <f>VLOOKUP(A346,medical[#All],2,FALSE)</f>
        <v>30.52</v>
      </c>
      <c r="D346" s="26" t="str">
        <f>VLOOKUP(A346,medical[#All],5,FALSE)</f>
        <v>Normal</v>
      </c>
      <c r="E346" s="26" t="str">
        <f>VLOOKUP(A346,medical[#All],6,FALSE)</f>
        <v>No</v>
      </c>
      <c r="F346" s="26" t="str">
        <f>VLOOKUP('Health care'!A346,medical[#All],7,FALSE)</f>
        <v>No</v>
      </c>
      <c r="G346" s="26" t="str">
        <f>VLOOKUP(A346,medical[#All],8,FALSE)</f>
        <v>No</v>
      </c>
      <c r="H346" s="26">
        <f>VLOOKUP('Health care'!A346,medical[#All],9,FALSE)</f>
        <v>1</v>
      </c>
      <c r="I346" s="26" t="str">
        <f>VLOOKUP(A346,medical[#All],10,FALSE)</f>
        <v>Yes</v>
      </c>
      <c r="J346" s="27" t="str">
        <f>VLOOKUP(A346,medical[#All],3,FALSE)</f>
        <v>Obesity</v>
      </c>
      <c r="K346" s="27" t="str">
        <f>VLOOKUP(A346,medical[#All],5,FALSE)</f>
        <v>Normal</v>
      </c>
      <c r="L346" s="28" t="str">
        <f>VLOOKUP(A346,hospital[#All],10,FALSE)</f>
        <v>7-Jul-1992</v>
      </c>
      <c r="M346" s="29">
        <f>VLOOKUP(A346,hospital[#All],6,FALSE)</f>
        <v>29007.82</v>
      </c>
      <c r="N346" s="26" t="str">
        <f>VLOOKUP(A346,hospital[#All],7,FALSE)</f>
        <v>tier - 1</v>
      </c>
      <c r="O346" s="26" t="str">
        <f>VLOOKUP(A346,hospital[#All],8,FALSE)</f>
        <v>tier - 3</v>
      </c>
      <c r="P346" s="26" t="str">
        <f>VLOOKUP(A346,hospital[#All],9,FALSE)</f>
        <v>R1011</v>
      </c>
      <c r="Q346" s="26">
        <f>VLOOKUP(A346,hospital[#All],11,FALSE)</f>
        <v>33</v>
      </c>
    </row>
    <row r="347" spans="1:17" ht="15.6" x14ac:dyDescent="0.3">
      <c r="A347" s="25" t="s">
        <v>2026</v>
      </c>
      <c r="B347" s="26" t="str">
        <f>VLOOKUP(A347,cstm_name[#All],4,FALSE)</f>
        <v>alex</v>
      </c>
      <c r="C347" s="26">
        <f>VLOOKUP(A347,medical[#All],2,FALSE)</f>
        <v>39.21</v>
      </c>
      <c r="D347" s="26" t="str">
        <f>VLOOKUP(A347,medical[#All],5,FALSE)</f>
        <v>Normal</v>
      </c>
      <c r="E347" s="26" t="str">
        <f>VLOOKUP(A347,medical[#All],6,FALSE)</f>
        <v>No</v>
      </c>
      <c r="F347" s="26" t="str">
        <f>VLOOKUP('Health care'!A347,medical[#All],7,FALSE)</f>
        <v>No</v>
      </c>
      <c r="G347" s="26" t="str">
        <f>VLOOKUP(A347,medical[#All],8,FALSE)</f>
        <v>Yes</v>
      </c>
      <c r="H347" s="26">
        <f>VLOOKUP('Health care'!A347,medical[#All],9,FALSE)</f>
        <v>1</v>
      </c>
      <c r="I347" s="26" t="str">
        <f>VLOOKUP(A347,medical[#All],10,FALSE)</f>
        <v>Yes</v>
      </c>
      <c r="J347" s="27" t="str">
        <f>VLOOKUP(A347,medical[#All],3,FALSE)</f>
        <v>Obesity</v>
      </c>
      <c r="K347" s="27" t="str">
        <f>VLOOKUP(A347,medical[#All],5,FALSE)</f>
        <v>Normal</v>
      </c>
      <c r="L347" s="28" t="str">
        <f>VLOOKUP(A347,hospital[#All],10,FALSE)</f>
        <v>1-Sep-2003</v>
      </c>
      <c r="M347" s="29">
        <f>VLOOKUP(A347,hospital[#All],6,FALSE)</f>
        <v>28998.68</v>
      </c>
      <c r="N347" s="26" t="str">
        <f>VLOOKUP(A347,hospital[#All],7,FALSE)</f>
        <v>tier - 1</v>
      </c>
      <c r="O347" s="26" t="str">
        <f>VLOOKUP(A347,hospital[#All],8,FALSE)</f>
        <v>tier - 3</v>
      </c>
      <c r="P347" s="26" t="str">
        <f>VLOOKUP(A347,hospital[#All],9,FALSE)</f>
        <v>R1011</v>
      </c>
      <c r="Q347" s="26">
        <f>VLOOKUP(A347,hospital[#All],11,FALSE)</f>
        <v>22</v>
      </c>
    </row>
    <row r="348" spans="1:17" ht="15.6" x14ac:dyDescent="0.3">
      <c r="A348" s="25" t="s">
        <v>2025</v>
      </c>
      <c r="B348" s="26" t="str">
        <f>VLOOKUP(A348,cstm_name[#All],4,FALSE)</f>
        <v>gabriela</v>
      </c>
      <c r="C348" s="26">
        <f>VLOOKUP(A348,medical[#All],2,FALSE)</f>
        <v>26.98</v>
      </c>
      <c r="D348" s="26" t="str">
        <f>VLOOKUP(A348,medical[#All],5,FALSE)</f>
        <v>Normal</v>
      </c>
      <c r="E348" s="26" t="str">
        <f>VLOOKUP(A348,medical[#All],6,FALSE)</f>
        <v>Yes</v>
      </c>
      <c r="F348" s="26" t="str">
        <f>VLOOKUP('Health care'!A348,medical[#All],7,FALSE)</f>
        <v>No</v>
      </c>
      <c r="G348" s="26" t="str">
        <f>VLOOKUP(A348,medical[#All],8,FALSE)</f>
        <v>No</v>
      </c>
      <c r="H348" s="26">
        <f>VLOOKUP('Health care'!A348,medical[#All],9,FALSE)</f>
        <v>2</v>
      </c>
      <c r="I348" s="26" t="str">
        <f>VLOOKUP(A348,medical[#All],10,FALSE)</f>
        <v>Yes</v>
      </c>
      <c r="J348" s="27" t="str">
        <f>VLOOKUP(A348,medical[#All],3,FALSE)</f>
        <v>OverWeight</v>
      </c>
      <c r="K348" s="27" t="str">
        <f>VLOOKUP(A348,medical[#All],5,FALSE)</f>
        <v>Normal</v>
      </c>
      <c r="L348" s="28" t="str">
        <f>VLOOKUP(A348,hospital[#All],10,FALSE)</f>
        <v>5-Dec-1959</v>
      </c>
      <c r="M348" s="29">
        <f>VLOOKUP(A348,hospital[#All],6,FALSE)</f>
        <v>28950.47</v>
      </c>
      <c r="N348" s="26" t="str">
        <f>VLOOKUP(A348,hospital[#All],7,FALSE)</f>
        <v>tier - 1</v>
      </c>
      <c r="O348" s="26" t="str">
        <f>VLOOKUP(A348,hospital[#All],8,FALSE)</f>
        <v>tier - 1</v>
      </c>
      <c r="P348" s="26" t="str">
        <f>VLOOKUP(A348,hospital[#All],9,FALSE)</f>
        <v>R1012</v>
      </c>
      <c r="Q348" s="26">
        <f>VLOOKUP(A348,hospital[#All],11,FALSE)</f>
        <v>66</v>
      </c>
    </row>
    <row r="349" spans="1:17" ht="15.6" x14ac:dyDescent="0.3">
      <c r="A349" s="25" t="s">
        <v>2024</v>
      </c>
      <c r="B349" s="26" t="str">
        <f>VLOOKUP(A349,cstm_name[#All],4,FALSE)</f>
        <v>sharon</v>
      </c>
      <c r="C349" s="26">
        <f>VLOOKUP(A349,medical[#All],2,FALSE)</f>
        <v>25.84</v>
      </c>
      <c r="D349" s="26" t="str">
        <f>VLOOKUP(A349,medical[#All],5,FALSE)</f>
        <v>Diabetes</v>
      </c>
      <c r="E349" s="26" t="str">
        <f>VLOOKUP(A349,medical[#All],6,FALSE)</f>
        <v>No</v>
      </c>
      <c r="F349" s="26" t="str">
        <f>VLOOKUP('Health care'!A349,medical[#All],7,FALSE)</f>
        <v>No</v>
      </c>
      <c r="G349" s="26" t="str">
        <f>VLOOKUP(A349,medical[#All],8,FALSE)</f>
        <v>No</v>
      </c>
      <c r="H349" s="26">
        <f>VLOOKUP('Health care'!A349,medical[#All],9,FALSE)</f>
        <v>0</v>
      </c>
      <c r="I349" s="26" t="str">
        <f>VLOOKUP(A349,medical[#All],10,FALSE)</f>
        <v>No</v>
      </c>
      <c r="J349" s="27" t="str">
        <f>VLOOKUP(A349,medical[#All],3,FALSE)</f>
        <v>OverWeight</v>
      </c>
      <c r="K349" s="27" t="str">
        <f>VLOOKUP(A349,medical[#All],5,FALSE)</f>
        <v>Diabetes</v>
      </c>
      <c r="L349" s="28" t="str">
        <f>VLOOKUP(A349,hospital[#All],10,FALSE)</f>
        <v>25-Jul-1962</v>
      </c>
      <c r="M349" s="29">
        <f>VLOOKUP(A349,hospital[#All],6,FALSE)</f>
        <v>28923.14</v>
      </c>
      <c r="N349" s="26" t="str">
        <f>VLOOKUP(A349,hospital[#All],7,FALSE)</f>
        <v>tier - 1</v>
      </c>
      <c r="O349" s="26" t="str">
        <f>VLOOKUP(A349,hospital[#All],8,FALSE)</f>
        <v>tier - 1</v>
      </c>
      <c r="P349" s="26" t="str">
        <f>VLOOKUP(A349,hospital[#All],9,FALSE)</f>
        <v>R1012</v>
      </c>
      <c r="Q349" s="26">
        <f>VLOOKUP(A349,hospital[#All],11,FALSE)</f>
        <v>63</v>
      </c>
    </row>
    <row r="350" spans="1:17" ht="15.6" x14ac:dyDescent="0.3">
      <c r="A350" s="25" t="s">
        <v>2023</v>
      </c>
      <c r="B350" s="26" t="str">
        <f>VLOOKUP(A350,cstm_name[#All],4,FALSE)</f>
        <v>Jason</v>
      </c>
      <c r="C350" s="26">
        <f>VLOOKUP(A350,medical[#All],2,FALSE)</f>
        <v>28.31</v>
      </c>
      <c r="D350" s="26" t="str">
        <f>VLOOKUP(A350,medical[#All],5,FALSE)</f>
        <v>Diabetes</v>
      </c>
      <c r="E350" s="26" t="str">
        <f>VLOOKUP(A350,medical[#All],6,FALSE)</f>
        <v>Yes</v>
      </c>
      <c r="F350" s="26" t="str">
        <f>VLOOKUP('Health care'!A350,medical[#All],7,FALSE)</f>
        <v>No</v>
      </c>
      <c r="G350" s="26" t="str">
        <f>VLOOKUP(A350,medical[#All],8,FALSE)</f>
        <v>No</v>
      </c>
      <c r="H350" s="26">
        <f>VLOOKUP('Health care'!A350,medical[#All],9,FALSE)</f>
        <v>2</v>
      </c>
      <c r="I350" s="26" t="str">
        <f>VLOOKUP(A350,medical[#All],10,FALSE)</f>
        <v>Yes</v>
      </c>
      <c r="J350" s="27" t="str">
        <f>VLOOKUP(A350,medical[#All],3,FALSE)</f>
        <v>OverWeight</v>
      </c>
      <c r="K350" s="27" t="str">
        <f>VLOOKUP(A350,medical[#All],5,FALSE)</f>
        <v>Diabetes</v>
      </c>
      <c r="L350" s="28" t="str">
        <f>VLOOKUP(A350,hospital[#All],10,FALSE)</f>
        <v>3-Aug-1961</v>
      </c>
      <c r="M350" s="29">
        <f>VLOOKUP(A350,hospital[#All],6,FALSE)</f>
        <v>28868.66</v>
      </c>
      <c r="N350" s="26" t="str">
        <f>VLOOKUP(A350,hospital[#All],7,FALSE)</f>
        <v>tier - 1</v>
      </c>
      <c r="O350" s="26" t="str">
        <f>VLOOKUP(A350,hospital[#All],8,FALSE)</f>
        <v>tier - 2</v>
      </c>
      <c r="P350" s="26" t="str">
        <f>VLOOKUP(A350,hospital[#All],9,FALSE)</f>
        <v>R1012</v>
      </c>
      <c r="Q350" s="26">
        <f>VLOOKUP(A350,hospital[#All],11,FALSE)</f>
        <v>64</v>
      </c>
    </row>
    <row r="351" spans="1:17" ht="15.6" x14ac:dyDescent="0.3">
      <c r="A351" s="25" t="s">
        <v>2022</v>
      </c>
      <c r="B351" s="26" t="str">
        <f>VLOOKUP(A351,cstm_name[#All],4,FALSE)</f>
        <v>Chelsey</v>
      </c>
      <c r="C351" s="26">
        <f>VLOOKUP(A351,medical[#All],2,FALSE)</f>
        <v>23.94</v>
      </c>
      <c r="D351" s="26" t="str">
        <f>VLOOKUP(A351,medical[#All],5,FALSE)</f>
        <v>Normal</v>
      </c>
      <c r="E351" s="26" t="str">
        <f>VLOOKUP(A351,medical[#All],6,FALSE)</f>
        <v>No</v>
      </c>
      <c r="F351" s="26" t="str">
        <f>VLOOKUP('Health care'!A351,medical[#All],7,FALSE)</f>
        <v>No</v>
      </c>
      <c r="G351" s="26" t="str">
        <f>VLOOKUP(A351,medical[#All],8,FALSE)</f>
        <v>No</v>
      </c>
      <c r="H351" s="26">
        <f>VLOOKUP('Health care'!A351,medical[#All],9,FALSE)</f>
        <v>0</v>
      </c>
      <c r="I351" s="26" t="str">
        <f>VLOOKUP(A351,medical[#All],10,FALSE)</f>
        <v>Yes</v>
      </c>
      <c r="J351" s="27" t="str">
        <f>VLOOKUP(A351,medical[#All],3,FALSE)</f>
        <v>Normal Weight</v>
      </c>
      <c r="K351" s="27" t="str">
        <f>VLOOKUP(A351,medical[#All],5,FALSE)</f>
        <v>Normal</v>
      </c>
      <c r="L351" s="28" t="str">
        <f>VLOOKUP(A351,hospital[#All],10,FALSE)</f>
        <v>5-Dec-1990</v>
      </c>
      <c r="M351" s="29">
        <f>VLOOKUP(A351,hospital[#All],6,FALSE)</f>
        <v>28716.14</v>
      </c>
      <c r="N351" s="26" t="str">
        <f>VLOOKUP(A351,hospital[#All],7,FALSE)</f>
        <v>tier - 1</v>
      </c>
      <c r="O351" s="26" t="str">
        <f>VLOOKUP(A351,hospital[#All],8,FALSE)</f>
        <v>tier - 3</v>
      </c>
      <c r="P351" s="26" t="str">
        <f>VLOOKUP(A351,hospital[#All],9,FALSE)</f>
        <v>R1011</v>
      </c>
      <c r="Q351" s="26">
        <f>VLOOKUP(A351,hospital[#All],11,FALSE)</f>
        <v>35</v>
      </c>
    </row>
    <row r="352" spans="1:17" ht="15.6" x14ac:dyDescent="0.3">
      <c r="A352" s="25" t="s">
        <v>2021</v>
      </c>
      <c r="B352" s="26" t="str">
        <f>VLOOKUP(A352,cstm_name[#All],4,FALSE)</f>
        <v>Devon</v>
      </c>
      <c r="C352" s="26">
        <f>VLOOKUP(A352,medical[#All],2,FALSE)</f>
        <v>20.03</v>
      </c>
      <c r="D352" s="26" t="str">
        <f>VLOOKUP(A352,medical[#All],5,FALSE)</f>
        <v>Prediabetes</v>
      </c>
      <c r="E352" s="26" t="str">
        <f>VLOOKUP(A352,medical[#All],6,FALSE)</f>
        <v>Yes</v>
      </c>
      <c r="F352" s="26" t="str">
        <f>VLOOKUP('Health care'!A352,medical[#All],7,FALSE)</f>
        <v>No</v>
      </c>
      <c r="G352" s="26" t="str">
        <f>VLOOKUP(A352,medical[#All],8,FALSE)</f>
        <v>No</v>
      </c>
      <c r="H352" s="26">
        <f>VLOOKUP('Health care'!A352,medical[#All],9,FALSE)</f>
        <v>0</v>
      </c>
      <c r="I352" s="26" t="str">
        <f>VLOOKUP(A352,medical[#All],10,FALSE)</f>
        <v>Yes</v>
      </c>
      <c r="J352" s="27" t="str">
        <f>VLOOKUP(A352,medical[#All],3,FALSE)</f>
        <v>Normal Weight</v>
      </c>
      <c r="K352" s="27" t="str">
        <f>VLOOKUP(A352,medical[#All],5,FALSE)</f>
        <v>Prediabetes</v>
      </c>
      <c r="L352" s="28" t="str">
        <f>VLOOKUP(A352,hospital[#All],10,FALSE)</f>
        <v>27-Sep-1985</v>
      </c>
      <c r="M352" s="29">
        <f>VLOOKUP(A352,hospital[#All],6,FALSE)</f>
        <v>28542.86</v>
      </c>
      <c r="N352" s="26" t="str">
        <f>VLOOKUP(A352,hospital[#All],7,FALSE)</f>
        <v>tier - 1</v>
      </c>
      <c r="O352" s="26" t="str">
        <f>VLOOKUP(A352,hospital[#All],8,FALSE)</f>
        <v>tier - 3</v>
      </c>
      <c r="P352" s="26" t="str">
        <f>VLOOKUP(A352,hospital[#All],9,FALSE)</f>
        <v>R1011</v>
      </c>
      <c r="Q352" s="26">
        <f>VLOOKUP(A352,hospital[#All],11,FALSE)</f>
        <v>40</v>
      </c>
    </row>
    <row r="353" spans="1:17" ht="15.6" x14ac:dyDescent="0.3">
      <c r="A353" s="25" t="s">
        <v>2020</v>
      </c>
      <c r="B353" s="26" t="str">
        <f>VLOOKUP(A353,cstm_name[#All],4,FALSE)</f>
        <v>Joni</v>
      </c>
      <c r="C353" s="26">
        <f>VLOOKUP(A353,medical[#All],2,FALSE)</f>
        <v>41.42</v>
      </c>
      <c r="D353" s="26" t="str">
        <f>VLOOKUP(A353,medical[#All],5,FALSE)</f>
        <v>Prediabetes</v>
      </c>
      <c r="E353" s="26" t="str">
        <f>VLOOKUP(A353,medical[#All],6,FALSE)</f>
        <v>No</v>
      </c>
      <c r="F353" s="26" t="str">
        <f>VLOOKUP('Health care'!A353,medical[#All],7,FALSE)</f>
        <v>No</v>
      </c>
      <c r="G353" s="26" t="str">
        <f>VLOOKUP(A353,medical[#All],8,FALSE)</f>
        <v>No</v>
      </c>
      <c r="H353" s="26">
        <f>VLOOKUP('Health care'!A353,medical[#All],9,FALSE)</f>
        <v>0</v>
      </c>
      <c r="I353" s="26" t="str">
        <f>VLOOKUP(A353,medical[#All],10,FALSE)</f>
        <v>No</v>
      </c>
      <c r="J353" s="27" t="str">
        <f>VLOOKUP(A353,medical[#All],3,FALSE)</f>
        <v>Obesity</v>
      </c>
      <c r="K353" s="27" t="str">
        <f>VLOOKUP(A353,medical[#All],5,FALSE)</f>
        <v>Prediabetes</v>
      </c>
      <c r="L353" s="28" t="str">
        <f>VLOOKUP(A353,hospital[#All],10,FALSE)</f>
        <v>11-Dec-1982</v>
      </c>
      <c r="M353" s="29">
        <f>VLOOKUP(A353,hospital[#All],6,FALSE)</f>
        <v>28476.73</v>
      </c>
      <c r="N353" s="26" t="str">
        <f>VLOOKUP(A353,hospital[#All],7,FALSE)</f>
        <v>tier - 1</v>
      </c>
      <c r="O353" s="26" t="str">
        <f>VLOOKUP(A353,hospital[#All],8,FALSE)</f>
        <v>tier - 2</v>
      </c>
      <c r="P353" s="26" t="str">
        <f>VLOOKUP(A353,hospital[#All],9,FALSE)</f>
        <v>R1012</v>
      </c>
      <c r="Q353" s="26">
        <f>VLOOKUP(A353,hospital[#All],11,FALSE)</f>
        <v>43</v>
      </c>
    </row>
    <row r="354" spans="1:17" ht="15.6" x14ac:dyDescent="0.3">
      <c r="A354" s="25" t="s">
        <v>2019</v>
      </c>
      <c r="B354" s="26" t="str">
        <f>VLOOKUP(A354,cstm_name[#All],4,FALSE)</f>
        <v>colin</v>
      </c>
      <c r="C354" s="26">
        <f>VLOOKUP(A354,medical[#All],2,FALSE)</f>
        <v>36.67</v>
      </c>
      <c r="D354" s="26" t="str">
        <f>VLOOKUP(A354,medical[#All],5,FALSE)</f>
        <v>Diabetes</v>
      </c>
      <c r="E354" s="26" t="str">
        <f>VLOOKUP(A354,medical[#All],6,FALSE)</f>
        <v>No</v>
      </c>
      <c r="F354" s="26" t="str">
        <f>VLOOKUP('Health care'!A354,medical[#All],7,FALSE)</f>
        <v>No</v>
      </c>
      <c r="G354" s="26" t="str">
        <f>VLOOKUP(A354,medical[#All],8,FALSE)</f>
        <v>No</v>
      </c>
      <c r="H354" s="26">
        <f>VLOOKUP('Health care'!A354,medical[#All],9,FALSE)</f>
        <v>0</v>
      </c>
      <c r="I354" s="26" t="str">
        <f>VLOOKUP(A354,medical[#All],10,FALSE)</f>
        <v>No</v>
      </c>
      <c r="J354" s="27" t="str">
        <f>VLOOKUP(A354,medical[#All],3,FALSE)</f>
        <v>Obesity</v>
      </c>
      <c r="K354" s="27" t="str">
        <f>VLOOKUP(A354,medical[#All],5,FALSE)</f>
        <v>Diabetes</v>
      </c>
      <c r="L354" s="28" t="str">
        <f>VLOOKUP(A354,hospital[#All],10,FALSE)</f>
        <v>16-Sep-1974</v>
      </c>
      <c r="M354" s="29">
        <f>VLOOKUP(A354,hospital[#All],6,FALSE)</f>
        <v>28468.92</v>
      </c>
      <c r="N354" s="26" t="str">
        <f>VLOOKUP(A354,hospital[#All],7,FALSE)</f>
        <v>tier - 1</v>
      </c>
      <c r="O354" s="26" t="str">
        <f>VLOOKUP(A354,hospital[#All],8,FALSE)</f>
        <v>tier - 1</v>
      </c>
      <c r="P354" s="26" t="str">
        <f>VLOOKUP(A354,hospital[#All],9,FALSE)</f>
        <v>R1012</v>
      </c>
      <c r="Q354" s="26">
        <f>VLOOKUP(A354,hospital[#All],11,FALSE)</f>
        <v>51</v>
      </c>
    </row>
    <row r="355" spans="1:17" ht="15.6" x14ac:dyDescent="0.3">
      <c r="A355" s="25" t="s">
        <v>2018</v>
      </c>
      <c r="B355" s="26" t="str">
        <f>VLOOKUP(A355,cstm_name[#All],4,FALSE)</f>
        <v>rachael</v>
      </c>
      <c r="C355" s="26">
        <f>VLOOKUP(A355,medical[#All],2,FALSE)</f>
        <v>27.645</v>
      </c>
      <c r="D355" s="26" t="str">
        <f>VLOOKUP(A355,medical[#All],5,FALSE)</f>
        <v>Normal</v>
      </c>
      <c r="E355" s="26" t="str">
        <f>VLOOKUP(A355,medical[#All],6,FALSE)</f>
        <v>No</v>
      </c>
      <c r="F355" s="26" t="str">
        <f>VLOOKUP('Health care'!A355,medical[#All],7,FALSE)</f>
        <v>No</v>
      </c>
      <c r="G355" s="26" t="str">
        <f>VLOOKUP(A355,medical[#All],8,FALSE)</f>
        <v>No</v>
      </c>
      <c r="H355" s="26">
        <f>VLOOKUP('Health care'!A355,medical[#All],9,FALSE)</f>
        <v>0</v>
      </c>
      <c r="I355" s="26" t="str">
        <f>VLOOKUP(A355,medical[#All],10,FALSE)</f>
        <v>No</v>
      </c>
      <c r="J355" s="27" t="str">
        <f>VLOOKUP(A355,medical[#All],3,FALSE)</f>
        <v>OverWeight</v>
      </c>
      <c r="K355" s="27" t="str">
        <f>VLOOKUP(A355,medical[#All],5,FALSE)</f>
        <v>Normal</v>
      </c>
      <c r="L355" s="28" t="str">
        <f>VLOOKUP(A355,hospital[#All],10,FALSE)</f>
        <v>2-Dec-1977</v>
      </c>
      <c r="M355" s="29">
        <f>VLOOKUP(A355,hospital[#All],6,FALSE)</f>
        <v>28340.19</v>
      </c>
      <c r="N355" s="26" t="str">
        <f>VLOOKUP(A355,hospital[#All],7,FALSE)</f>
        <v>tier - 1</v>
      </c>
      <c r="O355" s="26" t="str">
        <f>VLOOKUP(A355,hospital[#All],8,FALSE)</f>
        <v>tier - 2</v>
      </c>
      <c r="P355" s="26" t="str">
        <f>VLOOKUP(A355,hospital[#All],9,FALSE)</f>
        <v>R1012</v>
      </c>
      <c r="Q355" s="26">
        <f>VLOOKUP(A355,hospital[#All],11,FALSE)</f>
        <v>48</v>
      </c>
    </row>
    <row r="356" spans="1:17" ht="15.6" x14ac:dyDescent="0.3">
      <c r="A356" s="25" t="s">
        <v>2017</v>
      </c>
      <c r="B356" s="26" t="str">
        <f>VLOOKUP(A356,cstm_name[#All],4,FALSE)</f>
        <v>maricela</v>
      </c>
      <c r="C356" s="26">
        <f>VLOOKUP(A356,medical[#All],2,FALSE)</f>
        <v>22.72</v>
      </c>
      <c r="D356" s="26" t="str">
        <f>VLOOKUP(A356,medical[#All],5,FALSE)</f>
        <v>Prediabetes</v>
      </c>
      <c r="E356" s="26" t="str">
        <f>VLOOKUP(A356,medical[#All],6,FALSE)</f>
        <v>No</v>
      </c>
      <c r="F356" s="26" t="str">
        <f>VLOOKUP('Health care'!A356,medical[#All],7,FALSE)</f>
        <v>No</v>
      </c>
      <c r="G356" s="26" t="str">
        <f>VLOOKUP(A356,medical[#All],8,FALSE)</f>
        <v>No</v>
      </c>
      <c r="H356" s="26">
        <f>VLOOKUP('Health care'!A356,medical[#All],9,FALSE)</f>
        <v>0</v>
      </c>
      <c r="I356" s="26" t="str">
        <f>VLOOKUP(A356,medical[#All],10,FALSE)</f>
        <v>Yes</v>
      </c>
      <c r="J356" s="27" t="str">
        <f>VLOOKUP(A356,medical[#All],3,FALSE)</f>
        <v>Normal Weight</v>
      </c>
      <c r="K356" s="27" t="str">
        <f>VLOOKUP(A356,medical[#All],5,FALSE)</f>
        <v>Prediabetes</v>
      </c>
      <c r="L356" s="28" t="str">
        <f>VLOOKUP(A356,hospital[#All],10,FALSE)</f>
        <v>24-Dec-1990</v>
      </c>
      <c r="M356" s="29">
        <f>VLOOKUP(A356,hospital[#All],6,FALSE)</f>
        <v>28302.33</v>
      </c>
      <c r="N356" s="26" t="str">
        <f>VLOOKUP(A356,hospital[#All],7,FALSE)</f>
        <v>tier - 1</v>
      </c>
      <c r="O356" s="26" t="str">
        <f>VLOOKUP(A356,hospital[#All],8,FALSE)</f>
        <v>tier - 2</v>
      </c>
      <c r="P356" s="26" t="str">
        <f>VLOOKUP(A356,hospital[#All],9,FALSE)</f>
        <v>R1011</v>
      </c>
      <c r="Q356" s="26">
        <f>VLOOKUP(A356,hospital[#All],11,FALSE)</f>
        <v>35</v>
      </c>
    </row>
    <row r="357" spans="1:17" ht="15.6" x14ac:dyDescent="0.3">
      <c r="A357" s="25" t="s">
        <v>2016</v>
      </c>
      <c r="B357" s="26" t="str">
        <f>VLOOKUP(A357,cstm_name[#All],4,FALSE)</f>
        <v>marie</v>
      </c>
      <c r="C357" s="26">
        <f>VLOOKUP(A357,medical[#All],2,FALSE)</f>
        <v>36.520000000000003</v>
      </c>
      <c r="D357" s="26" t="str">
        <f>VLOOKUP(A357,medical[#All],5,FALSE)</f>
        <v>Diabetes</v>
      </c>
      <c r="E357" s="26" t="str">
        <f>VLOOKUP(A357,medical[#All],6,FALSE)</f>
        <v>Yes</v>
      </c>
      <c r="F357" s="26" t="str">
        <f>VLOOKUP('Health care'!A357,medical[#All],7,FALSE)</f>
        <v>No</v>
      </c>
      <c r="G357" s="26" t="str">
        <f>VLOOKUP(A357,medical[#All],8,FALSE)</f>
        <v>Yes</v>
      </c>
      <c r="H357" s="26">
        <f>VLOOKUP('Health care'!A357,medical[#All],9,FALSE)</f>
        <v>1</v>
      </c>
      <c r="I357" s="26" t="str">
        <f>VLOOKUP(A357,medical[#All],10,FALSE)</f>
        <v>No</v>
      </c>
      <c r="J357" s="27" t="str">
        <f>VLOOKUP(A357,medical[#All],3,FALSE)</f>
        <v>Obesity</v>
      </c>
      <c r="K357" s="27" t="str">
        <f>VLOOKUP(A357,medical[#All],5,FALSE)</f>
        <v>Diabetes</v>
      </c>
      <c r="L357" s="28" t="str">
        <f>VLOOKUP(A357,hospital[#All],10,FALSE)</f>
        <v>25-Nov-1963</v>
      </c>
      <c r="M357" s="29">
        <f>VLOOKUP(A357,hospital[#All],6,FALSE)</f>
        <v>28287.9</v>
      </c>
      <c r="N357" s="26" t="str">
        <f>VLOOKUP(A357,hospital[#All],7,FALSE)</f>
        <v>tier - 1</v>
      </c>
      <c r="O357" s="26" t="str">
        <f>VLOOKUP(A357,hospital[#All],8,FALSE)</f>
        <v>tier - 1</v>
      </c>
      <c r="P357" s="26" t="str">
        <f>VLOOKUP(A357,hospital[#All],9,FALSE)</f>
        <v>R1013</v>
      </c>
      <c r="Q357" s="26">
        <f>VLOOKUP(A357,hospital[#All],11,FALSE)</f>
        <v>62</v>
      </c>
    </row>
    <row r="358" spans="1:17" ht="15.6" x14ac:dyDescent="0.3">
      <c r="A358" s="25" t="s">
        <v>2015</v>
      </c>
      <c r="B358" s="26" t="str">
        <f>VLOOKUP(A358,cstm_name[#All],4,FALSE)</f>
        <v>frank</v>
      </c>
      <c r="C358" s="26">
        <f>VLOOKUP(A358,medical[#All],2,FALSE)</f>
        <v>33.96</v>
      </c>
      <c r="D358" s="26" t="str">
        <f>VLOOKUP(A358,medical[#All],5,FALSE)</f>
        <v>Normal</v>
      </c>
      <c r="E358" s="26" t="str">
        <f>VLOOKUP(A358,medical[#All],6,FALSE)</f>
        <v>No</v>
      </c>
      <c r="F358" s="26" t="str">
        <f>VLOOKUP('Health care'!A358,medical[#All],7,FALSE)</f>
        <v>No</v>
      </c>
      <c r="G358" s="26" t="str">
        <f>VLOOKUP(A358,medical[#All],8,FALSE)</f>
        <v>No</v>
      </c>
      <c r="H358" s="26">
        <f>VLOOKUP('Health care'!A358,medical[#All],9,FALSE)</f>
        <v>0</v>
      </c>
      <c r="I358" s="26" t="str">
        <f>VLOOKUP(A358,medical[#All],10,FALSE)</f>
        <v>Yes</v>
      </c>
      <c r="J358" s="27" t="str">
        <f>VLOOKUP(A358,medical[#All],3,FALSE)</f>
        <v>Obesity</v>
      </c>
      <c r="K358" s="27" t="str">
        <f>VLOOKUP(A358,medical[#All],5,FALSE)</f>
        <v>Normal</v>
      </c>
      <c r="L358" s="28" t="str">
        <f>VLOOKUP(A358,hospital[#All],10,FALSE)</f>
        <v>6-Sep-1999</v>
      </c>
      <c r="M358" s="29">
        <f>VLOOKUP(A358,hospital[#All],6,FALSE)</f>
        <v>28245.34</v>
      </c>
      <c r="N358" s="26" t="str">
        <f>VLOOKUP(A358,hospital[#All],7,FALSE)</f>
        <v>tier - 1</v>
      </c>
      <c r="O358" s="26" t="str">
        <f>VLOOKUP(A358,hospital[#All],8,FALSE)</f>
        <v>tier - 3</v>
      </c>
      <c r="P358" s="26" t="str">
        <f>VLOOKUP(A358,hospital[#All],9,FALSE)</f>
        <v>R1011</v>
      </c>
      <c r="Q358" s="26">
        <f>VLOOKUP(A358,hospital[#All],11,FALSE)</f>
        <v>26</v>
      </c>
    </row>
    <row r="359" spans="1:17" ht="15.6" x14ac:dyDescent="0.3">
      <c r="A359" s="25" t="s">
        <v>2014</v>
      </c>
      <c r="B359" s="26" t="str">
        <f>VLOOKUP(A359,cstm_name[#All],4,FALSE)</f>
        <v>jeffry</v>
      </c>
      <c r="C359" s="26">
        <f>VLOOKUP(A359,medical[#All],2,FALSE)</f>
        <v>26.695</v>
      </c>
      <c r="D359" s="26" t="str">
        <f>VLOOKUP(A359,medical[#All],5,FALSE)</f>
        <v>Diabetes</v>
      </c>
      <c r="E359" s="26" t="str">
        <f>VLOOKUP(A359,medical[#All],6,FALSE)</f>
        <v>No</v>
      </c>
      <c r="F359" s="26" t="str">
        <f>VLOOKUP('Health care'!A359,medical[#All],7,FALSE)</f>
        <v>No</v>
      </c>
      <c r="G359" s="26" t="str">
        <f>VLOOKUP(A359,medical[#All],8,FALSE)</f>
        <v>No</v>
      </c>
      <c r="H359" s="26">
        <f>VLOOKUP('Health care'!A359,medical[#All],9,FALSE)</f>
        <v>0</v>
      </c>
      <c r="I359" s="26" t="str">
        <f>VLOOKUP(A359,medical[#All],10,FALSE)</f>
        <v>Yes</v>
      </c>
      <c r="J359" s="27" t="str">
        <f>VLOOKUP(A359,medical[#All],3,FALSE)</f>
        <v>OverWeight</v>
      </c>
      <c r="K359" s="27" t="str">
        <f>VLOOKUP(A359,medical[#All],5,FALSE)</f>
        <v>Diabetes</v>
      </c>
      <c r="L359" s="28" t="str">
        <f>VLOOKUP(A359,hospital[#All],10,FALSE)</f>
        <v>22-Nov-1960</v>
      </c>
      <c r="M359" s="29">
        <f>VLOOKUP(A359,hospital[#All],6,FALSE)</f>
        <v>28101.33</v>
      </c>
      <c r="N359" s="26" t="str">
        <f>VLOOKUP(A359,hospital[#All],7,FALSE)</f>
        <v>tier - 1</v>
      </c>
      <c r="O359" s="26" t="str">
        <f>VLOOKUP(A359,hospital[#All],8,FALSE)</f>
        <v>tier - 2</v>
      </c>
      <c r="P359" s="26" t="str">
        <f>VLOOKUP(A359,hospital[#All],9,FALSE)</f>
        <v>R1019</v>
      </c>
      <c r="Q359" s="26">
        <f>VLOOKUP(A359,hospital[#All],11,FALSE)</f>
        <v>65</v>
      </c>
    </row>
    <row r="360" spans="1:17" ht="15.6" x14ac:dyDescent="0.3">
      <c r="A360" s="25" t="s">
        <v>2013</v>
      </c>
      <c r="B360" s="26" t="str">
        <f>VLOOKUP(A360,cstm_name[#All],4,FALSE)</f>
        <v>mike</v>
      </c>
      <c r="C360" s="26">
        <f>VLOOKUP(A360,medical[#All],2,FALSE)</f>
        <v>18.45</v>
      </c>
      <c r="D360" s="26" t="str">
        <f>VLOOKUP(A360,medical[#All],5,FALSE)</f>
        <v>Normal</v>
      </c>
      <c r="E360" s="26" t="str">
        <f>VLOOKUP(A360,medical[#All],6,FALSE)</f>
        <v>Yes</v>
      </c>
      <c r="F360" s="26" t="str">
        <f>VLOOKUP('Health care'!A360,medical[#All],7,FALSE)</f>
        <v>No</v>
      </c>
      <c r="G360" s="26" t="str">
        <f>VLOOKUP(A360,medical[#All],8,FALSE)</f>
        <v>No</v>
      </c>
      <c r="H360" s="26">
        <f>VLOOKUP('Health care'!A360,medical[#All],9,FALSE)</f>
        <v>0</v>
      </c>
      <c r="I360" s="26" t="str">
        <f>VLOOKUP(A360,medical[#All],10,FALSE)</f>
        <v>Yes</v>
      </c>
      <c r="J360" s="27" t="str">
        <f>VLOOKUP(A360,medical[#All],3,FALSE)</f>
        <v>Underweight</v>
      </c>
      <c r="K360" s="27" t="str">
        <f>VLOOKUP(A360,medical[#All],5,FALSE)</f>
        <v>Normal</v>
      </c>
      <c r="L360" s="28" t="str">
        <f>VLOOKUP(A360,hospital[#All],10,FALSE)</f>
        <v>29-Nov-1985</v>
      </c>
      <c r="M360" s="29">
        <f>VLOOKUP(A360,hospital[#All],6,FALSE)</f>
        <v>28006.94</v>
      </c>
      <c r="N360" s="26" t="str">
        <f>VLOOKUP(A360,hospital[#All],7,FALSE)</f>
        <v>tier - 1</v>
      </c>
      <c r="O360" s="26" t="str">
        <f>VLOOKUP(A360,hospital[#All],8,FALSE)</f>
        <v>tier - 2</v>
      </c>
      <c r="P360" s="26" t="str">
        <f>VLOOKUP(A360,hospital[#All],9,FALSE)</f>
        <v>R1011</v>
      </c>
      <c r="Q360" s="26">
        <f>VLOOKUP(A360,hospital[#All],11,FALSE)</f>
        <v>40</v>
      </c>
    </row>
    <row r="361" spans="1:17" ht="15.6" x14ac:dyDescent="0.3">
      <c r="A361" s="25" t="s">
        <v>2012</v>
      </c>
      <c r="B361" s="26" t="str">
        <f>VLOOKUP(A361,cstm_name[#All],4,FALSE)</f>
        <v>rick</v>
      </c>
      <c r="C361" s="26">
        <f>VLOOKUP(A361,medical[#All],2,FALSE)</f>
        <v>33.18</v>
      </c>
      <c r="D361" s="26" t="str">
        <f>VLOOKUP(A361,medical[#All],5,FALSE)</f>
        <v>Normal</v>
      </c>
      <c r="E361" s="26" t="str">
        <f>VLOOKUP(A361,medical[#All],6,FALSE)</f>
        <v>No</v>
      </c>
      <c r="F361" s="26" t="str">
        <f>VLOOKUP('Health care'!A361,medical[#All],7,FALSE)</f>
        <v>No</v>
      </c>
      <c r="G361" s="26" t="str">
        <f>VLOOKUP(A361,medical[#All],8,FALSE)</f>
        <v>No</v>
      </c>
      <c r="H361" s="26">
        <f>VLOOKUP('Health care'!A361,medical[#All],9,FALSE)</f>
        <v>0</v>
      </c>
      <c r="I361" s="26" t="str">
        <f>VLOOKUP(A361,medical[#All],10,FALSE)</f>
        <v>Yes</v>
      </c>
      <c r="J361" s="27" t="str">
        <f>VLOOKUP(A361,medical[#All],3,FALSE)</f>
        <v>Obesity</v>
      </c>
      <c r="K361" s="27" t="str">
        <f>VLOOKUP(A361,medical[#All],5,FALSE)</f>
        <v>Normal</v>
      </c>
      <c r="L361" s="28" t="str">
        <f>VLOOKUP(A361,hospital[#All],10,FALSE)</f>
        <v>21-Dec-1999</v>
      </c>
      <c r="M361" s="29">
        <f>VLOOKUP(A361,hospital[#All],6,FALSE)</f>
        <v>27980.77</v>
      </c>
      <c r="N361" s="26" t="str">
        <f>VLOOKUP(A361,hospital[#All],7,FALSE)</f>
        <v>tier - 1</v>
      </c>
      <c r="O361" s="26" t="str">
        <f>VLOOKUP(A361,hospital[#All],8,FALSE)</f>
        <v>tier - 1</v>
      </c>
      <c r="P361" s="26" t="str">
        <f>VLOOKUP(A361,hospital[#All],9,FALSE)</f>
        <v>R1011</v>
      </c>
      <c r="Q361" s="26">
        <f>VLOOKUP(A361,hospital[#All],11,FALSE)</f>
        <v>26</v>
      </c>
    </row>
    <row r="362" spans="1:17" ht="15.6" x14ac:dyDescent="0.3">
      <c r="A362" s="25" t="s">
        <v>2011</v>
      </c>
      <c r="B362" s="26" t="str">
        <f>VLOOKUP(A362,cstm_name[#All],4,FALSE)</f>
        <v>Pierre</v>
      </c>
      <c r="C362" s="26">
        <f>VLOOKUP(A362,medical[#All],2,FALSE)</f>
        <v>36.1</v>
      </c>
      <c r="D362" s="26" t="str">
        <f>VLOOKUP(A362,medical[#All],5,FALSE)</f>
        <v>Diabetes</v>
      </c>
      <c r="E362" s="26" t="str">
        <f>VLOOKUP(A362,medical[#All],6,FALSE)</f>
        <v>Yes</v>
      </c>
      <c r="F362" s="26" t="str">
        <f>VLOOKUP('Health care'!A362,medical[#All],7,FALSE)</f>
        <v>No</v>
      </c>
      <c r="G362" s="26" t="str">
        <f>VLOOKUP(A362,medical[#All],8,FALSE)</f>
        <v>No</v>
      </c>
      <c r="H362" s="26">
        <f>VLOOKUP('Health care'!A362,medical[#All],9,FALSE)</f>
        <v>2</v>
      </c>
      <c r="I362" s="26" t="str">
        <f>VLOOKUP(A362,medical[#All],10,FALSE)</f>
        <v>No</v>
      </c>
      <c r="J362" s="27" t="str">
        <f>VLOOKUP(A362,medical[#All],3,FALSE)</f>
        <v>Obesity</v>
      </c>
      <c r="K362" s="27" t="str">
        <f>VLOOKUP(A362,medical[#All],5,FALSE)</f>
        <v>Diabetes</v>
      </c>
      <c r="L362" s="28" t="str">
        <f>VLOOKUP(A362,hospital[#All],10,FALSE)</f>
        <v>28-Jul-1961</v>
      </c>
      <c r="M362" s="29">
        <f>VLOOKUP(A362,hospital[#All],6,FALSE)</f>
        <v>27941.29</v>
      </c>
      <c r="N362" s="26" t="str">
        <f>VLOOKUP(A362,hospital[#All],7,FALSE)</f>
        <v>tier - 1</v>
      </c>
      <c r="O362" s="26" t="str">
        <f>VLOOKUP(A362,hospital[#All],8,FALSE)</f>
        <v>tier - 3</v>
      </c>
      <c r="P362" s="26" t="str">
        <f>VLOOKUP(A362,hospital[#All],9,FALSE)</f>
        <v>R1011</v>
      </c>
      <c r="Q362" s="26">
        <f>VLOOKUP(A362,hospital[#All],11,FALSE)</f>
        <v>64</v>
      </c>
    </row>
    <row r="363" spans="1:17" ht="15.6" x14ac:dyDescent="0.3">
      <c r="A363" s="25" t="s">
        <v>2010</v>
      </c>
      <c r="B363" s="26" t="str">
        <f>VLOOKUP(A363,cstm_name[#All],4,FALSE)</f>
        <v>daniel</v>
      </c>
      <c r="C363" s="26">
        <f>VLOOKUP(A363,medical[#All],2,FALSE)</f>
        <v>22.77</v>
      </c>
      <c r="D363" s="26" t="str">
        <f>VLOOKUP(A363,medical[#All],5,FALSE)</f>
        <v>Prediabetes</v>
      </c>
      <c r="E363" s="26" t="str">
        <f>VLOOKUP(A363,medical[#All],6,FALSE)</f>
        <v>No</v>
      </c>
      <c r="F363" s="26" t="str">
        <f>VLOOKUP('Health care'!A363,medical[#All],7,FALSE)</f>
        <v>No</v>
      </c>
      <c r="G363" s="26" t="str">
        <f>VLOOKUP(A363,medical[#All],8,FALSE)</f>
        <v>No</v>
      </c>
      <c r="H363" s="26">
        <f>VLOOKUP('Health care'!A363,medical[#All],9,FALSE)</f>
        <v>0</v>
      </c>
      <c r="I363" s="26" t="str">
        <f>VLOOKUP(A363,medical[#All],10,FALSE)</f>
        <v>Yes</v>
      </c>
      <c r="J363" s="27" t="str">
        <f>VLOOKUP(A363,medical[#All],3,FALSE)</f>
        <v>Normal Weight</v>
      </c>
      <c r="K363" s="27" t="str">
        <f>VLOOKUP(A363,medical[#All],5,FALSE)</f>
        <v>Prediabetes</v>
      </c>
      <c r="L363" s="28" t="str">
        <f>VLOOKUP(A363,hospital[#All],10,FALSE)</f>
        <v>4-Jun-1991</v>
      </c>
      <c r="M363" s="29">
        <f>VLOOKUP(A363,hospital[#All],6,FALSE)</f>
        <v>27931.11</v>
      </c>
      <c r="N363" s="26" t="str">
        <f>VLOOKUP(A363,hospital[#All],7,FALSE)</f>
        <v>tier - 1</v>
      </c>
      <c r="O363" s="26" t="str">
        <f>VLOOKUP(A363,hospital[#All],8,FALSE)</f>
        <v>tier - 3</v>
      </c>
      <c r="P363" s="26" t="str">
        <f>VLOOKUP(A363,hospital[#All],9,FALSE)</f>
        <v>R1011</v>
      </c>
      <c r="Q363" s="26">
        <f>VLOOKUP(A363,hospital[#All],11,FALSE)</f>
        <v>34</v>
      </c>
    </row>
    <row r="364" spans="1:17" ht="15.6" x14ac:dyDescent="0.3">
      <c r="A364" s="25" t="s">
        <v>2009</v>
      </c>
      <c r="B364" s="26" t="str">
        <f>VLOOKUP(A364,cstm_name[#All],4,FALSE)</f>
        <v>Brian</v>
      </c>
      <c r="C364" s="26">
        <f>VLOOKUP(A364,medical[#All],2,FALSE)</f>
        <v>21.24</v>
      </c>
      <c r="D364" s="26" t="str">
        <f>VLOOKUP(A364,medical[#All],5,FALSE)</f>
        <v>Normal</v>
      </c>
      <c r="E364" s="26" t="str">
        <f>VLOOKUP(A364,medical[#All],6,FALSE)</f>
        <v>No</v>
      </c>
      <c r="F364" s="26" t="str">
        <f>VLOOKUP('Health care'!A364,medical[#All],7,FALSE)</f>
        <v>No</v>
      </c>
      <c r="G364" s="26" t="str">
        <f>VLOOKUP(A364,medical[#All],8,FALSE)</f>
        <v>No</v>
      </c>
      <c r="H364" s="26">
        <f>VLOOKUP('Health care'!A364,medical[#All],9,FALSE)</f>
        <v>0</v>
      </c>
      <c r="I364" s="26" t="str">
        <f>VLOOKUP(A364,medical[#All],10,FALSE)</f>
        <v>Yes</v>
      </c>
      <c r="J364" s="27" t="str">
        <f>VLOOKUP(A364,medical[#All],3,FALSE)</f>
        <v>Normal Weight</v>
      </c>
      <c r="K364" s="27" t="str">
        <f>VLOOKUP(A364,medical[#All],5,FALSE)</f>
        <v>Normal</v>
      </c>
      <c r="L364" s="28" t="str">
        <f>VLOOKUP(A364,hospital[#All],10,FALSE)</f>
        <v>21-Nov-1989</v>
      </c>
      <c r="M364" s="29">
        <f>VLOOKUP(A364,hospital[#All],6,FALSE)</f>
        <v>27925.86</v>
      </c>
      <c r="N364" s="26" t="str">
        <f>VLOOKUP(A364,hospital[#All],7,FALSE)</f>
        <v>tier - 1</v>
      </c>
      <c r="O364" s="26" t="str">
        <f>VLOOKUP(A364,hospital[#All],8,FALSE)</f>
        <v>tier - 2</v>
      </c>
      <c r="P364" s="26" t="str">
        <f>VLOOKUP(A364,hospital[#All],9,FALSE)</f>
        <v>R1011</v>
      </c>
      <c r="Q364" s="26">
        <f>VLOOKUP(A364,hospital[#All],11,FALSE)</f>
        <v>36</v>
      </c>
    </row>
    <row r="365" spans="1:17" ht="15.6" x14ac:dyDescent="0.3">
      <c r="A365" s="25" t="s">
        <v>2008</v>
      </c>
      <c r="B365" s="26" t="str">
        <f>VLOOKUP(A365,cstm_name[#All],4,FALSE)</f>
        <v>Morgan</v>
      </c>
      <c r="C365" s="26">
        <f>VLOOKUP(A365,medical[#All],2,FALSE)</f>
        <v>17.600000000000001</v>
      </c>
      <c r="D365" s="26" t="str">
        <f>VLOOKUP(A365,medical[#All],5,FALSE)</f>
        <v>Normal</v>
      </c>
      <c r="E365" s="26" t="str">
        <f>VLOOKUP(A365,medical[#All],6,FALSE)</f>
        <v>Yes</v>
      </c>
      <c r="F365" s="26" t="str">
        <f>VLOOKUP('Health care'!A365,medical[#All],7,FALSE)</f>
        <v>No</v>
      </c>
      <c r="G365" s="26" t="str">
        <f>VLOOKUP(A365,medical[#All],8,FALSE)</f>
        <v>No</v>
      </c>
      <c r="H365" s="26">
        <f>VLOOKUP('Health care'!A365,medical[#All],9,FALSE)</f>
        <v>0</v>
      </c>
      <c r="I365" s="26" t="str">
        <f>VLOOKUP(A365,medical[#All],10,FALSE)</f>
        <v>Yes</v>
      </c>
      <c r="J365" s="27" t="str">
        <f>VLOOKUP(A365,medical[#All],3,FALSE)</f>
        <v>Underweight</v>
      </c>
      <c r="K365" s="27" t="str">
        <f>VLOOKUP(A365,medical[#All],5,FALSE)</f>
        <v>Normal</v>
      </c>
      <c r="L365" s="28" t="str">
        <f>VLOOKUP(A365,hospital[#All],10,FALSE)</f>
        <v>4-Dec-1985</v>
      </c>
      <c r="M365" s="29">
        <f>VLOOKUP(A365,hospital[#All],6,FALSE)</f>
        <v>27849.94</v>
      </c>
      <c r="N365" s="26" t="str">
        <f>VLOOKUP(A365,hospital[#All],7,FALSE)</f>
        <v>tier - 1</v>
      </c>
      <c r="O365" s="26" t="str">
        <f>VLOOKUP(A365,hospital[#All],8,FALSE)</f>
        <v>tier - 1</v>
      </c>
      <c r="P365" s="26" t="str">
        <f>VLOOKUP(A365,hospital[#All],9,FALSE)</f>
        <v>R1011</v>
      </c>
      <c r="Q365" s="26">
        <f>VLOOKUP(A365,hospital[#All],11,FALSE)</f>
        <v>40</v>
      </c>
    </row>
    <row r="366" spans="1:17" ht="15.6" x14ac:dyDescent="0.3">
      <c r="A366" s="25" t="s">
        <v>2007</v>
      </c>
      <c r="B366" s="26" t="str">
        <f>VLOOKUP(A366,cstm_name[#All],4,FALSE)</f>
        <v>caroline</v>
      </c>
      <c r="C366" s="26">
        <f>VLOOKUP(A366,medical[#All],2,FALSE)</f>
        <v>26.29</v>
      </c>
      <c r="D366" s="26" t="str">
        <f>VLOOKUP(A366,medical[#All],5,FALSE)</f>
        <v>Diabetes</v>
      </c>
      <c r="E366" s="26" t="str">
        <f>VLOOKUP(A366,medical[#All],6,FALSE)</f>
        <v>No</v>
      </c>
      <c r="F366" s="26" t="str">
        <f>VLOOKUP('Health care'!A366,medical[#All],7,FALSE)</f>
        <v>No</v>
      </c>
      <c r="G366" s="26" t="str">
        <f>VLOOKUP(A366,medical[#All],8,FALSE)</f>
        <v>No</v>
      </c>
      <c r="H366" s="26">
        <f>VLOOKUP('Health care'!A366,medical[#All],9,FALSE)</f>
        <v>0</v>
      </c>
      <c r="I366" s="26" t="str">
        <f>VLOOKUP(A366,medical[#All],10,FALSE)</f>
        <v>Yes</v>
      </c>
      <c r="J366" s="27" t="str">
        <f>VLOOKUP(A366,medical[#All],3,FALSE)</f>
        <v>OverWeight</v>
      </c>
      <c r="K366" s="27" t="str">
        <f>VLOOKUP(A366,medical[#All],5,FALSE)</f>
        <v>Diabetes</v>
      </c>
      <c r="L366" s="28" t="str">
        <f>VLOOKUP(A366,hospital[#All],10,FALSE)</f>
        <v>6-Jul-1960</v>
      </c>
      <c r="M366" s="29">
        <f>VLOOKUP(A366,hospital[#All],6,FALSE)</f>
        <v>27808.73</v>
      </c>
      <c r="N366" s="26" t="str">
        <f>VLOOKUP(A366,hospital[#All],7,FALSE)</f>
        <v>tier - 1</v>
      </c>
      <c r="O366" s="26" t="str">
        <f>VLOOKUP(A366,hospital[#All],8,FALSE)</f>
        <v>tier - 1</v>
      </c>
      <c r="P366" s="26" t="str">
        <f>VLOOKUP(A366,hospital[#All],9,FALSE)</f>
        <v>R1013</v>
      </c>
      <c r="Q366" s="26">
        <f>VLOOKUP(A366,hospital[#All],11,FALSE)</f>
        <v>65</v>
      </c>
    </row>
    <row r="367" spans="1:17" ht="15.6" x14ac:dyDescent="0.3">
      <c r="A367" s="25" t="s">
        <v>2006</v>
      </c>
      <c r="B367" s="26" t="str">
        <f>VLOOKUP(A367,cstm_name[#All],4,FALSE)</f>
        <v>Drew</v>
      </c>
      <c r="C367" s="26">
        <f>VLOOKUP(A367,medical[#All],2,FALSE)</f>
        <v>35.31</v>
      </c>
      <c r="D367" s="26" t="str">
        <f>VLOOKUP(A367,medical[#All],5,FALSE)</f>
        <v>Diabetes</v>
      </c>
      <c r="E367" s="26" t="str">
        <f>VLOOKUP(A367,medical[#All],6,FALSE)</f>
        <v>No</v>
      </c>
      <c r="F367" s="26" t="str">
        <f>VLOOKUP('Health care'!A367,medical[#All],7,FALSE)</f>
        <v>No</v>
      </c>
      <c r="G367" s="26" t="str">
        <f>VLOOKUP(A367,medical[#All],8,FALSE)</f>
        <v>No</v>
      </c>
      <c r="H367" s="26">
        <f>VLOOKUP('Health care'!A367,medical[#All],9,FALSE)</f>
        <v>0</v>
      </c>
      <c r="I367" s="26" t="str">
        <f>VLOOKUP(A367,medical[#All],10,FALSE)</f>
        <v>No</v>
      </c>
      <c r="J367" s="27" t="str">
        <f>VLOOKUP(A367,medical[#All],3,FALSE)</f>
        <v>Obesity</v>
      </c>
      <c r="K367" s="27" t="str">
        <f>VLOOKUP(A367,medical[#All],5,FALSE)</f>
        <v>Diabetes</v>
      </c>
      <c r="L367" s="28" t="str">
        <f>VLOOKUP(A367,hospital[#All],10,FALSE)</f>
        <v>6-Dec-2002</v>
      </c>
      <c r="M367" s="29">
        <f>VLOOKUP(A367,hospital[#All],6,FALSE)</f>
        <v>27724.29</v>
      </c>
      <c r="N367" s="26" t="str">
        <f>VLOOKUP(A367,hospital[#All],7,FALSE)</f>
        <v>tier - 1</v>
      </c>
      <c r="O367" s="26" t="str">
        <f>VLOOKUP(A367,hospital[#All],8,FALSE)</f>
        <v>tier - 3</v>
      </c>
      <c r="P367" s="26" t="str">
        <f>VLOOKUP(A367,hospital[#All],9,FALSE)</f>
        <v>R1013</v>
      </c>
      <c r="Q367" s="26">
        <f>VLOOKUP(A367,hospital[#All],11,FALSE)</f>
        <v>23</v>
      </c>
    </row>
    <row r="368" spans="1:17" ht="15.6" x14ac:dyDescent="0.3">
      <c r="A368" s="25" t="s">
        <v>2005</v>
      </c>
      <c r="B368" s="26" t="str">
        <f>VLOOKUP(A368,cstm_name[#All],4,FALSE)</f>
        <v>Austin</v>
      </c>
      <c r="C368" s="26">
        <f>VLOOKUP(A368,medical[#All],2,FALSE)</f>
        <v>27.04</v>
      </c>
      <c r="D368" s="26" t="str">
        <f>VLOOKUP(A368,medical[#All],5,FALSE)</f>
        <v>Normal</v>
      </c>
      <c r="E368" s="26" t="str">
        <f>VLOOKUP(A368,medical[#All],6,FALSE)</f>
        <v>No</v>
      </c>
      <c r="F368" s="26" t="str">
        <f>VLOOKUP('Health care'!A368,medical[#All],7,FALSE)</f>
        <v>No</v>
      </c>
      <c r="G368" s="26" t="str">
        <f>VLOOKUP(A368,medical[#All],8,FALSE)</f>
        <v>No</v>
      </c>
      <c r="H368" s="26">
        <f>VLOOKUP('Health care'!A368,medical[#All],9,FALSE)</f>
        <v>1</v>
      </c>
      <c r="I368" s="26" t="str">
        <f>VLOOKUP(A368,medical[#All],10,FALSE)</f>
        <v>Yes</v>
      </c>
      <c r="J368" s="27" t="str">
        <f>VLOOKUP(A368,medical[#All],3,FALSE)</f>
        <v>OverWeight</v>
      </c>
      <c r="K368" s="27" t="str">
        <f>VLOOKUP(A368,medical[#All],5,FALSE)</f>
        <v>Normal</v>
      </c>
      <c r="L368" s="28" t="str">
        <f>VLOOKUP(A368,hospital[#All],10,FALSE)</f>
        <v>3-Jul-1992</v>
      </c>
      <c r="M368" s="29">
        <f>VLOOKUP(A368,hospital[#All],6,FALSE)</f>
        <v>27696.11</v>
      </c>
      <c r="N368" s="26" t="str">
        <f>VLOOKUP(A368,hospital[#All],7,FALSE)</f>
        <v>tier - 1</v>
      </c>
      <c r="O368" s="26" t="str">
        <f>VLOOKUP(A368,hospital[#All],8,FALSE)</f>
        <v>tier - 2</v>
      </c>
      <c r="P368" s="26" t="str">
        <f>VLOOKUP(A368,hospital[#All],9,FALSE)</f>
        <v>R1011</v>
      </c>
      <c r="Q368" s="26">
        <f>VLOOKUP(A368,hospital[#All],11,FALSE)</f>
        <v>33</v>
      </c>
    </row>
    <row r="369" spans="1:17" ht="15.6" x14ac:dyDescent="0.3">
      <c r="A369" s="25" t="s">
        <v>2004</v>
      </c>
      <c r="B369" s="26" t="str">
        <f>VLOOKUP(A369,cstm_name[#All],4,FALSE)</f>
        <v>berenice</v>
      </c>
      <c r="C369" s="26">
        <f>VLOOKUP(A369,medical[#All],2,FALSE)</f>
        <v>30.23</v>
      </c>
      <c r="D369" s="26" t="str">
        <f>VLOOKUP(A369,medical[#All],5,FALSE)</f>
        <v>Normal</v>
      </c>
      <c r="E369" s="26" t="str">
        <f>VLOOKUP(A369,medical[#All],6,FALSE)</f>
        <v>Yes</v>
      </c>
      <c r="F369" s="26" t="str">
        <f>VLOOKUP('Health care'!A369,medical[#All],7,FALSE)</f>
        <v>No</v>
      </c>
      <c r="G369" s="26" t="str">
        <f>VLOOKUP(A369,medical[#All],8,FALSE)</f>
        <v>Yes</v>
      </c>
      <c r="H369" s="26">
        <f>VLOOKUP('Health care'!A369,medical[#All],9,FALSE)</f>
        <v>1</v>
      </c>
      <c r="I369" s="26" t="str">
        <f>VLOOKUP(A369,medical[#All],10,FALSE)</f>
        <v>Yes</v>
      </c>
      <c r="J369" s="27" t="str">
        <f>VLOOKUP(A369,medical[#All],3,FALSE)</f>
        <v>Obesity</v>
      </c>
      <c r="K369" s="27" t="str">
        <f>VLOOKUP(A369,medical[#All],5,FALSE)</f>
        <v>Normal</v>
      </c>
      <c r="L369" s="28" t="str">
        <f>VLOOKUP(A369,hospital[#All],10,FALSE)</f>
        <v>7-Oct-1997</v>
      </c>
      <c r="M369" s="29">
        <f>VLOOKUP(A369,hospital[#All],6,FALSE)</f>
        <v>27625.17</v>
      </c>
      <c r="N369" s="26" t="str">
        <f>VLOOKUP(A369,hospital[#All],7,FALSE)</f>
        <v>tier - 1</v>
      </c>
      <c r="O369" s="26" t="str">
        <f>VLOOKUP(A369,hospital[#All],8,FALSE)</f>
        <v>tier - 1</v>
      </c>
      <c r="P369" s="26" t="str">
        <f>VLOOKUP(A369,hospital[#All],9,FALSE)</f>
        <v>R1011</v>
      </c>
      <c r="Q369" s="26">
        <f>VLOOKUP(A369,hospital[#All],11,FALSE)</f>
        <v>28</v>
      </c>
    </row>
    <row r="370" spans="1:17" ht="15.6" x14ac:dyDescent="0.3">
      <c r="A370" s="25" t="s">
        <v>2003</v>
      </c>
      <c r="B370" s="26" t="str">
        <f>VLOOKUP(A370,cstm_name[#All],4,FALSE)</f>
        <v>Kenneth</v>
      </c>
      <c r="C370" s="26">
        <f>VLOOKUP(A370,medical[#All],2,FALSE)</f>
        <v>30.6</v>
      </c>
      <c r="D370" s="26" t="str">
        <f>VLOOKUP(A370,medical[#All],5,FALSE)</f>
        <v>Prediabetes</v>
      </c>
      <c r="E370" s="26" t="str">
        <f>VLOOKUP(A370,medical[#All],6,FALSE)</f>
        <v>Yes</v>
      </c>
      <c r="F370" s="26" t="str">
        <f>VLOOKUP('Health care'!A370,medical[#All],7,FALSE)</f>
        <v>No</v>
      </c>
      <c r="G370" s="26" t="str">
        <f>VLOOKUP(A370,medical[#All],8,FALSE)</f>
        <v>Yes</v>
      </c>
      <c r="H370" s="26">
        <f>VLOOKUP('Health care'!A370,medical[#All],9,FALSE)</f>
        <v>1</v>
      </c>
      <c r="I370" s="26" t="str">
        <f>VLOOKUP(A370,medical[#All],10,FALSE)</f>
        <v>Yes</v>
      </c>
      <c r="J370" s="27" t="str">
        <f>VLOOKUP(A370,medical[#All],3,FALSE)</f>
        <v>Obesity</v>
      </c>
      <c r="K370" s="27" t="str">
        <f>VLOOKUP(A370,medical[#All],5,FALSE)</f>
        <v>Prediabetes</v>
      </c>
      <c r="L370" s="28" t="str">
        <f>VLOOKUP(A370,hospital[#All],10,FALSE)</f>
        <v>9-Sep-1997</v>
      </c>
      <c r="M370" s="29">
        <f>VLOOKUP(A370,hospital[#All],6,FALSE)</f>
        <v>27619.360000000001</v>
      </c>
      <c r="N370" s="26" t="str">
        <f>VLOOKUP(A370,hospital[#All],7,FALSE)</f>
        <v>tier - 2</v>
      </c>
      <c r="O370" s="26" t="str">
        <f>VLOOKUP(A370,hospital[#All],8,FALSE)</f>
        <v>tier - 3</v>
      </c>
      <c r="P370" s="26" t="str">
        <f>VLOOKUP(A370,hospital[#All],9,FALSE)</f>
        <v>R1011</v>
      </c>
      <c r="Q370" s="26">
        <f>VLOOKUP(A370,hospital[#All],11,FALSE)</f>
        <v>28</v>
      </c>
    </row>
    <row r="371" spans="1:17" ht="15.6" x14ac:dyDescent="0.3">
      <c r="A371" s="25" t="s">
        <v>2002</v>
      </c>
      <c r="B371" s="26" t="str">
        <f>VLOOKUP(A371,cstm_name[#All],4,FALSE)</f>
        <v>miguel</v>
      </c>
      <c r="C371" s="26">
        <f>VLOOKUP(A371,medical[#All],2,FALSE)</f>
        <v>26.8</v>
      </c>
      <c r="D371" s="26" t="str">
        <f>VLOOKUP(A371,medical[#All],5,FALSE)</f>
        <v>Normal</v>
      </c>
      <c r="E371" s="26" t="str">
        <f>VLOOKUP(A371,medical[#All],6,FALSE)</f>
        <v>No</v>
      </c>
      <c r="F371" s="26" t="str">
        <f>VLOOKUP('Health care'!A371,medical[#All],7,FALSE)</f>
        <v>No</v>
      </c>
      <c r="G371" s="26" t="str">
        <f>VLOOKUP(A371,medical[#All],8,FALSE)</f>
        <v>No</v>
      </c>
      <c r="H371" s="26">
        <f>VLOOKUP('Health care'!A371,medical[#All],9,FALSE)</f>
        <v>1</v>
      </c>
      <c r="I371" s="26" t="str">
        <f>VLOOKUP(A371,medical[#All],10,FALSE)</f>
        <v>Yes</v>
      </c>
      <c r="J371" s="27" t="str">
        <f>VLOOKUP(A371,medical[#All],3,FALSE)</f>
        <v>OverWeight</v>
      </c>
      <c r="K371" s="27" t="str">
        <f>VLOOKUP(A371,medical[#All],5,FALSE)</f>
        <v>Normal</v>
      </c>
      <c r="L371" s="28" t="str">
        <f>VLOOKUP(A371,hospital[#All],10,FALSE)</f>
        <v>11-Jun-1992</v>
      </c>
      <c r="M371" s="29">
        <f>VLOOKUP(A371,hospital[#All],6,FALSE)</f>
        <v>27614.71</v>
      </c>
      <c r="N371" s="26" t="str">
        <f>VLOOKUP(A371,hospital[#All],7,FALSE)</f>
        <v>tier - 2</v>
      </c>
      <c r="O371" s="26" t="str">
        <f>VLOOKUP(A371,hospital[#All],8,FALSE)</f>
        <v>tier - 3</v>
      </c>
      <c r="P371" s="26" t="str">
        <f>VLOOKUP(A371,hospital[#All],9,FALSE)</f>
        <v>R1011</v>
      </c>
      <c r="Q371" s="26">
        <f>VLOOKUP(A371,hospital[#All],11,FALSE)</f>
        <v>33</v>
      </c>
    </row>
    <row r="372" spans="1:17" ht="15.6" x14ac:dyDescent="0.3">
      <c r="A372" s="25" t="s">
        <v>2001</v>
      </c>
      <c r="B372" s="26" t="str">
        <f>VLOOKUP(A372,cstm_name[#All],4,FALSE)</f>
        <v>Hadley</v>
      </c>
      <c r="C372" s="26">
        <f>VLOOKUP(A372,medical[#All],2,FALSE)</f>
        <v>16.86</v>
      </c>
      <c r="D372" s="26" t="str">
        <f>VLOOKUP(A372,medical[#All],5,FALSE)</f>
        <v>Normal</v>
      </c>
      <c r="E372" s="26" t="str">
        <f>VLOOKUP(A372,medical[#All],6,FALSE)</f>
        <v>Yes</v>
      </c>
      <c r="F372" s="26" t="str">
        <f>VLOOKUP('Health care'!A372,medical[#All],7,FALSE)</f>
        <v>No</v>
      </c>
      <c r="G372" s="26" t="str">
        <f>VLOOKUP(A372,medical[#All],8,FALSE)</f>
        <v>No</v>
      </c>
      <c r="H372" s="26">
        <f>VLOOKUP('Health care'!A372,medical[#All],9,FALSE)</f>
        <v>0</v>
      </c>
      <c r="I372" s="26" t="str">
        <f>VLOOKUP(A372,medical[#All],10,FALSE)</f>
        <v>Yes</v>
      </c>
      <c r="J372" s="27" t="str">
        <f>VLOOKUP(A372,medical[#All],3,FALSE)</f>
        <v>Underweight</v>
      </c>
      <c r="K372" s="27" t="str">
        <f>VLOOKUP(A372,medical[#All],5,FALSE)</f>
        <v>Normal</v>
      </c>
      <c r="L372" s="28" t="str">
        <f>VLOOKUP(A372,hospital[#All],10,FALSE)</f>
        <v>6-Nov-1985</v>
      </c>
      <c r="M372" s="29">
        <f>VLOOKUP(A372,hospital[#All],6,FALSE)</f>
        <v>27598.93</v>
      </c>
      <c r="N372" s="26" t="str">
        <f>VLOOKUP(A372,hospital[#All],7,FALSE)</f>
        <v>tier - 2</v>
      </c>
      <c r="O372" s="26" t="str">
        <f>VLOOKUP(A372,hospital[#All],8,FALSE)</f>
        <v>tier - 1</v>
      </c>
      <c r="P372" s="26" t="str">
        <f>VLOOKUP(A372,hospital[#All],9,FALSE)</f>
        <v>R1011</v>
      </c>
      <c r="Q372" s="26">
        <f>VLOOKUP(A372,hospital[#All],11,FALSE)</f>
        <v>40</v>
      </c>
    </row>
    <row r="373" spans="1:17" ht="15.6" x14ac:dyDescent="0.3">
      <c r="A373" s="25" t="s">
        <v>2000</v>
      </c>
      <c r="B373" s="26" t="str">
        <f>VLOOKUP(A373,cstm_name[#All],4,FALSE)</f>
        <v>taylor</v>
      </c>
      <c r="C373" s="26">
        <f>VLOOKUP(A373,medical[#All],2,FALSE)</f>
        <v>16.3</v>
      </c>
      <c r="D373" s="26" t="str">
        <f>VLOOKUP(A373,medical[#All],5,FALSE)</f>
        <v>Normal</v>
      </c>
      <c r="E373" s="26" t="str">
        <f>VLOOKUP(A373,medical[#All],6,FALSE)</f>
        <v>No</v>
      </c>
      <c r="F373" s="26" t="str">
        <f>VLOOKUP('Health care'!A373,medical[#All],7,FALSE)</f>
        <v>No</v>
      </c>
      <c r="G373" s="26" t="str">
        <f>VLOOKUP(A373,medical[#All],8,FALSE)</f>
        <v>No</v>
      </c>
      <c r="H373" s="26">
        <f>VLOOKUP('Health care'!A373,medical[#All],9,FALSE)</f>
        <v>1</v>
      </c>
      <c r="I373" s="26" t="str">
        <f>VLOOKUP(A373,medical[#All],10,FALSE)</f>
        <v>Yes</v>
      </c>
      <c r="J373" s="27" t="str">
        <f>VLOOKUP(A373,medical[#All],3,FALSE)</f>
        <v>Underweight</v>
      </c>
      <c r="K373" s="27" t="str">
        <f>VLOOKUP(A373,medical[#All],5,FALSE)</f>
        <v>Normal</v>
      </c>
      <c r="L373" s="28" t="str">
        <f>VLOOKUP(A373,hospital[#All],10,FALSE)</f>
        <v>22-Jul-1984</v>
      </c>
      <c r="M373" s="29">
        <f>VLOOKUP(A373,hospital[#All],6,FALSE)</f>
        <v>27534.53</v>
      </c>
      <c r="N373" s="26" t="str">
        <f>VLOOKUP(A373,hospital[#All],7,FALSE)</f>
        <v>tier - 2</v>
      </c>
      <c r="O373" s="26" t="str">
        <f>VLOOKUP(A373,hospital[#All],8,FALSE)</f>
        <v>tier - 2</v>
      </c>
      <c r="P373" s="26" t="str">
        <f>VLOOKUP(A373,hospital[#All],9,FALSE)</f>
        <v>R1011</v>
      </c>
      <c r="Q373" s="26">
        <f>VLOOKUP(A373,hospital[#All],11,FALSE)</f>
        <v>41</v>
      </c>
    </row>
    <row r="374" spans="1:17" ht="15.6" x14ac:dyDescent="0.3">
      <c r="A374" s="25" t="s">
        <v>1999</v>
      </c>
      <c r="B374" s="26" t="str">
        <f>VLOOKUP(A374,cstm_name[#All],4,FALSE)</f>
        <v>Tenielle</v>
      </c>
      <c r="C374" s="26">
        <f>VLOOKUP(A374,medical[#All],2,FALSE)</f>
        <v>29.81</v>
      </c>
      <c r="D374" s="26" t="str">
        <f>VLOOKUP(A374,medical[#All],5,FALSE)</f>
        <v>Diabetes</v>
      </c>
      <c r="E374" s="26" t="str">
        <f>VLOOKUP(A374,medical[#All],6,FALSE)</f>
        <v>No</v>
      </c>
      <c r="F374" s="26" t="str">
        <f>VLOOKUP('Health care'!A374,medical[#All],7,FALSE)</f>
        <v>No</v>
      </c>
      <c r="G374" s="26" t="str">
        <f>VLOOKUP(A374,medical[#All],8,FALSE)</f>
        <v>No</v>
      </c>
      <c r="H374" s="26">
        <f>VLOOKUP('Health care'!A374,medical[#All],9,FALSE)</f>
        <v>0</v>
      </c>
      <c r="I374" s="26" t="str">
        <f>VLOOKUP(A374,medical[#All],10,FALSE)</f>
        <v>Yes</v>
      </c>
      <c r="J374" s="27" t="str">
        <f>VLOOKUP(A374,medical[#All],3,FALSE)</f>
        <v>OverWeight</v>
      </c>
      <c r="K374" s="27" t="str">
        <f>VLOOKUP(A374,medical[#All],5,FALSE)</f>
        <v>Diabetes</v>
      </c>
      <c r="L374" s="28" t="str">
        <f>VLOOKUP(A374,hospital[#All],10,FALSE)</f>
        <v>19-Oct-1965</v>
      </c>
      <c r="M374" s="29">
        <f>VLOOKUP(A374,hospital[#All],6,FALSE)</f>
        <v>27533.91</v>
      </c>
      <c r="N374" s="26" t="str">
        <f>VLOOKUP(A374,hospital[#All],7,FALSE)</f>
        <v>tier - 2</v>
      </c>
      <c r="O374" s="26" t="str">
        <f>VLOOKUP(A374,hospital[#All],8,FALSE)</f>
        <v>tier - 3</v>
      </c>
      <c r="P374" s="26" t="str">
        <f>VLOOKUP(A374,hospital[#All],9,FALSE)</f>
        <v>R1013</v>
      </c>
      <c r="Q374" s="26">
        <f>VLOOKUP(A374,hospital[#All],11,FALSE)</f>
        <v>60</v>
      </c>
    </row>
    <row r="375" spans="1:17" ht="15.6" x14ac:dyDescent="0.3">
      <c r="A375" s="25" t="s">
        <v>1998</v>
      </c>
      <c r="B375" s="26" t="str">
        <f>VLOOKUP(A375,cstm_name[#All],4,FALSE)</f>
        <v>andrea</v>
      </c>
      <c r="C375" s="26">
        <f>VLOOKUP(A375,medical[#All],2,FALSE)</f>
        <v>16.329999999999998</v>
      </c>
      <c r="D375" s="26" t="str">
        <f>VLOOKUP(A375,medical[#All],5,FALSE)</f>
        <v>Diabetes</v>
      </c>
      <c r="E375" s="26" t="str">
        <f>VLOOKUP(A375,medical[#All],6,FALSE)</f>
        <v>Yes</v>
      </c>
      <c r="F375" s="26" t="str">
        <f>VLOOKUP('Health care'!A375,medical[#All],7,FALSE)</f>
        <v>No</v>
      </c>
      <c r="G375" s="26" t="str">
        <f>VLOOKUP(A375,medical[#All],8,FALSE)</f>
        <v>No</v>
      </c>
      <c r="H375" s="26">
        <f>VLOOKUP('Health care'!A375,medical[#All],9,FALSE)</f>
        <v>0</v>
      </c>
      <c r="I375" s="26" t="str">
        <f>VLOOKUP(A375,medical[#All],10,FALSE)</f>
        <v>Yes</v>
      </c>
      <c r="J375" s="27" t="str">
        <f>VLOOKUP(A375,medical[#All],3,FALSE)</f>
        <v>Underweight</v>
      </c>
      <c r="K375" s="27" t="str">
        <f>VLOOKUP(A375,medical[#All],5,FALSE)</f>
        <v>Diabetes</v>
      </c>
      <c r="L375" s="28" t="str">
        <f>VLOOKUP(A375,hospital[#All],10,FALSE)</f>
        <v>3-Oct-1981</v>
      </c>
      <c r="M375" s="29">
        <f>VLOOKUP(A375,hospital[#All],6,FALSE)</f>
        <v>27495.59</v>
      </c>
      <c r="N375" s="26" t="str">
        <f>VLOOKUP(A375,hospital[#All],7,FALSE)</f>
        <v>tier - 2</v>
      </c>
      <c r="O375" s="26" t="str">
        <f>VLOOKUP(A375,hospital[#All],8,FALSE)</f>
        <v>tier - 1</v>
      </c>
      <c r="P375" s="26" t="str">
        <f>VLOOKUP(A375,hospital[#All],9,FALSE)</f>
        <v>R1011</v>
      </c>
      <c r="Q375" s="26">
        <f>VLOOKUP(A375,hospital[#All],11,FALSE)</f>
        <v>44</v>
      </c>
    </row>
    <row r="376" spans="1:17" ht="15.6" x14ac:dyDescent="0.3">
      <c r="A376" s="25" t="s">
        <v>1997</v>
      </c>
      <c r="B376" s="26" t="str">
        <f>VLOOKUP(A376,cstm_name[#All],4,FALSE)</f>
        <v>Nora</v>
      </c>
      <c r="C376" s="26">
        <f>VLOOKUP(A376,medical[#All],2,FALSE)</f>
        <v>16.37</v>
      </c>
      <c r="D376" s="26" t="str">
        <f>VLOOKUP(A376,medical[#All],5,FALSE)</f>
        <v>Normal</v>
      </c>
      <c r="E376" s="26" t="str">
        <f>VLOOKUP(A376,medical[#All],6,FALSE)</f>
        <v>Yes</v>
      </c>
      <c r="F376" s="26" t="str">
        <f>VLOOKUP('Health care'!A376,medical[#All],7,FALSE)</f>
        <v>No</v>
      </c>
      <c r="G376" s="26" t="str">
        <f>VLOOKUP(A376,medical[#All],8,FALSE)</f>
        <v>No</v>
      </c>
      <c r="H376" s="26">
        <f>VLOOKUP('Health care'!A376,medical[#All],9,FALSE)</f>
        <v>0</v>
      </c>
      <c r="I376" s="26" t="str">
        <f>VLOOKUP(A376,medical[#All],10,FALSE)</f>
        <v>Yes</v>
      </c>
      <c r="J376" s="27" t="str">
        <f>VLOOKUP(A376,medical[#All],3,FALSE)</f>
        <v>Underweight</v>
      </c>
      <c r="K376" s="27" t="str">
        <f>VLOOKUP(A376,medical[#All],5,FALSE)</f>
        <v>Normal</v>
      </c>
      <c r="L376" s="28" t="str">
        <f>VLOOKUP(A376,hospital[#All],10,FALSE)</f>
        <v>5-Dec-1985</v>
      </c>
      <c r="M376" s="29">
        <f>VLOOKUP(A376,hospital[#All],6,FALSE)</f>
        <v>27432.73</v>
      </c>
      <c r="N376" s="26" t="str">
        <f>VLOOKUP(A376,hospital[#All],7,FALSE)</f>
        <v>tier - 2</v>
      </c>
      <c r="O376" s="26" t="str">
        <f>VLOOKUP(A376,hospital[#All],8,FALSE)</f>
        <v>tier - 1</v>
      </c>
      <c r="P376" s="26" t="str">
        <f>VLOOKUP(A376,hospital[#All],9,FALSE)</f>
        <v>R1011</v>
      </c>
      <c r="Q376" s="26">
        <f>VLOOKUP(A376,hospital[#All],11,FALSE)</f>
        <v>40</v>
      </c>
    </row>
    <row r="377" spans="1:17" ht="15.6" x14ac:dyDescent="0.3">
      <c r="A377" s="25" t="s">
        <v>1996</v>
      </c>
      <c r="B377" s="26" t="str">
        <f>VLOOKUP(A377,cstm_name[#All],4,FALSE)</f>
        <v>zachary</v>
      </c>
      <c r="C377" s="26">
        <f>VLOOKUP(A377,medical[#All],2,FALSE)</f>
        <v>22.42</v>
      </c>
      <c r="D377" s="26" t="str">
        <f>VLOOKUP(A377,medical[#All],5,FALSE)</f>
        <v>Normal</v>
      </c>
      <c r="E377" s="26" t="str">
        <f>VLOOKUP(A377,medical[#All],6,FALSE)</f>
        <v>Yes</v>
      </c>
      <c r="F377" s="26" t="str">
        <f>VLOOKUP('Health care'!A377,medical[#All],7,FALSE)</f>
        <v>No</v>
      </c>
      <c r="G377" s="26" t="str">
        <f>VLOOKUP(A377,medical[#All],8,FALSE)</f>
        <v>No</v>
      </c>
      <c r="H377" s="26">
        <f>VLOOKUP('Health care'!A377,medical[#All],9,FALSE)</f>
        <v>1</v>
      </c>
      <c r="I377" s="26" t="str">
        <f>VLOOKUP(A377,medical[#All],10,FALSE)</f>
        <v>No</v>
      </c>
      <c r="J377" s="27" t="str">
        <f>VLOOKUP(A377,medical[#All],3,FALSE)</f>
        <v>Normal Weight</v>
      </c>
      <c r="K377" s="27" t="str">
        <f>VLOOKUP(A377,medical[#All],5,FALSE)</f>
        <v>Normal</v>
      </c>
      <c r="L377" s="28" t="str">
        <f>VLOOKUP(A377,hospital[#All],10,FALSE)</f>
        <v>15-Sep-1988</v>
      </c>
      <c r="M377" s="29">
        <f>VLOOKUP(A377,hospital[#All],6,FALSE)</f>
        <v>27375.9</v>
      </c>
      <c r="N377" s="26" t="str">
        <f>VLOOKUP(A377,hospital[#All],7,FALSE)</f>
        <v>tier - 2</v>
      </c>
      <c r="O377" s="26" t="str">
        <f>VLOOKUP(A377,hospital[#All],8,FALSE)</f>
        <v>tier - 3</v>
      </c>
      <c r="P377" s="26" t="str">
        <f>VLOOKUP(A377,hospital[#All],9,FALSE)</f>
        <v>R1015</v>
      </c>
      <c r="Q377" s="26">
        <f>VLOOKUP(A377,hospital[#All],11,FALSE)</f>
        <v>37</v>
      </c>
    </row>
    <row r="378" spans="1:17" ht="15.6" x14ac:dyDescent="0.3">
      <c r="A378" s="25" t="s">
        <v>1995</v>
      </c>
      <c r="B378" s="26" t="str">
        <f>VLOOKUP(A378,cstm_name[#All],4,FALSE)</f>
        <v>michael</v>
      </c>
      <c r="C378" s="26">
        <f>VLOOKUP(A378,medical[#All],2,FALSE)</f>
        <v>31.35</v>
      </c>
      <c r="D378" s="26" t="str">
        <f>VLOOKUP(A378,medical[#All],5,FALSE)</f>
        <v>Normal</v>
      </c>
      <c r="E378" s="26" t="str">
        <f>VLOOKUP(A378,medical[#All],6,FALSE)</f>
        <v>Yes</v>
      </c>
      <c r="F378" s="26" t="str">
        <f>VLOOKUP('Health care'!A378,medical[#All],7,FALSE)</f>
        <v>No</v>
      </c>
      <c r="G378" s="26" t="str">
        <f>VLOOKUP(A378,medical[#All],8,FALSE)</f>
        <v>Yes</v>
      </c>
      <c r="H378" s="26">
        <f>VLOOKUP('Health care'!A378,medical[#All],9,FALSE)</f>
        <v>1</v>
      </c>
      <c r="I378" s="26" t="str">
        <f>VLOOKUP(A378,medical[#All],10,FALSE)</f>
        <v>No</v>
      </c>
      <c r="J378" s="27" t="str">
        <f>VLOOKUP(A378,medical[#All],3,FALSE)</f>
        <v>Obesity</v>
      </c>
      <c r="K378" s="27" t="str">
        <f>VLOOKUP(A378,medical[#All],5,FALSE)</f>
        <v>Normal</v>
      </c>
      <c r="L378" s="28" t="str">
        <f>VLOOKUP(A378,hospital[#All],10,FALSE)</f>
        <v>16-Oct-1969</v>
      </c>
      <c r="M378" s="29">
        <f>VLOOKUP(A378,hospital[#All],6,FALSE)</f>
        <v>27346.04</v>
      </c>
      <c r="N378" s="26" t="str">
        <f>VLOOKUP(A378,hospital[#All],7,FALSE)</f>
        <v>tier - 2</v>
      </c>
      <c r="O378" s="26" t="str">
        <f>VLOOKUP(A378,hospital[#All],8,FALSE)</f>
        <v>tier - 2</v>
      </c>
      <c r="P378" s="26" t="str">
        <f>VLOOKUP(A378,hospital[#All],9,FALSE)</f>
        <v>R1013</v>
      </c>
      <c r="Q378" s="26">
        <f>VLOOKUP(A378,hospital[#All],11,FALSE)</f>
        <v>56</v>
      </c>
    </row>
    <row r="379" spans="1:17" ht="15.6" x14ac:dyDescent="0.3">
      <c r="A379" s="25" t="s">
        <v>1994</v>
      </c>
      <c r="B379" s="26" t="str">
        <f>VLOOKUP(A379,cstm_name[#All],4,FALSE)</f>
        <v>Alyssa</v>
      </c>
      <c r="C379" s="26">
        <f>VLOOKUP(A379,medical[#All],2,FALSE)</f>
        <v>31.9</v>
      </c>
      <c r="D379" s="26" t="str">
        <f>VLOOKUP(A379,medical[#All],5,FALSE)</f>
        <v>Diabetes</v>
      </c>
      <c r="E379" s="26" t="str">
        <f>VLOOKUP(A379,medical[#All],6,FALSE)</f>
        <v>No</v>
      </c>
      <c r="F379" s="26" t="str">
        <f>VLOOKUP('Health care'!A379,medical[#All],7,FALSE)</f>
        <v>No</v>
      </c>
      <c r="G379" s="26" t="str">
        <f>VLOOKUP(A379,medical[#All],8,FALSE)</f>
        <v>No</v>
      </c>
      <c r="H379" s="26">
        <f>VLOOKUP('Health care'!A379,medical[#All],9,FALSE)</f>
        <v>0</v>
      </c>
      <c r="I379" s="26" t="str">
        <f>VLOOKUP(A379,medical[#All],10,FALSE)</f>
        <v>No</v>
      </c>
      <c r="J379" s="27" t="str">
        <f>VLOOKUP(A379,medical[#All],3,FALSE)</f>
        <v>Obesity</v>
      </c>
      <c r="K379" s="27" t="str">
        <f>VLOOKUP(A379,medical[#All],5,FALSE)</f>
        <v>Diabetes</v>
      </c>
      <c r="L379" s="28" t="str">
        <f>VLOOKUP(A379,hospital[#All],10,FALSE)</f>
        <v>6-Jun-1968</v>
      </c>
      <c r="M379" s="29">
        <f>VLOOKUP(A379,hospital[#All],6,FALSE)</f>
        <v>27322.73</v>
      </c>
      <c r="N379" s="26" t="str">
        <f>VLOOKUP(A379,hospital[#All],7,FALSE)</f>
        <v>tier - 2</v>
      </c>
      <c r="O379" s="26" t="str">
        <f>VLOOKUP(A379,hospital[#All],8,FALSE)</f>
        <v>tier - 2</v>
      </c>
      <c r="P379" s="26" t="str">
        <f>VLOOKUP(A379,hospital[#All],9,FALSE)</f>
        <v>R1013</v>
      </c>
      <c r="Q379" s="26">
        <f>VLOOKUP(A379,hospital[#All],11,FALSE)</f>
        <v>57</v>
      </c>
    </row>
    <row r="380" spans="1:17" ht="15.6" x14ac:dyDescent="0.3">
      <c r="A380" s="25" t="s">
        <v>1993</v>
      </c>
      <c r="B380" s="26" t="str">
        <f>VLOOKUP(A380,cstm_name[#All],4,FALSE)</f>
        <v>heather</v>
      </c>
      <c r="C380" s="26">
        <f>VLOOKUP(A380,medical[#All],2,FALSE)</f>
        <v>30.6</v>
      </c>
      <c r="D380" s="26" t="str">
        <f>VLOOKUP(A380,medical[#All],5,FALSE)</f>
        <v>Normal</v>
      </c>
      <c r="E380" s="26" t="str">
        <f>VLOOKUP(A380,medical[#All],6,FALSE)</f>
        <v>No</v>
      </c>
      <c r="F380" s="26" t="str">
        <f>VLOOKUP('Health care'!A380,medical[#All],7,FALSE)</f>
        <v>No</v>
      </c>
      <c r="G380" s="26" t="str">
        <f>VLOOKUP(A380,medical[#All],8,FALSE)</f>
        <v>No</v>
      </c>
      <c r="H380" s="26">
        <f>VLOOKUP('Health care'!A380,medical[#All],9,FALSE)</f>
        <v>0</v>
      </c>
      <c r="I380" s="26" t="str">
        <f>VLOOKUP(A380,medical[#All],10,FALSE)</f>
        <v>Yes</v>
      </c>
      <c r="J380" s="27" t="str">
        <f>VLOOKUP(A380,medical[#All],3,FALSE)</f>
        <v>Obesity</v>
      </c>
      <c r="K380" s="27" t="str">
        <f>VLOOKUP(A380,medical[#All],5,FALSE)</f>
        <v>Normal</v>
      </c>
      <c r="L380" s="28" t="str">
        <f>VLOOKUP(A380,hospital[#All],10,FALSE)</f>
        <v>2-Dec-1999</v>
      </c>
      <c r="M380" s="29">
        <f>VLOOKUP(A380,hospital[#All],6,FALSE)</f>
        <v>27236.959999999999</v>
      </c>
      <c r="N380" s="26" t="str">
        <f>VLOOKUP(A380,hospital[#All],7,FALSE)</f>
        <v>tier - 2</v>
      </c>
      <c r="O380" s="26" t="str">
        <f>VLOOKUP(A380,hospital[#All],8,FALSE)</f>
        <v>tier - 1</v>
      </c>
      <c r="P380" s="26" t="str">
        <f>VLOOKUP(A380,hospital[#All],9,FALSE)</f>
        <v>R1011</v>
      </c>
      <c r="Q380" s="26">
        <f>VLOOKUP(A380,hospital[#All],11,FALSE)</f>
        <v>26</v>
      </c>
    </row>
    <row r="381" spans="1:17" ht="15.6" x14ac:dyDescent="0.3">
      <c r="A381" s="25" t="s">
        <v>1992</v>
      </c>
      <c r="B381" s="26" t="str">
        <f>VLOOKUP(A381,cstm_name[#All],4,FALSE)</f>
        <v>dante</v>
      </c>
      <c r="C381" s="26">
        <f>VLOOKUP(A381,medical[#All],2,FALSE)</f>
        <v>28.975000000000001</v>
      </c>
      <c r="D381" s="26" t="str">
        <f>VLOOKUP(A381,medical[#All],5,FALSE)</f>
        <v>Diabetes</v>
      </c>
      <c r="E381" s="26" t="str">
        <f>VLOOKUP(A381,medical[#All],6,FALSE)</f>
        <v>No</v>
      </c>
      <c r="F381" s="26" t="str">
        <f>VLOOKUP('Health care'!A381,medical[#All],7,FALSE)</f>
        <v>No</v>
      </c>
      <c r="G381" s="26" t="str">
        <f>VLOOKUP(A381,medical[#All],8,FALSE)</f>
        <v>No</v>
      </c>
      <c r="H381" s="26">
        <f>VLOOKUP('Health care'!A381,medical[#All],9,FALSE)</f>
        <v>0</v>
      </c>
      <c r="I381" s="26" t="str">
        <f>VLOOKUP(A381,medical[#All],10,FALSE)</f>
        <v>Yes</v>
      </c>
      <c r="J381" s="27" t="str">
        <f>VLOOKUP(A381,medical[#All],3,FALSE)</f>
        <v>OverWeight</v>
      </c>
      <c r="K381" s="27" t="str">
        <f>VLOOKUP(A381,medical[#All],5,FALSE)</f>
        <v>Diabetes</v>
      </c>
      <c r="L381" s="28" t="str">
        <f>VLOOKUP(A381,hospital[#All],10,FALSE)</f>
        <v>21-Dec-1965</v>
      </c>
      <c r="M381" s="29">
        <f>VLOOKUP(A381,hospital[#All],6,FALSE)</f>
        <v>27218.44</v>
      </c>
      <c r="N381" s="26" t="str">
        <f>VLOOKUP(A381,hospital[#All],7,FALSE)</f>
        <v>tier - 2</v>
      </c>
      <c r="O381" s="26" t="str">
        <f>VLOOKUP(A381,hospital[#All],8,FALSE)</f>
        <v>tier - 1</v>
      </c>
      <c r="P381" s="26" t="str">
        <f>VLOOKUP(A381,hospital[#All],9,FALSE)</f>
        <v>R1017</v>
      </c>
      <c r="Q381" s="26">
        <f>VLOOKUP(A381,hospital[#All],11,FALSE)</f>
        <v>60</v>
      </c>
    </row>
    <row r="382" spans="1:17" ht="15.6" x14ac:dyDescent="0.3">
      <c r="A382" s="25" t="s">
        <v>1991</v>
      </c>
      <c r="B382" s="26" t="str">
        <f>VLOOKUP(A382,cstm_name[#All],4,FALSE)</f>
        <v>Sara</v>
      </c>
      <c r="C382" s="26">
        <f>VLOOKUP(A382,medical[#All],2,FALSE)</f>
        <v>24.86</v>
      </c>
      <c r="D382" s="26" t="str">
        <f>VLOOKUP(A382,medical[#All],5,FALSE)</f>
        <v>Diabetes</v>
      </c>
      <c r="E382" s="26" t="str">
        <f>VLOOKUP(A382,medical[#All],6,FALSE)</f>
        <v>Yes</v>
      </c>
      <c r="F382" s="26" t="str">
        <f>VLOOKUP('Health care'!A382,medical[#All],7,FALSE)</f>
        <v>No</v>
      </c>
      <c r="G382" s="26" t="str">
        <f>VLOOKUP(A382,medical[#All],8,FALSE)</f>
        <v>No</v>
      </c>
      <c r="H382" s="26">
        <f>VLOOKUP('Health care'!A382,medical[#All],9,FALSE)</f>
        <v>2</v>
      </c>
      <c r="I382" s="26" t="str">
        <f>VLOOKUP(A382,medical[#All],10,FALSE)</f>
        <v>No</v>
      </c>
      <c r="J382" s="27" t="str">
        <f>VLOOKUP(A382,medical[#All],3,FALSE)</f>
        <v>Normal Weight</v>
      </c>
      <c r="K382" s="27" t="str">
        <f>VLOOKUP(A382,medical[#All],5,FALSE)</f>
        <v>Diabetes</v>
      </c>
      <c r="L382" s="28" t="str">
        <f>VLOOKUP(A382,hospital[#All],10,FALSE)</f>
        <v>2-Oct-1970</v>
      </c>
      <c r="M382" s="29">
        <f>VLOOKUP(A382,hospital[#All],6,FALSE)</f>
        <v>27117.99</v>
      </c>
      <c r="N382" s="26" t="str">
        <f>VLOOKUP(A382,hospital[#All],7,FALSE)</f>
        <v>tier - 2</v>
      </c>
      <c r="O382" s="26" t="str">
        <f>VLOOKUP(A382,hospital[#All],8,FALSE)</f>
        <v>tier - 2</v>
      </c>
      <c r="P382" s="26" t="str">
        <f>VLOOKUP(A382,hospital[#All],9,FALSE)</f>
        <v>R1013</v>
      </c>
      <c r="Q382" s="26">
        <f>VLOOKUP(A382,hospital[#All],11,FALSE)</f>
        <v>55</v>
      </c>
    </row>
    <row r="383" spans="1:17" ht="15.6" x14ac:dyDescent="0.3">
      <c r="A383" s="25" t="s">
        <v>1990</v>
      </c>
      <c r="B383" s="26" t="str">
        <f>VLOOKUP(A383,cstm_name[#All],4,FALSE)</f>
        <v>scott</v>
      </c>
      <c r="C383" s="26">
        <f>VLOOKUP(A383,medical[#All],2,FALSE)</f>
        <v>19.54</v>
      </c>
      <c r="D383" s="26" t="str">
        <f>VLOOKUP(A383,medical[#All],5,FALSE)</f>
        <v>Normal</v>
      </c>
      <c r="E383" s="26" t="str">
        <f>VLOOKUP(A383,medical[#All],6,FALSE)</f>
        <v>No</v>
      </c>
      <c r="F383" s="26" t="str">
        <f>VLOOKUP('Health care'!A383,medical[#All],7,FALSE)</f>
        <v>No</v>
      </c>
      <c r="G383" s="26" t="str">
        <f>VLOOKUP(A383,medical[#All],8,FALSE)</f>
        <v>No</v>
      </c>
      <c r="H383" s="26">
        <f>VLOOKUP('Health care'!A383,medical[#All],9,FALSE)</f>
        <v>0</v>
      </c>
      <c r="I383" s="26" t="str">
        <f>VLOOKUP(A383,medical[#All],10,FALSE)</f>
        <v>Yes</v>
      </c>
      <c r="J383" s="27" t="str">
        <f>VLOOKUP(A383,medical[#All],3,FALSE)</f>
        <v>Normal Weight</v>
      </c>
      <c r="K383" s="27" t="str">
        <f>VLOOKUP(A383,medical[#All],5,FALSE)</f>
        <v>Normal</v>
      </c>
      <c r="L383" s="28" t="str">
        <f>VLOOKUP(A383,hospital[#All],10,FALSE)</f>
        <v>13-Dec-1990</v>
      </c>
      <c r="M383" s="29">
        <f>VLOOKUP(A383,hospital[#All],6,FALSE)</f>
        <v>27092.38</v>
      </c>
      <c r="N383" s="26" t="str">
        <f>VLOOKUP(A383,hospital[#All],7,FALSE)</f>
        <v>tier - 2</v>
      </c>
      <c r="O383" s="26" t="str">
        <f>VLOOKUP(A383,hospital[#All],8,FALSE)</f>
        <v>tier - 3</v>
      </c>
      <c r="P383" s="26" t="str">
        <f>VLOOKUP(A383,hospital[#All],9,FALSE)</f>
        <v>R1011</v>
      </c>
      <c r="Q383" s="26">
        <f>VLOOKUP(A383,hospital[#All],11,FALSE)</f>
        <v>35</v>
      </c>
    </row>
    <row r="384" spans="1:17" ht="15.6" x14ac:dyDescent="0.3">
      <c r="A384" s="25" t="s">
        <v>1989</v>
      </c>
      <c r="B384" s="26" t="str">
        <f>VLOOKUP(A384,cstm_name[#All],4,FALSE)</f>
        <v>sean</v>
      </c>
      <c r="C384" s="26">
        <f>VLOOKUP(A384,medical[#All],2,FALSE)</f>
        <v>26.74</v>
      </c>
      <c r="D384" s="26" t="str">
        <f>VLOOKUP(A384,medical[#All],5,FALSE)</f>
        <v>Normal</v>
      </c>
      <c r="E384" s="26" t="str">
        <f>VLOOKUP(A384,medical[#All],6,FALSE)</f>
        <v>No</v>
      </c>
      <c r="F384" s="26" t="str">
        <f>VLOOKUP('Health care'!A384,medical[#All],7,FALSE)</f>
        <v>No</v>
      </c>
      <c r="G384" s="26" t="str">
        <f>VLOOKUP(A384,medical[#All],8,FALSE)</f>
        <v>No</v>
      </c>
      <c r="H384" s="26">
        <f>VLOOKUP('Health care'!A384,medical[#All],9,FALSE)</f>
        <v>0</v>
      </c>
      <c r="I384" s="26" t="str">
        <f>VLOOKUP(A384,medical[#All],10,FALSE)</f>
        <v>Yes</v>
      </c>
      <c r="J384" s="27" t="str">
        <f>VLOOKUP(A384,medical[#All],3,FALSE)</f>
        <v>OverWeight</v>
      </c>
      <c r="K384" s="27" t="str">
        <f>VLOOKUP(A384,medical[#All],5,FALSE)</f>
        <v>Normal</v>
      </c>
      <c r="L384" s="28" t="str">
        <f>VLOOKUP(A384,hospital[#All],10,FALSE)</f>
        <v>2-Jul-1994</v>
      </c>
      <c r="M384" s="29">
        <f>VLOOKUP(A384,hospital[#All],6,FALSE)</f>
        <v>27080.639999999999</v>
      </c>
      <c r="N384" s="26" t="str">
        <f>VLOOKUP(A384,hospital[#All],7,FALSE)</f>
        <v>tier - 2</v>
      </c>
      <c r="O384" s="26" t="str">
        <f>VLOOKUP(A384,hospital[#All],8,FALSE)</f>
        <v>tier - 2</v>
      </c>
      <c r="P384" s="26" t="str">
        <f>VLOOKUP(A384,hospital[#All],9,FALSE)</f>
        <v>R1011</v>
      </c>
      <c r="Q384" s="26">
        <f>VLOOKUP(A384,hospital[#All],11,FALSE)</f>
        <v>31</v>
      </c>
    </row>
    <row r="385" spans="1:17" ht="15.6" x14ac:dyDescent="0.3">
      <c r="A385" s="25" t="s">
        <v>1988</v>
      </c>
      <c r="B385" s="26" t="str">
        <f>VLOOKUP(A385,cstm_name[#All],4,FALSE)</f>
        <v>danielle</v>
      </c>
      <c r="C385" s="26">
        <f>VLOOKUP(A385,medical[#All],2,FALSE)</f>
        <v>22.99</v>
      </c>
      <c r="D385" s="26" t="str">
        <f>VLOOKUP(A385,medical[#All],5,FALSE)</f>
        <v>Diabetes</v>
      </c>
      <c r="E385" s="26" t="str">
        <f>VLOOKUP(A385,medical[#All],6,FALSE)</f>
        <v>No</v>
      </c>
      <c r="F385" s="26" t="str">
        <f>VLOOKUP('Health care'!A385,medical[#All],7,FALSE)</f>
        <v>No</v>
      </c>
      <c r="G385" s="26" t="str">
        <f>VLOOKUP(A385,medical[#All],8,FALSE)</f>
        <v>No</v>
      </c>
      <c r="H385" s="26">
        <f>VLOOKUP('Health care'!A385,medical[#All],9,FALSE)</f>
        <v>3</v>
      </c>
      <c r="I385" s="26" t="str">
        <f>VLOOKUP(A385,medical[#All],10,FALSE)</f>
        <v>Yes</v>
      </c>
      <c r="J385" s="27" t="str">
        <f>VLOOKUP(A385,medical[#All],3,FALSE)</f>
        <v>Normal Weight</v>
      </c>
      <c r="K385" s="27" t="str">
        <f>VLOOKUP(A385,medical[#All],5,FALSE)</f>
        <v>Diabetes</v>
      </c>
      <c r="L385" s="28" t="str">
        <f>VLOOKUP(A385,hospital[#All],10,FALSE)</f>
        <v>30-Jun-1958</v>
      </c>
      <c r="M385" s="29">
        <f>VLOOKUP(A385,hospital[#All],6,FALSE)</f>
        <v>27037.91</v>
      </c>
      <c r="N385" s="26" t="str">
        <f>VLOOKUP(A385,hospital[#All],7,FALSE)</f>
        <v>tier - 2</v>
      </c>
      <c r="O385" s="26" t="str">
        <f>VLOOKUP(A385,hospital[#All],8,FALSE)</f>
        <v>tier - 2</v>
      </c>
      <c r="P385" s="26" t="str">
        <f>VLOOKUP(A385,hospital[#All],9,FALSE)</f>
        <v>R1013</v>
      </c>
      <c r="Q385" s="26">
        <f>VLOOKUP(A385,hospital[#All],11,FALSE)</f>
        <v>67</v>
      </c>
    </row>
    <row r="386" spans="1:17" ht="15.6" x14ac:dyDescent="0.3">
      <c r="A386" s="25" t="s">
        <v>1987</v>
      </c>
      <c r="B386" s="26" t="str">
        <f>VLOOKUP(A386,cstm_name[#All],4,FALSE)</f>
        <v>Andrew</v>
      </c>
      <c r="C386" s="26">
        <f>VLOOKUP(A386,medical[#All],2,FALSE)</f>
        <v>31.46</v>
      </c>
      <c r="D386" s="26" t="str">
        <f>VLOOKUP(A386,medical[#All],5,FALSE)</f>
        <v>Diabetes</v>
      </c>
      <c r="E386" s="26" t="str">
        <f>VLOOKUP(A386,medical[#All],6,FALSE)</f>
        <v>No</v>
      </c>
      <c r="F386" s="26" t="str">
        <f>VLOOKUP('Health care'!A386,medical[#All],7,FALSE)</f>
        <v>No</v>
      </c>
      <c r="G386" s="26" t="str">
        <f>VLOOKUP(A386,medical[#All],8,FALSE)</f>
        <v>No</v>
      </c>
      <c r="H386" s="26">
        <f>VLOOKUP('Health care'!A386,medical[#All],9,FALSE)</f>
        <v>0</v>
      </c>
      <c r="I386" s="26" t="str">
        <f>VLOOKUP(A386,medical[#All],10,FALSE)</f>
        <v>No</v>
      </c>
      <c r="J386" s="27" t="str">
        <f>VLOOKUP(A386,medical[#All],3,FALSE)</f>
        <v>Obesity</v>
      </c>
      <c r="K386" s="27" t="str">
        <f>VLOOKUP(A386,medical[#All],5,FALSE)</f>
        <v>Diabetes</v>
      </c>
      <c r="L386" s="28" t="str">
        <f>VLOOKUP(A386,hospital[#All],10,FALSE)</f>
        <v>9-Jul-1960</v>
      </c>
      <c r="M386" s="29">
        <f>VLOOKUP(A386,hospital[#All],6,FALSE)</f>
        <v>27000.98</v>
      </c>
      <c r="N386" s="26" t="str">
        <f>VLOOKUP(A386,hospital[#All],7,FALSE)</f>
        <v>tier - 2</v>
      </c>
      <c r="O386" s="26" t="str">
        <f>VLOOKUP(A386,hospital[#All],8,FALSE)</f>
        <v>tier - 2</v>
      </c>
      <c r="P386" s="26" t="str">
        <f>VLOOKUP(A386,hospital[#All],9,FALSE)</f>
        <v>R1013</v>
      </c>
      <c r="Q386" s="26">
        <f>VLOOKUP(A386,hospital[#All],11,FALSE)</f>
        <v>65</v>
      </c>
    </row>
    <row r="387" spans="1:17" ht="15.6" x14ac:dyDescent="0.3">
      <c r="A387" s="25" t="s">
        <v>1986</v>
      </c>
      <c r="B387" s="26" t="str">
        <f>VLOOKUP(A387,cstm_name[#All],4,FALSE)</f>
        <v>Joel</v>
      </c>
      <c r="C387" s="26">
        <f>VLOOKUP(A387,medical[#All],2,FALSE)</f>
        <v>30.86</v>
      </c>
      <c r="D387" s="26" t="str">
        <f>VLOOKUP(A387,medical[#All],5,FALSE)</f>
        <v>Prediabetes</v>
      </c>
      <c r="E387" s="26" t="str">
        <f>VLOOKUP(A387,medical[#All],6,FALSE)</f>
        <v>No</v>
      </c>
      <c r="F387" s="26" t="str">
        <f>VLOOKUP('Health care'!A387,medical[#All],7,FALSE)</f>
        <v>yes</v>
      </c>
      <c r="G387" s="26" t="str">
        <f>VLOOKUP(A387,medical[#All],8,FALSE)</f>
        <v>No</v>
      </c>
      <c r="H387" s="26">
        <f>VLOOKUP('Health care'!A387,medical[#All],9,FALSE)</f>
        <v>2</v>
      </c>
      <c r="I387" s="26" t="str">
        <f>VLOOKUP(A387,medical[#All],10,FALSE)</f>
        <v>Yes</v>
      </c>
      <c r="J387" s="27" t="str">
        <f>VLOOKUP(A387,medical[#All],3,FALSE)</f>
        <v>Obesity</v>
      </c>
      <c r="K387" s="27" t="str">
        <f>VLOOKUP(A387,medical[#All],5,FALSE)</f>
        <v>Prediabetes</v>
      </c>
      <c r="L387" s="28" t="str">
        <f>VLOOKUP(A387,hospital[#All],10,FALSE)</f>
        <v>9-Nov-2000</v>
      </c>
      <c r="M387" s="29">
        <f>VLOOKUP(A387,hospital[#All],6,FALSE)</f>
        <v>26936.98</v>
      </c>
      <c r="N387" s="26" t="str">
        <f>VLOOKUP(A387,hospital[#All],7,FALSE)</f>
        <v>tier - 2</v>
      </c>
      <c r="O387" s="26" t="str">
        <f>VLOOKUP(A387,hospital[#All],8,FALSE)</f>
        <v>tier - 3</v>
      </c>
      <c r="P387" s="26" t="str">
        <f>VLOOKUP(A387,hospital[#All],9,FALSE)</f>
        <v>R1011</v>
      </c>
      <c r="Q387" s="26">
        <f>VLOOKUP(A387,hospital[#All],11,FALSE)</f>
        <v>25</v>
      </c>
    </row>
    <row r="388" spans="1:17" ht="15.6" x14ac:dyDescent="0.3">
      <c r="A388" s="25" t="s">
        <v>1985</v>
      </c>
      <c r="B388" s="26" t="str">
        <f>VLOOKUP(A388,cstm_name[#All],4,FALSE)</f>
        <v>michelle</v>
      </c>
      <c r="C388" s="26">
        <f>VLOOKUP(A388,medical[#All],2,FALSE)</f>
        <v>31.96</v>
      </c>
      <c r="D388" s="26" t="str">
        <f>VLOOKUP(A388,medical[#All],5,FALSE)</f>
        <v>Diabetes</v>
      </c>
      <c r="E388" s="26" t="str">
        <f>VLOOKUP(A388,medical[#All],6,FALSE)</f>
        <v>No</v>
      </c>
      <c r="F388" s="26" t="str">
        <f>VLOOKUP('Health care'!A388,medical[#All],7,FALSE)</f>
        <v>No</v>
      </c>
      <c r="G388" s="26" t="str">
        <f>VLOOKUP(A388,medical[#All],8,FALSE)</f>
        <v>No</v>
      </c>
      <c r="H388" s="26">
        <f>VLOOKUP('Health care'!A388,medical[#All],9,FALSE)</f>
        <v>0</v>
      </c>
      <c r="I388" s="26" t="str">
        <f>VLOOKUP(A388,medical[#All],10,FALSE)</f>
        <v>Yes</v>
      </c>
      <c r="J388" s="27" t="str">
        <f>VLOOKUP(A388,medical[#All],3,FALSE)</f>
        <v>Obesity</v>
      </c>
      <c r="K388" s="27" t="str">
        <f>VLOOKUP(A388,medical[#All],5,FALSE)</f>
        <v>Diabetes</v>
      </c>
      <c r="L388" s="28" t="str">
        <f>VLOOKUP(A388,hospital[#All],10,FALSE)</f>
        <v>17-Jun-2002</v>
      </c>
      <c r="M388" s="29">
        <f>VLOOKUP(A388,hospital[#All],6,FALSE)</f>
        <v>26927.69</v>
      </c>
      <c r="N388" s="26" t="str">
        <f>VLOOKUP(A388,hospital[#All],7,FALSE)</f>
        <v>tier - 2</v>
      </c>
      <c r="O388" s="26" t="str">
        <f>VLOOKUP(A388,hospital[#All],8,FALSE)</f>
        <v>tier - 2</v>
      </c>
      <c r="P388" s="26" t="str">
        <f>VLOOKUP(A388,hospital[#All],9,FALSE)</f>
        <v>R1011</v>
      </c>
      <c r="Q388" s="26">
        <f>VLOOKUP(A388,hospital[#All],11,FALSE)</f>
        <v>23</v>
      </c>
    </row>
    <row r="389" spans="1:17" ht="15.6" x14ac:dyDescent="0.3">
      <c r="A389" s="25" t="s">
        <v>1984</v>
      </c>
      <c r="B389" s="26" t="str">
        <f>VLOOKUP(A389,cstm_name[#All],4,FALSE)</f>
        <v>Michael</v>
      </c>
      <c r="C389" s="26">
        <f>VLOOKUP(A389,medical[#All],2,FALSE)</f>
        <v>23.76</v>
      </c>
      <c r="D389" s="26" t="str">
        <f>VLOOKUP(A389,medical[#All],5,FALSE)</f>
        <v>Diabetes</v>
      </c>
      <c r="E389" s="26" t="str">
        <f>VLOOKUP(A389,medical[#All],6,FALSE)</f>
        <v>No</v>
      </c>
      <c r="F389" s="26" t="str">
        <f>VLOOKUP('Health care'!A389,medical[#All],7,FALSE)</f>
        <v>No</v>
      </c>
      <c r="G389" s="26" t="str">
        <f>VLOOKUP(A389,medical[#All],8,FALSE)</f>
        <v>No</v>
      </c>
      <c r="H389" s="26">
        <f>VLOOKUP('Health care'!A389,medical[#All],9,FALSE)</f>
        <v>3</v>
      </c>
      <c r="I389" s="26" t="str">
        <f>VLOOKUP(A389,medical[#All],10,FALSE)</f>
        <v>Yes</v>
      </c>
      <c r="J389" s="27" t="str">
        <f>VLOOKUP(A389,medical[#All],3,FALSE)</f>
        <v>Normal Weight</v>
      </c>
      <c r="K389" s="27" t="str">
        <f>VLOOKUP(A389,medical[#All],5,FALSE)</f>
        <v>Diabetes</v>
      </c>
      <c r="L389" s="28" t="str">
        <f>VLOOKUP(A389,hospital[#All],10,FALSE)</f>
        <v>25-Dec-1958</v>
      </c>
      <c r="M389" s="29">
        <f>VLOOKUP(A389,hospital[#All],6,FALSE)</f>
        <v>26926.51</v>
      </c>
      <c r="N389" s="26" t="str">
        <f>VLOOKUP(A389,hospital[#All],7,FALSE)</f>
        <v>tier - 2</v>
      </c>
      <c r="O389" s="26" t="str">
        <f>VLOOKUP(A389,hospital[#All],8,FALSE)</f>
        <v>tier - 1</v>
      </c>
      <c r="P389" s="26" t="str">
        <f>VLOOKUP(A389,hospital[#All],9,FALSE)</f>
        <v>R1013</v>
      </c>
      <c r="Q389" s="26">
        <f>VLOOKUP(A389,hospital[#All],11,FALSE)</f>
        <v>67</v>
      </c>
    </row>
    <row r="390" spans="1:17" ht="15.6" x14ac:dyDescent="0.3">
      <c r="A390" s="25" t="s">
        <v>1983</v>
      </c>
      <c r="B390" s="26" t="str">
        <f>VLOOKUP(A390,cstm_name[#All],4,FALSE)</f>
        <v>nikki</v>
      </c>
      <c r="C390" s="26">
        <f>VLOOKUP(A390,medical[#All],2,FALSE)</f>
        <v>19.38</v>
      </c>
      <c r="D390" s="26" t="str">
        <f>VLOOKUP(A390,medical[#All],5,FALSE)</f>
        <v>Prediabetes</v>
      </c>
      <c r="E390" s="26" t="str">
        <f>VLOOKUP(A390,medical[#All],6,FALSE)</f>
        <v>No</v>
      </c>
      <c r="F390" s="26" t="str">
        <f>VLOOKUP('Health care'!A390,medical[#All],7,FALSE)</f>
        <v>No</v>
      </c>
      <c r="G390" s="26" t="str">
        <f>VLOOKUP(A390,medical[#All],8,FALSE)</f>
        <v>No</v>
      </c>
      <c r="H390" s="26">
        <f>VLOOKUP('Health care'!A390,medical[#All],9,FALSE)</f>
        <v>0</v>
      </c>
      <c r="I390" s="26" t="str">
        <f>VLOOKUP(A390,medical[#All],10,FALSE)</f>
        <v>Yes</v>
      </c>
      <c r="J390" s="27" t="str">
        <f>VLOOKUP(A390,medical[#All],3,FALSE)</f>
        <v>Normal Weight</v>
      </c>
      <c r="K390" s="27" t="str">
        <f>VLOOKUP(A390,medical[#All],5,FALSE)</f>
        <v>Prediabetes</v>
      </c>
      <c r="L390" s="28" t="str">
        <f>VLOOKUP(A390,hospital[#All],10,FALSE)</f>
        <v>22-Aug-1991</v>
      </c>
      <c r="M390" s="29">
        <f>VLOOKUP(A390,hospital[#All],6,FALSE)</f>
        <v>26912.560000000001</v>
      </c>
      <c r="N390" s="26" t="str">
        <f>VLOOKUP(A390,hospital[#All],7,FALSE)</f>
        <v>tier - 2</v>
      </c>
      <c r="O390" s="26" t="str">
        <f>VLOOKUP(A390,hospital[#All],8,FALSE)</f>
        <v>tier - 2</v>
      </c>
      <c r="P390" s="26" t="str">
        <f>VLOOKUP(A390,hospital[#All],9,FALSE)</f>
        <v>R1011</v>
      </c>
      <c r="Q390" s="26">
        <f>VLOOKUP(A390,hospital[#All],11,FALSE)</f>
        <v>34</v>
      </c>
    </row>
    <row r="391" spans="1:17" ht="15.6" x14ac:dyDescent="0.3">
      <c r="A391" s="25" t="s">
        <v>1982</v>
      </c>
      <c r="B391" s="26" t="str">
        <f>VLOOKUP(A391,cstm_name[#All],4,FALSE)</f>
        <v>Summer</v>
      </c>
      <c r="C391" s="26">
        <f>VLOOKUP(A391,medical[#All],2,FALSE)</f>
        <v>16.21</v>
      </c>
      <c r="D391" s="26" t="str">
        <f>VLOOKUP(A391,medical[#All],5,FALSE)</f>
        <v>Prediabetes</v>
      </c>
      <c r="E391" s="26" t="str">
        <f>VLOOKUP(A391,medical[#All],6,FALSE)</f>
        <v>Yes</v>
      </c>
      <c r="F391" s="26" t="str">
        <f>VLOOKUP('Health care'!A391,medical[#All],7,FALSE)</f>
        <v>No</v>
      </c>
      <c r="G391" s="26" t="str">
        <f>VLOOKUP(A391,medical[#All],8,FALSE)</f>
        <v>No</v>
      </c>
      <c r="H391" s="26">
        <f>VLOOKUP('Health care'!A391,medical[#All],9,FALSE)</f>
        <v>1</v>
      </c>
      <c r="I391" s="26" t="str">
        <f>VLOOKUP(A391,medical[#All],10,FALSE)</f>
        <v>Yes</v>
      </c>
      <c r="J391" s="27" t="str">
        <f>VLOOKUP(A391,medical[#All],3,FALSE)</f>
        <v>Underweight</v>
      </c>
      <c r="K391" s="27" t="str">
        <f>VLOOKUP(A391,medical[#All],5,FALSE)</f>
        <v>Prediabetes</v>
      </c>
      <c r="L391" s="28" t="str">
        <f>VLOOKUP(A391,hospital[#All],10,FALSE)</f>
        <v>22-Jul-1988</v>
      </c>
      <c r="M391" s="29">
        <f>VLOOKUP(A391,hospital[#All],6,FALSE)</f>
        <v>26607.89</v>
      </c>
      <c r="N391" s="26" t="str">
        <f>VLOOKUP(A391,hospital[#All],7,FALSE)</f>
        <v>tier - 2</v>
      </c>
      <c r="O391" s="26" t="str">
        <f>VLOOKUP(A391,hospital[#All],8,FALSE)</f>
        <v>tier - 1</v>
      </c>
      <c r="P391" s="26" t="str">
        <f>VLOOKUP(A391,hospital[#All],9,FALSE)</f>
        <v>R1011</v>
      </c>
      <c r="Q391" s="26">
        <f>VLOOKUP(A391,hospital[#All],11,FALSE)</f>
        <v>37</v>
      </c>
    </row>
    <row r="392" spans="1:17" ht="15.6" x14ac:dyDescent="0.3">
      <c r="A392" s="25" t="s">
        <v>1981</v>
      </c>
      <c r="B392" s="26" t="str">
        <f>VLOOKUP(A392,cstm_name[#All],4,FALSE)</f>
        <v>edward</v>
      </c>
      <c r="C392" s="26">
        <f>VLOOKUP(A392,medical[#All],2,FALSE)</f>
        <v>32.54</v>
      </c>
      <c r="D392" s="26" t="str">
        <f>VLOOKUP(A392,medical[#All],5,FALSE)</f>
        <v>Normal</v>
      </c>
      <c r="E392" s="26" t="str">
        <f>VLOOKUP(A392,medical[#All],6,FALSE)</f>
        <v>No</v>
      </c>
      <c r="F392" s="26" t="str">
        <f>VLOOKUP('Health care'!A392,medical[#All],7,FALSE)</f>
        <v>yes</v>
      </c>
      <c r="G392" s="26" t="str">
        <f>VLOOKUP(A392,medical[#All],8,FALSE)</f>
        <v>No</v>
      </c>
      <c r="H392" s="26">
        <f>VLOOKUP('Health care'!A392,medical[#All],9,FALSE)</f>
        <v>1</v>
      </c>
      <c r="I392" s="26" t="str">
        <f>VLOOKUP(A392,medical[#All],10,FALSE)</f>
        <v>Yes</v>
      </c>
      <c r="J392" s="27" t="str">
        <f>VLOOKUP(A392,medical[#All],3,FALSE)</f>
        <v>Obesity</v>
      </c>
      <c r="K392" s="27" t="str">
        <f>VLOOKUP(A392,medical[#All],5,FALSE)</f>
        <v>Normal</v>
      </c>
      <c r="L392" s="28" t="str">
        <f>VLOOKUP(A392,hospital[#All],10,FALSE)</f>
        <v>5-Sep-2004</v>
      </c>
      <c r="M392" s="29">
        <f>VLOOKUP(A392,hospital[#All],6,FALSE)</f>
        <v>26479.4</v>
      </c>
      <c r="N392" s="26" t="str">
        <f>VLOOKUP(A392,hospital[#All],7,FALSE)</f>
        <v>tier - 2</v>
      </c>
      <c r="O392" s="26" t="str">
        <f>VLOOKUP(A392,hospital[#All],8,FALSE)</f>
        <v>tier - 2</v>
      </c>
      <c r="P392" s="26" t="str">
        <f>VLOOKUP(A392,hospital[#All],9,FALSE)</f>
        <v>R1011</v>
      </c>
      <c r="Q392" s="26">
        <f>VLOOKUP(A392,hospital[#All],11,FALSE)</f>
        <v>21</v>
      </c>
    </row>
    <row r="393" spans="1:17" ht="15.6" x14ac:dyDescent="0.3">
      <c r="A393" s="25" t="s">
        <v>1980</v>
      </c>
      <c r="B393" s="26" t="str">
        <f>VLOOKUP(A393,cstm_name[#All],4,FALSE)</f>
        <v>ryan</v>
      </c>
      <c r="C393" s="26">
        <f>VLOOKUP(A393,medical[#All],2,FALSE)</f>
        <v>36.765000000000001</v>
      </c>
      <c r="D393" s="26" t="str">
        <f>VLOOKUP(A393,medical[#All],5,FALSE)</f>
        <v>Diabetes</v>
      </c>
      <c r="E393" s="26" t="str">
        <f>VLOOKUP(A393,medical[#All],6,FALSE)</f>
        <v>Yes</v>
      </c>
      <c r="F393" s="26" t="str">
        <f>VLOOKUP('Health care'!A393,medical[#All],7,FALSE)</f>
        <v>No</v>
      </c>
      <c r="G393" s="26" t="str">
        <f>VLOOKUP(A393,medical[#All],8,FALSE)</f>
        <v>No</v>
      </c>
      <c r="H393" s="26">
        <f>VLOOKUP('Health care'!A393,medical[#All],9,FALSE)</f>
        <v>2</v>
      </c>
      <c r="I393" s="26" t="str">
        <f>VLOOKUP(A393,medical[#All],10,FALSE)</f>
        <v>No</v>
      </c>
      <c r="J393" s="27" t="str">
        <f>VLOOKUP(A393,medical[#All],3,FALSE)</f>
        <v>Obesity</v>
      </c>
      <c r="K393" s="27" t="str">
        <f>VLOOKUP(A393,medical[#All],5,FALSE)</f>
        <v>Diabetes</v>
      </c>
      <c r="L393" s="28" t="str">
        <f>VLOOKUP(A393,hospital[#All],10,FALSE)</f>
        <v>27-Aug-1970</v>
      </c>
      <c r="M393" s="29">
        <f>VLOOKUP(A393,hospital[#All],6,FALSE)</f>
        <v>26467.1</v>
      </c>
      <c r="N393" s="26" t="str">
        <f>VLOOKUP(A393,hospital[#All],7,FALSE)</f>
        <v>tier - 2</v>
      </c>
      <c r="O393" s="26" t="str">
        <f>VLOOKUP(A393,hospital[#All],8,FALSE)</f>
        <v>tier - 3</v>
      </c>
      <c r="P393" s="26" t="str">
        <f>VLOOKUP(A393,hospital[#All],9,FALSE)</f>
        <v>R1012</v>
      </c>
      <c r="Q393" s="26">
        <f>VLOOKUP(A393,hospital[#All],11,FALSE)</f>
        <v>55</v>
      </c>
    </row>
    <row r="394" spans="1:17" ht="15.6" x14ac:dyDescent="0.3">
      <c r="A394" s="25" t="s">
        <v>1979</v>
      </c>
      <c r="B394" s="26" t="str">
        <f>VLOOKUP(A394,cstm_name[#All],4,FALSE)</f>
        <v>kacee</v>
      </c>
      <c r="C394" s="26">
        <f>VLOOKUP(A394,medical[#All],2,FALSE)</f>
        <v>35.909999999999997</v>
      </c>
      <c r="D394" s="26" t="str">
        <f>VLOOKUP(A394,medical[#All],5,FALSE)</f>
        <v>Diabetes</v>
      </c>
      <c r="E394" s="26" t="str">
        <f>VLOOKUP(A394,medical[#All],6,FALSE)</f>
        <v>No</v>
      </c>
      <c r="F394" s="26" t="str">
        <f>VLOOKUP('Health care'!A394,medical[#All],7,FALSE)</f>
        <v>No</v>
      </c>
      <c r="G394" s="26" t="str">
        <f>VLOOKUP(A394,medical[#All],8,FALSE)</f>
        <v>No</v>
      </c>
      <c r="H394" s="26">
        <f>VLOOKUP('Health care'!A394,medical[#All],9,FALSE)</f>
        <v>0</v>
      </c>
      <c r="I394" s="26" t="str">
        <f>VLOOKUP(A394,medical[#All],10,FALSE)</f>
        <v>No</v>
      </c>
      <c r="J394" s="27" t="str">
        <f>VLOOKUP(A394,medical[#All],3,FALSE)</f>
        <v>Obesity</v>
      </c>
      <c r="K394" s="27" t="str">
        <f>VLOOKUP(A394,medical[#All],5,FALSE)</f>
        <v>Diabetes</v>
      </c>
      <c r="L394" s="28" t="str">
        <f>VLOOKUP(A394,hospital[#All],10,FALSE)</f>
        <v>21-Sep-1974</v>
      </c>
      <c r="M394" s="29">
        <f>VLOOKUP(A394,hospital[#All],6,FALSE)</f>
        <v>26392.26</v>
      </c>
      <c r="N394" s="26" t="str">
        <f>VLOOKUP(A394,hospital[#All],7,FALSE)</f>
        <v>tier - 2</v>
      </c>
      <c r="O394" s="26" t="str">
        <f>VLOOKUP(A394,hospital[#All],8,FALSE)</f>
        <v>tier - 2</v>
      </c>
      <c r="P394" s="26" t="str">
        <f>VLOOKUP(A394,hospital[#All],9,FALSE)</f>
        <v>R1024</v>
      </c>
      <c r="Q394" s="26">
        <f>VLOOKUP(A394,hospital[#All],11,FALSE)</f>
        <v>51</v>
      </c>
    </row>
    <row r="395" spans="1:17" ht="15.6" x14ac:dyDescent="0.3">
      <c r="A395" s="25" t="s">
        <v>1978</v>
      </c>
      <c r="B395" s="26" t="str">
        <f>VLOOKUP(A395,cstm_name[#All],4,FALSE)</f>
        <v>dave</v>
      </c>
      <c r="C395" s="26">
        <f>VLOOKUP(A395,medical[#All],2,FALSE)</f>
        <v>32.06</v>
      </c>
      <c r="D395" s="26" t="str">
        <f>VLOOKUP(A395,medical[#All],5,FALSE)</f>
        <v>Normal</v>
      </c>
      <c r="E395" s="26" t="str">
        <f>VLOOKUP(A395,medical[#All],6,FALSE)</f>
        <v>No</v>
      </c>
      <c r="F395" s="26" t="str">
        <f>VLOOKUP('Health care'!A395,medical[#All],7,FALSE)</f>
        <v>yes</v>
      </c>
      <c r="G395" s="26" t="str">
        <f>VLOOKUP(A395,medical[#All],8,FALSE)</f>
        <v>No</v>
      </c>
      <c r="H395" s="26">
        <f>VLOOKUP('Health care'!A395,medical[#All],9,FALSE)</f>
        <v>1</v>
      </c>
      <c r="I395" s="26" t="str">
        <f>VLOOKUP(A395,medical[#All],10,FALSE)</f>
        <v>Yes</v>
      </c>
      <c r="J395" s="27" t="str">
        <f>VLOOKUP(A395,medical[#All],3,FALSE)</f>
        <v>Obesity</v>
      </c>
      <c r="K395" s="27" t="str">
        <f>VLOOKUP(A395,medical[#All],5,FALSE)</f>
        <v>Normal</v>
      </c>
      <c r="L395" s="28" t="str">
        <f>VLOOKUP(A395,hospital[#All],10,FALSE)</f>
        <v>5-Dec-2004</v>
      </c>
      <c r="M395" s="29">
        <f>VLOOKUP(A395,hospital[#All],6,FALSE)</f>
        <v>26316.59</v>
      </c>
      <c r="N395" s="26" t="str">
        <f>VLOOKUP(A395,hospital[#All],7,FALSE)</f>
        <v>tier - 2</v>
      </c>
      <c r="O395" s="26" t="str">
        <f>VLOOKUP(A395,hospital[#All],8,FALSE)</f>
        <v>tier - 3</v>
      </c>
      <c r="P395" s="26" t="str">
        <f>VLOOKUP(A395,hospital[#All],9,FALSE)</f>
        <v>R1011</v>
      </c>
      <c r="Q395" s="26">
        <f>VLOOKUP(A395,hospital[#All],11,FALSE)</f>
        <v>21</v>
      </c>
    </row>
    <row r="396" spans="1:17" ht="15.6" x14ac:dyDescent="0.3">
      <c r="A396" s="25" t="s">
        <v>1977</v>
      </c>
      <c r="B396" s="26" t="str">
        <f>VLOOKUP(A396,cstm_name[#All],4,FALSE)</f>
        <v>maryanna</v>
      </c>
      <c r="C396" s="26">
        <f>VLOOKUP(A396,medical[#All],2,FALSE)</f>
        <v>24.1</v>
      </c>
      <c r="D396" s="26" t="str">
        <f>VLOOKUP(A396,medical[#All],5,FALSE)</f>
        <v>Diabetes</v>
      </c>
      <c r="E396" s="26" t="str">
        <f>VLOOKUP(A396,medical[#All],6,FALSE)</f>
        <v>Yes</v>
      </c>
      <c r="F396" s="26" t="str">
        <f>VLOOKUP('Health care'!A396,medical[#All],7,FALSE)</f>
        <v>No</v>
      </c>
      <c r="G396" s="26" t="str">
        <f>VLOOKUP(A396,medical[#All],8,FALSE)</f>
        <v>No</v>
      </c>
      <c r="H396" s="26">
        <f>VLOOKUP('Health care'!A396,medical[#All],9,FALSE)</f>
        <v>1</v>
      </c>
      <c r="I396" s="26" t="str">
        <f>VLOOKUP(A396,medical[#All],10,FALSE)</f>
        <v>No</v>
      </c>
      <c r="J396" s="27" t="str">
        <f>VLOOKUP(A396,medical[#All],3,FALSE)</f>
        <v>Normal Weight</v>
      </c>
      <c r="K396" s="27" t="str">
        <f>VLOOKUP(A396,medical[#All],5,FALSE)</f>
        <v>Diabetes</v>
      </c>
      <c r="L396" s="28" t="str">
        <f>VLOOKUP(A396,hospital[#All],10,FALSE)</f>
        <v>4-Jun-1975</v>
      </c>
      <c r="M396" s="29">
        <f>VLOOKUP(A396,hospital[#All],6,FALSE)</f>
        <v>26236.58</v>
      </c>
      <c r="N396" s="26" t="str">
        <f>VLOOKUP(A396,hospital[#All],7,FALSE)</f>
        <v>tier - 2</v>
      </c>
      <c r="O396" s="26" t="str">
        <f>VLOOKUP(A396,hospital[#All],8,FALSE)</f>
        <v>tier - 1</v>
      </c>
      <c r="P396" s="26" t="str">
        <f>VLOOKUP(A396,hospital[#All],9,FALSE)</f>
        <v>R1011</v>
      </c>
      <c r="Q396" s="26">
        <f>VLOOKUP(A396,hospital[#All],11,FALSE)</f>
        <v>50</v>
      </c>
    </row>
    <row r="397" spans="1:17" ht="15.6" x14ac:dyDescent="0.3">
      <c r="A397" s="25" t="s">
        <v>1976</v>
      </c>
      <c r="B397" s="26" t="str">
        <f>VLOOKUP(A397,cstm_name[#All],4,FALSE)</f>
        <v>Jessica</v>
      </c>
      <c r="C397" s="26">
        <f>VLOOKUP(A397,medical[#All],2,FALSE)</f>
        <v>27.1</v>
      </c>
      <c r="D397" s="26" t="str">
        <f>VLOOKUP(A397,medical[#All],5,FALSE)</f>
        <v>Diabetes</v>
      </c>
      <c r="E397" s="26" t="str">
        <f>VLOOKUP(A397,medical[#All],6,FALSE)</f>
        <v>No</v>
      </c>
      <c r="F397" s="26" t="str">
        <f>VLOOKUP('Health care'!A397,medical[#All],7,FALSE)</f>
        <v>No</v>
      </c>
      <c r="G397" s="26" t="str">
        <f>VLOOKUP(A397,medical[#All],8,FALSE)</f>
        <v>No</v>
      </c>
      <c r="H397" s="26">
        <f>VLOOKUP('Health care'!A397,medical[#All],9,FALSE)</f>
        <v>2</v>
      </c>
      <c r="I397" s="26" t="str">
        <f>VLOOKUP(A397,medical[#All],10,FALSE)</f>
        <v>No</v>
      </c>
      <c r="J397" s="27" t="str">
        <f>VLOOKUP(A397,medical[#All],3,FALSE)</f>
        <v>OverWeight</v>
      </c>
      <c r="K397" s="27" t="str">
        <f>VLOOKUP(A397,medical[#All],5,FALSE)</f>
        <v>Diabetes</v>
      </c>
      <c r="L397" s="28" t="str">
        <f>VLOOKUP(A397,hospital[#All],10,FALSE)</f>
        <v>7-Jul-1973</v>
      </c>
      <c r="M397" s="29">
        <f>VLOOKUP(A397,hospital[#All],6,FALSE)</f>
        <v>26140.36</v>
      </c>
      <c r="N397" s="26" t="str">
        <f>VLOOKUP(A397,hospital[#All],7,FALSE)</f>
        <v>tier - 2</v>
      </c>
      <c r="O397" s="26" t="str">
        <f>VLOOKUP(A397,hospital[#All],8,FALSE)</f>
        <v>tier - 3</v>
      </c>
      <c r="P397" s="26" t="str">
        <f>VLOOKUP(A397,hospital[#All],9,FALSE)</f>
        <v>R1011</v>
      </c>
      <c r="Q397" s="26">
        <f>VLOOKUP(A397,hospital[#All],11,FALSE)</f>
        <v>52</v>
      </c>
    </row>
    <row r="398" spans="1:17" ht="15.6" x14ac:dyDescent="0.3">
      <c r="A398" s="25" t="s">
        <v>1975</v>
      </c>
      <c r="B398" s="26" t="str">
        <f>VLOOKUP(A398,cstm_name[#All],4,FALSE)</f>
        <v>deanna</v>
      </c>
      <c r="C398" s="26">
        <f>VLOOKUP(A398,medical[#All],2,FALSE)</f>
        <v>24.42</v>
      </c>
      <c r="D398" s="26" t="str">
        <f>VLOOKUP(A398,medical[#All],5,FALSE)</f>
        <v>Diabetes</v>
      </c>
      <c r="E398" s="26" t="str">
        <f>VLOOKUP(A398,medical[#All],6,FALSE)</f>
        <v>No</v>
      </c>
      <c r="F398" s="26" t="str">
        <f>VLOOKUP('Health care'!A398,medical[#All],7,FALSE)</f>
        <v>No</v>
      </c>
      <c r="G398" s="26" t="str">
        <f>VLOOKUP(A398,medical[#All],8,FALSE)</f>
        <v>No</v>
      </c>
      <c r="H398" s="26">
        <f>VLOOKUP('Health care'!A398,medical[#All],9,FALSE)</f>
        <v>0</v>
      </c>
      <c r="I398" s="26" t="str">
        <f>VLOOKUP(A398,medical[#All],10,FALSE)</f>
        <v>Yes</v>
      </c>
      <c r="J398" s="27" t="str">
        <f>VLOOKUP(A398,medical[#All],3,FALSE)</f>
        <v>Normal Weight</v>
      </c>
      <c r="K398" s="27" t="str">
        <f>VLOOKUP(A398,medical[#All],5,FALSE)</f>
        <v>Diabetes</v>
      </c>
      <c r="L398" s="28" t="str">
        <f>VLOOKUP(A398,hospital[#All],10,FALSE)</f>
        <v>11-Oct-2002</v>
      </c>
      <c r="M398" s="29">
        <f>VLOOKUP(A398,hospital[#All],6,FALSE)</f>
        <v>26125.67</v>
      </c>
      <c r="N398" s="26" t="str">
        <f>VLOOKUP(A398,hospital[#All],7,FALSE)</f>
        <v>tier - 2</v>
      </c>
      <c r="O398" s="26" t="str">
        <f>VLOOKUP(A398,hospital[#All],8,FALSE)</f>
        <v>tier - 1</v>
      </c>
      <c r="P398" s="26" t="str">
        <f>VLOOKUP(A398,hospital[#All],9,FALSE)</f>
        <v>R1013</v>
      </c>
      <c r="Q398" s="26">
        <f>VLOOKUP(A398,hospital[#All],11,FALSE)</f>
        <v>23</v>
      </c>
    </row>
    <row r="399" spans="1:17" ht="15.6" x14ac:dyDescent="0.3">
      <c r="A399" s="25" t="s">
        <v>1974</v>
      </c>
      <c r="B399" s="26" t="str">
        <f>VLOOKUP(A399,cstm_name[#All],4,FALSE)</f>
        <v>peter</v>
      </c>
      <c r="C399" s="26">
        <f>VLOOKUP(A399,medical[#All],2,FALSE)</f>
        <v>26.695</v>
      </c>
      <c r="D399" s="26" t="str">
        <f>VLOOKUP(A399,medical[#All],5,FALSE)</f>
        <v>Normal</v>
      </c>
      <c r="E399" s="26" t="str">
        <f>VLOOKUP(A399,medical[#All],6,FALSE)</f>
        <v>Yes</v>
      </c>
      <c r="F399" s="26" t="str">
        <f>VLOOKUP('Health care'!A399,medical[#All],7,FALSE)</f>
        <v>No</v>
      </c>
      <c r="G399" s="26" t="str">
        <f>VLOOKUP(A399,medical[#All],8,FALSE)</f>
        <v>No</v>
      </c>
      <c r="H399" s="26">
        <f>VLOOKUP('Health care'!A399,medical[#All],9,FALSE)</f>
        <v>2</v>
      </c>
      <c r="I399" s="26" t="str">
        <f>VLOOKUP(A399,medical[#All],10,FALSE)</f>
        <v>Yes</v>
      </c>
      <c r="J399" s="27" t="str">
        <f>VLOOKUP(A399,medical[#All],3,FALSE)</f>
        <v>OverWeight</v>
      </c>
      <c r="K399" s="27" t="str">
        <f>VLOOKUP(A399,medical[#All],5,FALSE)</f>
        <v>Normal</v>
      </c>
      <c r="L399" s="28" t="str">
        <f>VLOOKUP(A399,hospital[#All],10,FALSE)</f>
        <v>9-Jul-1966</v>
      </c>
      <c r="M399" s="29">
        <f>VLOOKUP(A399,hospital[#All],6,FALSE)</f>
        <v>26109.33</v>
      </c>
      <c r="N399" s="26" t="str">
        <f>VLOOKUP(A399,hospital[#All],7,FALSE)</f>
        <v>tier - 2</v>
      </c>
      <c r="O399" s="26" t="str">
        <f>VLOOKUP(A399,hospital[#All],8,FALSE)</f>
        <v>tier - 3</v>
      </c>
      <c r="P399" s="26" t="str">
        <f>VLOOKUP(A399,hospital[#All],9,FALSE)</f>
        <v>R1012</v>
      </c>
      <c r="Q399" s="26">
        <f>VLOOKUP(A399,hospital[#All],11,FALSE)</f>
        <v>59</v>
      </c>
    </row>
    <row r="400" spans="1:17" ht="15.6" x14ac:dyDescent="0.3">
      <c r="A400" s="25" t="s">
        <v>1973</v>
      </c>
      <c r="B400" s="26" t="str">
        <f>VLOOKUP(A400,cstm_name[#All],4,FALSE)</f>
        <v>rebecca</v>
      </c>
      <c r="C400" s="26">
        <f>VLOOKUP(A400,medical[#All],2,FALSE)</f>
        <v>27.79</v>
      </c>
      <c r="D400" s="26" t="str">
        <f>VLOOKUP(A400,medical[#All],5,FALSE)</f>
        <v>Prediabetes</v>
      </c>
      <c r="E400" s="26" t="str">
        <f>VLOOKUP(A400,medical[#All],6,FALSE)</f>
        <v>Yes</v>
      </c>
      <c r="F400" s="26" t="str">
        <f>VLOOKUP('Health care'!A400,medical[#All],7,FALSE)</f>
        <v>yes</v>
      </c>
      <c r="G400" s="26" t="str">
        <f>VLOOKUP(A400,medical[#All],8,FALSE)</f>
        <v>No</v>
      </c>
      <c r="H400" s="26">
        <f>VLOOKUP('Health care'!A400,medical[#All],9,FALSE)</f>
        <v>1</v>
      </c>
      <c r="I400" s="26" t="str">
        <f>VLOOKUP(A400,medical[#All],10,FALSE)</f>
        <v>Yes</v>
      </c>
      <c r="J400" s="27" t="str">
        <f>VLOOKUP(A400,medical[#All],3,FALSE)</f>
        <v>OverWeight</v>
      </c>
      <c r="K400" s="27" t="str">
        <f>VLOOKUP(A400,medical[#All],5,FALSE)</f>
        <v>Prediabetes</v>
      </c>
      <c r="L400" s="28" t="str">
        <f>VLOOKUP(A400,hospital[#All],10,FALSE)</f>
        <v>26-Dec-2000</v>
      </c>
      <c r="M400" s="29">
        <f>VLOOKUP(A400,hospital[#All],6,FALSE)</f>
        <v>26026.97</v>
      </c>
      <c r="N400" s="26" t="str">
        <f>VLOOKUP(A400,hospital[#All],7,FALSE)</f>
        <v>tier - 2</v>
      </c>
      <c r="O400" s="26" t="str">
        <f>VLOOKUP(A400,hospital[#All],8,FALSE)</f>
        <v>tier - 3</v>
      </c>
      <c r="P400" s="26" t="str">
        <f>VLOOKUP(A400,hospital[#All],9,FALSE)</f>
        <v>R1011</v>
      </c>
      <c r="Q400" s="26">
        <f>VLOOKUP(A400,hospital[#All],11,FALSE)</f>
        <v>25</v>
      </c>
    </row>
    <row r="401" spans="1:17" ht="15.6" x14ac:dyDescent="0.3">
      <c r="A401" s="25" t="s">
        <v>1972</v>
      </c>
      <c r="B401" s="26" t="str">
        <f>VLOOKUP(A401,cstm_name[#All],4,FALSE)</f>
        <v>Elizabeth</v>
      </c>
      <c r="C401" s="26">
        <f>VLOOKUP(A401,medical[#All],2,FALSE)</f>
        <v>32.68</v>
      </c>
      <c r="D401" s="26" t="str">
        <f>VLOOKUP(A401,medical[#All],5,FALSE)</f>
        <v>Normal</v>
      </c>
      <c r="E401" s="26" t="str">
        <f>VLOOKUP(A401,medical[#All],6,FALSE)</f>
        <v>Yes</v>
      </c>
      <c r="F401" s="26" t="str">
        <f>VLOOKUP('Health care'!A401,medical[#All],7,FALSE)</f>
        <v>No</v>
      </c>
      <c r="G401" s="26" t="str">
        <f>VLOOKUP(A401,medical[#All],8,FALSE)</f>
        <v>No</v>
      </c>
      <c r="H401" s="26">
        <f>VLOOKUP('Health care'!A401,medical[#All],9,FALSE)</f>
        <v>0</v>
      </c>
      <c r="I401" s="26" t="str">
        <f>VLOOKUP(A401,medical[#All],10,FALSE)</f>
        <v>No</v>
      </c>
      <c r="J401" s="27" t="str">
        <f>VLOOKUP(A401,medical[#All],3,FALSE)</f>
        <v>Obesity</v>
      </c>
      <c r="K401" s="27" t="str">
        <f>VLOOKUP(A401,medical[#All],5,FALSE)</f>
        <v>Normal</v>
      </c>
      <c r="L401" s="28" t="str">
        <f>VLOOKUP(A401,hospital[#All],10,FALSE)</f>
        <v>5-Jun-2001</v>
      </c>
      <c r="M401" s="29">
        <f>VLOOKUP(A401,hospital[#All],6,FALSE)</f>
        <v>26018.95</v>
      </c>
      <c r="N401" s="26" t="str">
        <f>VLOOKUP(A401,hospital[#All],7,FALSE)</f>
        <v>tier - 2</v>
      </c>
      <c r="O401" s="26" t="str">
        <f>VLOOKUP(A401,hospital[#All],8,FALSE)</f>
        <v>tier - 2</v>
      </c>
      <c r="P401" s="26" t="str">
        <f>VLOOKUP(A401,hospital[#All],9,FALSE)</f>
        <v>R1012</v>
      </c>
      <c r="Q401" s="26">
        <f>VLOOKUP(A401,hospital[#All],11,FALSE)</f>
        <v>24</v>
      </c>
    </row>
    <row r="402" spans="1:17" ht="15.6" x14ac:dyDescent="0.3">
      <c r="A402" s="25" t="s">
        <v>1971</v>
      </c>
      <c r="B402" s="26" t="str">
        <f>VLOOKUP(A402,cstm_name[#All],4,FALSE)</f>
        <v>gregory</v>
      </c>
      <c r="C402" s="26">
        <f>VLOOKUP(A402,medical[#All],2,FALSE)</f>
        <v>26.4</v>
      </c>
      <c r="D402" s="26" t="str">
        <f>VLOOKUP(A402,medical[#All],5,FALSE)</f>
        <v>Diabetes</v>
      </c>
      <c r="E402" s="26" t="str">
        <f>VLOOKUP(A402,medical[#All],6,FALSE)</f>
        <v>Yes</v>
      </c>
      <c r="F402" s="26" t="str">
        <f>VLOOKUP('Health care'!A402,medical[#All],7,FALSE)</f>
        <v>No</v>
      </c>
      <c r="G402" s="26" t="str">
        <f>VLOOKUP(A402,medical[#All],8,FALSE)</f>
        <v>No</v>
      </c>
      <c r="H402" s="26">
        <f>VLOOKUP('Health care'!A402,medical[#All],9,FALSE)</f>
        <v>2</v>
      </c>
      <c r="I402" s="26" t="str">
        <f>VLOOKUP(A402,medical[#All],10,FALSE)</f>
        <v>No</v>
      </c>
      <c r="J402" s="27" t="str">
        <f>VLOOKUP(A402,medical[#All],3,FALSE)</f>
        <v>OverWeight</v>
      </c>
      <c r="K402" s="27" t="str">
        <f>VLOOKUP(A402,medical[#All],5,FALSE)</f>
        <v>Diabetes</v>
      </c>
      <c r="L402" s="28" t="str">
        <f>VLOOKUP(A402,hospital[#All],10,FALSE)</f>
        <v>3-Dec-1970</v>
      </c>
      <c r="M402" s="29">
        <f>VLOOKUP(A402,hospital[#All],6,FALSE)</f>
        <v>25992.82</v>
      </c>
      <c r="N402" s="26" t="str">
        <f>VLOOKUP(A402,hospital[#All],7,FALSE)</f>
        <v>tier - 2</v>
      </c>
      <c r="O402" s="26" t="str">
        <f>VLOOKUP(A402,hospital[#All],8,FALSE)</f>
        <v>tier - 2</v>
      </c>
      <c r="P402" s="26" t="str">
        <f>VLOOKUP(A402,hospital[#All],9,FALSE)</f>
        <v>R1013</v>
      </c>
      <c r="Q402" s="26">
        <f>VLOOKUP(A402,hospital[#All],11,FALSE)</f>
        <v>55</v>
      </c>
    </row>
    <row r="403" spans="1:17" ht="15.6" x14ac:dyDescent="0.3">
      <c r="A403" s="25" t="s">
        <v>1970</v>
      </c>
      <c r="B403" s="26" t="str">
        <f>VLOOKUP(A403,cstm_name[#All],4,FALSE)</f>
        <v>Sarah</v>
      </c>
      <c r="C403" s="26">
        <f>VLOOKUP(A403,medical[#All],2,FALSE)</f>
        <v>23.655000000000001</v>
      </c>
      <c r="D403" s="26" t="str">
        <f>VLOOKUP(A403,medical[#All],5,FALSE)</f>
        <v>Diabetes</v>
      </c>
      <c r="E403" s="26" t="str">
        <f>VLOOKUP(A403,medical[#All],6,FALSE)</f>
        <v>Yes</v>
      </c>
      <c r="F403" s="26" t="str">
        <f>VLOOKUP('Health care'!A403,medical[#All],7,FALSE)</f>
        <v>No</v>
      </c>
      <c r="G403" s="26" t="str">
        <f>VLOOKUP(A403,medical[#All],8,FALSE)</f>
        <v>Yes</v>
      </c>
      <c r="H403" s="26">
        <f>VLOOKUP('Health care'!A403,medical[#All],9,FALSE)</f>
        <v>1</v>
      </c>
      <c r="I403" s="26" t="str">
        <f>VLOOKUP(A403,medical[#All],10,FALSE)</f>
        <v>Yes</v>
      </c>
      <c r="J403" s="27" t="str">
        <f>VLOOKUP(A403,medical[#All],3,FALSE)</f>
        <v>Normal Weight</v>
      </c>
      <c r="K403" s="27" t="str">
        <f>VLOOKUP(A403,medical[#All],5,FALSE)</f>
        <v>Diabetes</v>
      </c>
      <c r="L403" s="28" t="str">
        <f>VLOOKUP(A403,hospital[#All],10,FALSE)</f>
        <v>21-Aug-1963</v>
      </c>
      <c r="M403" s="29">
        <f>VLOOKUP(A403,hospital[#All],6,FALSE)</f>
        <v>25678.78</v>
      </c>
      <c r="N403" s="26" t="str">
        <f>VLOOKUP(A403,hospital[#All],7,FALSE)</f>
        <v>tier - 2</v>
      </c>
      <c r="O403" s="26" t="str">
        <f>VLOOKUP(A403,hospital[#All],8,FALSE)</f>
        <v>tier - 3</v>
      </c>
      <c r="P403" s="26" t="str">
        <f>VLOOKUP(A403,hospital[#All],9,FALSE)</f>
        <v>R1012</v>
      </c>
      <c r="Q403" s="26">
        <f>VLOOKUP(A403,hospital[#All],11,FALSE)</f>
        <v>62</v>
      </c>
    </row>
    <row r="404" spans="1:17" ht="15.6" x14ac:dyDescent="0.3">
      <c r="A404" s="25" t="s">
        <v>1969</v>
      </c>
      <c r="B404" s="26" t="str">
        <f>VLOOKUP(A404,cstm_name[#All],4,FALSE)</f>
        <v>Anne</v>
      </c>
      <c r="C404" s="26">
        <f>VLOOKUP(A404,medical[#All],2,FALSE)</f>
        <v>27.36</v>
      </c>
      <c r="D404" s="26" t="str">
        <f>VLOOKUP(A404,medical[#All],5,FALSE)</f>
        <v>Prediabetes</v>
      </c>
      <c r="E404" s="26" t="str">
        <f>VLOOKUP(A404,medical[#All],6,FALSE)</f>
        <v>No</v>
      </c>
      <c r="F404" s="26" t="str">
        <f>VLOOKUP('Health care'!A404,medical[#All],7,FALSE)</f>
        <v>No</v>
      </c>
      <c r="G404" s="26" t="str">
        <f>VLOOKUP(A404,medical[#All],8,FALSE)</f>
        <v>No</v>
      </c>
      <c r="H404" s="26">
        <f>VLOOKUP('Health care'!A404,medical[#All],9,FALSE)</f>
        <v>2</v>
      </c>
      <c r="I404" s="26" t="str">
        <f>VLOOKUP(A404,medical[#All],10,FALSE)</f>
        <v>No</v>
      </c>
      <c r="J404" s="27" t="str">
        <f>VLOOKUP(A404,medical[#All],3,FALSE)</f>
        <v>OverWeight</v>
      </c>
      <c r="K404" s="27" t="str">
        <f>VLOOKUP(A404,medical[#All],5,FALSE)</f>
        <v>Prediabetes</v>
      </c>
      <c r="L404" s="28" t="str">
        <f>VLOOKUP(A404,hospital[#All],10,FALSE)</f>
        <v>17-Jul-1972</v>
      </c>
      <c r="M404" s="29">
        <f>VLOOKUP(A404,hospital[#All],6,FALSE)</f>
        <v>25656.58</v>
      </c>
      <c r="N404" s="26" t="str">
        <f>VLOOKUP(A404,hospital[#All],7,FALSE)</f>
        <v>tier - 2</v>
      </c>
      <c r="O404" s="26" t="str">
        <f>VLOOKUP(A404,hospital[#All],8,FALSE)</f>
        <v>tier - 3</v>
      </c>
      <c r="P404" s="26" t="str">
        <f>VLOOKUP(A404,hospital[#All],9,FALSE)</f>
        <v>R1024</v>
      </c>
      <c r="Q404" s="26">
        <f>VLOOKUP(A404,hospital[#All],11,FALSE)</f>
        <v>53</v>
      </c>
    </row>
    <row r="405" spans="1:17" ht="15.6" x14ac:dyDescent="0.3">
      <c r="A405" s="25" t="s">
        <v>1968</v>
      </c>
      <c r="B405" s="26" t="str">
        <f>VLOOKUP(A405,cstm_name[#All],4,FALSE)</f>
        <v>Christopher</v>
      </c>
      <c r="C405" s="26">
        <f>VLOOKUP(A405,medical[#All],2,FALSE)</f>
        <v>27.82</v>
      </c>
      <c r="D405" s="26" t="str">
        <f>VLOOKUP(A405,medical[#All],5,FALSE)</f>
        <v>Normal</v>
      </c>
      <c r="E405" s="26" t="str">
        <f>VLOOKUP(A405,medical[#All],6,FALSE)</f>
        <v>Yes</v>
      </c>
      <c r="F405" s="26" t="str">
        <f>VLOOKUP('Health care'!A405,medical[#All],7,FALSE)</f>
        <v>No</v>
      </c>
      <c r="G405" s="26" t="str">
        <f>VLOOKUP(A405,medical[#All],8,FALSE)</f>
        <v>No</v>
      </c>
      <c r="H405" s="26">
        <f>VLOOKUP('Health care'!A405,medical[#All],9,FALSE)</f>
        <v>0</v>
      </c>
      <c r="I405" s="26" t="str">
        <f>VLOOKUP(A405,medical[#All],10,FALSE)</f>
        <v>Yes</v>
      </c>
      <c r="J405" s="27" t="str">
        <f>VLOOKUP(A405,medical[#All],3,FALSE)</f>
        <v>OverWeight</v>
      </c>
      <c r="K405" s="27" t="str">
        <f>VLOOKUP(A405,medical[#All],5,FALSE)</f>
        <v>Normal</v>
      </c>
      <c r="L405" s="28" t="str">
        <f>VLOOKUP(A405,hospital[#All],10,FALSE)</f>
        <v>2-Aug-2001</v>
      </c>
      <c r="M405" s="29">
        <f>VLOOKUP(A405,hospital[#All],6,FALSE)</f>
        <v>25648.98</v>
      </c>
      <c r="N405" s="26" t="str">
        <f>VLOOKUP(A405,hospital[#All],7,FALSE)</f>
        <v>tier - 2</v>
      </c>
      <c r="O405" s="26" t="str">
        <f>VLOOKUP(A405,hospital[#All],8,FALSE)</f>
        <v>tier - 1</v>
      </c>
      <c r="P405" s="26" t="str">
        <f>VLOOKUP(A405,hospital[#All],9,FALSE)</f>
        <v>R1011</v>
      </c>
      <c r="Q405" s="26">
        <f>VLOOKUP(A405,hospital[#All],11,FALSE)</f>
        <v>24</v>
      </c>
    </row>
    <row r="406" spans="1:17" ht="15.6" x14ac:dyDescent="0.3">
      <c r="A406" s="25" t="s">
        <v>1967</v>
      </c>
      <c r="B406" s="26" t="str">
        <f>VLOOKUP(A406,cstm_name[#All],4,FALSE)</f>
        <v>elliot</v>
      </c>
      <c r="C406" s="26">
        <f>VLOOKUP(A406,medical[#All],2,FALSE)</f>
        <v>25.46</v>
      </c>
      <c r="D406" s="26" t="str">
        <f>VLOOKUP(A406,medical[#All],5,FALSE)</f>
        <v>Diabetes</v>
      </c>
      <c r="E406" s="26" t="str">
        <f>VLOOKUP(A406,medical[#All],6,FALSE)</f>
        <v>No</v>
      </c>
      <c r="F406" s="26" t="str">
        <f>VLOOKUP('Health care'!A406,medical[#All],7,FALSE)</f>
        <v>No</v>
      </c>
      <c r="G406" s="26" t="str">
        <f>VLOOKUP(A406,medical[#All],8,FALSE)</f>
        <v>No</v>
      </c>
      <c r="H406" s="26">
        <f>VLOOKUP('Health care'!A406,medical[#All],9,FALSE)</f>
        <v>0</v>
      </c>
      <c r="I406" s="26" t="str">
        <f>VLOOKUP(A406,medical[#All],10,FALSE)</f>
        <v>No</v>
      </c>
      <c r="J406" s="27" t="str">
        <f>VLOOKUP(A406,medical[#All],3,FALSE)</f>
        <v>OverWeight</v>
      </c>
      <c r="K406" s="27" t="str">
        <f>VLOOKUP(A406,medical[#All],5,FALSE)</f>
        <v>Diabetes</v>
      </c>
      <c r="L406" s="28" t="str">
        <f>VLOOKUP(A406,hospital[#All],10,FALSE)</f>
        <v>11-Dec-1968</v>
      </c>
      <c r="M406" s="29">
        <f>VLOOKUP(A406,hospital[#All],6,FALSE)</f>
        <v>25517.11</v>
      </c>
      <c r="N406" s="26" t="str">
        <f>VLOOKUP(A406,hospital[#All],7,FALSE)</f>
        <v>tier - 2</v>
      </c>
      <c r="O406" s="26" t="str">
        <f>VLOOKUP(A406,hospital[#All],8,FALSE)</f>
        <v>tier - 3</v>
      </c>
      <c r="P406" s="26" t="str">
        <f>VLOOKUP(A406,hospital[#All],9,FALSE)</f>
        <v>R1017</v>
      </c>
      <c r="Q406" s="26">
        <f>VLOOKUP(A406,hospital[#All],11,FALSE)</f>
        <v>57</v>
      </c>
    </row>
    <row r="407" spans="1:17" ht="15.6" x14ac:dyDescent="0.3">
      <c r="A407" s="25" t="s">
        <v>1966</v>
      </c>
      <c r="B407" s="26" t="str">
        <f>VLOOKUP(A407,cstm_name[#All],4,FALSE)</f>
        <v>Christopher</v>
      </c>
      <c r="C407" s="26">
        <f>VLOOKUP(A407,medical[#All],2,FALSE)</f>
        <v>25.1</v>
      </c>
      <c r="D407" s="26" t="str">
        <f>VLOOKUP(A407,medical[#All],5,FALSE)</f>
        <v>Diabetes</v>
      </c>
      <c r="E407" s="26" t="str">
        <f>VLOOKUP(A407,medical[#All],6,FALSE)</f>
        <v>No</v>
      </c>
      <c r="F407" s="26" t="str">
        <f>VLOOKUP('Health care'!A407,medical[#All],7,FALSE)</f>
        <v>No</v>
      </c>
      <c r="G407" s="26" t="str">
        <f>VLOOKUP(A407,medical[#All],8,FALSE)</f>
        <v>No</v>
      </c>
      <c r="H407" s="26">
        <f>VLOOKUP('Health care'!A407,medical[#All],9,FALSE)</f>
        <v>0</v>
      </c>
      <c r="I407" s="26" t="str">
        <f>VLOOKUP(A407,medical[#All],10,FALSE)</f>
        <v>Yes</v>
      </c>
      <c r="J407" s="27" t="str">
        <f>VLOOKUP(A407,medical[#All],3,FALSE)</f>
        <v>OverWeight</v>
      </c>
      <c r="K407" s="27" t="str">
        <f>VLOOKUP(A407,medical[#All],5,FALSE)</f>
        <v>Diabetes</v>
      </c>
      <c r="L407" s="28" t="str">
        <f>VLOOKUP(A407,hospital[#All],10,FALSE)</f>
        <v>22-Aug-1968</v>
      </c>
      <c r="M407" s="29">
        <f>VLOOKUP(A407,hospital[#All],6,FALSE)</f>
        <v>25382.3</v>
      </c>
      <c r="N407" s="26" t="str">
        <f>VLOOKUP(A407,hospital[#All],7,FALSE)</f>
        <v>tier - 2</v>
      </c>
      <c r="O407" s="26" t="str">
        <f>VLOOKUP(A407,hospital[#All],8,FALSE)</f>
        <v>tier - 2</v>
      </c>
      <c r="P407" s="26" t="str">
        <f>VLOOKUP(A407,hospital[#All],9,FALSE)</f>
        <v>R1011</v>
      </c>
      <c r="Q407" s="26">
        <f>VLOOKUP(A407,hospital[#All],11,FALSE)</f>
        <v>57</v>
      </c>
    </row>
    <row r="408" spans="1:17" ht="15.6" x14ac:dyDescent="0.3">
      <c r="A408" s="25" t="s">
        <v>1965</v>
      </c>
      <c r="B408" s="26" t="str">
        <f>VLOOKUP(A408,cstm_name[#All],4,FALSE)</f>
        <v>corey</v>
      </c>
      <c r="C408" s="26">
        <f>VLOOKUP(A408,medical[#All],2,FALSE)</f>
        <v>32.11</v>
      </c>
      <c r="D408" s="26" t="str">
        <f>VLOOKUP(A408,medical[#All],5,FALSE)</f>
        <v>Normal</v>
      </c>
      <c r="E408" s="26" t="str">
        <f>VLOOKUP(A408,medical[#All],6,FALSE)</f>
        <v>No</v>
      </c>
      <c r="F408" s="26" t="str">
        <f>VLOOKUP('Health care'!A408,medical[#All],7,FALSE)</f>
        <v>No</v>
      </c>
      <c r="G408" s="26" t="str">
        <f>VLOOKUP(A408,medical[#All],8,FALSE)</f>
        <v>No</v>
      </c>
      <c r="H408" s="26">
        <f>VLOOKUP('Health care'!A408,medical[#All],9,FALSE)</f>
        <v>2</v>
      </c>
      <c r="I408" s="26" t="str">
        <f>VLOOKUP(A408,medical[#All],10,FALSE)</f>
        <v>No</v>
      </c>
      <c r="J408" s="27" t="str">
        <f>VLOOKUP(A408,medical[#All],3,FALSE)</f>
        <v>Obesity</v>
      </c>
      <c r="K408" s="27" t="str">
        <f>VLOOKUP(A408,medical[#All],5,FALSE)</f>
        <v>Normal</v>
      </c>
      <c r="L408" s="28" t="str">
        <f>VLOOKUP(A408,hospital[#All],10,FALSE)</f>
        <v>26-Sep-1972</v>
      </c>
      <c r="M408" s="29">
        <f>VLOOKUP(A408,hospital[#All],6,FALSE)</f>
        <v>25333.33</v>
      </c>
      <c r="N408" s="26" t="str">
        <f>VLOOKUP(A408,hospital[#All],7,FALSE)</f>
        <v>tier - 2</v>
      </c>
      <c r="O408" s="26" t="str">
        <f>VLOOKUP(A408,hospital[#All],8,FALSE)</f>
        <v>tier - 2</v>
      </c>
      <c r="P408" s="26" t="str">
        <f>VLOOKUP(A408,hospital[#All],9,FALSE)</f>
        <v>R1017</v>
      </c>
      <c r="Q408" s="26">
        <f>VLOOKUP(A408,hospital[#All],11,FALSE)</f>
        <v>53</v>
      </c>
    </row>
    <row r="409" spans="1:17" ht="15.6" x14ac:dyDescent="0.3">
      <c r="A409" s="25" t="s">
        <v>1964</v>
      </c>
      <c r="B409" s="26" t="str">
        <f>VLOOKUP(A409,cstm_name[#All],4,FALSE)</f>
        <v>Patrick</v>
      </c>
      <c r="C409" s="26">
        <f>VLOOKUP(A409,medical[#All],2,FALSE)</f>
        <v>29.8</v>
      </c>
      <c r="D409" s="26" t="str">
        <f>VLOOKUP(A409,medical[#All],5,FALSE)</f>
        <v>Diabetes</v>
      </c>
      <c r="E409" s="26" t="str">
        <f>VLOOKUP(A409,medical[#All],6,FALSE)</f>
        <v>Yes</v>
      </c>
      <c r="F409" s="26" t="str">
        <f>VLOOKUP('Health care'!A409,medical[#All],7,FALSE)</f>
        <v>No</v>
      </c>
      <c r="G409" s="26" t="str">
        <f>VLOOKUP(A409,medical[#All],8,FALSE)</f>
        <v>No</v>
      </c>
      <c r="H409" s="26">
        <f>VLOOKUP('Health care'!A409,medical[#All],9,FALSE)</f>
        <v>1</v>
      </c>
      <c r="I409" s="26" t="str">
        <f>VLOOKUP(A409,medical[#All],10,FALSE)</f>
        <v>Yes</v>
      </c>
      <c r="J409" s="27" t="str">
        <f>VLOOKUP(A409,medical[#All],3,FALSE)</f>
        <v>OverWeight</v>
      </c>
      <c r="K409" s="27" t="str">
        <f>VLOOKUP(A409,medical[#All],5,FALSE)</f>
        <v>Diabetes</v>
      </c>
      <c r="L409" s="28" t="str">
        <f>VLOOKUP(A409,hospital[#All],10,FALSE)</f>
        <v>14-Dec-1975</v>
      </c>
      <c r="M409" s="29">
        <f>VLOOKUP(A409,hospital[#All],6,FALSE)</f>
        <v>25309.49</v>
      </c>
      <c r="N409" s="26" t="str">
        <f>VLOOKUP(A409,hospital[#All],7,FALSE)</f>
        <v>tier - 2</v>
      </c>
      <c r="O409" s="26" t="str">
        <f>VLOOKUP(A409,hospital[#All],8,FALSE)</f>
        <v>tier - 1</v>
      </c>
      <c r="P409" s="26" t="str">
        <f>VLOOKUP(A409,hospital[#All],9,FALSE)</f>
        <v>R1011</v>
      </c>
      <c r="Q409" s="26">
        <f>VLOOKUP(A409,hospital[#All],11,FALSE)</f>
        <v>50</v>
      </c>
    </row>
    <row r="410" spans="1:17" ht="15.6" x14ac:dyDescent="0.3">
      <c r="A410" s="25" t="s">
        <v>1963</v>
      </c>
      <c r="B410" s="26" t="str">
        <f>VLOOKUP(A410,cstm_name[#All],4,FALSE)</f>
        <v>Anthony</v>
      </c>
      <c r="C410" s="26">
        <f>VLOOKUP(A410,medical[#All],2,FALSE)</f>
        <v>24.01</v>
      </c>
      <c r="D410" s="26" t="str">
        <f>VLOOKUP(A410,medical[#All],5,FALSE)</f>
        <v>Normal</v>
      </c>
      <c r="E410" s="26" t="str">
        <f>VLOOKUP(A410,medical[#All],6,FALSE)</f>
        <v>No</v>
      </c>
      <c r="F410" s="26" t="str">
        <f>VLOOKUP('Health care'!A410,medical[#All],7,FALSE)</f>
        <v>No</v>
      </c>
      <c r="G410" s="26" t="str">
        <f>VLOOKUP(A410,medical[#All],8,FALSE)</f>
        <v>No</v>
      </c>
      <c r="H410" s="26">
        <f>VLOOKUP('Health care'!A410,medical[#All],9,FALSE)</f>
        <v>1</v>
      </c>
      <c r="I410" s="26" t="str">
        <f>VLOOKUP(A410,medical[#All],10,FALSE)</f>
        <v>Yes</v>
      </c>
      <c r="J410" s="27" t="str">
        <f>VLOOKUP(A410,medical[#All],3,FALSE)</f>
        <v>Normal Weight</v>
      </c>
      <c r="K410" s="27" t="str">
        <f>VLOOKUP(A410,medical[#All],5,FALSE)</f>
        <v>Normal</v>
      </c>
      <c r="L410" s="28" t="str">
        <f>VLOOKUP(A410,hospital[#All],10,FALSE)</f>
        <v>24-Nov-1998</v>
      </c>
      <c r="M410" s="29">
        <f>VLOOKUP(A410,hospital[#All],6,FALSE)</f>
        <v>25127.22</v>
      </c>
      <c r="N410" s="26" t="str">
        <f>VLOOKUP(A410,hospital[#All],7,FALSE)</f>
        <v>tier - 2</v>
      </c>
      <c r="O410" s="26" t="str">
        <f>VLOOKUP(A410,hospital[#All],8,FALSE)</f>
        <v>tier - 3</v>
      </c>
      <c r="P410" s="26" t="str">
        <f>VLOOKUP(A410,hospital[#All],9,FALSE)</f>
        <v>R1011</v>
      </c>
      <c r="Q410" s="26">
        <f>VLOOKUP(A410,hospital[#All],11,FALSE)</f>
        <v>27</v>
      </c>
    </row>
    <row r="411" spans="1:17" ht="15.6" x14ac:dyDescent="0.3">
      <c r="A411" s="25" t="s">
        <v>1962</v>
      </c>
      <c r="B411" s="26" t="str">
        <f>VLOOKUP(A411,cstm_name[#All],4,FALSE)</f>
        <v>melissa</v>
      </c>
      <c r="C411" s="26">
        <f>VLOOKUP(A411,medical[#All],2,FALSE)</f>
        <v>23.21</v>
      </c>
      <c r="D411" s="26" t="str">
        <f>VLOOKUP(A411,medical[#All],5,FALSE)</f>
        <v>Prediabetes</v>
      </c>
      <c r="E411" s="26" t="str">
        <f>VLOOKUP(A411,medical[#All],6,FALSE)</f>
        <v>No</v>
      </c>
      <c r="F411" s="26" t="str">
        <f>VLOOKUP('Health care'!A411,medical[#All],7,FALSE)</f>
        <v>No</v>
      </c>
      <c r="G411" s="26" t="str">
        <f>VLOOKUP(A411,medical[#All],8,FALSE)</f>
        <v>No</v>
      </c>
      <c r="H411" s="26">
        <f>VLOOKUP('Health care'!A411,medical[#All],9,FALSE)</f>
        <v>1</v>
      </c>
      <c r="I411" s="26" t="str">
        <f>VLOOKUP(A411,medical[#All],10,FALSE)</f>
        <v>No</v>
      </c>
      <c r="J411" s="27" t="str">
        <f>VLOOKUP(A411,medical[#All],3,FALSE)</f>
        <v>Normal Weight</v>
      </c>
      <c r="K411" s="27" t="str">
        <f>VLOOKUP(A411,medical[#All],5,FALSE)</f>
        <v>Prediabetes</v>
      </c>
      <c r="L411" s="28" t="str">
        <f>VLOOKUP(A411,hospital[#All],10,FALSE)</f>
        <v>14-Jun-1998</v>
      </c>
      <c r="M411" s="29">
        <f>VLOOKUP(A411,hospital[#All],6,FALSE)</f>
        <v>25081.77</v>
      </c>
      <c r="N411" s="26" t="str">
        <f>VLOOKUP(A411,hospital[#All],7,FALSE)</f>
        <v>tier - 2</v>
      </c>
      <c r="O411" s="26" t="str">
        <f>VLOOKUP(A411,hospital[#All],8,FALSE)</f>
        <v>tier - 2</v>
      </c>
      <c r="P411" s="26" t="str">
        <f>VLOOKUP(A411,hospital[#All],9,FALSE)</f>
        <v>R1013</v>
      </c>
      <c r="Q411" s="26">
        <f>VLOOKUP(A411,hospital[#All],11,FALSE)</f>
        <v>27</v>
      </c>
    </row>
    <row r="412" spans="1:17" ht="15.6" x14ac:dyDescent="0.3">
      <c r="A412" s="25" t="s">
        <v>1961</v>
      </c>
      <c r="B412" s="26" t="str">
        <f>VLOOKUP(A412,cstm_name[#All],4,FALSE)</f>
        <v>raven</v>
      </c>
      <c r="C412" s="26">
        <f>VLOOKUP(A412,medical[#All],2,FALSE)</f>
        <v>21.2</v>
      </c>
      <c r="D412" s="26" t="str">
        <f>VLOOKUP(A412,medical[#All],5,FALSE)</f>
        <v>Normal</v>
      </c>
      <c r="E412" s="26" t="str">
        <f>VLOOKUP(A412,medical[#All],6,FALSE)</f>
        <v>Yes</v>
      </c>
      <c r="F412" s="26" t="str">
        <f>VLOOKUP('Health care'!A412,medical[#All],7,FALSE)</f>
        <v>No</v>
      </c>
      <c r="G412" s="26" t="str">
        <f>VLOOKUP(A412,medical[#All],8,FALSE)</f>
        <v>No</v>
      </c>
      <c r="H412" s="26">
        <f>VLOOKUP('Health care'!A412,medical[#All],9,FALSE)</f>
        <v>1</v>
      </c>
      <c r="I412" s="26" t="str">
        <f>VLOOKUP(A412,medical[#All],10,FALSE)</f>
        <v>Yes</v>
      </c>
      <c r="J412" s="27" t="str">
        <f>VLOOKUP(A412,medical[#All],3,FALSE)</f>
        <v>Normal Weight</v>
      </c>
      <c r="K412" s="27" t="str">
        <f>VLOOKUP(A412,medical[#All],5,FALSE)</f>
        <v>Normal</v>
      </c>
      <c r="L412" s="28" t="str">
        <f>VLOOKUP(A412,hospital[#All],10,FALSE)</f>
        <v>4-Dec-1995</v>
      </c>
      <c r="M412" s="29">
        <f>VLOOKUP(A412,hospital[#All],6,FALSE)</f>
        <v>25075.97</v>
      </c>
      <c r="N412" s="26" t="str">
        <f>VLOOKUP(A412,hospital[#All],7,FALSE)</f>
        <v>tier - 2</v>
      </c>
      <c r="O412" s="26" t="str">
        <f>VLOOKUP(A412,hospital[#All],8,FALSE)</f>
        <v>tier - 2</v>
      </c>
      <c r="P412" s="26" t="str">
        <f>VLOOKUP(A412,hospital[#All],9,FALSE)</f>
        <v>R1011</v>
      </c>
      <c r="Q412" s="26">
        <f>VLOOKUP(A412,hospital[#All],11,FALSE)</f>
        <v>30</v>
      </c>
    </row>
    <row r="413" spans="1:17" ht="15.6" x14ac:dyDescent="0.3">
      <c r="A413" s="25" t="s">
        <v>1960</v>
      </c>
      <c r="B413" s="26" t="str">
        <f>VLOOKUP(A413,cstm_name[#All],4,FALSE)</f>
        <v>christopher</v>
      </c>
      <c r="C413" s="26">
        <f>VLOOKUP(A413,medical[#All],2,FALSE)</f>
        <v>28.215</v>
      </c>
      <c r="D413" s="26" t="str">
        <f>VLOOKUP(A413,medical[#All],5,FALSE)</f>
        <v>Diabetes</v>
      </c>
      <c r="E413" s="26" t="str">
        <f>VLOOKUP(A413,medical[#All],6,FALSE)</f>
        <v>Yes</v>
      </c>
      <c r="F413" s="26" t="str">
        <f>VLOOKUP('Health care'!A413,medical[#All],7,FALSE)</f>
        <v>No</v>
      </c>
      <c r="G413" s="26" t="str">
        <f>VLOOKUP(A413,medical[#All],8,FALSE)</f>
        <v>No</v>
      </c>
      <c r="H413" s="26">
        <f>VLOOKUP('Health care'!A413,medical[#All],9,FALSE)</f>
        <v>1</v>
      </c>
      <c r="I413" s="26" t="str">
        <f>VLOOKUP(A413,medical[#All],10,FALSE)</f>
        <v>Yes</v>
      </c>
      <c r="J413" s="27" t="str">
        <f>VLOOKUP(A413,medical[#All],3,FALSE)</f>
        <v>OverWeight</v>
      </c>
      <c r="K413" s="27" t="str">
        <f>VLOOKUP(A413,medical[#All],5,FALSE)</f>
        <v>Diabetes</v>
      </c>
      <c r="L413" s="28" t="str">
        <f>VLOOKUP(A413,hospital[#All],10,FALSE)</f>
        <v>14-Nov-1975</v>
      </c>
      <c r="M413" s="29">
        <f>VLOOKUP(A413,hospital[#All],6,FALSE)</f>
        <v>24915.22</v>
      </c>
      <c r="N413" s="26" t="str">
        <f>VLOOKUP(A413,hospital[#All],7,FALSE)</f>
        <v>tier - 2</v>
      </c>
      <c r="O413" s="26" t="str">
        <f>VLOOKUP(A413,hospital[#All],8,FALSE)</f>
        <v>tier - 3</v>
      </c>
      <c r="P413" s="26" t="str">
        <f>VLOOKUP(A413,hospital[#All],9,FALSE)</f>
        <v>R1012</v>
      </c>
      <c r="Q413" s="26">
        <f>VLOOKUP(A413,hospital[#All],11,FALSE)</f>
        <v>50</v>
      </c>
    </row>
    <row r="414" spans="1:17" ht="15.6" x14ac:dyDescent="0.3">
      <c r="A414" s="25" t="s">
        <v>1959</v>
      </c>
      <c r="B414" s="26" t="str">
        <f>VLOOKUP(A414,cstm_name[#All],4,FALSE)</f>
        <v>Kendra</v>
      </c>
      <c r="C414" s="26">
        <f>VLOOKUP(A414,medical[#All],2,FALSE)</f>
        <v>38.094999999999999</v>
      </c>
      <c r="D414" s="26" t="str">
        <f>VLOOKUP(A414,medical[#All],5,FALSE)</f>
        <v>Normal</v>
      </c>
      <c r="E414" s="26" t="str">
        <f>VLOOKUP(A414,medical[#All],6,FALSE)</f>
        <v>No</v>
      </c>
      <c r="F414" s="26" t="str">
        <f>VLOOKUP('Health care'!A414,medical[#All],7,FALSE)</f>
        <v>No</v>
      </c>
      <c r="G414" s="26" t="str">
        <f>VLOOKUP(A414,medical[#All],8,FALSE)</f>
        <v>No</v>
      </c>
      <c r="H414" s="26">
        <f>VLOOKUP('Health care'!A414,medical[#All],9,FALSE)</f>
        <v>1</v>
      </c>
      <c r="I414" s="26" t="str">
        <f>VLOOKUP(A414,medical[#All],10,FALSE)</f>
        <v>No</v>
      </c>
      <c r="J414" s="27" t="str">
        <f>VLOOKUP(A414,medical[#All],3,FALSE)</f>
        <v>Obesity</v>
      </c>
      <c r="K414" s="27" t="str">
        <f>VLOOKUP(A414,medical[#All],5,FALSE)</f>
        <v>Normal</v>
      </c>
      <c r="L414" s="28" t="str">
        <f>VLOOKUP(A414,hospital[#All],10,FALSE)</f>
        <v>14-Jun-1987</v>
      </c>
      <c r="M414" s="29">
        <f>VLOOKUP(A414,hospital[#All],6,FALSE)</f>
        <v>24915.05</v>
      </c>
      <c r="N414" s="26" t="str">
        <f>VLOOKUP(A414,hospital[#All],7,FALSE)</f>
        <v>tier - 2</v>
      </c>
      <c r="O414" s="26" t="str">
        <f>VLOOKUP(A414,hospital[#All],8,FALSE)</f>
        <v>tier - 1</v>
      </c>
      <c r="P414" s="26" t="str">
        <f>VLOOKUP(A414,hospital[#All],9,FALSE)</f>
        <v>R1024</v>
      </c>
      <c r="Q414" s="26">
        <f>VLOOKUP(A414,hospital[#All],11,FALSE)</f>
        <v>38</v>
      </c>
    </row>
    <row r="415" spans="1:17" ht="15.6" x14ac:dyDescent="0.3">
      <c r="A415" s="25" t="s">
        <v>1958</v>
      </c>
      <c r="B415" s="26" t="str">
        <f>VLOOKUP(A415,cstm_name[#All],4,FALSE)</f>
        <v>jordan</v>
      </c>
      <c r="C415" s="26">
        <f>VLOOKUP(A415,medical[#All],2,FALSE)</f>
        <v>22.61</v>
      </c>
      <c r="D415" s="26" t="str">
        <f>VLOOKUP(A415,medical[#All],5,FALSE)</f>
        <v>Prediabetes</v>
      </c>
      <c r="E415" s="26" t="str">
        <f>VLOOKUP(A415,medical[#All],6,FALSE)</f>
        <v>Yes</v>
      </c>
      <c r="F415" s="26" t="str">
        <f>VLOOKUP('Health care'!A415,medical[#All],7,FALSE)</f>
        <v>No</v>
      </c>
      <c r="G415" s="26" t="str">
        <f>VLOOKUP(A415,medical[#All],8,FALSE)</f>
        <v>Yes</v>
      </c>
      <c r="H415" s="26">
        <f>VLOOKUP('Health care'!A415,medical[#All],9,FALSE)</f>
        <v>1</v>
      </c>
      <c r="I415" s="26" t="str">
        <f>VLOOKUP(A415,medical[#All],10,FALSE)</f>
        <v>Yes</v>
      </c>
      <c r="J415" s="27" t="str">
        <f>VLOOKUP(A415,medical[#All],3,FALSE)</f>
        <v>Normal Weight</v>
      </c>
      <c r="K415" s="27" t="str">
        <f>VLOOKUP(A415,medical[#All],5,FALSE)</f>
        <v>Prediabetes</v>
      </c>
      <c r="L415" s="28" t="str">
        <f>VLOOKUP(A415,hospital[#All],10,FALSE)</f>
        <v>23-Jul-1969</v>
      </c>
      <c r="M415" s="29">
        <f>VLOOKUP(A415,hospital[#All],6,FALSE)</f>
        <v>24873.38</v>
      </c>
      <c r="N415" s="26" t="str">
        <f>VLOOKUP(A415,hospital[#All],7,FALSE)</f>
        <v>tier - 2</v>
      </c>
      <c r="O415" s="26" t="str">
        <f>VLOOKUP(A415,hospital[#All],8,FALSE)</f>
        <v>tier - 1</v>
      </c>
      <c r="P415" s="26" t="str">
        <f>VLOOKUP(A415,hospital[#All],9,FALSE)</f>
        <v>R1024</v>
      </c>
      <c r="Q415" s="26">
        <f>VLOOKUP(A415,hospital[#All],11,FALSE)</f>
        <v>56</v>
      </c>
    </row>
    <row r="416" spans="1:17" ht="15.6" x14ac:dyDescent="0.3">
      <c r="A416" s="25" t="s">
        <v>1957</v>
      </c>
      <c r="B416" s="26" t="str">
        <f>VLOOKUP(A416,cstm_name[#All],4,FALSE)</f>
        <v>nils</v>
      </c>
      <c r="C416" s="26">
        <f>VLOOKUP(A416,medical[#All],2,FALSE)</f>
        <v>24.32</v>
      </c>
      <c r="D416" s="26" t="str">
        <f>VLOOKUP(A416,medical[#All],5,FALSE)</f>
        <v>Diabetes</v>
      </c>
      <c r="E416" s="26" t="str">
        <f>VLOOKUP(A416,medical[#All],6,FALSE)</f>
        <v>Yes</v>
      </c>
      <c r="F416" s="26" t="str">
        <f>VLOOKUP('Health care'!A416,medical[#All],7,FALSE)</f>
        <v>No</v>
      </c>
      <c r="G416" s="26" t="str">
        <f>VLOOKUP(A416,medical[#All],8,FALSE)</f>
        <v>No</v>
      </c>
      <c r="H416" s="26">
        <f>VLOOKUP('Health care'!A416,medical[#All],9,FALSE)</f>
        <v>2</v>
      </c>
      <c r="I416" s="26" t="str">
        <f>VLOOKUP(A416,medical[#All],10,FALSE)</f>
        <v>Yes</v>
      </c>
      <c r="J416" s="27" t="str">
        <f>VLOOKUP(A416,medical[#All],3,FALSE)</f>
        <v>Normal Weight</v>
      </c>
      <c r="K416" s="27" t="str">
        <f>VLOOKUP(A416,medical[#All],5,FALSE)</f>
        <v>Diabetes</v>
      </c>
      <c r="L416" s="28" t="str">
        <f>VLOOKUP(A416,hospital[#All],10,FALSE)</f>
        <v>26-Nov-1970</v>
      </c>
      <c r="M416" s="29">
        <f>VLOOKUP(A416,hospital[#All],6,FALSE)</f>
        <v>24869.84</v>
      </c>
      <c r="N416" s="26" t="str">
        <f>VLOOKUP(A416,hospital[#All],7,FALSE)</f>
        <v>tier - 2</v>
      </c>
      <c r="O416" s="26" t="str">
        <f>VLOOKUP(A416,hospital[#All],8,FALSE)</f>
        <v>tier - 2</v>
      </c>
      <c r="P416" s="26" t="str">
        <f>VLOOKUP(A416,hospital[#All],9,FALSE)</f>
        <v>R1016</v>
      </c>
      <c r="Q416" s="26">
        <f>VLOOKUP(A416,hospital[#All],11,FALSE)</f>
        <v>55</v>
      </c>
    </row>
    <row r="417" spans="1:17" ht="15.6" x14ac:dyDescent="0.3">
      <c r="A417" s="25" t="s">
        <v>1956</v>
      </c>
      <c r="B417" s="26" t="str">
        <f>VLOOKUP(A417,cstm_name[#All],4,FALSE)</f>
        <v>scott</v>
      </c>
      <c r="C417" s="26">
        <f>VLOOKUP(A417,medical[#All],2,FALSE)</f>
        <v>20.96</v>
      </c>
      <c r="D417" s="26" t="str">
        <f>VLOOKUP(A417,medical[#All],5,FALSE)</f>
        <v>Normal</v>
      </c>
      <c r="E417" s="26" t="str">
        <f>VLOOKUP(A417,medical[#All],6,FALSE)</f>
        <v>Yes</v>
      </c>
      <c r="F417" s="26" t="str">
        <f>VLOOKUP('Health care'!A417,medical[#All],7,FALSE)</f>
        <v>No</v>
      </c>
      <c r="G417" s="26" t="str">
        <f>VLOOKUP(A417,medical[#All],8,FALSE)</f>
        <v>No</v>
      </c>
      <c r="H417" s="26">
        <f>VLOOKUP('Health care'!A417,medical[#All],9,FALSE)</f>
        <v>1</v>
      </c>
      <c r="I417" s="26" t="str">
        <f>VLOOKUP(A417,medical[#All],10,FALSE)</f>
        <v>Yes</v>
      </c>
      <c r="J417" s="27" t="str">
        <f>VLOOKUP(A417,medical[#All],3,FALSE)</f>
        <v>Normal Weight</v>
      </c>
      <c r="K417" s="27" t="str">
        <f>VLOOKUP(A417,medical[#All],5,FALSE)</f>
        <v>Normal</v>
      </c>
      <c r="L417" s="28" t="str">
        <f>VLOOKUP(A417,hospital[#All],10,FALSE)</f>
        <v>10-Jun-1995</v>
      </c>
      <c r="M417" s="29">
        <f>VLOOKUP(A417,hospital[#All],6,FALSE)</f>
        <v>24863.25</v>
      </c>
      <c r="N417" s="26" t="str">
        <f>VLOOKUP(A417,hospital[#All],7,FALSE)</f>
        <v>tier - 2</v>
      </c>
      <c r="O417" s="26" t="str">
        <f>VLOOKUP(A417,hospital[#All],8,FALSE)</f>
        <v>tier - 3</v>
      </c>
      <c r="P417" s="26" t="str">
        <f>VLOOKUP(A417,hospital[#All],9,FALSE)</f>
        <v>R1011</v>
      </c>
      <c r="Q417" s="26">
        <f>VLOOKUP(A417,hospital[#All],11,FALSE)</f>
        <v>30</v>
      </c>
    </row>
    <row r="418" spans="1:17" ht="15.6" x14ac:dyDescent="0.3">
      <c r="A418" s="25" t="s">
        <v>1955</v>
      </c>
      <c r="B418" s="26" t="str">
        <f>VLOOKUP(A418,cstm_name[#All],4,FALSE)</f>
        <v>angela</v>
      </c>
      <c r="C418" s="26">
        <f>VLOOKUP(A418,medical[#All],2,FALSE)</f>
        <v>19.68</v>
      </c>
      <c r="D418" s="26" t="str">
        <f>VLOOKUP(A418,medical[#All],5,FALSE)</f>
        <v>Prediabetes</v>
      </c>
      <c r="E418" s="26" t="str">
        <f>VLOOKUP(A418,medical[#All],6,FALSE)</f>
        <v>No</v>
      </c>
      <c r="F418" s="26" t="str">
        <f>VLOOKUP('Health care'!A418,medical[#All],7,FALSE)</f>
        <v>No</v>
      </c>
      <c r="G418" s="26" t="str">
        <f>VLOOKUP(A418,medical[#All],8,FALSE)</f>
        <v>No</v>
      </c>
      <c r="H418" s="26">
        <f>VLOOKUP('Health care'!A418,medical[#All],9,FALSE)</f>
        <v>0</v>
      </c>
      <c r="I418" s="26" t="str">
        <f>VLOOKUP(A418,medical[#All],10,FALSE)</f>
        <v>Yes</v>
      </c>
      <c r="J418" s="27" t="str">
        <f>VLOOKUP(A418,medical[#All],3,FALSE)</f>
        <v>Normal Weight</v>
      </c>
      <c r="K418" s="27" t="str">
        <f>VLOOKUP(A418,medical[#All],5,FALSE)</f>
        <v>Prediabetes</v>
      </c>
      <c r="L418" s="28" t="str">
        <f>VLOOKUP(A418,hospital[#All],10,FALSE)</f>
        <v>9-Sep-1994</v>
      </c>
      <c r="M418" s="29">
        <f>VLOOKUP(A418,hospital[#All],6,FALSE)</f>
        <v>24817.25</v>
      </c>
      <c r="N418" s="26" t="str">
        <f>VLOOKUP(A418,hospital[#All],7,FALSE)</f>
        <v>tier - 2</v>
      </c>
      <c r="O418" s="26" t="str">
        <f>VLOOKUP(A418,hospital[#All],8,FALSE)</f>
        <v>tier - 2</v>
      </c>
      <c r="P418" s="26" t="str">
        <f>VLOOKUP(A418,hospital[#All],9,FALSE)</f>
        <v>R1011</v>
      </c>
      <c r="Q418" s="26">
        <f>VLOOKUP(A418,hospital[#All],11,FALSE)</f>
        <v>31</v>
      </c>
    </row>
    <row r="419" spans="1:17" ht="15.6" x14ac:dyDescent="0.3">
      <c r="A419" s="25" t="s">
        <v>1954</v>
      </c>
      <c r="B419" s="26" t="str">
        <f>VLOOKUP(A419,cstm_name[#All],4,FALSE)</f>
        <v>allison</v>
      </c>
      <c r="C419" s="26">
        <f>VLOOKUP(A419,medical[#All],2,FALSE)</f>
        <v>18.100000000000001</v>
      </c>
      <c r="D419" s="26" t="str">
        <f>VLOOKUP(A419,medical[#All],5,FALSE)</f>
        <v>Prediabetes</v>
      </c>
      <c r="E419" s="26" t="str">
        <f>VLOOKUP(A419,medical[#All],6,FALSE)</f>
        <v>No</v>
      </c>
      <c r="F419" s="26" t="str">
        <f>VLOOKUP('Health care'!A419,medical[#All],7,FALSE)</f>
        <v>No</v>
      </c>
      <c r="G419" s="26" t="str">
        <f>VLOOKUP(A419,medical[#All],8,FALSE)</f>
        <v>No</v>
      </c>
      <c r="H419" s="26">
        <f>VLOOKUP('Health care'!A419,medical[#All],9,FALSE)</f>
        <v>1</v>
      </c>
      <c r="I419" s="26" t="str">
        <f>VLOOKUP(A419,medical[#All],10,FALSE)</f>
        <v>Yes</v>
      </c>
      <c r="J419" s="27" t="str">
        <f>VLOOKUP(A419,medical[#All],3,FALSE)</f>
        <v>Underweight</v>
      </c>
      <c r="K419" s="27" t="str">
        <f>VLOOKUP(A419,medical[#All],5,FALSE)</f>
        <v>Prediabetes</v>
      </c>
      <c r="L419" s="28" t="str">
        <f>VLOOKUP(A419,hospital[#All],10,FALSE)</f>
        <v>11-Oct-1992</v>
      </c>
      <c r="M419" s="29">
        <f>VLOOKUP(A419,hospital[#All],6,FALSE)</f>
        <v>24795.040000000001</v>
      </c>
      <c r="N419" s="26" t="str">
        <f>VLOOKUP(A419,hospital[#All],7,FALSE)</f>
        <v>tier - 2</v>
      </c>
      <c r="O419" s="26" t="str">
        <f>VLOOKUP(A419,hospital[#All],8,FALSE)</f>
        <v>tier - 3</v>
      </c>
      <c r="P419" s="26" t="str">
        <f>VLOOKUP(A419,hospital[#All],9,FALSE)</f>
        <v>R1011</v>
      </c>
      <c r="Q419" s="26">
        <f>VLOOKUP(A419,hospital[#All],11,FALSE)</f>
        <v>33</v>
      </c>
    </row>
    <row r="420" spans="1:17" ht="15.6" x14ac:dyDescent="0.3">
      <c r="A420" s="25" t="s">
        <v>1953</v>
      </c>
      <c r="B420" s="26" t="str">
        <f>VLOOKUP(A420,cstm_name[#All],4,FALSE)</f>
        <v>Caitlin</v>
      </c>
      <c r="C420" s="26">
        <f>VLOOKUP(A420,medical[#All],2,FALSE)</f>
        <v>29.64</v>
      </c>
      <c r="D420" s="26" t="str">
        <f>VLOOKUP(A420,medical[#All],5,FALSE)</f>
        <v>Normal</v>
      </c>
      <c r="E420" s="26" t="str">
        <f>VLOOKUP(A420,medical[#All],6,FALSE)</f>
        <v>Yes</v>
      </c>
      <c r="F420" s="26" t="str">
        <f>VLOOKUP('Health care'!A420,medical[#All],7,FALSE)</f>
        <v>No</v>
      </c>
      <c r="G420" s="26" t="str">
        <f>VLOOKUP(A420,medical[#All],8,FALSE)</f>
        <v>No</v>
      </c>
      <c r="H420" s="26">
        <f>VLOOKUP('Health care'!A420,medical[#All],9,FALSE)</f>
        <v>0</v>
      </c>
      <c r="I420" s="26" t="str">
        <f>VLOOKUP(A420,medical[#All],10,FALSE)</f>
        <v>No</v>
      </c>
      <c r="J420" s="27" t="str">
        <f>VLOOKUP(A420,medical[#All],3,FALSE)</f>
        <v>OverWeight</v>
      </c>
      <c r="K420" s="27" t="str">
        <f>VLOOKUP(A420,medical[#All],5,FALSE)</f>
        <v>Normal</v>
      </c>
      <c r="L420" s="28" t="str">
        <f>VLOOKUP(A420,hospital[#All],10,FALSE)</f>
        <v>28-Aug-1996</v>
      </c>
      <c r="M420" s="29">
        <f>VLOOKUP(A420,hospital[#All],6,FALSE)</f>
        <v>24671.66</v>
      </c>
      <c r="N420" s="26" t="str">
        <f>VLOOKUP(A420,hospital[#All],7,FALSE)</f>
        <v>tier - 2</v>
      </c>
      <c r="O420" s="26" t="str">
        <f>VLOOKUP(A420,hospital[#All],8,FALSE)</f>
        <v>tier - 1</v>
      </c>
      <c r="P420" s="26" t="str">
        <f>VLOOKUP(A420,hospital[#All],9,FALSE)</f>
        <v>R1024</v>
      </c>
      <c r="Q420" s="26">
        <f>VLOOKUP(A420,hospital[#All],11,FALSE)</f>
        <v>29</v>
      </c>
    </row>
    <row r="421" spans="1:17" ht="15.6" x14ac:dyDescent="0.3">
      <c r="A421" s="25" t="s">
        <v>1952</v>
      </c>
      <c r="B421" s="26" t="str">
        <f>VLOOKUP(A421,cstm_name[#All],4,FALSE)</f>
        <v>Tracy</v>
      </c>
      <c r="C421" s="26">
        <f>VLOOKUP(A421,medical[#All],2,FALSE)</f>
        <v>25.3</v>
      </c>
      <c r="D421" s="26" t="str">
        <f>VLOOKUP(A421,medical[#All],5,FALSE)</f>
        <v>Diabetes</v>
      </c>
      <c r="E421" s="26" t="str">
        <f>VLOOKUP(A421,medical[#All],6,FALSE)</f>
        <v>Yes</v>
      </c>
      <c r="F421" s="26" t="str">
        <f>VLOOKUP('Health care'!A421,medical[#All],7,FALSE)</f>
        <v>No</v>
      </c>
      <c r="G421" s="26" t="str">
        <f>VLOOKUP(A421,medical[#All],8,FALSE)</f>
        <v>No</v>
      </c>
      <c r="H421" s="26">
        <f>VLOOKUP('Health care'!A421,medical[#All],9,FALSE)</f>
        <v>2</v>
      </c>
      <c r="I421" s="26" t="str">
        <f>VLOOKUP(A421,medical[#All],10,FALSE)</f>
        <v>Yes</v>
      </c>
      <c r="J421" s="27" t="str">
        <f>VLOOKUP(A421,medical[#All],3,FALSE)</f>
        <v>OverWeight</v>
      </c>
      <c r="K421" s="27" t="str">
        <f>VLOOKUP(A421,medical[#All],5,FALSE)</f>
        <v>Diabetes</v>
      </c>
      <c r="L421" s="28" t="str">
        <f>VLOOKUP(A421,hospital[#All],10,FALSE)</f>
        <v>12-Jun-1970</v>
      </c>
      <c r="M421" s="29">
        <f>VLOOKUP(A421,hospital[#All],6,FALSE)</f>
        <v>24667.42</v>
      </c>
      <c r="N421" s="26" t="str">
        <f>VLOOKUP(A421,hospital[#All],7,FALSE)</f>
        <v>tier - 2</v>
      </c>
      <c r="O421" s="26" t="str">
        <f>VLOOKUP(A421,hospital[#All],8,FALSE)</f>
        <v>tier - 3</v>
      </c>
      <c r="P421" s="26" t="str">
        <f>VLOOKUP(A421,hospital[#All],9,FALSE)</f>
        <v>R1013</v>
      </c>
      <c r="Q421" s="26">
        <f>VLOOKUP(A421,hospital[#All],11,FALSE)</f>
        <v>55</v>
      </c>
    </row>
    <row r="422" spans="1:17" ht="15.6" x14ac:dyDescent="0.3">
      <c r="A422" s="25" t="s">
        <v>1951</v>
      </c>
      <c r="B422" s="26" t="str">
        <f>VLOOKUP(A422,cstm_name[#All],4,FALSE)</f>
        <v>Dustin</v>
      </c>
      <c r="C422" s="26">
        <f>VLOOKUP(A422,medical[#All],2,FALSE)</f>
        <v>27.6</v>
      </c>
      <c r="D422" s="26" t="str">
        <f>VLOOKUP(A422,medical[#All],5,FALSE)</f>
        <v>Normal</v>
      </c>
      <c r="E422" s="26" t="str">
        <f>VLOOKUP(A422,medical[#All],6,FALSE)</f>
        <v>Yes</v>
      </c>
      <c r="F422" s="26" t="str">
        <f>VLOOKUP('Health care'!A422,medical[#All],7,FALSE)</f>
        <v>No</v>
      </c>
      <c r="G422" s="26" t="str">
        <f>VLOOKUP(A422,medical[#All],8,FALSE)</f>
        <v>No</v>
      </c>
      <c r="H422" s="26">
        <f>VLOOKUP('Health care'!A422,medical[#All],9,FALSE)</f>
        <v>0</v>
      </c>
      <c r="I422" s="26" t="str">
        <f>VLOOKUP(A422,medical[#All],10,FALSE)</f>
        <v>No</v>
      </c>
      <c r="J422" s="27" t="str">
        <f>VLOOKUP(A422,medical[#All],3,FALSE)</f>
        <v>OverWeight</v>
      </c>
      <c r="K422" s="27" t="str">
        <f>VLOOKUP(A422,medical[#All],5,FALSE)</f>
        <v>Normal</v>
      </c>
      <c r="L422" s="28" t="str">
        <f>VLOOKUP(A422,hospital[#All],10,FALSE)</f>
        <v>12-Oct-1976</v>
      </c>
      <c r="M422" s="29">
        <f>VLOOKUP(A422,hospital[#All],6,FALSE)</f>
        <v>24603.05</v>
      </c>
      <c r="N422" s="26" t="str">
        <f>VLOOKUP(A422,hospital[#All],7,FALSE)</f>
        <v>tier - 2</v>
      </c>
      <c r="O422" s="26" t="str">
        <f>VLOOKUP(A422,hospital[#All],8,FALSE)</f>
        <v>tier - 2</v>
      </c>
      <c r="P422" s="26" t="str">
        <f>VLOOKUP(A422,hospital[#All],9,FALSE)</f>
        <v>R1011</v>
      </c>
      <c r="Q422" s="26">
        <f>VLOOKUP(A422,hospital[#All],11,FALSE)</f>
        <v>49</v>
      </c>
    </row>
    <row r="423" spans="1:17" ht="15.6" x14ac:dyDescent="0.3">
      <c r="A423" s="25" t="s">
        <v>1950</v>
      </c>
      <c r="B423" s="26" t="str">
        <f>VLOOKUP(A423,cstm_name[#All],4,FALSE)</f>
        <v>jenny</v>
      </c>
      <c r="C423" s="26">
        <f>VLOOKUP(A423,medical[#All],2,FALSE)</f>
        <v>27.645</v>
      </c>
      <c r="D423" s="26" t="str">
        <f>VLOOKUP(A423,medical[#All],5,FALSE)</f>
        <v>Diabetes</v>
      </c>
      <c r="E423" s="26" t="str">
        <f>VLOOKUP(A423,medical[#All],6,FALSE)</f>
        <v>Yes</v>
      </c>
      <c r="F423" s="26" t="str">
        <f>VLOOKUP('Health care'!A423,medical[#All],7,FALSE)</f>
        <v>No</v>
      </c>
      <c r="G423" s="26" t="str">
        <f>VLOOKUP(A423,medical[#All],8,FALSE)</f>
        <v>No</v>
      </c>
      <c r="H423" s="26">
        <f>VLOOKUP('Health care'!A423,medical[#All],9,FALSE)</f>
        <v>1</v>
      </c>
      <c r="I423" s="26" t="str">
        <f>VLOOKUP(A423,medical[#All],10,FALSE)</f>
        <v>Yes</v>
      </c>
      <c r="J423" s="27" t="str">
        <f>VLOOKUP(A423,medical[#All],3,FALSE)</f>
        <v>OverWeight</v>
      </c>
      <c r="K423" s="27" t="str">
        <f>VLOOKUP(A423,medical[#All],5,FALSE)</f>
        <v>Diabetes</v>
      </c>
      <c r="L423" s="28" t="str">
        <f>VLOOKUP(A423,hospital[#All],10,FALSE)</f>
        <v>13-Jun-1975</v>
      </c>
      <c r="M423" s="29">
        <f>VLOOKUP(A423,hospital[#All],6,FALSE)</f>
        <v>24535.7</v>
      </c>
      <c r="N423" s="26" t="str">
        <f>VLOOKUP(A423,hospital[#All],7,FALSE)</f>
        <v>tier - 2</v>
      </c>
      <c r="O423" s="26" t="str">
        <f>VLOOKUP(A423,hospital[#All],8,FALSE)</f>
        <v>tier - 2</v>
      </c>
      <c r="P423" s="26" t="str">
        <f>VLOOKUP(A423,hospital[#All],9,FALSE)</f>
        <v>R1012</v>
      </c>
      <c r="Q423" s="26">
        <f>VLOOKUP(A423,hospital[#All],11,FALSE)</f>
        <v>50</v>
      </c>
    </row>
    <row r="424" spans="1:17" ht="15.6" x14ac:dyDescent="0.3">
      <c r="A424" s="25" t="s">
        <v>1949</v>
      </c>
      <c r="B424" s="26" t="str">
        <f>VLOOKUP(A424,cstm_name[#All],4,FALSE)</f>
        <v>emily</v>
      </c>
      <c r="C424" s="26">
        <f>VLOOKUP(A424,medical[#All],2,FALSE)</f>
        <v>27.6</v>
      </c>
      <c r="D424" s="26" t="str">
        <f>VLOOKUP(A424,medical[#All],5,FALSE)</f>
        <v>Normal</v>
      </c>
      <c r="E424" s="26" t="str">
        <f>VLOOKUP(A424,medical[#All],6,FALSE)</f>
        <v>No</v>
      </c>
      <c r="F424" s="26" t="str">
        <f>VLOOKUP('Health care'!A424,medical[#All],7,FALSE)</f>
        <v>No</v>
      </c>
      <c r="G424" s="26" t="str">
        <f>VLOOKUP(A424,medical[#All],8,FALSE)</f>
        <v>No</v>
      </c>
      <c r="H424" s="26">
        <f>VLOOKUP('Health care'!A424,medical[#All],9,FALSE)</f>
        <v>2</v>
      </c>
      <c r="I424" s="26" t="str">
        <f>VLOOKUP(A424,medical[#All],10,FALSE)</f>
        <v>Yes</v>
      </c>
      <c r="J424" s="27" t="str">
        <f>VLOOKUP(A424,medical[#All],3,FALSE)</f>
        <v>OverWeight</v>
      </c>
      <c r="K424" s="27" t="str">
        <f>VLOOKUP(A424,medical[#All],5,FALSE)</f>
        <v>Normal</v>
      </c>
      <c r="L424" s="28" t="str">
        <f>VLOOKUP(A424,hospital[#All],10,FALSE)</f>
        <v>14-Sep-1972</v>
      </c>
      <c r="M424" s="29">
        <f>VLOOKUP(A424,hospital[#All],6,FALSE)</f>
        <v>24520.26</v>
      </c>
      <c r="N424" s="26" t="str">
        <f>VLOOKUP(A424,hospital[#All],7,FALSE)</f>
        <v>tier - 2</v>
      </c>
      <c r="O424" s="26" t="str">
        <f>VLOOKUP(A424,hospital[#All],8,FALSE)</f>
        <v>tier - 3</v>
      </c>
      <c r="P424" s="26" t="str">
        <f>VLOOKUP(A424,hospital[#All],9,FALSE)</f>
        <v>R1011</v>
      </c>
      <c r="Q424" s="26">
        <f>VLOOKUP(A424,hospital[#All],11,FALSE)</f>
        <v>53</v>
      </c>
    </row>
    <row r="425" spans="1:17" ht="15.6" x14ac:dyDescent="0.3">
      <c r="A425" s="25" t="s">
        <v>1948</v>
      </c>
      <c r="B425" s="26" t="str">
        <f>VLOOKUP(A425,cstm_name[#All],4,FALSE)</f>
        <v>fabienne</v>
      </c>
      <c r="C425" s="26">
        <f>VLOOKUP(A425,medical[#All],2,FALSE)</f>
        <v>25.08</v>
      </c>
      <c r="D425" s="26" t="str">
        <f>VLOOKUP(A425,medical[#All],5,FALSE)</f>
        <v>Diabetes</v>
      </c>
      <c r="E425" s="26" t="str">
        <f>VLOOKUP(A425,medical[#All],6,FALSE)</f>
        <v>Yes</v>
      </c>
      <c r="F425" s="26" t="str">
        <f>VLOOKUP('Health care'!A425,medical[#All],7,FALSE)</f>
        <v>No</v>
      </c>
      <c r="G425" s="26" t="str">
        <f>VLOOKUP(A425,medical[#All],8,FALSE)</f>
        <v>No</v>
      </c>
      <c r="H425" s="26">
        <f>VLOOKUP('Health care'!A425,medical[#All],9,FALSE)</f>
        <v>2</v>
      </c>
      <c r="I425" s="26" t="str">
        <f>VLOOKUP(A425,medical[#All],10,FALSE)</f>
        <v>No</v>
      </c>
      <c r="J425" s="27" t="str">
        <f>VLOOKUP(A425,medical[#All],3,FALSE)</f>
        <v>OverWeight</v>
      </c>
      <c r="K425" s="27" t="str">
        <f>VLOOKUP(A425,medical[#All],5,FALSE)</f>
        <v>Diabetes</v>
      </c>
      <c r="L425" s="28" t="str">
        <f>VLOOKUP(A425,hospital[#All],10,FALSE)</f>
        <v>21-Oct-1961</v>
      </c>
      <c r="M425" s="29">
        <f>VLOOKUP(A425,hospital[#All],6,FALSE)</f>
        <v>24513.09</v>
      </c>
      <c r="N425" s="26" t="str">
        <f>VLOOKUP(A425,hospital[#All],7,FALSE)</f>
        <v>tier - 2</v>
      </c>
      <c r="O425" s="26" t="str">
        <f>VLOOKUP(A425,hospital[#All],8,FALSE)</f>
        <v>tier - 2</v>
      </c>
      <c r="P425" s="26" t="str">
        <f>VLOOKUP(A425,hospital[#All],9,FALSE)</f>
        <v>R1013</v>
      </c>
      <c r="Q425" s="26">
        <f>VLOOKUP(A425,hospital[#All],11,FALSE)</f>
        <v>64</v>
      </c>
    </row>
    <row r="426" spans="1:17" ht="15.6" x14ac:dyDescent="0.3">
      <c r="A426" s="25" t="s">
        <v>1947</v>
      </c>
      <c r="B426" s="26" t="str">
        <f>VLOOKUP(A426,cstm_name[#All],4,FALSE)</f>
        <v>jordan</v>
      </c>
      <c r="C426" s="26">
        <f>VLOOKUP(A426,medical[#All],2,FALSE)</f>
        <v>30.02</v>
      </c>
      <c r="D426" s="26" t="str">
        <f>VLOOKUP(A426,medical[#All],5,FALSE)</f>
        <v>Diabetes</v>
      </c>
      <c r="E426" s="26" t="str">
        <f>VLOOKUP(A426,medical[#All],6,FALSE)</f>
        <v>No</v>
      </c>
      <c r="F426" s="26" t="str">
        <f>VLOOKUP('Health care'!A426,medical[#All],7,FALSE)</f>
        <v>No</v>
      </c>
      <c r="G426" s="26" t="str">
        <f>VLOOKUP(A426,medical[#All],8,FALSE)</f>
        <v>No</v>
      </c>
      <c r="H426" s="26">
        <f>VLOOKUP('Health care'!A426,medical[#All],9,FALSE)</f>
        <v>0</v>
      </c>
      <c r="I426" s="26" t="str">
        <f>VLOOKUP(A426,medical[#All],10,FALSE)</f>
        <v>No</v>
      </c>
      <c r="J426" s="27" t="str">
        <f>VLOOKUP(A426,medical[#All],3,FALSE)</f>
        <v>Obesity</v>
      </c>
      <c r="K426" s="27" t="str">
        <f>VLOOKUP(A426,medical[#All],5,FALSE)</f>
        <v>Diabetes</v>
      </c>
      <c r="L426" s="28" t="str">
        <f>VLOOKUP(A426,hospital[#All],10,FALSE)</f>
        <v>6-Jul-1968</v>
      </c>
      <c r="M426" s="29">
        <f>VLOOKUP(A426,hospital[#All],6,FALSE)</f>
        <v>24476.48</v>
      </c>
      <c r="N426" s="26" t="str">
        <f>VLOOKUP(A426,hospital[#All],7,FALSE)</f>
        <v>tier - 2</v>
      </c>
      <c r="O426" s="26" t="str">
        <f>VLOOKUP(A426,hospital[#All],8,FALSE)</f>
        <v>tier - 2</v>
      </c>
      <c r="P426" s="26" t="str">
        <f>VLOOKUP(A426,hospital[#All],9,FALSE)</f>
        <v>R1012</v>
      </c>
      <c r="Q426" s="26">
        <f>VLOOKUP(A426,hospital[#All],11,FALSE)</f>
        <v>57</v>
      </c>
    </row>
    <row r="427" spans="1:17" ht="15.6" x14ac:dyDescent="0.3">
      <c r="A427" s="25" t="s">
        <v>1946</v>
      </c>
      <c r="B427" s="26" t="str">
        <f>VLOOKUP(A427,cstm_name[#All],4,FALSE)</f>
        <v>matt</v>
      </c>
      <c r="C427" s="26">
        <f>VLOOKUP(A427,medical[#All],2,FALSE)</f>
        <v>27.36</v>
      </c>
      <c r="D427" s="26" t="str">
        <f>VLOOKUP(A427,medical[#All],5,FALSE)</f>
        <v>Diabetes</v>
      </c>
      <c r="E427" s="26" t="str">
        <f>VLOOKUP(A427,medical[#All],6,FALSE)</f>
        <v>Yes</v>
      </c>
      <c r="F427" s="26" t="str">
        <f>VLOOKUP('Health care'!A427,medical[#All],7,FALSE)</f>
        <v>No</v>
      </c>
      <c r="G427" s="26" t="str">
        <f>VLOOKUP(A427,medical[#All],8,FALSE)</f>
        <v>No</v>
      </c>
      <c r="H427" s="26">
        <f>VLOOKUP('Health care'!A427,medical[#All],9,FALSE)</f>
        <v>2</v>
      </c>
      <c r="I427" s="26" t="str">
        <f>VLOOKUP(A427,medical[#All],10,FALSE)</f>
        <v>Yes</v>
      </c>
      <c r="J427" s="27" t="str">
        <f>VLOOKUP(A427,medical[#All],3,FALSE)</f>
        <v>OverWeight</v>
      </c>
      <c r="K427" s="27" t="str">
        <f>VLOOKUP(A427,medical[#All],5,FALSE)</f>
        <v>Diabetes</v>
      </c>
      <c r="L427" s="28" t="str">
        <f>VLOOKUP(A427,hospital[#All],10,FALSE)</f>
        <v>30-Nov-1970</v>
      </c>
      <c r="M427" s="29">
        <f>VLOOKUP(A427,hospital[#All],6,FALSE)</f>
        <v>24393.62</v>
      </c>
      <c r="N427" s="26" t="str">
        <f>VLOOKUP(A427,hospital[#All],7,FALSE)</f>
        <v>tier - 2</v>
      </c>
      <c r="O427" s="26" t="str">
        <f>VLOOKUP(A427,hospital[#All],8,FALSE)</f>
        <v>tier - 3</v>
      </c>
      <c r="P427" s="26" t="str">
        <f>VLOOKUP(A427,hospital[#All],9,FALSE)</f>
        <v>R1012</v>
      </c>
      <c r="Q427" s="26">
        <f>VLOOKUP(A427,hospital[#All],11,FALSE)</f>
        <v>55</v>
      </c>
    </row>
    <row r="428" spans="1:17" ht="15.6" x14ac:dyDescent="0.3">
      <c r="A428" s="25" t="s">
        <v>1945</v>
      </c>
      <c r="B428" s="26" t="str">
        <f>VLOOKUP(A428,cstm_name[#All],4,FALSE)</f>
        <v>Taryn</v>
      </c>
      <c r="C428" s="26">
        <f>VLOOKUP(A428,medical[#All],2,FALSE)</f>
        <v>22.2</v>
      </c>
      <c r="D428" s="26" t="str">
        <f>VLOOKUP(A428,medical[#All],5,FALSE)</f>
        <v>Normal</v>
      </c>
      <c r="E428" s="26" t="str">
        <f>VLOOKUP(A428,medical[#All],6,FALSE)</f>
        <v>No</v>
      </c>
      <c r="F428" s="26" t="str">
        <f>VLOOKUP('Health care'!A428,medical[#All],7,FALSE)</f>
        <v>No</v>
      </c>
      <c r="G428" s="26" t="str">
        <f>VLOOKUP(A428,medical[#All],8,FALSE)</f>
        <v>No</v>
      </c>
      <c r="H428" s="26">
        <f>VLOOKUP('Health care'!A428,medical[#All],9,FALSE)</f>
        <v>0</v>
      </c>
      <c r="I428" s="26" t="str">
        <f>VLOOKUP(A428,medical[#All],10,FALSE)</f>
        <v>Yes</v>
      </c>
      <c r="J428" s="27" t="str">
        <f>VLOOKUP(A428,medical[#All],3,FALSE)</f>
        <v>Normal Weight</v>
      </c>
      <c r="K428" s="27" t="str">
        <f>VLOOKUP(A428,medical[#All],5,FALSE)</f>
        <v>Normal</v>
      </c>
      <c r="L428" s="28" t="str">
        <f>VLOOKUP(A428,hospital[#All],10,FALSE)</f>
        <v>7-Oct-1999</v>
      </c>
      <c r="M428" s="29">
        <f>VLOOKUP(A428,hospital[#All],6,FALSE)</f>
        <v>24387.74</v>
      </c>
      <c r="N428" s="26" t="str">
        <f>VLOOKUP(A428,hospital[#All],7,FALSE)</f>
        <v>tier - 2</v>
      </c>
      <c r="O428" s="26" t="str">
        <f>VLOOKUP(A428,hospital[#All],8,FALSE)</f>
        <v>tier - 1</v>
      </c>
      <c r="P428" s="26" t="str">
        <f>VLOOKUP(A428,hospital[#All],9,FALSE)</f>
        <v>R1011</v>
      </c>
      <c r="Q428" s="26">
        <f>VLOOKUP(A428,hospital[#All],11,FALSE)</f>
        <v>26</v>
      </c>
    </row>
    <row r="429" spans="1:17" ht="15.6" x14ac:dyDescent="0.3">
      <c r="A429" s="25" t="s">
        <v>1944</v>
      </c>
      <c r="B429" s="26" t="str">
        <f>VLOOKUP(A429,cstm_name[#All],4,FALSE)</f>
        <v>temima</v>
      </c>
      <c r="C429" s="26">
        <f>VLOOKUP(A429,medical[#All],2,FALSE)</f>
        <v>25.71</v>
      </c>
      <c r="D429" s="26" t="str">
        <f>VLOOKUP(A429,medical[#All],5,FALSE)</f>
        <v>Normal</v>
      </c>
      <c r="E429" s="26" t="str">
        <f>VLOOKUP(A429,medical[#All],6,FALSE)</f>
        <v>No</v>
      </c>
      <c r="F429" s="26" t="str">
        <f>VLOOKUP('Health care'!A429,medical[#All],7,FALSE)</f>
        <v>yes</v>
      </c>
      <c r="G429" s="26" t="str">
        <f>VLOOKUP(A429,medical[#All],8,FALSE)</f>
        <v>No</v>
      </c>
      <c r="H429" s="26">
        <f>VLOOKUP('Health care'!A429,medical[#All],9,FALSE)</f>
        <v>1</v>
      </c>
      <c r="I429" s="26" t="str">
        <f>VLOOKUP(A429,medical[#All],10,FALSE)</f>
        <v>Yes</v>
      </c>
      <c r="J429" s="27" t="str">
        <f>VLOOKUP(A429,medical[#All],3,FALSE)</f>
        <v>OverWeight</v>
      </c>
      <c r="K429" s="27" t="str">
        <f>VLOOKUP(A429,medical[#All],5,FALSE)</f>
        <v>Normal</v>
      </c>
      <c r="L429" s="28" t="str">
        <f>VLOOKUP(A429,hospital[#All],10,FALSE)</f>
        <v>3-Aug-2004</v>
      </c>
      <c r="M429" s="29">
        <f>VLOOKUP(A429,hospital[#All],6,FALSE)</f>
        <v>24294.02</v>
      </c>
      <c r="N429" s="26" t="str">
        <f>VLOOKUP(A429,hospital[#All],7,FALSE)</f>
        <v>tier - 2</v>
      </c>
      <c r="O429" s="26" t="str">
        <f>VLOOKUP(A429,hospital[#All],8,FALSE)</f>
        <v>tier - 1</v>
      </c>
      <c r="P429" s="26" t="str">
        <f>VLOOKUP(A429,hospital[#All],9,FALSE)</f>
        <v>R1011</v>
      </c>
      <c r="Q429" s="26">
        <f>VLOOKUP(A429,hospital[#All],11,FALSE)</f>
        <v>21</v>
      </c>
    </row>
    <row r="430" spans="1:17" ht="15.6" x14ac:dyDescent="0.3">
      <c r="A430" s="25" t="s">
        <v>1943</v>
      </c>
      <c r="B430" s="26" t="str">
        <f>VLOOKUP(A430,cstm_name[#All],4,FALSE)</f>
        <v>jennifer</v>
      </c>
      <c r="C430" s="26">
        <f>VLOOKUP(A430,medical[#All],2,FALSE)</f>
        <v>41.91</v>
      </c>
      <c r="D430" s="26" t="str">
        <f>VLOOKUP(A430,medical[#All],5,FALSE)</f>
        <v>Prediabetes</v>
      </c>
      <c r="E430" s="26" t="str">
        <f>VLOOKUP(A430,medical[#All],6,FALSE)</f>
        <v>Yes</v>
      </c>
      <c r="F430" s="26" t="str">
        <f>VLOOKUP('Health care'!A430,medical[#All],7,FALSE)</f>
        <v>No</v>
      </c>
      <c r="G430" s="26" t="str">
        <f>VLOOKUP(A430,medical[#All],8,FALSE)</f>
        <v>No</v>
      </c>
      <c r="H430" s="26">
        <f>VLOOKUP('Health care'!A430,medical[#All],9,FALSE)</f>
        <v>1</v>
      </c>
      <c r="I430" s="26" t="str">
        <f>VLOOKUP(A430,medical[#All],10,FALSE)</f>
        <v>No</v>
      </c>
      <c r="J430" s="27" t="str">
        <f>VLOOKUP(A430,medical[#All],3,FALSE)</f>
        <v>Obesity</v>
      </c>
      <c r="K430" s="27" t="str">
        <f>VLOOKUP(A430,medical[#All],5,FALSE)</f>
        <v>Prediabetes</v>
      </c>
      <c r="L430" s="28" t="str">
        <f>VLOOKUP(A430,hospital[#All],10,FALSE)</f>
        <v>16-Dec-1964</v>
      </c>
      <c r="M430" s="29">
        <f>VLOOKUP(A430,hospital[#All],6,FALSE)</f>
        <v>24227.34</v>
      </c>
      <c r="N430" s="26" t="str">
        <f>VLOOKUP(A430,hospital[#All],7,FALSE)</f>
        <v>tier - 2</v>
      </c>
      <c r="O430" s="26" t="str">
        <f>VLOOKUP(A430,hospital[#All],8,FALSE)</f>
        <v>tier - 1</v>
      </c>
      <c r="P430" s="26" t="str">
        <f>VLOOKUP(A430,hospital[#All],9,FALSE)</f>
        <v>R1013</v>
      </c>
      <c r="Q430" s="26">
        <f>VLOOKUP(A430,hospital[#All],11,FALSE)</f>
        <v>61</v>
      </c>
    </row>
    <row r="431" spans="1:17" ht="15.6" x14ac:dyDescent="0.3">
      <c r="A431" s="25" t="s">
        <v>1942</v>
      </c>
      <c r="B431" s="26" t="str">
        <f>VLOOKUP(A431,cstm_name[#All],4,FALSE)</f>
        <v>Serena</v>
      </c>
      <c r="C431" s="26">
        <f>VLOOKUP(A431,medical[#All],2,FALSE)</f>
        <v>25.85</v>
      </c>
      <c r="D431" s="26" t="str">
        <f>VLOOKUP(A431,medical[#All],5,FALSE)</f>
        <v>Diabetes</v>
      </c>
      <c r="E431" s="26" t="str">
        <f>VLOOKUP(A431,medical[#All],6,FALSE)</f>
        <v>No</v>
      </c>
      <c r="F431" s="26" t="str">
        <f>VLOOKUP('Health care'!A431,medical[#All],7,FALSE)</f>
        <v>No</v>
      </c>
      <c r="G431" s="26" t="str">
        <f>VLOOKUP(A431,medical[#All],8,FALSE)</f>
        <v>No</v>
      </c>
      <c r="H431" s="26">
        <f>VLOOKUP('Health care'!A431,medical[#All],9,FALSE)</f>
        <v>0</v>
      </c>
      <c r="I431" s="26" t="str">
        <f>VLOOKUP(A431,medical[#All],10,FALSE)</f>
        <v>Yes</v>
      </c>
      <c r="J431" s="27" t="str">
        <f>VLOOKUP(A431,medical[#All],3,FALSE)</f>
        <v>OverWeight</v>
      </c>
      <c r="K431" s="27" t="str">
        <f>VLOOKUP(A431,medical[#All],5,FALSE)</f>
        <v>Diabetes</v>
      </c>
      <c r="L431" s="28" t="str">
        <f>VLOOKUP(A431,hospital[#All],10,FALSE)</f>
        <v>10-Sep-1974</v>
      </c>
      <c r="M431" s="29">
        <f>VLOOKUP(A431,hospital[#All],6,FALSE)</f>
        <v>24180.93</v>
      </c>
      <c r="N431" s="26" t="str">
        <f>VLOOKUP(A431,hospital[#All],7,FALSE)</f>
        <v>tier - 2</v>
      </c>
      <c r="O431" s="26" t="str">
        <f>VLOOKUP(A431,hospital[#All],8,FALSE)</f>
        <v>tier - 1</v>
      </c>
      <c r="P431" s="26" t="str">
        <f>VLOOKUP(A431,hospital[#All],9,FALSE)</f>
        <v>R1013</v>
      </c>
      <c r="Q431" s="26">
        <f>VLOOKUP(A431,hospital[#All],11,FALSE)</f>
        <v>51</v>
      </c>
    </row>
    <row r="432" spans="1:17" ht="15.6" x14ac:dyDescent="0.3">
      <c r="A432" s="25" t="s">
        <v>1941</v>
      </c>
      <c r="B432" s="26" t="str">
        <f>VLOOKUP(A432,cstm_name[#All],4,FALSE)</f>
        <v>Victoria</v>
      </c>
      <c r="C432" s="26">
        <f>VLOOKUP(A432,medical[#All],2,FALSE)</f>
        <v>23.844999999999999</v>
      </c>
      <c r="D432" s="26" t="str">
        <f>VLOOKUP(A432,medical[#All],5,FALSE)</f>
        <v>Diabetes</v>
      </c>
      <c r="E432" s="26" t="str">
        <f>VLOOKUP(A432,medical[#All],6,FALSE)</f>
        <v>No</v>
      </c>
      <c r="F432" s="26" t="str">
        <f>VLOOKUP('Health care'!A432,medical[#All],7,FALSE)</f>
        <v>No</v>
      </c>
      <c r="G432" s="26" t="str">
        <f>VLOOKUP(A432,medical[#All],8,FALSE)</f>
        <v>No</v>
      </c>
      <c r="H432" s="26">
        <f>VLOOKUP('Health care'!A432,medical[#All],9,FALSE)</f>
        <v>2</v>
      </c>
      <c r="I432" s="26" t="str">
        <f>VLOOKUP(A432,medical[#All],10,FALSE)</f>
        <v>Yes</v>
      </c>
      <c r="J432" s="27" t="str">
        <f>VLOOKUP(A432,medical[#All],3,FALSE)</f>
        <v>Normal Weight</v>
      </c>
      <c r="K432" s="27" t="str">
        <f>VLOOKUP(A432,medical[#All],5,FALSE)</f>
        <v>Diabetes</v>
      </c>
      <c r="L432" s="28" t="str">
        <f>VLOOKUP(A432,hospital[#All],10,FALSE)</f>
        <v>13-Jun-1973</v>
      </c>
      <c r="M432" s="29">
        <f>VLOOKUP(A432,hospital[#All],6,FALSE)</f>
        <v>24106.91</v>
      </c>
      <c r="N432" s="26" t="str">
        <f>VLOOKUP(A432,hospital[#All],7,FALSE)</f>
        <v>tier - 2</v>
      </c>
      <c r="O432" s="26" t="str">
        <f>VLOOKUP(A432,hospital[#All],8,FALSE)</f>
        <v>tier - 2</v>
      </c>
      <c r="P432" s="26" t="str">
        <f>VLOOKUP(A432,hospital[#All],9,FALSE)</f>
        <v>R1024</v>
      </c>
      <c r="Q432" s="26">
        <f>VLOOKUP(A432,hospital[#All],11,FALSE)</f>
        <v>52</v>
      </c>
    </row>
    <row r="433" spans="1:17" ht="15.6" x14ac:dyDescent="0.3">
      <c r="A433" s="25" t="s">
        <v>1940</v>
      </c>
      <c r="B433" s="26" t="str">
        <f>VLOOKUP(A433,cstm_name[#All],4,FALSE)</f>
        <v>phoebe</v>
      </c>
      <c r="C433" s="26">
        <f>VLOOKUP(A433,medical[#All],2,FALSE)</f>
        <v>30.59</v>
      </c>
      <c r="D433" s="26" t="str">
        <f>VLOOKUP(A433,medical[#All],5,FALSE)</f>
        <v>Normal</v>
      </c>
      <c r="E433" s="26" t="str">
        <f>VLOOKUP(A433,medical[#All],6,FALSE)</f>
        <v>No</v>
      </c>
      <c r="F433" s="26" t="str">
        <f>VLOOKUP('Health care'!A433,medical[#All],7,FALSE)</f>
        <v>No</v>
      </c>
      <c r="G433" s="26" t="str">
        <f>VLOOKUP(A433,medical[#All],8,FALSE)</f>
        <v>Yes</v>
      </c>
      <c r="H433" s="26">
        <f>VLOOKUP('Health care'!A433,medical[#All],9,FALSE)</f>
        <v>1</v>
      </c>
      <c r="I433" s="26" t="str">
        <f>VLOOKUP(A433,medical[#All],10,FALSE)</f>
        <v>No</v>
      </c>
      <c r="J433" s="27" t="str">
        <f>VLOOKUP(A433,medical[#All],3,FALSE)</f>
        <v>Obesity</v>
      </c>
      <c r="K433" s="27" t="str">
        <f>VLOOKUP(A433,medical[#All],5,FALSE)</f>
        <v>Normal</v>
      </c>
      <c r="L433" s="28" t="str">
        <f>VLOOKUP(A433,hospital[#All],10,FALSE)</f>
        <v>30-Dec-2003</v>
      </c>
      <c r="M433" s="29">
        <f>VLOOKUP(A433,hospital[#All],6,FALSE)</f>
        <v>24059.68</v>
      </c>
      <c r="N433" s="26" t="str">
        <f>VLOOKUP(A433,hospital[#All],7,FALSE)</f>
        <v>tier - 2</v>
      </c>
      <c r="O433" s="26" t="str">
        <f>VLOOKUP(A433,hospital[#All],8,FALSE)</f>
        <v>tier - 2</v>
      </c>
      <c r="P433" s="26" t="str">
        <f>VLOOKUP(A433,hospital[#All],9,FALSE)</f>
        <v>R1012</v>
      </c>
      <c r="Q433" s="26">
        <f>VLOOKUP(A433,hospital[#All],11,FALSE)</f>
        <v>22</v>
      </c>
    </row>
    <row r="434" spans="1:17" ht="15.6" x14ac:dyDescent="0.3">
      <c r="A434" s="25" t="s">
        <v>1939</v>
      </c>
      <c r="B434" s="26" t="str">
        <f>VLOOKUP(A434,cstm_name[#All],4,FALSE)</f>
        <v>corey</v>
      </c>
      <c r="C434" s="26">
        <f>VLOOKUP(A434,medical[#All],2,FALSE)</f>
        <v>24.795000000000002</v>
      </c>
      <c r="D434" s="26" t="str">
        <f>VLOOKUP(A434,medical[#All],5,FALSE)</f>
        <v>Diabetes</v>
      </c>
      <c r="E434" s="26" t="str">
        <f>VLOOKUP(A434,medical[#All],6,FALSE)</f>
        <v>No</v>
      </c>
      <c r="F434" s="26" t="str">
        <f>VLOOKUP('Health care'!A434,medical[#All],7,FALSE)</f>
        <v>No</v>
      </c>
      <c r="G434" s="26" t="str">
        <f>VLOOKUP(A434,medical[#All],8,FALSE)</f>
        <v>No</v>
      </c>
      <c r="H434" s="26">
        <f>VLOOKUP('Health care'!A434,medical[#All],9,FALSE)</f>
        <v>0</v>
      </c>
      <c r="I434" s="26" t="str">
        <f>VLOOKUP(A434,medical[#All],10,FALSE)</f>
        <v>Yes</v>
      </c>
      <c r="J434" s="27" t="str">
        <f>VLOOKUP(A434,medical[#All],3,FALSE)</f>
        <v>Normal Weight</v>
      </c>
      <c r="K434" s="27" t="str">
        <f>VLOOKUP(A434,medical[#All],5,FALSE)</f>
        <v>Diabetes</v>
      </c>
      <c r="L434" s="28" t="str">
        <f>VLOOKUP(A434,hospital[#All],10,FALSE)</f>
        <v>10-Jul-1971</v>
      </c>
      <c r="M434" s="29">
        <f>VLOOKUP(A434,hospital[#All],6,FALSE)</f>
        <v>23967.38</v>
      </c>
      <c r="N434" s="26" t="str">
        <f>VLOOKUP(A434,hospital[#All],7,FALSE)</f>
        <v>tier - 2</v>
      </c>
      <c r="O434" s="26" t="str">
        <f>VLOOKUP(A434,hospital[#All],8,FALSE)</f>
        <v>tier - 2</v>
      </c>
      <c r="P434" s="26" t="str">
        <f>VLOOKUP(A434,hospital[#All],9,FALSE)</f>
        <v>R1012</v>
      </c>
      <c r="Q434" s="26">
        <f>VLOOKUP(A434,hospital[#All],11,FALSE)</f>
        <v>54</v>
      </c>
    </row>
    <row r="435" spans="1:17" ht="15.6" x14ac:dyDescent="0.3">
      <c r="A435" s="25" t="s">
        <v>1938</v>
      </c>
      <c r="B435" s="26" t="str">
        <f>VLOOKUP(A435,cstm_name[#All],4,FALSE)</f>
        <v>rebecca</v>
      </c>
      <c r="C435" s="26">
        <f>VLOOKUP(A435,medical[#All],2,FALSE)</f>
        <v>24.13</v>
      </c>
      <c r="D435" s="26" t="str">
        <f>VLOOKUP(A435,medical[#All],5,FALSE)</f>
        <v>Diabetes</v>
      </c>
      <c r="E435" s="26" t="str">
        <f>VLOOKUP(A435,medical[#All],6,FALSE)</f>
        <v>Yes</v>
      </c>
      <c r="F435" s="26" t="str">
        <f>VLOOKUP('Health care'!A435,medical[#All],7,FALSE)</f>
        <v>No</v>
      </c>
      <c r="G435" s="26" t="str">
        <f>VLOOKUP(A435,medical[#All],8,FALSE)</f>
        <v>No</v>
      </c>
      <c r="H435" s="26">
        <f>VLOOKUP('Health care'!A435,medical[#All],9,FALSE)</f>
        <v>2</v>
      </c>
      <c r="I435" s="26" t="str">
        <f>VLOOKUP(A435,medical[#All],10,FALSE)</f>
        <v>Yes</v>
      </c>
      <c r="J435" s="27" t="str">
        <f>VLOOKUP(A435,medical[#All],3,FALSE)</f>
        <v>Normal Weight</v>
      </c>
      <c r="K435" s="27" t="str">
        <f>VLOOKUP(A435,medical[#All],5,FALSE)</f>
        <v>Diabetes</v>
      </c>
      <c r="L435" s="28" t="str">
        <f>VLOOKUP(A435,hospital[#All],10,FALSE)</f>
        <v>8-Aug-1970</v>
      </c>
      <c r="M435" s="29">
        <f>VLOOKUP(A435,hospital[#All],6,FALSE)</f>
        <v>23887.66</v>
      </c>
      <c r="N435" s="26" t="str">
        <f>VLOOKUP(A435,hospital[#All],7,FALSE)</f>
        <v>tier - 2</v>
      </c>
      <c r="O435" s="26" t="str">
        <f>VLOOKUP(A435,hospital[#All],8,FALSE)</f>
        <v>tier - 3</v>
      </c>
      <c r="P435" s="26" t="str">
        <f>VLOOKUP(A435,hospital[#All],9,FALSE)</f>
        <v>R1012</v>
      </c>
      <c r="Q435" s="26">
        <f>VLOOKUP(A435,hospital[#All],11,FALSE)</f>
        <v>55</v>
      </c>
    </row>
    <row r="436" spans="1:17" ht="15.6" x14ac:dyDescent="0.3">
      <c r="A436" s="25" t="s">
        <v>1937</v>
      </c>
      <c r="B436" s="26" t="str">
        <f>VLOOKUP(A436,cstm_name[#All],4,FALSE)</f>
        <v>Nicholas</v>
      </c>
      <c r="C436" s="26">
        <f>VLOOKUP(A436,medical[#All],2,FALSE)</f>
        <v>25.84</v>
      </c>
      <c r="D436" s="26" t="str">
        <f>VLOOKUP(A436,medical[#All],5,FALSE)</f>
        <v>Diabetes</v>
      </c>
      <c r="E436" s="26" t="str">
        <f>VLOOKUP(A436,medical[#All],6,FALSE)</f>
        <v>No</v>
      </c>
      <c r="F436" s="26" t="str">
        <f>VLOOKUP('Health care'!A436,medical[#All],7,FALSE)</f>
        <v>No</v>
      </c>
      <c r="G436" s="26" t="str">
        <f>VLOOKUP(A436,medical[#All],8,FALSE)</f>
        <v>No</v>
      </c>
      <c r="H436" s="26">
        <f>VLOOKUP('Health care'!A436,medical[#All],9,FALSE)</f>
        <v>2</v>
      </c>
      <c r="I436" s="26" t="str">
        <f>VLOOKUP(A436,medical[#All],10,FALSE)</f>
        <v>Yes</v>
      </c>
      <c r="J436" s="27" t="str">
        <f>VLOOKUP(A436,medical[#All],3,FALSE)</f>
        <v>OverWeight</v>
      </c>
      <c r="K436" s="27" t="str">
        <f>VLOOKUP(A436,medical[#All],5,FALSE)</f>
        <v>Diabetes</v>
      </c>
      <c r="L436" s="28" t="str">
        <f>VLOOKUP(A436,hospital[#All],10,FALSE)</f>
        <v>27-Jun-1973</v>
      </c>
      <c r="M436" s="29">
        <f>VLOOKUP(A436,hospital[#All],6,FALSE)</f>
        <v>23807.24</v>
      </c>
      <c r="N436" s="26" t="str">
        <f>VLOOKUP(A436,hospital[#All],7,FALSE)</f>
        <v>tier - 2</v>
      </c>
      <c r="O436" s="26" t="str">
        <f>VLOOKUP(A436,hospital[#All],8,FALSE)</f>
        <v>tier - 3</v>
      </c>
      <c r="P436" s="26" t="str">
        <f>VLOOKUP(A436,hospital[#All],9,FALSE)</f>
        <v>R1012</v>
      </c>
      <c r="Q436" s="26">
        <f>VLOOKUP(A436,hospital[#All],11,FALSE)</f>
        <v>52</v>
      </c>
    </row>
    <row r="437" spans="1:17" ht="15.6" x14ac:dyDescent="0.3">
      <c r="A437" s="25" t="s">
        <v>1936</v>
      </c>
      <c r="B437" s="26" t="str">
        <f>VLOOKUP(A437,cstm_name[#All],4,FALSE)</f>
        <v>christian</v>
      </c>
      <c r="C437" s="26">
        <f>VLOOKUP(A437,medical[#All],2,FALSE)</f>
        <v>28</v>
      </c>
      <c r="D437" s="26" t="str">
        <f>VLOOKUP(A437,medical[#All],5,FALSE)</f>
        <v>Diabetes</v>
      </c>
      <c r="E437" s="26" t="str">
        <f>VLOOKUP(A437,medical[#All],6,FALSE)</f>
        <v>No</v>
      </c>
      <c r="F437" s="26" t="str">
        <f>VLOOKUP('Health care'!A437,medical[#All],7,FALSE)</f>
        <v>No</v>
      </c>
      <c r="G437" s="26" t="str">
        <f>VLOOKUP(A437,medical[#All],8,FALSE)</f>
        <v>No</v>
      </c>
      <c r="H437" s="26">
        <f>VLOOKUP('Health care'!A437,medical[#All],9,FALSE)</f>
        <v>0</v>
      </c>
      <c r="I437" s="26" t="str">
        <f>VLOOKUP(A437,medical[#All],10,FALSE)</f>
        <v>Yes</v>
      </c>
      <c r="J437" s="27" t="str">
        <f>VLOOKUP(A437,medical[#All],3,FALSE)</f>
        <v>OverWeight</v>
      </c>
      <c r="K437" s="27" t="str">
        <f>VLOOKUP(A437,medical[#All],5,FALSE)</f>
        <v>Diabetes</v>
      </c>
      <c r="L437" s="28" t="str">
        <f>VLOOKUP(A437,hospital[#All],10,FALSE)</f>
        <v>2-Jun-1974</v>
      </c>
      <c r="M437" s="29">
        <f>VLOOKUP(A437,hospital[#All],6,FALSE)</f>
        <v>23568.27</v>
      </c>
      <c r="N437" s="26" t="str">
        <f>VLOOKUP(A437,hospital[#All],7,FALSE)</f>
        <v>tier - 2</v>
      </c>
      <c r="O437" s="26" t="str">
        <f>VLOOKUP(A437,hospital[#All],8,FALSE)</f>
        <v>tier - 2</v>
      </c>
      <c r="P437" s="26" t="str">
        <f>VLOOKUP(A437,hospital[#All],9,FALSE)</f>
        <v>R1011</v>
      </c>
      <c r="Q437" s="26">
        <f>VLOOKUP(A437,hospital[#All],11,FALSE)</f>
        <v>51</v>
      </c>
    </row>
    <row r="438" spans="1:17" ht="15.6" x14ac:dyDescent="0.3">
      <c r="A438" s="25" t="s">
        <v>1935</v>
      </c>
      <c r="B438" s="26" t="str">
        <f>VLOOKUP(A438,cstm_name[#All],4,FALSE)</f>
        <v>Jonathon</v>
      </c>
      <c r="C438" s="26">
        <f>VLOOKUP(A438,medical[#All],2,FALSE)</f>
        <v>34.1</v>
      </c>
      <c r="D438" s="26" t="str">
        <f>VLOOKUP(A438,medical[#All],5,FALSE)</f>
        <v>Normal</v>
      </c>
      <c r="E438" s="26" t="str">
        <f>VLOOKUP(A438,medical[#All],6,FALSE)</f>
        <v>Yes</v>
      </c>
      <c r="F438" s="26" t="str">
        <f>VLOOKUP('Health care'!A438,medical[#All],7,FALSE)</f>
        <v>No</v>
      </c>
      <c r="G438" s="26" t="str">
        <f>VLOOKUP(A438,medical[#All],8,FALSE)</f>
        <v>Yes</v>
      </c>
      <c r="H438" s="26">
        <f>VLOOKUP('Health care'!A438,medical[#All],9,FALSE)</f>
        <v>1</v>
      </c>
      <c r="I438" s="26" t="str">
        <f>VLOOKUP(A438,medical[#All],10,FALSE)</f>
        <v>No</v>
      </c>
      <c r="J438" s="27" t="str">
        <f>VLOOKUP(A438,medical[#All],3,FALSE)</f>
        <v>Obesity</v>
      </c>
      <c r="K438" s="27" t="str">
        <f>VLOOKUP(A438,medical[#All],5,FALSE)</f>
        <v>Normal</v>
      </c>
      <c r="L438" s="28" t="str">
        <f>VLOOKUP(A438,hospital[#All],10,FALSE)</f>
        <v>26-Aug-1983</v>
      </c>
      <c r="M438" s="29">
        <f>VLOOKUP(A438,hospital[#All],6,FALSE)</f>
        <v>23563.02</v>
      </c>
      <c r="N438" s="26" t="str">
        <f>VLOOKUP(A438,hospital[#All],7,FALSE)</f>
        <v>tier - 2</v>
      </c>
      <c r="O438" s="26" t="str">
        <f>VLOOKUP(A438,hospital[#All],8,FALSE)</f>
        <v>tier - 2</v>
      </c>
      <c r="P438" s="26" t="str">
        <f>VLOOKUP(A438,hospital[#All],9,FALSE)</f>
        <v>R1013</v>
      </c>
      <c r="Q438" s="26">
        <f>VLOOKUP(A438,hospital[#All],11,FALSE)</f>
        <v>42</v>
      </c>
    </row>
    <row r="439" spans="1:17" ht="15.6" x14ac:dyDescent="0.3">
      <c r="A439" s="25" t="s">
        <v>1934</v>
      </c>
      <c r="B439" s="26" t="str">
        <f>VLOOKUP(A439,cstm_name[#All],4,FALSE)</f>
        <v>caroline</v>
      </c>
      <c r="C439" s="26">
        <f>VLOOKUP(A439,medical[#All],2,FALSE)</f>
        <v>26.125</v>
      </c>
      <c r="D439" s="26" t="str">
        <f>VLOOKUP(A439,medical[#All],5,FALSE)</f>
        <v>Diabetes</v>
      </c>
      <c r="E439" s="26" t="str">
        <f>VLOOKUP(A439,medical[#All],6,FALSE)</f>
        <v>Yes</v>
      </c>
      <c r="F439" s="26" t="str">
        <f>VLOOKUP('Health care'!A439,medical[#All],7,FALSE)</f>
        <v>No</v>
      </c>
      <c r="G439" s="26" t="str">
        <f>VLOOKUP(A439,medical[#All],8,FALSE)</f>
        <v>No</v>
      </c>
      <c r="H439" s="26">
        <f>VLOOKUP('Health care'!A439,medical[#All],9,FALSE)</f>
        <v>1</v>
      </c>
      <c r="I439" s="26" t="str">
        <f>VLOOKUP(A439,medical[#All],10,FALSE)</f>
        <v>Yes</v>
      </c>
      <c r="J439" s="27" t="str">
        <f>VLOOKUP(A439,medical[#All],3,FALSE)</f>
        <v>OverWeight</v>
      </c>
      <c r="K439" s="27" t="str">
        <f>VLOOKUP(A439,medical[#All],5,FALSE)</f>
        <v>Diabetes</v>
      </c>
      <c r="L439" s="28" t="str">
        <f>VLOOKUP(A439,hospital[#All],10,FALSE)</f>
        <v>13-Nov-1975</v>
      </c>
      <c r="M439" s="29">
        <f>VLOOKUP(A439,hospital[#All],6,FALSE)</f>
        <v>23401.31</v>
      </c>
      <c r="N439" s="26" t="str">
        <f>VLOOKUP(A439,hospital[#All],7,FALSE)</f>
        <v>tier - 2</v>
      </c>
      <c r="O439" s="26" t="str">
        <f>VLOOKUP(A439,hospital[#All],8,FALSE)</f>
        <v>tier - 3</v>
      </c>
      <c r="P439" s="26" t="str">
        <f>VLOOKUP(A439,hospital[#All],9,FALSE)</f>
        <v>R1024</v>
      </c>
      <c r="Q439" s="26">
        <f>VLOOKUP(A439,hospital[#All],11,FALSE)</f>
        <v>50</v>
      </c>
    </row>
    <row r="440" spans="1:17" ht="15.6" x14ac:dyDescent="0.3">
      <c r="A440" s="25" t="s">
        <v>1933</v>
      </c>
      <c r="B440" s="26" t="str">
        <f>VLOOKUP(A440,cstm_name[#All],4,FALSE)</f>
        <v>Joshua</v>
      </c>
      <c r="C440" s="26">
        <f>VLOOKUP(A440,medical[#All],2,FALSE)</f>
        <v>25.6</v>
      </c>
      <c r="D440" s="26" t="str">
        <f>VLOOKUP(A440,medical[#All],5,FALSE)</f>
        <v>Diabetes</v>
      </c>
      <c r="E440" s="26" t="str">
        <f>VLOOKUP(A440,medical[#All],6,FALSE)</f>
        <v>No</v>
      </c>
      <c r="F440" s="26" t="str">
        <f>VLOOKUP('Health care'!A440,medical[#All],7,FALSE)</f>
        <v>No</v>
      </c>
      <c r="G440" s="26" t="str">
        <f>VLOOKUP(A440,medical[#All],8,FALSE)</f>
        <v>No</v>
      </c>
      <c r="H440" s="26">
        <f>VLOOKUP('Health care'!A440,medical[#All],9,FALSE)</f>
        <v>2</v>
      </c>
      <c r="I440" s="26" t="str">
        <f>VLOOKUP(A440,medical[#All],10,FALSE)</f>
        <v>Yes</v>
      </c>
      <c r="J440" s="27" t="str">
        <f>VLOOKUP(A440,medical[#All],3,FALSE)</f>
        <v>OverWeight</v>
      </c>
      <c r="K440" s="27" t="str">
        <f>VLOOKUP(A440,medical[#All],5,FALSE)</f>
        <v>Diabetes</v>
      </c>
      <c r="L440" s="28" t="str">
        <f>VLOOKUP(A440,hospital[#All],10,FALSE)</f>
        <v>22-Oct-1973</v>
      </c>
      <c r="M440" s="29">
        <f>VLOOKUP(A440,hospital[#All],6,FALSE)</f>
        <v>23306.55</v>
      </c>
      <c r="N440" s="26" t="str">
        <f>VLOOKUP(A440,hospital[#All],7,FALSE)</f>
        <v>tier - 2</v>
      </c>
      <c r="O440" s="26" t="str">
        <f>VLOOKUP(A440,hospital[#All],8,FALSE)</f>
        <v>tier - 2</v>
      </c>
      <c r="P440" s="26" t="str">
        <f>VLOOKUP(A440,hospital[#All],9,FALSE)</f>
        <v>R1011</v>
      </c>
      <c r="Q440" s="26">
        <f>VLOOKUP(A440,hospital[#All],11,FALSE)</f>
        <v>52</v>
      </c>
    </row>
    <row r="441" spans="1:17" ht="15.6" x14ac:dyDescent="0.3">
      <c r="A441" s="25" t="s">
        <v>1932</v>
      </c>
      <c r="B441" s="26" t="str">
        <f>VLOOKUP(A441,cstm_name[#All],4,FALSE)</f>
        <v>nichole</v>
      </c>
      <c r="C441" s="26">
        <f>VLOOKUP(A441,medical[#All],2,FALSE)</f>
        <v>24.32</v>
      </c>
      <c r="D441" s="26" t="str">
        <f>VLOOKUP(A441,medical[#All],5,FALSE)</f>
        <v>Prediabetes</v>
      </c>
      <c r="E441" s="26" t="str">
        <f>VLOOKUP(A441,medical[#All],6,FALSE)</f>
        <v>No</v>
      </c>
      <c r="F441" s="26" t="str">
        <f>VLOOKUP('Health care'!A441,medical[#All],7,FALSE)</f>
        <v>No</v>
      </c>
      <c r="G441" s="26" t="str">
        <f>VLOOKUP(A441,medical[#All],8,FALSE)</f>
        <v>No</v>
      </c>
      <c r="H441" s="26">
        <f>VLOOKUP('Health care'!A441,medical[#All],9,FALSE)</f>
        <v>0</v>
      </c>
      <c r="I441" s="26" t="str">
        <f>VLOOKUP(A441,medical[#All],10,FALSE)</f>
        <v>No</v>
      </c>
      <c r="J441" s="27" t="str">
        <f>VLOOKUP(A441,medical[#All],3,FALSE)</f>
        <v>Normal Weight</v>
      </c>
      <c r="K441" s="27" t="str">
        <f>VLOOKUP(A441,medical[#All],5,FALSE)</f>
        <v>Prediabetes</v>
      </c>
      <c r="L441" s="28" t="str">
        <f>VLOOKUP(A441,hospital[#All],10,FALSE)</f>
        <v>3-Oct-1994</v>
      </c>
      <c r="M441" s="29">
        <f>VLOOKUP(A441,hospital[#All],6,FALSE)</f>
        <v>23288.93</v>
      </c>
      <c r="N441" s="26" t="str">
        <f>VLOOKUP(A441,hospital[#All],7,FALSE)</f>
        <v>tier - 2</v>
      </c>
      <c r="O441" s="26" t="str">
        <f>VLOOKUP(A441,hospital[#All],8,FALSE)</f>
        <v>tier - 3</v>
      </c>
      <c r="P441" s="26" t="str">
        <f>VLOOKUP(A441,hospital[#All],9,FALSE)</f>
        <v>R1024</v>
      </c>
      <c r="Q441" s="26">
        <f>VLOOKUP(A441,hospital[#All],11,FALSE)</f>
        <v>31</v>
      </c>
    </row>
    <row r="442" spans="1:17" ht="15.6" x14ac:dyDescent="0.3">
      <c r="A442" s="25" t="s">
        <v>1931</v>
      </c>
      <c r="B442" s="26" t="str">
        <f>VLOOKUP(A442,cstm_name[#All],4,FALSE)</f>
        <v>Denise</v>
      </c>
      <c r="C442" s="26">
        <f>VLOOKUP(A442,medical[#All],2,FALSE)</f>
        <v>22.88</v>
      </c>
      <c r="D442" s="26" t="str">
        <f>VLOOKUP(A442,medical[#All],5,FALSE)</f>
        <v>Prediabetes</v>
      </c>
      <c r="E442" s="26" t="str">
        <f>VLOOKUP(A442,medical[#All],6,FALSE)</f>
        <v>Yes</v>
      </c>
      <c r="F442" s="26" t="str">
        <f>VLOOKUP('Health care'!A442,medical[#All],7,FALSE)</f>
        <v>No</v>
      </c>
      <c r="G442" s="26" t="str">
        <f>VLOOKUP(A442,medical[#All],8,FALSE)</f>
        <v>Yes</v>
      </c>
      <c r="H442" s="26">
        <f>VLOOKUP('Health care'!A442,medical[#All],9,FALSE)</f>
        <v>1</v>
      </c>
      <c r="I442" s="26" t="str">
        <f>VLOOKUP(A442,medical[#All],10,FALSE)</f>
        <v>Yes</v>
      </c>
      <c r="J442" s="27" t="str">
        <f>VLOOKUP(A442,medical[#All],3,FALSE)</f>
        <v>Normal Weight</v>
      </c>
      <c r="K442" s="27" t="str">
        <f>VLOOKUP(A442,medical[#All],5,FALSE)</f>
        <v>Prediabetes</v>
      </c>
      <c r="L442" s="28" t="str">
        <f>VLOOKUP(A442,hospital[#All],10,FALSE)</f>
        <v>14-Nov-1969</v>
      </c>
      <c r="M442" s="29">
        <f>VLOOKUP(A442,hospital[#All],6,FALSE)</f>
        <v>23244.79</v>
      </c>
      <c r="N442" s="26" t="str">
        <f>VLOOKUP(A442,hospital[#All],7,FALSE)</f>
        <v>tier - 2</v>
      </c>
      <c r="O442" s="26" t="str">
        <f>VLOOKUP(A442,hospital[#All],8,FALSE)</f>
        <v>tier - 3</v>
      </c>
      <c r="P442" s="26" t="str">
        <f>VLOOKUP(A442,hospital[#All],9,FALSE)</f>
        <v>R1013</v>
      </c>
      <c r="Q442" s="26">
        <f>VLOOKUP(A442,hospital[#All],11,FALSE)</f>
        <v>56</v>
      </c>
    </row>
    <row r="443" spans="1:17" ht="15.6" x14ac:dyDescent="0.3">
      <c r="A443" s="25" t="s">
        <v>1930</v>
      </c>
      <c r="B443" s="26" t="str">
        <f>VLOOKUP(A443,cstm_name[#All],4,FALSE)</f>
        <v>Peter</v>
      </c>
      <c r="C443" s="26">
        <f>VLOOKUP(A443,medical[#All],2,FALSE)</f>
        <v>24.984999999999999</v>
      </c>
      <c r="D443" s="26" t="str">
        <f>VLOOKUP(A443,medical[#All],5,FALSE)</f>
        <v>Normal</v>
      </c>
      <c r="E443" s="26" t="str">
        <f>VLOOKUP(A443,medical[#All],6,FALSE)</f>
        <v>Yes</v>
      </c>
      <c r="F443" s="26" t="str">
        <f>VLOOKUP('Health care'!A443,medical[#All],7,FALSE)</f>
        <v>No</v>
      </c>
      <c r="G443" s="26" t="str">
        <f>VLOOKUP(A443,medical[#All],8,FALSE)</f>
        <v>Yes</v>
      </c>
      <c r="H443" s="26">
        <f>VLOOKUP('Health care'!A443,medical[#All],9,FALSE)</f>
        <v>1</v>
      </c>
      <c r="I443" s="26" t="str">
        <f>VLOOKUP(A443,medical[#All],10,FALSE)</f>
        <v>No</v>
      </c>
      <c r="J443" s="27" t="str">
        <f>VLOOKUP(A443,medical[#All],3,FALSE)</f>
        <v>Normal Weight</v>
      </c>
      <c r="K443" s="27" t="str">
        <f>VLOOKUP(A443,medical[#All],5,FALSE)</f>
        <v>Normal</v>
      </c>
      <c r="L443" s="28" t="str">
        <f>VLOOKUP(A443,hospital[#All],10,FALSE)</f>
        <v>7-Aug-1997</v>
      </c>
      <c r="M443" s="29">
        <f>VLOOKUP(A443,hospital[#All],6,FALSE)</f>
        <v>23241.47</v>
      </c>
      <c r="N443" s="26" t="str">
        <f>VLOOKUP(A443,hospital[#All],7,FALSE)</f>
        <v>tier - 2</v>
      </c>
      <c r="O443" s="26" t="str">
        <f>VLOOKUP(A443,hospital[#All],8,FALSE)</f>
        <v>tier - 3</v>
      </c>
      <c r="P443" s="26" t="str">
        <f>VLOOKUP(A443,hospital[#All],9,FALSE)</f>
        <v>R1018</v>
      </c>
      <c r="Q443" s="26">
        <f>VLOOKUP(A443,hospital[#All],11,FALSE)</f>
        <v>28</v>
      </c>
    </row>
    <row r="444" spans="1:17" ht="15.6" x14ac:dyDescent="0.3">
      <c r="A444" s="25" t="s">
        <v>1929</v>
      </c>
      <c r="B444" s="26" t="str">
        <f>VLOOKUP(A444,cstm_name[#All],4,FALSE)</f>
        <v>Johnson</v>
      </c>
      <c r="C444" s="26">
        <f>VLOOKUP(A444,medical[#All],2,FALSE)</f>
        <v>33.1</v>
      </c>
      <c r="D444" s="26" t="str">
        <f>VLOOKUP(A444,medical[#All],5,FALSE)</f>
        <v>Normal</v>
      </c>
      <c r="E444" s="26" t="str">
        <f>VLOOKUP(A444,medical[#All],6,FALSE)</f>
        <v>No</v>
      </c>
      <c r="F444" s="26" t="str">
        <f>VLOOKUP('Health care'!A444,medical[#All],7,FALSE)</f>
        <v>No</v>
      </c>
      <c r="G444" s="26" t="str">
        <f>VLOOKUP(A444,medical[#All],8,FALSE)</f>
        <v>Yes</v>
      </c>
      <c r="H444" s="26">
        <f>VLOOKUP('Health care'!A444,medical[#All],9,FALSE)</f>
        <v>1</v>
      </c>
      <c r="I444" s="26" t="str">
        <f>VLOOKUP(A444,medical[#All],10,FALSE)</f>
        <v>No</v>
      </c>
      <c r="J444" s="27" t="str">
        <f>VLOOKUP(A444,medical[#All],3,FALSE)</f>
        <v>Obesity</v>
      </c>
      <c r="K444" s="27" t="str">
        <f>VLOOKUP(A444,medical[#All],5,FALSE)</f>
        <v>Normal</v>
      </c>
      <c r="L444" s="28" t="str">
        <f>VLOOKUP(A444,hospital[#All],10,FALSE)</f>
        <v>14-Dec-2003</v>
      </c>
      <c r="M444" s="29">
        <f>VLOOKUP(A444,hospital[#All],6,FALSE)</f>
        <v>23082.959999999999</v>
      </c>
      <c r="N444" s="26" t="str">
        <f>VLOOKUP(A444,hospital[#All],7,FALSE)</f>
        <v>tier - 2</v>
      </c>
      <c r="O444" s="26" t="str">
        <f>VLOOKUP(A444,hospital[#All],8,FALSE)</f>
        <v>tier - 2</v>
      </c>
      <c r="P444" s="26" t="str">
        <f>VLOOKUP(A444,hospital[#All],9,FALSE)</f>
        <v>R1011</v>
      </c>
      <c r="Q444" s="26">
        <f>VLOOKUP(A444,hospital[#All],11,FALSE)</f>
        <v>22</v>
      </c>
    </row>
    <row r="445" spans="1:17" ht="15.6" x14ac:dyDescent="0.3">
      <c r="A445" s="25" t="s">
        <v>1928</v>
      </c>
      <c r="B445" s="26" t="str">
        <f>VLOOKUP(A445,cstm_name[#All],4,FALSE)</f>
        <v>katherine</v>
      </c>
      <c r="C445" s="26">
        <f>VLOOKUP(A445,medical[#All],2,FALSE)</f>
        <v>27.83</v>
      </c>
      <c r="D445" s="26" t="str">
        <f>VLOOKUP(A445,medical[#All],5,FALSE)</f>
        <v>Diabetes</v>
      </c>
      <c r="E445" s="26" t="str">
        <f>VLOOKUP(A445,medical[#All],6,FALSE)</f>
        <v>Yes</v>
      </c>
      <c r="F445" s="26" t="str">
        <f>VLOOKUP('Health care'!A445,medical[#All],7,FALSE)</f>
        <v>No</v>
      </c>
      <c r="G445" s="26" t="str">
        <f>VLOOKUP(A445,medical[#All],8,FALSE)</f>
        <v>No</v>
      </c>
      <c r="H445" s="26">
        <f>VLOOKUP('Health care'!A445,medical[#All],9,FALSE)</f>
        <v>1</v>
      </c>
      <c r="I445" s="26" t="str">
        <f>VLOOKUP(A445,medical[#All],10,FALSE)</f>
        <v>Yes</v>
      </c>
      <c r="J445" s="27" t="str">
        <f>VLOOKUP(A445,medical[#All],3,FALSE)</f>
        <v>OverWeight</v>
      </c>
      <c r="K445" s="27" t="str">
        <f>VLOOKUP(A445,medical[#All],5,FALSE)</f>
        <v>Diabetes</v>
      </c>
      <c r="L445" s="28" t="str">
        <f>VLOOKUP(A445,hospital[#All],10,FALSE)</f>
        <v>9-Sep-1975</v>
      </c>
      <c r="M445" s="29">
        <f>VLOOKUP(A445,hospital[#All],6,FALSE)</f>
        <v>23065.42</v>
      </c>
      <c r="N445" s="26" t="str">
        <f>VLOOKUP(A445,hospital[#All],7,FALSE)</f>
        <v>tier - 2</v>
      </c>
      <c r="O445" s="26" t="str">
        <f>VLOOKUP(A445,hospital[#All],8,FALSE)</f>
        <v>tier - 2</v>
      </c>
      <c r="P445" s="26" t="str">
        <f>VLOOKUP(A445,hospital[#All],9,FALSE)</f>
        <v>R1013</v>
      </c>
      <c r="Q445" s="26">
        <f>VLOOKUP(A445,hospital[#All],11,FALSE)</f>
        <v>50</v>
      </c>
    </row>
    <row r="446" spans="1:17" ht="15.6" x14ac:dyDescent="0.3">
      <c r="A446" s="25" t="s">
        <v>1927</v>
      </c>
      <c r="B446" s="26" t="str">
        <f>VLOOKUP(A446,cstm_name[#All],4,FALSE)</f>
        <v>lynda</v>
      </c>
      <c r="C446" s="26">
        <f>VLOOKUP(A446,medical[#All],2,FALSE)</f>
        <v>30.875</v>
      </c>
      <c r="D446" s="26" t="str">
        <f>VLOOKUP(A446,medical[#All],5,FALSE)</f>
        <v>Diabetes</v>
      </c>
      <c r="E446" s="26" t="str">
        <f>VLOOKUP(A446,medical[#All],6,FALSE)</f>
        <v>Yes</v>
      </c>
      <c r="F446" s="26" t="str">
        <f>VLOOKUP('Health care'!A446,medical[#All],7,FALSE)</f>
        <v>No</v>
      </c>
      <c r="G446" s="26" t="str">
        <f>VLOOKUP(A446,medical[#All],8,FALSE)</f>
        <v>No</v>
      </c>
      <c r="H446" s="26">
        <f>VLOOKUP('Health care'!A446,medical[#All],9,FALSE)</f>
        <v>2</v>
      </c>
      <c r="I446" s="26" t="str">
        <f>VLOOKUP(A446,medical[#All],10,FALSE)</f>
        <v>No</v>
      </c>
      <c r="J446" s="27" t="str">
        <f>VLOOKUP(A446,medical[#All],3,FALSE)</f>
        <v>Obesity</v>
      </c>
      <c r="K446" s="27" t="str">
        <f>VLOOKUP(A446,medical[#All],5,FALSE)</f>
        <v>Diabetes</v>
      </c>
      <c r="L446" s="28" t="str">
        <f>VLOOKUP(A446,hospital[#All],10,FALSE)</f>
        <v>9-Nov-1970</v>
      </c>
      <c r="M446" s="29">
        <f>VLOOKUP(A446,hospital[#All],6,FALSE)</f>
        <v>23045.57</v>
      </c>
      <c r="N446" s="26" t="str">
        <f>VLOOKUP(A446,hospital[#All],7,FALSE)</f>
        <v>tier - 2</v>
      </c>
      <c r="O446" s="26" t="str">
        <f>VLOOKUP(A446,hospital[#All],8,FALSE)</f>
        <v>tier - 2</v>
      </c>
      <c r="P446" s="26" t="str">
        <f>VLOOKUP(A446,hospital[#All],9,FALSE)</f>
        <v>R1024</v>
      </c>
      <c r="Q446" s="26">
        <f>VLOOKUP(A446,hospital[#All],11,FALSE)</f>
        <v>55</v>
      </c>
    </row>
    <row r="447" spans="1:17" ht="15.6" x14ac:dyDescent="0.3">
      <c r="A447" s="25" t="s">
        <v>1926</v>
      </c>
      <c r="B447" s="26" t="str">
        <f>VLOOKUP(A447,cstm_name[#All],4,FALSE)</f>
        <v>anthony</v>
      </c>
      <c r="C447" s="26">
        <f>VLOOKUP(A447,medical[#All],2,FALSE)</f>
        <v>27.265000000000001</v>
      </c>
      <c r="D447" s="26" t="str">
        <f>VLOOKUP(A447,medical[#All],5,FALSE)</f>
        <v>Normal</v>
      </c>
      <c r="E447" s="26" t="str">
        <f>VLOOKUP(A447,medical[#All],6,FALSE)</f>
        <v>No</v>
      </c>
      <c r="F447" s="26" t="str">
        <f>VLOOKUP('Health care'!A447,medical[#All],7,FALSE)</f>
        <v>No</v>
      </c>
      <c r="G447" s="26" t="str">
        <f>VLOOKUP(A447,medical[#All],8,FALSE)</f>
        <v>Yes</v>
      </c>
      <c r="H447" s="26">
        <f>VLOOKUP('Health care'!A447,medical[#All],9,FALSE)</f>
        <v>1</v>
      </c>
      <c r="I447" s="26" t="str">
        <f>VLOOKUP(A447,medical[#All],10,FALSE)</f>
        <v>No</v>
      </c>
      <c r="J447" s="27" t="str">
        <f>VLOOKUP(A447,medical[#All],3,FALSE)</f>
        <v>OverWeight</v>
      </c>
      <c r="K447" s="27" t="str">
        <f>VLOOKUP(A447,medical[#All],5,FALSE)</f>
        <v>Normal</v>
      </c>
      <c r="L447" s="28" t="str">
        <f>VLOOKUP(A447,hospital[#All],10,FALSE)</f>
        <v>25-Jul-2003</v>
      </c>
      <c r="M447" s="29">
        <f>VLOOKUP(A447,hospital[#All],6,FALSE)</f>
        <v>22493.66</v>
      </c>
      <c r="N447" s="26" t="str">
        <f>VLOOKUP(A447,hospital[#All],7,FALSE)</f>
        <v>tier - 2</v>
      </c>
      <c r="O447" s="26" t="str">
        <f>VLOOKUP(A447,hospital[#All],8,FALSE)</f>
        <v>tier - 1</v>
      </c>
      <c r="P447" s="26" t="str">
        <f>VLOOKUP(A447,hospital[#All],9,FALSE)</f>
        <v>R1012</v>
      </c>
      <c r="Q447" s="26">
        <f>VLOOKUP(A447,hospital[#All],11,FALSE)</f>
        <v>22</v>
      </c>
    </row>
    <row r="448" spans="1:17" ht="15.6" x14ac:dyDescent="0.3">
      <c r="A448" s="25" t="s">
        <v>1925</v>
      </c>
      <c r="B448" s="26" t="str">
        <f>VLOOKUP(A448,cstm_name[#All],4,FALSE)</f>
        <v>Linnea</v>
      </c>
      <c r="C448" s="26">
        <f>VLOOKUP(A448,medical[#All],2,FALSE)</f>
        <v>26.7</v>
      </c>
      <c r="D448" s="26" t="str">
        <f>VLOOKUP(A448,medical[#All],5,FALSE)</f>
        <v>Normal</v>
      </c>
      <c r="E448" s="26" t="str">
        <f>VLOOKUP(A448,medical[#All],6,FALSE)</f>
        <v>No</v>
      </c>
      <c r="F448" s="26" t="str">
        <f>VLOOKUP('Health care'!A448,medical[#All],7,FALSE)</f>
        <v>No</v>
      </c>
      <c r="G448" s="26" t="str">
        <f>VLOOKUP(A448,medical[#All],8,FALSE)</f>
        <v>Yes</v>
      </c>
      <c r="H448" s="26">
        <f>VLOOKUP('Health care'!A448,medical[#All],9,FALSE)</f>
        <v>1</v>
      </c>
      <c r="I448" s="26" t="str">
        <f>VLOOKUP(A448,medical[#All],10,FALSE)</f>
        <v>Yes</v>
      </c>
      <c r="J448" s="27" t="str">
        <f>VLOOKUP(A448,medical[#All],3,FALSE)</f>
        <v>OverWeight</v>
      </c>
      <c r="K448" s="27" t="str">
        <f>VLOOKUP(A448,medical[#All],5,FALSE)</f>
        <v>Normal</v>
      </c>
      <c r="L448" s="28" t="str">
        <f>VLOOKUP(A448,hospital[#All],10,FALSE)</f>
        <v>14-Nov-1979</v>
      </c>
      <c r="M448" s="29">
        <f>VLOOKUP(A448,hospital[#All],6,FALSE)</f>
        <v>22478.6</v>
      </c>
      <c r="N448" s="26" t="str">
        <f>VLOOKUP(A448,hospital[#All],7,FALSE)</f>
        <v>tier - 3</v>
      </c>
      <c r="O448" s="26" t="str">
        <f>VLOOKUP(A448,hospital[#All],8,FALSE)</f>
        <v>tier - 2</v>
      </c>
      <c r="P448" s="26" t="str">
        <f>VLOOKUP(A448,hospital[#All],9,FALSE)</f>
        <v>R1011</v>
      </c>
      <c r="Q448" s="26">
        <f>VLOOKUP(A448,hospital[#All],11,FALSE)</f>
        <v>46</v>
      </c>
    </row>
    <row r="449" spans="1:17" ht="15.6" x14ac:dyDescent="0.3">
      <c r="A449" s="25" t="s">
        <v>1924</v>
      </c>
      <c r="B449" s="26" t="str">
        <f>VLOOKUP(A449,cstm_name[#All],4,FALSE)</f>
        <v>Massimiliano</v>
      </c>
      <c r="C449" s="26">
        <f>VLOOKUP(A449,medical[#All],2,FALSE)</f>
        <v>29.925000000000001</v>
      </c>
      <c r="D449" s="26" t="str">
        <f>VLOOKUP(A449,medical[#All],5,FALSE)</f>
        <v>Prediabetes</v>
      </c>
      <c r="E449" s="26" t="str">
        <f>VLOOKUP(A449,medical[#All],6,FALSE)</f>
        <v>Yes</v>
      </c>
      <c r="F449" s="26" t="str">
        <f>VLOOKUP('Health care'!A449,medical[#All],7,FALSE)</f>
        <v>No</v>
      </c>
      <c r="G449" s="26" t="str">
        <f>VLOOKUP(A449,medical[#All],8,FALSE)</f>
        <v>Yes</v>
      </c>
      <c r="H449" s="26">
        <f>VLOOKUP('Health care'!A449,medical[#All],9,FALSE)</f>
        <v>1</v>
      </c>
      <c r="I449" s="26" t="str">
        <f>VLOOKUP(A449,medical[#All],10,FALSE)</f>
        <v>Yes</v>
      </c>
      <c r="J449" s="27" t="str">
        <f>VLOOKUP(A449,medical[#All],3,FALSE)</f>
        <v>OverWeight</v>
      </c>
      <c r="K449" s="27" t="str">
        <f>VLOOKUP(A449,medical[#All],5,FALSE)</f>
        <v>Prediabetes</v>
      </c>
      <c r="L449" s="28" t="str">
        <f>VLOOKUP(A449,hospital[#All],10,FALSE)</f>
        <v>21-Dec-1983</v>
      </c>
      <c r="M449" s="29">
        <f>VLOOKUP(A449,hospital[#All],6,FALSE)</f>
        <v>22462.04</v>
      </c>
      <c r="N449" s="26" t="str">
        <f>VLOOKUP(A449,hospital[#All],7,FALSE)</f>
        <v>tier - 3</v>
      </c>
      <c r="O449" s="26" t="str">
        <f>VLOOKUP(A449,hospital[#All],8,FALSE)</f>
        <v>tier - 1</v>
      </c>
      <c r="P449" s="26" t="str">
        <f>VLOOKUP(A449,hospital[#All],9,FALSE)</f>
        <v>R1019</v>
      </c>
      <c r="Q449" s="26">
        <f>VLOOKUP(A449,hospital[#All],11,FALSE)</f>
        <v>42</v>
      </c>
    </row>
    <row r="450" spans="1:17" ht="15.6" x14ac:dyDescent="0.3">
      <c r="A450" s="25" t="s">
        <v>1923</v>
      </c>
      <c r="B450" s="26" t="str">
        <f>VLOOKUP(A450,cstm_name[#All],4,FALSE)</f>
        <v>James</v>
      </c>
      <c r="C450" s="26">
        <f>VLOOKUP(A450,medical[#All],2,FALSE)</f>
        <v>19.95</v>
      </c>
      <c r="D450" s="26" t="str">
        <f>VLOOKUP(A450,medical[#All],5,FALSE)</f>
        <v>Normal</v>
      </c>
      <c r="E450" s="26" t="str">
        <f>VLOOKUP(A450,medical[#All],6,FALSE)</f>
        <v>Yes</v>
      </c>
      <c r="F450" s="26" t="str">
        <f>VLOOKUP('Health care'!A450,medical[#All],7,FALSE)</f>
        <v>No</v>
      </c>
      <c r="G450" s="26" t="str">
        <f>VLOOKUP(A450,medical[#All],8,FALSE)</f>
        <v>No</v>
      </c>
      <c r="H450" s="26">
        <f>VLOOKUP('Health care'!A450,medical[#All],9,FALSE)</f>
        <v>2</v>
      </c>
      <c r="I450" s="26" t="str">
        <f>VLOOKUP(A450,medical[#All],10,FALSE)</f>
        <v>Yes</v>
      </c>
      <c r="J450" s="27" t="str">
        <f>VLOOKUP(A450,medical[#All],3,FALSE)</f>
        <v>Normal Weight</v>
      </c>
      <c r="K450" s="27" t="str">
        <f>VLOOKUP(A450,medical[#All],5,FALSE)</f>
        <v>Normal</v>
      </c>
      <c r="L450" s="28" t="str">
        <f>VLOOKUP(A450,hospital[#All],10,FALSE)</f>
        <v>18-Aug-1966</v>
      </c>
      <c r="M450" s="29">
        <f>VLOOKUP(A450,hospital[#All],6,FALSE)</f>
        <v>22412.65</v>
      </c>
      <c r="N450" s="26" t="str">
        <f>VLOOKUP(A450,hospital[#All],7,FALSE)</f>
        <v>tier - 3</v>
      </c>
      <c r="O450" s="26" t="str">
        <f>VLOOKUP(A450,hospital[#All],8,FALSE)</f>
        <v>tier - 3</v>
      </c>
      <c r="P450" s="26" t="str">
        <f>VLOOKUP(A450,hospital[#All],9,FALSE)</f>
        <v>R1014</v>
      </c>
      <c r="Q450" s="26">
        <f>VLOOKUP(A450,hospital[#All],11,FALSE)</f>
        <v>59</v>
      </c>
    </row>
    <row r="451" spans="1:17" ht="15.6" x14ac:dyDescent="0.3">
      <c r="A451" s="25" t="s">
        <v>1922</v>
      </c>
      <c r="B451" s="26" t="str">
        <f>VLOOKUP(A451,cstm_name[#All],4,FALSE)</f>
        <v>lauren</v>
      </c>
      <c r="C451" s="26">
        <f>VLOOKUP(A451,medical[#All],2,FALSE)</f>
        <v>24.225000000000001</v>
      </c>
      <c r="D451" s="26" t="str">
        <f>VLOOKUP(A451,medical[#All],5,FALSE)</f>
        <v>Normal</v>
      </c>
      <c r="E451" s="26" t="str">
        <f>VLOOKUP(A451,medical[#All],6,FALSE)</f>
        <v>No</v>
      </c>
      <c r="F451" s="26" t="str">
        <f>VLOOKUP('Health care'!A451,medical[#All],7,FALSE)</f>
        <v>No</v>
      </c>
      <c r="G451" s="26" t="str">
        <f>VLOOKUP(A451,medical[#All],8,FALSE)</f>
        <v>No</v>
      </c>
      <c r="H451" s="26">
        <f>VLOOKUP('Health care'!A451,medical[#All],9,FALSE)</f>
        <v>0</v>
      </c>
      <c r="I451" s="26" t="str">
        <f>VLOOKUP(A451,medical[#All],10,FALSE)</f>
        <v>No</v>
      </c>
      <c r="J451" s="27" t="str">
        <f>VLOOKUP(A451,medical[#All],3,FALSE)</f>
        <v>Normal Weight</v>
      </c>
      <c r="K451" s="27" t="str">
        <f>VLOOKUP(A451,medical[#All],5,FALSE)</f>
        <v>Normal</v>
      </c>
      <c r="L451" s="28" t="str">
        <f>VLOOKUP(A451,hospital[#All],10,FALSE)</f>
        <v>26-Aug-1999</v>
      </c>
      <c r="M451" s="29">
        <f>VLOOKUP(A451,hospital[#All],6,FALSE)</f>
        <v>22395.74</v>
      </c>
      <c r="N451" s="26" t="str">
        <f>VLOOKUP(A451,hospital[#All],7,FALSE)</f>
        <v>tier - 3</v>
      </c>
      <c r="O451" s="26" t="str">
        <f>VLOOKUP(A451,hospital[#All],8,FALSE)</f>
        <v>tier - 2</v>
      </c>
      <c r="P451" s="26" t="str">
        <f>VLOOKUP(A451,hospital[#All],9,FALSE)</f>
        <v>R1024</v>
      </c>
      <c r="Q451" s="26">
        <f>VLOOKUP(A451,hospital[#All],11,FALSE)</f>
        <v>26</v>
      </c>
    </row>
    <row r="452" spans="1:17" ht="15.6" x14ac:dyDescent="0.3">
      <c r="A452" s="25" t="s">
        <v>1921</v>
      </c>
      <c r="B452" s="26" t="str">
        <f>VLOOKUP(A452,cstm_name[#All],4,FALSE)</f>
        <v>Michele</v>
      </c>
      <c r="C452" s="26">
        <f>VLOOKUP(A452,medical[#All],2,FALSE)</f>
        <v>28.12</v>
      </c>
      <c r="D452" s="26" t="str">
        <f>VLOOKUP(A452,medical[#All],5,FALSE)</f>
        <v>Normal</v>
      </c>
      <c r="E452" s="26" t="str">
        <f>VLOOKUP(A452,medical[#All],6,FALSE)</f>
        <v>No</v>
      </c>
      <c r="F452" s="26" t="str">
        <f>VLOOKUP('Health care'!A452,medical[#All],7,FALSE)</f>
        <v>No</v>
      </c>
      <c r="G452" s="26" t="str">
        <f>VLOOKUP(A452,medical[#All],8,FALSE)</f>
        <v>No</v>
      </c>
      <c r="H452" s="26">
        <f>VLOOKUP('Health care'!A452,medical[#All],9,FALSE)</f>
        <v>0</v>
      </c>
      <c r="I452" s="26" t="str">
        <f>VLOOKUP(A452,medical[#All],10,FALSE)</f>
        <v>Yes</v>
      </c>
      <c r="J452" s="27" t="str">
        <f>VLOOKUP(A452,medical[#All],3,FALSE)</f>
        <v>OverWeight</v>
      </c>
      <c r="K452" s="27" t="str">
        <f>VLOOKUP(A452,medical[#All],5,FALSE)</f>
        <v>Normal</v>
      </c>
      <c r="L452" s="28" t="str">
        <f>VLOOKUP(A452,hospital[#All],10,FALSE)</f>
        <v>27-Dec-1982</v>
      </c>
      <c r="M452" s="29">
        <f>VLOOKUP(A452,hospital[#All],6,FALSE)</f>
        <v>22331.57</v>
      </c>
      <c r="N452" s="26" t="str">
        <f>VLOOKUP(A452,hospital[#All],7,FALSE)</f>
        <v>tier - 2</v>
      </c>
      <c r="O452" s="26" t="str">
        <f>VLOOKUP(A452,hospital[#All],8,FALSE)</f>
        <v>tier - 3</v>
      </c>
      <c r="P452" s="26" t="str">
        <f>VLOOKUP(A452,hospital[#All],9,FALSE)</f>
        <v>R1024</v>
      </c>
      <c r="Q452" s="26">
        <f>VLOOKUP(A452,hospital[#All],11,FALSE)</f>
        <v>43</v>
      </c>
    </row>
    <row r="453" spans="1:17" ht="15.6" x14ac:dyDescent="0.3">
      <c r="A453" s="25" t="s">
        <v>1920</v>
      </c>
      <c r="B453" s="26" t="str">
        <f>VLOOKUP(A453,cstm_name[#All],4,FALSE)</f>
        <v>xiao</v>
      </c>
      <c r="C453" s="26">
        <f>VLOOKUP(A453,medical[#All],2,FALSE)</f>
        <v>23.21</v>
      </c>
      <c r="D453" s="26" t="str">
        <f>VLOOKUP(A453,medical[#All],5,FALSE)</f>
        <v>Diabetes</v>
      </c>
      <c r="E453" s="26" t="str">
        <f>VLOOKUP(A453,medical[#All],6,FALSE)</f>
        <v>No</v>
      </c>
      <c r="F453" s="26" t="str">
        <f>VLOOKUP('Health care'!A453,medical[#All],7,FALSE)</f>
        <v>No</v>
      </c>
      <c r="G453" s="26" t="str">
        <f>VLOOKUP(A453,medical[#All],8,FALSE)</f>
        <v>No</v>
      </c>
      <c r="H453" s="26">
        <f>VLOOKUP('Health care'!A453,medical[#All],9,FALSE)</f>
        <v>0</v>
      </c>
      <c r="I453" s="26" t="str">
        <f>VLOOKUP(A453,medical[#All],10,FALSE)</f>
        <v>Yes</v>
      </c>
      <c r="J453" s="27" t="str">
        <f>VLOOKUP(A453,medical[#All],3,FALSE)</f>
        <v>Normal Weight</v>
      </c>
      <c r="K453" s="27" t="str">
        <f>VLOOKUP(A453,medical[#All],5,FALSE)</f>
        <v>Diabetes</v>
      </c>
      <c r="L453" s="28" t="str">
        <f>VLOOKUP(A453,hospital[#All],10,FALSE)</f>
        <v>16-Jun-1971</v>
      </c>
      <c r="M453" s="29">
        <f>VLOOKUP(A453,hospital[#All],6,FALSE)</f>
        <v>22218.11</v>
      </c>
      <c r="N453" s="26" t="str">
        <f>VLOOKUP(A453,hospital[#All],7,FALSE)</f>
        <v>tier - 2</v>
      </c>
      <c r="O453" s="26" t="str">
        <f>VLOOKUP(A453,hospital[#All],8,FALSE)</f>
        <v>tier - 3</v>
      </c>
      <c r="P453" s="26" t="str">
        <f>VLOOKUP(A453,hospital[#All],9,FALSE)</f>
        <v>R1013</v>
      </c>
      <c r="Q453" s="26">
        <f>VLOOKUP(A453,hospital[#All],11,FALSE)</f>
        <v>54</v>
      </c>
    </row>
    <row r="454" spans="1:17" ht="15.6" x14ac:dyDescent="0.3">
      <c r="A454" s="25" t="s">
        <v>1919</v>
      </c>
      <c r="B454" s="26" t="str">
        <f>VLOOKUP(A454,cstm_name[#All],4,FALSE)</f>
        <v>Harper</v>
      </c>
      <c r="C454" s="26">
        <f>VLOOKUP(A454,medical[#All],2,FALSE)</f>
        <v>23.98</v>
      </c>
      <c r="D454" s="26" t="str">
        <f>VLOOKUP(A454,medical[#All],5,FALSE)</f>
        <v>Diabetes</v>
      </c>
      <c r="E454" s="26" t="str">
        <f>VLOOKUP(A454,medical[#All],6,FALSE)</f>
        <v>No</v>
      </c>
      <c r="F454" s="26" t="str">
        <f>VLOOKUP('Health care'!A454,medical[#All],7,FALSE)</f>
        <v>No</v>
      </c>
      <c r="G454" s="26" t="str">
        <f>VLOOKUP(A454,medical[#All],8,FALSE)</f>
        <v>No</v>
      </c>
      <c r="H454" s="26">
        <f>VLOOKUP('Health care'!A454,medical[#All],9,FALSE)</f>
        <v>0</v>
      </c>
      <c r="I454" s="26" t="str">
        <f>VLOOKUP(A454,medical[#All],10,FALSE)</f>
        <v>No</v>
      </c>
      <c r="J454" s="27" t="str">
        <f>VLOOKUP(A454,medical[#All],3,FALSE)</f>
        <v>Normal Weight</v>
      </c>
      <c r="K454" s="27" t="str">
        <f>VLOOKUP(A454,medical[#All],5,FALSE)</f>
        <v>Diabetes</v>
      </c>
      <c r="L454" s="28" t="str">
        <f>VLOOKUP(A454,hospital[#All],10,FALSE)</f>
        <v>24-Aug-1965</v>
      </c>
      <c r="M454" s="29">
        <f>VLOOKUP(A454,hospital[#All],6,FALSE)</f>
        <v>22192.44</v>
      </c>
      <c r="N454" s="26" t="str">
        <f>VLOOKUP(A454,hospital[#All],7,FALSE)</f>
        <v>tier - 3</v>
      </c>
      <c r="O454" s="26" t="str">
        <f>VLOOKUP(A454,hospital[#All],8,FALSE)</f>
        <v>tier - 1</v>
      </c>
      <c r="P454" s="26" t="str">
        <f>VLOOKUP(A454,hospital[#All],9,FALSE)</f>
        <v>R1013</v>
      </c>
      <c r="Q454" s="26">
        <f>VLOOKUP(A454,hospital[#All],11,FALSE)</f>
        <v>60</v>
      </c>
    </row>
    <row r="455" spans="1:17" ht="15.6" x14ac:dyDescent="0.3">
      <c r="A455" s="25" t="s">
        <v>1918</v>
      </c>
      <c r="B455" s="26" t="str">
        <f>VLOOKUP(A455,cstm_name[#All],4,FALSE)</f>
        <v>nick</v>
      </c>
      <c r="C455" s="26">
        <f>VLOOKUP(A455,medical[#All],2,FALSE)</f>
        <v>30</v>
      </c>
      <c r="D455" s="26" t="str">
        <f>VLOOKUP(A455,medical[#All],5,FALSE)</f>
        <v>Prediabetes</v>
      </c>
      <c r="E455" s="26" t="str">
        <f>VLOOKUP(A455,medical[#All],6,FALSE)</f>
        <v>No</v>
      </c>
      <c r="F455" s="26" t="str">
        <f>VLOOKUP('Health care'!A455,medical[#All],7,FALSE)</f>
        <v>No</v>
      </c>
      <c r="G455" s="26" t="str">
        <f>VLOOKUP(A455,medical[#All],8,FALSE)</f>
        <v>No</v>
      </c>
      <c r="H455" s="26">
        <f>VLOOKUP('Health care'!A455,medical[#All],9,FALSE)</f>
        <v>0</v>
      </c>
      <c r="I455" s="26" t="str">
        <f>VLOOKUP(A455,medical[#All],10,FALSE)</f>
        <v>Yes</v>
      </c>
      <c r="J455" s="27" t="str">
        <f>VLOOKUP(A455,medical[#All],3,FALSE)</f>
        <v>Obesity</v>
      </c>
      <c r="K455" s="27" t="str">
        <f>VLOOKUP(A455,medical[#All],5,FALSE)</f>
        <v>Prediabetes</v>
      </c>
      <c r="L455" s="28" t="str">
        <f>VLOOKUP(A455,hospital[#All],10,FALSE)</f>
        <v>12-Sep-1980</v>
      </c>
      <c r="M455" s="29">
        <f>VLOOKUP(A455,hospital[#All],6,FALSE)</f>
        <v>22144.03</v>
      </c>
      <c r="N455" s="26" t="str">
        <f>VLOOKUP(A455,hospital[#All],7,FALSE)</f>
        <v>tier - 2</v>
      </c>
      <c r="O455" s="26" t="str">
        <f>VLOOKUP(A455,hospital[#All],8,FALSE)</f>
        <v>tier - 2</v>
      </c>
      <c r="P455" s="26" t="str">
        <f>VLOOKUP(A455,hospital[#All],9,FALSE)</f>
        <v>R1011</v>
      </c>
      <c r="Q455" s="26">
        <f>VLOOKUP(A455,hospital[#All],11,FALSE)</f>
        <v>45</v>
      </c>
    </row>
    <row r="456" spans="1:17" ht="15.6" x14ac:dyDescent="0.3">
      <c r="A456" s="25" t="s">
        <v>1917</v>
      </c>
      <c r="B456" s="26" t="str">
        <f>VLOOKUP(A456,cstm_name[#All],4,FALSE)</f>
        <v>scott</v>
      </c>
      <c r="C456" s="26">
        <f>VLOOKUP(A456,medical[#All],2,FALSE)</f>
        <v>17.350000000000001</v>
      </c>
      <c r="D456" s="26" t="str">
        <f>VLOOKUP(A456,medical[#All],5,FALSE)</f>
        <v>Normal</v>
      </c>
      <c r="E456" s="26" t="str">
        <f>VLOOKUP(A456,medical[#All],6,FALSE)</f>
        <v>Yes</v>
      </c>
      <c r="F456" s="26" t="str">
        <f>VLOOKUP('Health care'!A456,medical[#All],7,FALSE)</f>
        <v>No</v>
      </c>
      <c r="G456" s="26" t="str">
        <f>VLOOKUP(A456,medical[#All],8,FALSE)</f>
        <v>No</v>
      </c>
      <c r="H456" s="26">
        <f>VLOOKUP('Health care'!A456,medical[#All],9,FALSE)</f>
        <v>0</v>
      </c>
      <c r="I456" s="26" t="str">
        <f>VLOOKUP(A456,medical[#All],10,FALSE)</f>
        <v>Yes</v>
      </c>
      <c r="J456" s="27" t="str">
        <f>VLOOKUP(A456,medical[#All],3,FALSE)</f>
        <v>Underweight</v>
      </c>
      <c r="K456" s="27" t="str">
        <f>VLOOKUP(A456,medical[#All],5,FALSE)</f>
        <v>Normal</v>
      </c>
      <c r="L456" s="28" t="str">
        <f>VLOOKUP(A456,hospital[#All],10,FALSE)</f>
        <v>28-Aug-2001</v>
      </c>
      <c r="M456" s="29">
        <f>VLOOKUP(A456,hospital[#All],6,FALSE)</f>
        <v>22097.62</v>
      </c>
      <c r="N456" s="26" t="str">
        <f>VLOOKUP(A456,hospital[#All],7,FALSE)</f>
        <v>tier - 3</v>
      </c>
      <c r="O456" s="26" t="str">
        <f>VLOOKUP(A456,hospital[#All],8,FALSE)</f>
        <v>tier - 1</v>
      </c>
      <c r="P456" s="26" t="str">
        <f>VLOOKUP(A456,hospital[#All],9,FALSE)</f>
        <v>R1011</v>
      </c>
      <c r="Q456" s="26">
        <f>VLOOKUP(A456,hospital[#All],11,FALSE)</f>
        <v>24</v>
      </c>
    </row>
    <row r="457" spans="1:17" ht="15.6" x14ac:dyDescent="0.3">
      <c r="A457" s="25" t="s">
        <v>1916</v>
      </c>
      <c r="B457" s="26" t="str">
        <f>VLOOKUP(A457,cstm_name[#All],4,FALSE)</f>
        <v>wilson</v>
      </c>
      <c r="C457" s="26">
        <f>VLOOKUP(A457,medical[#All],2,FALSE)</f>
        <v>22.704999999999998</v>
      </c>
      <c r="D457" s="26" t="str">
        <f>VLOOKUP(A457,medical[#All],5,FALSE)</f>
        <v>Normal</v>
      </c>
      <c r="E457" s="26" t="str">
        <f>VLOOKUP(A457,medical[#All],6,FALSE)</f>
        <v>No</v>
      </c>
      <c r="F457" s="26" t="str">
        <f>VLOOKUP('Health care'!A457,medical[#All],7,FALSE)</f>
        <v>No</v>
      </c>
      <c r="G457" s="26" t="str">
        <f>VLOOKUP(A457,medical[#All],8,FALSE)</f>
        <v>No</v>
      </c>
      <c r="H457" s="26">
        <f>VLOOKUP('Health care'!A457,medical[#All],9,FALSE)</f>
        <v>0</v>
      </c>
      <c r="I457" s="26" t="str">
        <f>VLOOKUP(A457,medical[#All],10,FALSE)</f>
        <v>No</v>
      </c>
      <c r="J457" s="27" t="str">
        <f>VLOOKUP(A457,medical[#All],3,FALSE)</f>
        <v>Normal Weight</v>
      </c>
      <c r="K457" s="27" t="str">
        <f>VLOOKUP(A457,medical[#All],5,FALSE)</f>
        <v>Normal</v>
      </c>
      <c r="L457" s="28" t="str">
        <f>VLOOKUP(A457,hospital[#All],10,FALSE)</f>
        <v>14-Oct-1989</v>
      </c>
      <c r="M457" s="29">
        <f>VLOOKUP(A457,hospital[#All],6,FALSE)</f>
        <v>21984.47</v>
      </c>
      <c r="N457" s="26" t="str">
        <f>VLOOKUP(A457,hospital[#All],7,FALSE)</f>
        <v>tier - 3</v>
      </c>
      <c r="O457" s="26" t="str">
        <f>VLOOKUP(A457,hospital[#All],8,FALSE)</f>
        <v>tier - 1</v>
      </c>
      <c r="P457" s="26" t="str">
        <f>VLOOKUP(A457,hospital[#All],9,FALSE)</f>
        <v>R1012</v>
      </c>
      <c r="Q457" s="26">
        <f>VLOOKUP(A457,hospital[#All],11,FALSE)</f>
        <v>36</v>
      </c>
    </row>
    <row r="458" spans="1:17" ht="15.6" x14ac:dyDescent="0.3">
      <c r="A458" s="25" t="s">
        <v>1915</v>
      </c>
      <c r="B458" s="26" t="str">
        <f>VLOOKUP(A458,cstm_name[#All],4,FALSE)</f>
        <v>lee</v>
      </c>
      <c r="C458" s="26">
        <f>VLOOKUP(A458,medical[#All],2,FALSE)</f>
        <v>25.41</v>
      </c>
      <c r="D458" s="26" t="str">
        <f>VLOOKUP(A458,medical[#All],5,FALSE)</f>
        <v>Diabetes</v>
      </c>
      <c r="E458" s="26" t="str">
        <f>VLOOKUP(A458,medical[#All],6,FALSE)</f>
        <v>Yes</v>
      </c>
      <c r="F458" s="26" t="str">
        <f>VLOOKUP('Health care'!A458,medical[#All],7,FALSE)</f>
        <v>No</v>
      </c>
      <c r="G458" s="26" t="str">
        <f>VLOOKUP(A458,medical[#All],8,FALSE)</f>
        <v>No</v>
      </c>
      <c r="H458" s="26">
        <f>VLOOKUP('Health care'!A458,medical[#All],9,FALSE)</f>
        <v>1</v>
      </c>
      <c r="I458" s="26" t="str">
        <f>VLOOKUP(A458,medical[#All],10,FALSE)</f>
        <v>Yes</v>
      </c>
      <c r="J458" s="27" t="str">
        <f>VLOOKUP(A458,medical[#All],3,FALSE)</f>
        <v>OverWeight</v>
      </c>
      <c r="K458" s="27" t="str">
        <f>VLOOKUP(A458,medical[#All],5,FALSE)</f>
        <v>Diabetes</v>
      </c>
      <c r="L458" s="28" t="str">
        <f>VLOOKUP(A458,hospital[#All],10,FALSE)</f>
        <v>19-Dec-1975</v>
      </c>
      <c r="M458" s="29">
        <f>VLOOKUP(A458,hospital[#All],6,FALSE)</f>
        <v>21978.68</v>
      </c>
      <c r="N458" s="26" t="str">
        <f>VLOOKUP(A458,hospital[#All],7,FALSE)</f>
        <v>tier - 3</v>
      </c>
      <c r="O458" s="26" t="str">
        <f>VLOOKUP(A458,hospital[#All],8,FALSE)</f>
        <v>tier - 3</v>
      </c>
      <c r="P458" s="26" t="str">
        <f>VLOOKUP(A458,hospital[#All],9,FALSE)</f>
        <v>R1013</v>
      </c>
      <c r="Q458" s="26">
        <f>VLOOKUP(A458,hospital[#All],11,FALSE)</f>
        <v>50</v>
      </c>
    </row>
    <row r="459" spans="1:17" ht="15.6" x14ac:dyDescent="0.3">
      <c r="A459" s="25" t="s">
        <v>1914</v>
      </c>
      <c r="B459" s="26" t="str">
        <f>VLOOKUP(A459,cstm_name[#All],4,FALSE)</f>
        <v>shizhong</v>
      </c>
      <c r="C459" s="26">
        <f>VLOOKUP(A459,medical[#All],2,FALSE)</f>
        <v>18.23</v>
      </c>
      <c r="D459" s="26" t="str">
        <f>VLOOKUP(A459,medical[#All],5,FALSE)</f>
        <v>Prediabetes</v>
      </c>
      <c r="E459" s="26" t="str">
        <f>VLOOKUP(A459,medical[#All],6,FALSE)</f>
        <v>No</v>
      </c>
      <c r="F459" s="26" t="str">
        <f>VLOOKUP('Health care'!A459,medical[#All],7,FALSE)</f>
        <v>No</v>
      </c>
      <c r="G459" s="26" t="str">
        <f>VLOOKUP(A459,medical[#All],8,FALSE)</f>
        <v>Yes</v>
      </c>
      <c r="H459" s="26">
        <f>VLOOKUP('Health care'!A459,medical[#All],9,FALSE)</f>
        <v>1</v>
      </c>
      <c r="I459" s="26" t="str">
        <f>VLOOKUP(A459,medical[#All],10,FALSE)</f>
        <v>Yes</v>
      </c>
      <c r="J459" s="27" t="str">
        <f>VLOOKUP(A459,medical[#All],3,FALSE)</f>
        <v>Underweight</v>
      </c>
      <c r="K459" s="27" t="str">
        <f>VLOOKUP(A459,medical[#All],5,FALSE)</f>
        <v>Prediabetes</v>
      </c>
      <c r="L459" s="28" t="str">
        <f>VLOOKUP(A459,hospital[#All],10,FALSE)</f>
        <v>28-Sep-2003</v>
      </c>
      <c r="M459" s="29">
        <f>VLOOKUP(A459,hospital[#All],6,FALSE)</f>
        <v>21882.400000000001</v>
      </c>
      <c r="N459" s="26" t="str">
        <f>VLOOKUP(A459,hospital[#All],7,FALSE)</f>
        <v>tier - 2</v>
      </c>
      <c r="O459" s="26" t="str">
        <f>VLOOKUP(A459,hospital[#All],8,FALSE)</f>
        <v>tier - 1</v>
      </c>
      <c r="P459" s="26" t="str">
        <f>VLOOKUP(A459,hospital[#All],9,FALSE)</f>
        <v>R1011</v>
      </c>
      <c r="Q459" s="26">
        <f>VLOOKUP(A459,hospital[#All],11,FALSE)</f>
        <v>22</v>
      </c>
    </row>
    <row r="460" spans="1:17" ht="15.6" x14ac:dyDescent="0.3">
      <c r="A460" s="25" t="s">
        <v>1913</v>
      </c>
      <c r="B460" s="26" t="str">
        <f>VLOOKUP(A460,cstm_name[#All],4,FALSE)</f>
        <v>Marie</v>
      </c>
      <c r="C460" s="26">
        <f>VLOOKUP(A460,medical[#All],2,FALSE)</f>
        <v>24.7</v>
      </c>
      <c r="D460" s="26" t="str">
        <f>VLOOKUP(A460,medical[#All],5,FALSE)</f>
        <v>Normal</v>
      </c>
      <c r="E460" s="26" t="str">
        <f>VLOOKUP(A460,medical[#All],6,FALSE)</f>
        <v>No</v>
      </c>
      <c r="F460" s="26" t="str">
        <f>VLOOKUP('Health care'!A460,medical[#All],7,FALSE)</f>
        <v>No</v>
      </c>
      <c r="G460" s="26" t="str">
        <f>VLOOKUP(A460,medical[#All],8,FALSE)</f>
        <v>Yes</v>
      </c>
      <c r="H460" s="26">
        <f>VLOOKUP('Health care'!A460,medical[#All],9,FALSE)</f>
        <v>1</v>
      </c>
      <c r="I460" s="26" t="str">
        <f>VLOOKUP(A460,medical[#All],10,FALSE)</f>
        <v>Yes</v>
      </c>
      <c r="J460" s="27" t="str">
        <f>VLOOKUP(A460,medical[#All],3,FALSE)</f>
        <v>Normal Weight</v>
      </c>
      <c r="K460" s="27" t="str">
        <f>VLOOKUP(A460,medical[#All],5,FALSE)</f>
        <v>Normal</v>
      </c>
      <c r="L460" s="28" t="str">
        <f>VLOOKUP(A460,hospital[#All],10,FALSE)</f>
        <v>17-Aug-1979</v>
      </c>
      <c r="M460" s="29">
        <f>VLOOKUP(A460,hospital[#All],6,FALSE)</f>
        <v>21880.82</v>
      </c>
      <c r="N460" s="26" t="str">
        <f>VLOOKUP(A460,hospital[#All],7,FALSE)</f>
        <v>tier - 3</v>
      </c>
      <c r="O460" s="26" t="str">
        <f>VLOOKUP(A460,hospital[#All],8,FALSE)</f>
        <v>tier - 1</v>
      </c>
      <c r="P460" s="26" t="str">
        <f>VLOOKUP(A460,hospital[#All],9,FALSE)</f>
        <v>R1012</v>
      </c>
      <c r="Q460" s="26">
        <f>VLOOKUP(A460,hospital[#All],11,FALSE)</f>
        <v>46</v>
      </c>
    </row>
    <row r="461" spans="1:17" ht="15.6" x14ac:dyDescent="0.3">
      <c r="A461" s="25" t="s">
        <v>1912</v>
      </c>
      <c r="B461" s="26" t="str">
        <f>VLOOKUP(A461,cstm_name[#All],4,FALSE)</f>
        <v>Todd</v>
      </c>
      <c r="C461" s="26">
        <f>VLOOKUP(A461,medical[#All],2,FALSE)</f>
        <v>37.4</v>
      </c>
      <c r="D461" s="26" t="str">
        <f>VLOOKUP(A461,medical[#All],5,FALSE)</f>
        <v>Diabetes</v>
      </c>
      <c r="E461" s="26" t="str">
        <f>VLOOKUP(A461,medical[#All],6,FALSE)</f>
        <v>Yes</v>
      </c>
      <c r="F461" s="26" t="str">
        <f>VLOOKUP('Health care'!A461,medical[#All],7,FALSE)</f>
        <v>No</v>
      </c>
      <c r="G461" s="26" t="str">
        <f>VLOOKUP(A461,medical[#All],8,FALSE)</f>
        <v>Yes</v>
      </c>
      <c r="H461" s="26">
        <f>VLOOKUP('Health care'!A461,medical[#All],9,FALSE)</f>
        <v>1</v>
      </c>
      <c r="I461" s="26" t="str">
        <f>VLOOKUP(A461,medical[#All],10,FALSE)</f>
        <v>No</v>
      </c>
      <c r="J461" s="27" t="str">
        <f>VLOOKUP(A461,medical[#All],3,FALSE)</f>
        <v>Obesity</v>
      </c>
      <c r="K461" s="27" t="str">
        <f>VLOOKUP(A461,medical[#All],5,FALSE)</f>
        <v>Diabetes</v>
      </c>
      <c r="L461" s="28" t="str">
        <f>VLOOKUP(A461,hospital[#All],10,FALSE)</f>
        <v>27-Aug-1963</v>
      </c>
      <c r="M461" s="29">
        <f>VLOOKUP(A461,hospital[#All],6,FALSE)</f>
        <v>21797</v>
      </c>
      <c r="N461" s="26" t="str">
        <f>VLOOKUP(A461,hospital[#All],7,FALSE)</f>
        <v>tier - 3</v>
      </c>
      <c r="O461" s="26" t="str">
        <f>VLOOKUP(A461,hospital[#All],8,FALSE)</f>
        <v>tier - 1</v>
      </c>
      <c r="P461" s="26" t="str">
        <f>VLOOKUP(A461,hospital[#All],9,FALSE)</f>
        <v>R1011</v>
      </c>
      <c r="Q461" s="26">
        <f>VLOOKUP(A461,hospital[#All],11,FALSE)</f>
        <v>62</v>
      </c>
    </row>
    <row r="462" spans="1:17" ht="15.6" x14ac:dyDescent="0.3">
      <c r="A462" s="25" t="s">
        <v>1911</v>
      </c>
      <c r="B462" s="26" t="str">
        <f>VLOOKUP(A462,cstm_name[#All],4,FALSE)</f>
        <v>carolyn</v>
      </c>
      <c r="C462" s="26">
        <f>VLOOKUP(A462,medical[#All],2,FALSE)</f>
        <v>26.885000000000002</v>
      </c>
      <c r="D462" s="26" t="str">
        <f>VLOOKUP(A462,medical[#All],5,FALSE)</f>
        <v>Normal</v>
      </c>
      <c r="E462" s="26" t="str">
        <f>VLOOKUP(A462,medical[#All],6,FALSE)</f>
        <v>No</v>
      </c>
      <c r="F462" s="26" t="str">
        <f>VLOOKUP('Health care'!A462,medical[#All],7,FALSE)</f>
        <v>No</v>
      </c>
      <c r="G462" s="26" t="str">
        <f>VLOOKUP(A462,medical[#All],8,FALSE)</f>
        <v>Yes</v>
      </c>
      <c r="H462" s="26">
        <f>VLOOKUP('Health care'!A462,medical[#All],9,FALSE)</f>
        <v>1</v>
      </c>
      <c r="I462" s="26" t="str">
        <f>VLOOKUP(A462,medical[#All],10,FALSE)</f>
        <v>Yes</v>
      </c>
      <c r="J462" s="27" t="str">
        <f>VLOOKUP(A462,medical[#All],3,FALSE)</f>
        <v>OverWeight</v>
      </c>
      <c r="K462" s="27" t="str">
        <f>VLOOKUP(A462,medical[#All],5,FALSE)</f>
        <v>Normal</v>
      </c>
      <c r="L462" s="28" t="str">
        <f>VLOOKUP(A462,hospital[#All],10,FALSE)</f>
        <v>28-Sep-1979</v>
      </c>
      <c r="M462" s="29">
        <f>VLOOKUP(A462,hospital[#All],6,FALSE)</f>
        <v>21774.32</v>
      </c>
      <c r="N462" s="26" t="str">
        <f>VLOOKUP(A462,hospital[#All],7,FALSE)</f>
        <v>tier - 3</v>
      </c>
      <c r="O462" s="26" t="str">
        <f>VLOOKUP(A462,hospital[#All],8,FALSE)</f>
        <v>tier - 2</v>
      </c>
      <c r="P462" s="26" t="str">
        <f>VLOOKUP(A462,hospital[#All],9,FALSE)</f>
        <v>R1012</v>
      </c>
      <c r="Q462" s="26">
        <f>VLOOKUP(A462,hospital[#All],11,FALSE)</f>
        <v>46</v>
      </c>
    </row>
    <row r="463" spans="1:17" ht="15.6" x14ac:dyDescent="0.3">
      <c r="A463" s="25" t="s">
        <v>1910</v>
      </c>
      <c r="B463" s="26" t="str">
        <f>VLOOKUP(A463,cstm_name[#All],4,FALSE)</f>
        <v>lindsey</v>
      </c>
      <c r="C463" s="26">
        <f>VLOOKUP(A463,medical[#All],2,FALSE)</f>
        <v>25.27</v>
      </c>
      <c r="D463" s="26" t="str">
        <f>VLOOKUP(A463,medical[#All],5,FALSE)</f>
        <v>Normal</v>
      </c>
      <c r="E463" s="26" t="str">
        <f>VLOOKUP(A463,medical[#All],6,FALSE)</f>
        <v>No</v>
      </c>
      <c r="F463" s="26" t="str">
        <f>VLOOKUP('Health care'!A463,medical[#All],7,FALSE)</f>
        <v>No</v>
      </c>
      <c r="G463" s="26" t="str">
        <f>VLOOKUP(A463,medical[#All],8,FALSE)</f>
        <v>Yes</v>
      </c>
      <c r="H463" s="26">
        <f>VLOOKUP('Health care'!A463,medical[#All],9,FALSE)</f>
        <v>1</v>
      </c>
      <c r="I463" s="26" t="str">
        <f>VLOOKUP(A463,medical[#All],10,FALSE)</f>
        <v>Yes</v>
      </c>
      <c r="J463" s="27" t="str">
        <f>VLOOKUP(A463,medical[#All],3,FALSE)</f>
        <v>OverWeight</v>
      </c>
      <c r="K463" s="27" t="str">
        <f>VLOOKUP(A463,medical[#All],5,FALSE)</f>
        <v>Normal</v>
      </c>
      <c r="L463" s="28" t="str">
        <f>VLOOKUP(A463,hospital[#All],10,FALSE)</f>
        <v>20-Sep-1979</v>
      </c>
      <c r="M463" s="29">
        <f>VLOOKUP(A463,hospital[#All],6,FALSE)</f>
        <v>21771.34</v>
      </c>
      <c r="N463" s="26" t="str">
        <f>VLOOKUP(A463,hospital[#All],7,FALSE)</f>
        <v>tier - 3</v>
      </c>
      <c r="O463" s="26" t="str">
        <f>VLOOKUP(A463,hospital[#All],8,FALSE)</f>
        <v>tier - 1</v>
      </c>
      <c r="P463" s="26" t="str">
        <f>VLOOKUP(A463,hospital[#All],9,FALSE)</f>
        <v>R1024</v>
      </c>
      <c r="Q463" s="26">
        <f>VLOOKUP(A463,hospital[#All],11,FALSE)</f>
        <v>46</v>
      </c>
    </row>
    <row r="464" spans="1:17" ht="15.6" x14ac:dyDescent="0.3">
      <c r="A464" s="25" t="s">
        <v>1909</v>
      </c>
      <c r="B464" s="26" t="str">
        <f>VLOOKUP(A464,cstm_name[#All],4,FALSE)</f>
        <v>Marissa</v>
      </c>
      <c r="C464" s="26">
        <f>VLOOKUP(A464,medical[#All],2,FALSE)</f>
        <v>23.655000000000001</v>
      </c>
      <c r="D464" s="26" t="str">
        <f>VLOOKUP(A464,medical[#All],5,FALSE)</f>
        <v>Normal</v>
      </c>
      <c r="E464" s="26" t="str">
        <f>VLOOKUP(A464,medical[#All],6,FALSE)</f>
        <v>Yes</v>
      </c>
      <c r="F464" s="26" t="str">
        <f>VLOOKUP('Health care'!A464,medical[#All],7,FALSE)</f>
        <v>No</v>
      </c>
      <c r="G464" s="26" t="str">
        <f>VLOOKUP(A464,medical[#All],8,FALSE)</f>
        <v>No</v>
      </c>
      <c r="H464" s="26">
        <f>VLOOKUP('Health care'!A464,medical[#All],9,FALSE)</f>
        <v>0</v>
      </c>
      <c r="I464" s="26" t="str">
        <f>VLOOKUP(A464,medical[#All],10,FALSE)</f>
        <v>Yes</v>
      </c>
      <c r="J464" s="27" t="str">
        <f>VLOOKUP(A464,medical[#All],3,FALSE)</f>
        <v>Normal Weight</v>
      </c>
      <c r="K464" s="27" t="str">
        <f>VLOOKUP(A464,medical[#All],5,FALSE)</f>
        <v>Normal</v>
      </c>
      <c r="L464" s="28" t="str">
        <f>VLOOKUP(A464,hospital[#All],10,FALSE)</f>
        <v>18-Jul-1976</v>
      </c>
      <c r="M464" s="29">
        <f>VLOOKUP(A464,hospital[#All],6,FALSE)</f>
        <v>21677.279999999999</v>
      </c>
      <c r="N464" s="26" t="str">
        <f>VLOOKUP(A464,hospital[#All],7,FALSE)</f>
        <v>tier - 3</v>
      </c>
      <c r="O464" s="26" t="str">
        <f>VLOOKUP(A464,hospital[#All],8,FALSE)</f>
        <v>tier - 1</v>
      </c>
      <c r="P464" s="26" t="str">
        <f>VLOOKUP(A464,hospital[#All],9,FALSE)</f>
        <v>R1012</v>
      </c>
      <c r="Q464" s="26">
        <f>VLOOKUP(A464,hospital[#All],11,FALSE)</f>
        <v>49</v>
      </c>
    </row>
    <row r="465" spans="1:17" ht="15.6" x14ac:dyDescent="0.3">
      <c r="A465" s="25" t="s">
        <v>1908</v>
      </c>
      <c r="B465" s="26" t="str">
        <f>VLOOKUP(A465,cstm_name[#All],4,FALSE)</f>
        <v>Jean</v>
      </c>
      <c r="C465" s="26">
        <f>VLOOKUP(A465,medical[#All],2,FALSE)</f>
        <v>55.05</v>
      </c>
      <c r="D465" s="26" t="str">
        <f>VLOOKUP(A465,medical[#All],5,FALSE)</f>
        <v>Diabetes</v>
      </c>
      <c r="E465" s="26" t="str">
        <f>VLOOKUP(A465,medical[#All],6,FALSE)</f>
        <v>No</v>
      </c>
      <c r="F465" s="26" t="str">
        <f>VLOOKUP('Health care'!A465,medical[#All],7,FALSE)</f>
        <v>No</v>
      </c>
      <c r="G465" s="26" t="str">
        <f>VLOOKUP(A465,medical[#All],8,FALSE)</f>
        <v>No</v>
      </c>
      <c r="H465" s="26">
        <f>VLOOKUP('Health care'!A465,medical[#All],9,FALSE)</f>
        <v>0</v>
      </c>
      <c r="I465" s="26" t="str">
        <f>VLOOKUP(A465,medical[#All],10,FALSE)</f>
        <v>No</v>
      </c>
      <c r="J465" s="27" t="str">
        <f>VLOOKUP(A465,medical[#All],3,FALSE)</f>
        <v>Obesity</v>
      </c>
      <c r="K465" s="27" t="str">
        <f>VLOOKUP(A465,medical[#All],5,FALSE)</f>
        <v>Diabetes</v>
      </c>
      <c r="L465" s="28" t="str">
        <f>VLOOKUP(A465,hospital[#All],10,FALSE)</f>
        <v>16-Nov-1962</v>
      </c>
      <c r="M465" s="29">
        <f>VLOOKUP(A465,hospital[#All],6,FALSE)</f>
        <v>21661.16</v>
      </c>
      <c r="N465" s="26" t="str">
        <f>VLOOKUP(A465,hospital[#All],7,FALSE)</f>
        <v>tier - 2</v>
      </c>
      <c r="O465" s="26" t="str">
        <f>VLOOKUP(A465,hospital[#All],8,FALSE)</f>
        <v>tier - 2</v>
      </c>
      <c r="P465" s="26" t="str">
        <f>VLOOKUP(A465,hospital[#All],9,FALSE)</f>
        <v>R1012</v>
      </c>
      <c r="Q465" s="26">
        <f>VLOOKUP(A465,hospital[#All],11,FALSE)</f>
        <v>63</v>
      </c>
    </row>
    <row r="466" spans="1:17" ht="15.6" x14ac:dyDescent="0.3">
      <c r="A466" s="25" t="s">
        <v>1907</v>
      </c>
      <c r="B466" s="26" t="str">
        <f>VLOOKUP(A466,cstm_name[#All],4,FALSE)</f>
        <v>danielle</v>
      </c>
      <c r="C466" s="26">
        <f>VLOOKUP(A466,medical[#All],2,FALSE)</f>
        <v>24.89</v>
      </c>
      <c r="D466" s="26" t="str">
        <f>VLOOKUP(A466,medical[#All],5,FALSE)</f>
        <v>Prediabetes</v>
      </c>
      <c r="E466" s="26" t="str">
        <f>VLOOKUP(A466,medical[#All],6,FALSE)</f>
        <v>Yes</v>
      </c>
      <c r="F466" s="26" t="str">
        <f>VLOOKUP('Health care'!A466,medical[#All],7,FALSE)</f>
        <v>No</v>
      </c>
      <c r="G466" s="26" t="str">
        <f>VLOOKUP(A466,medical[#All],8,FALSE)</f>
        <v>Yes</v>
      </c>
      <c r="H466" s="26">
        <f>VLOOKUP('Health care'!A466,medical[#All],9,FALSE)</f>
        <v>1</v>
      </c>
      <c r="I466" s="26" t="str">
        <f>VLOOKUP(A466,medical[#All],10,FALSE)</f>
        <v>Yes</v>
      </c>
      <c r="J466" s="27" t="str">
        <f>VLOOKUP(A466,medical[#All],3,FALSE)</f>
        <v>Normal Weight</v>
      </c>
      <c r="K466" s="27" t="str">
        <f>VLOOKUP(A466,medical[#All],5,FALSE)</f>
        <v>Prediabetes</v>
      </c>
      <c r="L466" s="28" t="str">
        <f>VLOOKUP(A466,hospital[#All],10,FALSE)</f>
        <v>25-Dec-1983</v>
      </c>
      <c r="M466" s="29">
        <f>VLOOKUP(A466,hospital[#All],6,FALSE)</f>
        <v>21659.93</v>
      </c>
      <c r="N466" s="26" t="str">
        <f>VLOOKUP(A466,hospital[#All],7,FALSE)</f>
        <v>tier - 3</v>
      </c>
      <c r="O466" s="26" t="str">
        <f>VLOOKUP(A466,hospital[#All],8,FALSE)</f>
        <v>tier - 3</v>
      </c>
      <c r="P466" s="26" t="str">
        <f>VLOOKUP(A466,hospital[#All],9,FALSE)</f>
        <v>R1024</v>
      </c>
      <c r="Q466" s="26">
        <f>VLOOKUP(A466,hospital[#All],11,FALSE)</f>
        <v>42</v>
      </c>
    </row>
    <row r="467" spans="1:17" ht="15.6" x14ac:dyDescent="0.3">
      <c r="A467" s="25" t="s">
        <v>1906</v>
      </c>
      <c r="B467" s="26" t="str">
        <f>VLOOKUP(A467,cstm_name[#All],4,FALSE)</f>
        <v>jim</v>
      </c>
      <c r="C467" s="26">
        <f>VLOOKUP(A467,medical[#All],2,FALSE)</f>
        <v>18.715</v>
      </c>
      <c r="D467" s="26" t="str">
        <f>VLOOKUP(A467,medical[#All],5,FALSE)</f>
        <v>Normal</v>
      </c>
      <c r="E467" s="26" t="str">
        <f>VLOOKUP(A467,medical[#All],6,FALSE)</f>
        <v>No</v>
      </c>
      <c r="F467" s="26" t="str">
        <f>VLOOKUP('Health care'!A467,medical[#All],7,FALSE)</f>
        <v>No</v>
      </c>
      <c r="G467" s="26" t="str">
        <f>VLOOKUP(A467,medical[#All],8,FALSE)</f>
        <v>No</v>
      </c>
      <c r="H467" s="26">
        <f>VLOOKUP('Health care'!A467,medical[#All],9,FALSE)</f>
        <v>0</v>
      </c>
      <c r="I467" s="26" t="str">
        <f>VLOOKUP(A467,medical[#All],10,FALSE)</f>
        <v>No</v>
      </c>
      <c r="J467" s="27" t="str">
        <f>VLOOKUP(A467,medical[#All],3,FALSE)</f>
        <v>Normal Weight</v>
      </c>
      <c r="K467" s="27" t="str">
        <f>VLOOKUP(A467,medical[#All],5,FALSE)</f>
        <v>Normal</v>
      </c>
      <c r="L467" s="28" t="str">
        <f>VLOOKUP(A467,hospital[#All],10,FALSE)</f>
        <v>12-Jun-1999</v>
      </c>
      <c r="M467" s="29">
        <f>VLOOKUP(A467,hospital[#All],6,FALSE)</f>
        <v>21595.38</v>
      </c>
      <c r="N467" s="26" t="str">
        <f>VLOOKUP(A467,hospital[#All],7,FALSE)</f>
        <v>tier - 2</v>
      </c>
      <c r="O467" s="26" t="str">
        <f>VLOOKUP(A467,hospital[#All],8,FALSE)</f>
        <v>tier - 3</v>
      </c>
      <c r="P467" s="26" t="str">
        <f>VLOOKUP(A467,hospital[#All],9,FALSE)</f>
        <v>R1012</v>
      </c>
      <c r="Q467" s="26">
        <f>VLOOKUP(A467,hospital[#All],11,FALSE)</f>
        <v>26</v>
      </c>
    </row>
    <row r="468" spans="1:17" ht="15.6" x14ac:dyDescent="0.3">
      <c r="A468" s="25" t="s">
        <v>1905</v>
      </c>
      <c r="B468" s="26" t="str">
        <f>VLOOKUP(A468,cstm_name[#All],4,FALSE)</f>
        <v>Matthew</v>
      </c>
      <c r="C468" s="26">
        <f>VLOOKUP(A468,medical[#All],2,FALSE)</f>
        <v>28.12</v>
      </c>
      <c r="D468" s="26" t="str">
        <f>VLOOKUP(A468,medical[#All],5,FALSE)</f>
        <v>Prediabetes</v>
      </c>
      <c r="E468" s="26" t="str">
        <f>VLOOKUP(A468,medical[#All],6,FALSE)</f>
        <v>No</v>
      </c>
      <c r="F468" s="26" t="str">
        <f>VLOOKUP('Health care'!A468,medical[#All],7,FALSE)</f>
        <v>No</v>
      </c>
      <c r="G468" s="26" t="str">
        <f>VLOOKUP(A468,medical[#All],8,FALSE)</f>
        <v>No</v>
      </c>
      <c r="H468" s="26">
        <f>VLOOKUP('Health care'!A468,medical[#All],9,FALSE)</f>
        <v>0</v>
      </c>
      <c r="I468" s="26" t="str">
        <f>VLOOKUP(A468,medical[#All],10,FALSE)</f>
        <v>Yes</v>
      </c>
      <c r="J468" s="27" t="str">
        <f>VLOOKUP(A468,medical[#All],3,FALSE)</f>
        <v>OverWeight</v>
      </c>
      <c r="K468" s="27" t="str">
        <f>VLOOKUP(A468,medical[#All],5,FALSE)</f>
        <v>Prediabetes</v>
      </c>
      <c r="L468" s="28" t="str">
        <f>VLOOKUP(A468,hospital[#All],10,FALSE)</f>
        <v>21-Nov-1990</v>
      </c>
      <c r="M468" s="29">
        <f>VLOOKUP(A468,hospital[#All],6,FALSE)</f>
        <v>21472.48</v>
      </c>
      <c r="N468" s="26" t="str">
        <f>VLOOKUP(A468,hospital[#All],7,FALSE)</f>
        <v>tier - 2</v>
      </c>
      <c r="O468" s="26" t="str">
        <f>VLOOKUP(A468,hospital[#All],8,FALSE)</f>
        <v>tier - 2</v>
      </c>
      <c r="P468" s="26" t="str">
        <f>VLOOKUP(A468,hospital[#All],9,FALSE)</f>
        <v>R1012</v>
      </c>
      <c r="Q468" s="26">
        <f>VLOOKUP(A468,hospital[#All],11,FALSE)</f>
        <v>35</v>
      </c>
    </row>
    <row r="469" spans="1:17" ht="15.6" x14ac:dyDescent="0.3">
      <c r="A469" s="25" t="s">
        <v>1904</v>
      </c>
      <c r="B469" s="26" t="str">
        <f>VLOOKUP(A469,cstm_name[#All],4,FALSE)</f>
        <v>Rachel</v>
      </c>
      <c r="C469" s="26">
        <f>VLOOKUP(A469,medical[#All],2,FALSE)</f>
        <v>26.6</v>
      </c>
      <c r="D469" s="26" t="str">
        <f>VLOOKUP(A469,medical[#All],5,FALSE)</f>
        <v>Normal</v>
      </c>
      <c r="E469" s="26" t="str">
        <f>VLOOKUP(A469,medical[#All],6,FALSE)</f>
        <v>No</v>
      </c>
      <c r="F469" s="26" t="str">
        <f>VLOOKUP('Health care'!A469,medical[#All],7,FALSE)</f>
        <v>No</v>
      </c>
      <c r="G469" s="26" t="str">
        <f>VLOOKUP(A469,medical[#All],8,FALSE)</f>
        <v>No</v>
      </c>
      <c r="H469" s="26">
        <f>VLOOKUP('Health care'!A469,medical[#All],9,FALSE)</f>
        <v>0</v>
      </c>
      <c r="I469" s="26" t="str">
        <f>VLOOKUP(A469,medical[#All],10,FALSE)</f>
        <v>Yes</v>
      </c>
      <c r="J469" s="27" t="str">
        <f>VLOOKUP(A469,medical[#All],3,FALSE)</f>
        <v>OverWeight</v>
      </c>
      <c r="K469" s="27" t="str">
        <f>VLOOKUP(A469,medical[#All],5,FALSE)</f>
        <v>Normal</v>
      </c>
      <c r="L469" s="28" t="str">
        <f>VLOOKUP(A469,hospital[#All],10,FALSE)</f>
        <v>4-Sep-1980</v>
      </c>
      <c r="M469" s="29">
        <f>VLOOKUP(A469,hospital[#All],6,FALSE)</f>
        <v>21348.71</v>
      </c>
      <c r="N469" s="26" t="str">
        <f>VLOOKUP(A469,hospital[#All],7,FALSE)</f>
        <v>tier - 2</v>
      </c>
      <c r="O469" s="26" t="str">
        <f>VLOOKUP(A469,hospital[#All],8,FALSE)</f>
        <v>tier - 1</v>
      </c>
      <c r="P469" s="26" t="str">
        <f>VLOOKUP(A469,hospital[#All],9,FALSE)</f>
        <v>R1012</v>
      </c>
      <c r="Q469" s="26">
        <f>VLOOKUP(A469,hospital[#All],11,FALSE)</f>
        <v>45</v>
      </c>
    </row>
    <row r="470" spans="1:17" ht="15.6" x14ac:dyDescent="0.3">
      <c r="A470" s="25" t="s">
        <v>1903</v>
      </c>
      <c r="B470" s="26" t="str">
        <f>VLOOKUP(A470,cstm_name[#All],4,FALSE)</f>
        <v>corina</v>
      </c>
      <c r="C470" s="26">
        <f>VLOOKUP(A470,medical[#All],2,FALSE)</f>
        <v>30.114999999999998</v>
      </c>
      <c r="D470" s="26" t="str">
        <f>VLOOKUP(A470,medical[#All],5,FALSE)</f>
        <v>Normal</v>
      </c>
      <c r="E470" s="26" t="str">
        <f>VLOOKUP(A470,medical[#All],6,FALSE)</f>
        <v>No</v>
      </c>
      <c r="F470" s="26" t="str">
        <f>VLOOKUP('Health care'!A470,medical[#All],7,FALSE)</f>
        <v>yes</v>
      </c>
      <c r="G470" s="26" t="str">
        <f>VLOOKUP(A470,medical[#All],8,FALSE)</f>
        <v>No</v>
      </c>
      <c r="H470" s="26">
        <f>VLOOKUP('Health care'!A470,medical[#All],9,FALSE)</f>
        <v>1</v>
      </c>
      <c r="I470" s="26" t="str">
        <f>VLOOKUP(A470,medical[#All],10,FALSE)</f>
        <v>No</v>
      </c>
      <c r="J470" s="27" t="str">
        <f>VLOOKUP(A470,medical[#All],3,FALSE)</f>
        <v>Obesity</v>
      </c>
      <c r="K470" s="27" t="str">
        <f>VLOOKUP(A470,medical[#All],5,FALSE)</f>
        <v>Normal</v>
      </c>
      <c r="L470" s="28" t="str">
        <f>VLOOKUP(A470,hospital[#All],10,FALSE)</f>
        <v>4-Aug-2004</v>
      </c>
      <c r="M470" s="29">
        <f>VLOOKUP(A470,hospital[#All],6,FALSE)</f>
        <v>21344.85</v>
      </c>
      <c r="N470" s="26" t="str">
        <f>VLOOKUP(A470,hospital[#All],7,FALSE)</f>
        <v>tier - 3</v>
      </c>
      <c r="O470" s="26" t="str">
        <f>VLOOKUP(A470,hospital[#All],8,FALSE)</f>
        <v>tier - 1</v>
      </c>
      <c r="P470" s="26" t="str">
        <f>VLOOKUP(A470,hospital[#All],9,FALSE)</f>
        <v>R1024</v>
      </c>
      <c r="Q470" s="26">
        <f>VLOOKUP(A470,hospital[#All],11,FALSE)</f>
        <v>21</v>
      </c>
    </row>
    <row r="471" spans="1:17" ht="15.6" x14ac:dyDescent="0.3">
      <c r="A471" s="25" t="s">
        <v>1902</v>
      </c>
      <c r="B471" s="26" t="str">
        <f>VLOOKUP(A471,cstm_name[#All],4,FALSE)</f>
        <v>guannan</v>
      </c>
      <c r="C471" s="26">
        <f>VLOOKUP(A471,medical[#All],2,FALSE)</f>
        <v>24.605</v>
      </c>
      <c r="D471" s="26" t="str">
        <f>VLOOKUP(A471,medical[#All],5,FALSE)</f>
        <v>Normal</v>
      </c>
      <c r="E471" s="26" t="str">
        <f>VLOOKUP(A471,medical[#All],6,FALSE)</f>
        <v>No</v>
      </c>
      <c r="F471" s="26" t="str">
        <f>VLOOKUP('Health care'!A471,medical[#All],7,FALSE)</f>
        <v>No</v>
      </c>
      <c r="G471" s="26" t="str">
        <f>VLOOKUP(A471,medical[#All],8,FALSE)</f>
        <v>No</v>
      </c>
      <c r="H471" s="26">
        <f>VLOOKUP('Health care'!A471,medical[#All],9,FALSE)</f>
        <v>0</v>
      </c>
      <c r="I471" s="26" t="str">
        <f>VLOOKUP(A471,medical[#All],10,FALSE)</f>
        <v>Yes</v>
      </c>
      <c r="J471" s="27" t="str">
        <f>VLOOKUP(A471,medical[#All],3,FALSE)</f>
        <v>Normal Weight</v>
      </c>
      <c r="K471" s="27" t="str">
        <f>VLOOKUP(A471,medical[#All],5,FALSE)</f>
        <v>Normal</v>
      </c>
      <c r="L471" s="28" t="str">
        <f>VLOOKUP(A471,hospital[#All],10,FALSE)</f>
        <v>10-Dec-1980</v>
      </c>
      <c r="M471" s="29">
        <f>VLOOKUP(A471,hospital[#All],6,FALSE)</f>
        <v>21259.38</v>
      </c>
      <c r="N471" s="26" t="str">
        <f>VLOOKUP(A471,hospital[#All],7,FALSE)</f>
        <v>tier - 3</v>
      </c>
      <c r="O471" s="26" t="str">
        <f>VLOOKUP(A471,hospital[#All],8,FALSE)</f>
        <v>tier - 3</v>
      </c>
      <c r="P471" s="26" t="str">
        <f>VLOOKUP(A471,hospital[#All],9,FALSE)</f>
        <v>R1019</v>
      </c>
      <c r="Q471" s="26">
        <f>VLOOKUP(A471,hospital[#All],11,FALSE)</f>
        <v>45</v>
      </c>
    </row>
    <row r="472" spans="1:17" ht="15.6" x14ac:dyDescent="0.3">
      <c r="A472" s="25" t="s">
        <v>1901</v>
      </c>
      <c r="B472" s="26" t="str">
        <f>VLOOKUP(A472,cstm_name[#All],4,FALSE)</f>
        <v>don</v>
      </c>
      <c r="C472" s="26">
        <f>VLOOKUP(A472,medical[#All],2,FALSE)</f>
        <v>29.6</v>
      </c>
      <c r="D472" s="26" t="str">
        <f>VLOOKUP(A472,medical[#All],5,FALSE)</f>
        <v>Diabetes</v>
      </c>
      <c r="E472" s="26" t="str">
        <f>VLOOKUP(A472,medical[#All],6,FALSE)</f>
        <v>No</v>
      </c>
      <c r="F472" s="26" t="str">
        <f>VLOOKUP('Health care'!A472,medical[#All],7,FALSE)</f>
        <v>No</v>
      </c>
      <c r="G472" s="26" t="str">
        <f>VLOOKUP(A472,medical[#All],8,FALSE)</f>
        <v>No</v>
      </c>
      <c r="H472" s="26">
        <f>VLOOKUP('Health care'!A472,medical[#All],9,FALSE)</f>
        <v>0</v>
      </c>
      <c r="I472" s="26" t="str">
        <f>VLOOKUP(A472,medical[#All],10,FALSE)</f>
        <v>No</v>
      </c>
      <c r="J472" s="27" t="str">
        <f>VLOOKUP(A472,medical[#All],3,FALSE)</f>
        <v>OverWeight</v>
      </c>
      <c r="K472" s="27" t="str">
        <f>VLOOKUP(A472,medical[#All],5,FALSE)</f>
        <v>Diabetes</v>
      </c>
      <c r="L472" s="28" t="str">
        <f>VLOOKUP(A472,hospital[#All],10,FALSE)</f>
        <v>3-Sep-1974</v>
      </c>
      <c r="M472" s="29">
        <f>VLOOKUP(A472,hospital[#All],6,FALSE)</f>
        <v>21232.18</v>
      </c>
      <c r="N472" s="26" t="str">
        <f>VLOOKUP(A472,hospital[#All],7,FALSE)</f>
        <v>tier - 3</v>
      </c>
      <c r="O472" s="26" t="str">
        <f>VLOOKUP(A472,hospital[#All],8,FALSE)</f>
        <v>tier - 2</v>
      </c>
      <c r="P472" s="26" t="str">
        <f>VLOOKUP(A472,hospital[#All],9,FALSE)</f>
        <v>R1011</v>
      </c>
      <c r="Q472" s="26">
        <f>VLOOKUP(A472,hospital[#All],11,FALSE)</f>
        <v>51</v>
      </c>
    </row>
    <row r="473" spans="1:17" ht="15.6" x14ac:dyDescent="0.3">
      <c r="A473" s="25" t="s">
        <v>1900</v>
      </c>
      <c r="B473" s="26" t="str">
        <f>VLOOKUP(A473,cstm_name[#All],4,FALSE)</f>
        <v>chris</v>
      </c>
      <c r="C473" s="26">
        <f>VLOOKUP(A473,medical[#All],2,FALSE)</f>
        <v>24.42</v>
      </c>
      <c r="D473" s="26" t="str">
        <f>VLOOKUP(A473,medical[#All],5,FALSE)</f>
        <v>Diabetes</v>
      </c>
      <c r="E473" s="26" t="str">
        <f>VLOOKUP(A473,medical[#All],6,FALSE)</f>
        <v>No</v>
      </c>
      <c r="F473" s="26" t="str">
        <f>VLOOKUP('Health care'!A473,medical[#All],7,FALSE)</f>
        <v>No</v>
      </c>
      <c r="G473" s="26" t="str">
        <f>VLOOKUP(A473,medical[#All],8,FALSE)</f>
        <v>No</v>
      </c>
      <c r="H473" s="26">
        <f>VLOOKUP('Health care'!A473,medical[#All],9,FALSE)</f>
        <v>0</v>
      </c>
      <c r="I473" s="26" t="str">
        <f>VLOOKUP(A473,medical[#All],10,FALSE)</f>
        <v>Yes</v>
      </c>
      <c r="J473" s="27" t="str">
        <f>VLOOKUP(A473,medical[#All],3,FALSE)</f>
        <v>Normal Weight</v>
      </c>
      <c r="K473" s="27" t="str">
        <f>VLOOKUP(A473,medical[#All],5,FALSE)</f>
        <v>Diabetes</v>
      </c>
      <c r="L473" s="28" t="str">
        <f>VLOOKUP(A473,hospital[#All],10,FALSE)</f>
        <v>14-Oct-1974</v>
      </c>
      <c r="M473" s="29">
        <f>VLOOKUP(A473,hospital[#All],6,FALSE)</f>
        <v>21223.68</v>
      </c>
      <c r="N473" s="26" t="str">
        <f>VLOOKUP(A473,hospital[#All],7,FALSE)</f>
        <v>tier - 3</v>
      </c>
      <c r="O473" s="26" t="str">
        <f>VLOOKUP(A473,hospital[#All],8,FALSE)</f>
        <v>tier - 2</v>
      </c>
      <c r="P473" s="26" t="str">
        <f>VLOOKUP(A473,hospital[#All],9,FALSE)</f>
        <v>R1013</v>
      </c>
      <c r="Q473" s="26">
        <f>VLOOKUP(A473,hospital[#All],11,FALSE)</f>
        <v>51</v>
      </c>
    </row>
    <row r="474" spans="1:17" ht="15.6" x14ac:dyDescent="0.3">
      <c r="A474" s="25" t="s">
        <v>1899</v>
      </c>
      <c r="B474" s="26" t="str">
        <f>VLOOKUP(A474,cstm_name[#All],4,FALSE)</f>
        <v>Gavin</v>
      </c>
      <c r="C474" s="26">
        <f>VLOOKUP(A474,medical[#All],2,FALSE)</f>
        <v>20.9</v>
      </c>
      <c r="D474" s="26" t="str">
        <f>VLOOKUP(A474,medical[#All],5,FALSE)</f>
        <v>Normal</v>
      </c>
      <c r="E474" s="26" t="str">
        <f>VLOOKUP(A474,medical[#All],6,FALSE)</f>
        <v>Yes</v>
      </c>
      <c r="F474" s="26" t="str">
        <f>VLOOKUP('Health care'!A474,medical[#All],7,FALSE)</f>
        <v>No</v>
      </c>
      <c r="G474" s="26" t="str">
        <f>VLOOKUP(A474,medical[#All],8,FALSE)</f>
        <v>Yes</v>
      </c>
      <c r="H474" s="26">
        <f>VLOOKUP('Health care'!A474,medical[#All],9,FALSE)</f>
        <v>1</v>
      </c>
      <c r="I474" s="26" t="str">
        <f>VLOOKUP(A474,medical[#All],10,FALSE)</f>
        <v>Yes</v>
      </c>
      <c r="J474" s="27" t="str">
        <f>VLOOKUP(A474,medical[#All],3,FALSE)</f>
        <v>Normal Weight</v>
      </c>
      <c r="K474" s="27" t="str">
        <f>VLOOKUP(A474,medical[#All],5,FALSE)</f>
        <v>Normal</v>
      </c>
      <c r="L474" s="28" t="str">
        <f>VLOOKUP(A474,hospital[#All],10,FALSE)</f>
        <v>26-Aug-1969</v>
      </c>
      <c r="M474" s="29">
        <f>VLOOKUP(A474,hospital[#All],6,FALSE)</f>
        <v>21195.82</v>
      </c>
      <c r="N474" s="26" t="str">
        <f>VLOOKUP(A474,hospital[#All],7,FALSE)</f>
        <v>tier - 3</v>
      </c>
      <c r="O474" s="26" t="str">
        <f>VLOOKUP(A474,hospital[#All],8,FALSE)</f>
        <v>tier - 1</v>
      </c>
      <c r="P474" s="26" t="str">
        <f>VLOOKUP(A474,hospital[#All],9,FALSE)</f>
        <v>R1013</v>
      </c>
      <c r="Q474" s="26">
        <f>VLOOKUP(A474,hospital[#All],11,FALSE)</f>
        <v>56</v>
      </c>
    </row>
    <row r="475" spans="1:17" ht="15.6" x14ac:dyDescent="0.3">
      <c r="A475" s="25" t="s">
        <v>1898</v>
      </c>
      <c r="B475" s="26" t="str">
        <f>VLOOKUP(A475,cstm_name[#All],4,FALSE)</f>
        <v>david</v>
      </c>
      <c r="C475" s="26">
        <f>VLOOKUP(A475,medical[#All],2,FALSE)</f>
        <v>22.895</v>
      </c>
      <c r="D475" s="26" t="str">
        <f>VLOOKUP(A475,medical[#All],5,FALSE)</f>
        <v>Prediabetes</v>
      </c>
      <c r="E475" s="26" t="str">
        <f>VLOOKUP(A475,medical[#All],6,FALSE)</f>
        <v>No</v>
      </c>
      <c r="F475" s="26" t="str">
        <f>VLOOKUP('Health care'!A475,medical[#All],7,FALSE)</f>
        <v>No</v>
      </c>
      <c r="G475" s="26" t="str">
        <f>VLOOKUP(A475,medical[#All],8,FALSE)</f>
        <v>No</v>
      </c>
      <c r="H475" s="26">
        <f>VLOOKUP('Health care'!A475,medical[#All],9,FALSE)</f>
        <v>0</v>
      </c>
      <c r="I475" s="26" t="str">
        <f>VLOOKUP(A475,medical[#All],10,FALSE)</f>
        <v>Yes</v>
      </c>
      <c r="J475" s="27" t="str">
        <f>VLOOKUP(A475,medical[#All],3,FALSE)</f>
        <v>Normal Weight</v>
      </c>
      <c r="K475" s="27" t="str">
        <f>VLOOKUP(A475,medical[#All],5,FALSE)</f>
        <v>Prediabetes</v>
      </c>
      <c r="L475" s="28" t="str">
        <f>VLOOKUP(A475,hospital[#All],10,FALSE)</f>
        <v>23-Nov-1977</v>
      </c>
      <c r="M475" s="29">
        <f>VLOOKUP(A475,hospital[#All],6,FALSE)</f>
        <v>21098.55</v>
      </c>
      <c r="N475" s="26" t="str">
        <f>VLOOKUP(A475,hospital[#All],7,FALSE)</f>
        <v>tier - 3</v>
      </c>
      <c r="O475" s="26" t="str">
        <f>VLOOKUP(A475,hospital[#All],8,FALSE)</f>
        <v>tier - 3</v>
      </c>
      <c r="P475" s="26" t="str">
        <f>VLOOKUP(A475,hospital[#All],9,FALSE)</f>
        <v>R1012</v>
      </c>
      <c r="Q475" s="26">
        <f>VLOOKUP(A475,hospital[#All],11,FALSE)</f>
        <v>48</v>
      </c>
    </row>
    <row r="476" spans="1:17" ht="15.6" x14ac:dyDescent="0.3">
      <c r="A476" s="25" t="s">
        <v>1897</v>
      </c>
      <c r="B476" s="26" t="str">
        <f>VLOOKUP(A476,cstm_name[#All],4,FALSE)</f>
        <v>jatin</v>
      </c>
      <c r="C476" s="26">
        <f>VLOOKUP(A476,medical[#All],2,FALSE)</f>
        <v>28.3</v>
      </c>
      <c r="D476" s="26" t="str">
        <f>VLOOKUP(A476,medical[#All],5,FALSE)</f>
        <v>Normal</v>
      </c>
      <c r="E476" s="26" t="str">
        <f>VLOOKUP(A476,medical[#All],6,FALSE)</f>
        <v>Yes</v>
      </c>
      <c r="F476" s="26" t="str">
        <f>VLOOKUP('Health care'!A476,medical[#All],7,FALSE)</f>
        <v>No</v>
      </c>
      <c r="G476" s="26" t="str">
        <f>VLOOKUP(A476,medical[#All],8,FALSE)</f>
        <v>Yes</v>
      </c>
      <c r="H476" s="26">
        <f>VLOOKUP('Health care'!A476,medical[#All],9,FALSE)</f>
        <v>1</v>
      </c>
      <c r="I476" s="26" t="str">
        <f>VLOOKUP(A476,medical[#All],10,FALSE)</f>
        <v>Yes</v>
      </c>
      <c r="J476" s="27" t="str">
        <f>VLOOKUP(A476,medical[#All],3,FALSE)</f>
        <v>OverWeight</v>
      </c>
      <c r="K476" s="27" t="str">
        <f>VLOOKUP(A476,medical[#All],5,FALSE)</f>
        <v>Normal</v>
      </c>
      <c r="L476" s="28" t="str">
        <f>VLOOKUP(A476,hospital[#All],10,FALSE)</f>
        <v>2-Jul-1983</v>
      </c>
      <c r="M476" s="29">
        <f>VLOOKUP(A476,hospital[#All],6,FALSE)</f>
        <v>21082.16</v>
      </c>
      <c r="N476" s="26" t="str">
        <f>VLOOKUP(A476,hospital[#All],7,FALSE)</f>
        <v>tier - 3</v>
      </c>
      <c r="O476" s="26" t="str">
        <f>VLOOKUP(A476,hospital[#All],8,FALSE)</f>
        <v>tier - 2</v>
      </c>
      <c r="P476" s="26" t="str">
        <f>VLOOKUP(A476,hospital[#All],9,FALSE)</f>
        <v>R1011</v>
      </c>
      <c r="Q476" s="26">
        <f>VLOOKUP(A476,hospital[#All],11,FALSE)</f>
        <v>42</v>
      </c>
    </row>
    <row r="477" spans="1:17" ht="15.6" x14ac:dyDescent="0.3">
      <c r="A477" s="25" t="s">
        <v>1895</v>
      </c>
      <c r="B477" s="26" t="str">
        <f>VLOOKUP(A477,cstm_name[#All],4,FALSE)</f>
        <v>ii</v>
      </c>
      <c r="C477" s="26">
        <f>VLOOKUP(A477,medical[#All],2,FALSE)</f>
        <v>54.3</v>
      </c>
      <c r="D477" s="26" t="str">
        <f>VLOOKUP(A477,medical[#All],5,FALSE)</f>
        <v>Normal</v>
      </c>
      <c r="E477" s="26" t="str">
        <f>VLOOKUP(A477,medical[#All],6,FALSE)</f>
        <v>Yes</v>
      </c>
      <c r="F477" s="26" t="str">
        <f>VLOOKUP('Health care'!A477,medical[#All],7,FALSE)</f>
        <v>No</v>
      </c>
      <c r="G477" s="26" t="str">
        <f>VLOOKUP(A477,medical[#All],8,FALSE)</f>
        <v>No</v>
      </c>
      <c r="H477" s="26">
        <f>VLOOKUP('Health care'!A477,medical[#All],9,FALSE)</f>
        <v>1</v>
      </c>
      <c r="I477" s="26" t="str">
        <f>VLOOKUP(A477,medical[#All],10,FALSE)</f>
        <v>No</v>
      </c>
      <c r="J477" s="27" t="str">
        <f>VLOOKUP(A477,medical[#All],3,FALSE)</f>
        <v>Obesity</v>
      </c>
      <c r="K477" s="27" t="str">
        <f>VLOOKUP(A477,medical[#All],5,FALSE)</f>
        <v>Normal</v>
      </c>
      <c r="L477" s="28" t="str">
        <f>VLOOKUP(A477,hospital[#All],10,FALSE)</f>
        <v>19-Nov-1964</v>
      </c>
      <c r="M477" s="29">
        <f>VLOOKUP(A477,hospital[#All],6,FALSE)</f>
        <v>20893.060000000001</v>
      </c>
      <c r="N477" s="26" t="str">
        <f>VLOOKUP(A477,hospital[#All],7,FALSE)</f>
        <v>tier - 2</v>
      </c>
      <c r="O477" s="26" t="str">
        <f>VLOOKUP(A477,hospital[#All],8,FALSE)</f>
        <v>tier - 3</v>
      </c>
      <c r="P477" s="26" t="str">
        <f>VLOOKUP(A477,hospital[#All],9,FALSE)</f>
        <v>R1012</v>
      </c>
      <c r="Q477" s="26">
        <f>VLOOKUP(A477,hospital[#All],11,FALSE)</f>
        <v>61</v>
      </c>
    </row>
    <row r="478" spans="1:17" ht="15.6" x14ac:dyDescent="0.3">
      <c r="A478" s="25" t="s">
        <v>1894</v>
      </c>
      <c r="B478" s="26" t="str">
        <f>VLOOKUP(A478,cstm_name[#All],4,FALSE)</f>
        <v>Angela</v>
      </c>
      <c r="C478" s="26">
        <f>VLOOKUP(A478,medical[#All],2,FALSE)</f>
        <v>33.344999999999999</v>
      </c>
      <c r="D478" s="26" t="str">
        <f>VLOOKUP(A478,medical[#All],5,FALSE)</f>
        <v>Diabetes</v>
      </c>
      <c r="E478" s="26" t="str">
        <f>VLOOKUP(A478,medical[#All],6,FALSE)</f>
        <v>Yes</v>
      </c>
      <c r="F478" s="26" t="str">
        <f>VLOOKUP('Health care'!A478,medical[#All],7,FALSE)</f>
        <v>No</v>
      </c>
      <c r="G478" s="26" t="str">
        <f>VLOOKUP(A478,medical[#All],8,FALSE)</f>
        <v>No</v>
      </c>
      <c r="H478" s="26">
        <f>VLOOKUP('Health care'!A478,medical[#All],9,FALSE)</f>
        <v>1</v>
      </c>
      <c r="I478" s="26" t="str">
        <f>VLOOKUP(A478,medical[#All],10,FALSE)</f>
        <v>No</v>
      </c>
      <c r="J478" s="27" t="str">
        <f>VLOOKUP(A478,medical[#All],3,FALSE)</f>
        <v>Obesity</v>
      </c>
      <c r="K478" s="27" t="str">
        <f>VLOOKUP(A478,medical[#All],5,FALSE)</f>
        <v>Diabetes</v>
      </c>
      <c r="L478" s="28" t="str">
        <f>VLOOKUP(A478,hospital[#All],10,FALSE)</f>
        <v>8-Dec-1975</v>
      </c>
      <c r="M478" s="29">
        <f>VLOOKUP(A478,hospital[#All],6,FALSE)</f>
        <v>20878.78</v>
      </c>
      <c r="N478" s="26" t="str">
        <f>VLOOKUP(A478,hospital[#All],7,FALSE)</f>
        <v>tier - 2</v>
      </c>
      <c r="O478" s="26" t="str">
        <f>VLOOKUP(A478,hospital[#All],8,FALSE)</f>
        <v>tier - 1</v>
      </c>
      <c r="P478" s="26" t="str">
        <f>VLOOKUP(A478,hospital[#All],9,FALSE)</f>
        <v>R1024</v>
      </c>
      <c r="Q478" s="26">
        <f>VLOOKUP(A478,hospital[#All],11,FALSE)</f>
        <v>50</v>
      </c>
    </row>
    <row r="479" spans="1:17" ht="15.6" x14ac:dyDescent="0.3">
      <c r="A479" s="25" t="s">
        <v>1893</v>
      </c>
      <c r="B479" s="26" t="str">
        <f>VLOOKUP(A479,cstm_name[#All],4,FALSE)</f>
        <v>Blake</v>
      </c>
      <c r="C479" s="26">
        <f>VLOOKUP(A479,medical[#All],2,FALSE)</f>
        <v>33</v>
      </c>
      <c r="D479" s="26" t="str">
        <f>VLOOKUP(A479,medical[#All],5,FALSE)</f>
        <v>Diabetes</v>
      </c>
      <c r="E479" s="26" t="str">
        <f>VLOOKUP(A479,medical[#All],6,FALSE)</f>
        <v>Yes</v>
      </c>
      <c r="F479" s="26" t="str">
        <f>VLOOKUP('Health care'!A479,medical[#All],7,FALSE)</f>
        <v>No</v>
      </c>
      <c r="G479" s="26" t="str">
        <f>VLOOKUP(A479,medical[#All],8,FALSE)</f>
        <v>No</v>
      </c>
      <c r="H479" s="26">
        <f>VLOOKUP('Health care'!A479,medical[#All],9,FALSE)</f>
        <v>0</v>
      </c>
      <c r="I479" s="26" t="str">
        <f>VLOOKUP(A479,medical[#All],10,FALSE)</f>
        <v>No</v>
      </c>
      <c r="J479" s="27" t="str">
        <f>VLOOKUP(A479,medical[#All],3,FALSE)</f>
        <v>Obesity</v>
      </c>
      <c r="K479" s="27" t="str">
        <f>VLOOKUP(A479,medical[#All],5,FALSE)</f>
        <v>Diabetes</v>
      </c>
      <c r="L479" s="28" t="str">
        <f>VLOOKUP(A479,hospital[#All],10,FALSE)</f>
        <v>8-Sep-1967</v>
      </c>
      <c r="M479" s="29">
        <f>VLOOKUP(A479,hospital[#All],6,FALSE)</f>
        <v>20781.490000000002</v>
      </c>
      <c r="N479" s="26" t="str">
        <f>VLOOKUP(A479,hospital[#All],7,FALSE)</f>
        <v>tier - 2</v>
      </c>
      <c r="O479" s="26" t="str">
        <f>VLOOKUP(A479,hospital[#All],8,FALSE)</f>
        <v>tier - 3</v>
      </c>
      <c r="P479" s="26" t="str">
        <f>VLOOKUP(A479,hospital[#All],9,FALSE)</f>
        <v>R1013</v>
      </c>
      <c r="Q479" s="26">
        <f>VLOOKUP(A479,hospital[#All],11,FALSE)</f>
        <v>58</v>
      </c>
    </row>
    <row r="480" spans="1:17" ht="15.6" x14ac:dyDescent="0.3">
      <c r="A480" s="25" t="s">
        <v>1892</v>
      </c>
      <c r="B480" s="26" t="str">
        <f>VLOOKUP(A480,cstm_name[#All],4,FALSE)</f>
        <v>Brian</v>
      </c>
      <c r="C480" s="26">
        <f>VLOOKUP(A480,medical[#All],2,FALSE)</f>
        <v>28.024999999999999</v>
      </c>
      <c r="D480" s="26" t="str">
        <f>VLOOKUP(A480,medical[#All],5,FALSE)</f>
        <v>Diabetes</v>
      </c>
      <c r="E480" s="26" t="str">
        <f>VLOOKUP(A480,medical[#All],6,FALSE)</f>
        <v>Yes</v>
      </c>
      <c r="F480" s="26" t="str">
        <f>VLOOKUP('Health care'!A480,medical[#All],7,FALSE)</f>
        <v>No</v>
      </c>
      <c r="G480" s="26" t="str">
        <f>VLOOKUP(A480,medical[#All],8,FALSE)</f>
        <v>No</v>
      </c>
      <c r="H480" s="26">
        <f>VLOOKUP('Health care'!A480,medical[#All],9,FALSE)</f>
        <v>1</v>
      </c>
      <c r="I480" s="26" t="str">
        <f>VLOOKUP(A480,medical[#All],10,FALSE)</f>
        <v>Yes</v>
      </c>
      <c r="J480" s="27" t="str">
        <f>VLOOKUP(A480,medical[#All],3,FALSE)</f>
        <v>OverWeight</v>
      </c>
      <c r="K480" s="27" t="str">
        <f>VLOOKUP(A480,medical[#All],5,FALSE)</f>
        <v>Diabetes</v>
      </c>
      <c r="L480" s="28" t="str">
        <f>VLOOKUP(A480,hospital[#All],10,FALSE)</f>
        <v>4-Aug-1986</v>
      </c>
      <c r="M480" s="29">
        <f>VLOOKUP(A480,hospital[#All],6,FALSE)</f>
        <v>20773.63</v>
      </c>
      <c r="N480" s="26" t="str">
        <f>VLOOKUP(A480,hospital[#All],7,FALSE)</f>
        <v>tier - 2</v>
      </c>
      <c r="O480" s="26" t="str">
        <f>VLOOKUP(A480,hospital[#All],8,FALSE)</f>
        <v>tier - 3</v>
      </c>
      <c r="P480" s="26" t="str">
        <f>VLOOKUP(A480,hospital[#All],9,FALSE)</f>
        <v>R1017</v>
      </c>
      <c r="Q480" s="26">
        <f>VLOOKUP(A480,hospital[#All],11,FALSE)</f>
        <v>39</v>
      </c>
    </row>
    <row r="481" spans="1:17" ht="15.6" x14ac:dyDescent="0.3">
      <c r="A481" s="25" t="s">
        <v>1891</v>
      </c>
      <c r="B481" s="26" t="str">
        <f>VLOOKUP(A481,cstm_name[#All],4,FALSE)</f>
        <v>damon</v>
      </c>
      <c r="C481" s="26">
        <f>VLOOKUP(A481,medical[#All],2,FALSE)</f>
        <v>28.69</v>
      </c>
      <c r="D481" s="26" t="str">
        <f>VLOOKUP(A481,medical[#All],5,FALSE)</f>
        <v>Prediabetes</v>
      </c>
      <c r="E481" s="26" t="str">
        <f>VLOOKUP(A481,medical[#All],6,FALSE)</f>
        <v>No</v>
      </c>
      <c r="F481" s="26" t="str">
        <f>VLOOKUP('Health care'!A481,medical[#All],7,FALSE)</f>
        <v>No</v>
      </c>
      <c r="G481" s="26" t="str">
        <f>VLOOKUP(A481,medical[#All],8,FALSE)</f>
        <v>No</v>
      </c>
      <c r="H481" s="26">
        <f>VLOOKUP('Health care'!A481,medical[#All],9,FALSE)</f>
        <v>1</v>
      </c>
      <c r="I481" s="26" t="str">
        <f>VLOOKUP(A481,medical[#All],10,FALSE)</f>
        <v>Yes</v>
      </c>
      <c r="J481" s="27" t="str">
        <f>VLOOKUP(A481,medical[#All],3,FALSE)</f>
        <v>OverWeight</v>
      </c>
      <c r="K481" s="27" t="str">
        <f>VLOOKUP(A481,medical[#All],5,FALSE)</f>
        <v>Prediabetes</v>
      </c>
      <c r="L481" s="28" t="str">
        <f>VLOOKUP(A481,hospital[#All],10,FALSE)</f>
        <v>14-Sep-1992</v>
      </c>
      <c r="M481" s="29">
        <f>VLOOKUP(A481,hospital[#All],6,FALSE)</f>
        <v>20745.990000000002</v>
      </c>
      <c r="N481" s="26" t="str">
        <f>VLOOKUP(A481,hospital[#All],7,FALSE)</f>
        <v>tier - 3</v>
      </c>
      <c r="O481" s="26" t="str">
        <f>VLOOKUP(A481,hospital[#All],8,FALSE)</f>
        <v>tier - 1</v>
      </c>
      <c r="P481" s="26" t="str">
        <f>VLOOKUP(A481,hospital[#All],9,FALSE)</f>
        <v>R1012</v>
      </c>
      <c r="Q481" s="26">
        <f>VLOOKUP(A481,hospital[#All],11,FALSE)</f>
        <v>33</v>
      </c>
    </row>
    <row r="482" spans="1:17" ht="15.6" x14ac:dyDescent="0.3">
      <c r="A482" s="25" t="s">
        <v>1890</v>
      </c>
      <c r="B482" s="26" t="str">
        <f>VLOOKUP(A482,cstm_name[#All],4,FALSE)</f>
        <v>jeffrey</v>
      </c>
      <c r="C482" s="26">
        <f>VLOOKUP(A482,medical[#All],2,FALSE)</f>
        <v>40.28</v>
      </c>
      <c r="D482" s="26" t="str">
        <f>VLOOKUP(A482,medical[#All],5,FALSE)</f>
        <v>Diabetes</v>
      </c>
      <c r="E482" s="26" t="str">
        <f>VLOOKUP(A482,medical[#All],6,FALSE)</f>
        <v>No</v>
      </c>
      <c r="F482" s="26" t="str">
        <f>VLOOKUP('Health care'!A482,medical[#All],7,FALSE)</f>
        <v>No</v>
      </c>
      <c r="G482" s="26" t="str">
        <f>VLOOKUP(A482,medical[#All],8,FALSE)</f>
        <v>No</v>
      </c>
      <c r="H482" s="26">
        <f>VLOOKUP('Health care'!A482,medical[#All],9,FALSE)</f>
        <v>0</v>
      </c>
      <c r="I482" s="26" t="str">
        <f>VLOOKUP(A482,medical[#All],10,FALSE)</f>
        <v>No</v>
      </c>
      <c r="J482" s="27" t="str">
        <f>VLOOKUP(A482,medical[#All],3,FALSE)</f>
        <v>Obesity</v>
      </c>
      <c r="K482" s="27" t="str">
        <f>VLOOKUP(A482,medical[#All],5,FALSE)</f>
        <v>Diabetes</v>
      </c>
      <c r="L482" s="28" t="str">
        <f>VLOOKUP(A482,hospital[#All],10,FALSE)</f>
        <v>1-Aug-1965</v>
      </c>
      <c r="M482" s="29">
        <f>VLOOKUP(A482,hospital[#All],6,FALSE)</f>
        <v>20709.02</v>
      </c>
      <c r="N482" s="26" t="str">
        <f>VLOOKUP(A482,hospital[#All],7,FALSE)</f>
        <v>tier - 3</v>
      </c>
      <c r="O482" s="26" t="str">
        <f>VLOOKUP(A482,hospital[#All],8,FALSE)</f>
        <v>tier - 2</v>
      </c>
      <c r="P482" s="26" t="str">
        <f>VLOOKUP(A482,hospital[#All],9,FALSE)</f>
        <v>R1019</v>
      </c>
      <c r="Q482" s="26">
        <f>VLOOKUP(A482,hospital[#All],11,FALSE)</f>
        <v>60</v>
      </c>
    </row>
    <row r="483" spans="1:17" ht="15.6" x14ac:dyDescent="0.3">
      <c r="A483" s="25" t="s">
        <v>1889</v>
      </c>
      <c r="B483" s="26" t="str">
        <f>VLOOKUP(A483,cstm_name[#All],4,FALSE)</f>
        <v>Malcolm</v>
      </c>
      <c r="C483" s="26">
        <f>VLOOKUP(A483,medical[#All],2,FALSE)</f>
        <v>37.299999999999997</v>
      </c>
      <c r="D483" s="26" t="str">
        <f>VLOOKUP(A483,medical[#All],5,FALSE)</f>
        <v>Diabetes</v>
      </c>
      <c r="E483" s="26" t="str">
        <f>VLOOKUP(A483,medical[#All],6,FALSE)</f>
        <v>Yes</v>
      </c>
      <c r="F483" s="26" t="str">
        <f>VLOOKUP('Health care'!A483,medical[#All],7,FALSE)</f>
        <v>No</v>
      </c>
      <c r="G483" s="26" t="str">
        <f>VLOOKUP(A483,medical[#All],8,FALSE)</f>
        <v>No</v>
      </c>
      <c r="H483" s="26">
        <f>VLOOKUP('Health care'!A483,medical[#All],9,FALSE)</f>
        <v>0</v>
      </c>
      <c r="I483" s="26" t="str">
        <f>VLOOKUP(A483,medical[#All],10,FALSE)</f>
        <v>No</v>
      </c>
      <c r="J483" s="27" t="str">
        <f>VLOOKUP(A483,medical[#All],3,FALSE)</f>
        <v>Obesity</v>
      </c>
      <c r="K483" s="27" t="str">
        <f>VLOOKUP(A483,medical[#All],5,FALSE)</f>
        <v>Diabetes</v>
      </c>
      <c r="L483" s="28" t="str">
        <f>VLOOKUP(A483,hospital[#All],10,FALSE)</f>
        <v>17-Dec-1967</v>
      </c>
      <c r="M483" s="29">
        <f>VLOOKUP(A483,hospital[#All],6,FALSE)</f>
        <v>20630.28</v>
      </c>
      <c r="N483" s="26" t="str">
        <f>VLOOKUP(A483,hospital[#All],7,FALSE)</f>
        <v>tier - 2</v>
      </c>
      <c r="O483" s="26" t="str">
        <f>VLOOKUP(A483,hospital[#All],8,FALSE)</f>
        <v>tier - 3</v>
      </c>
      <c r="P483" s="26" t="str">
        <f>VLOOKUP(A483,hospital[#All],9,FALSE)</f>
        <v>R1011</v>
      </c>
      <c r="Q483" s="26">
        <f>VLOOKUP(A483,hospital[#All],11,FALSE)</f>
        <v>58</v>
      </c>
    </row>
    <row r="484" spans="1:17" ht="15.6" x14ac:dyDescent="0.3">
      <c r="A484" s="25" t="s">
        <v>1888</v>
      </c>
      <c r="B484" s="26" t="str">
        <f>VLOOKUP(A484,cstm_name[#All],4,FALSE)</f>
        <v>Margaret</v>
      </c>
      <c r="C484" s="26">
        <f>VLOOKUP(A484,medical[#All],2,FALSE)</f>
        <v>54.47</v>
      </c>
      <c r="D484" s="26" t="str">
        <f>VLOOKUP(A484,medical[#All],5,FALSE)</f>
        <v>Normal</v>
      </c>
      <c r="E484" s="26" t="str">
        <f>VLOOKUP(A484,medical[#All],6,FALSE)</f>
        <v>Yes</v>
      </c>
      <c r="F484" s="26" t="str">
        <f>VLOOKUP('Health care'!A484,medical[#All],7,FALSE)</f>
        <v>No</v>
      </c>
      <c r="G484" s="26" t="str">
        <f>VLOOKUP(A484,medical[#All],8,FALSE)</f>
        <v>No</v>
      </c>
      <c r="H484" s="26">
        <f>VLOOKUP('Health care'!A484,medical[#All],9,FALSE)</f>
        <v>2</v>
      </c>
      <c r="I484" s="26" t="str">
        <f>VLOOKUP(A484,medical[#All],10,FALSE)</f>
        <v>No</v>
      </c>
      <c r="J484" s="27" t="str">
        <f>VLOOKUP(A484,medical[#All],3,FALSE)</f>
        <v>Obesity</v>
      </c>
      <c r="K484" s="27" t="str">
        <f>VLOOKUP(A484,medical[#All],5,FALSE)</f>
        <v>Normal</v>
      </c>
      <c r="L484" s="28" t="str">
        <f>VLOOKUP(A484,hospital[#All],10,FALSE)</f>
        <v>9-Jul-1966</v>
      </c>
      <c r="M484" s="29">
        <f>VLOOKUP(A484,hospital[#All],6,FALSE)</f>
        <v>20568.32</v>
      </c>
      <c r="N484" s="26" t="str">
        <f>VLOOKUP(A484,hospital[#All],7,FALSE)</f>
        <v>tier - 3</v>
      </c>
      <c r="O484" s="26" t="str">
        <f>VLOOKUP(A484,hospital[#All],8,FALSE)</f>
        <v>tier - 2</v>
      </c>
      <c r="P484" s="26" t="str">
        <f>VLOOKUP(A484,hospital[#All],9,FALSE)</f>
        <v>R1012</v>
      </c>
      <c r="Q484" s="26">
        <f>VLOOKUP(A484,hospital[#All],11,FALSE)</f>
        <v>59</v>
      </c>
    </row>
    <row r="485" spans="1:17" ht="15.6" x14ac:dyDescent="0.3">
      <c r="A485" s="25" t="s">
        <v>1887</v>
      </c>
      <c r="B485" s="26" t="str">
        <f>VLOOKUP(A485,cstm_name[#All],4,FALSE)</f>
        <v>helen</v>
      </c>
      <c r="C485" s="26">
        <f>VLOOKUP(A485,medical[#All],2,FALSE)</f>
        <v>38.06</v>
      </c>
      <c r="D485" s="26" t="str">
        <f>VLOOKUP(A485,medical[#All],5,FALSE)</f>
        <v>Normal</v>
      </c>
      <c r="E485" s="26" t="str">
        <f>VLOOKUP(A485,medical[#All],6,FALSE)</f>
        <v>Yes</v>
      </c>
      <c r="F485" s="26" t="str">
        <f>VLOOKUP('Health care'!A485,medical[#All],7,FALSE)</f>
        <v>No</v>
      </c>
      <c r="G485" s="26" t="str">
        <f>VLOOKUP(A485,medical[#All],8,FALSE)</f>
        <v>Yes</v>
      </c>
      <c r="H485" s="26">
        <f>VLOOKUP('Health care'!A485,medical[#All],9,FALSE)</f>
        <v>1</v>
      </c>
      <c r="I485" s="26" t="str">
        <f>VLOOKUP(A485,medical[#All],10,FALSE)</f>
        <v>No</v>
      </c>
      <c r="J485" s="27" t="str">
        <f>VLOOKUP(A485,medical[#All],3,FALSE)</f>
        <v>Obesity</v>
      </c>
      <c r="K485" s="27" t="str">
        <f>VLOOKUP(A485,medical[#All],5,FALSE)</f>
        <v>Normal</v>
      </c>
      <c r="L485" s="28" t="str">
        <f>VLOOKUP(A485,hospital[#All],10,FALSE)</f>
        <v>13-Oct-1969</v>
      </c>
      <c r="M485" s="29">
        <f>VLOOKUP(A485,hospital[#All],6,FALSE)</f>
        <v>20463</v>
      </c>
      <c r="N485" s="26" t="str">
        <f>VLOOKUP(A485,hospital[#All],7,FALSE)</f>
        <v>tier - 2</v>
      </c>
      <c r="O485" s="26" t="str">
        <f>VLOOKUP(A485,hospital[#All],8,FALSE)</f>
        <v>tier - 2</v>
      </c>
      <c r="P485" s="26" t="str">
        <f>VLOOKUP(A485,hospital[#All],9,FALSE)</f>
        <v>R1013</v>
      </c>
      <c r="Q485" s="26">
        <f>VLOOKUP(A485,hospital[#All],11,FALSE)</f>
        <v>56</v>
      </c>
    </row>
    <row r="486" spans="1:17" ht="15.6" x14ac:dyDescent="0.3">
      <c r="A486" s="25" t="s">
        <v>1886</v>
      </c>
      <c r="B486" s="26" t="str">
        <f>VLOOKUP(A486,cstm_name[#All],4,FALSE)</f>
        <v>matthew</v>
      </c>
      <c r="C486" s="26">
        <f>VLOOKUP(A486,medical[#All],2,FALSE)</f>
        <v>51.47</v>
      </c>
      <c r="D486" s="26" t="str">
        <f>VLOOKUP(A486,medical[#All],5,FALSE)</f>
        <v>Diabetes</v>
      </c>
      <c r="E486" s="26" t="str">
        <f>VLOOKUP(A486,medical[#All],6,FALSE)</f>
        <v>No</v>
      </c>
      <c r="F486" s="26" t="str">
        <f>VLOOKUP('Health care'!A486,medical[#All],7,FALSE)</f>
        <v>No</v>
      </c>
      <c r="G486" s="26" t="str">
        <f>VLOOKUP(A486,medical[#All],8,FALSE)</f>
        <v>No</v>
      </c>
      <c r="H486" s="26">
        <f>VLOOKUP('Health care'!A486,medical[#All],9,FALSE)</f>
        <v>0</v>
      </c>
      <c r="I486" s="26" t="str">
        <f>VLOOKUP(A486,medical[#All],10,FALSE)</f>
        <v>No</v>
      </c>
      <c r="J486" s="27" t="str">
        <f>VLOOKUP(A486,medical[#All],3,FALSE)</f>
        <v>Obesity</v>
      </c>
      <c r="K486" s="27" t="str">
        <f>VLOOKUP(A486,medical[#All],5,FALSE)</f>
        <v>Diabetes</v>
      </c>
      <c r="L486" s="28" t="str">
        <f>VLOOKUP(A486,hospital[#All],10,FALSE)</f>
        <v>18-Oct-1962</v>
      </c>
      <c r="M486" s="29">
        <f>VLOOKUP(A486,hospital[#All],6,FALSE)</f>
        <v>20446.849999999999</v>
      </c>
      <c r="N486" s="26" t="str">
        <f>VLOOKUP(A486,hospital[#All],7,FALSE)</f>
        <v>tier - 2</v>
      </c>
      <c r="O486" s="26" t="str">
        <f>VLOOKUP(A486,hospital[#All],8,FALSE)</f>
        <v>tier - 1</v>
      </c>
      <c r="P486" s="26" t="str">
        <f>VLOOKUP(A486,hospital[#All],9,FALSE)</f>
        <v>R1012</v>
      </c>
      <c r="Q486" s="26">
        <f>VLOOKUP(A486,hospital[#All],11,FALSE)</f>
        <v>63</v>
      </c>
    </row>
    <row r="487" spans="1:17" ht="15.6" x14ac:dyDescent="0.3">
      <c r="A487" s="25" t="s">
        <v>1885</v>
      </c>
      <c r="B487" s="26" t="str">
        <f>VLOOKUP(A487,cstm_name[#All],4,FALSE)</f>
        <v>jeff</v>
      </c>
      <c r="C487" s="26">
        <f>VLOOKUP(A487,medical[#All],2,FALSE)</f>
        <v>29.8</v>
      </c>
      <c r="D487" s="26" t="str">
        <f>VLOOKUP(A487,medical[#All],5,FALSE)</f>
        <v>Prediabetes</v>
      </c>
      <c r="E487" s="26" t="str">
        <f>VLOOKUP(A487,medical[#All],6,FALSE)</f>
        <v>Yes</v>
      </c>
      <c r="F487" s="26" t="str">
        <f>VLOOKUP('Health care'!A487,medical[#All],7,FALSE)</f>
        <v>No</v>
      </c>
      <c r="G487" s="26" t="str">
        <f>VLOOKUP(A487,medical[#All],8,FALSE)</f>
        <v>No</v>
      </c>
      <c r="H487" s="26">
        <f>VLOOKUP('Health care'!A487,medical[#All],9,FALSE)</f>
        <v>0</v>
      </c>
      <c r="I487" s="26" t="str">
        <f>VLOOKUP(A487,medical[#All],10,FALSE)</f>
        <v>No</v>
      </c>
      <c r="J487" s="27" t="str">
        <f>VLOOKUP(A487,medical[#All],3,FALSE)</f>
        <v>OverWeight</v>
      </c>
      <c r="K487" s="27" t="str">
        <f>VLOOKUP(A487,medical[#All],5,FALSE)</f>
        <v>Prediabetes</v>
      </c>
      <c r="L487" s="28" t="str">
        <f>VLOOKUP(A487,hospital[#All],10,FALSE)</f>
        <v>12-Jul-1985</v>
      </c>
      <c r="M487" s="29">
        <f>VLOOKUP(A487,hospital[#All],6,FALSE)</f>
        <v>20420.599999999999</v>
      </c>
      <c r="N487" s="26" t="str">
        <f>VLOOKUP(A487,hospital[#All],7,FALSE)</f>
        <v>tier - 3</v>
      </c>
      <c r="O487" s="26" t="str">
        <f>VLOOKUP(A487,hospital[#All],8,FALSE)</f>
        <v>tier - 2</v>
      </c>
      <c r="P487" s="26" t="str">
        <f>VLOOKUP(A487,hospital[#All],9,FALSE)</f>
        <v>R1011</v>
      </c>
      <c r="Q487" s="26">
        <f>VLOOKUP(A487,hospital[#All],11,FALSE)</f>
        <v>40</v>
      </c>
    </row>
    <row r="488" spans="1:17" ht="15.6" x14ac:dyDescent="0.3">
      <c r="A488" s="25" t="s">
        <v>1884</v>
      </c>
      <c r="B488" s="26" t="str">
        <f>VLOOKUP(A488,cstm_name[#All],4,FALSE)</f>
        <v>Tara</v>
      </c>
      <c r="C488" s="26">
        <f>VLOOKUP(A488,medical[#All],2,FALSE)</f>
        <v>49.77</v>
      </c>
      <c r="D488" s="26" t="str">
        <f>VLOOKUP(A488,medical[#All],5,FALSE)</f>
        <v>Diabetes</v>
      </c>
      <c r="E488" s="26" t="str">
        <f>VLOOKUP(A488,medical[#All],6,FALSE)</f>
        <v>No</v>
      </c>
      <c r="F488" s="26" t="str">
        <f>VLOOKUP('Health care'!A488,medical[#All],7,FALSE)</f>
        <v>No</v>
      </c>
      <c r="G488" s="26" t="str">
        <f>VLOOKUP(A488,medical[#All],8,FALSE)</f>
        <v>No</v>
      </c>
      <c r="H488" s="26">
        <f>VLOOKUP('Health care'!A488,medical[#All],9,FALSE)</f>
        <v>0</v>
      </c>
      <c r="I488" s="26" t="str">
        <f>VLOOKUP(A488,medical[#All],10,FALSE)</f>
        <v>No</v>
      </c>
      <c r="J488" s="27" t="str">
        <f>VLOOKUP(A488,medical[#All],3,FALSE)</f>
        <v>Obesity</v>
      </c>
      <c r="K488" s="27" t="str">
        <f>VLOOKUP(A488,medical[#All],5,FALSE)</f>
        <v>Diabetes</v>
      </c>
      <c r="L488" s="28" t="str">
        <f>VLOOKUP(A488,hospital[#All],10,FALSE)</f>
        <v>2-Jul-1962</v>
      </c>
      <c r="M488" s="29">
        <f>VLOOKUP(A488,hospital[#All],6,FALSE)</f>
        <v>20354.5</v>
      </c>
      <c r="N488" s="26" t="str">
        <f>VLOOKUP(A488,hospital[#All],7,FALSE)</f>
        <v>tier - 3</v>
      </c>
      <c r="O488" s="26" t="str">
        <f>VLOOKUP(A488,hospital[#All],8,FALSE)</f>
        <v>tier - 2</v>
      </c>
      <c r="P488" s="26" t="str">
        <f>VLOOKUP(A488,hospital[#All],9,FALSE)</f>
        <v>R1026</v>
      </c>
      <c r="Q488" s="26">
        <f>VLOOKUP(A488,hospital[#All],11,FALSE)</f>
        <v>63</v>
      </c>
    </row>
    <row r="489" spans="1:17" ht="15.6" x14ac:dyDescent="0.3">
      <c r="A489" s="25" t="s">
        <v>1883</v>
      </c>
      <c r="B489" s="26" t="str">
        <f>VLOOKUP(A489,cstm_name[#All],4,FALSE)</f>
        <v>kristin</v>
      </c>
      <c r="C489" s="26">
        <f>VLOOKUP(A489,medical[#All],2,FALSE)</f>
        <v>25.555</v>
      </c>
      <c r="D489" s="26" t="str">
        <f>VLOOKUP(A489,medical[#All],5,FALSE)</f>
        <v>Normal</v>
      </c>
      <c r="E489" s="26" t="str">
        <f>VLOOKUP(A489,medical[#All],6,FALSE)</f>
        <v>Yes</v>
      </c>
      <c r="F489" s="26" t="str">
        <f>VLOOKUP('Health care'!A489,medical[#All],7,FALSE)</f>
        <v>No</v>
      </c>
      <c r="G489" s="26" t="str">
        <f>VLOOKUP(A489,medical[#All],8,FALSE)</f>
        <v>No</v>
      </c>
      <c r="H489" s="26">
        <f>VLOOKUP('Health care'!A489,medical[#All],9,FALSE)</f>
        <v>0</v>
      </c>
      <c r="I489" s="26" t="str">
        <f>VLOOKUP(A489,medical[#All],10,FALSE)</f>
        <v>Yes</v>
      </c>
      <c r="J489" s="27" t="str">
        <f>VLOOKUP(A489,medical[#All],3,FALSE)</f>
        <v>OverWeight</v>
      </c>
      <c r="K489" s="27" t="str">
        <f>VLOOKUP(A489,medical[#All],5,FALSE)</f>
        <v>Normal</v>
      </c>
      <c r="L489" s="28" t="str">
        <f>VLOOKUP(A489,hospital[#All],10,FALSE)</f>
        <v>17-Sep-1985</v>
      </c>
      <c r="M489" s="29">
        <f>VLOOKUP(A489,hospital[#All],6,FALSE)</f>
        <v>20296.86</v>
      </c>
      <c r="N489" s="26" t="str">
        <f>VLOOKUP(A489,hospital[#All],7,FALSE)</f>
        <v>tier - 3</v>
      </c>
      <c r="O489" s="26" t="str">
        <f>VLOOKUP(A489,hospital[#All],8,FALSE)</f>
        <v>tier - 1</v>
      </c>
      <c r="P489" s="26" t="str">
        <f>VLOOKUP(A489,hospital[#All],9,FALSE)</f>
        <v>R1024</v>
      </c>
      <c r="Q489" s="26">
        <f>VLOOKUP(A489,hospital[#All],11,FALSE)</f>
        <v>40</v>
      </c>
    </row>
    <row r="490" spans="1:17" ht="15.6" x14ac:dyDescent="0.3">
      <c r="A490" s="25" t="s">
        <v>1882</v>
      </c>
      <c r="B490" s="26" t="str">
        <f>VLOOKUP(A490,cstm_name[#All],4,FALSE)</f>
        <v>timothy</v>
      </c>
      <c r="C490" s="26">
        <f>VLOOKUP(A490,medical[#All],2,FALSE)</f>
        <v>29.64</v>
      </c>
      <c r="D490" s="26" t="str">
        <f>VLOOKUP(A490,medical[#All],5,FALSE)</f>
        <v>Normal</v>
      </c>
      <c r="E490" s="26" t="str">
        <f>VLOOKUP(A490,medical[#All],6,FALSE)</f>
        <v>No</v>
      </c>
      <c r="F490" s="26" t="str">
        <f>VLOOKUP('Health care'!A490,medical[#All],7,FALSE)</f>
        <v>No</v>
      </c>
      <c r="G490" s="26" t="str">
        <f>VLOOKUP(A490,medical[#All],8,FALSE)</f>
        <v>Yes</v>
      </c>
      <c r="H490" s="26">
        <f>VLOOKUP('Health care'!A490,medical[#All],9,FALSE)</f>
        <v>1</v>
      </c>
      <c r="I490" s="26" t="str">
        <f>VLOOKUP(A490,medical[#All],10,FALSE)</f>
        <v>No</v>
      </c>
      <c r="J490" s="27" t="str">
        <f>VLOOKUP(A490,medical[#All],3,FALSE)</f>
        <v>OverWeight</v>
      </c>
      <c r="K490" s="27" t="str">
        <f>VLOOKUP(A490,medical[#All],5,FALSE)</f>
        <v>Normal</v>
      </c>
      <c r="L490" s="28" t="str">
        <f>VLOOKUP(A490,hospital[#All],10,FALSE)</f>
        <v>7-Sep-1993</v>
      </c>
      <c r="M490" s="29">
        <f>VLOOKUP(A490,hospital[#All],6,FALSE)</f>
        <v>20277.810000000001</v>
      </c>
      <c r="N490" s="26" t="str">
        <f>VLOOKUP(A490,hospital[#All],7,FALSE)</f>
        <v>tier - 3</v>
      </c>
      <c r="O490" s="26" t="str">
        <f>VLOOKUP(A490,hospital[#All],8,FALSE)</f>
        <v>tier - 3</v>
      </c>
      <c r="P490" s="26" t="str">
        <f>VLOOKUP(A490,hospital[#All],9,FALSE)</f>
        <v>R1016</v>
      </c>
      <c r="Q490" s="26">
        <f>VLOOKUP(A490,hospital[#All],11,FALSE)</f>
        <v>32</v>
      </c>
    </row>
    <row r="491" spans="1:17" ht="15.6" x14ac:dyDescent="0.3">
      <c r="A491" s="25" t="s">
        <v>1881</v>
      </c>
      <c r="B491" s="26" t="str">
        <f>VLOOKUP(A491,cstm_name[#All],4,FALSE)</f>
        <v>scott</v>
      </c>
      <c r="C491" s="26">
        <f>VLOOKUP(A491,medical[#All],2,FALSE)</f>
        <v>53.93</v>
      </c>
      <c r="D491" s="26" t="str">
        <f>VLOOKUP(A491,medical[#All],5,FALSE)</f>
        <v>Normal</v>
      </c>
      <c r="E491" s="26" t="str">
        <f>VLOOKUP(A491,medical[#All],6,FALSE)</f>
        <v>Yes</v>
      </c>
      <c r="F491" s="26" t="str">
        <f>VLOOKUP('Health care'!A491,medical[#All],7,FALSE)</f>
        <v>No</v>
      </c>
      <c r="G491" s="26" t="str">
        <f>VLOOKUP(A491,medical[#All],8,FALSE)</f>
        <v>No</v>
      </c>
      <c r="H491" s="26">
        <f>VLOOKUP('Health care'!A491,medical[#All],9,FALSE)</f>
        <v>2</v>
      </c>
      <c r="I491" s="26" t="str">
        <f>VLOOKUP(A491,medical[#All],10,FALSE)</f>
        <v>No</v>
      </c>
      <c r="J491" s="27" t="str">
        <f>VLOOKUP(A491,medical[#All],3,FALSE)</f>
        <v>Obesity</v>
      </c>
      <c r="K491" s="27" t="str">
        <f>VLOOKUP(A491,medical[#All],5,FALSE)</f>
        <v>Normal</v>
      </c>
      <c r="L491" s="28" t="str">
        <f>VLOOKUP(A491,hospital[#All],10,FALSE)</f>
        <v>22-Aug-1966</v>
      </c>
      <c r="M491" s="29">
        <f>VLOOKUP(A491,hospital[#All],6,FALSE)</f>
        <v>20253.84</v>
      </c>
      <c r="N491" s="26" t="str">
        <f>VLOOKUP(A491,hospital[#All],7,FALSE)</f>
        <v>tier - 2</v>
      </c>
      <c r="O491" s="26" t="str">
        <f>VLOOKUP(A491,hospital[#All],8,FALSE)</f>
        <v>tier - 3</v>
      </c>
      <c r="P491" s="26" t="str">
        <f>VLOOKUP(A491,hospital[#All],9,FALSE)</f>
        <v>R1012</v>
      </c>
      <c r="Q491" s="26">
        <f>VLOOKUP(A491,hospital[#All],11,FALSE)</f>
        <v>59</v>
      </c>
    </row>
    <row r="492" spans="1:17" ht="15.6" x14ac:dyDescent="0.3">
      <c r="A492" s="25" t="s">
        <v>1880</v>
      </c>
      <c r="B492" s="26" t="str">
        <f>VLOOKUP(A492,cstm_name[#All],4,FALSE)</f>
        <v>Carly</v>
      </c>
      <c r="C492" s="26">
        <f>VLOOKUP(A492,medical[#All],2,FALSE)</f>
        <v>28.024999999999999</v>
      </c>
      <c r="D492" s="26" t="str">
        <f>VLOOKUP(A492,medical[#All],5,FALSE)</f>
        <v>Normal</v>
      </c>
      <c r="E492" s="26" t="str">
        <f>VLOOKUP(A492,medical[#All],6,FALSE)</f>
        <v>No</v>
      </c>
      <c r="F492" s="26" t="str">
        <f>VLOOKUP('Health care'!A492,medical[#All],7,FALSE)</f>
        <v>No</v>
      </c>
      <c r="G492" s="26" t="str">
        <f>VLOOKUP(A492,medical[#All],8,FALSE)</f>
        <v>No</v>
      </c>
      <c r="H492" s="26">
        <f>VLOOKUP('Health care'!A492,medical[#All],9,FALSE)</f>
        <v>1</v>
      </c>
      <c r="I492" s="26" t="str">
        <f>VLOOKUP(A492,medical[#All],10,FALSE)</f>
        <v>Yes</v>
      </c>
      <c r="J492" s="27" t="str">
        <f>VLOOKUP(A492,medical[#All],3,FALSE)</f>
        <v>OverWeight</v>
      </c>
      <c r="K492" s="27" t="str">
        <f>VLOOKUP(A492,medical[#All],5,FALSE)</f>
        <v>Normal</v>
      </c>
      <c r="L492" s="28" t="str">
        <f>VLOOKUP(A492,hospital[#All],10,FALSE)</f>
        <v>17-Oct-1987</v>
      </c>
      <c r="M492" s="29">
        <f>VLOOKUP(A492,hospital[#All],6,FALSE)</f>
        <v>20234.849999999999</v>
      </c>
      <c r="N492" s="26" t="str">
        <f>VLOOKUP(A492,hospital[#All],7,FALSE)</f>
        <v>tier - 2</v>
      </c>
      <c r="O492" s="26" t="str">
        <f>VLOOKUP(A492,hospital[#All],8,FALSE)</f>
        <v>tier - 3</v>
      </c>
      <c r="P492" s="26" t="str">
        <f>VLOOKUP(A492,hospital[#All],9,FALSE)</f>
        <v>R1012</v>
      </c>
      <c r="Q492" s="26">
        <f>VLOOKUP(A492,hospital[#All],11,FALSE)</f>
        <v>38</v>
      </c>
    </row>
    <row r="493" spans="1:17" ht="15.6" x14ac:dyDescent="0.3">
      <c r="A493" s="25" t="s">
        <v>1879</v>
      </c>
      <c r="B493" s="26" t="str">
        <f>VLOOKUP(A493,cstm_name[#All],4,FALSE)</f>
        <v>lisa</v>
      </c>
      <c r="C493" s="26">
        <f>VLOOKUP(A493,medical[#All],2,FALSE)</f>
        <v>27.5</v>
      </c>
      <c r="D493" s="26" t="str">
        <f>VLOOKUP(A493,medical[#All],5,FALSE)</f>
        <v>Normal</v>
      </c>
      <c r="E493" s="26" t="str">
        <f>VLOOKUP(A493,medical[#All],6,FALSE)</f>
        <v>No</v>
      </c>
      <c r="F493" s="26" t="str">
        <f>VLOOKUP('Health care'!A493,medical[#All],7,FALSE)</f>
        <v>No</v>
      </c>
      <c r="G493" s="26" t="str">
        <f>VLOOKUP(A493,medical[#All],8,FALSE)</f>
        <v>No</v>
      </c>
      <c r="H493" s="26">
        <f>VLOOKUP('Health care'!A493,medical[#All],9,FALSE)</f>
        <v>0</v>
      </c>
      <c r="I493" s="26" t="str">
        <f>VLOOKUP(A493,medical[#All],10,FALSE)</f>
        <v>No</v>
      </c>
      <c r="J493" s="27" t="str">
        <f>VLOOKUP(A493,medical[#All],3,FALSE)</f>
        <v>OverWeight</v>
      </c>
      <c r="K493" s="27" t="str">
        <f>VLOOKUP(A493,medical[#All],5,FALSE)</f>
        <v>Normal</v>
      </c>
      <c r="L493" s="28" t="str">
        <f>VLOOKUP(A493,hospital[#All],10,FALSE)</f>
        <v>8-Jun-1994</v>
      </c>
      <c r="M493" s="29">
        <f>VLOOKUP(A493,hospital[#All],6,FALSE)</f>
        <v>20177.669999999998</v>
      </c>
      <c r="N493" s="26" t="str">
        <f>VLOOKUP(A493,hospital[#All],7,FALSE)</f>
        <v>tier - 2</v>
      </c>
      <c r="O493" s="26" t="str">
        <f>VLOOKUP(A493,hospital[#All],8,FALSE)</f>
        <v>tier - 1</v>
      </c>
      <c r="P493" s="26" t="str">
        <f>VLOOKUP(A493,hospital[#All],9,FALSE)</f>
        <v>R1011</v>
      </c>
      <c r="Q493" s="26">
        <f>VLOOKUP(A493,hospital[#All],11,FALSE)</f>
        <v>31</v>
      </c>
    </row>
    <row r="494" spans="1:17" ht="15.6" x14ac:dyDescent="0.3">
      <c r="A494" s="25" t="s">
        <v>1878</v>
      </c>
      <c r="B494" s="26" t="str">
        <f>VLOOKUP(A494,cstm_name[#All],4,FALSE)</f>
        <v>stacey</v>
      </c>
      <c r="C494" s="26">
        <f>VLOOKUP(A494,medical[#All],2,FALSE)</f>
        <v>21.8</v>
      </c>
      <c r="D494" s="26" t="str">
        <f>VLOOKUP(A494,medical[#All],5,FALSE)</f>
        <v>Diabetes</v>
      </c>
      <c r="E494" s="26" t="str">
        <f>VLOOKUP(A494,medical[#All],6,FALSE)</f>
        <v>No</v>
      </c>
      <c r="F494" s="26" t="str">
        <f>VLOOKUP('Health care'!A494,medical[#All],7,FALSE)</f>
        <v>No</v>
      </c>
      <c r="G494" s="26" t="str">
        <f>VLOOKUP(A494,medical[#All],8,FALSE)</f>
        <v>No</v>
      </c>
      <c r="H494" s="26">
        <f>VLOOKUP('Health care'!A494,medical[#All],9,FALSE)</f>
        <v>0</v>
      </c>
      <c r="I494" s="26" t="str">
        <f>VLOOKUP(A494,medical[#All],10,FALSE)</f>
        <v>Yes</v>
      </c>
      <c r="J494" s="27" t="str">
        <f>VLOOKUP(A494,medical[#All],3,FALSE)</f>
        <v>Normal Weight</v>
      </c>
      <c r="K494" s="27" t="str">
        <f>VLOOKUP(A494,medical[#All],5,FALSE)</f>
        <v>Diabetes</v>
      </c>
      <c r="L494" s="28" t="str">
        <f>VLOOKUP(A494,hospital[#All],10,FALSE)</f>
        <v>9-Jul-2002</v>
      </c>
      <c r="M494" s="29">
        <f>VLOOKUP(A494,hospital[#All],6,FALSE)</f>
        <v>20167.34</v>
      </c>
      <c r="N494" s="26" t="str">
        <f>VLOOKUP(A494,hospital[#All],7,FALSE)</f>
        <v>tier - 3</v>
      </c>
      <c r="O494" s="26" t="str">
        <f>VLOOKUP(A494,hospital[#All],8,FALSE)</f>
        <v>tier - 3</v>
      </c>
      <c r="P494" s="26" t="str">
        <f>VLOOKUP(A494,hospital[#All],9,FALSE)</f>
        <v>R1011</v>
      </c>
      <c r="Q494" s="26">
        <f>VLOOKUP(A494,hospital[#All],11,FALSE)</f>
        <v>23</v>
      </c>
    </row>
    <row r="495" spans="1:17" ht="15.6" x14ac:dyDescent="0.3">
      <c r="A495" s="25" t="s">
        <v>1877</v>
      </c>
      <c r="B495" s="26" t="str">
        <f>VLOOKUP(A495,cstm_name[#All],4,FALSE)</f>
        <v>louis</v>
      </c>
      <c r="C495" s="26">
        <f>VLOOKUP(A495,medical[#All],2,FALSE)</f>
        <v>26.41</v>
      </c>
      <c r="D495" s="26" t="str">
        <f>VLOOKUP(A495,medical[#All],5,FALSE)</f>
        <v>Normal</v>
      </c>
      <c r="E495" s="26" t="str">
        <f>VLOOKUP(A495,medical[#All],6,FALSE)</f>
        <v>Yes</v>
      </c>
      <c r="F495" s="26" t="str">
        <f>VLOOKUP('Health care'!A495,medical[#All],7,FALSE)</f>
        <v>No</v>
      </c>
      <c r="G495" s="26" t="str">
        <f>VLOOKUP(A495,medical[#All],8,FALSE)</f>
        <v>Yes</v>
      </c>
      <c r="H495" s="26">
        <f>VLOOKUP('Health care'!A495,medical[#All],9,FALSE)</f>
        <v>1</v>
      </c>
      <c r="I495" s="26" t="str">
        <f>VLOOKUP(A495,medical[#All],10,FALSE)</f>
        <v>Yes</v>
      </c>
      <c r="J495" s="27" t="str">
        <f>VLOOKUP(A495,medical[#All],3,FALSE)</f>
        <v>OverWeight</v>
      </c>
      <c r="K495" s="27" t="str">
        <f>VLOOKUP(A495,medical[#All],5,FALSE)</f>
        <v>Normal</v>
      </c>
      <c r="L495" s="28" t="str">
        <f>VLOOKUP(A495,hospital[#All],10,FALSE)</f>
        <v>6-Oct-1983</v>
      </c>
      <c r="M495" s="29">
        <f>VLOOKUP(A495,hospital[#All],6,FALSE)</f>
        <v>20149.32</v>
      </c>
      <c r="N495" s="26" t="str">
        <f>VLOOKUP(A495,hospital[#All],7,FALSE)</f>
        <v>tier - 2</v>
      </c>
      <c r="O495" s="26" t="str">
        <f>VLOOKUP(A495,hospital[#All],8,FALSE)</f>
        <v>tier - 1</v>
      </c>
      <c r="P495" s="26" t="str">
        <f>VLOOKUP(A495,hospital[#All],9,FALSE)</f>
        <v>R1016</v>
      </c>
      <c r="Q495" s="26">
        <f>VLOOKUP(A495,hospital[#All],11,FALSE)</f>
        <v>42</v>
      </c>
    </row>
    <row r="496" spans="1:17" ht="15.6" x14ac:dyDescent="0.3">
      <c r="A496" s="25" t="s">
        <v>1876</v>
      </c>
      <c r="B496" s="26" t="str">
        <f>VLOOKUP(A496,cstm_name[#All],4,FALSE)</f>
        <v>Brian</v>
      </c>
      <c r="C496" s="26">
        <f>VLOOKUP(A496,medical[#All],2,FALSE)</f>
        <v>27.835000000000001</v>
      </c>
      <c r="D496" s="26" t="str">
        <f>VLOOKUP(A496,medical[#All],5,FALSE)</f>
        <v>Prediabetes</v>
      </c>
      <c r="E496" s="26" t="str">
        <f>VLOOKUP(A496,medical[#All],6,FALSE)</f>
        <v>Yes</v>
      </c>
      <c r="F496" s="26" t="str">
        <f>VLOOKUP('Health care'!A496,medical[#All],7,FALSE)</f>
        <v>No</v>
      </c>
      <c r="G496" s="26" t="str">
        <f>VLOOKUP(A496,medical[#All],8,FALSE)</f>
        <v>No</v>
      </c>
      <c r="H496" s="26">
        <f>VLOOKUP('Health care'!A496,medical[#All],9,FALSE)</f>
        <v>1</v>
      </c>
      <c r="I496" s="26" t="str">
        <f>VLOOKUP(A496,medical[#All],10,FALSE)</f>
        <v>Yes</v>
      </c>
      <c r="J496" s="27" t="str">
        <f>VLOOKUP(A496,medical[#All],3,FALSE)</f>
        <v>OverWeight</v>
      </c>
      <c r="K496" s="27" t="str">
        <f>VLOOKUP(A496,medical[#All],5,FALSE)</f>
        <v>Prediabetes</v>
      </c>
      <c r="L496" s="28" t="str">
        <f>VLOOKUP(A496,hospital[#All],10,FALSE)</f>
        <v>25-Jul-1988</v>
      </c>
      <c r="M496" s="29">
        <f>VLOOKUP(A496,hospital[#All],6,FALSE)</f>
        <v>20009.63</v>
      </c>
      <c r="N496" s="26" t="str">
        <f>VLOOKUP(A496,hospital[#All],7,FALSE)</f>
        <v>tier - 2</v>
      </c>
      <c r="O496" s="26" t="str">
        <f>VLOOKUP(A496,hospital[#All],8,FALSE)</f>
        <v>tier - 1</v>
      </c>
      <c r="P496" s="26" t="str">
        <f>VLOOKUP(A496,hospital[#All],9,FALSE)</f>
        <v>R1012</v>
      </c>
      <c r="Q496" s="26">
        <f>VLOOKUP(A496,hospital[#All],11,FALSE)</f>
        <v>37</v>
      </c>
    </row>
    <row r="497" spans="1:17" ht="15.6" x14ac:dyDescent="0.3">
      <c r="A497" s="25" t="s">
        <v>1875</v>
      </c>
      <c r="B497" s="26" t="str">
        <f>VLOOKUP(A497,cstm_name[#All],4,FALSE)</f>
        <v>jessica</v>
      </c>
      <c r="C497" s="26">
        <f>VLOOKUP(A497,medical[#All],2,FALSE)</f>
        <v>51.74</v>
      </c>
      <c r="D497" s="26" t="str">
        <f>VLOOKUP(A497,medical[#All],5,FALSE)</f>
        <v>Normal</v>
      </c>
      <c r="E497" s="26" t="str">
        <f>VLOOKUP(A497,medical[#All],6,FALSE)</f>
        <v>Yes</v>
      </c>
      <c r="F497" s="26" t="str">
        <f>VLOOKUP('Health care'!A497,medical[#All],7,FALSE)</f>
        <v>No</v>
      </c>
      <c r="G497" s="26" t="str">
        <f>VLOOKUP(A497,medical[#All],8,FALSE)</f>
        <v>No</v>
      </c>
      <c r="H497" s="26">
        <f>VLOOKUP('Health care'!A497,medical[#All],9,FALSE)</f>
        <v>2</v>
      </c>
      <c r="I497" s="26" t="str">
        <f>VLOOKUP(A497,medical[#All],10,FALSE)</f>
        <v>No</v>
      </c>
      <c r="J497" s="27" t="str">
        <f>VLOOKUP(A497,medical[#All],3,FALSE)</f>
        <v>Obesity</v>
      </c>
      <c r="K497" s="27" t="str">
        <f>VLOOKUP(A497,medical[#All],5,FALSE)</f>
        <v>Normal</v>
      </c>
      <c r="L497" s="28" t="str">
        <f>VLOOKUP(A497,hospital[#All],10,FALSE)</f>
        <v>10-Aug-1966</v>
      </c>
      <c r="M497" s="29">
        <f>VLOOKUP(A497,hospital[#All],6,FALSE)</f>
        <v>19995.29</v>
      </c>
      <c r="N497" s="26" t="str">
        <f>VLOOKUP(A497,hospital[#All],7,FALSE)</f>
        <v>tier - 1</v>
      </c>
      <c r="O497" s="26" t="str">
        <f>VLOOKUP(A497,hospital[#All],8,FALSE)</f>
        <v>tier - 3</v>
      </c>
      <c r="P497" s="26" t="str">
        <f>VLOOKUP(A497,hospital[#All],9,FALSE)</f>
        <v>R1026</v>
      </c>
      <c r="Q497" s="26">
        <f>VLOOKUP(A497,hospital[#All],11,FALSE)</f>
        <v>59</v>
      </c>
    </row>
    <row r="498" spans="1:17" ht="15.6" x14ac:dyDescent="0.3">
      <c r="A498" s="25" t="s">
        <v>1874</v>
      </c>
      <c r="B498" s="26" t="str">
        <f>VLOOKUP(A498,cstm_name[#All],4,FALSE)</f>
        <v>Dawn</v>
      </c>
      <c r="C498" s="26">
        <f>VLOOKUP(A498,medical[#All],2,FALSE)</f>
        <v>23.37</v>
      </c>
      <c r="D498" s="26" t="str">
        <f>VLOOKUP(A498,medical[#All],5,FALSE)</f>
        <v>Prediabetes</v>
      </c>
      <c r="E498" s="26" t="str">
        <f>VLOOKUP(A498,medical[#All],6,FALSE)</f>
        <v>No</v>
      </c>
      <c r="F498" s="26" t="str">
        <f>VLOOKUP('Health care'!A498,medical[#All],7,FALSE)</f>
        <v>No</v>
      </c>
      <c r="G498" s="26" t="str">
        <f>VLOOKUP(A498,medical[#All],8,FALSE)</f>
        <v>No</v>
      </c>
      <c r="H498" s="26">
        <f>VLOOKUP('Health care'!A498,medical[#All],9,FALSE)</f>
        <v>0</v>
      </c>
      <c r="I498" s="26" t="str">
        <f>VLOOKUP(A498,medical[#All],10,FALSE)</f>
        <v>Yes</v>
      </c>
      <c r="J498" s="27" t="str">
        <f>VLOOKUP(A498,medical[#All],3,FALSE)</f>
        <v>Normal Weight</v>
      </c>
      <c r="K498" s="27" t="str">
        <f>VLOOKUP(A498,medical[#All],5,FALSE)</f>
        <v>Prediabetes</v>
      </c>
      <c r="L498" s="28" t="str">
        <f>VLOOKUP(A498,hospital[#All],10,FALSE)</f>
        <v>9-Oct-1980</v>
      </c>
      <c r="M498" s="29">
        <f>VLOOKUP(A498,hospital[#All],6,FALSE)</f>
        <v>19964.75</v>
      </c>
      <c r="N498" s="26" t="str">
        <f>VLOOKUP(A498,hospital[#All],7,FALSE)</f>
        <v>tier - 1</v>
      </c>
      <c r="O498" s="26" t="str">
        <f>VLOOKUP(A498,hospital[#All],8,FALSE)</f>
        <v>tier - 2</v>
      </c>
      <c r="P498" s="26" t="str">
        <f>VLOOKUP(A498,hospital[#All],9,FALSE)</f>
        <v>R1024</v>
      </c>
      <c r="Q498" s="26">
        <f>VLOOKUP(A498,hospital[#All],11,FALSE)</f>
        <v>45</v>
      </c>
    </row>
    <row r="499" spans="1:17" ht="15.6" x14ac:dyDescent="0.3">
      <c r="A499" s="25" t="s">
        <v>1873</v>
      </c>
      <c r="B499" s="26" t="str">
        <f>VLOOKUP(A499,cstm_name[#All],4,FALSE)</f>
        <v>chris</v>
      </c>
      <c r="C499" s="26">
        <f>VLOOKUP(A499,medical[#All],2,FALSE)</f>
        <v>29.7</v>
      </c>
      <c r="D499" s="26" t="str">
        <f>VLOOKUP(A499,medical[#All],5,FALSE)</f>
        <v>Prediabetes</v>
      </c>
      <c r="E499" s="26" t="str">
        <f>VLOOKUP(A499,medical[#All],6,FALSE)</f>
        <v>Yes</v>
      </c>
      <c r="F499" s="26" t="str">
        <f>VLOOKUP('Health care'!A499,medical[#All],7,FALSE)</f>
        <v>No</v>
      </c>
      <c r="G499" s="26" t="str">
        <f>VLOOKUP(A499,medical[#All],8,FALSE)</f>
        <v>Yes</v>
      </c>
      <c r="H499" s="26">
        <f>VLOOKUP('Health care'!A499,medical[#All],9,FALSE)</f>
        <v>1</v>
      </c>
      <c r="I499" s="26" t="str">
        <f>VLOOKUP(A499,medical[#All],10,FALSE)</f>
        <v>Yes</v>
      </c>
      <c r="J499" s="27" t="str">
        <f>VLOOKUP(A499,medical[#All],3,FALSE)</f>
        <v>OverWeight</v>
      </c>
      <c r="K499" s="27" t="str">
        <f>VLOOKUP(A499,medical[#All],5,FALSE)</f>
        <v>Prediabetes</v>
      </c>
      <c r="L499" s="28" t="str">
        <f>VLOOKUP(A499,hospital[#All],10,FALSE)</f>
        <v>18-Oct-1997</v>
      </c>
      <c r="M499" s="29">
        <f>VLOOKUP(A499,hospital[#All],6,FALSE)</f>
        <v>19933.46</v>
      </c>
      <c r="N499" s="26" t="str">
        <f>VLOOKUP(A499,hospital[#All],7,FALSE)</f>
        <v>tier - 1</v>
      </c>
      <c r="O499" s="26" t="str">
        <f>VLOOKUP(A499,hospital[#All],8,FALSE)</f>
        <v>tier - 3</v>
      </c>
      <c r="P499" s="26" t="str">
        <f>VLOOKUP(A499,hospital[#All],9,FALSE)</f>
        <v>R1011</v>
      </c>
      <c r="Q499" s="26">
        <f>VLOOKUP(A499,hospital[#All],11,FALSE)</f>
        <v>28</v>
      </c>
    </row>
    <row r="500" spans="1:17" ht="15.6" x14ac:dyDescent="0.3">
      <c r="A500" s="25" t="s">
        <v>1872</v>
      </c>
      <c r="B500" s="26" t="str">
        <f>VLOOKUP(A500,cstm_name[#All],4,FALSE)</f>
        <v>karen</v>
      </c>
      <c r="C500" s="26">
        <f>VLOOKUP(A500,medical[#All],2,FALSE)</f>
        <v>20.045000000000002</v>
      </c>
      <c r="D500" s="26" t="str">
        <f>VLOOKUP(A500,medical[#All],5,FALSE)</f>
        <v>Prediabetes</v>
      </c>
      <c r="E500" s="26" t="str">
        <f>VLOOKUP(A500,medical[#All],6,FALSE)</f>
        <v>No</v>
      </c>
      <c r="F500" s="26" t="str">
        <f>VLOOKUP('Health care'!A500,medical[#All],7,FALSE)</f>
        <v>No</v>
      </c>
      <c r="G500" s="26" t="str">
        <f>VLOOKUP(A500,medical[#All],8,FALSE)</f>
        <v>Yes</v>
      </c>
      <c r="H500" s="26">
        <f>VLOOKUP('Health care'!A500,medical[#All],9,FALSE)</f>
        <v>1</v>
      </c>
      <c r="I500" s="26" t="str">
        <f>VLOOKUP(A500,medical[#All],10,FALSE)</f>
        <v>Yes</v>
      </c>
      <c r="J500" s="27" t="str">
        <f>VLOOKUP(A500,medical[#All],3,FALSE)</f>
        <v>Normal Weight</v>
      </c>
      <c r="K500" s="27" t="str">
        <f>VLOOKUP(A500,medical[#All],5,FALSE)</f>
        <v>Prediabetes</v>
      </c>
      <c r="L500" s="28" t="str">
        <f>VLOOKUP(A500,hospital[#All],10,FALSE)</f>
        <v>30-Oct-1979</v>
      </c>
      <c r="M500" s="29">
        <f>VLOOKUP(A500,hospital[#All],6,FALSE)</f>
        <v>19798.05</v>
      </c>
      <c r="N500" s="26" t="str">
        <f>VLOOKUP(A500,hospital[#All],7,FALSE)</f>
        <v>tier - 1</v>
      </c>
      <c r="O500" s="26" t="str">
        <f>VLOOKUP(A500,hospital[#All],8,FALSE)</f>
        <v>tier - 1</v>
      </c>
      <c r="P500" s="26" t="str">
        <f>VLOOKUP(A500,hospital[#All],9,FALSE)</f>
        <v>R1024</v>
      </c>
      <c r="Q500" s="26">
        <f>VLOOKUP(A500,hospital[#All],11,FALSE)</f>
        <v>46</v>
      </c>
    </row>
    <row r="501" spans="1:17" ht="15.6" x14ac:dyDescent="0.3">
      <c r="A501" s="25" t="s">
        <v>1871</v>
      </c>
      <c r="B501" s="26" t="str">
        <f>VLOOKUP(A501,cstm_name[#All],4,FALSE)</f>
        <v>jessica</v>
      </c>
      <c r="C501" s="26">
        <f>VLOOKUP(A501,medical[#All],2,FALSE)</f>
        <v>27.83</v>
      </c>
      <c r="D501" s="26" t="str">
        <f>VLOOKUP(A501,medical[#All],5,FALSE)</f>
        <v>Normal</v>
      </c>
      <c r="E501" s="26" t="str">
        <f>VLOOKUP(A501,medical[#All],6,FALSE)</f>
        <v>No</v>
      </c>
      <c r="F501" s="26" t="str">
        <f>VLOOKUP('Health care'!A501,medical[#All],7,FALSE)</f>
        <v>No</v>
      </c>
      <c r="G501" s="26" t="str">
        <f>VLOOKUP(A501,medical[#All],8,FALSE)</f>
        <v>No</v>
      </c>
      <c r="H501" s="26">
        <f>VLOOKUP('Health care'!A501,medical[#All],9,FALSE)</f>
        <v>2</v>
      </c>
      <c r="I501" s="26" t="str">
        <f>VLOOKUP(A501,medical[#All],10,FALSE)</f>
        <v>No</v>
      </c>
      <c r="J501" s="27" t="str">
        <f>VLOOKUP(A501,medical[#All],3,FALSE)</f>
        <v>OverWeight</v>
      </c>
      <c r="K501" s="27" t="str">
        <f>VLOOKUP(A501,medical[#All],5,FALSE)</f>
        <v>Normal</v>
      </c>
      <c r="L501" s="28" t="str">
        <f>VLOOKUP(A501,hospital[#All],10,FALSE)</f>
        <v>14-Jun-1972</v>
      </c>
      <c r="M501" s="29">
        <f>VLOOKUP(A501,hospital[#All],6,FALSE)</f>
        <v>19749.38</v>
      </c>
      <c r="N501" s="26" t="str">
        <f>VLOOKUP(A501,hospital[#All],7,FALSE)</f>
        <v>tier - 1</v>
      </c>
      <c r="O501" s="26" t="str">
        <f>VLOOKUP(A501,hospital[#All],8,FALSE)</f>
        <v>tier - 3</v>
      </c>
      <c r="P501" s="26" t="str">
        <f>VLOOKUP(A501,hospital[#All],9,FALSE)</f>
        <v>R1013</v>
      </c>
      <c r="Q501" s="26">
        <f>VLOOKUP(A501,hospital[#All],11,FALSE)</f>
        <v>53</v>
      </c>
    </row>
    <row r="502" spans="1:17" ht="15.6" x14ac:dyDescent="0.3">
      <c r="A502" s="25" t="s">
        <v>1870</v>
      </c>
      <c r="B502" s="26" t="str">
        <f>VLOOKUP(A502,cstm_name[#All],4,FALSE)</f>
        <v>mathieu</v>
      </c>
      <c r="C502" s="26">
        <f>VLOOKUP(A502,medical[#All],2,FALSE)</f>
        <v>28.93</v>
      </c>
      <c r="D502" s="26" t="str">
        <f>VLOOKUP(A502,medical[#All],5,FALSE)</f>
        <v>Normal</v>
      </c>
      <c r="E502" s="26" t="str">
        <f>VLOOKUP(A502,medical[#All],6,FALSE)</f>
        <v>No</v>
      </c>
      <c r="F502" s="26" t="str">
        <f>VLOOKUP('Health care'!A502,medical[#All],7,FALSE)</f>
        <v>No</v>
      </c>
      <c r="G502" s="26" t="str">
        <f>VLOOKUP(A502,medical[#All],8,FALSE)</f>
        <v>No</v>
      </c>
      <c r="H502" s="26">
        <f>VLOOKUP('Health care'!A502,medical[#All],9,FALSE)</f>
        <v>0</v>
      </c>
      <c r="I502" s="26" t="str">
        <f>VLOOKUP(A502,medical[#All],10,FALSE)</f>
        <v>Yes</v>
      </c>
      <c r="J502" s="27" t="str">
        <f>VLOOKUP(A502,medical[#All],3,FALSE)</f>
        <v>OverWeight</v>
      </c>
      <c r="K502" s="27" t="str">
        <f>VLOOKUP(A502,medical[#All],5,FALSE)</f>
        <v>Normal</v>
      </c>
      <c r="L502" s="28" t="str">
        <f>VLOOKUP(A502,hospital[#All],10,FALSE)</f>
        <v>8-Aug-1990</v>
      </c>
      <c r="M502" s="29">
        <f>VLOOKUP(A502,hospital[#All],6,FALSE)</f>
        <v>19719.689999999999</v>
      </c>
      <c r="N502" s="26" t="str">
        <f>VLOOKUP(A502,hospital[#All],7,FALSE)</f>
        <v>tier - 1</v>
      </c>
      <c r="O502" s="26" t="str">
        <f>VLOOKUP(A502,hospital[#All],8,FALSE)</f>
        <v>tier - 2</v>
      </c>
      <c r="P502" s="26" t="str">
        <f>VLOOKUP(A502,hospital[#All],9,FALSE)</f>
        <v>R1013</v>
      </c>
      <c r="Q502" s="26">
        <f>VLOOKUP(A502,hospital[#All],11,FALSE)</f>
        <v>35</v>
      </c>
    </row>
    <row r="503" spans="1:17" ht="15.6" x14ac:dyDescent="0.3">
      <c r="A503" s="25" t="s">
        <v>1869</v>
      </c>
      <c r="B503" s="26" t="str">
        <f>VLOOKUP(A503,cstm_name[#All],4,FALSE)</f>
        <v>Kam</v>
      </c>
      <c r="C503" s="26">
        <f>VLOOKUP(A503,medical[#All],2,FALSE)</f>
        <v>33.82</v>
      </c>
      <c r="D503" s="26" t="str">
        <f>VLOOKUP(A503,medical[#All],5,FALSE)</f>
        <v>Normal</v>
      </c>
      <c r="E503" s="26" t="str">
        <f>VLOOKUP(A503,medical[#All],6,FALSE)</f>
        <v>No</v>
      </c>
      <c r="F503" s="26" t="str">
        <f>VLOOKUP('Health care'!A503,medical[#All],7,FALSE)</f>
        <v>No</v>
      </c>
      <c r="G503" s="26" t="str">
        <f>VLOOKUP(A503,medical[#All],8,FALSE)</f>
        <v>No</v>
      </c>
      <c r="H503" s="26">
        <f>VLOOKUP('Health care'!A503,medical[#All],9,FALSE)</f>
        <v>0</v>
      </c>
      <c r="I503" s="26" t="str">
        <f>VLOOKUP(A503,medical[#All],10,FALSE)</f>
        <v>No</v>
      </c>
      <c r="J503" s="27" t="str">
        <f>VLOOKUP(A503,medical[#All],3,FALSE)</f>
        <v>Obesity</v>
      </c>
      <c r="K503" s="27" t="str">
        <f>VLOOKUP(A503,medical[#All],5,FALSE)</f>
        <v>Normal</v>
      </c>
      <c r="L503" s="28" t="str">
        <f>VLOOKUP(A503,hospital[#All],10,FALSE)</f>
        <v>27-Aug-1994</v>
      </c>
      <c r="M503" s="29">
        <f>VLOOKUP(A503,hospital[#All],6,FALSE)</f>
        <v>19673.34</v>
      </c>
      <c r="N503" s="26" t="str">
        <f>VLOOKUP(A503,hospital[#All],7,FALSE)</f>
        <v>tier - 1</v>
      </c>
      <c r="O503" s="26" t="str">
        <f>VLOOKUP(A503,hospital[#All],8,FALSE)</f>
        <v>tier - 2</v>
      </c>
      <c r="P503" s="26" t="str">
        <f>VLOOKUP(A503,hospital[#All],9,FALSE)</f>
        <v>R1012</v>
      </c>
      <c r="Q503" s="26">
        <f>VLOOKUP(A503,hospital[#All],11,FALSE)</f>
        <v>31</v>
      </c>
    </row>
    <row r="504" spans="1:17" ht="15.6" x14ac:dyDescent="0.3">
      <c r="A504" s="25" t="s">
        <v>1868</v>
      </c>
      <c r="B504" s="26" t="str">
        <f>VLOOKUP(A504,cstm_name[#All],4,FALSE)</f>
        <v>Valerie</v>
      </c>
      <c r="C504" s="26">
        <f>VLOOKUP(A504,medical[#All],2,FALSE)</f>
        <v>20.234999999999999</v>
      </c>
      <c r="D504" s="26" t="str">
        <f>VLOOKUP(A504,medical[#All],5,FALSE)</f>
        <v>Diabetes</v>
      </c>
      <c r="E504" s="26" t="str">
        <f>VLOOKUP(A504,medical[#All],6,FALSE)</f>
        <v>No</v>
      </c>
      <c r="F504" s="26" t="str">
        <f>VLOOKUP('Health care'!A504,medical[#All],7,FALSE)</f>
        <v>No</v>
      </c>
      <c r="G504" s="26" t="str">
        <f>VLOOKUP(A504,medical[#All],8,FALSE)</f>
        <v>No</v>
      </c>
      <c r="H504" s="26">
        <f>VLOOKUP('Health care'!A504,medical[#All],9,FALSE)</f>
        <v>0</v>
      </c>
      <c r="I504" s="26" t="str">
        <f>VLOOKUP(A504,medical[#All],10,FALSE)</f>
        <v>Yes</v>
      </c>
      <c r="J504" s="27" t="str">
        <f>VLOOKUP(A504,medical[#All],3,FALSE)</f>
        <v>Normal Weight</v>
      </c>
      <c r="K504" s="27" t="str">
        <f>VLOOKUP(A504,medical[#All],5,FALSE)</f>
        <v>Diabetes</v>
      </c>
      <c r="L504" s="28" t="str">
        <f>VLOOKUP(A504,hospital[#All],10,FALSE)</f>
        <v>24-Sep-1978</v>
      </c>
      <c r="M504" s="29">
        <f>VLOOKUP(A504,hospital[#All],6,FALSE)</f>
        <v>19594.810000000001</v>
      </c>
      <c r="N504" s="26" t="str">
        <f>VLOOKUP(A504,hospital[#All],7,FALSE)</f>
        <v>tier - 1</v>
      </c>
      <c r="O504" s="26" t="str">
        <f>VLOOKUP(A504,hospital[#All],8,FALSE)</f>
        <v>tier - 1</v>
      </c>
      <c r="P504" s="26" t="str">
        <f>VLOOKUP(A504,hospital[#All],9,FALSE)</f>
        <v>R1024</v>
      </c>
      <c r="Q504" s="26">
        <f>VLOOKUP(A504,hospital[#All],11,FALSE)</f>
        <v>47</v>
      </c>
    </row>
    <row r="505" spans="1:17" ht="15.6" x14ac:dyDescent="0.3">
      <c r="A505" s="25" t="s">
        <v>1867</v>
      </c>
      <c r="B505" s="26" t="str">
        <f>VLOOKUP(A505,cstm_name[#All],4,FALSE)</f>
        <v>Freya</v>
      </c>
      <c r="C505" s="26">
        <f>VLOOKUP(A505,medical[#All],2,FALSE)</f>
        <v>49.2</v>
      </c>
      <c r="D505" s="26" t="str">
        <f>VLOOKUP(A505,medical[#All],5,FALSE)</f>
        <v>Diabetes</v>
      </c>
      <c r="E505" s="26" t="str">
        <f>VLOOKUP(A505,medical[#All],6,FALSE)</f>
        <v>Yes</v>
      </c>
      <c r="F505" s="26" t="str">
        <f>VLOOKUP('Health care'!A505,medical[#All],7,FALSE)</f>
        <v>No</v>
      </c>
      <c r="G505" s="26" t="str">
        <f>VLOOKUP(A505,medical[#All],8,FALSE)</f>
        <v>Yes</v>
      </c>
      <c r="H505" s="26">
        <f>VLOOKUP('Health care'!A505,medical[#All],9,FALSE)</f>
        <v>1</v>
      </c>
      <c r="I505" s="26" t="str">
        <f>VLOOKUP(A505,medical[#All],10,FALSE)</f>
        <v>No</v>
      </c>
      <c r="J505" s="27" t="str">
        <f>VLOOKUP(A505,medical[#All],3,FALSE)</f>
        <v>Obesity</v>
      </c>
      <c r="K505" s="27" t="str">
        <f>VLOOKUP(A505,medical[#All],5,FALSE)</f>
        <v>Diabetes</v>
      </c>
      <c r="L505" s="28" t="str">
        <f>VLOOKUP(A505,hospital[#All],10,FALSE)</f>
        <v>14-Jul-1963</v>
      </c>
      <c r="M505" s="29">
        <f>VLOOKUP(A505,hospital[#All],6,FALSE)</f>
        <v>19551.34</v>
      </c>
      <c r="N505" s="26" t="str">
        <f>VLOOKUP(A505,hospital[#All],7,FALSE)</f>
        <v>tier - 1</v>
      </c>
      <c r="O505" s="26" t="str">
        <f>VLOOKUP(A505,hospital[#All],8,FALSE)</f>
        <v>tier - 3</v>
      </c>
      <c r="P505" s="26" t="str">
        <f>VLOOKUP(A505,hospital[#All],9,FALSE)</f>
        <v>R1012</v>
      </c>
      <c r="Q505" s="26">
        <f>VLOOKUP(A505,hospital[#All],11,FALSE)</f>
        <v>62</v>
      </c>
    </row>
    <row r="506" spans="1:17" ht="15.6" x14ac:dyDescent="0.3">
      <c r="A506" s="25" t="s">
        <v>1866</v>
      </c>
      <c r="B506" s="26" t="str">
        <f>VLOOKUP(A506,cstm_name[#All],4,FALSE)</f>
        <v>jennifer</v>
      </c>
      <c r="C506" s="26">
        <f>VLOOKUP(A506,medical[#All],2,FALSE)</f>
        <v>26.4</v>
      </c>
      <c r="D506" s="26" t="str">
        <f>VLOOKUP(A506,medical[#All],5,FALSE)</f>
        <v>Normal</v>
      </c>
      <c r="E506" s="26" t="str">
        <f>VLOOKUP(A506,medical[#All],6,FALSE)</f>
        <v>Yes</v>
      </c>
      <c r="F506" s="26" t="str">
        <f>VLOOKUP('Health care'!A506,medical[#All],7,FALSE)</f>
        <v>No</v>
      </c>
      <c r="G506" s="26" t="str">
        <f>VLOOKUP(A506,medical[#All],8,FALSE)</f>
        <v>No</v>
      </c>
      <c r="H506" s="26">
        <f>VLOOKUP('Health care'!A506,medical[#All],9,FALSE)</f>
        <v>0</v>
      </c>
      <c r="I506" s="26" t="str">
        <f>VLOOKUP(A506,medical[#All],10,FALSE)</f>
        <v>Yes</v>
      </c>
      <c r="J506" s="27" t="str">
        <f>VLOOKUP(A506,medical[#All],3,FALSE)</f>
        <v>OverWeight</v>
      </c>
      <c r="K506" s="27" t="str">
        <f>VLOOKUP(A506,medical[#All],5,FALSE)</f>
        <v>Normal</v>
      </c>
      <c r="L506" s="28" t="str">
        <f>VLOOKUP(A506,hospital[#All],10,FALSE)</f>
        <v>17-Sep-1985</v>
      </c>
      <c r="M506" s="29">
        <f>VLOOKUP(A506,hospital[#All],6,FALSE)</f>
        <v>19539.240000000002</v>
      </c>
      <c r="N506" s="26" t="str">
        <f>VLOOKUP(A506,hospital[#All],7,FALSE)</f>
        <v>tier - 1</v>
      </c>
      <c r="O506" s="26" t="str">
        <f>VLOOKUP(A506,hospital[#All],8,FALSE)</f>
        <v>tier - 1</v>
      </c>
      <c r="P506" s="26" t="str">
        <f>VLOOKUP(A506,hospital[#All],9,FALSE)</f>
        <v>R1013</v>
      </c>
      <c r="Q506" s="26">
        <f>VLOOKUP(A506,hospital[#All],11,FALSE)</f>
        <v>40</v>
      </c>
    </row>
    <row r="507" spans="1:17" ht="15.6" x14ac:dyDescent="0.3">
      <c r="A507" s="25" t="s">
        <v>1865</v>
      </c>
      <c r="B507" s="26" t="str">
        <f>VLOOKUP(A507,cstm_name[#All],4,FALSE)</f>
        <v>kara</v>
      </c>
      <c r="C507" s="26">
        <f>VLOOKUP(A507,medical[#All],2,FALSE)</f>
        <v>28.38</v>
      </c>
      <c r="D507" s="26" t="str">
        <f>VLOOKUP(A507,medical[#All],5,FALSE)</f>
        <v>Prediabetes</v>
      </c>
      <c r="E507" s="26" t="str">
        <f>VLOOKUP(A507,medical[#All],6,FALSE)</f>
        <v>No</v>
      </c>
      <c r="F507" s="26" t="str">
        <f>VLOOKUP('Health care'!A507,medical[#All],7,FALSE)</f>
        <v>No</v>
      </c>
      <c r="G507" s="26" t="str">
        <f>VLOOKUP(A507,medical[#All],8,FALSE)</f>
        <v>No</v>
      </c>
      <c r="H507" s="26">
        <f>VLOOKUP('Health care'!A507,medical[#All],9,FALSE)</f>
        <v>1</v>
      </c>
      <c r="I507" s="26" t="str">
        <f>VLOOKUP(A507,medical[#All],10,FALSE)</f>
        <v>Yes</v>
      </c>
      <c r="J507" s="27" t="str">
        <f>VLOOKUP(A507,medical[#All],3,FALSE)</f>
        <v>OverWeight</v>
      </c>
      <c r="K507" s="27" t="str">
        <f>VLOOKUP(A507,medical[#All],5,FALSE)</f>
        <v>Prediabetes</v>
      </c>
      <c r="L507" s="28" t="str">
        <f>VLOOKUP(A507,hospital[#All],10,FALSE)</f>
        <v>19-Aug-1992</v>
      </c>
      <c r="M507" s="29">
        <f>VLOOKUP(A507,hospital[#All],6,FALSE)</f>
        <v>19521.97</v>
      </c>
      <c r="N507" s="26" t="str">
        <f>VLOOKUP(A507,hospital[#All],7,FALSE)</f>
        <v>tier - 1</v>
      </c>
      <c r="O507" s="26" t="str">
        <f>VLOOKUP(A507,hospital[#All],8,FALSE)</f>
        <v>tier - 2</v>
      </c>
      <c r="P507" s="26" t="str">
        <f>VLOOKUP(A507,hospital[#All],9,FALSE)</f>
        <v>R1013</v>
      </c>
      <c r="Q507" s="26">
        <f>VLOOKUP(A507,hospital[#All],11,FALSE)</f>
        <v>33</v>
      </c>
    </row>
    <row r="508" spans="1:17" ht="15.6" x14ac:dyDescent="0.3">
      <c r="A508" s="25" t="s">
        <v>1864</v>
      </c>
      <c r="B508" s="26" t="str">
        <f>VLOOKUP(A508,cstm_name[#All],4,FALSE)</f>
        <v>Bradley</v>
      </c>
      <c r="C508" s="26">
        <f>VLOOKUP(A508,medical[#All],2,FALSE)</f>
        <v>24.64</v>
      </c>
      <c r="D508" s="26" t="str">
        <f>VLOOKUP(A508,medical[#All],5,FALSE)</f>
        <v>Normal</v>
      </c>
      <c r="E508" s="26" t="str">
        <f>VLOOKUP(A508,medical[#All],6,FALSE)</f>
        <v>No</v>
      </c>
      <c r="F508" s="26" t="str">
        <f>VLOOKUP('Health care'!A508,medical[#All],7,FALSE)</f>
        <v>No</v>
      </c>
      <c r="G508" s="26" t="str">
        <f>VLOOKUP(A508,medical[#All],8,FALSE)</f>
        <v>No</v>
      </c>
      <c r="H508" s="26">
        <f>VLOOKUP('Health care'!A508,medical[#All],9,FALSE)</f>
        <v>0</v>
      </c>
      <c r="I508" s="26" t="str">
        <f>VLOOKUP(A508,medical[#All],10,FALSE)</f>
        <v>Yes</v>
      </c>
      <c r="J508" s="27" t="str">
        <f>VLOOKUP(A508,medical[#All],3,FALSE)</f>
        <v>Normal Weight</v>
      </c>
      <c r="K508" s="27" t="str">
        <f>VLOOKUP(A508,medical[#All],5,FALSE)</f>
        <v>Normal</v>
      </c>
      <c r="L508" s="28" t="str">
        <f>VLOOKUP(A508,hospital[#All],10,FALSE)</f>
        <v>8-Nov-1980</v>
      </c>
      <c r="M508" s="29">
        <f>VLOOKUP(A508,hospital[#All],6,FALSE)</f>
        <v>19515.54</v>
      </c>
      <c r="N508" s="26" t="str">
        <f>VLOOKUP(A508,hospital[#All],7,FALSE)</f>
        <v>tier - 1</v>
      </c>
      <c r="O508" s="26" t="str">
        <f>VLOOKUP(A508,hospital[#All],8,FALSE)</f>
        <v>tier - 1</v>
      </c>
      <c r="P508" s="26" t="str">
        <f>VLOOKUP(A508,hospital[#All],9,FALSE)</f>
        <v>R1013</v>
      </c>
      <c r="Q508" s="26">
        <f>VLOOKUP(A508,hospital[#All],11,FALSE)</f>
        <v>45</v>
      </c>
    </row>
    <row r="509" spans="1:17" ht="15.6" x14ac:dyDescent="0.3">
      <c r="A509" s="25" t="s">
        <v>1863</v>
      </c>
      <c r="B509" s="26" t="str">
        <f>VLOOKUP(A509,cstm_name[#All],4,FALSE)</f>
        <v>brendan</v>
      </c>
      <c r="C509" s="26">
        <f>VLOOKUP(A509,medical[#All],2,FALSE)</f>
        <v>39.71</v>
      </c>
      <c r="D509" s="26" t="str">
        <f>VLOOKUP(A509,medical[#All],5,FALSE)</f>
        <v>Prediabetes</v>
      </c>
      <c r="E509" s="26" t="str">
        <f>VLOOKUP(A509,medical[#All],6,FALSE)</f>
        <v>No</v>
      </c>
      <c r="F509" s="26" t="str">
        <f>VLOOKUP('Health care'!A509,medical[#All],7,FALSE)</f>
        <v>No</v>
      </c>
      <c r="G509" s="26" t="str">
        <f>VLOOKUP(A509,medical[#All],8,FALSE)</f>
        <v>No</v>
      </c>
      <c r="H509" s="26">
        <f>VLOOKUP('Health care'!A509,medical[#All],9,FALSE)</f>
        <v>1</v>
      </c>
      <c r="I509" s="26" t="str">
        <f>VLOOKUP(A509,medical[#All],10,FALSE)</f>
        <v>No</v>
      </c>
      <c r="J509" s="27" t="str">
        <f>VLOOKUP(A509,medical[#All],3,FALSE)</f>
        <v>Obesity</v>
      </c>
      <c r="K509" s="27" t="str">
        <f>VLOOKUP(A509,medical[#All],5,FALSE)</f>
        <v>Prediabetes</v>
      </c>
      <c r="L509" s="28" t="str">
        <f>VLOOKUP(A509,hospital[#All],10,FALSE)</f>
        <v>30-Nov-1987</v>
      </c>
      <c r="M509" s="29">
        <f>VLOOKUP(A509,hospital[#All],6,FALSE)</f>
        <v>19496.72</v>
      </c>
      <c r="N509" s="26" t="str">
        <f>VLOOKUP(A509,hospital[#All],7,FALSE)</f>
        <v>tier - 1</v>
      </c>
      <c r="O509" s="26" t="str">
        <f>VLOOKUP(A509,hospital[#All],8,FALSE)</f>
        <v>tier - 3</v>
      </c>
      <c r="P509" s="26" t="str">
        <f>VLOOKUP(A509,hospital[#All],9,FALSE)</f>
        <v>R1019</v>
      </c>
      <c r="Q509" s="26">
        <f>VLOOKUP(A509,hospital[#All],11,FALSE)</f>
        <v>38</v>
      </c>
    </row>
    <row r="510" spans="1:17" ht="15.6" x14ac:dyDescent="0.3">
      <c r="A510" s="25" t="s">
        <v>1862</v>
      </c>
      <c r="B510" s="26" t="str">
        <f>VLOOKUP(A510,cstm_name[#All],4,FALSE)</f>
        <v>Amber</v>
      </c>
      <c r="C510" s="26">
        <f>VLOOKUP(A510,medical[#All],2,FALSE)</f>
        <v>22.22</v>
      </c>
      <c r="D510" s="26" t="str">
        <f>VLOOKUP(A510,medical[#All],5,FALSE)</f>
        <v>Normal</v>
      </c>
      <c r="E510" s="26" t="str">
        <f>VLOOKUP(A510,medical[#All],6,FALSE)</f>
        <v>No</v>
      </c>
      <c r="F510" s="26" t="str">
        <f>VLOOKUP('Health care'!A510,medical[#All],7,FALSE)</f>
        <v>No</v>
      </c>
      <c r="G510" s="26" t="str">
        <f>VLOOKUP(A510,medical[#All],8,FALSE)</f>
        <v>No</v>
      </c>
      <c r="H510" s="26">
        <f>VLOOKUP('Health care'!A510,medical[#All],9,FALSE)</f>
        <v>0</v>
      </c>
      <c r="I510" s="26" t="str">
        <f>VLOOKUP(A510,medical[#All],10,FALSE)</f>
        <v>Yes</v>
      </c>
      <c r="J510" s="27" t="str">
        <f>VLOOKUP(A510,medical[#All],3,FALSE)</f>
        <v>Normal Weight</v>
      </c>
      <c r="K510" s="27" t="str">
        <f>VLOOKUP(A510,medical[#All],5,FALSE)</f>
        <v>Normal</v>
      </c>
      <c r="L510" s="28" t="str">
        <f>VLOOKUP(A510,hospital[#All],10,FALSE)</f>
        <v>15-Dec-1982</v>
      </c>
      <c r="M510" s="29">
        <f>VLOOKUP(A510,hospital[#All],6,FALSE)</f>
        <v>19444.27</v>
      </c>
      <c r="N510" s="26" t="str">
        <f>VLOOKUP(A510,hospital[#All],7,FALSE)</f>
        <v>tier - 1</v>
      </c>
      <c r="O510" s="26" t="str">
        <f>VLOOKUP(A510,hospital[#All],8,FALSE)</f>
        <v>tier - 1</v>
      </c>
      <c r="P510" s="26" t="str">
        <f>VLOOKUP(A510,hospital[#All],9,FALSE)</f>
        <v>R1013</v>
      </c>
      <c r="Q510" s="26">
        <f>VLOOKUP(A510,hospital[#All],11,FALSE)</f>
        <v>43</v>
      </c>
    </row>
    <row r="511" spans="1:17" ht="15.6" x14ac:dyDescent="0.3">
      <c r="A511" s="25" t="s">
        <v>1861</v>
      </c>
      <c r="B511" s="26" t="str">
        <f>VLOOKUP(A511,cstm_name[#All],4,FALSE)</f>
        <v>Sean</v>
      </c>
      <c r="C511" s="26">
        <f>VLOOKUP(A511,medical[#All],2,FALSE)</f>
        <v>33.344999999999999</v>
      </c>
      <c r="D511" s="26" t="str">
        <f>VLOOKUP(A511,medical[#All],5,FALSE)</f>
        <v>Normal</v>
      </c>
      <c r="E511" s="26" t="str">
        <f>VLOOKUP(A511,medical[#All],6,FALSE)</f>
        <v>No</v>
      </c>
      <c r="F511" s="26" t="str">
        <f>VLOOKUP('Health care'!A511,medical[#All],7,FALSE)</f>
        <v>No</v>
      </c>
      <c r="G511" s="26" t="str">
        <f>VLOOKUP(A511,medical[#All],8,FALSE)</f>
        <v>Yes</v>
      </c>
      <c r="H511" s="26">
        <f>VLOOKUP('Health care'!A511,medical[#All],9,FALSE)</f>
        <v>1</v>
      </c>
      <c r="I511" s="26" t="str">
        <f>VLOOKUP(A511,medical[#All],10,FALSE)</f>
        <v>No</v>
      </c>
      <c r="J511" s="27" t="str">
        <f>VLOOKUP(A511,medical[#All],3,FALSE)</f>
        <v>Obesity</v>
      </c>
      <c r="K511" s="27" t="str">
        <f>VLOOKUP(A511,medical[#All],5,FALSE)</f>
        <v>Normal</v>
      </c>
      <c r="L511" s="28" t="str">
        <f>VLOOKUP(A511,hospital[#All],10,FALSE)</f>
        <v>6-Sep-1993</v>
      </c>
      <c r="M511" s="29">
        <f>VLOOKUP(A511,hospital[#All],6,FALSE)</f>
        <v>19442.349999999999</v>
      </c>
      <c r="N511" s="26" t="str">
        <f>VLOOKUP(A511,hospital[#All],7,FALSE)</f>
        <v>tier - 1</v>
      </c>
      <c r="O511" s="26" t="str">
        <f>VLOOKUP(A511,hospital[#All],8,FALSE)</f>
        <v>tier - 3</v>
      </c>
      <c r="P511" s="26" t="str">
        <f>VLOOKUP(A511,hospital[#All],9,FALSE)</f>
        <v>R1012</v>
      </c>
      <c r="Q511" s="26">
        <f>VLOOKUP(A511,hospital[#All],11,FALSE)</f>
        <v>32</v>
      </c>
    </row>
    <row r="512" spans="1:17" ht="15.6" x14ac:dyDescent="0.3">
      <c r="A512" s="25" t="s">
        <v>1860</v>
      </c>
      <c r="B512" s="26" t="str">
        <f>VLOOKUP(A512,cstm_name[#All],4,FALSE)</f>
        <v>rick</v>
      </c>
      <c r="C512" s="26">
        <f>VLOOKUP(A512,medical[#All],2,FALSE)</f>
        <v>24.42</v>
      </c>
      <c r="D512" s="26" t="str">
        <f>VLOOKUP(A512,medical[#All],5,FALSE)</f>
        <v>Prediabetes</v>
      </c>
      <c r="E512" s="26" t="str">
        <f>VLOOKUP(A512,medical[#All],6,FALSE)</f>
        <v>No</v>
      </c>
      <c r="F512" s="26" t="str">
        <f>VLOOKUP('Health care'!A512,medical[#All],7,FALSE)</f>
        <v>No</v>
      </c>
      <c r="G512" s="26" t="str">
        <f>VLOOKUP(A512,medical[#All],8,FALSE)</f>
        <v>No</v>
      </c>
      <c r="H512" s="26">
        <f>VLOOKUP('Health care'!A512,medical[#All],9,FALSE)</f>
        <v>1</v>
      </c>
      <c r="I512" s="26" t="str">
        <f>VLOOKUP(A512,medical[#All],10,FALSE)</f>
        <v>Yes</v>
      </c>
      <c r="J512" s="27" t="str">
        <f>VLOOKUP(A512,medical[#All],3,FALSE)</f>
        <v>Normal Weight</v>
      </c>
      <c r="K512" s="27" t="str">
        <f>VLOOKUP(A512,medical[#All],5,FALSE)</f>
        <v>Prediabetes</v>
      </c>
      <c r="L512" s="28" t="str">
        <f>VLOOKUP(A512,hospital[#All],10,FALSE)</f>
        <v>30-Jun-1987</v>
      </c>
      <c r="M512" s="29">
        <f>VLOOKUP(A512,hospital[#All],6,FALSE)</f>
        <v>19362</v>
      </c>
      <c r="N512" s="26" t="str">
        <f>VLOOKUP(A512,hospital[#All],7,FALSE)</f>
        <v>tier - 1</v>
      </c>
      <c r="O512" s="26" t="str">
        <f>VLOOKUP(A512,hospital[#All],8,FALSE)</f>
        <v>tier - 3</v>
      </c>
      <c r="P512" s="26" t="str">
        <f>VLOOKUP(A512,hospital[#All],9,FALSE)</f>
        <v>R1013</v>
      </c>
      <c r="Q512" s="26">
        <f>VLOOKUP(A512,hospital[#All],11,FALSE)</f>
        <v>38</v>
      </c>
    </row>
    <row r="513" spans="1:17" ht="15.6" x14ac:dyDescent="0.3">
      <c r="A513" s="25" t="s">
        <v>1859</v>
      </c>
      <c r="B513" s="26" t="str">
        <f>VLOOKUP(A513,cstm_name[#All],4,FALSE)</f>
        <v>matthew</v>
      </c>
      <c r="C513" s="26">
        <f>VLOOKUP(A513,medical[#All],2,FALSE)</f>
        <v>29.81</v>
      </c>
      <c r="D513" s="26" t="str">
        <f>VLOOKUP(A513,medical[#All],5,FALSE)</f>
        <v>Normal</v>
      </c>
      <c r="E513" s="26" t="str">
        <f>VLOOKUP(A513,medical[#All],6,FALSE)</f>
        <v>No</v>
      </c>
      <c r="F513" s="26" t="str">
        <f>VLOOKUP('Health care'!A513,medical[#All],7,FALSE)</f>
        <v>No</v>
      </c>
      <c r="G513" s="26" t="str">
        <f>VLOOKUP(A513,medical[#All],8,FALSE)</f>
        <v>No</v>
      </c>
      <c r="H513" s="26">
        <f>VLOOKUP('Health care'!A513,medical[#All],9,FALSE)</f>
        <v>0</v>
      </c>
      <c r="I513" s="26" t="str">
        <f>VLOOKUP(A513,medical[#All],10,FALSE)</f>
        <v>Yes</v>
      </c>
      <c r="J513" s="27" t="str">
        <f>VLOOKUP(A513,medical[#All],3,FALSE)</f>
        <v>OverWeight</v>
      </c>
      <c r="K513" s="27" t="str">
        <f>VLOOKUP(A513,medical[#All],5,FALSE)</f>
        <v>Normal</v>
      </c>
      <c r="L513" s="28" t="str">
        <f>VLOOKUP(A513,hospital[#All],10,FALSE)</f>
        <v>24-Aug-1991</v>
      </c>
      <c r="M513" s="29">
        <f>VLOOKUP(A513,hospital[#All],6,FALSE)</f>
        <v>19350.37</v>
      </c>
      <c r="N513" s="26" t="str">
        <f>VLOOKUP(A513,hospital[#All],7,FALSE)</f>
        <v>tier - 1</v>
      </c>
      <c r="O513" s="26" t="str">
        <f>VLOOKUP(A513,hospital[#All],8,FALSE)</f>
        <v>tier - 3</v>
      </c>
      <c r="P513" s="26" t="str">
        <f>VLOOKUP(A513,hospital[#All],9,FALSE)</f>
        <v>R1013</v>
      </c>
      <c r="Q513" s="26">
        <f>VLOOKUP(A513,hospital[#All],11,FALSE)</f>
        <v>34</v>
      </c>
    </row>
    <row r="514" spans="1:17" ht="15.6" x14ac:dyDescent="0.3">
      <c r="A514" s="25" t="s">
        <v>1858</v>
      </c>
      <c r="B514" s="26" t="str">
        <f>VLOOKUP(A514,cstm_name[#All],4,FALSE)</f>
        <v>brady</v>
      </c>
      <c r="C514" s="26">
        <f>VLOOKUP(A514,medical[#All],2,FALSE)</f>
        <v>51.18</v>
      </c>
      <c r="D514" s="26" t="str">
        <f>VLOOKUP(A514,medical[#All],5,FALSE)</f>
        <v>Normal</v>
      </c>
      <c r="E514" s="26" t="str">
        <f>VLOOKUP(A514,medical[#All],6,FALSE)</f>
        <v>Yes</v>
      </c>
      <c r="F514" s="26" t="str">
        <f>VLOOKUP('Health care'!A514,medical[#All],7,FALSE)</f>
        <v>No</v>
      </c>
      <c r="G514" s="26" t="str">
        <f>VLOOKUP(A514,medical[#All],8,FALSE)</f>
        <v>No</v>
      </c>
      <c r="H514" s="26">
        <f>VLOOKUP('Health care'!A514,medical[#All],9,FALSE)</f>
        <v>2</v>
      </c>
      <c r="I514" s="26" t="str">
        <f>VLOOKUP(A514,medical[#All],10,FALSE)</f>
        <v>No</v>
      </c>
      <c r="J514" s="27" t="str">
        <f>VLOOKUP(A514,medical[#All],3,FALSE)</f>
        <v>Obesity</v>
      </c>
      <c r="K514" s="27" t="str">
        <f>VLOOKUP(A514,medical[#All],5,FALSE)</f>
        <v>Normal</v>
      </c>
      <c r="L514" s="28" t="str">
        <f>VLOOKUP(A514,hospital[#All],10,FALSE)</f>
        <v>15-Nov-1966</v>
      </c>
      <c r="M514" s="29">
        <f>VLOOKUP(A514,hospital[#All],6,FALSE)</f>
        <v>19321.060000000001</v>
      </c>
      <c r="N514" s="26" t="str">
        <f>VLOOKUP(A514,hospital[#All],7,FALSE)</f>
        <v>tier - 1</v>
      </c>
      <c r="O514" s="26" t="str">
        <f>VLOOKUP(A514,hospital[#All],8,FALSE)</f>
        <v>tier - 1</v>
      </c>
      <c r="P514" s="26" t="str">
        <f>VLOOKUP(A514,hospital[#All],9,FALSE)</f>
        <v>R1012</v>
      </c>
      <c r="Q514" s="26">
        <f>VLOOKUP(A514,hospital[#All],11,FALSE)</f>
        <v>59</v>
      </c>
    </row>
    <row r="515" spans="1:17" ht="15.6" x14ac:dyDescent="0.3">
      <c r="A515" s="25" t="s">
        <v>1857</v>
      </c>
      <c r="B515" s="26" t="str">
        <f>VLOOKUP(A515,cstm_name[#All],4,FALSE)</f>
        <v>kameko</v>
      </c>
      <c r="C515" s="26">
        <f>VLOOKUP(A515,medical[#All],2,FALSE)</f>
        <v>51.37</v>
      </c>
      <c r="D515" s="26" t="str">
        <f>VLOOKUP(A515,medical[#All],5,FALSE)</f>
        <v>Diabetes</v>
      </c>
      <c r="E515" s="26" t="str">
        <f>VLOOKUP(A515,medical[#All],6,FALSE)</f>
        <v>Yes</v>
      </c>
      <c r="F515" s="26" t="str">
        <f>VLOOKUP('Health care'!A515,medical[#All],7,FALSE)</f>
        <v>No</v>
      </c>
      <c r="G515" s="26" t="str">
        <f>VLOOKUP(A515,medical[#All],8,FALSE)</f>
        <v>No</v>
      </c>
      <c r="H515" s="26">
        <f>VLOOKUP('Health care'!A515,medical[#All],9,FALSE)</f>
        <v>0</v>
      </c>
      <c r="I515" s="26" t="str">
        <f>VLOOKUP(A515,medical[#All],10,FALSE)</f>
        <v>No</v>
      </c>
      <c r="J515" s="27" t="str">
        <f>VLOOKUP(A515,medical[#All],3,FALSE)</f>
        <v>Obesity</v>
      </c>
      <c r="K515" s="27" t="str">
        <f>VLOOKUP(A515,medical[#All],5,FALSE)</f>
        <v>Diabetes</v>
      </c>
      <c r="L515" s="28" t="str">
        <f>VLOOKUP(A515,hospital[#All],10,FALSE)</f>
        <v>29-Jul-1967</v>
      </c>
      <c r="M515" s="29">
        <f>VLOOKUP(A515,hospital[#All],6,FALSE)</f>
        <v>19259.96</v>
      </c>
      <c r="N515" s="26" t="str">
        <f>VLOOKUP(A515,hospital[#All],7,FALSE)</f>
        <v>tier - 1</v>
      </c>
      <c r="O515" s="26" t="str">
        <f>VLOOKUP(A515,hospital[#All],8,FALSE)</f>
        <v>tier - 1</v>
      </c>
      <c r="P515" s="26" t="str">
        <f>VLOOKUP(A515,hospital[#All],9,FALSE)</f>
        <v>R1012</v>
      </c>
      <c r="Q515" s="26">
        <f>VLOOKUP(A515,hospital[#All],11,FALSE)</f>
        <v>58</v>
      </c>
    </row>
    <row r="516" spans="1:17" ht="15.6" x14ac:dyDescent="0.3">
      <c r="A516" s="25" t="s">
        <v>1856</v>
      </c>
      <c r="B516" s="26" t="str">
        <f>VLOOKUP(A516,cstm_name[#All],4,FALSE)</f>
        <v>Jeremy</v>
      </c>
      <c r="C516" s="26">
        <f>VLOOKUP(A516,medical[#All],2,FALSE)</f>
        <v>36.19</v>
      </c>
      <c r="D516" s="26" t="str">
        <f>VLOOKUP(A516,medical[#All],5,FALSE)</f>
        <v>Normal</v>
      </c>
      <c r="E516" s="26" t="str">
        <f>VLOOKUP(A516,medical[#All],6,FALSE)</f>
        <v>Yes</v>
      </c>
      <c r="F516" s="26" t="str">
        <f>VLOOKUP('Health care'!A516,medical[#All],7,FALSE)</f>
        <v>No</v>
      </c>
      <c r="G516" s="26" t="str">
        <f>VLOOKUP(A516,medical[#All],8,FALSE)</f>
        <v>No</v>
      </c>
      <c r="H516" s="26">
        <f>VLOOKUP('Health care'!A516,medical[#All],9,FALSE)</f>
        <v>0</v>
      </c>
      <c r="I516" s="26" t="str">
        <f>VLOOKUP(A516,medical[#All],10,FALSE)</f>
        <v>No</v>
      </c>
      <c r="J516" s="27" t="str">
        <f>VLOOKUP(A516,medical[#All],3,FALSE)</f>
        <v>Obesity</v>
      </c>
      <c r="K516" s="27" t="str">
        <f>VLOOKUP(A516,medical[#All],5,FALSE)</f>
        <v>Normal</v>
      </c>
      <c r="L516" s="28" t="str">
        <f>VLOOKUP(A516,hospital[#All],10,FALSE)</f>
        <v>28-Dec-1985</v>
      </c>
      <c r="M516" s="29">
        <f>VLOOKUP(A516,hospital[#All],6,FALSE)</f>
        <v>19214.71</v>
      </c>
      <c r="N516" s="26" t="str">
        <f>VLOOKUP(A516,hospital[#All],7,FALSE)</f>
        <v>tier - 1</v>
      </c>
      <c r="O516" s="26" t="str">
        <f>VLOOKUP(A516,hospital[#All],8,FALSE)</f>
        <v>tier - 3</v>
      </c>
      <c r="P516" s="26" t="str">
        <f>VLOOKUP(A516,hospital[#All],9,FALSE)</f>
        <v>R1013</v>
      </c>
      <c r="Q516" s="26">
        <f>VLOOKUP(A516,hospital[#All],11,FALSE)</f>
        <v>40</v>
      </c>
    </row>
    <row r="517" spans="1:17" ht="15.6" x14ac:dyDescent="0.3">
      <c r="A517" s="25" t="s">
        <v>1855</v>
      </c>
      <c r="B517" s="26" t="str">
        <f>VLOOKUP(A517,cstm_name[#All],4,FALSE)</f>
        <v>daniel</v>
      </c>
      <c r="C517" s="26">
        <f>VLOOKUP(A517,medical[#All],2,FALSE)</f>
        <v>25.9</v>
      </c>
      <c r="D517" s="26" t="str">
        <f>VLOOKUP(A517,medical[#All],5,FALSE)</f>
        <v>Normal</v>
      </c>
      <c r="E517" s="26" t="str">
        <f>VLOOKUP(A517,medical[#All],6,FALSE)</f>
        <v>No</v>
      </c>
      <c r="F517" s="26" t="str">
        <f>VLOOKUP('Health care'!A517,medical[#All],7,FALSE)</f>
        <v>No</v>
      </c>
      <c r="G517" s="26" t="str">
        <f>VLOOKUP(A517,medical[#All],8,FALSE)</f>
        <v>No</v>
      </c>
      <c r="H517" s="26">
        <f>VLOOKUP('Health care'!A517,medical[#All],9,FALSE)</f>
        <v>0</v>
      </c>
      <c r="I517" s="26" t="str">
        <f>VLOOKUP(A517,medical[#All],10,FALSE)</f>
        <v>Yes</v>
      </c>
      <c r="J517" s="27" t="str">
        <f>VLOOKUP(A517,medical[#All],3,FALSE)</f>
        <v>OverWeight</v>
      </c>
      <c r="K517" s="27" t="str">
        <f>VLOOKUP(A517,medical[#All],5,FALSE)</f>
        <v>Normal</v>
      </c>
      <c r="L517" s="28" t="str">
        <f>VLOOKUP(A517,hospital[#All],10,FALSE)</f>
        <v>16-Sep-1991</v>
      </c>
      <c r="M517" s="29">
        <f>VLOOKUP(A517,hospital[#All],6,FALSE)</f>
        <v>19199.939999999999</v>
      </c>
      <c r="N517" s="26" t="str">
        <f>VLOOKUP(A517,hospital[#All],7,FALSE)</f>
        <v>tier - 1</v>
      </c>
      <c r="O517" s="26" t="str">
        <f>VLOOKUP(A517,hospital[#All],8,FALSE)</f>
        <v>tier - 3</v>
      </c>
      <c r="P517" s="26" t="str">
        <f>VLOOKUP(A517,hospital[#All],9,FALSE)</f>
        <v>R1011</v>
      </c>
      <c r="Q517" s="26">
        <f>VLOOKUP(A517,hospital[#All],11,FALSE)</f>
        <v>34</v>
      </c>
    </row>
    <row r="518" spans="1:17" ht="15.6" x14ac:dyDescent="0.3">
      <c r="A518" s="25" t="s">
        <v>1854</v>
      </c>
      <c r="B518" s="26" t="str">
        <f>VLOOKUP(A518,cstm_name[#All],4,FALSE)</f>
        <v>amanda</v>
      </c>
      <c r="C518" s="26">
        <f>VLOOKUP(A518,medical[#All],2,FALSE)</f>
        <v>35.72</v>
      </c>
      <c r="D518" s="26" t="str">
        <f>VLOOKUP(A518,medical[#All],5,FALSE)</f>
        <v>Normal</v>
      </c>
      <c r="E518" s="26" t="str">
        <f>VLOOKUP(A518,medical[#All],6,FALSE)</f>
        <v>No</v>
      </c>
      <c r="F518" s="26" t="str">
        <f>VLOOKUP('Health care'!A518,medical[#All],7,FALSE)</f>
        <v>No</v>
      </c>
      <c r="G518" s="26" t="str">
        <f>VLOOKUP(A518,medical[#All],8,FALSE)</f>
        <v>Yes</v>
      </c>
      <c r="H518" s="26">
        <f>VLOOKUP('Health care'!A518,medical[#All],9,FALSE)</f>
        <v>1</v>
      </c>
      <c r="I518" s="26" t="str">
        <f>VLOOKUP(A518,medical[#All],10,FALSE)</f>
        <v>No</v>
      </c>
      <c r="J518" s="27" t="str">
        <f>VLOOKUP(A518,medical[#All],3,FALSE)</f>
        <v>Obesity</v>
      </c>
      <c r="K518" s="27" t="str">
        <f>VLOOKUP(A518,medical[#All],5,FALSE)</f>
        <v>Normal</v>
      </c>
      <c r="L518" s="28" t="str">
        <f>VLOOKUP(A518,hospital[#All],10,FALSE)</f>
        <v>2-Jul-1979</v>
      </c>
      <c r="M518" s="29">
        <f>VLOOKUP(A518,hospital[#All],6,FALSE)</f>
        <v>19144.580000000002</v>
      </c>
      <c r="N518" s="26" t="str">
        <f>VLOOKUP(A518,hospital[#All],7,FALSE)</f>
        <v>tier - 1</v>
      </c>
      <c r="O518" s="26" t="str">
        <f>VLOOKUP(A518,hospital[#All],8,FALSE)</f>
        <v>tier - 1</v>
      </c>
      <c r="P518" s="26" t="str">
        <f>VLOOKUP(A518,hospital[#All],9,FALSE)</f>
        <v>R1024</v>
      </c>
      <c r="Q518" s="26">
        <f>VLOOKUP(A518,hospital[#All],11,FALSE)</f>
        <v>46</v>
      </c>
    </row>
    <row r="519" spans="1:17" ht="15.6" x14ac:dyDescent="0.3">
      <c r="A519" s="25" t="s">
        <v>1853</v>
      </c>
      <c r="B519" s="26" t="str">
        <f>VLOOKUP(A519,cstm_name[#All],4,FALSE)</f>
        <v>karen</v>
      </c>
      <c r="C519" s="26">
        <f>VLOOKUP(A519,medical[#All],2,FALSE)</f>
        <v>27.94</v>
      </c>
      <c r="D519" s="26" t="str">
        <f>VLOOKUP(A519,medical[#All],5,FALSE)</f>
        <v>Normal</v>
      </c>
      <c r="E519" s="26" t="str">
        <f>VLOOKUP(A519,medical[#All],6,FALSE)</f>
        <v>No</v>
      </c>
      <c r="F519" s="26" t="str">
        <f>VLOOKUP('Health care'!A519,medical[#All],7,FALSE)</f>
        <v>No</v>
      </c>
      <c r="G519" s="26" t="str">
        <f>VLOOKUP(A519,medical[#All],8,FALSE)</f>
        <v>Yes</v>
      </c>
      <c r="H519" s="26">
        <f>VLOOKUP('Health care'!A519,medical[#All],9,FALSE)</f>
        <v>1</v>
      </c>
      <c r="I519" s="26" t="str">
        <f>VLOOKUP(A519,medical[#All],10,FALSE)</f>
        <v>Yes</v>
      </c>
      <c r="J519" s="27" t="str">
        <f>VLOOKUP(A519,medical[#All],3,FALSE)</f>
        <v>OverWeight</v>
      </c>
      <c r="K519" s="27" t="str">
        <f>VLOOKUP(A519,medical[#All],5,FALSE)</f>
        <v>Normal</v>
      </c>
      <c r="L519" s="28" t="str">
        <f>VLOOKUP(A519,hospital[#All],10,FALSE)</f>
        <v>28-Sep-1993</v>
      </c>
      <c r="M519" s="29">
        <f>VLOOKUP(A519,hospital[#All],6,FALSE)</f>
        <v>19107.78</v>
      </c>
      <c r="N519" s="26" t="str">
        <f>VLOOKUP(A519,hospital[#All],7,FALSE)</f>
        <v>tier - 1</v>
      </c>
      <c r="O519" s="26" t="str">
        <f>VLOOKUP(A519,hospital[#All],8,FALSE)</f>
        <v>tier - 2</v>
      </c>
      <c r="P519" s="26" t="str">
        <f>VLOOKUP(A519,hospital[#All],9,FALSE)</f>
        <v>R1013</v>
      </c>
      <c r="Q519" s="26">
        <f>VLOOKUP(A519,hospital[#All],11,FALSE)</f>
        <v>32</v>
      </c>
    </row>
    <row r="520" spans="1:17" ht="15.6" x14ac:dyDescent="0.3">
      <c r="A520" s="25" t="s">
        <v>1852</v>
      </c>
      <c r="B520" s="26" t="str">
        <f>VLOOKUP(A520,cstm_name[#All],4,FALSE)</f>
        <v>gregory</v>
      </c>
      <c r="C520" s="26">
        <f>VLOOKUP(A520,medical[#All],2,FALSE)</f>
        <v>27.1</v>
      </c>
      <c r="D520" s="26" t="str">
        <f>VLOOKUP(A520,medical[#All],5,FALSE)</f>
        <v>Prediabetes</v>
      </c>
      <c r="E520" s="26" t="str">
        <f>VLOOKUP(A520,medical[#All],6,FALSE)</f>
        <v>No</v>
      </c>
      <c r="F520" s="26" t="str">
        <f>VLOOKUP('Health care'!A520,medical[#All],7,FALSE)</f>
        <v>No</v>
      </c>
      <c r="G520" s="26" t="str">
        <f>VLOOKUP(A520,medical[#All],8,FALSE)</f>
        <v>No</v>
      </c>
      <c r="H520" s="26">
        <f>VLOOKUP('Health care'!A520,medical[#All],9,FALSE)</f>
        <v>0</v>
      </c>
      <c r="I520" s="26" t="str">
        <f>VLOOKUP(A520,medical[#All],10,FALSE)</f>
        <v>Yes</v>
      </c>
      <c r="J520" s="27" t="str">
        <f>VLOOKUP(A520,medical[#All],3,FALSE)</f>
        <v>OverWeight</v>
      </c>
      <c r="K520" s="27" t="str">
        <f>VLOOKUP(A520,medical[#All],5,FALSE)</f>
        <v>Prediabetes</v>
      </c>
      <c r="L520" s="28" t="str">
        <f>VLOOKUP(A520,hospital[#All],10,FALSE)</f>
        <v>5-Jun-1989</v>
      </c>
      <c r="M520" s="29">
        <f>VLOOKUP(A520,hospital[#All],6,FALSE)</f>
        <v>19040.88</v>
      </c>
      <c r="N520" s="26" t="str">
        <f>VLOOKUP(A520,hospital[#All],7,FALSE)</f>
        <v>tier - 1</v>
      </c>
      <c r="O520" s="26" t="str">
        <f>VLOOKUP(A520,hospital[#All],8,FALSE)</f>
        <v>tier - 3</v>
      </c>
      <c r="P520" s="26" t="str">
        <f>VLOOKUP(A520,hospital[#All],9,FALSE)</f>
        <v>R1011</v>
      </c>
      <c r="Q520" s="26">
        <f>VLOOKUP(A520,hospital[#All],11,FALSE)</f>
        <v>36</v>
      </c>
    </row>
    <row r="521" spans="1:17" ht="15.6" x14ac:dyDescent="0.3">
      <c r="A521" s="25" t="s">
        <v>1851</v>
      </c>
      <c r="B521" s="26" t="str">
        <f>VLOOKUP(A521,cstm_name[#All],4,FALSE)</f>
        <v>sabine</v>
      </c>
      <c r="C521" s="26">
        <f>VLOOKUP(A521,medical[#All],2,FALSE)</f>
        <v>18.3</v>
      </c>
      <c r="D521" s="26" t="str">
        <f>VLOOKUP(A521,medical[#All],5,FALSE)</f>
        <v>Normal</v>
      </c>
      <c r="E521" s="26" t="str">
        <f>VLOOKUP(A521,medical[#All],6,FALSE)</f>
        <v>Yes</v>
      </c>
      <c r="F521" s="26" t="str">
        <f>VLOOKUP('Health care'!A521,medical[#All],7,FALSE)</f>
        <v>No</v>
      </c>
      <c r="G521" s="26" t="str">
        <f>VLOOKUP(A521,medical[#All],8,FALSE)</f>
        <v>Yes</v>
      </c>
      <c r="H521" s="26">
        <f>VLOOKUP('Health care'!A521,medical[#All],9,FALSE)</f>
        <v>1</v>
      </c>
      <c r="I521" s="26" t="str">
        <f>VLOOKUP(A521,medical[#All],10,FALSE)</f>
        <v>Yes</v>
      </c>
      <c r="J521" s="27" t="str">
        <f>VLOOKUP(A521,medical[#All],3,FALSE)</f>
        <v>Underweight</v>
      </c>
      <c r="K521" s="27" t="str">
        <f>VLOOKUP(A521,medical[#All],5,FALSE)</f>
        <v>Normal</v>
      </c>
      <c r="L521" s="28" t="str">
        <f>VLOOKUP(A521,hospital[#All],10,FALSE)</f>
        <v>19-Dec-1983</v>
      </c>
      <c r="M521" s="29">
        <f>VLOOKUP(A521,hospital[#All],6,FALSE)</f>
        <v>19023.259999999998</v>
      </c>
      <c r="N521" s="26" t="str">
        <f>VLOOKUP(A521,hospital[#All],7,FALSE)</f>
        <v>tier - 1</v>
      </c>
      <c r="O521" s="26" t="str">
        <f>VLOOKUP(A521,hospital[#All],8,FALSE)</f>
        <v>tier - 3</v>
      </c>
      <c r="P521" s="26" t="str">
        <f>VLOOKUP(A521,hospital[#All],9,FALSE)</f>
        <v>R1011</v>
      </c>
      <c r="Q521" s="26">
        <f>VLOOKUP(A521,hospital[#All],11,FALSE)</f>
        <v>42</v>
      </c>
    </row>
    <row r="522" spans="1:17" ht="15.6" x14ac:dyDescent="0.3">
      <c r="A522" s="25" t="s">
        <v>1850</v>
      </c>
      <c r="B522" s="26" t="str">
        <f>VLOOKUP(A522,cstm_name[#All],4,FALSE)</f>
        <v>joseph</v>
      </c>
      <c r="C522" s="26">
        <f>VLOOKUP(A522,medical[#All],2,FALSE)</f>
        <v>25.3</v>
      </c>
      <c r="D522" s="26" t="str">
        <f>VLOOKUP(A522,medical[#All],5,FALSE)</f>
        <v>Normal</v>
      </c>
      <c r="E522" s="26" t="str">
        <f>VLOOKUP(A522,medical[#All],6,FALSE)</f>
        <v>Yes</v>
      </c>
      <c r="F522" s="26" t="str">
        <f>VLOOKUP('Health care'!A522,medical[#All],7,FALSE)</f>
        <v>No</v>
      </c>
      <c r="G522" s="26" t="str">
        <f>VLOOKUP(A522,medical[#All],8,FALSE)</f>
        <v>No</v>
      </c>
      <c r="H522" s="26">
        <f>VLOOKUP('Health care'!A522,medical[#All],9,FALSE)</f>
        <v>1</v>
      </c>
      <c r="I522" s="26" t="str">
        <f>VLOOKUP(A522,medical[#All],10,FALSE)</f>
        <v>Yes</v>
      </c>
      <c r="J522" s="27" t="str">
        <f>VLOOKUP(A522,medical[#All],3,FALSE)</f>
        <v>OverWeight</v>
      </c>
      <c r="K522" s="27" t="str">
        <f>VLOOKUP(A522,medical[#All],5,FALSE)</f>
        <v>Normal</v>
      </c>
      <c r="L522" s="28" t="str">
        <f>VLOOKUP(A522,hospital[#All],10,FALSE)</f>
        <v>24-Oct-1988</v>
      </c>
      <c r="M522" s="29">
        <f>VLOOKUP(A522,hospital[#All],6,FALSE)</f>
        <v>18972.5</v>
      </c>
      <c r="N522" s="26" t="str">
        <f>VLOOKUP(A522,hospital[#All],7,FALSE)</f>
        <v>tier - 1</v>
      </c>
      <c r="O522" s="26" t="str">
        <f>VLOOKUP(A522,hospital[#All],8,FALSE)</f>
        <v>tier - 3</v>
      </c>
      <c r="P522" s="26" t="str">
        <f>VLOOKUP(A522,hospital[#All],9,FALSE)</f>
        <v>R1013</v>
      </c>
      <c r="Q522" s="26">
        <f>VLOOKUP(A522,hospital[#All],11,FALSE)</f>
        <v>37</v>
      </c>
    </row>
    <row r="523" spans="1:17" ht="15.6" x14ac:dyDescent="0.3">
      <c r="A523" s="25" t="s">
        <v>1849</v>
      </c>
      <c r="B523" s="26" t="str">
        <f>VLOOKUP(A523,cstm_name[#All],4,FALSE)</f>
        <v>adam</v>
      </c>
      <c r="C523" s="26">
        <f>VLOOKUP(A523,medical[#All],2,FALSE)</f>
        <v>38.83</v>
      </c>
      <c r="D523" s="26" t="str">
        <f>VLOOKUP(A523,medical[#All],5,FALSE)</f>
        <v>Prediabetes</v>
      </c>
      <c r="E523" s="26" t="str">
        <f>VLOOKUP(A523,medical[#All],6,FALSE)</f>
        <v>No</v>
      </c>
      <c r="F523" s="26" t="str">
        <f>VLOOKUP('Health care'!A523,medical[#All],7,FALSE)</f>
        <v>No</v>
      </c>
      <c r="G523" s="26" t="str">
        <f>VLOOKUP(A523,medical[#All],8,FALSE)</f>
        <v>No</v>
      </c>
      <c r="H523" s="26">
        <f>VLOOKUP('Health care'!A523,medical[#All],9,FALSE)</f>
        <v>1</v>
      </c>
      <c r="I523" s="26" t="str">
        <f>VLOOKUP(A523,medical[#All],10,FALSE)</f>
        <v>No</v>
      </c>
      <c r="J523" s="27" t="str">
        <f>VLOOKUP(A523,medical[#All],3,FALSE)</f>
        <v>Obesity</v>
      </c>
      <c r="K523" s="27" t="str">
        <f>VLOOKUP(A523,medical[#All],5,FALSE)</f>
        <v>Prediabetes</v>
      </c>
      <c r="L523" s="28" t="str">
        <f>VLOOKUP(A523,hospital[#All],10,FALSE)</f>
        <v>30-Nov-1992</v>
      </c>
      <c r="M523" s="29">
        <f>VLOOKUP(A523,hospital[#All],6,FALSE)</f>
        <v>18963.169999999998</v>
      </c>
      <c r="N523" s="26" t="str">
        <f>VLOOKUP(A523,hospital[#All],7,FALSE)</f>
        <v>tier - 1</v>
      </c>
      <c r="O523" s="26" t="str">
        <f>VLOOKUP(A523,hospital[#All],8,FALSE)</f>
        <v>tier - 1</v>
      </c>
      <c r="P523" s="26" t="str">
        <f>VLOOKUP(A523,hospital[#All],9,FALSE)</f>
        <v>R1013</v>
      </c>
      <c r="Q523" s="26">
        <f>VLOOKUP(A523,hospital[#All],11,FALSE)</f>
        <v>33</v>
      </c>
    </row>
    <row r="524" spans="1:17" ht="15.6" x14ac:dyDescent="0.3">
      <c r="A524" s="25" t="s">
        <v>1848</v>
      </c>
      <c r="B524" s="26" t="str">
        <f>VLOOKUP(A524,cstm_name[#All],4,FALSE)</f>
        <v>Karolyn</v>
      </c>
      <c r="C524" s="26">
        <f>VLOOKUP(A524,medical[#All],2,FALSE)</f>
        <v>27.6</v>
      </c>
      <c r="D524" s="26" t="str">
        <f>VLOOKUP(A524,medical[#All],5,FALSE)</f>
        <v>Normal</v>
      </c>
      <c r="E524" s="26" t="str">
        <f>VLOOKUP(A524,medical[#All],6,FALSE)</f>
        <v>No</v>
      </c>
      <c r="F524" s="26" t="str">
        <f>VLOOKUP('Health care'!A524,medical[#All],7,FALSE)</f>
        <v>No</v>
      </c>
      <c r="G524" s="26" t="str">
        <f>VLOOKUP(A524,medical[#All],8,FALSE)</f>
        <v>No</v>
      </c>
      <c r="H524" s="26">
        <f>VLOOKUP('Health care'!A524,medical[#All],9,FALSE)</f>
        <v>1</v>
      </c>
      <c r="I524" s="26" t="str">
        <f>VLOOKUP(A524,medical[#All],10,FALSE)</f>
        <v>No</v>
      </c>
      <c r="J524" s="27" t="str">
        <f>VLOOKUP(A524,medical[#All],3,FALSE)</f>
        <v>OverWeight</v>
      </c>
      <c r="K524" s="27" t="str">
        <f>VLOOKUP(A524,medical[#All],5,FALSE)</f>
        <v>Normal</v>
      </c>
      <c r="L524" s="28" t="str">
        <f>VLOOKUP(A524,hospital[#All],10,FALSE)</f>
        <v>6-Aug-1998</v>
      </c>
      <c r="M524" s="29">
        <f>VLOOKUP(A524,hospital[#All],6,FALSE)</f>
        <v>18955.22</v>
      </c>
      <c r="N524" s="26" t="str">
        <f>VLOOKUP(A524,hospital[#All],7,FALSE)</f>
        <v>tier - 1</v>
      </c>
      <c r="O524" s="26" t="str">
        <f>VLOOKUP(A524,hospital[#All],8,FALSE)</f>
        <v>tier - 3</v>
      </c>
      <c r="P524" s="26" t="str">
        <f>VLOOKUP(A524,hospital[#All],9,FALSE)</f>
        <v>R1011</v>
      </c>
      <c r="Q524" s="26">
        <f>VLOOKUP(A524,hospital[#All],11,FALSE)</f>
        <v>27</v>
      </c>
    </row>
    <row r="525" spans="1:17" ht="15.6" x14ac:dyDescent="0.3">
      <c r="A525" s="25" t="s">
        <v>1847</v>
      </c>
      <c r="B525" s="26" t="str">
        <f>VLOOKUP(A525,cstm_name[#All],4,FALSE)</f>
        <v>Anita</v>
      </c>
      <c r="C525" s="26">
        <f>VLOOKUP(A525,medical[#All],2,FALSE)</f>
        <v>46.4</v>
      </c>
      <c r="D525" s="26" t="str">
        <f>VLOOKUP(A525,medical[#All],5,FALSE)</f>
        <v>Diabetes</v>
      </c>
      <c r="E525" s="26" t="str">
        <f>VLOOKUP(A525,medical[#All],6,FALSE)</f>
        <v>Yes</v>
      </c>
      <c r="F525" s="26" t="str">
        <f>VLOOKUP('Health care'!A525,medical[#All],7,FALSE)</f>
        <v>No</v>
      </c>
      <c r="G525" s="26" t="str">
        <f>VLOOKUP(A525,medical[#All],8,FALSE)</f>
        <v>Yes</v>
      </c>
      <c r="H525" s="26">
        <f>VLOOKUP('Health care'!A525,medical[#All],9,FALSE)</f>
        <v>1</v>
      </c>
      <c r="I525" s="26" t="str">
        <f>VLOOKUP(A525,medical[#All],10,FALSE)</f>
        <v>No</v>
      </c>
      <c r="J525" s="27" t="str">
        <f>VLOOKUP(A525,medical[#All],3,FALSE)</f>
        <v>Obesity</v>
      </c>
      <c r="K525" s="27" t="str">
        <f>VLOOKUP(A525,medical[#All],5,FALSE)</f>
        <v>Diabetes</v>
      </c>
      <c r="L525" s="28" t="str">
        <f>VLOOKUP(A525,hospital[#All],10,FALSE)</f>
        <v>20-Oct-1963</v>
      </c>
      <c r="M525" s="29">
        <f>VLOOKUP(A525,hospital[#All],6,FALSE)</f>
        <v>18954.560000000001</v>
      </c>
      <c r="N525" s="26" t="str">
        <f>VLOOKUP(A525,hospital[#All],7,FALSE)</f>
        <v>tier - 1</v>
      </c>
      <c r="O525" s="26" t="str">
        <f>VLOOKUP(A525,hospital[#All],8,FALSE)</f>
        <v>tier - 1</v>
      </c>
      <c r="P525" s="26" t="str">
        <f>VLOOKUP(A525,hospital[#All],9,FALSE)</f>
        <v>R1026</v>
      </c>
      <c r="Q525" s="26">
        <f>VLOOKUP(A525,hospital[#All],11,FALSE)</f>
        <v>62</v>
      </c>
    </row>
    <row r="526" spans="1:17" ht="15.6" x14ac:dyDescent="0.3">
      <c r="A526" s="25" t="s">
        <v>1846</v>
      </c>
      <c r="B526" s="26" t="str">
        <f>VLOOKUP(A526,cstm_name[#All],4,FALSE)</f>
        <v>Laura</v>
      </c>
      <c r="C526" s="26">
        <f>VLOOKUP(A526,medical[#All],2,FALSE)</f>
        <v>51.92</v>
      </c>
      <c r="D526" s="26" t="str">
        <f>VLOOKUP(A526,medical[#All],5,FALSE)</f>
        <v>Normal</v>
      </c>
      <c r="E526" s="26" t="str">
        <f>VLOOKUP(A526,medical[#All],6,FALSE)</f>
        <v>Yes</v>
      </c>
      <c r="F526" s="26" t="str">
        <f>VLOOKUP('Health care'!A526,medical[#All],7,FALSE)</f>
        <v>No</v>
      </c>
      <c r="G526" s="26" t="str">
        <f>VLOOKUP(A526,medical[#All],8,FALSE)</f>
        <v>Yes</v>
      </c>
      <c r="H526" s="26">
        <f>VLOOKUP('Health care'!A526,medical[#All],9,FALSE)</f>
        <v>1</v>
      </c>
      <c r="I526" s="26" t="str">
        <f>VLOOKUP(A526,medical[#All],10,FALSE)</f>
        <v>No</v>
      </c>
      <c r="J526" s="27" t="str">
        <f>VLOOKUP(A526,medical[#All],3,FALSE)</f>
        <v>Obesity</v>
      </c>
      <c r="K526" s="27" t="str">
        <f>VLOOKUP(A526,medical[#All],5,FALSE)</f>
        <v>Normal</v>
      </c>
      <c r="L526" s="28" t="str">
        <f>VLOOKUP(A526,hospital[#All],10,FALSE)</f>
        <v>3-Aug-1969</v>
      </c>
      <c r="M526" s="29">
        <f>VLOOKUP(A526,hospital[#All],6,FALSE)</f>
        <v>18932.810000000001</v>
      </c>
      <c r="N526" s="26" t="str">
        <f>VLOOKUP(A526,hospital[#All],7,FALSE)</f>
        <v>tier - 1</v>
      </c>
      <c r="O526" s="26" t="str">
        <f>VLOOKUP(A526,hospital[#All],8,FALSE)</f>
        <v>tier - 3</v>
      </c>
      <c r="P526" s="26" t="str">
        <f>VLOOKUP(A526,hospital[#All],9,FALSE)</f>
        <v>R1012</v>
      </c>
      <c r="Q526" s="26">
        <f>VLOOKUP(A526,hospital[#All],11,FALSE)</f>
        <v>56</v>
      </c>
    </row>
    <row r="527" spans="1:17" ht="15.6" x14ac:dyDescent="0.3">
      <c r="A527" s="25" t="s">
        <v>1845</v>
      </c>
      <c r="B527" s="26" t="str">
        <f>VLOOKUP(A527,cstm_name[#All],4,FALSE)</f>
        <v>sarah</v>
      </c>
      <c r="C527" s="26">
        <f>VLOOKUP(A527,medical[#All],2,FALSE)</f>
        <v>32.395000000000003</v>
      </c>
      <c r="D527" s="26" t="str">
        <f>VLOOKUP(A527,medical[#All],5,FALSE)</f>
        <v>Normal</v>
      </c>
      <c r="E527" s="26" t="str">
        <f>VLOOKUP(A527,medical[#All],6,FALSE)</f>
        <v>Yes</v>
      </c>
      <c r="F527" s="26" t="str">
        <f>VLOOKUP('Health care'!A527,medical[#All],7,FALSE)</f>
        <v>No</v>
      </c>
      <c r="G527" s="26" t="str">
        <f>VLOOKUP(A527,medical[#All],8,FALSE)</f>
        <v>No</v>
      </c>
      <c r="H527" s="26">
        <f>VLOOKUP('Health care'!A527,medical[#All],9,FALSE)</f>
        <v>1</v>
      </c>
      <c r="I527" s="26" t="str">
        <f>VLOOKUP(A527,medical[#All],10,FALSE)</f>
        <v>No</v>
      </c>
      <c r="J527" s="27" t="str">
        <f>VLOOKUP(A527,medical[#All],3,FALSE)</f>
        <v>Obesity</v>
      </c>
      <c r="K527" s="27" t="str">
        <f>VLOOKUP(A527,medical[#All],5,FALSE)</f>
        <v>Normal</v>
      </c>
      <c r="L527" s="28" t="str">
        <f>VLOOKUP(A527,hospital[#All],10,FALSE)</f>
        <v>27-Sep-1995</v>
      </c>
      <c r="M527" s="29">
        <f>VLOOKUP(A527,hospital[#All],6,FALSE)</f>
        <v>18903.490000000002</v>
      </c>
      <c r="N527" s="26" t="str">
        <f>VLOOKUP(A527,hospital[#All],7,FALSE)</f>
        <v>tier - 1</v>
      </c>
      <c r="O527" s="26" t="str">
        <f>VLOOKUP(A527,hospital[#All],8,FALSE)</f>
        <v>tier - 2</v>
      </c>
      <c r="P527" s="26" t="str">
        <f>VLOOKUP(A527,hospital[#All],9,FALSE)</f>
        <v>R1024</v>
      </c>
      <c r="Q527" s="26">
        <f>VLOOKUP(A527,hospital[#All],11,FALSE)</f>
        <v>30</v>
      </c>
    </row>
    <row r="528" spans="1:17" ht="15.6" x14ac:dyDescent="0.3">
      <c r="A528" s="25" t="s">
        <v>1844</v>
      </c>
      <c r="B528" s="26" t="str">
        <f>VLOOKUP(A528,cstm_name[#All],4,FALSE)</f>
        <v>Ashley</v>
      </c>
      <c r="C528" s="26">
        <f>VLOOKUP(A528,medical[#All],2,FALSE)</f>
        <v>46.19</v>
      </c>
      <c r="D528" s="26" t="str">
        <f>VLOOKUP(A528,medical[#All],5,FALSE)</f>
        <v>Diabetes</v>
      </c>
      <c r="E528" s="26" t="str">
        <f>VLOOKUP(A528,medical[#All],6,FALSE)</f>
        <v>Yes</v>
      </c>
      <c r="F528" s="26" t="str">
        <f>VLOOKUP('Health care'!A528,medical[#All],7,FALSE)</f>
        <v>No</v>
      </c>
      <c r="G528" s="26" t="str">
        <f>VLOOKUP(A528,medical[#All],8,FALSE)</f>
        <v>Yes</v>
      </c>
      <c r="H528" s="26">
        <f>VLOOKUP('Health care'!A528,medical[#All],9,FALSE)</f>
        <v>1</v>
      </c>
      <c r="I528" s="26" t="str">
        <f>VLOOKUP(A528,medical[#All],10,FALSE)</f>
        <v>No</v>
      </c>
      <c r="J528" s="27" t="str">
        <f>VLOOKUP(A528,medical[#All],3,FALSE)</f>
        <v>Obesity</v>
      </c>
      <c r="K528" s="27" t="str">
        <f>VLOOKUP(A528,medical[#All],5,FALSE)</f>
        <v>Diabetes</v>
      </c>
      <c r="L528" s="28" t="str">
        <f>VLOOKUP(A528,hospital[#All],10,FALSE)</f>
        <v>6-Dec-1963</v>
      </c>
      <c r="M528" s="29">
        <f>VLOOKUP(A528,hospital[#All],6,FALSE)</f>
        <v>18883.330000000002</v>
      </c>
      <c r="N528" s="26" t="str">
        <f>VLOOKUP(A528,hospital[#All],7,FALSE)</f>
        <v>tier - 1</v>
      </c>
      <c r="O528" s="26" t="str">
        <f>VLOOKUP(A528,hospital[#All],8,FALSE)</f>
        <v>tier - 1</v>
      </c>
      <c r="P528" s="26" t="str">
        <f>VLOOKUP(A528,hospital[#All],9,FALSE)</f>
        <v>R1026</v>
      </c>
      <c r="Q528" s="26">
        <f>VLOOKUP(A528,hospital[#All],11,FALSE)</f>
        <v>62</v>
      </c>
    </row>
    <row r="529" spans="1:17" ht="15.6" x14ac:dyDescent="0.3">
      <c r="A529" s="25" t="s">
        <v>1843</v>
      </c>
      <c r="B529" s="26" t="str">
        <f>VLOOKUP(A529,cstm_name[#All],4,FALSE)</f>
        <v>lindsey</v>
      </c>
      <c r="C529" s="26">
        <f>VLOOKUP(A529,medical[#All],2,FALSE)</f>
        <v>27.93</v>
      </c>
      <c r="D529" s="26" t="str">
        <f>VLOOKUP(A529,medical[#All],5,FALSE)</f>
        <v>Normal</v>
      </c>
      <c r="E529" s="26" t="str">
        <f>VLOOKUP(A529,medical[#All],6,FALSE)</f>
        <v>No</v>
      </c>
      <c r="F529" s="26" t="str">
        <f>VLOOKUP('Health care'!A529,medical[#All],7,FALSE)</f>
        <v>No</v>
      </c>
      <c r="G529" s="26" t="str">
        <f>VLOOKUP(A529,medical[#All],8,FALSE)</f>
        <v>Yes</v>
      </c>
      <c r="H529" s="26">
        <f>VLOOKUP('Health care'!A529,medical[#All],9,FALSE)</f>
        <v>1</v>
      </c>
      <c r="I529" s="26" t="str">
        <f>VLOOKUP(A529,medical[#All],10,FALSE)</f>
        <v>No</v>
      </c>
      <c r="J529" s="27" t="str">
        <f>VLOOKUP(A529,medical[#All],3,FALSE)</f>
        <v>OverWeight</v>
      </c>
      <c r="K529" s="27" t="str">
        <f>VLOOKUP(A529,medical[#All],5,FALSE)</f>
        <v>Normal</v>
      </c>
      <c r="L529" s="28" t="str">
        <f>VLOOKUP(A529,hospital[#All],10,FALSE)</f>
        <v>24-Jul-2003</v>
      </c>
      <c r="M529" s="29">
        <f>VLOOKUP(A529,hospital[#All],6,FALSE)</f>
        <v>18838.7</v>
      </c>
      <c r="N529" s="26" t="str">
        <f>VLOOKUP(A529,hospital[#All],7,FALSE)</f>
        <v>tier - 1</v>
      </c>
      <c r="O529" s="26" t="str">
        <f>VLOOKUP(A529,hospital[#All],8,FALSE)</f>
        <v>tier - 3</v>
      </c>
      <c r="P529" s="26" t="str">
        <f>VLOOKUP(A529,hospital[#All],9,FALSE)</f>
        <v>R1012</v>
      </c>
      <c r="Q529" s="26">
        <f>VLOOKUP(A529,hospital[#All],11,FALSE)</f>
        <v>22</v>
      </c>
    </row>
    <row r="530" spans="1:17" ht="15.6" x14ac:dyDescent="0.3">
      <c r="A530" s="25" t="s">
        <v>1842</v>
      </c>
      <c r="B530" s="26" t="str">
        <f>VLOOKUP(A530,cstm_name[#All],4,FALSE)</f>
        <v>alan</v>
      </c>
      <c r="C530" s="26">
        <f>VLOOKUP(A530,medical[#All],2,FALSE)</f>
        <v>45.62</v>
      </c>
      <c r="D530" s="26" t="str">
        <f>VLOOKUP(A530,medical[#All],5,FALSE)</f>
        <v>Diabetes</v>
      </c>
      <c r="E530" s="26" t="str">
        <f>VLOOKUP(A530,medical[#All],6,FALSE)</f>
        <v>No</v>
      </c>
      <c r="F530" s="26" t="str">
        <f>VLOOKUP('Health care'!A530,medical[#All],7,FALSE)</f>
        <v>No</v>
      </c>
      <c r="G530" s="26" t="str">
        <f>VLOOKUP(A530,medical[#All],8,FALSE)</f>
        <v>No</v>
      </c>
      <c r="H530" s="26">
        <f>VLOOKUP('Health care'!A530,medical[#All],9,FALSE)</f>
        <v>0</v>
      </c>
      <c r="I530" s="26" t="str">
        <f>VLOOKUP(A530,medical[#All],10,FALSE)</f>
        <v>No</v>
      </c>
      <c r="J530" s="27" t="str">
        <f>VLOOKUP(A530,medical[#All],3,FALSE)</f>
        <v>Obesity</v>
      </c>
      <c r="K530" s="27" t="str">
        <f>VLOOKUP(A530,medical[#All],5,FALSE)</f>
        <v>Diabetes</v>
      </c>
      <c r="L530" s="28" t="str">
        <f>VLOOKUP(A530,hospital[#All],10,FALSE)</f>
        <v>18-Dec-1962</v>
      </c>
      <c r="M530" s="29">
        <f>VLOOKUP(A530,hospital[#All],6,FALSE)</f>
        <v>18815.53</v>
      </c>
      <c r="N530" s="26" t="str">
        <f>VLOOKUP(A530,hospital[#All],7,FALSE)</f>
        <v>tier - 1</v>
      </c>
      <c r="O530" s="26" t="str">
        <f>VLOOKUP(A530,hospital[#All],8,FALSE)</f>
        <v>tier - 1</v>
      </c>
      <c r="P530" s="26" t="str">
        <f>VLOOKUP(A530,hospital[#All],9,FALSE)</f>
        <v>R1023</v>
      </c>
      <c r="Q530" s="26">
        <f>VLOOKUP(A530,hospital[#All],11,FALSE)</f>
        <v>63</v>
      </c>
    </row>
    <row r="531" spans="1:17" ht="15.6" x14ac:dyDescent="0.3">
      <c r="A531" s="25" t="s">
        <v>1841</v>
      </c>
      <c r="B531" s="26" t="str">
        <f>VLOOKUP(A531,cstm_name[#All],4,FALSE)</f>
        <v>Dan</v>
      </c>
      <c r="C531" s="26">
        <f>VLOOKUP(A531,medical[#All],2,FALSE)</f>
        <v>35.31</v>
      </c>
      <c r="D531" s="26" t="str">
        <f>VLOOKUP(A531,medical[#All],5,FALSE)</f>
        <v>Prediabetes</v>
      </c>
      <c r="E531" s="26" t="str">
        <f>VLOOKUP(A531,medical[#All],6,FALSE)</f>
        <v>No</v>
      </c>
      <c r="F531" s="26" t="str">
        <f>VLOOKUP('Health care'!A531,medical[#All],7,FALSE)</f>
        <v>No</v>
      </c>
      <c r="G531" s="26" t="str">
        <f>VLOOKUP(A531,medical[#All],8,FALSE)</f>
        <v>Yes</v>
      </c>
      <c r="H531" s="26">
        <f>VLOOKUP('Health care'!A531,medical[#All],9,FALSE)</f>
        <v>1</v>
      </c>
      <c r="I531" s="26" t="str">
        <f>VLOOKUP(A531,medical[#All],10,FALSE)</f>
        <v>No</v>
      </c>
      <c r="J531" s="27" t="str">
        <f>VLOOKUP(A531,medical[#All],3,FALSE)</f>
        <v>Obesity</v>
      </c>
      <c r="K531" s="27" t="str">
        <f>VLOOKUP(A531,medical[#All],5,FALSE)</f>
        <v>Prediabetes</v>
      </c>
      <c r="L531" s="28" t="str">
        <f>VLOOKUP(A531,hospital[#All],10,FALSE)</f>
        <v>15-Oct-1979</v>
      </c>
      <c r="M531" s="29">
        <f>VLOOKUP(A531,hospital[#All],6,FALSE)</f>
        <v>18806.150000000001</v>
      </c>
      <c r="N531" s="26" t="str">
        <f>VLOOKUP(A531,hospital[#All],7,FALSE)</f>
        <v>tier - 1</v>
      </c>
      <c r="O531" s="26" t="str">
        <f>VLOOKUP(A531,hospital[#All],8,FALSE)</f>
        <v>tier - 2</v>
      </c>
      <c r="P531" s="26" t="str">
        <f>VLOOKUP(A531,hospital[#All],9,FALSE)</f>
        <v>R1013</v>
      </c>
      <c r="Q531" s="26">
        <f>VLOOKUP(A531,hospital[#All],11,FALSE)</f>
        <v>46</v>
      </c>
    </row>
    <row r="532" spans="1:17" ht="15.6" x14ac:dyDescent="0.3">
      <c r="A532" s="25" t="s">
        <v>1840</v>
      </c>
      <c r="B532" s="26" t="str">
        <f>VLOOKUP(A532,cstm_name[#All],4,FALSE)</f>
        <v>katie</v>
      </c>
      <c r="C532" s="26">
        <f>VLOOKUP(A532,medical[#All],2,FALSE)</f>
        <v>30.4</v>
      </c>
      <c r="D532" s="26" t="str">
        <f>VLOOKUP(A532,medical[#All],5,FALSE)</f>
        <v>Normal</v>
      </c>
      <c r="E532" s="26" t="str">
        <f>VLOOKUP(A532,medical[#All],6,FALSE)</f>
        <v>Yes</v>
      </c>
      <c r="F532" s="26" t="str">
        <f>VLOOKUP('Health care'!A532,medical[#All],7,FALSE)</f>
        <v>No</v>
      </c>
      <c r="G532" s="26" t="str">
        <f>VLOOKUP(A532,medical[#All],8,FALSE)</f>
        <v>No</v>
      </c>
      <c r="H532" s="26">
        <f>VLOOKUP('Health care'!A532,medical[#All],9,FALSE)</f>
        <v>1</v>
      </c>
      <c r="I532" s="26" t="str">
        <f>VLOOKUP(A532,medical[#All],10,FALSE)</f>
        <v>No</v>
      </c>
      <c r="J532" s="27" t="str">
        <f>VLOOKUP(A532,medical[#All],3,FALSE)</f>
        <v>Obesity</v>
      </c>
      <c r="K532" s="27" t="str">
        <f>VLOOKUP(A532,medical[#All],5,FALSE)</f>
        <v>Normal</v>
      </c>
      <c r="L532" s="28" t="str">
        <f>VLOOKUP(A532,hospital[#All],10,FALSE)</f>
        <v>28-Nov-1995</v>
      </c>
      <c r="M532" s="29">
        <f>VLOOKUP(A532,hospital[#All],6,FALSE)</f>
        <v>18804.75</v>
      </c>
      <c r="N532" s="26" t="str">
        <f>VLOOKUP(A532,hospital[#All],7,FALSE)</f>
        <v>tier - 1</v>
      </c>
      <c r="O532" s="26" t="str">
        <f>VLOOKUP(A532,hospital[#All],8,FALSE)</f>
        <v>tier - 1</v>
      </c>
      <c r="P532" s="26" t="str">
        <f>VLOOKUP(A532,hospital[#All],9,FALSE)</f>
        <v>R1012</v>
      </c>
      <c r="Q532" s="26">
        <f>VLOOKUP(A532,hospital[#All],11,FALSE)</f>
        <v>30</v>
      </c>
    </row>
    <row r="533" spans="1:17" ht="15.6" x14ac:dyDescent="0.3">
      <c r="A533" s="25" t="s">
        <v>1839</v>
      </c>
      <c r="B533" s="26" t="str">
        <f>VLOOKUP(A533,cstm_name[#All],4,FALSE)</f>
        <v>eric</v>
      </c>
      <c r="C533" s="26">
        <f>VLOOKUP(A533,medical[#All],2,FALSE)</f>
        <v>20.13</v>
      </c>
      <c r="D533" s="26" t="str">
        <f>VLOOKUP(A533,medical[#All],5,FALSE)</f>
        <v>Prediabetes</v>
      </c>
      <c r="E533" s="26" t="str">
        <f>VLOOKUP(A533,medical[#All],6,FALSE)</f>
        <v>No</v>
      </c>
      <c r="F533" s="26" t="str">
        <f>VLOOKUP('Health care'!A533,medical[#All],7,FALSE)</f>
        <v>No</v>
      </c>
      <c r="G533" s="26" t="str">
        <f>VLOOKUP(A533,medical[#All],8,FALSE)</f>
        <v>Yes</v>
      </c>
      <c r="H533" s="26">
        <f>VLOOKUP('Health care'!A533,medical[#All],9,FALSE)</f>
        <v>1</v>
      </c>
      <c r="I533" s="26" t="str">
        <f>VLOOKUP(A533,medical[#All],10,FALSE)</f>
        <v>Yes</v>
      </c>
      <c r="J533" s="27" t="str">
        <f>VLOOKUP(A533,medical[#All],3,FALSE)</f>
        <v>Normal Weight</v>
      </c>
      <c r="K533" s="27" t="str">
        <f>VLOOKUP(A533,medical[#All],5,FALSE)</f>
        <v>Prediabetes</v>
      </c>
      <c r="L533" s="28" t="str">
        <f>VLOOKUP(A533,hospital[#All],10,FALSE)</f>
        <v>19-Nov-1979</v>
      </c>
      <c r="M533" s="29">
        <f>VLOOKUP(A533,hospital[#All],6,FALSE)</f>
        <v>18767.740000000002</v>
      </c>
      <c r="N533" s="26" t="str">
        <f>VLOOKUP(A533,hospital[#All],7,FALSE)</f>
        <v>tier - 1</v>
      </c>
      <c r="O533" s="26" t="str">
        <f>VLOOKUP(A533,hospital[#All],8,FALSE)</f>
        <v>tier - 1</v>
      </c>
      <c r="P533" s="26" t="str">
        <f>VLOOKUP(A533,hospital[#All],9,FALSE)</f>
        <v>R1013</v>
      </c>
      <c r="Q533" s="26">
        <f>VLOOKUP(A533,hospital[#All],11,FALSE)</f>
        <v>46</v>
      </c>
    </row>
    <row r="534" spans="1:17" ht="15.6" x14ac:dyDescent="0.3">
      <c r="A534" s="25" t="s">
        <v>1838</v>
      </c>
      <c r="B534" s="26" t="str">
        <f>VLOOKUP(A534,cstm_name[#All],4,FALSE)</f>
        <v>cathryn</v>
      </c>
      <c r="C534" s="26">
        <f>VLOOKUP(A534,medical[#All],2,FALSE)</f>
        <v>23.655000000000001</v>
      </c>
      <c r="D534" s="26" t="str">
        <f>VLOOKUP(A534,medical[#All],5,FALSE)</f>
        <v>Normal</v>
      </c>
      <c r="E534" s="26" t="str">
        <f>VLOOKUP(A534,medical[#All],6,FALSE)</f>
        <v>No</v>
      </c>
      <c r="F534" s="26" t="str">
        <f>VLOOKUP('Health care'!A534,medical[#All],7,FALSE)</f>
        <v>No</v>
      </c>
      <c r="G534" s="26" t="str">
        <f>VLOOKUP(A534,medical[#All],8,FALSE)</f>
        <v>No</v>
      </c>
      <c r="H534" s="26">
        <f>VLOOKUP('Health care'!A534,medical[#All],9,FALSE)</f>
        <v>1</v>
      </c>
      <c r="I534" s="26" t="str">
        <f>VLOOKUP(A534,medical[#All],10,FALSE)</f>
        <v>Yes</v>
      </c>
      <c r="J534" s="27" t="str">
        <f>VLOOKUP(A534,medical[#All],3,FALSE)</f>
        <v>Normal Weight</v>
      </c>
      <c r="K534" s="27" t="str">
        <f>VLOOKUP(A534,medical[#All],5,FALSE)</f>
        <v>Normal</v>
      </c>
      <c r="L534" s="28" t="str">
        <f>VLOOKUP(A534,hospital[#All],10,FALSE)</f>
        <v>27-Dec-1992</v>
      </c>
      <c r="M534" s="29">
        <f>VLOOKUP(A534,hospital[#All],6,FALSE)</f>
        <v>18765.88</v>
      </c>
      <c r="N534" s="26" t="str">
        <f>VLOOKUP(A534,hospital[#All],7,FALSE)</f>
        <v>tier - 1</v>
      </c>
      <c r="O534" s="26" t="str">
        <f>VLOOKUP(A534,hospital[#All],8,FALSE)</f>
        <v>tier - 2</v>
      </c>
      <c r="P534" s="26" t="str">
        <f>VLOOKUP(A534,hospital[#All],9,FALSE)</f>
        <v>R1012</v>
      </c>
      <c r="Q534" s="26">
        <f>VLOOKUP(A534,hospital[#All],11,FALSE)</f>
        <v>33</v>
      </c>
    </row>
    <row r="535" spans="1:17" ht="15.6" x14ac:dyDescent="0.3">
      <c r="A535" s="25" t="s">
        <v>1837</v>
      </c>
      <c r="B535" s="26" t="str">
        <f>VLOOKUP(A535,cstm_name[#All],4,FALSE)</f>
        <v>brendan</v>
      </c>
      <c r="C535" s="26">
        <f>VLOOKUP(A535,medical[#All],2,FALSE)</f>
        <v>49.05</v>
      </c>
      <c r="D535" s="26" t="str">
        <f>VLOOKUP(A535,medical[#All],5,FALSE)</f>
        <v>Diabetes</v>
      </c>
      <c r="E535" s="26" t="str">
        <f>VLOOKUP(A535,medical[#All],6,FALSE)</f>
        <v>Yes</v>
      </c>
      <c r="F535" s="26" t="str">
        <f>VLOOKUP('Health care'!A535,medical[#All],7,FALSE)</f>
        <v>No</v>
      </c>
      <c r="G535" s="26" t="str">
        <f>VLOOKUP(A535,medical[#All],8,FALSE)</f>
        <v>No</v>
      </c>
      <c r="H535" s="26">
        <f>VLOOKUP('Health care'!A535,medical[#All],9,FALSE)</f>
        <v>0</v>
      </c>
      <c r="I535" s="26" t="str">
        <f>VLOOKUP(A535,medical[#All],10,FALSE)</f>
        <v>No</v>
      </c>
      <c r="J535" s="27" t="str">
        <f>VLOOKUP(A535,medical[#All],3,FALSE)</f>
        <v>Obesity</v>
      </c>
      <c r="K535" s="27" t="str">
        <f>VLOOKUP(A535,medical[#All],5,FALSE)</f>
        <v>Diabetes</v>
      </c>
      <c r="L535" s="28" t="str">
        <f>VLOOKUP(A535,hospital[#All],10,FALSE)</f>
        <v>30-Aug-1967</v>
      </c>
      <c r="M535" s="29">
        <f>VLOOKUP(A535,hospital[#All],6,FALSE)</f>
        <v>18694.689999999999</v>
      </c>
      <c r="N535" s="26" t="str">
        <f>VLOOKUP(A535,hospital[#All],7,FALSE)</f>
        <v>tier - 1</v>
      </c>
      <c r="O535" s="26" t="str">
        <f>VLOOKUP(A535,hospital[#All],8,FALSE)</f>
        <v>tier - 1</v>
      </c>
      <c r="P535" s="26" t="str">
        <f>VLOOKUP(A535,hospital[#All],9,FALSE)</f>
        <v>R1023</v>
      </c>
      <c r="Q535" s="26">
        <f>VLOOKUP(A535,hospital[#All],11,FALSE)</f>
        <v>58</v>
      </c>
    </row>
    <row r="536" spans="1:17" ht="15.6" x14ac:dyDescent="0.3">
      <c r="A536" s="25" t="s">
        <v>1836</v>
      </c>
      <c r="B536" s="26" t="str">
        <f>VLOOKUP(A536,cstm_name[#All],4,FALSE)</f>
        <v>shauna</v>
      </c>
      <c r="C536" s="26">
        <f>VLOOKUP(A536,medical[#All],2,FALSE)</f>
        <v>51.94</v>
      </c>
      <c r="D536" s="26" t="str">
        <f>VLOOKUP(A536,medical[#All],5,FALSE)</f>
        <v>Diabetes</v>
      </c>
      <c r="E536" s="26" t="str">
        <f>VLOOKUP(A536,medical[#All],6,FALSE)</f>
        <v>Yes</v>
      </c>
      <c r="F536" s="26" t="str">
        <f>VLOOKUP('Health care'!A536,medical[#All],7,FALSE)</f>
        <v>No</v>
      </c>
      <c r="G536" s="26" t="str">
        <f>VLOOKUP(A536,medical[#All],8,FALSE)</f>
        <v>No</v>
      </c>
      <c r="H536" s="26">
        <f>VLOOKUP('Health care'!A536,medical[#All],9,FALSE)</f>
        <v>2</v>
      </c>
      <c r="I536" s="26" t="str">
        <f>VLOOKUP(A536,medical[#All],10,FALSE)</f>
        <v>No</v>
      </c>
      <c r="J536" s="27" t="str">
        <f>VLOOKUP(A536,medical[#All],3,FALSE)</f>
        <v>Obesity</v>
      </c>
      <c r="K536" s="27" t="str">
        <f>VLOOKUP(A536,medical[#All],5,FALSE)</f>
        <v>Diabetes</v>
      </c>
      <c r="L536" s="28" t="str">
        <f>VLOOKUP(A536,hospital[#All],10,FALSE)</f>
        <v>17-Oct-1970</v>
      </c>
      <c r="M536" s="29">
        <f>VLOOKUP(A536,hospital[#All],6,FALSE)</f>
        <v>18682.740000000002</v>
      </c>
      <c r="N536" s="26" t="str">
        <f>VLOOKUP(A536,hospital[#All],7,FALSE)</f>
        <v>tier - 1</v>
      </c>
      <c r="O536" s="26" t="str">
        <f>VLOOKUP(A536,hospital[#All],8,FALSE)</f>
        <v>tier - 3</v>
      </c>
      <c r="P536" s="26" t="str">
        <f>VLOOKUP(A536,hospital[#All],9,FALSE)</f>
        <v>R1012</v>
      </c>
      <c r="Q536" s="26">
        <f>VLOOKUP(A536,hospital[#All],11,FALSE)</f>
        <v>55</v>
      </c>
    </row>
    <row r="537" spans="1:17" ht="15.6" x14ac:dyDescent="0.3">
      <c r="A537" s="25" t="s">
        <v>1835</v>
      </c>
      <c r="B537" s="26" t="str">
        <f>VLOOKUP(A537,cstm_name[#All],4,FALSE)</f>
        <v>terence</v>
      </c>
      <c r="C537" s="26">
        <f>VLOOKUP(A537,medical[#All],2,FALSE)</f>
        <v>29.83</v>
      </c>
      <c r="D537" s="26" t="str">
        <f>VLOOKUP(A537,medical[#All],5,FALSE)</f>
        <v>Prediabetes</v>
      </c>
      <c r="E537" s="26" t="str">
        <f>VLOOKUP(A537,medical[#All],6,FALSE)</f>
        <v>No</v>
      </c>
      <c r="F537" s="26" t="str">
        <f>VLOOKUP('Health care'!A537,medical[#All],7,FALSE)</f>
        <v>No</v>
      </c>
      <c r="G537" s="26" t="str">
        <f>VLOOKUP(A537,medical[#All],8,FALSE)</f>
        <v>No</v>
      </c>
      <c r="H537" s="26">
        <f>VLOOKUP('Health care'!A537,medical[#All],9,FALSE)</f>
        <v>1</v>
      </c>
      <c r="I537" s="26" t="str">
        <f>VLOOKUP(A537,medical[#All],10,FALSE)</f>
        <v>Yes</v>
      </c>
      <c r="J537" s="27" t="str">
        <f>VLOOKUP(A537,medical[#All],3,FALSE)</f>
        <v>OverWeight</v>
      </c>
      <c r="K537" s="27" t="str">
        <f>VLOOKUP(A537,medical[#All],5,FALSE)</f>
        <v>Prediabetes</v>
      </c>
      <c r="L537" s="28" t="str">
        <f>VLOOKUP(A537,hospital[#All],10,FALSE)</f>
        <v>23-Sep-1998</v>
      </c>
      <c r="M537" s="29">
        <f>VLOOKUP(A537,hospital[#All],6,FALSE)</f>
        <v>18648.419999999998</v>
      </c>
      <c r="N537" s="26" t="str">
        <f>VLOOKUP(A537,hospital[#All],7,FALSE)</f>
        <v>tier - 1</v>
      </c>
      <c r="O537" s="26" t="str">
        <f>VLOOKUP(A537,hospital[#All],8,FALSE)</f>
        <v>tier - 1</v>
      </c>
      <c r="P537" s="26" t="str">
        <f>VLOOKUP(A537,hospital[#All],9,FALSE)</f>
        <v>R1019</v>
      </c>
      <c r="Q537" s="26">
        <f>VLOOKUP(A537,hospital[#All],11,FALSE)</f>
        <v>27</v>
      </c>
    </row>
    <row r="538" spans="1:17" ht="15.6" x14ac:dyDescent="0.3">
      <c r="A538" s="25" t="s">
        <v>1834</v>
      </c>
      <c r="B538" s="26" t="str">
        <f>VLOOKUP(A538,cstm_name[#All],4,FALSE)</f>
        <v>marisol</v>
      </c>
      <c r="C538" s="26">
        <f>VLOOKUP(A538,medical[#All],2,FALSE)</f>
        <v>22.6</v>
      </c>
      <c r="D538" s="26" t="str">
        <f>VLOOKUP(A538,medical[#All],5,FALSE)</f>
        <v>Diabetes</v>
      </c>
      <c r="E538" s="26" t="str">
        <f>VLOOKUP(A538,medical[#All],6,FALSE)</f>
        <v>Yes</v>
      </c>
      <c r="F538" s="26" t="str">
        <f>VLOOKUP('Health care'!A538,medical[#All],7,FALSE)</f>
        <v>No</v>
      </c>
      <c r="G538" s="26" t="str">
        <f>VLOOKUP(A538,medical[#All],8,FALSE)</f>
        <v>No</v>
      </c>
      <c r="H538" s="26">
        <f>VLOOKUP('Health care'!A538,medical[#All],9,FALSE)</f>
        <v>1</v>
      </c>
      <c r="I538" s="26" t="str">
        <f>VLOOKUP(A538,medical[#All],10,FALSE)</f>
        <v>Yes</v>
      </c>
      <c r="J538" s="27" t="str">
        <f>VLOOKUP(A538,medical[#All],3,FALSE)</f>
        <v>Normal Weight</v>
      </c>
      <c r="K538" s="27" t="str">
        <f>VLOOKUP(A538,medical[#All],5,FALSE)</f>
        <v>Diabetes</v>
      </c>
      <c r="L538" s="28" t="str">
        <f>VLOOKUP(A538,hospital[#All],10,FALSE)</f>
        <v>12-Aug-1986</v>
      </c>
      <c r="M538" s="29">
        <f>VLOOKUP(A538,hospital[#All],6,FALSE)</f>
        <v>18608.259999999998</v>
      </c>
      <c r="N538" s="26" t="str">
        <f>VLOOKUP(A538,hospital[#All],7,FALSE)</f>
        <v>tier - 1</v>
      </c>
      <c r="O538" s="26" t="str">
        <f>VLOOKUP(A538,hospital[#All],8,FALSE)</f>
        <v>tier - 3</v>
      </c>
      <c r="P538" s="26" t="str">
        <f>VLOOKUP(A538,hospital[#All],9,FALSE)</f>
        <v>R1011</v>
      </c>
      <c r="Q538" s="26">
        <f>VLOOKUP(A538,hospital[#All],11,FALSE)</f>
        <v>39</v>
      </c>
    </row>
    <row r="539" spans="1:17" ht="15.6" x14ac:dyDescent="0.3">
      <c r="A539" s="25" t="s">
        <v>1833</v>
      </c>
      <c r="B539" s="26" t="str">
        <f>VLOOKUP(A539,cstm_name[#All],4,FALSE)</f>
        <v>lindsay</v>
      </c>
      <c r="C539" s="26">
        <f>VLOOKUP(A539,medical[#All],2,FALSE)</f>
        <v>46.69</v>
      </c>
      <c r="D539" s="26" t="str">
        <f>VLOOKUP(A539,medical[#All],5,FALSE)</f>
        <v>Normal</v>
      </c>
      <c r="E539" s="26" t="str">
        <f>VLOOKUP(A539,medical[#All],6,FALSE)</f>
        <v>Yes</v>
      </c>
      <c r="F539" s="26" t="str">
        <f>VLOOKUP('Health care'!A539,medical[#All],7,FALSE)</f>
        <v>No</v>
      </c>
      <c r="G539" s="26" t="str">
        <f>VLOOKUP(A539,medical[#All],8,FALSE)</f>
        <v>No</v>
      </c>
      <c r="H539" s="26">
        <f>VLOOKUP('Health care'!A539,medical[#All],9,FALSE)</f>
        <v>1</v>
      </c>
      <c r="I539" s="26" t="str">
        <f>VLOOKUP(A539,medical[#All],10,FALSE)</f>
        <v>No</v>
      </c>
      <c r="J539" s="27" t="str">
        <f>VLOOKUP(A539,medical[#All],3,FALSE)</f>
        <v>Obesity</v>
      </c>
      <c r="K539" s="27" t="str">
        <f>VLOOKUP(A539,medical[#All],5,FALSE)</f>
        <v>Normal</v>
      </c>
      <c r="L539" s="28" t="str">
        <f>VLOOKUP(A539,hospital[#All],10,FALSE)</f>
        <v>26-Sep-1964</v>
      </c>
      <c r="M539" s="29">
        <f>VLOOKUP(A539,hospital[#All],6,FALSE)</f>
        <v>18443.11</v>
      </c>
      <c r="N539" s="26" t="str">
        <f>VLOOKUP(A539,hospital[#All],7,FALSE)</f>
        <v>tier - 1</v>
      </c>
      <c r="O539" s="26" t="str">
        <f>VLOOKUP(A539,hospital[#All],8,FALSE)</f>
        <v>tier - 2</v>
      </c>
      <c r="P539" s="26" t="str">
        <f>VLOOKUP(A539,hospital[#All],9,FALSE)</f>
        <v>R1012</v>
      </c>
      <c r="Q539" s="26">
        <f>VLOOKUP(A539,hospital[#All],11,FALSE)</f>
        <v>61</v>
      </c>
    </row>
    <row r="540" spans="1:17" ht="15.6" x14ac:dyDescent="0.3">
      <c r="A540" s="25" t="s">
        <v>1832</v>
      </c>
      <c r="B540" s="26" t="str">
        <f>VLOOKUP(A540,cstm_name[#All],4,FALSE)</f>
        <v>katie</v>
      </c>
      <c r="C540" s="26">
        <f>VLOOKUP(A540,medical[#All],2,FALSE)</f>
        <v>28.49</v>
      </c>
      <c r="D540" s="26" t="str">
        <f>VLOOKUP(A540,medical[#All],5,FALSE)</f>
        <v>Normal</v>
      </c>
      <c r="E540" s="26" t="str">
        <f>VLOOKUP(A540,medical[#All],6,FALSE)</f>
        <v>No</v>
      </c>
      <c r="F540" s="26" t="str">
        <f>VLOOKUP('Health care'!A540,medical[#All],7,FALSE)</f>
        <v>No</v>
      </c>
      <c r="G540" s="26" t="str">
        <f>VLOOKUP(A540,medical[#All],8,FALSE)</f>
        <v>No</v>
      </c>
      <c r="H540" s="26">
        <f>VLOOKUP('Health care'!A540,medical[#All],9,FALSE)</f>
        <v>0</v>
      </c>
      <c r="I540" s="26" t="str">
        <f>VLOOKUP(A540,medical[#All],10,FALSE)</f>
        <v>Yes</v>
      </c>
      <c r="J540" s="27" t="str">
        <f>VLOOKUP(A540,medical[#All],3,FALSE)</f>
        <v>OverWeight</v>
      </c>
      <c r="K540" s="27" t="str">
        <f>VLOOKUP(A540,medical[#All],5,FALSE)</f>
        <v>Normal</v>
      </c>
      <c r="L540" s="28" t="str">
        <f>VLOOKUP(A540,hospital[#All],10,FALSE)</f>
        <v>15-Dec-1999</v>
      </c>
      <c r="M540" s="29">
        <f>VLOOKUP(A540,hospital[#All],6,FALSE)</f>
        <v>18328.240000000002</v>
      </c>
      <c r="N540" s="26" t="str">
        <f>VLOOKUP(A540,hospital[#All],7,FALSE)</f>
        <v>tier - 1</v>
      </c>
      <c r="O540" s="26" t="str">
        <f>VLOOKUP(A540,hospital[#All],8,FALSE)</f>
        <v>tier - 2</v>
      </c>
      <c r="P540" s="26" t="str">
        <f>VLOOKUP(A540,hospital[#All],9,FALSE)</f>
        <v>R1013</v>
      </c>
      <c r="Q540" s="26">
        <f>VLOOKUP(A540,hospital[#All],11,FALSE)</f>
        <v>26</v>
      </c>
    </row>
    <row r="541" spans="1:17" ht="15.6" x14ac:dyDescent="0.3">
      <c r="A541" s="25" t="s">
        <v>1831</v>
      </c>
      <c r="B541" s="26" t="str">
        <f>VLOOKUP(A541,cstm_name[#All],4,FALSE)</f>
        <v>daniel</v>
      </c>
      <c r="C541" s="26">
        <f>VLOOKUP(A541,medical[#All],2,FALSE)</f>
        <v>28.5</v>
      </c>
      <c r="D541" s="26" t="str">
        <f>VLOOKUP(A541,medical[#All],5,FALSE)</f>
        <v>Normal</v>
      </c>
      <c r="E541" s="26" t="str">
        <f>VLOOKUP(A541,medical[#All],6,FALSE)</f>
        <v>Yes</v>
      </c>
      <c r="F541" s="26" t="str">
        <f>VLOOKUP('Health care'!A541,medical[#All],7,FALSE)</f>
        <v>No</v>
      </c>
      <c r="G541" s="26" t="str">
        <f>VLOOKUP(A541,medical[#All],8,FALSE)</f>
        <v>No</v>
      </c>
      <c r="H541" s="26">
        <f>VLOOKUP('Health care'!A541,medical[#All],9,FALSE)</f>
        <v>1</v>
      </c>
      <c r="I541" s="26" t="str">
        <f>VLOOKUP(A541,medical[#All],10,FALSE)</f>
        <v>Yes</v>
      </c>
      <c r="J541" s="27" t="str">
        <f>VLOOKUP(A541,medical[#All],3,FALSE)</f>
        <v>OverWeight</v>
      </c>
      <c r="K541" s="27" t="str">
        <f>VLOOKUP(A541,medical[#All],5,FALSE)</f>
        <v>Normal</v>
      </c>
      <c r="L541" s="28" t="str">
        <f>VLOOKUP(A541,hospital[#All],10,FALSE)</f>
        <v>4-Jul-1995</v>
      </c>
      <c r="M541" s="29">
        <f>VLOOKUP(A541,hospital[#All],6,FALSE)</f>
        <v>18310.740000000002</v>
      </c>
      <c r="N541" s="26" t="str">
        <f>VLOOKUP(A541,hospital[#All],7,FALSE)</f>
        <v>tier - 1</v>
      </c>
      <c r="O541" s="26" t="str">
        <f>VLOOKUP(A541,hospital[#All],8,FALSE)</f>
        <v>tier - 3</v>
      </c>
      <c r="P541" s="26" t="str">
        <f>VLOOKUP(A541,hospital[#All],9,FALSE)</f>
        <v>R1012</v>
      </c>
      <c r="Q541" s="26">
        <f>VLOOKUP(A541,hospital[#All],11,FALSE)</f>
        <v>30</v>
      </c>
    </row>
    <row r="542" spans="1:17" ht="15.6" x14ac:dyDescent="0.3">
      <c r="A542" s="25" t="s">
        <v>1830</v>
      </c>
      <c r="B542" s="26" t="str">
        <f>VLOOKUP(A542,cstm_name[#All],4,FALSE)</f>
        <v>Brett</v>
      </c>
      <c r="C542" s="26">
        <f>VLOOKUP(A542,medical[#All],2,FALSE)</f>
        <v>24.4</v>
      </c>
      <c r="D542" s="26" t="str">
        <f>VLOOKUP(A542,medical[#All],5,FALSE)</f>
        <v>Normal</v>
      </c>
      <c r="E542" s="26" t="str">
        <f>VLOOKUP(A542,medical[#All],6,FALSE)</f>
        <v>No</v>
      </c>
      <c r="F542" s="26" t="str">
        <f>VLOOKUP('Health care'!A542,medical[#All],7,FALSE)</f>
        <v>No</v>
      </c>
      <c r="G542" s="26" t="str">
        <f>VLOOKUP(A542,medical[#All],8,FALSE)</f>
        <v>No</v>
      </c>
      <c r="H542" s="26">
        <f>VLOOKUP('Health care'!A542,medical[#All],9,FALSE)</f>
        <v>1</v>
      </c>
      <c r="I542" s="26" t="str">
        <f>VLOOKUP(A542,medical[#All],10,FALSE)</f>
        <v>Yes</v>
      </c>
      <c r="J542" s="27" t="str">
        <f>VLOOKUP(A542,medical[#All],3,FALSE)</f>
        <v>Normal Weight</v>
      </c>
      <c r="K542" s="27" t="str">
        <f>VLOOKUP(A542,medical[#All],5,FALSE)</f>
        <v>Normal</v>
      </c>
      <c r="L542" s="28" t="str">
        <f>VLOOKUP(A542,hospital[#All],10,FALSE)</f>
        <v>25-Dec-1992</v>
      </c>
      <c r="M542" s="29">
        <f>VLOOKUP(A542,hospital[#All],6,FALSE)</f>
        <v>18259.22</v>
      </c>
      <c r="N542" s="26" t="str">
        <f>VLOOKUP(A542,hospital[#All],7,FALSE)</f>
        <v>tier - 1</v>
      </c>
      <c r="O542" s="26" t="str">
        <f>VLOOKUP(A542,hospital[#All],8,FALSE)</f>
        <v>tier - 3</v>
      </c>
      <c r="P542" s="26" t="str">
        <f>VLOOKUP(A542,hospital[#All],9,FALSE)</f>
        <v>R1011</v>
      </c>
      <c r="Q542" s="26">
        <f>VLOOKUP(A542,hospital[#All],11,FALSE)</f>
        <v>33</v>
      </c>
    </row>
    <row r="543" spans="1:17" ht="15.6" x14ac:dyDescent="0.3">
      <c r="A543" s="25" t="s">
        <v>1829</v>
      </c>
      <c r="B543" s="26" t="str">
        <f>VLOOKUP(A543,cstm_name[#All],4,FALSE)</f>
        <v>Dylan</v>
      </c>
      <c r="C543" s="26">
        <f>VLOOKUP(A543,medical[#All],2,FALSE)</f>
        <v>29.15</v>
      </c>
      <c r="D543" s="26" t="str">
        <f>VLOOKUP(A543,medical[#All],5,FALSE)</f>
        <v>Normal</v>
      </c>
      <c r="E543" s="26" t="str">
        <f>VLOOKUP(A543,medical[#All],6,FALSE)</f>
        <v>Yes</v>
      </c>
      <c r="F543" s="26" t="str">
        <f>VLOOKUP('Health care'!A543,medical[#All],7,FALSE)</f>
        <v>No</v>
      </c>
      <c r="G543" s="26" t="str">
        <f>VLOOKUP(A543,medical[#All],8,FALSE)</f>
        <v>No</v>
      </c>
      <c r="H543" s="26">
        <f>VLOOKUP('Health care'!A543,medical[#All],9,FALSE)</f>
        <v>1</v>
      </c>
      <c r="I543" s="26" t="str">
        <f>VLOOKUP(A543,medical[#All],10,FALSE)</f>
        <v>Yes</v>
      </c>
      <c r="J543" s="27" t="str">
        <f>VLOOKUP(A543,medical[#All],3,FALSE)</f>
        <v>OverWeight</v>
      </c>
      <c r="K543" s="27" t="str">
        <f>VLOOKUP(A543,medical[#All],5,FALSE)</f>
        <v>Normal</v>
      </c>
      <c r="L543" s="28" t="str">
        <f>VLOOKUP(A543,hospital[#All],10,FALSE)</f>
        <v>3-Aug-1995</v>
      </c>
      <c r="M543" s="29">
        <f>VLOOKUP(A543,hospital[#All],6,FALSE)</f>
        <v>18246.5</v>
      </c>
      <c r="N543" s="26" t="str">
        <f>VLOOKUP(A543,hospital[#All],7,FALSE)</f>
        <v>tier - 1</v>
      </c>
      <c r="O543" s="26" t="str">
        <f>VLOOKUP(A543,hospital[#All],8,FALSE)</f>
        <v>tier - 1</v>
      </c>
      <c r="P543" s="26" t="str">
        <f>VLOOKUP(A543,hospital[#All],9,FALSE)</f>
        <v>R1013</v>
      </c>
      <c r="Q543" s="26">
        <f>VLOOKUP(A543,hospital[#All],11,FALSE)</f>
        <v>30</v>
      </c>
    </row>
    <row r="544" spans="1:17" ht="15.6" x14ac:dyDescent="0.3">
      <c r="A544" s="25" t="s">
        <v>1828</v>
      </c>
      <c r="B544" s="26" t="str">
        <f>VLOOKUP(A544,cstm_name[#All],4,FALSE)</f>
        <v>elizabeth</v>
      </c>
      <c r="C544" s="26">
        <f>VLOOKUP(A544,medical[#All],2,FALSE)</f>
        <v>27.28</v>
      </c>
      <c r="D544" s="26" t="str">
        <f>VLOOKUP(A544,medical[#All],5,FALSE)</f>
        <v>Normal</v>
      </c>
      <c r="E544" s="26" t="str">
        <f>VLOOKUP(A544,medical[#All],6,FALSE)</f>
        <v>No</v>
      </c>
      <c r="F544" s="26" t="str">
        <f>VLOOKUP('Health care'!A544,medical[#All],7,FALSE)</f>
        <v>yes</v>
      </c>
      <c r="G544" s="26" t="str">
        <f>VLOOKUP(A544,medical[#All],8,FALSE)</f>
        <v>No</v>
      </c>
      <c r="H544" s="26">
        <f>VLOOKUP('Health care'!A544,medical[#All],9,FALSE)</f>
        <v>1</v>
      </c>
      <c r="I544" s="26" t="str">
        <f>VLOOKUP(A544,medical[#All],10,FALSE)</f>
        <v>Yes</v>
      </c>
      <c r="J544" s="27" t="str">
        <f>VLOOKUP(A544,medical[#All],3,FALSE)</f>
        <v>OverWeight</v>
      </c>
      <c r="K544" s="27" t="str">
        <f>VLOOKUP(A544,medical[#All],5,FALSE)</f>
        <v>Normal</v>
      </c>
      <c r="L544" s="28" t="str">
        <f>VLOOKUP(A544,hospital[#All],10,FALSE)</f>
        <v>10-Sep-2004</v>
      </c>
      <c r="M544" s="29">
        <f>VLOOKUP(A544,hospital[#All],6,FALSE)</f>
        <v>18223.45</v>
      </c>
      <c r="N544" s="26" t="str">
        <f>VLOOKUP(A544,hospital[#All],7,FALSE)</f>
        <v>tier - 1</v>
      </c>
      <c r="O544" s="26" t="str">
        <f>VLOOKUP(A544,hospital[#All],8,FALSE)</f>
        <v>tier - 3</v>
      </c>
      <c r="P544" s="26" t="str">
        <f>VLOOKUP(A544,hospital[#All],9,FALSE)</f>
        <v>R1013</v>
      </c>
      <c r="Q544" s="26">
        <f>VLOOKUP(A544,hospital[#All],11,FALSE)</f>
        <v>21</v>
      </c>
    </row>
    <row r="545" spans="1:17" ht="15.6" x14ac:dyDescent="0.3">
      <c r="A545" s="25" t="s">
        <v>1827</v>
      </c>
      <c r="B545" s="26" t="str">
        <f>VLOOKUP(A545,cstm_name[#All],4,FALSE)</f>
        <v>Brooke</v>
      </c>
      <c r="C545" s="26">
        <f>VLOOKUP(A545,medical[#All],2,FALSE)</f>
        <v>32.229999999999997</v>
      </c>
      <c r="D545" s="26" t="str">
        <f>VLOOKUP(A545,medical[#All],5,FALSE)</f>
        <v>Normal</v>
      </c>
      <c r="E545" s="26" t="str">
        <f>VLOOKUP(A545,medical[#All],6,FALSE)</f>
        <v>Yes</v>
      </c>
      <c r="F545" s="26" t="str">
        <f>VLOOKUP('Health care'!A545,medical[#All],7,FALSE)</f>
        <v>No</v>
      </c>
      <c r="G545" s="26" t="str">
        <f>VLOOKUP(A545,medical[#All],8,FALSE)</f>
        <v>Yes</v>
      </c>
      <c r="H545" s="26">
        <f>VLOOKUP('Health care'!A545,medical[#All],9,FALSE)</f>
        <v>1</v>
      </c>
      <c r="I545" s="26" t="str">
        <f>VLOOKUP(A545,medical[#All],10,FALSE)</f>
        <v>No</v>
      </c>
      <c r="J545" s="27" t="str">
        <f>VLOOKUP(A545,medical[#All],3,FALSE)</f>
        <v>Obesity</v>
      </c>
      <c r="K545" s="27" t="str">
        <f>VLOOKUP(A545,medical[#All],5,FALSE)</f>
        <v>Normal</v>
      </c>
      <c r="L545" s="28" t="str">
        <f>VLOOKUP(A545,hospital[#All],10,FALSE)</f>
        <v>15-Jun-1997</v>
      </c>
      <c r="M545" s="29">
        <f>VLOOKUP(A545,hospital[#All],6,FALSE)</f>
        <v>18218.16</v>
      </c>
      <c r="N545" s="26" t="str">
        <f>VLOOKUP(A545,hospital[#All],7,FALSE)</f>
        <v>tier - 1</v>
      </c>
      <c r="O545" s="26" t="str">
        <f>VLOOKUP(A545,hospital[#All],8,FALSE)</f>
        <v>tier - 1</v>
      </c>
      <c r="P545" s="26" t="str">
        <f>VLOOKUP(A545,hospital[#All],9,FALSE)</f>
        <v>R1013</v>
      </c>
      <c r="Q545" s="26">
        <f>VLOOKUP(A545,hospital[#All],11,FALSE)</f>
        <v>28</v>
      </c>
    </row>
    <row r="546" spans="1:17" ht="15.6" x14ac:dyDescent="0.3">
      <c r="A546" s="25" t="s">
        <v>1826</v>
      </c>
      <c r="B546" s="26" t="str">
        <f>VLOOKUP(A546,cstm_name[#All],4,FALSE)</f>
        <v>teiko</v>
      </c>
      <c r="C546" s="26">
        <f>VLOOKUP(A546,medical[#All],2,FALSE)</f>
        <v>44.2</v>
      </c>
      <c r="D546" s="26" t="str">
        <f>VLOOKUP(A546,medical[#All],5,FALSE)</f>
        <v>Diabetes</v>
      </c>
      <c r="E546" s="26" t="str">
        <f>VLOOKUP(A546,medical[#All],6,FALSE)</f>
        <v>Yes</v>
      </c>
      <c r="F546" s="26" t="str">
        <f>VLOOKUP('Health care'!A546,medical[#All],7,FALSE)</f>
        <v>No</v>
      </c>
      <c r="G546" s="26" t="str">
        <f>VLOOKUP(A546,medical[#All],8,FALSE)</f>
        <v>Yes</v>
      </c>
      <c r="H546" s="26">
        <f>VLOOKUP('Health care'!A546,medical[#All],9,FALSE)</f>
        <v>1</v>
      </c>
      <c r="I546" s="26" t="str">
        <f>VLOOKUP(A546,medical[#All],10,FALSE)</f>
        <v>No</v>
      </c>
      <c r="J546" s="27" t="str">
        <f>VLOOKUP(A546,medical[#All],3,FALSE)</f>
        <v>Obesity</v>
      </c>
      <c r="K546" s="27" t="str">
        <f>VLOOKUP(A546,medical[#All],5,FALSE)</f>
        <v>Diabetes</v>
      </c>
      <c r="L546" s="28" t="str">
        <f>VLOOKUP(A546,hospital[#All],10,FALSE)</f>
        <v>4-Jul-1963</v>
      </c>
      <c r="M546" s="29">
        <f>VLOOKUP(A546,hospital[#All],6,FALSE)</f>
        <v>18208.34</v>
      </c>
      <c r="N546" s="26" t="str">
        <f>VLOOKUP(A546,hospital[#All],7,FALSE)</f>
        <v>tier - 1</v>
      </c>
      <c r="O546" s="26" t="str">
        <f>VLOOKUP(A546,hospital[#All],8,FALSE)</f>
        <v>tier - 2</v>
      </c>
      <c r="P546" s="26" t="str">
        <f>VLOOKUP(A546,hospital[#All],9,FALSE)</f>
        <v>R1026</v>
      </c>
      <c r="Q546" s="26">
        <f>VLOOKUP(A546,hospital[#All],11,FALSE)</f>
        <v>62</v>
      </c>
    </row>
    <row r="547" spans="1:17" ht="15.6" x14ac:dyDescent="0.3">
      <c r="A547" s="25" t="s">
        <v>1825</v>
      </c>
      <c r="B547" s="26" t="str">
        <f>VLOOKUP(A547,cstm_name[#All],4,FALSE)</f>
        <v>zachary</v>
      </c>
      <c r="C547" s="26">
        <f>VLOOKUP(A547,medical[#All],2,FALSE)</f>
        <v>29.734999999999999</v>
      </c>
      <c r="D547" s="26" t="str">
        <f>VLOOKUP(A547,medical[#All],5,FALSE)</f>
        <v>Normal</v>
      </c>
      <c r="E547" s="26" t="str">
        <f>VLOOKUP(A547,medical[#All],6,FALSE)</f>
        <v>No</v>
      </c>
      <c r="F547" s="26" t="str">
        <f>VLOOKUP('Health care'!A547,medical[#All],7,FALSE)</f>
        <v>No</v>
      </c>
      <c r="G547" s="26" t="str">
        <f>VLOOKUP(A547,medical[#All],8,FALSE)</f>
        <v>Yes</v>
      </c>
      <c r="H547" s="26">
        <f>VLOOKUP('Health care'!A547,medical[#All],9,FALSE)</f>
        <v>1</v>
      </c>
      <c r="I547" s="26" t="str">
        <f>VLOOKUP(A547,medical[#All],10,FALSE)</f>
        <v>No</v>
      </c>
      <c r="J547" s="27" t="str">
        <f>VLOOKUP(A547,medical[#All],3,FALSE)</f>
        <v>OverWeight</v>
      </c>
      <c r="K547" s="27" t="str">
        <f>VLOOKUP(A547,medical[#All],5,FALSE)</f>
        <v>Normal</v>
      </c>
      <c r="L547" s="28" t="str">
        <f>VLOOKUP(A547,hospital[#All],10,FALSE)</f>
        <v>12-Jul-1993</v>
      </c>
      <c r="M547" s="29">
        <f>VLOOKUP(A547,hospital[#All],6,FALSE)</f>
        <v>18157.88</v>
      </c>
      <c r="N547" s="26" t="str">
        <f>VLOOKUP(A547,hospital[#All],7,FALSE)</f>
        <v>tier - 1</v>
      </c>
      <c r="O547" s="26" t="str">
        <f>VLOOKUP(A547,hospital[#All],8,FALSE)</f>
        <v>tier - 1</v>
      </c>
      <c r="P547" s="26" t="str">
        <f>VLOOKUP(A547,hospital[#All],9,FALSE)</f>
        <v>R1012</v>
      </c>
      <c r="Q547" s="26">
        <f>VLOOKUP(A547,hospital[#All],11,FALSE)</f>
        <v>32</v>
      </c>
    </row>
    <row r="548" spans="1:17" ht="15.6" x14ac:dyDescent="0.3">
      <c r="A548" s="25" t="s">
        <v>1824</v>
      </c>
      <c r="B548" s="26" t="str">
        <f>VLOOKUP(A548,cstm_name[#All],4,FALSE)</f>
        <v>johannah</v>
      </c>
      <c r="C548" s="26">
        <f>VLOOKUP(A548,medical[#All],2,FALSE)</f>
        <v>28.31</v>
      </c>
      <c r="D548" s="26" t="str">
        <f>VLOOKUP(A548,medical[#All],5,FALSE)</f>
        <v>Prediabetes</v>
      </c>
      <c r="E548" s="26" t="str">
        <f>VLOOKUP(A548,medical[#All],6,FALSE)</f>
        <v>No</v>
      </c>
      <c r="F548" s="26" t="str">
        <f>VLOOKUP('Health care'!A548,medical[#All],7,FALSE)</f>
        <v>No</v>
      </c>
      <c r="G548" s="26" t="str">
        <f>VLOOKUP(A548,medical[#All],8,FALSE)</f>
        <v>No</v>
      </c>
      <c r="H548" s="26">
        <f>VLOOKUP('Health care'!A548,medical[#All],9,FALSE)</f>
        <v>0</v>
      </c>
      <c r="I548" s="26" t="str">
        <f>VLOOKUP(A548,medical[#All],10,FALSE)</f>
        <v>Yes</v>
      </c>
      <c r="J548" s="27" t="str">
        <f>VLOOKUP(A548,medical[#All],3,FALSE)</f>
        <v>OverWeight</v>
      </c>
      <c r="K548" s="27" t="str">
        <f>VLOOKUP(A548,medical[#All],5,FALSE)</f>
        <v>Prediabetes</v>
      </c>
      <c r="L548" s="28" t="str">
        <f>VLOOKUP(A548,hospital[#All],10,FALSE)</f>
        <v>24-Oct-1999</v>
      </c>
      <c r="M548" s="29">
        <f>VLOOKUP(A548,hospital[#All],6,FALSE)</f>
        <v>18033.97</v>
      </c>
      <c r="N548" s="26" t="str">
        <f>VLOOKUP(A548,hospital[#All],7,FALSE)</f>
        <v>tier - 1</v>
      </c>
      <c r="O548" s="26" t="str">
        <f>VLOOKUP(A548,hospital[#All],8,FALSE)</f>
        <v>tier - 1</v>
      </c>
      <c r="P548" s="26" t="str">
        <f>VLOOKUP(A548,hospital[#All],9,FALSE)</f>
        <v>R1012</v>
      </c>
      <c r="Q548" s="26">
        <f>VLOOKUP(A548,hospital[#All],11,FALSE)</f>
        <v>26</v>
      </c>
    </row>
    <row r="549" spans="1:17" ht="15.6" x14ac:dyDescent="0.3">
      <c r="A549" s="25" t="s">
        <v>1823</v>
      </c>
      <c r="B549" s="26" t="str">
        <f>VLOOKUP(A549,cstm_name[#All],4,FALSE)</f>
        <v>Ryan</v>
      </c>
      <c r="C549" s="26">
        <f>VLOOKUP(A549,medical[#All],2,FALSE)</f>
        <v>46.62</v>
      </c>
      <c r="D549" s="26" t="str">
        <f>VLOOKUP(A549,medical[#All],5,FALSE)</f>
        <v>Diabetes</v>
      </c>
      <c r="E549" s="26" t="str">
        <f>VLOOKUP(A549,medical[#All],6,FALSE)</f>
        <v>No</v>
      </c>
      <c r="F549" s="26" t="str">
        <f>VLOOKUP('Health care'!A549,medical[#All],7,FALSE)</f>
        <v>No</v>
      </c>
      <c r="G549" s="26" t="str">
        <f>VLOOKUP(A549,medical[#All],8,FALSE)</f>
        <v>No</v>
      </c>
      <c r="H549" s="26">
        <f>VLOOKUP('Health care'!A549,medical[#All],9,FALSE)</f>
        <v>0</v>
      </c>
      <c r="I549" s="26" t="str">
        <f>VLOOKUP(A549,medical[#All],10,FALSE)</f>
        <v>No</v>
      </c>
      <c r="J549" s="27" t="str">
        <f>VLOOKUP(A549,medical[#All],3,FALSE)</f>
        <v>Obesity</v>
      </c>
      <c r="K549" s="27" t="str">
        <f>VLOOKUP(A549,medical[#All],5,FALSE)</f>
        <v>Diabetes</v>
      </c>
      <c r="L549" s="28" t="str">
        <f>VLOOKUP(A549,hospital[#All],10,FALSE)</f>
        <v>17-Oct-1965</v>
      </c>
      <c r="M549" s="29">
        <f>VLOOKUP(A549,hospital[#All],6,FALSE)</f>
        <v>18031.189999999999</v>
      </c>
      <c r="N549" s="26" t="str">
        <f>VLOOKUP(A549,hospital[#All],7,FALSE)</f>
        <v>tier - 1</v>
      </c>
      <c r="O549" s="26" t="str">
        <f>VLOOKUP(A549,hospital[#All],8,FALSE)</f>
        <v>tier - 2</v>
      </c>
      <c r="P549" s="26" t="str">
        <f>VLOOKUP(A549,hospital[#All],9,FALSE)</f>
        <v>R1012</v>
      </c>
      <c r="Q549" s="26">
        <f>VLOOKUP(A549,hospital[#All],11,FALSE)</f>
        <v>60</v>
      </c>
    </row>
    <row r="550" spans="1:17" ht="15.6" x14ac:dyDescent="0.3">
      <c r="A550" s="25" t="s">
        <v>1822</v>
      </c>
      <c r="B550" s="26" t="str">
        <f>VLOOKUP(A550,cstm_name[#All],4,FALSE)</f>
        <v>Andres</v>
      </c>
      <c r="C550" s="26">
        <f>VLOOKUP(A550,medical[#All],2,FALSE)</f>
        <v>51.75</v>
      </c>
      <c r="D550" s="26" t="str">
        <f>VLOOKUP(A550,medical[#All],5,FALSE)</f>
        <v>Diabetes</v>
      </c>
      <c r="E550" s="26" t="str">
        <f>VLOOKUP(A550,medical[#All],6,FALSE)</f>
        <v>Yes</v>
      </c>
      <c r="F550" s="26" t="str">
        <f>VLOOKUP('Health care'!A550,medical[#All],7,FALSE)</f>
        <v>No</v>
      </c>
      <c r="G550" s="26" t="str">
        <f>VLOOKUP(A550,medical[#All],8,FALSE)</f>
        <v>No</v>
      </c>
      <c r="H550" s="26">
        <f>VLOOKUP('Health care'!A550,medical[#All],9,FALSE)</f>
        <v>1</v>
      </c>
      <c r="I550" s="26" t="str">
        <f>VLOOKUP(A550,medical[#All],10,FALSE)</f>
        <v>No</v>
      </c>
      <c r="J550" s="27" t="str">
        <f>VLOOKUP(A550,medical[#All],3,FALSE)</f>
        <v>Obesity</v>
      </c>
      <c r="K550" s="27" t="str">
        <f>VLOOKUP(A550,medical[#All],5,FALSE)</f>
        <v>Diabetes</v>
      </c>
      <c r="L550" s="28" t="str">
        <f>VLOOKUP(A550,hospital[#All],10,FALSE)</f>
        <v>27-Jun-1975</v>
      </c>
      <c r="M550" s="29">
        <f>VLOOKUP(A550,hospital[#All],6,FALSE)</f>
        <v>18031.16</v>
      </c>
      <c r="N550" s="26" t="str">
        <f>VLOOKUP(A550,hospital[#All],7,FALSE)</f>
        <v>tier - 1</v>
      </c>
      <c r="O550" s="26" t="str">
        <f>VLOOKUP(A550,hospital[#All],8,FALSE)</f>
        <v>tier - 3</v>
      </c>
      <c r="P550" s="26" t="str">
        <f>VLOOKUP(A550,hospital[#All],9,FALSE)</f>
        <v>R1023</v>
      </c>
      <c r="Q550" s="26">
        <f>VLOOKUP(A550,hospital[#All],11,FALSE)</f>
        <v>50</v>
      </c>
    </row>
    <row r="551" spans="1:17" ht="15.6" x14ac:dyDescent="0.3">
      <c r="A551" s="25" t="s">
        <v>1821</v>
      </c>
      <c r="B551" s="26" t="str">
        <f>VLOOKUP(A551,cstm_name[#All],4,FALSE)</f>
        <v>bryan</v>
      </c>
      <c r="C551" s="26">
        <f>VLOOKUP(A551,medical[#All],2,FALSE)</f>
        <v>25.7</v>
      </c>
      <c r="D551" s="26" t="str">
        <f>VLOOKUP(A551,medical[#All],5,FALSE)</f>
        <v>Normal</v>
      </c>
      <c r="E551" s="26" t="str">
        <f>VLOOKUP(A551,medical[#All],6,FALSE)</f>
        <v>Yes</v>
      </c>
      <c r="F551" s="26" t="str">
        <f>VLOOKUP('Health care'!A551,medical[#All],7,FALSE)</f>
        <v>No</v>
      </c>
      <c r="G551" s="26" t="str">
        <f>VLOOKUP(A551,medical[#All],8,FALSE)</f>
        <v>No</v>
      </c>
      <c r="H551" s="26">
        <f>VLOOKUP('Health care'!A551,medical[#All],9,FALSE)</f>
        <v>0</v>
      </c>
      <c r="I551" s="26" t="str">
        <f>VLOOKUP(A551,medical[#All],10,FALSE)</f>
        <v>Yes</v>
      </c>
      <c r="J551" s="27" t="str">
        <f>VLOOKUP(A551,medical[#All],3,FALSE)</f>
        <v>OverWeight</v>
      </c>
      <c r="K551" s="27" t="str">
        <f>VLOOKUP(A551,medical[#All],5,FALSE)</f>
        <v>Normal</v>
      </c>
      <c r="L551" s="28" t="str">
        <f>VLOOKUP(A551,hospital[#All],10,FALSE)</f>
        <v>28-Sep-2001</v>
      </c>
      <c r="M551" s="29">
        <f>VLOOKUP(A551,hospital[#All],6,FALSE)</f>
        <v>17942.11</v>
      </c>
      <c r="N551" s="26" t="str">
        <f>VLOOKUP(A551,hospital[#All],7,FALSE)</f>
        <v>tier - 1</v>
      </c>
      <c r="O551" s="26" t="str">
        <f>VLOOKUP(A551,hospital[#All],8,FALSE)</f>
        <v>tier - 2</v>
      </c>
      <c r="P551" s="26" t="str">
        <f>VLOOKUP(A551,hospital[#All],9,FALSE)</f>
        <v>R1011</v>
      </c>
      <c r="Q551" s="26">
        <f>VLOOKUP(A551,hospital[#All],11,FALSE)</f>
        <v>24</v>
      </c>
    </row>
    <row r="552" spans="1:17" ht="15.6" x14ac:dyDescent="0.3">
      <c r="A552" s="25" t="s">
        <v>1820</v>
      </c>
      <c r="B552" s="26" t="str">
        <f>VLOOKUP(A552,cstm_name[#All],4,FALSE)</f>
        <v>lizette</v>
      </c>
      <c r="C552" s="26">
        <f>VLOOKUP(A552,medical[#All],2,FALSE)</f>
        <v>31.79</v>
      </c>
      <c r="D552" s="26" t="str">
        <f>VLOOKUP(A552,medical[#All],5,FALSE)</f>
        <v>Normal</v>
      </c>
      <c r="E552" s="26" t="str">
        <f>VLOOKUP(A552,medical[#All],6,FALSE)</f>
        <v>No</v>
      </c>
      <c r="F552" s="26" t="str">
        <f>VLOOKUP('Health care'!A552,medical[#All],7,FALSE)</f>
        <v>No</v>
      </c>
      <c r="G552" s="26" t="str">
        <f>VLOOKUP(A552,medical[#All],8,FALSE)</f>
        <v>No</v>
      </c>
      <c r="H552" s="26">
        <f>VLOOKUP('Health care'!A552,medical[#All],9,FALSE)</f>
        <v>0</v>
      </c>
      <c r="I552" s="26" t="str">
        <f>VLOOKUP(A552,medical[#All],10,FALSE)</f>
        <v>No</v>
      </c>
      <c r="J552" s="27" t="str">
        <f>VLOOKUP(A552,medical[#All],3,FALSE)</f>
        <v>Obesity</v>
      </c>
      <c r="K552" s="27" t="str">
        <f>VLOOKUP(A552,medical[#All],5,FALSE)</f>
        <v>Normal</v>
      </c>
      <c r="L552" s="28" t="str">
        <f>VLOOKUP(A552,hospital[#All],10,FALSE)</f>
        <v>17-Oct-1977</v>
      </c>
      <c r="M552" s="29">
        <f>VLOOKUP(A552,hospital[#All],6,FALSE)</f>
        <v>17929.3</v>
      </c>
      <c r="N552" s="26" t="str">
        <f>VLOOKUP(A552,hospital[#All],7,FALSE)</f>
        <v>tier - 1</v>
      </c>
      <c r="O552" s="26" t="str">
        <f>VLOOKUP(A552,hospital[#All],8,FALSE)</f>
        <v>tier - 2</v>
      </c>
      <c r="P552" s="26" t="str">
        <f>VLOOKUP(A552,hospital[#All],9,FALSE)</f>
        <v>R1013</v>
      </c>
      <c r="Q552" s="26">
        <f>VLOOKUP(A552,hospital[#All],11,FALSE)</f>
        <v>48</v>
      </c>
    </row>
    <row r="553" spans="1:17" ht="15.6" x14ac:dyDescent="0.3">
      <c r="A553" s="25" t="s">
        <v>1819</v>
      </c>
      <c r="B553" s="26" t="str">
        <f>VLOOKUP(A553,cstm_name[#All],4,FALSE)</f>
        <v>don</v>
      </c>
      <c r="C553" s="26">
        <f>VLOOKUP(A553,medical[#All],2,FALSE)</f>
        <v>24.795000000000002</v>
      </c>
      <c r="D553" s="26" t="str">
        <f>VLOOKUP(A553,medical[#All],5,FALSE)</f>
        <v>Normal</v>
      </c>
      <c r="E553" s="26" t="str">
        <f>VLOOKUP(A553,medical[#All],6,FALSE)</f>
        <v>No</v>
      </c>
      <c r="F553" s="26" t="str">
        <f>VLOOKUP('Health care'!A553,medical[#All],7,FALSE)</f>
        <v>No</v>
      </c>
      <c r="G553" s="26" t="str">
        <f>VLOOKUP(A553,medical[#All],8,FALSE)</f>
        <v>No</v>
      </c>
      <c r="H553" s="26">
        <f>VLOOKUP('Health care'!A553,medical[#All],9,FALSE)</f>
        <v>0</v>
      </c>
      <c r="I553" s="26" t="str">
        <f>VLOOKUP(A553,medical[#All],10,FALSE)</f>
        <v>Yes</v>
      </c>
      <c r="J553" s="27" t="str">
        <f>VLOOKUP(A553,medical[#All],3,FALSE)</f>
        <v>Normal Weight</v>
      </c>
      <c r="K553" s="27" t="str">
        <f>VLOOKUP(A553,medical[#All],5,FALSE)</f>
        <v>Normal</v>
      </c>
      <c r="L553" s="28" t="str">
        <f>VLOOKUP(A553,hospital[#All],10,FALSE)</f>
        <v>4-Dec-1989</v>
      </c>
      <c r="M553" s="29">
        <f>VLOOKUP(A553,hospital[#All],6,FALSE)</f>
        <v>17904.53</v>
      </c>
      <c r="N553" s="26" t="str">
        <f>VLOOKUP(A553,hospital[#All],7,FALSE)</f>
        <v>tier - 1</v>
      </c>
      <c r="O553" s="26" t="str">
        <f>VLOOKUP(A553,hospital[#All],8,FALSE)</f>
        <v>tier - 2</v>
      </c>
      <c r="P553" s="26" t="str">
        <f>VLOOKUP(A553,hospital[#All],9,FALSE)</f>
        <v>R1017</v>
      </c>
      <c r="Q553" s="26">
        <f>VLOOKUP(A553,hospital[#All],11,FALSE)</f>
        <v>36</v>
      </c>
    </row>
    <row r="554" spans="1:17" ht="15.6" x14ac:dyDescent="0.3">
      <c r="A554" s="25" t="s">
        <v>1818</v>
      </c>
      <c r="B554" s="26" t="str">
        <f>VLOOKUP(A554,cstm_name[#All],4,FALSE)</f>
        <v>jeb</v>
      </c>
      <c r="C554" s="26">
        <f>VLOOKUP(A554,medical[#All],2,FALSE)</f>
        <v>53.98</v>
      </c>
      <c r="D554" s="26" t="str">
        <f>VLOOKUP(A554,medical[#All],5,FALSE)</f>
        <v>Normal</v>
      </c>
      <c r="E554" s="26" t="str">
        <f>VLOOKUP(A554,medical[#All],6,FALSE)</f>
        <v>No</v>
      </c>
      <c r="F554" s="26" t="str">
        <f>VLOOKUP('Health care'!A554,medical[#All],7,FALSE)</f>
        <v>No</v>
      </c>
      <c r="G554" s="26" t="str">
        <f>VLOOKUP(A554,medical[#All],8,FALSE)</f>
        <v>Yes</v>
      </c>
      <c r="H554" s="26">
        <f>VLOOKUP('Health care'!A554,medical[#All],9,FALSE)</f>
        <v>1</v>
      </c>
      <c r="I554" s="26" t="str">
        <f>VLOOKUP(A554,medical[#All],10,FALSE)</f>
        <v>No</v>
      </c>
      <c r="J554" s="27" t="str">
        <f>VLOOKUP(A554,medical[#All],3,FALSE)</f>
        <v>Obesity</v>
      </c>
      <c r="K554" s="27" t="str">
        <f>VLOOKUP(A554,medical[#All],5,FALSE)</f>
        <v>Normal</v>
      </c>
      <c r="L554" s="28" t="str">
        <f>VLOOKUP(A554,hospital[#All],10,FALSE)</f>
        <v>12-Nov-1979</v>
      </c>
      <c r="M554" s="29">
        <f>VLOOKUP(A554,hospital[#All],6,FALSE)</f>
        <v>17882.669999999998</v>
      </c>
      <c r="N554" s="26" t="str">
        <f>VLOOKUP(A554,hospital[#All],7,FALSE)</f>
        <v>tier - 1</v>
      </c>
      <c r="O554" s="26" t="str">
        <f>VLOOKUP(A554,hospital[#All],8,FALSE)</f>
        <v>tier - 3</v>
      </c>
      <c r="P554" s="26" t="str">
        <f>VLOOKUP(A554,hospital[#All],9,FALSE)</f>
        <v>R1012</v>
      </c>
      <c r="Q554" s="26">
        <f>VLOOKUP(A554,hospital[#All],11,FALSE)</f>
        <v>46</v>
      </c>
    </row>
    <row r="555" spans="1:17" ht="15.6" x14ac:dyDescent="0.3">
      <c r="A555" s="25" t="s">
        <v>1817</v>
      </c>
      <c r="B555" s="26" t="str">
        <f>VLOOKUP(A555,cstm_name[#All],4,FALSE)</f>
        <v>Amy</v>
      </c>
      <c r="C555" s="26">
        <f>VLOOKUP(A555,medical[#All],2,FALSE)</f>
        <v>41.325000000000003</v>
      </c>
      <c r="D555" s="26" t="str">
        <f>VLOOKUP(A555,medical[#All],5,FALSE)</f>
        <v>Normal</v>
      </c>
      <c r="E555" s="26" t="str">
        <f>VLOOKUP(A555,medical[#All],6,FALSE)</f>
        <v>Yes</v>
      </c>
      <c r="F555" s="26" t="str">
        <f>VLOOKUP('Health care'!A555,medical[#All],7,FALSE)</f>
        <v>No</v>
      </c>
      <c r="G555" s="26" t="str">
        <f>VLOOKUP(A555,medical[#All],8,FALSE)</f>
        <v>Yes</v>
      </c>
      <c r="H555" s="26">
        <f>VLOOKUP('Health care'!A555,medical[#All],9,FALSE)</f>
        <v>1</v>
      </c>
      <c r="I555" s="26" t="str">
        <f>VLOOKUP(A555,medical[#All],10,FALSE)</f>
        <v>No</v>
      </c>
      <c r="J555" s="27" t="str">
        <f>VLOOKUP(A555,medical[#All],3,FALSE)</f>
        <v>Obesity</v>
      </c>
      <c r="K555" s="27" t="str">
        <f>VLOOKUP(A555,medical[#All],5,FALSE)</f>
        <v>Normal</v>
      </c>
      <c r="L555" s="28" t="str">
        <f>VLOOKUP(A555,hospital[#All],10,FALSE)</f>
        <v>26-Aug-1997</v>
      </c>
      <c r="M555" s="29">
        <f>VLOOKUP(A555,hospital[#All],6,FALSE)</f>
        <v>17878.900000000001</v>
      </c>
      <c r="N555" s="26" t="str">
        <f>VLOOKUP(A555,hospital[#All],7,FALSE)</f>
        <v>tier - 1</v>
      </c>
      <c r="O555" s="26" t="str">
        <f>VLOOKUP(A555,hospital[#All],8,FALSE)</f>
        <v>tier - 2</v>
      </c>
      <c r="P555" s="26" t="str">
        <f>VLOOKUP(A555,hospital[#All],9,FALSE)</f>
        <v>R1024</v>
      </c>
      <c r="Q555" s="26">
        <f>VLOOKUP(A555,hospital[#All],11,FALSE)</f>
        <v>28</v>
      </c>
    </row>
    <row r="556" spans="1:17" ht="15.6" x14ac:dyDescent="0.3">
      <c r="A556" s="25" t="s">
        <v>1816</v>
      </c>
      <c r="B556" s="26" t="str">
        <f>VLOOKUP(A556,cstm_name[#All],4,FALSE)</f>
        <v>brian</v>
      </c>
      <c r="C556" s="26">
        <f>VLOOKUP(A556,medical[#All],2,FALSE)</f>
        <v>51.65</v>
      </c>
      <c r="D556" s="26" t="str">
        <f>VLOOKUP(A556,medical[#All],5,FALSE)</f>
        <v>Normal</v>
      </c>
      <c r="E556" s="26" t="str">
        <f>VLOOKUP(A556,medical[#All],6,FALSE)</f>
        <v>Yes</v>
      </c>
      <c r="F556" s="26" t="str">
        <f>VLOOKUP('Health care'!A556,medical[#All],7,FALSE)</f>
        <v>No</v>
      </c>
      <c r="G556" s="26" t="str">
        <f>VLOOKUP(A556,medical[#All],8,FALSE)</f>
        <v>No</v>
      </c>
      <c r="H556" s="26">
        <f>VLOOKUP('Health care'!A556,medical[#All],9,FALSE)</f>
        <v>0</v>
      </c>
      <c r="I556" s="26" t="str">
        <f>VLOOKUP(A556,medical[#All],10,FALSE)</f>
        <v>No</v>
      </c>
      <c r="J556" s="27" t="str">
        <f>VLOOKUP(A556,medical[#All],3,FALSE)</f>
        <v>Obesity</v>
      </c>
      <c r="K556" s="27" t="str">
        <f>VLOOKUP(A556,medical[#All],5,FALSE)</f>
        <v>Normal</v>
      </c>
      <c r="L556" s="28" t="str">
        <f>VLOOKUP(A556,hospital[#All],10,FALSE)</f>
        <v>12-Dec-1976</v>
      </c>
      <c r="M556" s="29">
        <f>VLOOKUP(A556,hospital[#All],6,FALSE)</f>
        <v>17862.919999999998</v>
      </c>
      <c r="N556" s="26" t="str">
        <f>VLOOKUP(A556,hospital[#All],7,FALSE)</f>
        <v>tier - 1</v>
      </c>
      <c r="O556" s="26" t="str">
        <f>VLOOKUP(A556,hospital[#All],8,FALSE)</f>
        <v>tier - 2</v>
      </c>
      <c r="P556" s="26" t="str">
        <f>VLOOKUP(A556,hospital[#All],9,FALSE)</f>
        <v>R1012</v>
      </c>
      <c r="Q556" s="26">
        <f>VLOOKUP(A556,hospital[#All],11,FALSE)</f>
        <v>49</v>
      </c>
    </row>
    <row r="557" spans="1:17" ht="15.6" x14ac:dyDescent="0.3">
      <c r="A557" s="25" t="s">
        <v>1815</v>
      </c>
      <c r="B557" s="26" t="str">
        <f>VLOOKUP(A557,cstm_name[#All],4,FALSE)</f>
        <v>Mike</v>
      </c>
      <c r="C557" s="26">
        <f>VLOOKUP(A557,medical[#All],2,FALSE)</f>
        <v>44.52</v>
      </c>
      <c r="D557" s="26" t="str">
        <f>VLOOKUP(A557,medical[#All],5,FALSE)</f>
        <v>Diabetes</v>
      </c>
      <c r="E557" s="26" t="str">
        <f>VLOOKUP(A557,medical[#All],6,FALSE)</f>
        <v>Yes</v>
      </c>
      <c r="F557" s="26" t="str">
        <f>VLOOKUP('Health care'!A557,medical[#All],7,FALSE)</f>
        <v>No</v>
      </c>
      <c r="G557" s="26" t="str">
        <f>VLOOKUP(A557,medical[#All],8,FALSE)</f>
        <v>Yes</v>
      </c>
      <c r="H557" s="26">
        <f>VLOOKUP('Health care'!A557,medical[#All],9,FALSE)</f>
        <v>1</v>
      </c>
      <c r="I557" s="26" t="str">
        <f>VLOOKUP(A557,medical[#All],10,FALSE)</f>
        <v>No</v>
      </c>
      <c r="J557" s="27" t="str">
        <f>VLOOKUP(A557,medical[#All],3,FALSE)</f>
        <v>Obesity</v>
      </c>
      <c r="K557" s="27" t="str">
        <f>VLOOKUP(A557,medical[#All],5,FALSE)</f>
        <v>Diabetes</v>
      </c>
      <c r="L557" s="28" t="str">
        <f>VLOOKUP(A557,hospital[#All],10,FALSE)</f>
        <v>8-Dec-1963</v>
      </c>
      <c r="M557" s="29">
        <f>VLOOKUP(A557,hospital[#All],6,FALSE)</f>
        <v>17832.599999999999</v>
      </c>
      <c r="N557" s="26" t="str">
        <f>VLOOKUP(A557,hospital[#All],7,FALSE)</f>
        <v>tier - 1</v>
      </c>
      <c r="O557" s="26" t="str">
        <f>VLOOKUP(A557,hospital[#All],8,FALSE)</f>
        <v>tier - 2</v>
      </c>
      <c r="P557" s="26" t="str">
        <f>VLOOKUP(A557,hospital[#All],9,FALSE)</f>
        <v>R1012</v>
      </c>
      <c r="Q557" s="26">
        <f>VLOOKUP(A557,hospital[#All],11,FALSE)</f>
        <v>62</v>
      </c>
    </row>
    <row r="558" spans="1:17" ht="15.6" x14ac:dyDescent="0.3">
      <c r="A558" s="25" t="s">
        <v>1814</v>
      </c>
      <c r="B558" s="26" t="str">
        <f>VLOOKUP(A558,cstm_name[#All],4,FALSE)</f>
        <v>Simonezitrone</v>
      </c>
      <c r="C558" s="26">
        <f>VLOOKUP(A558,medical[#All],2,FALSE)</f>
        <v>53.29</v>
      </c>
      <c r="D558" s="26" t="str">
        <f>VLOOKUP(A558,medical[#All],5,FALSE)</f>
        <v>Normal</v>
      </c>
      <c r="E558" s="26" t="str">
        <f>VLOOKUP(A558,medical[#All],6,FALSE)</f>
        <v>No</v>
      </c>
      <c r="F558" s="26" t="str">
        <f>VLOOKUP('Health care'!A558,medical[#All],7,FALSE)</f>
        <v>No</v>
      </c>
      <c r="G558" s="26" t="str">
        <f>VLOOKUP(A558,medical[#All],8,FALSE)</f>
        <v>Yes</v>
      </c>
      <c r="H558" s="26">
        <f>VLOOKUP('Health care'!A558,medical[#All],9,FALSE)</f>
        <v>1</v>
      </c>
      <c r="I558" s="26" t="str">
        <f>VLOOKUP(A558,medical[#All],10,FALSE)</f>
        <v>No</v>
      </c>
      <c r="J558" s="27" t="str">
        <f>VLOOKUP(A558,medical[#All],3,FALSE)</f>
        <v>Obesity</v>
      </c>
      <c r="K558" s="27" t="str">
        <f>VLOOKUP(A558,medical[#All],5,FALSE)</f>
        <v>Normal</v>
      </c>
      <c r="L558" s="28" t="str">
        <f>VLOOKUP(A558,hospital[#All],10,FALSE)</f>
        <v>10-Oct-1979</v>
      </c>
      <c r="M558" s="29">
        <f>VLOOKUP(A558,hospital[#All],6,FALSE)</f>
        <v>17779.939999999999</v>
      </c>
      <c r="N558" s="26" t="str">
        <f>VLOOKUP(A558,hospital[#All],7,FALSE)</f>
        <v>tier - 1</v>
      </c>
      <c r="O558" s="26" t="str">
        <f>VLOOKUP(A558,hospital[#All],8,FALSE)</f>
        <v>tier - 2</v>
      </c>
      <c r="P558" s="26" t="str">
        <f>VLOOKUP(A558,hospital[#All],9,FALSE)</f>
        <v>R1012</v>
      </c>
      <c r="Q558" s="26">
        <f>VLOOKUP(A558,hospital[#All],11,FALSE)</f>
        <v>46</v>
      </c>
    </row>
    <row r="559" spans="1:17" ht="15.6" x14ac:dyDescent="0.3">
      <c r="A559" s="25" t="s">
        <v>1813</v>
      </c>
      <c r="B559" s="26" t="str">
        <f>VLOOKUP(A559,cstm_name[#All],4,FALSE)</f>
        <v>nicholas</v>
      </c>
      <c r="C559" s="26">
        <f>VLOOKUP(A559,medical[#All],2,FALSE)</f>
        <v>46.63</v>
      </c>
      <c r="D559" s="26" t="str">
        <f>VLOOKUP(A559,medical[#All],5,FALSE)</f>
        <v>Normal</v>
      </c>
      <c r="E559" s="26" t="str">
        <f>VLOOKUP(A559,medical[#All],6,FALSE)</f>
        <v>Yes</v>
      </c>
      <c r="F559" s="26" t="str">
        <f>VLOOKUP('Health care'!A559,medical[#All],7,FALSE)</f>
        <v>No</v>
      </c>
      <c r="G559" s="26" t="str">
        <f>VLOOKUP(A559,medical[#All],8,FALSE)</f>
        <v>No</v>
      </c>
      <c r="H559" s="26">
        <f>VLOOKUP('Health care'!A559,medical[#All],9,FALSE)</f>
        <v>2</v>
      </c>
      <c r="I559" s="26" t="str">
        <f>VLOOKUP(A559,medical[#All],10,FALSE)</f>
        <v>No</v>
      </c>
      <c r="J559" s="27" t="str">
        <f>VLOOKUP(A559,medical[#All],3,FALSE)</f>
        <v>Obesity</v>
      </c>
      <c r="K559" s="27" t="str">
        <f>VLOOKUP(A559,medical[#All],5,FALSE)</f>
        <v>Normal</v>
      </c>
      <c r="L559" s="28" t="str">
        <f>VLOOKUP(A559,hospital[#All],10,FALSE)</f>
        <v>21-Jun-1966</v>
      </c>
      <c r="M559" s="29">
        <f>VLOOKUP(A559,hospital[#All],6,FALSE)</f>
        <v>17777.73</v>
      </c>
      <c r="N559" s="26" t="str">
        <f>VLOOKUP(A559,hospital[#All],7,FALSE)</f>
        <v>tier - 1</v>
      </c>
      <c r="O559" s="26" t="str">
        <f>VLOOKUP(A559,hospital[#All],8,FALSE)</f>
        <v>tier - 3</v>
      </c>
      <c r="P559" s="26" t="str">
        <f>VLOOKUP(A559,hospital[#All],9,FALSE)</f>
        <v>R1012</v>
      </c>
      <c r="Q559" s="26">
        <f>VLOOKUP(A559,hospital[#All],11,FALSE)</f>
        <v>59</v>
      </c>
    </row>
    <row r="560" spans="1:17" ht="15.6" x14ac:dyDescent="0.3">
      <c r="A560" s="25" t="s">
        <v>1812</v>
      </c>
      <c r="B560" s="26" t="str">
        <f>VLOOKUP(A560,cstm_name[#All],4,FALSE)</f>
        <v>Angela</v>
      </c>
      <c r="C560" s="26">
        <f>VLOOKUP(A560,medical[#All],2,FALSE)</f>
        <v>28.88</v>
      </c>
      <c r="D560" s="26" t="str">
        <f>VLOOKUP(A560,medical[#All],5,FALSE)</f>
        <v>Normal</v>
      </c>
      <c r="E560" s="26" t="str">
        <f>VLOOKUP(A560,medical[#All],6,FALSE)</f>
        <v>No</v>
      </c>
      <c r="F560" s="26" t="str">
        <f>VLOOKUP('Health care'!A560,medical[#All],7,FALSE)</f>
        <v>No</v>
      </c>
      <c r="G560" s="26" t="str">
        <f>VLOOKUP(A560,medical[#All],8,FALSE)</f>
        <v>Yes</v>
      </c>
      <c r="H560" s="26">
        <f>VLOOKUP('Health care'!A560,medical[#All],9,FALSE)</f>
        <v>1</v>
      </c>
      <c r="I560" s="26" t="str">
        <f>VLOOKUP(A560,medical[#All],10,FALSE)</f>
        <v>Yes</v>
      </c>
      <c r="J560" s="27" t="str">
        <f>VLOOKUP(A560,medical[#All],3,FALSE)</f>
        <v>OverWeight</v>
      </c>
      <c r="K560" s="27" t="str">
        <f>VLOOKUP(A560,medical[#All],5,FALSE)</f>
        <v>Normal</v>
      </c>
      <c r="L560" s="28" t="str">
        <f>VLOOKUP(A560,hospital[#All],10,FALSE)</f>
        <v>14-Jul-2003</v>
      </c>
      <c r="M560" s="29">
        <f>VLOOKUP(A560,hospital[#All],6,FALSE)</f>
        <v>17748.509999999998</v>
      </c>
      <c r="N560" s="26" t="str">
        <f>VLOOKUP(A560,hospital[#All],7,FALSE)</f>
        <v>tier - 1</v>
      </c>
      <c r="O560" s="26" t="str">
        <f>VLOOKUP(A560,hospital[#All],8,FALSE)</f>
        <v>tier - 1</v>
      </c>
      <c r="P560" s="26" t="str">
        <f>VLOOKUP(A560,hospital[#All],9,FALSE)</f>
        <v>R1012</v>
      </c>
      <c r="Q560" s="26">
        <f>VLOOKUP(A560,hospital[#All],11,FALSE)</f>
        <v>22</v>
      </c>
    </row>
    <row r="561" spans="1:17" ht="15.6" x14ac:dyDescent="0.3">
      <c r="A561" s="25" t="s">
        <v>1811</v>
      </c>
      <c r="B561" s="26" t="str">
        <f>VLOOKUP(A561,cstm_name[#All],4,FALSE)</f>
        <v>oz</v>
      </c>
      <c r="C561" s="26">
        <f>VLOOKUP(A561,medical[#All],2,FALSE)</f>
        <v>23.98</v>
      </c>
      <c r="D561" s="26" t="str">
        <f>VLOOKUP(A561,medical[#All],5,FALSE)</f>
        <v>Normal</v>
      </c>
      <c r="E561" s="26" t="str">
        <f>VLOOKUP(A561,medical[#All],6,FALSE)</f>
        <v>No</v>
      </c>
      <c r="F561" s="26" t="str">
        <f>VLOOKUP('Health care'!A561,medical[#All],7,FALSE)</f>
        <v>No</v>
      </c>
      <c r="G561" s="26" t="str">
        <f>VLOOKUP(A561,medical[#All],8,FALSE)</f>
        <v>No</v>
      </c>
      <c r="H561" s="26">
        <f>VLOOKUP('Health care'!A561,medical[#All],9,FALSE)</f>
        <v>0</v>
      </c>
      <c r="I561" s="26" t="str">
        <f>VLOOKUP(A561,medical[#All],10,FALSE)</f>
        <v>No</v>
      </c>
      <c r="J561" s="27" t="str">
        <f>VLOOKUP(A561,medical[#All],3,FALSE)</f>
        <v>Normal Weight</v>
      </c>
      <c r="K561" s="27" t="str">
        <f>VLOOKUP(A561,medical[#All],5,FALSE)</f>
        <v>Normal</v>
      </c>
      <c r="L561" s="28" t="str">
        <f>VLOOKUP(A561,hospital[#All],10,FALSE)</f>
        <v>1-Jul-1994</v>
      </c>
      <c r="M561" s="29">
        <f>VLOOKUP(A561,hospital[#All],6,FALSE)</f>
        <v>17663.14</v>
      </c>
      <c r="N561" s="26" t="str">
        <f>VLOOKUP(A561,hospital[#All],7,FALSE)</f>
        <v>tier - 1</v>
      </c>
      <c r="O561" s="26" t="str">
        <f>VLOOKUP(A561,hospital[#All],8,FALSE)</f>
        <v>tier - 3</v>
      </c>
      <c r="P561" s="26" t="str">
        <f>VLOOKUP(A561,hospital[#All],9,FALSE)</f>
        <v>R1013</v>
      </c>
      <c r="Q561" s="26">
        <f>VLOOKUP(A561,hospital[#All],11,FALSE)</f>
        <v>31</v>
      </c>
    </row>
    <row r="562" spans="1:17" ht="15.6" x14ac:dyDescent="0.3">
      <c r="A562" s="25" t="s">
        <v>1810</v>
      </c>
      <c r="B562" s="26" t="str">
        <f>VLOOKUP(A562,cstm_name[#All],4,FALSE)</f>
        <v>Erin</v>
      </c>
      <c r="C562" s="26">
        <f>VLOOKUP(A562,medical[#All],2,FALSE)</f>
        <v>23.65</v>
      </c>
      <c r="D562" s="26" t="str">
        <f>VLOOKUP(A562,medical[#All],5,FALSE)</f>
        <v>Normal</v>
      </c>
      <c r="E562" s="26" t="str">
        <f>VLOOKUP(A562,medical[#All],6,FALSE)</f>
        <v>No</v>
      </c>
      <c r="F562" s="26" t="str">
        <f>VLOOKUP('Health care'!A562,medical[#All],7,FALSE)</f>
        <v>No</v>
      </c>
      <c r="G562" s="26" t="str">
        <f>VLOOKUP(A562,medical[#All],8,FALSE)</f>
        <v>No</v>
      </c>
      <c r="H562" s="26">
        <f>VLOOKUP('Health care'!A562,medical[#All],9,FALSE)</f>
        <v>0</v>
      </c>
      <c r="I562" s="26" t="str">
        <f>VLOOKUP(A562,medical[#All],10,FALSE)</f>
        <v>No</v>
      </c>
      <c r="J562" s="27" t="str">
        <f>VLOOKUP(A562,medical[#All],3,FALSE)</f>
        <v>Normal Weight</v>
      </c>
      <c r="K562" s="27" t="str">
        <f>VLOOKUP(A562,medical[#All],5,FALSE)</f>
        <v>Normal</v>
      </c>
      <c r="L562" s="28" t="str">
        <f>VLOOKUP(A562,hospital[#All],10,FALSE)</f>
        <v>25-Oct-1990</v>
      </c>
      <c r="M562" s="29">
        <f>VLOOKUP(A562,hospital[#All],6,FALSE)</f>
        <v>17626.240000000002</v>
      </c>
      <c r="N562" s="26" t="str">
        <f>VLOOKUP(A562,hospital[#All],7,FALSE)</f>
        <v>tier - 1</v>
      </c>
      <c r="O562" s="26" t="str">
        <f>VLOOKUP(A562,hospital[#All],8,FALSE)</f>
        <v>tier - 3</v>
      </c>
      <c r="P562" s="26" t="str">
        <f>VLOOKUP(A562,hospital[#All],9,FALSE)</f>
        <v>R1013</v>
      </c>
      <c r="Q562" s="26">
        <f>VLOOKUP(A562,hospital[#All],11,FALSE)</f>
        <v>35</v>
      </c>
    </row>
    <row r="563" spans="1:17" ht="15.6" x14ac:dyDescent="0.3">
      <c r="A563" s="25" t="s">
        <v>1809</v>
      </c>
      <c r="B563" s="26" t="str">
        <f>VLOOKUP(A563,cstm_name[#All],4,FALSE)</f>
        <v>Bobby</v>
      </c>
      <c r="C563" s="26">
        <f>VLOOKUP(A563,medical[#All],2,FALSE)</f>
        <v>49.09</v>
      </c>
      <c r="D563" s="26" t="str">
        <f>VLOOKUP(A563,medical[#All],5,FALSE)</f>
        <v>Diabetes</v>
      </c>
      <c r="E563" s="26" t="str">
        <f>VLOOKUP(A563,medical[#All],6,FALSE)</f>
        <v>Yes</v>
      </c>
      <c r="F563" s="26" t="str">
        <f>VLOOKUP('Health care'!A563,medical[#All],7,FALSE)</f>
        <v>No</v>
      </c>
      <c r="G563" s="26" t="str">
        <f>VLOOKUP(A563,medical[#All],8,FALSE)</f>
        <v>No</v>
      </c>
      <c r="H563" s="26">
        <f>VLOOKUP('Health care'!A563,medical[#All],9,FALSE)</f>
        <v>2</v>
      </c>
      <c r="I563" s="26" t="str">
        <f>VLOOKUP(A563,medical[#All],10,FALSE)</f>
        <v>No</v>
      </c>
      <c r="J563" s="27" t="str">
        <f>VLOOKUP(A563,medical[#All],3,FALSE)</f>
        <v>Obesity</v>
      </c>
      <c r="K563" s="27" t="str">
        <f>VLOOKUP(A563,medical[#All],5,FALSE)</f>
        <v>Diabetes</v>
      </c>
      <c r="L563" s="28" t="str">
        <f>VLOOKUP(A563,hospital[#All],10,FALSE)</f>
        <v>26-Jul-1970</v>
      </c>
      <c r="M563" s="29">
        <f>VLOOKUP(A563,hospital[#All],6,FALSE)</f>
        <v>17584.72</v>
      </c>
      <c r="N563" s="26" t="str">
        <f>VLOOKUP(A563,hospital[#All],7,FALSE)</f>
        <v>tier - 1</v>
      </c>
      <c r="O563" s="26" t="str">
        <f>VLOOKUP(A563,hospital[#All],8,FALSE)</f>
        <v>tier - 3</v>
      </c>
      <c r="P563" s="26" t="str">
        <f>VLOOKUP(A563,hospital[#All],9,FALSE)</f>
        <v>R1012</v>
      </c>
      <c r="Q563" s="26">
        <f>VLOOKUP(A563,hospital[#All],11,FALSE)</f>
        <v>55</v>
      </c>
    </row>
    <row r="564" spans="1:17" ht="15.6" x14ac:dyDescent="0.3">
      <c r="A564" s="25" t="s">
        <v>1808</v>
      </c>
      <c r="B564" s="26" t="str">
        <f>VLOOKUP(A564,cstm_name[#All],4,FALSE)</f>
        <v>Daniel</v>
      </c>
      <c r="C564" s="26">
        <f>VLOOKUP(A564,medical[#All],2,FALSE)</f>
        <v>28.024999999999999</v>
      </c>
      <c r="D564" s="26" t="str">
        <f>VLOOKUP(A564,medical[#All],5,FALSE)</f>
        <v>Diabetes</v>
      </c>
      <c r="E564" s="26" t="str">
        <f>VLOOKUP(A564,medical[#All],6,FALSE)</f>
        <v>No</v>
      </c>
      <c r="F564" s="26" t="str">
        <f>VLOOKUP('Health care'!A564,medical[#All],7,FALSE)</f>
        <v>No</v>
      </c>
      <c r="G564" s="26" t="str">
        <f>VLOOKUP(A564,medical[#All],8,FALSE)</f>
        <v>No</v>
      </c>
      <c r="H564" s="26">
        <f>VLOOKUP('Health care'!A564,medical[#All],9,FALSE)</f>
        <v>0</v>
      </c>
      <c r="I564" s="26" t="str">
        <f>VLOOKUP(A564,medical[#All],10,FALSE)</f>
        <v>Yes</v>
      </c>
      <c r="J564" s="27" t="str">
        <f>VLOOKUP(A564,medical[#All],3,FALSE)</f>
        <v>OverWeight</v>
      </c>
      <c r="K564" s="27" t="str">
        <f>VLOOKUP(A564,medical[#All],5,FALSE)</f>
        <v>Diabetes</v>
      </c>
      <c r="L564" s="28" t="str">
        <f>VLOOKUP(A564,hospital[#All],10,FALSE)</f>
        <v>25-Aug-2002</v>
      </c>
      <c r="M564" s="29">
        <f>VLOOKUP(A564,hospital[#All],6,FALSE)</f>
        <v>17560.38</v>
      </c>
      <c r="N564" s="26" t="str">
        <f>VLOOKUP(A564,hospital[#All],7,FALSE)</f>
        <v>tier - 1</v>
      </c>
      <c r="O564" s="26" t="str">
        <f>VLOOKUP(A564,hospital[#All],8,FALSE)</f>
        <v>tier - 1</v>
      </c>
      <c r="P564" s="26" t="str">
        <f>VLOOKUP(A564,hospital[#All],9,FALSE)</f>
        <v>R1012</v>
      </c>
      <c r="Q564" s="26">
        <f>VLOOKUP(A564,hospital[#All],11,FALSE)</f>
        <v>23</v>
      </c>
    </row>
    <row r="565" spans="1:17" ht="15.6" x14ac:dyDescent="0.3">
      <c r="A565" s="25" t="s">
        <v>1807</v>
      </c>
      <c r="B565" s="26" t="str">
        <f>VLOOKUP(A565,cstm_name[#All],4,FALSE)</f>
        <v>Marie</v>
      </c>
      <c r="C565" s="26">
        <f>VLOOKUP(A565,medical[#All],2,FALSE)</f>
        <v>43.32</v>
      </c>
      <c r="D565" s="26" t="str">
        <f>VLOOKUP(A565,medical[#All],5,FALSE)</f>
        <v>Diabetes</v>
      </c>
      <c r="E565" s="26" t="str">
        <f>VLOOKUP(A565,medical[#All],6,FALSE)</f>
        <v>Yes</v>
      </c>
      <c r="F565" s="26" t="str">
        <f>VLOOKUP('Health care'!A565,medical[#All],7,FALSE)</f>
        <v>No</v>
      </c>
      <c r="G565" s="26" t="str">
        <f>VLOOKUP(A565,medical[#All],8,FALSE)</f>
        <v>Yes</v>
      </c>
      <c r="H565" s="26">
        <f>VLOOKUP('Health care'!A565,medical[#All],9,FALSE)</f>
        <v>1</v>
      </c>
      <c r="I565" s="26" t="str">
        <f>VLOOKUP(A565,medical[#All],10,FALSE)</f>
        <v>No</v>
      </c>
      <c r="J565" s="27" t="str">
        <f>VLOOKUP(A565,medical[#All],3,FALSE)</f>
        <v>Obesity</v>
      </c>
      <c r="K565" s="27" t="str">
        <f>VLOOKUP(A565,medical[#All],5,FALSE)</f>
        <v>Diabetes</v>
      </c>
      <c r="L565" s="28" t="str">
        <f>VLOOKUP(A565,hospital[#All],10,FALSE)</f>
        <v>16-Nov-1963</v>
      </c>
      <c r="M565" s="29">
        <f>VLOOKUP(A565,hospital[#All],6,FALSE)</f>
        <v>17556.88</v>
      </c>
      <c r="N565" s="26" t="str">
        <f>VLOOKUP(A565,hospital[#All],7,FALSE)</f>
        <v>tier - 1</v>
      </c>
      <c r="O565" s="26" t="str">
        <f>VLOOKUP(A565,hospital[#All],8,FALSE)</f>
        <v>tier - 2</v>
      </c>
      <c r="P565" s="26" t="str">
        <f>VLOOKUP(A565,hospital[#All],9,FALSE)</f>
        <v>R1012</v>
      </c>
      <c r="Q565" s="26">
        <f>VLOOKUP(A565,hospital[#All],11,FALSE)</f>
        <v>62</v>
      </c>
    </row>
    <row r="566" spans="1:17" ht="15.6" x14ac:dyDescent="0.3">
      <c r="A566" s="25" t="s">
        <v>1806</v>
      </c>
      <c r="B566" s="26" t="str">
        <f>VLOOKUP(A566,cstm_name[#All],4,FALSE)</f>
        <v>katie</v>
      </c>
      <c r="C566" s="26">
        <f>VLOOKUP(A566,medical[#All],2,FALSE)</f>
        <v>45.92</v>
      </c>
      <c r="D566" s="26" t="str">
        <f>VLOOKUP(A566,medical[#All],5,FALSE)</f>
        <v>Diabetes</v>
      </c>
      <c r="E566" s="26" t="str">
        <f>VLOOKUP(A566,medical[#All],6,FALSE)</f>
        <v>No</v>
      </c>
      <c r="F566" s="26" t="str">
        <f>VLOOKUP('Health care'!A566,medical[#All],7,FALSE)</f>
        <v>No</v>
      </c>
      <c r="G566" s="26" t="str">
        <f>VLOOKUP(A566,medical[#All],8,FALSE)</f>
        <v>No</v>
      </c>
      <c r="H566" s="26">
        <f>VLOOKUP('Health care'!A566,medical[#All],9,FALSE)</f>
        <v>0</v>
      </c>
      <c r="I566" s="26" t="str">
        <f>VLOOKUP(A566,medical[#All],10,FALSE)</f>
        <v>No</v>
      </c>
      <c r="J566" s="27" t="str">
        <f>VLOOKUP(A566,medical[#All],3,FALSE)</f>
        <v>Obesity</v>
      </c>
      <c r="K566" s="27" t="str">
        <f>VLOOKUP(A566,medical[#All],5,FALSE)</f>
        <v>Diabetes</v>
      </c>
      <c r="L566" s="28" t="str">
        <f>VLOOKUP(A566,hospital[#All],10,FALSE)</f>
        <v>12-Jul-1968</v>
      </c>
      <c r="M566" s="29">
        <f>VLOOKUP(A566,hospital[#All],6,FALSE)</f>
        <v>17507.47</v>
      </c>
      <c r="N566" s="26" t="str">
        <f>VLOOKUP(A566,hospital[#All],7,FALSE)</f>
        <v>tier - 1</v>
      </c>
      <c r="O566" s="26" t="str">
        <f>VLOOKUP(A566,hospital[#All],8,FALSE)</f>
        <v>tier - 1</v>
      </c>
      <c r="P566" s="26" t="str">
        <f>VLOOKUP(A566,hospital[#All],9,FALSE)</f>
        <v>R1026</v>
      </c>
      <c r="Q566" s="26">
        <f>VLOOKUP(A566,hospital[#All],11,FALSE)</f>
        <v>57</v>
      </c>
    </row>
    <row r="567" spans="1:17" ht="15.6" x14ac:dyDescent="0.3">
      <c r="A567" s="25" t="s">
        <v>1805</v>
      </c>
      <c r="B567" s="26" t="str">
        <f>VLOOKUP(A567,cstm_name[#All],4,FALSE)</f>
        <v>Eric</v>
      </c>
      <c r="C567" s="26">
        <f>VLOOKUP(A567,medical[#All],2,FALSE)</f>
        <v>44.03</v>
      </c>
      <c r="D567" s="26" t="str">
        <f>VLOOKUP(A567,medical[#All],5,FALSE)</f>
        <v>Diabetes</v>
      </c>
      <c r="E567" s="26" t="str">
        <f>VLOOKUP(A567,medical[#All],6,FALSE)</f>
        <v>No</v>
      </c>
      <c r="F567" s="26" t="str">
        <f>VLOOKUP('Health care'!A567,medical[#All],7,FALSE)</f>
        <v>No</v>
      </c>
      <c r="G567" s="26" t="str">
        <f>VLOOKUP(A567,medical[#All],8,FALSE)</f>
        <v>No</v>
      </c>
      <c r="H567" s="26">
        <f>VLOOKUP('Health care'!A567,medical[#All],9,FALSE)</f>
        <v>0</v>
      </c>
      <c r="I567" s="26" t="str">
        <f>VLOOKUP(A567,medical[#All],10,FALSE)</f>
        <v>No</v>
      </c>
      <c r="J567" s="27" t="str">
        <f>VLOOKUP(A567,medical[#All],3,FALSE)</f>
        <v>Obesity</v>
      </c>
      <c r="K567" s="27" t="str">
        <f>VLOOKUP(A567,medical[#All],5,FALSE)</f>
        <v>Diabetes</v>
      </c>
      <c r="L567" s="28" t="str">
        <f>VLOOKUP(A567,hospital[#All],10,FALSE)</f>
        <v>16-Jun-1965</v>
      </c>
      <c r="M567" s="29">
        <f>VLOOKUP(A567,hospital[#All],6,FALSE)</f>
        <v>17505.650000000001</v>
      </c>
      <c r="N567" s="26" t="str">
        <f>VLOOKUP(A567,hospital[#All],7,FALSE)</f>
        <v>tier - 1</v>
      </c>
      <c r="O567" s="26" t="str">
        <f>VLOOKUP(A567,hospital[#All],8,FALSE)</f>
        <v>tier - 2</v>
      </c>
      <c r="P567" s="26" t="str">
        <f>VLOOKUP(A567,hospital[#All],9,FALSE)</f>
        <v>R1023</v>
      </c>
      <c r="Q567" s="26">
        <f>VLOOKUP(A567,hospital[#All],11,FALSE)</f>
        <v>60</v>
      </c>
    </row>
    <row r="568" spans="1:17" ht="15.6" x14ac:dyDescent="0.3">
      <c r="A568" s="25" t="s">
        <v>1804</v>
      </c>
      <c r="B568" s="26" t="str">
        <f>VLOOKUP(A568,cstm_name[#All],4,FALSE)</f>
        <v>tara</v>
      </c>
      <c r="C568" s="26">
        <f>VLOOKUP(A568,medical[#All],2,FALSE)</f>
        <v>24.6</v>
      </c>
      <c r="D568" s="26" t="str">
        <f>VLOOKUP(A568,medical[#All],5,FALSE)</f>
        <v>Normal</v>
      </c>
      <c r="E568" s="26" t="str">
        <f>VLOOKUP(A568,medical[#All],6,FALSE)</f>
        <v>No</v>
      </c>
      <c r="F568" s="26" t="str">
        <f>VLOOKUP('Health care'!A568,medical[#All],7,FALSE)</f>
        <v>No</v>
      </c>
      <c r="G568" s="26" t="str">
        <f>VLOOKUP(A568,medical[#All],8,FALSE)</f>
        <v>No</v>
      </c>
      <c r="H568" s="26">
        <f>VLOOKUP('Health care'!A568,medical[#All],9,FALSE)</f>
        <v>0</v>
      </c>
      <c r="I568" s="26" t="str">
        <f>VLOOKUP(A568,medical[#All],10,FALSE)</f>
        <v>Yes</v>
      </c>
      <c r="J568" s="27" t="str">
        <f>VLOOKUP(A568,medical[#All],3,FALSE)</f>
        <v>Normal Weight</v>
      </c>
      <c r="K568" s="27" t="str">
        <f>VLOOKUP(A568,medical[#All],5,FALSE)</f>
        <v>Normal</v>
      </c>
      <c r="L568" s="28" t="str">
        <f>VLOOKUP(A568,hospital[#All],10,FALSE)</f>
        <v>29-Dec-1990</v>
      </c>
      <c r="M568" s="29">
        <f>VLOOKUP(A568,hospital[#All],6,FALSE)</f>
        <v>17496.310000000001</v>
      </c>
      <c r="N568" s="26" t="str">
        <f>VLOOKUP(A568,hospital[#All],7,FALSE)</f>
        <v>tier - 1</v>
      </c>
      <c r="O568" s="26" t="str">
        <f>VLOOKUP(A568,hospital[#All],8,FALSE)</f>
        <v>tier - 2</v>
      </c>
      <c r="P568" s="26" t="str">
        <f>VLOOKUP(A568,hospital[#All],9,FALSE)</f>
        <v>R1011</v>
      </c>
      <c r="Q568" s="26">
        <f>VLOOKUP(A568,hospital[#All],11,FALSE)</f>
        <v>35</v>
      </c>
    </row>
    <row r="569" spans="1:17" ht="15.6" x14ac:dyDescent="0.3">
      <c r="A569" s="25" t="s">
        <v>1803</v>
      </c>
      <c r="B569" s="26" t="str">
        <f>VLOOKUP(A569,cstm_name[#All],4,FALSE)</f>
        <v>Haley</v>
      </c>
      <c r="C569" s="26">
        <f>VLOOKUP(A569,medical[#All],2,FALSE)</f>
        <v>49.15</v>
      </c>
      <c r="D569" s="26" t="str">
        <f>VLOOKUP(A569,medical[#All],5,FALSE)</f>
        <v>Diabetes</v>
      </c>
      <c r="E569" s="26" t="str">
        <f>VLOOKUP(A569,medical[#All],6,FALSE)</f>
        <v>No</v>
      </c>
      <c r="F569" s="26" t="str">
        <f>VLOOKUP('Health care'!A569,medical[#All],7,FALSE)</f>
        <v>No</v>
      </c>
      <c r="G569" s="26" t="str">
        <f>VLOOKUP(A569,medical[#All],8,FALSE)</f>
        <v>No</v>
      </c>
      <c r="H569" s="26">
        <f>VLOOKUP('Health care'!A569,medical[#All],9,FALSE)</f>
        <v>0</v>
      </c>
      <c r="I569" s="26" t="str">
        <f>VLOOKUP(A569,medical[#All],10,FALSE)</f>
        <v>No</v>
      </c>
      <c r="J569" s="27" t="str">
        <f>VLOOKUP(A569,medical[#All],3,FALSE)</f>
        <v>Obesity</v>
      </c>
      <c r="K569" s="27" t="str">
        <f>VLOOKUP(A569,medical[#All],5,FALSE)</f>
        <v>Diabetes</v>
      </c>
      <c r="L569" s="28" t="str">
        <f>VLOOKUP(A569,hospital[#All],10,FALSE)</f>
        <v>8-Jun-1971</v>
      </c>
      <c r="M569" s="29">
        <f>VLOOKUP(A569,hospital[#All],6,FALSE)</f>
        <v>17479.53</v>
      </c>
      <c r="N569" s="26" t="str">
        <f>VLOOKUP(A569,hospital[#All],7,FALSE)</f>
        <v>tier - 1</v>
      </c>
      <c r="O569" s="26" t="str">
        <f>VLOOKUP(A569,hospital[#All],8,FALSE)</f>
        <v>tier - 1</v>
      </c>
      <c r="P569" s="26" t="str">
        <f>VLOOKUP(A569,hospital[#All],9,FALSE)</f>
        <v>R1012</v>
      </c>
      <c r="Q569" s="26">
        <f>VLOOKUP(A569,hospital[#All],11,FALSE)</f>
        <v>54</v>
      </c>
    </row>
    <row r="570" spans="1:17" ht="15.6" x14ac:dyDescent="0.3">
      <c r="A570" s="25" t="s">
        <v>1802</v>
      </c>
      <c r="B570" s="26" t="str">
        <f>VLOOKUP(A570,cstm_name[#All],4,FALSE)</f>
        <v>Kayla</v>
      </c>
      <c r="C570" s="26">
        <f>VLOOKUP(A570,medical[#All],2,FALSE)</f>
        <v>28.31</v>
      </c>
      <c r="D570" s="26" t="str">
        <f>VLOOKUP(A570,medical[#All],5,FALSE)</f>
        <v>Prediabetes</v>
      </c>
      <c r="E570" s="26" t="str">
        <f>VLOOKUP(A570,medical[#All],6,FALSE)</f>
        <v>No</v>
      </c>
      <c r="F570" s="26" t="str">
        <f>VLOOKUP('Health care'!A570,medical[#All],7,FALSE)</f>
        <v>No</v>
      </c>
      <c r="G570" s="26" t="str">
        <f>VLOOKUP(A570,medical[#All],8,FALSE)</f>
        <v>Yes</v>
      </c>
      <c r="H570" s="26">
        <f>VLOOKUP('Health care'!A570,medical[#All],9,FALSE)</f>
        <v>1</v>
      </c>
      <c r="I570" s="26" t="str">
        <f>VLOOKUP(A570,medical[#All],10,FALSE)</f>
        <v>Yes</v>
      </c>
      <c r="J570" s="27" t="str">
        <f>VLOOKUP(A570,medical[#All],3,FALSE)</f>
        <v>OverWeight</v>
      </c>
      <c r="K570" s="27" t="str">
        <f>VLOOKUP(A570,medical[#All],5,FALSE)</f>
        <v>Prediabetes</v>
      </c>
      <c r="L570" s="28" t="str">
        <f>VLOOKUP(A570,hospital[#All],10,FALSE)</f>
        <v>2-Nov-2003</v>
      </c>
      <c r="M570" s="29">
        <f>VLOOKUP(A570,hospital[#All],6,FALSE)</f>
        <v>17468.98</v>
      </c>
      <c r="N570" s="26" t="str">
        <f>VLOOKUP(A570,hospital[#All],7,FALSE)</f>
        <v>tier - 2</v>
      </c>
      <c r="O570" s="26" t="str">
        <f>VLOOKUP(A570,hospital[#All],8,FALSE)</f>
        <v>tier - 1</v>
      </c>
      <c r="P570" s="26" t="str">
        <f>VLOOKUP(A570,hospital[#All],9,FALSE)</f>
        <v>R1012</v>
      </c>
      <c r="Q570" s="26">
        <f>VLOOKUP(A570,hospital[#All],11,FALSE)</f>
        <v>22</v>
      </c>
    </row>
    <row r="571" spans="1:17" ht="15.6" x14ac:dyDescent="0.3">
      <c r="A571" s="25" t="s">
        <v>1801</v>
      </c>
      <c r="B571" s="26" t="str">
        <f>VLOOKUP(A571,cstm_name[#All],4,FALSE)</f>
        <v>Mark</v>
      </c>
      <c r="C571" s="26">
        <f>VLOOKUP(A571,medical[#All],2,FALSE)</f>
        <v>22.99</v>
      </c>
      <c r="D571" s="26" t="str">
        <f>VLOOKUP(A571,medical[#All],5,FALSE)</f>
        <v>Prediabetes</v>
      </c>
      <c r="E571" s="26" t="str">
        <f>VLOOKUP(A571,medical[#All],6,FALSE)</f>
        <v>No</v>
      </c>
      <c r="F571" s="26" t="str">
        <f>VLOOKUP('Health care'!A571,medical[#All],7,FALSE)</f>
        <v>No</v>
      </c>
      <c r="G571" s="26" t="str">
        <f>VLOOKUP(A571,medical[#All],8,FALSE)</f>
        <v>No</v>
      </c>
      <c r="H571" s="26">
        <f>VLOOKUP('Health care'!A571,medical[#All],9,FALSE)</f>
        <v>1</v>
      </c>
      <c r="I571" s="26" t="str">
        <f>VLOOKUP(A571,medical[#All],10,FALSE)</f>
        <v>Yes</v>
      </c>
      <c r="J571" s="27" t="str">
        <f>VLOOKUP(A571,medical[#All],3,FALSE)</f>
        <v>Normal Weight</v>
      </c>
      <c r="K571" s="27" t="str">
        <f>VLOOKUP(A571,medical[#All],5,FALSE)</f>
        <v>Prediabetes</v>
      </c>
      <c r="L571" s="28" t="str">
        <f>VLOOKUP(A571,hospital[#All],10,FALSE)</f>
        <v>18-Oct-1992</v>
      </c>
      <c r="M571" s="29">
        <f>VLOOKUP(A571,hospital[#All],6,FALSE)</f>
        <v>17361.77</v>
      </c>
      <c r="N571" s="26" t="str">
        <f>VLOOKUP(A571,hospital[#All],7,FALSE)</f>
        <v>tier - 2</v>
      </c>
      <c r="O571" s="26" t="str">
        <f>VLOOKUP(A571,hospital[#All],8,FALSE)</f>
        <v>tier - 1</v>
      </c>
      <c r="P571" s="26" t="str">
        <f>VLOOKUP(A571,hospital[#All],9,FALSE)</f>
        <v>R1012</v>
      </c>
      <c r="Q571" s="26">
        <f>VLOOKUP(A571,hospital[#All],11,FALSE)</f>
        <v>33</v>
      </c>
    </row>
    <row r="572" spans="1:17" ht="15.6" x14ac:dyDescent="0.3">
      <c r="A572" s="25" t="s">
        <v>1800</v>
      </c>
      <c r="B572" s="26" t="str">
        <f>VLOOKUP(A572,cstm_name[#All],4,FALSE)</f>
        <v>Patrick</v>
      </c>
      <c r="C572" s="26">
        <f>VLOOKUP(A572,medical[#All],2,FALSE)</f>
        <v>29.07</v>
      </c>
      <c r="D572" s="26" t="str">
        <f>VLOOKUP(A572,medical[#All],5,FALSE)</f>
        <v>Normal</v>
      </c>
      <c r="E572" s="26" t="str">
        <f>VLOOKUP(A572,medical[#All],6,FALSE)</f>
        <v>No</v>
      </c>
      <c r="F572" s="26" t="str">
        <f>VLOOKUP('Health care'!A572,medical[#All],7,FALSE)</f>
        <v>No</v>
      </c>
      <c r="G572" s="26" t="str">
        <f>VLOOKUP(A572,medical[#All],8,FALSE)</f>
        <v>Yes</v>
      </c>
      <c r="H572" s="26">
        <f>VLOOKUP('Health care'!A572,medical[#All],9,FALSE)</f>
        <v>1</v>
      </c>
      <c r="I572" s="26" t="str">
        <f>VLOOKUP(A572,medical[#All],10,FALSE)</f>
        <v>Yes</v>
      </c>
      <c r="J572" s="27" t="str">
        <f>VLOOKUP(A572,medical[#All],3,FALSE)</f>
        <v>OverWeight</v>
      </c>
      <c r="K572" s="27" t="str">
        <f>VLOOKUP(A572,medical[#All],5,FALSE)</f>
        <v>Normal</v>
      </c>
      <c r="L572" s="28" t="str">
        <f>VLOOKUP(A572,hospital[#All],10,FALSE)</f>
        <v>1-Nov-2003</v>
      </c>
      <c r="M572" s="29">
        <f>VLOOKUP(A572,hospital[#All],6,FALSE)</f>
        <v>17352.68</v>
      </c>
      <c r="N572" s="26" t="str">
        <f>VLOOKUP(A572,hospital[#All],7,FALSE)</f>
        <v>tier - 2</v>
      </c>
      <c r="O572" s="26" t="str">
        <f>VLOOKUP(A572,hospital[#All],8,FALSE)</f>
        <v>tier - 3</v>
      </c>
      <c r="P572" s="26" t="str">
        <f>VLOOKUP(A572,hospital[#All],9,FALSE)</f>
        <v>R1012</v>
      </c>
      <c r="Q572" s="26">
        <f>VLOOKUP(A572,hospital[#All],11,FALSE)</f>
        <v>22</v>
      </c>
    </row>
    <row r="573" spans="1:17" ht="15.6" x14ac:dyDescent="0.3">
      <c r="A573" s="25" t="s">
        <v>1799</v>
      </c>
      <c r="B573" s="26" t="str">
        <f>VLOOKUP(A573,cstm_name[#All],4,FALSE)</f>
        <v>alejandro</v>
      </c>
      <c r="C573" s="26">
        <f>VLOOKUP(A573,medical[#All],2,FALSE)</f>
        <v>42.02</v>
      </c>
      <c r="D573" s="26" t="str">
        <f>VLOOKUP(A573,medical[#All],5,FALSE)</f>
        <v>Diabetes</v>
      </c>
      <c r="E573" s="26" t="str">
        <f>VLOOKUP(A573,medical[#All],6,FALSE)</f>
        <v>Yes</v>
      </c>
      <c r="F573" s="26" t="str">
        <f>VLOOKUP('Health care'!A573,medical[#All],7,FALSE)</f>
        <v>No</v>
      </c>
      <c r="G573" s="26" t="str">
        <f>VLOOKUP(A573,medical[#All],8,FALSE)</f>
        <v>Yes</v>
      </c>
      <c r="H573" s="26">
        <f>VLOOKUP('Health care'!A573,medical[#All],9,FALSE)</f>
        <v>1</v>
      </c>
      <c r="I573" s="26" t="str">
        <f>VLOOKUP(A573,medical[#All],10,FALSE)</f>
        <v>No</v>
      </c>
      <c r="J573" s="27" t="str">
        <f>VLOOKUP(A573,medical[#All],3,FALSE)</f>
        <v>Obesity</v>
      </c>
      <c r="K573" s="27" t="str">
        <f>VLOOKUP(A573,medical[#All],5,FALSE)</f>
        <v>Diabetes</v>
      </c>
      <c r="L573" s="28" t="str">
        <f>VLOOKUP(A573,hospital[#All],10,FALSE)</f>
        <v>12-Jul-1963</v>
      </c>
      <c r="M573" s="29">
        <f>VLOOKUP(A573,hospital[#All],6,FALSE)</f>
        <v>17337.580000000002</v>
      </c>
      <c r="N573" s="26" t="str">
        <f>VLOOKUP(A573,hospital[#All],7,FALSE)</f>
        <v>tier - 2</v>
      </c>
      <c r="O573" s="26" t="str">
        <f>VLOOKUP(A573,hospital[#All],8,FALSE)</f>
        <v>tier - 3</v>
      </c>
      <c r="P573" s="26" t="str">
        <f>VLOOKUP(A573,hospital[#All],9,FALSE)</f>
        <v>R1023</v>
      </c>
      <c r="Q573" s="26">
        <f>VLOOKUP(A573,hospital[#All],11,FALSE)</f>
        <v>62</v>
      </c>
    </row>
    <row r="574" spans="1:17" ht="15.6" x14ac:dyDescent="0.3">
      <c r="A574" s="25" t="s">
        <v>1798</v>
      </c>
      <c r="B574" s="26" t="str">
        <f>VLOOKUP(A574,cstm_name[#All],4,FALSE)</f>
        <v>Beth</v>
      </c>
      <c r="C574" s="26">
        <f>VLOOKUP(A574,medical[#All],2,FALSE)</f>
        <v>49.07</v>
      </c>
      <c r="D574" s="26" t="str">
        <f>VLOOKUP(A574,medical[#All],5,FALSE)</f>
        <v>Diabetes</v>
      </c>
      <c r="E574" s="26" t="str">
        <f>VLOOKUP(A574,medical[#All],6,FALSE)</f>
        <v>Yes</v>
      </c>
      <c r="F574" s="26" t="str">
        <f>VLOOKUP('Health care'!A574,medical[#All],7,FALSE)</f>
        <v>No</v>
      </c>
      <c r="G574" s="26" t="str">
        <f>VLOOKUP(A574,medical[#All],8,FALSE)</f>
        <v>No</v>
      </c>
      <c r="H574" s="26">
        <f>VLOOKUP('Health care'!A574,medical[#All],9,FALSE)</f>
        <v>1</v>
      </c>
      <c r="I574" s="26" t="str">
        <f>VLOOKUP(A574,medical[#All],10,FALSE)</f>
        <v>No</v>
      </c>
      <c r="J574" s="27" t="str">
        <f>VLOOKUP(A574,medical[#All],3,FALSE)</f>
        <v>Obesity</v>
      </c>
      <c r="K574" s="27" t="str">
        <f>VLOOKUP(A574,medical[#All],5,FALSE)</f>
        <v>Diabetes</v>
      </c>
      <c r="L574" s="28" t="str">
        <f>VLOOKUP(A574,hospital[#All],10,FALSE)</f>
        <v>25-Aug-1975</v>
      </c>
      <c r="M574" s="29">
        <f>VLOOKUP(A574,hospital[#All],6,FALSE)</f>
        <v>17253.43</v>
      </c>
      <c r="N574" s="26" t="str">
        <f>VLOOKUP(A574,hospital[#All],7,FALSE)</f>
        <v>tier - 2</v>
      </c>
      <c r="O574" s="26" t="str">
        <f>VLOOKUP(A574,hospital[#All],8,FALSE)</f>
        <v>tier - 3</v>
      </c>
      <c r="P574" s="26" t="str">
        <f>VLOOKUP(A574,hospital[#All],9,FALSE)</f>
        <v>R1026</v>
      </c>
      <c r="Q574" s="26">
        <f>VLOOKUP(A574,hospital[#All],11,FALSE)</f>
        <v>50</v>
      </c>
    </row>
    <row r="575" spans="1:17" ht="15.6" x14ac:dyDescent="0.3">
      <c r="A575" s="25" t="s">
        <v>1797</v>
      </c>
      <c r="B575" s="26" t="str">
        <f>VLOOKUP(A575,cstm_name[#All],4,FALSE)</f>
        <v>Jason</v>
      </c>
      <c r="C575" s="26">
        <f>VLOOKUP(A575,medical[#All],2,FALSE)</f>
        <v>19.8</v>
      </c>
      <c r="D575" s="26" t="str">
        <f>VLOOKUP(A575,medical[#All],5,FALSE)</f>
        <v>Normal</v>
      </c>
      <c r="E575" s="26" t="str">
        <f>VLOOKUP(A575,medical[#All],6,FALSE)</f>
        <v>No</v>
      </c>
      <c r="F575" s="26" t="str">
        <f>VLOOKUP('Health care'!A575,medical[#All],7,FALSE)</f>
        <v>No</v>
      </c>
      <c r="G575" s="26" t="str">
        <f>VLOOKUP(A575,medical[#All],8,FALSE)</f>
        <v>No</v>
      </c>
      <c r="H575" s="26">
        <f>VLOOKUP('Health care'!A575,medical[#All],9,FALSE)</f>
        <v>0</v>
      </c>
      <c r="I575" s="26" t="str">
        <f>VLOOKUP(A575,medical[#All],10,FALSE)</f>
        <v>Yes</v>
      </c>
      <c r="J575" s="27" t="str">
        <f>VLOOKUP(A575,medical[#All],3,FALSE)</f>
        <v>Normal Weight</v>
      </c>
      <c r="K575" s="27" t="str">
        <f>VLOOKUP(A575,medical[#All],5,FALSE)</f>
        <v>Normal</v>
      </c>
      <c r="L575" s="28" t="str">
        <f>VLOOKUP(A575,hospital[#All],10,FALSE)</f>
        <v>22-Oct-1982</v>
      </c>
      <c r="M575" s="29">
        <f>VLOOKUP(A575,hospital[#All],6,FALSE)</f>
        <v>17179.52</v>
      </c>
      <c r="N575" s="26" t="str">
        <f>VLOOKUP(A575,hospital[#All],7,FALSE)</f>
        <v>tier - 2</v>
      </c>
      <c r="O575" s="26" t="str">
        <f>VLOOKUP(A575,hospital[#All],8,FALSE)</f>
        <v>tier - 1</v>
      </c>
      <c r="P575" s="26" t="str">
        <f>VLOOKUP(A575,hospital[#All],9,FALSE)</f>
        <v>R1013</v>
      </c>
      <c r="Q575" s="26">
        <f>VLOOKUP(A575,hospital[#All],11,FALSE)</f>
        <v>43</v>
      </c>
    </row>
    <row r="576" spans="1:17" ht="15.6" x14ac:dyDescent="0.3">
      <c r="A576" s="25" t="s">
        <v>1796</v>
      </c>
      <c r="B576" s="26" t="str">
        <f>VLOOKUP(A576,cstm_name[#All],4,FALSE)</f>
        <v>yoshinori</v>
      </c>
      <c r="C576" s="26">
        <f>VLOOKUP(A576,medical[#All],2,FALSE)</f>
        <v>27.36</v>
      </c>
      <c r="D576" s="26" t="str">
        <f>VLOOKUP(A576,medical[#All],5,FALSE)</f>
        <v>Normal</v>
      </c>
      <c r="E576" s="26" t="str">
        <f>VLOOKUP(A576,medical[#All],6,FALSE)</f>
        <v>No</v>
      </c>
      <c r="F576" s="26" t="str">
        <f>VLOOKUP('Health care'!A576,medical[#All],7,FALSE)</f>
        <v>yes</v>
      </c>
      <c r="G576" s="26" t="str">
        <f>VLOOKUP(A576,medical[#All],8,FALSE)</f>
        <v>No</v>
      </c>
      <c r="H576" s="26">
        <f>VLOOKUP('Health care'!A576,medical[#All],9,FALSE)</f>
        <v>1</v>
      </c>
      <c r="I576" s="26" t="str">
        <f>VLOOKUP(A576,medical[#All],10,FALSE)</f>
        <v>Yes</v>
      </c>
      <c r="J576" s="27" t="str">
        <f>VLOOKUP(A576,medical[#All],3,FALSE)</f>
        <v>OverWeight</v>
      </c>
      <c r="K576" s="27" t="str">
        <f>VLOOKUP(A576,medical[#All],5,FALSE)</f>
        <v>Normal</v>
      </c>
      <c r="L576" s="28" t="str">
        <f>VLOOKUP(A576,hospital[#All],10,FALSE)</f>
        <v>18-Aug-2004</v>
      </c>
      <c r="M576" s="29">
        <f>VLOOKUP(A576,hospital[#All],6,FALSE)</f>
        <v>17178.68</v>
      </c>
      <c r="N576" s="26" t="str">
        <f>VLOOKUP(A576,hospital[#All],7,FALSE)</f>
        <v>tier - 2</v>
      </c>
      <c r="O576" s="26" t="str">
        <f>VLOOKUP(A576,hospital[#All],8,FALSE)</f>
        <v>tier - 2</v>
      </c>
      <c r="P576" s="26" t="str">
        <f>VLOOKUP(A576,hospital[#All],9,FALSE)</f>
        <v>R1019</v>
      </c>
      <c r="Q576" s="26">
        <f>VLOOKUP(A576,hospital[#All],11,FALSE)</f>
        <v>21</v>
      </c>
    </row>
    <row r="577" spans="1:17" ht="15.6" x14ac:dyDescent="0.3">
      <c r="A577" s="25" t="s">
        <v>1795</v>
      </c>
      <c r="B577" s="26" t="str">
        <f>VLOOKUP(A577,cstm_name[#All],4,FALSE)</f>
        <v>Adrienne</v>
      </c>
      <c r="C577" s="26">
        <f>VLOOKUP(A577,medical[#All],2,FALSE)</f>
        <v>42.95</v>
      </c>
      <c r="D577" s="26" t="str">
        <f>VLOOKUP(A577,medical[#All],5,FALSE)</f>
        <v>Normal</v>
      </c>
      <c r="E577" s="26" t="str">
        <f>VLOOKUP(A577,medical[#All],6,FALSE)</f>
        <v>Yes</v>
      </c>
      <c r="F577" s="26" t="str">
        <f>VLOOKUP('Health care'!A577,medical[#All],7,FALSE)</f>
        <v>No</v>
      </c>
      <c r="G577" s="26" t="str">
        <f>VLOOKUP(A577,medical[#All],8,FALSE)</f>
        <v>No</v>
      </c>
      <c r="H577" s="26">
        <f>VLOOKUP('Health care'!A577,medical[#All],9,FALSE)</f>
        <v>1</v>
      </c>
      <c r="I577" s="26" t="str">
        <f>VLOOKUP(A577,medical[#All],10,FALSE)</f>
        <v>No</v>
      </c>
      <c r="J577" s="27" t="str">
        <f>VLOOKUP(A577,medical[#All],3,FALSE)</f>
        <v>Obesity</v>
      </c>
      <c r="K577" s="27" t="str">
        <f>VLOOKUP(A577,medical[#All],5,FALSE)</f>
        <v>Normal</v>
      </c>
      <c r="L577" s="28" t="str">
        <f>VLOOKUP(A577,hospital[#All],10,FALSE)</f>
        <v>7-Jun-1964</v>
      </c>
      <c r="M577" s="29">
        <f>VLOOKUP(A577,hospital[#All],6,FALSE)</f>
        <v>17174.52</v>
      </c>
      <c r="N577" s="26" t="str">
        <f>VLOOKUP(A577,hospital[#All],7,FALSE)</f>
        <v>tier - 2</v>
      </c>
      <c r="O577" s="26" t="str">
        <f>VLOOKUP(A577,hospital[#All],8,FALSE)</f>
        <v>tier - 2</v>
      </c>
      <c r="P577" s="26" t="str">
        <f>VLOOKUP(A577,hospital[#All],9,FALSE)</f>
        <v>R1012</v>
      </c>
      <c r="Q577" s="26">
        <f>VLOOKUP(A577,hospital[#All],11,FALSE)</f>
        <v>61</v>
      </c>
    </row>
    <row r="578" spans="1:17" ht="15.6" x14ac:dyDescent="0.3">
      <c r="A578" s="25" t="s">
        <v>1794</v>
      </c>
      <c r="B578" s="26" t="str">
        <f>VLOOKUP(A578,cstm_name[#All],4,FALSE)</f>
        <v>meredith</v>
      </c>
      <c r="C578" s="26">
        <f>VLOOKUP(A578,medical[#All],2,FALSE)</f>
        <v>42.66</v>
      </c>
      <c r="D578" s="26" t="str">
        <f>VLOOKUP(A578,medical[#All],5,FALSE)</f>
        <v>Diabetes</v>
      </c>
      <c r="E578" s="26" t="str">
        <f>VLOOKUP(A578,medical[#All],6,FALSE)</f>
        <v>No</v>
      </c>
      <c r="F578" s="26" t="str">
        <f>VLOOKUP('Health care'!A578,medical[#All],7,FALSE)</f>
        <v>No</v>
      </c>
      <c r="G578" s="26" t="str">
        <f>VLOOKUP(A578,medical[#All],8,FALSE)</f>
        <v>No</v>
      </c>
      <c r="H578" s="26">
        <f>VLOOKUP('Health care'!A578,medical[#All],9,FALSE)</f>
        <v>0</v>
      </c>
      <c r="I578" s="26" t="str">
        <f>VLOOKUP(A578,medical[#All],10,FALSE)</f>
        <v>No</v>
      </c>
      <c r="J578" s="27" t="str">
        <f>VLOOKUP(A578,medical[#All],3,FALSE)</f>
        <v>Obesity</v>
      </c>
      <c r="K578" s="27" t="str">
        <f>VLOOKUP(A578,medical[#All],5,FALSE)</f>
        <v>Diabetes</v>
      </c>
      <c r="L578" s="28" t="str">
        <f>VLOOKUP(A578,hospital[#All],10,FALSE)</f>
        <v>16-Sep-1965</v>
      </c>
      <c r="M578" s="29">
        <f>VLOOKUP(A578,hospital[#All],6,FALSE)</f>
        <v>17172.27</v>
      </c>
      <c r="N578" s="26" t="str">
        <f>VLOOKUP(A578,hospital[#All],7,FALSE)</f>
        <v>tier - 2</v>
      </c>
      <c r="O578" s="26" t="str">
        <f>VLOOKUP(A578,hospital[#All],8,FALSE)</f>
        <v>tier - 2</v>
      </c>
      <c r="P578" s="26" t="str">
        <f>VLOOKUP(A578,hospital[#All],9,FALSE)</f>
        <v>R1026</v>
      </c>
      <c r="Q578" s="26">
        <f>VLOOKUP(A578,hospital[#All],11,FALSE)</f>
        <v>60</v>
      </c>
    </row>
    <row r="579" spans="1:17" ht="15.6" x14ac:dyDescent="0.3">
      <c r="A579" s="25" t="s">
        <v>1793</v>
      </c>
      <c r="B579" s="26" t="str">
        <f>VLOOKUP(A579,cstm_name[#All],4,FALSE)</f>
        <v>junyong</v>
      </c>
      <c r="C579" s="26">
        <f>VLOOKUP(A579,medical[#All],2,FALSE)</f>
        <v>33.630000000000003</v>
      </c>
      <c r="D579" s="26" t="str">
        <f>VLOOKUP(A579,medical[#All],5,FALSE)</f>
        <v>Normal</v>
      </c>
      <c r="E579" s="26" t="str">
        <f>VLOOKUP(A579,medical[#All],6,FALSE)</f>
        <v>No</v>
      </c>
      <c r="F579" s="26" t="str">
        <f>VLOOKUP('Health care'!A579,medical[#All],7,FALSE)</f>
        <v>No</v>
      </c>
      <c r="G579" s="26" t="str">
        <f>VLOOKUP(A579,medical[#All],8,FALSE)</f>
        <v>No</v>
      </c>
      <c r="H579" s="26">
        <f>VLOOKUP('Health care'!A579,medical[#All],9,FALSE)</f>
        <v>1</v>
      </c>
      <c r="I579" s="26" t="str">
        <f>VLOOKUP(A579,medical[#All],10,FALSE)</f>
        <v>No</v>
      </c>
      <c r="J579" s="27" t="str">
        <f>VLOOKUP(A579,medical[#All],3,FALSE)</f>
        <v>Obesity</v>
      </c>
      <c r="K579" s="27" t="str">
        <f>VLOOKUP(A579,medical[#All],5,FALSE)</f>
        <v>Normal</v>
      </c>
      <c r="L579" s="28" t="str">
        <f>VLOOKUP(A579,hospital[#All],10,FALSE)</f>
        <v>3-Jun-1998</v>
      </c>
      <c r="M579" s="29">
        <f>VLOOKUP(A579,hospital[#All],6,FALSE)</f>
        <v>17128.43</v>
      </c>
      <c r="N579" s="26" t="str">
        <f>VLOOKUP(A579,hospital[#All],7,FALSE)</f>
        <v>tier - 2</v>
      </c>
      <c r="O579" s="26" t="str">
        <f>VLOOKUP(A579,hospital[#All],8,FALSE)</f>
        <v>tier - 3</v>
      </c>
      <c r="P579" s="26" t="str">
        <f>VLOOKUP(A579,hospital[#All],9,FALSE)</f>
        <v>R1016</v>
      </c>
      <c r="Q579" s="26">
        <f>VLOOKUP(A579,hospital[#All],11,FALSE)</f>
        <v>27</v>
      </c>
    </row>
    <row r="580" spans="1:17" ht="15.6" x14ac:dyDescent="0.3">
      <c r="A580" s="25" t="s">
        <v>1792</v>
      </c>
      <c r="B580" s="26" t="str">
        <f>VLOOKUP(A580,cstm_name[#All],4,FALSE)</f>
        <v>Kristen</v>
      </c>
      <c r="C580" s="26">
        <f>VLOOKUP(A580,medical[#All],2,FALSE)</f>
        <v>26.84</v>
      </c>
      <c r="D580" s="26" t="str">
        <f>VLOOKUP(A580,medical[#All],5,FALSE)</f>
        <v>Diabetes</v>
      </c>
      <c r="E580" s="26" t="str">
        <f>VLOOKUP(A580,medical[#All],6,FALSE)</f>
        <v>No</v>
      </c>
      <c r="F580" s="26" t="str">
        <f>VLOOKUP('Health care'!A580,medical[#All],7,FALSE)</f>
        <v>No</v>
      </c>
      <c r="G580" s="26" t="str">
        <f>VLOOKUP(A580,medical[#All],8,FALSE)</f>
        <v>No</v>
      </c>
      <c r="H580" s="26">
        <f>VLOOKUP('Health care'!A580,medical[#All],9,FALSE)</f>
        <v>0</v>
      </c>
      <c r="I580" s="26" t="str">
        <f>VLOOKUP(A580,medical[#All],10,FALSE)</f>
        <v>Yes</v>
      </c>
      <c r="J580" s="27" t="str">
        <f>VLOOKUP(A580,medical[#All],3,FALSE)</f>
        <v>OverWeight</v>
      </c>
      <c r="K580" s="27" t="str">
        <f>VLOOKUP(A580,medical[#All],5,FALSE)</f>
        <v>Diabetes</v>
      </c>
      <c r="L580" s="28" t="str">
        <f>VLOOKUP(A580,hospital[#All],10,FALSE)</f>
        <v>28-Jun-2002</v>
      </c>
      <c r="M580" s="29">
        <f>VLOOKUP(A580,hospital[#All],6,FALSE)</f>
        <v>17085.27</v>
      </c>
      <c r="N580" s="26" t="str">
        <f>VLOOKUP(A580,hospital[#All],7,FALSE)</f>
        <v>tier - 2</v>
      </c>
      <c r="O580" s="26" t="str">
        <f>VLOOKUP(A580,hospital[#All],8,FALSE)</f>
        <v>tier - 3</v>
      </c>
      <c r="P580" s="26" t="str">
        <f>VLOOKUP(A580,hospital[#All],9,FALSE)</f>
        <v>R1013</v>
      </c>
      <c r="Q580" s="26">
        <f>VLOOKUP(A580,hospital[#All],11,FALSE)</f>
        <v>23</v>
      </c>
    </row>
    <row r="581" spans="1:17" ht="15.6" x14ac:dyDescent="0.3">
      <c r="A581" s="25" t="s">
        <v>1791</v>
      </c>
      <c r="B581" s="26" t="str">
        <f>VLOOKUP(A581,cstm_name[#All],4,FALSE)</f>
        <v>Maria</v>
      </c>
      <c r="C581" s="26">
        <f>VLOOKUP(A581,medical[#All],2,FALSE)</f>
        <v>28.3</v>
      </c>
      <c r="D581" s="26" t="str">
        <f>VLOOKUP(A581,medical[#All],5,FALSE)</f>
        <v>Prediabetes</v>
      </c>
      <c r="E581" s="26" t="str">
        <f>VLOOKUP(A581,medical[#All],6,FALSE)</f>
        <v>No</v>
      </c>
      <c r="F581" s="26" t="str">
        <f>VLOOKUP('Health care'!A581,medical[#All],7,FALSE)</f>
        <v>No</v>
      </c>
      <c r="G581" s="26" t="str">
        <f>VLOOKUP(A581,medical[#All],8,FALSE)</f>
        <v>Yes</v>
      </c>
      <c r="H581" s="26">
        <f>VLOOKUP('Health care'!A581,medical[#All],9,FALSE)</f>
        <v>1</v>
      </c>
      <c r="I581" s="26" t="str">
        <f>VLOOKUP(A581,medical[#All],10,FALSE)</f>
        <v>Yes</v>
      </c>
      <c r="J581" s="27" t="str">
        <f>VLOOKUP(A581,medical[#All],3,FALSE)</f>
        <v>OverWeight</v>
      </c>
      <c r="K581" s="27" t="str">
        <f>VLOOKUP(A581,medical[#All],5,FALSE)</f>
        <v>Prediabetes</v>
      </c>
      <c r="L581" s="28" t="str">
        <f>VLOOKUP(A581,hospital[#All],10,FALSE)</f>
        <v>26-Dec-2003</v>
      </c>
      <c r="M581" s="29">
        <f>VLOOKUP(A581,hospital[#All],6,FALSE)</f>
        <v>17081.080000000002</v>
      </c>
      <c r="N581" s="26" t="str">
        <f>VLOOKUP(A581,hospital[#All],7,FALSE)</f>
        <v>tier - 2</v>
      </c>
      <c r="O581" s="26" t="str">
        <f>VLOOKUP(A581,hospital[#All],8,FALSE)</f>
        <v>tier - 2</v>
      </c>
      <c r="P581" s="26" t="str">
        <f>VLOOKUP(A581,hospital[#All],9,FALSE)</f>
        <v>R1011</v>
      </c>
      <c r="Q581" s="26">
        <f>VLOOKUP(A581,hospital[#All],11,FALSE)</f>
        <v>22</v>
      </c>
    </row>
    <row r="582" spans="1:17" ht="15.6" x14ac:dyDescent="0.3">
      <c r="A582" s="25" t="s">
        <v>1790</v>
      </c>
      <c r="B582" s="26" t="str">
        <f>VLOOKUP(A582,cstm_name[#All],4,FALSE)</f>
        <v>jonathan</v>
      </c>
      <c r="C582" s="26">
        <f>VLOOKUP(A582,medical[#All],2,FALSE)</f>
        <v>27.06</v>
      </c>
      <c r="D582" s="26" t="str">
        <f>VLOOKUP(A582,medical[#All],5,FALSE)</f>
        <v>Prediabetes</v>
      </c>
      <c r="E582" s="26" t="str">
        <f>VLOOKUP(A582,medical[#All],6,FALSE)</f>
        <v>Yes</v>
      </c>
      <c r="F582" s="26" t="str">
        <f>VLOOKUP('Health care'!A582,medical[#All],7,FALSE)</f>
        <v>No</v>
      </c>
      <c r="G582" s="26" t="str">
        <f>VLOOKUP(A582,medical[#All],8,FALSE)</f>
        <v>No</v>
      </c>
      <c r="H582" s="26">
        <f>VLOOKUP('Health care'!A582,medical[#All],9,FALSE)</f>
        <v>0</v>
      </c>
      <c r="I582" s="26" t="str">
        <f>VLOOKUP(A582,medical[#All],10,FALSE)</f>
        <v>Yes</v>
      </c>
      <c r="J582" s="27" t="str">
        <f>VLOOKUP(A582,medical[#All],3,FALSE)</f>
        <v>OverWeight</v>
      </c>
      <c r="K582" s="27" t="str">
        <f>VLOOKUP(A582,medical[#All],5,FALSE)</f>
        <v>Prediabetes</v>
      </c>
      <c r="L582" s="28" t="str">
        <f>VLOOKUP(A582,hospital[#All],10,FALSE)</f>
        <v>10-Jun-1996</v>
      </c>
      <c r="M582" s="29">
        <f>VLOOKUP(A582,hospital[#All],6,FALSE)</f>
        <v>17043.34</v>
      </c>
      <c r="N582" s="26" t="str">
        <f>VLOOKUP(A582,hospital[#All],7,FALSE)</f>
        <v>tier - 2</v>
      </c>
      <c r="O582" s="26" t="str">
        <f>VLOOKUP(A582,hospital[#All],8,FALSE)</f>
        <v>tier - 3</v>
      </c>
      <c r="P582" s="26" t="str">
        <f>VLOOKUP(A582,hospital[#All],9,FALSE)</f>
        <v>R1013</v>
      </c>
      <c r="Q582" s="26">
        <f>VLOOKUP(A582,hospital[#All],11,FALSE)</f>
        <v>29</v>
      </c>
    </row>
    <row r="583" spans="1:17" ht="15.6" x14ac:dyDescent="0.3">
      <c r="A583" s="25" t="s">
        <v>1789</v>
      </c>
      <c r="B583" s="26" t="str">
        <f>VLOOKUP(A583,cstm_name[#All],4,FALSE)</f>
        <v>phil</v>
      </c>
      <c r="C583" s="26">
        <f>VLOOKUP(A583,medical[#All],2,FALSE)</f>
        <v>47.13</v>
      </c>
      <c r="D583" s="26" t="str">
        <f>VLOOKUP(A583,medical[#All],5,FALSE)</f>
        <v>Diabetes</v>
      </c>
      <c r="E583" s="26" t="str">
        <f>VLOOKUP(A583,medical[#All],6,FALSE)</f>
        <v>No</v>
      </c>
      <c r="F583" s="26" t="str">
        <f>VLOOKUP('Health care'!A583,medical[#All],7,FALSE)</f>
        <v>No</v>
      </c>
      <c r="G583" s="26" t="str">
        <f>VLOOKUP(A583,medical[#All],8,FALSE)</f>
        <v>No</v>
      </c>
      <c r="H583" s="26">
        <f>VLOOKUP('Health care'!A583,medical[#All],9,FALSE)</f>
        <v>0</v>
      </c>
      <c r="I583" s="26" t="str">
        <f>VLOOKUP(A583,medical[#All],10,FALSE)</f>
        <v>No</v>
      </c>
      <c r="J583" s="27" t="str">
        <f>VLOOKUP(A583,medical[#All],3,FALSE)</f>
        <v>Obesity</v>
      </c>
      <c r="K583" s="27" t="str">
        <f>VLOOKUP(A583,medical[#All],5,FALSE)</f>
        <v>Diabetes</v>
      </c>
      <c r="L583" s="28" t="str">
        <f>VLOOKUP(A583,hospital[#All],10,FALSE)</f>
        <v>22-Aug-1971</v>
      </c>
      <c r="M583" s="29">
        <f>VLOOKUP(A583,hospital[#All],6,FALSE)</f>
        <v>17016.009999999998</v>
      </c>
      <c r="N583" s="26" t="str">
        <f>VLOOKUP(A583,hospital[#All],7,FALSE)</f>
        <v>tier - 2</v>
      </c>
      <c r="O583" s="26" t="str">
        <f>VLOOKUP(A583,hospital[#All],8,FALSE)</f>
        <v>tier - 2</v>
      </c>
      <c r="P583" s="26" t="str">
        <f>VLOOKUP(A583,hospital[#All],9,FALSE)</f>
        <v>R1023</v>
      </c>
      <c r="Q583" s="26">
        <f>VLOOKUP(A583,hospital[#All],11,FALSE)</f>
        <v>54</v>
      </c>
    </row>
    <row r="584" spans="1:17" ht="15.6" x14ac:dyDescent="0.3">
      <c r="A584" s="25" t="s">
        <v>1788</v>
      </c>
      <c r="B584" s="26" t="str">
        <f>VLOOKUP(A584,cstm_name[#All],4,FALSE)</f>
        <v>Benjamina</v>
      </c>
      <c r="C584" s="26">
        <f>VLOOKUP(A584,medical[#All],2,FALSE)</f>
        <v>51.72</v>
      </c>
      <c r="D584" s="26" t="str">
        <f>VLOOKUP(A584,medical[#All],5,FALSE)</f>
        <v>Normal</v>
      </c>
      <c r="E584" s="26" t="str">
        <f>VLOOKUP(A584,medical[#All],6,FALSE)</f>
        <v>No</v>
      </c>
      <c r="F584" s="26" t="str">
        <f>VLOOKUP('Health care'!A584,medical[#All],7,FALSE)</f>
        <v>No</v>
      </c>
      <c r="G584" s="26" t="str">
        <f>VLOOKUP(A584,medical[#All],8,FALSE)</f>
        <v>No</v>
      </c>
      <c r="H584" s="26">
        <f>VLOOKUP('Health care'!A584,medical[#All],9,FALSE)</f>
        <v>0</v>
      </c>
      <c r="I584" s="26" t="str">
        <f>VLOOKUP(A584,medical[#All],10,FALSE)</f>
        <v>No</v>
      </c>
      <c r="J584" s="27" t="str">
        <f>VLOOKUP(A584,medical[#All],3,FALSE)</f>
        <v>Obesity</v>
      </c>
      <c r="K584" s="27" t="str">
        <f>VLOOKUP(A584,medical[#All],5,FALSE)</f>
        <v>Normal</v>
      </c>
      <c r="L584" s="28" t="str">
        <f>VLOOKUP(A584,hospital[#All],10,FALSE)</f>
        <v>16-Jul-1980</v>
      </c>
      <c r="M584" s="29">
        <f>VLOOKUP(A584,hospital[#All],6,FALSE)</f>
        <v>16990.55</v>
      </c>
      <c r="N584" s="26" t="str">
        <f>VLOOKUP(A584,hospital[#All],7,FALSE)</f>
        <v>tier - 2</v>
      </c>
      <c r="O584" s="26" t="str">
        <f>VLOOKUP(A584,hospital[#All],8,FALSE)</f>
        <v>tier - 3</v>
      </c>
      <c r="P584" s="26" t="str">
        <f>VLOOKUP(A584,hospital[#All],9,FALSE)</f>
        <v>R1012</v>
      </c>
      <c r="Q584" s="26">
        <f>VLOOKUP(A584,hospital[#All],11,FALSE)</f>
        <v>45</v>
      </c>
    </row>
    <row r="585" spans="1:17" ht="15.6" x14ac:dyDescent="0.3">
      <c r="A585" s="25" t="s">
        <v>1787</v>
      </c>
      <c r="B585" s="26" t="str">
        <f>VLOOKUP(A585,cstm_name[#All],4,FALSE)</f>
        <v>christopher</v>
      </c>
      <c r="C585" s="26">
        <f>VLOOKUP(A585,medical[#All],2,FALSE)</f>
        <v>48.59</v>
      </c>
      <c r="D585" s="26" t="str">
        <f>VLOOKUP(A585,medical[#All],5,FALSE)</f>
        <v>Normal</v>
      </c>
      <c r="E585" s="26" t="str">
        <f>VLOOKUP(A585,medical[#All],6,FALSE)</f>
        <v>No</v>
      </c>
      <c r="F585" s="26" t="str">
        <f>VLOOKUP('Health care'!A585,medical[#All],7,FALSE)</f>
        <v>No</v>
      </c>
      <c r="G585" s="26" t="str">
        <f>VLOOKUP(A585,medical[#All],8,FALSE)</f>
        <v>No</v>
      </c>
      <c r="H585" s="26">
        <f>VLOOKUP('Health care'!A585,medical[#All],9,FALSE)</f>
        <v>0</v>
      </c>
      <c r="I585" s="26" t="str">
        <f>VLOOKUP(A585,medical[#All],10,FALSE)</f>
        <v>No</v>
      </c>
      <c r="J585" s="27" t="str">
        <f>VLOOKUP(A585,medical[#All],3,FALSE)</f>
        <v>Obesity</v>
      </c>
      <c r="K585" s="27" t="str">
        <f>VLOOKUP(A585,medical[#All],5,FALSE)</f>
        <v>Normal</v>
      </c>
      <c r="L585" s="28" t="str">
        <f>VLOOKUP(A585,hospital[#All],10,FALSE)</f>
        <v>25-Aug-1977</v>
      </c>
      <c r="M585" s="29">
        <f>VLOOKUP(A585,hospital[#All],6,FALSE)</f>
        <v>16921.09</v>
      </c>
      <c r="N585" s="26" t="str">
        <f>VLOOKUP(A585,hospital[#All],7,FALSE)</f>
        <v>tier - 2</v>
      </c>
      <c r="O585" s="26" t="str">
        <f>VLOOKUP(A585,hospital[#All],8,FALSE)</f>
        <v>tier - 3</v>
      </c>
      <c r="P585" s="26" t="str">
        <f>VLOOKUP(A585,hospital[#All],9,FALSE)</f>
        <v>R1023</v>
      </c>
      <c r="Q585" s="26">
        <f>VLOOKUP(A585,hospital[#All],11,FALSE)</f>
        <v>48</v>
      </c>
    </row>
    <row r="586" spans="1:17" ht="15.6" x14ac:dyDescent="0.3">
      <c r="A586" s="25" t="s">
        <v>1786</v>
      </c>
      <c r="B586" s="26" t="str">
        <f>VLOOKUP(A586,cstm_name[#All],4,FALSE)</f>
        <v>Alison</v>
      </c>
      <c r="C586" s="26">
        <f>VLOOKUP(A586,medical[#All],2,FALSE)</f>
        <v>45.18</v>
      </c>
      <c r="D586" s="26" t="str">
        <f>VLOOKUP(A586,medical[#All],5,FALSE)</f>
        <v>Diabetes</v>
      </c>
      <c r="E586" s="26" t="str">
        <f>VLOOKUP(A586,medical[#All],6,FALSE)</f>
        <v>No</v>
      </c>
      <c r="F586" s="26" t="str">
        <f>VLOOKUP('Health care'!A586,medical[#All],7,FALSE)</f>
        <v>No</v>
      </c>
      <c r="G586" s="26" t="str">
        <f>VLOOKUP(A586,medical[#All],8,FALSE)</f>
        <v>No</v>
      </c>
      <c r="H586" s="26">
        <f>VLOOKUP('Health care'!A586,medical[#All],9,FALSE)</f>
        <v>0</v>
      </c>
      <c r="I586" s="26" t="str">
        <f>VLOOKUP(A586,medical[#All],10,FALSE)</f>
        <v>No</v>
      </c>
      <c r="J586" s="27" t="str">
        <f>VLOOKUP(A586,medical[#All],3,FALSE)</f>
        <v>Obesity</v>
      </c>
      <c r="K586" s="27" t="str">
        <f>VLOOKUP(A586,medical[#All],5,FALSE)</f>
        <v>Diabetes</v>
      </c>
      <c r="L586" s="28" t="str">
        <f>VLOOKUP(A586,hospital[#All],10,FALSE)</f>
        <v>21-Oct-1968</v>
      </c>
      <c r="M586" s="29">
        <f>VLOOKUP(A586,hospital[#All],6,FALSE)</f>
        <v>16903.5</v>
      </c>
      <c r="N586" s="26" t="str">
        <f>VLOOKUP(A586,hospital[#All],7,FALSE)</f>
        <v>tier - 2</v>
      </c>
      <c r="O586" s="26" t="str">
        <f>VLOOKUP(A586,hospital[#All],8,FALSE)</f>
        <v>tier - 3</v>
      </c>
      <c r="P586" s="26" t="str">
        <f>VLOOKUP(A586,hospital[#All],9,FALSE)</f>
        <v>R1012</v>
      </c>
      <c r="Q586" s="26">
        <f>VLOOKUP(A586,hospital[#All],11,FALSE)</f>
        <v>57</v>
      </c>
    </row>
    <row r="587" spans="1:17" ht="15.6" x14ac:dyDescent="0.3">
      <c r="A587" s="25" t="s">
        <v>1785</v>
      </c>
      <c r="B587" s="26" t="str">
        <f>VLOOKUP(A587,cstm_name[#All],4,FALSE)</f>
        <v>caroline</v>
      </c>
      <c r="C587" s="26">
        <f>VLOOKUP(A587,medical[#All],2,FALSE)</f>
        <v>27.9</v>
      </c>
      <c r="D587" s="26" t="str">
        <f>VLOOKUP(A587,medical[#All],5,FALSE)</f>
        <v>Prediabetes</v>
      </c>
      <c r="E587" s="26" t="str">
        <f>VLOOKUP(A587,medical[#All],6,FALSE)</f>
        <v>No</v>
      </c>
      <c r="F587" s="26" t="str">
        <f>VLOOKUP('Health care'!A587,medical[#All],7,FALSE)</f>
        <v>No</v>
      </c>
      <c r="G587" s="26" t="str">
        <f>VLOOKUP(A587,medical[#All],8,FALSE)</f>
        <v>Yes</v>
      </c>
      <c r="H587" s="26">
        <f>VLOOKUP('Health care'!A587,medical[#All],9,FALSE)</f>
        <v>1</v>
      </c>
      <c r="I587" s="26" t="str">
        <f>VLOOKUP(A587,medical[#All],10,FALSE)</f>
        <v>Yes</v>
      </c>
      <c r="J587" s="27" t="str">
        <f>VLOOKUP(A587,medical[#All],3,FALSE)</f>
        <v>OverWeight</v>
      </c>
      <c r="K587" s="27" t="str">
        <f>VLOOKUP(A587,medical[#All],5,FALSE)</f>
        <v>Prediabetes</v>
      </c>
      <c r="L587" s="28" t="str">
        <f>VLOOKUP(A587,hospital[#All],10,FALSE)</f>
        <v>10-Sep-2003</v>
      </c>
      <c r="M587" s="29">
        <f>VLOOKUP(A587,hospital[#All],6,FALSE)</f>
        <v>16884.919999999998</v>
      </c>
      <c r="N587" s="26" t="str">
        <f>VLOOKUP(A587,hospital[#All],7,FALSE)</f>
        <v>tier - 2</v>
      </c>
      <c r="O587" s="26" t="str">
        <f>VLOOKUP(A587,hospital[#All],8,FALSE)</f>
        <v>tier - 2</v>
      </c>
      <c r="P587" s="26" t="str">
        <f>VLOOKUP(A587,hospital[#All],9,FALSE)</f>
        <v>R1011</v>
      </c>
      <c r="Q587" s="26">
        <f>VLOOKUP(A587,hospital[#All],11,FALSE)</f>
        <v>22</v>
      </c>
    </row>
    <row r="588" spans="1:17" ht="15.6" x14ac:dyDescent="0.3">
      <c r="A588" s="25" t="s">
        <v>1784</v>
      </c>
      <c r="B588" s="26" t="str">
        <f>VLOOKUP(A588,cstm_name[#All],4,FALSE)</f>
        <v>Alexis</v>
      </c>
      <c r="C588" s="26">
        <f>VLOOKUP(A588,medical[#All],2,FALSE)</f>
        <v>51.33</v>
      </c>
      <c r="D588" s="26" t="str">
        <f>VLOOKUP(A588,medical[#All],5,FALSE)</f>
        <v>Diabetes</v>
      </c>
      <c r="E588" s="26" t="str">
        <f>VLOOKUP(A588,medical[#All],6,FALSE)</f>
        <v>No</v>
      </c>
      <c r="F588" s="26" t="str">
        <f>VLOOKUP('Health care'!A588,medical[#All],7,FALSE)</f>
        <v>No</v>
      </c>
      <c r="G588" s="26" t="str">
        <f>VLOOKUP(A588,medical[#All],8,FALSE)</f>
        <v>No</v>
      </c>
      <c r="H588" s="26">
        <f>VLOOKUP('Health care'!A588,medical[#All],9,FALSE)</f>
        <v>0</v>
      </c>
      <c r="I588" s="26" t="str">
        <f>VLOOKUP(A588,medical[#All],10,FALSE)</f>
        <v>No</v>
      </c>
      <c r="J588" s="27" t="str">
        <f>VLOOKUP(A588,medical[#All],3,FALSE)</f>
        <v>Obesity</v>
      </c>
      <c r="K588" s="27" t="str">
        <f>VLOOKUP(A588,medical[#All],5,FALSE)</f>
        <v>Diabetes</v>
      </c>
      <c r="L588" s="28" t="str">
        <f>VLOOKUP(A588,hospital[#All],10,FALSE)</f>
        <v>8-Aug-1974</v>
      </c>
      <c r="M588" s="29">
        <f>VLOOKUP(A588,hospital[#All],6,FALSE)</f>
        <v>16841.32</v>
      </c>
      <c r="N588" s="26" t="str">
        <f>VLOOKUP(A588,hospital[#All],7,FALSE)</f>
        <v>tier - 2</v>
      </c>
      <c r="O588" s="26" t="str">
        <f>VLOOKUP(A588,hospital[#All],8,FALSE)</f>
        <v>tier - 3</v>
      </c>
      <c r="P588" s="26" t="str">
        <f>VLOOKUP(A588,hospital[#All],9,FALSE)</f>
        <v>R1011</v>
      </c>
      <c r="Q588" s="26">
        <f>VLOOKUP(A588,hospital[#All],11,FALSE)</f>
        <v>51</v>
      </c>
    </row>
    <row r="589" spans="1:17" ht="15.6" x14ac:dyDescent="0.3">
      <c r="A589" s="25" t="s">
        <v>1783</v>
      </c>
      <c r="B589" s="26" t="str">
        <f>VLOOKUP(A589,cstm_name[#All],4,FALSE)</f>
        <v>Shanda</v>
      </c>
      <c r="C589" s="26">
        <f>VLOOKUP(A589,medical[#All],2,FALSE)</f>
        <v>30.59</v>
      </c>
      <c r="D589" s="26" t="str">
        <f>VLOOKUP(A589,medical[#All],5,FALSE)</f>
        <v>Normal</v>
      </c>
      <c r="E589" s="26" t="str">
        <f>VLOOKUP(A589,medical[#All],6,FALSE)</f>
        <v>Yes</v>
      </c>
      <c r="F589" s="26" t="str">
        <f>VLOOKUP('Health care'!A589,medical[#All],7,FALSE)</f>
        <v>No</v>
      </c>
      <c r="G589" s="26" t="str">
        <f>VLOOKUP(A589,medical[#All],8,FALSE)</f>
        <v>No</v>
      </c>
      <c r="H589" s="26">
        <f>VLOOKUP('Health care'!A589,medical[#All],9,FALSE)</f>
        <v>1</v>
      </c>
      <c r="I589" s="26" t="str">
        <f>VLOOKUP(A589,medical[#All],10,FALSE)</f>
        <v>No</v>
      </c>
      <c r="J589" s="27" t="str">
        <f>VLOOKUP(A589,medical[#All],3,FALSE)</f>
        <v>Obesity</v>
      </c>
      <c r="K589" s="27" t="str">
        <f>VLOOKUP(A589,medical[#All],5,FALSE)</f>
        <v>Normal</v>
      </c>
      <c r="L589" s="28" t="str">
        <f>VLOOKUP(A589,hospital[#All],10,FALSE)</f>
        <v>19-Oct-1995</v>
      </c>
      <c r="M589" s="29">
        <f>VLOOKUP(A589,hospital[#All],6,FALSE)</f>
        <v>16796.41</v>
      </c>
      <c r="N589" s="26" t="str">
        <f>VLOOKUP(A589,hospital[#All],7,FALSE)</f>
        <v>tier - 2</v>
      </c>
      <c r="O589" s="26" t="str">
        <f>VLOOKUP(A589,hospital[#All],8,FALSE)</f>
        <v>tier - 3</v>
      </c>
      <c r="P589" s="26" t="str">
        <f>VLOOKUP(A589,hospital[#All],9,FALSE)</f>
        <v>R1024</v>
      </c>
      <c r="Q589" s="26">
        <f>VLOOKUP(A589,hospital[#All],11,FALSE)</f>
        <v>30</v>
      </c>
    </row>
    <row r="590" spans="1:17" ht="15.6" x14ac:dyDescent="0.3">
      <c r="A590" s="25" t="s">
        <v>1782</v>
      </c>
      <c r="B590" s="26" t="str">
        <f>VLOOKUP(A590,cstm_name[#All],4,FALSE)</f>
        <v>lacey</v>
      </c>
      <c r="C590" s="26">
        <f>VLOOKUP(A590,medical[#All],2,FALSE)</f>
        <v>39.229999999999997</v>
      </c>
      <c r="D590" s="26" t="str">
        <f>VLOOKUP(A590,medical[#All],5,FALSE)</f>
        <v>Diabetes</v>
      </c>
      <c r="E590" s="26" t="str">
        <f>VLOOKUP(A590,medical[#All],6,FALSE)</f>
        <v>No</v>
      </c>
      <c r="F590" s="26" t="str">
        <f>VLOOKUP('Health care'!A590,medical[#All],7,FALSE)</f>
        <v>No</v>
      </c>
      <c r="G590" s="26" t="str">
        <f>VLOOKUP(A590,medical[#All],8,FALSE)</f>
        <v>No</v>
      </c>
      <c r="H590" s="26">
        <f>VLOOKUP('Health care'!A590,medical[#All],9,FALSE)</f>
        <v>0</v>
      </c>
      <c r="I590" s="26" t="str">
        <f>VLOOKUP(A590,medical[#All],10,FALSE)</f>
        <v>No</v>
      </c>
      <c r="J590" s="27" t="str">
        <f>VLOOKUP(A590,medical[#All],3,FALSE)</f>
        <v>Obesity</v>
      </c>
      <c r="K590" s="27" t="str">
        <f>VLOOKUP(A590,medical[#All],5,FALSE)</f>
        <v>Diabetes</v>
      </c>
      <c r="L590" s="28" t="str">
        <f>VLOOKUP(A590,hospital[#All],10,FALSE)</f>
        <v>29-Jul-1962</v>
      </c>
      <c r="M590" s="29">
        <f>VLOOKUP(A590,hospital[#All],6,FALSE)</f>
        <v>16779.400000000001</v>
      </c>
      <c r="N590" s="26" t="str">
        <f>VLOOKUP(A590,hospital[#All],7,FALSE)</f>
        <v>tier - 2</v>
      </c>
      <c r="O590" s="26" t="str">
        <f>VLOOKUP(A590,hospital[#All],8,FALSE)</f>
        <v>tier - 2</v>
      </c>
      <c r="P590" s="26" t="str">
        <f>VLOOKUP(A590,hospital[#All],9,FALSE)</f>
        <v>R1026</v>
      </c>
      <c r="Q590" s="26">
        <f>VLOOKUP(A590,hospital[#All],11,FALSE)</f>
        <v>63</v>
      </c>
    </row>
    <row r="591" spans="1:17" ht="15.6" x14ac:dyDescent="0.3">
      <c r="A591" s="25" t="s">
        <v>1781</v>
      </c>
      <c r="B591" s="26" t="str">
        <f>VLOOKUP(A591,cstm_name[#All],4,FALSE)</f>
        <v>laurette</v>
      </c>
      <c r="C591" s="26">
        <f>VLOOKUP(A591,medical[#All],2,FALSE)</f>
        <v>19.094999999999999</v>
      </c>
      <c r="D591" s="26" t="str">
        <f>VLOOKUP(A591,medical[#All],5,FALSE)</f>
        <v>Prediabetes</v>
      </c>
      <c r="E591" s="26" t="str">
        <f>VLOOKUP(A591,medical[#All],6,FALSE)</f>
        <v>No</v>
      </c>
      <c r="F591" s="26" t="str">
        <f>VLOOKUP('Health care'!A591,medical[#All],7,FALSE)</f>
        <v>No</v>
      </c>
      <c r="G591" s="26" t="str">
        <f>VLOOKUP(A591,medical[#All],8,FALSE)</f>
        <v>No</v>
      </c>
      <c r="H591" s="26">
        <f>VLOOKUP('Health care'!A591,medical[#All],9,FALSE)</f>
        <v>0</v>
      </c>
      <c r="I591" s="26" t="str">
        <f>VLOOKUP(A591,medical[#All],10,FALSE)</f>
        <v>Yes</v>
      </c>
      <c r="J591" s="27" t="str">
        <f>VLOOKUP(A591,medical[#All],3,FALSE)</f>
        <v>Normal Weight</v>
      </c>
      <c r="K591" s="27" t="str">
        <f>VLOOKUP(A591,medical[#All],5,FALSE)</f>
        <v>Prediabetes</v>
      </c>
      <c r="L591" s="28" t="str">
        <f>VLOOKUP(A591,hospital[#All],10,FALSE)</f>
        <v>23-Sep-1989</v>
      </c>
      <c r="M591" s="29">
        <f>VLOOKUP(A591,hospital[#All],6,FALSE)</f>
        <v>16776.3</v>
      </c>
      <c r="N591" s="26" t="str">
        <f>VLOOKUP(A591,hospital[#All],7,FALSE)</f>
        <v>tier - 2</v>
      </c>
      <c r="O591" s="26" t="str">
        <f>VLOOKUP(A591,hospital[#All],8,FALSE)</f>
        <v>tier - 2</v>
      </c>
      <c r="P591" s="26" t="str">
        <f>VLOOKUP(A591,hospital[#All],9,FALSE)</f>
        <v>R1024</v>
      </c>
      <c r="Q591" s="26">
        <f>VLOOKUP(A591,hospital[#All],11,FALSE)</f>
        <v>36</v>
      </c>
    </row>
    <row r="592" spans="1:17" ht="15.6" x14ac:dyDescent="0.3">
      <c r="A592" s="25" t="s">
        <v>1780</v>
      </c>
      <c r="B592" s="26" t="str">
        <f>VLOOKUP(A592,cstm_name[#All],4,FALSE)</f>
        <v>jason</v>
      </c>
      <c r="C592" s="26">
        <f>VLOOKUP(A592,medical[#All],2,FALSE)</f>
        <v>49.72</v>
      </c>
      <c r="D592" s="26" t="str">
        <f>VLOOKUP(A592,medical[#All],5,FALSE)</f>
        <v>Diabetes</v>
      </c>
      <c r="E592" s="26" t="str">
        <f>VLOOKUP(A592,medical[#All],6,FALSE)</f>
        <v>No</v>
      </c>
      <c r="F592" s="26" t="str">
        <f>VLOOKUP('Health care'!A592,medical[#All],7,FALSE)</f>
        <v>No</v>
      </c>
      <c r="G592" s="26" t="str">
        <f>VLOOKUP(A592,medical[#All],8,FALSE)</f>
        <v>No</v>
      </c>
      <c r="H592" s="26">
        <f>VLOOKUP('Health care'!A592,medical[#All],9,FALSE)</f>
        <v>0</v>
      </c>
      <c r="I592" s="26" t="str">
        <f>VLOOKUP(A592,medical[#All],10,FALSE)</f>
        <v>No</v>
      </c>
      <c r="J592" s="27" t="str">
        <f>VLOOKUP(A592,medical[#All],3,FALSE)</f>
        <v>Obesity</v>
      </c>
      <c r="K592" s="27" t="str">
        <f>VLOOKUP(A592,medical[#All],5,FALSE)</f>
        <v>Diabetes</v>
      </c>
      <c r="L592" s="28" t="str">
        <f>VLOOKUP(A592,hospital[#All],10,FALSE)</f>
        <v>28-Aug-1974</v>
      </c>
      <c r="M592" s="29">
        <f>VLOOKUP(A592,hospital[#All],6,FALSE)</f>
        <v>16770.990000000002</v>
      </c>
      <c r="N592" s="26" t="str">
        <f>VLOOKUP(A592,hospital[#All],7,FALSE)</f>
        <v>tier - 2</v>
      </c>
      <c r="O592" s="26" t="str">
        <f>VLOOKUP(A592,hospital[#All],8,FALSE)</f>
        <v>tier - 1</v>
      </c>
      <c r="P592" s="26" t="str">
        <f>VLOOKUP(A592,hospital[#All],9,FALSE)</f>
        <v>R1012</v>
      </c>
      <c r="Q592" s="26">
        <f>VLOOKUP(A592,hospital[#All],11,FALSE)</f>
        <v>51</v>
      </c>
    </row>
    <row r="593" spans="1:17" ht="15.6" x14ac:dyDescent="0.3">
      <c r="A593" s="25" t="s">
        <v>1779</v>
      </c>
      <c r="B593" s="26" t="str">
        <f>VLOOKUP(A593,cstm_name[#All],4,FALSE)</f>
        <v>mary</v>
      </c>
      <c r="C593" s="26">
        <f>VLOOKUP(A593,medical[#All],2,FALSE)</f>
        <v>21.754999999999999</v>
      </c>
      <c r="D593" s="26" t="str">
        <f>VLOOKUP(A593,medical[#All],5,FALSE)</f>
        <v>Normal</v>
      </c>
      <c r="E593" s="26" t="str">
        <f>VLOOKUP(A593,medical[#All],6,FALSE)</f>
        <v>No</v>
      </c>
      <c r="F593" s="26" t="str">
        <f>VLOOKUP('Health care'!A593,medical[#All],7,FALSE)</f>
        <v>No</v>
      </c>
      <c r="G593" s="26" t="str">
        <f>VLOOKUP(A593,medical[#All],8,FALSE)</f>
        <v>Yes</v>
      </c>
      <c r="H593" s="26">
        <f>VLOOKUP('Health care'!A593,medical[#All],9,FALSE)</f>
        <v>1</v>
      </c>
      <c r="I593" s="26" t="str">
        <f>VLOOKUP(A593,medical[#All],10,FALSE)</f>
        <v>Yes</v>
      </c>
      <c r="J593" s="27" t="str">
        <f>VLOOKUP(A593,medical[#All],3,FALSE)</f>
        <v>Normal Weight</v>
      </c>
      <c r="K593" s="27" t="str">
        <f>VLOOKUP(A593,medical[#All],5,FALSE)</f>
        <v>Normal</v>
      </c>
      <c r="L593" s="28" t="str">
        <f>VLOOKUP(A593,hospital[#All],10,FALSE)</f>
        <v>5-Nov-1993</v>
      </c>
      <c r="M593" s="29">
        <f>VLOOKUP(A593,hospital[#All],6,FALSE)</f>
        <v>16657.72</v>
      </c>
      <c r="N593" s="26" t="str">
        <f>VLOOKUP(A593,hospital[#All],7,FALSE)</f>
        <v>tier - 2</v>
      </c>
      <c r="O593" s="26" t="str">
        <f>VLOOKUP(A593,hospital[#All],8,FALSE)</f>
        <v>tier - 1</v>
      </c>
      <c r="P593" s="26" t="str">
        <f>VLOOKUP(A593,hospital[#All],9,FALSE)</f>
        <v>R1024</v>
      </c>
      <c r="Q593" s="26">
        <f>VLOOKUP(A593,hospital[#All],11,FALSE)</f>
        <v>32</v>
      </c>
    </row>
    <row r="594" spans="1:17" ht="15.6" x14ac:dyDescent="0.3">
      <c r="A594" s="25" t="s">
        <v>1778</v>
      </c>
      <c r="B594" s="26" t="str">
        <f>VLOOKUP(A594,cstm_name[#All],4,FALSE)</f>
        <v>Kati</v>
      </c>
      <c r="C594" s="26">
        <f>VLOOKUP(A594,medical[#All],2,FALSE)</f>
        <v>48.39</v>
      </c>
      <c r="D594" s="26" t="str">
        <f>VLOOKUP(A594,medical[#All],5,FALSE)</f>
        <v>Normal</v>
      </c>
      <c r="E594" s="26" t="str">
        <f>VLOOKUP(A594,medical[#All],6,FALSE)</f>
        <v>No</v>
      </c>
      <c r="F594" s="26" t="str">
        <f>VLOOKUP('Health care'!A594,medical[#All],7,FALSE)</f>
        <v>No</v>
      </c>
      <c r="G594" s="26" t="str">
        <f>VLOOKUP(A594,medical[#All],8,FALSE)</f>
        <v>No</v>
      </c>
      <c r="H594" s="26">
        <f>VLOOKUP('Health care'!A594,medical[#All],9,FALSE)</f>
        <v>0</v>
      </c>
      <c r="I594" s="26" t="str">
        <f>VLOOKUP(A594,medical[#All],10,FALSE)</f>
        <v>No</v>
      </c>
      <c r="J594" s="27" t="str">
        <f>VLOOKUP(A594,medical[#All],3,FALSE)</f>
        <v>Obesity</v>
      </c>
      <c r="K594" s="27" t="str">
        <f>VLOOKUP(A594,medical[#All],5,FALSE)</f>
        <v>Normal</v>
      </c>
      <c r="L594" s="28" t="str">
        <f>VLOOKUP(A594,hospital[#All],10,FALSE)</f>
        <v>25-Sep-1977</v>
      </c>
      <c r="M594" s="29">
        <f>VLOOKUP(A594,hospital[#All],6,FALSE)</f>
        <v>16631.61</v>
      </c>
      <c r="N594" s="26" t="str">
        <f>VLOOKUP(A594,hospital[#All],7,FALSE)</f>
        <v>tier - 2</v>
      </c>
      <c r="O594" s="26" t="str">
        <f>VLOOKUP(A594,hospital[#All],8,FALSE)</f>
        <v>tier - 1</v>
      </c>
      <c r="P594" s="26" t="str">
        <f>VLOOKUP(A594,hospital[#All],9,FALSE)</f>
        <v>R1012</v>
      </c>
      <c r="Q594" s="26">
        <f>VLOOKUP(A594,hospital[#All],11,FALSE)</f>
        <v>48</v>
      </c>
    </row>
    <row r="595" spans="1:17" ht="15.6" x14ac:dyDescent="0.3">
      <c r="A595" s="25" t="s">
        <v>1777</v>
      </c>
      <c r="B595" s="26" t="str">
        <f>VLOOKUP(A595,cstm_name[#All],4,FALSE)</f>
        <v>Kelly</v>
      </c>
      <c r="C595" s="26">
        <f>VLOOKUP(A595,medical[#All],2,FALSE)</f>
        <v>47.15</v>
      </c>
      <c r="D595" s="26" t="str">
        <f>VLOOKUP(A595,medical[#All],5,FALSE)</f>
        <v>Diabetes</v>
      </c>
      <c r="E595" s="26" t="str">
        <f>VLOOKUP(A595,medical[#All],6,FALSE)</f>
        <v>Yes</v>
      </c>
      <c r="F595" s="26" t="str">
        <f>VLOOKUP('Health care'!A595,medical[#All],7,FALSE)</f>
        <v>No</v>
      </c>
      <c r="G595" s="26" t="str">
        <f>VLOOKUP(A595,medical[#All],8,FALSE)</f>
        <v>No</v>
      </c>
      <c r="H595" s="26">
        <f>VLOOKUP('Health care'!A595,medical[#All],9,FALSE)</f>
        <v>1</v>
      </c>
      <c r="I595" s="26" t="str">
        <f>VLOOKUP(A595,medical[#All],10,FALSE)</f>
        <v>No</v>
      </c>
      <c r="J595" s="27" t="str">
        <f>VLOOKUP(A595,medical[#All],3,FALSE)</f>
        <v>Obesity</v>
      </c>
      <c r="K595" s="27" t="str">
        <f>VLOOKUP(A595,medical[#All],5,FALSE)</f>
        <v>Diabetes</v>
      </c>
      <c r="L595" s="28" t="str">
        <f>VLOOKUP(A595,hospital[#All],10,FALSE)</f>
        <v>24-Jul-1975</v>
      </c>
      <c r="M595" s="29">
        <f>VLOOKUP(A595,hospital[#All],6,FALSE)</f>
        <v>16602.18</v>
      </c>
      <c r="N595" s="26" t="str">
        <f>VLOOKUP(A595,hospital[#All],7,FALSE)</f>
        <v>tier - 2</v>
      </c>
      <c r="O595" s="26" t="str">
        <f>VLOOKUP(A595,hospital[#All],8,FALSE)</f>
        <v>tier - 1</v>
      </c>
      <c r="P595" s="26" t="str">
        <f>VLOOKUP(A595,hospital[#All],9,FALSE)</f>
        <v>R1026</v>
      </c>
      <c r="Q595" s="26">
        <f>VLOOKUP(A595,hospital[#All],11,FALSE)</f>
        <v>50</v>
      </c>
    </row>
    <row r="596" spans="1:17" ht="15.6" x14ac:dyDescent="0.3">
      <c r="A596" s="25" t="s">
        <v>1776</v>
      </c>
      <c r="B596" s="26" t="str">
        <f>VLOOKUP(A596,cstm_name[#All],4,FALSE)</f>
        <v>Greer</v>
      </c>
      <c r="C596" s="26">
        <f>VLOOKUP(A596,medical[#All],2,FALSE)</f>
        <v>47.59</v>
      </c>
      <c r="D596" s="26" t="str">
        <f>VLOOKUP(A596,medical[#All],5,FALSE)</f>
        <v>Diabetes</v>
      </c>
      <c r="E596" s="26" t="str">
        <f>VLOOKUP(A596,medical[#All],6,FALSE)</f>
        <v>Yes</v>
      </c>
      <c r="F596" s="26" t="str">
        <f>VLOOKUP('Health care'!A596,medical[#All],7,FALSE)</f>
        <v>No</v>
      </c>
      <c r="G596" s="26" t="str">
        <f>VLOOKUP(A596,medical[#All],8,FALSE)</f>
        <v>No</v>
      </c>
      <c r="H596" s="26">
        <f>VLOOKUP('Health care'!A596,medical[#All],9,FALSE)</f>
        <v>2</v>
      </c>
      <c r="I596" s="26" t="str">
        <f>VLOOKUP(A596,medical[#All],10,FALSE)</f>
        <v>No</v>
      </c>
      <c r="J596" s="27" t="str">
        <f>VLOOKUP(A596,medical[#All],3,FALSE)</f>
        <v>Obesity</v>
      </c>
      <c r="K596" s="27" t="str">
        <f>VLOOKUP(A596,medical[#All],5,FALSE)</f>
        <v>Diabetes</v>
      </c>
      <c r="L596" s="28" t="str">
        <f>VLOOKUP(A596,hospital[#All],10,FALSE)</f>
        <v>10-Jul-1970</v>
      </c>
      <c r="M596" s="29">
        <f>VLOOKUP(A596,hospital[#All],6,FALSE)</f>
        <v>16600.16</v>
      </c>
      <c r="N596" s="26" t="str">
        <f>VLOOKUP(A596,hospital[#All],7,FALSE)</f>
        <v>tier - 2</v>
      </c>
      <c r="O596" s="26" t="str">
        <f>VLOOKUP(A596,hospital[#All],8,FALSE)</f>
        <v>tier - 2</v>
      </c>
      <c r="P596" s="26" t="str">
        <f>VLOOKUP(A596,hospital[#All],9,FALSE)</f>
        <v>R1011</v>
      </c>
      <c r="Q596" s="26">
        <f>VLOOKUP(A596,hospital[#All],11,FALSE)</f>
        <v>55</v>
      </c>
    </row>
    <row r="597" spans="1:17" ht="15.6" x14ac:dyDescent="0.3">
      <c r="A597" s="25" t="s">
        <v>1775</v>
      </c>
      <c r="B597" s="26" t="str">
        <f>VLOOKUP(A597,cstm_name[#All],4,FALSE)</f>
        <v>brent</v>
      </c>
      <c r="C597" s="26">
        <f>VLOOKUP(A597,medical[#All],2,FALSE)</f>
        <v>39.81</v>
      </c>
      <c r="D597" s="26" t="str">
        <f>VLOOKUP(A597,medical[#All],5,FALSE)</f>
        <v>Diabetes</v>
      </c>
      <c r="E597" s="26" t="str">
        <f>VLOOKUP(A597,medical[#All],6,FALSE)</f>
        <v>Yes</v>
      </c>
      <c r="F597" s="26" t="str">
        <f>VLOOKUP('Health care'!A597,medical[#All],7,FALSE)</f>
        <v>No</v>
      </c>
      <c r="G597" s="26" t="str">
        <f>VLOOKUP(A597,medical[#All],8,FALSE)</f>
        <v>Yes</v>
      </c>
      <c r="H597" s="26">
        <f>VLOOKUP('Health care'!A597,medical[#All],9,FALSE)</f>
        <v>1</v>
      </c>
      <c r="I597" s="26" t="str">
        <f>VLOOKUP(A597,medical[#All],10,FALSE)</f>
        <v>No</v>
      </c>
      <c r="J597" s="27" t="str">
        <f>VLOOKUP(A597,medical[#All],3,FALSE)</f>
        <v>Obesity</v>
      </c>
      <c r="K597" s="27" t="str">
        <f>VLOOKUP(A597,medical[#All],5,FALSE)</f>
        <v>Diabetes</v>
      </c>
      <c r="L597" s="28" t="str">
        <f>VLOOKUP(A597,hospital[#All],10,FALSE)</f>
        <v>25-Jun-1963</v>
      </c>
      <c r="M597" s="29">
        <f>VLOOKUP(A597,hospital[#All],6,FALSE)</f>
        <v>16587.96</v>
      </c>
      <c r="N597" s="26" t="str">
        <f>VLOOKUP(A597,hospital[#All],7,FALSE)</f>
        <v>tier - 2</v>
      </c>
      <c r="O597" s="26" t="str">
        <f>VLOOKUP(A597,hospital[#All],8,FALSE)</f>
        <v>tier - 2</v>
      </c>
      <c r="P597" s="26" t="str">
        <f>VLOOKUP(A597,hospital[#All],9,FALSE)</f>
        <v>R1023</v>
      </c>
      <c r="Q597" s="26">
        <f>VLOOKUP(A597,hospital[#All],11,FALSE)</f>
        <v>62</v>
      </c>
    </row>
    <row r="598" spans="1:17" ht="15.6" x14ac:dyDescent="0.3">
      <c r="A598" s="25" t="s">
        <v>1774</v>
      </c>
      <c r="B598" s="26" t="str">
        <f>VLOOKUP(A598,cstm_name[#All],4,FALSE)</f>
        <v>Eugene</v>
      </c>
      <c r="C598" s="26">
        <f>VLOOKUP(A598,medical[#All],2,FALSE)</f>
        <v>31.02</v>
      </c>
      <c r="D598" s="26" t="str">
        <f>VLOOKUP(A598,medical[#All],5,FALSE)</f>
        <v>Prediabetes</v>
      </c>
      <c r="E598" s="26" t="str">
        <f>VLOOKUP(A598,medical[#All],6,FALSE)</f>
        <v>Yes</v>
      </c>
      <c r="F598" s="26" t="str">
        <f>VLOOKUP('Health care'!A598,medical[#All],7,FALSE)</f>
        <v>No</v>
      </c>
      <c r="G598" s="26" t="str">
        <f>VLOOKUP(A598,medical[#All],8,FALSE)</f>
        <v>No</v>
      </c>
      <c r="H598" s="26">
        <f>VLOOKUP('Health care'!A598,medical[#All],9,FALSE)</f>
        <v>0</v>
      </c>
      <c r="I598" s="26" t="str">
        <f>VLOOKUP(A598,medical[#All],10,FALSE)</f>
        <v>No</v>
      </c>
      <c r="J598" s="27" t="str">
        <f>VLOOKUP(A598,medical[#All],3,FALSE)</f>
        <v>Obesity</v>
      </c>
      <c r="K598" s="27" t="str">
        <f>VLOOKUP(A598,medical[#All],5,FALSE)</f>
        <v>Prediabetes</v>
      </c>
      <c r="L598" s="28" t="str">
        <f>VLOOKUP(A598,hospital[#All],10,FALSE)</f>
        <v>25-Jun-2001</v>
      </c>
      <c r="M598" s="29">
        <f>VLOOKUP(A598,hospital[#All],6,FALSE)</f>
        <v>16586.5</v>
      </c>
      <c r="N598" s="26" t="str">
        <f>VLOOKUP(A598,hospital[#All],7,FALSE)</f>
        <v>tier - 2</v>
      </c>
      <c r="O598" s="26" t="str">
        <f>VLOOKUP(A598,hospital[#All],8,FALSE)</f>
        <v>tier - 1</v>
      </c>
      <c r="P598" s="26" t="str">
        <f>VLOOKUP(A598,hospital[#All],9,FALSE)</f>
        <v>R1013</v>
      </c>
      <c r="Q598" s="26">
        <f>VLOOKUP(A598,hospital[#All],11,FALSE)</f>
        <v>24</v>
      </c>
    </row>
    <row r="599" spans="1:17" ht="15.6" x14ac:dyDescent="0.3">
      <c r="A599" s="25" t="s">
        <v>1773</v>
      </c>
      <c r="B599" s="26" t="str">
        <f>VLOOKUP(A599,cstm_name[#All],4,FALSE)</f>
        <v>Erin</v>
      </c>
      <c r="C599" s="26">
        <f>VLOOKUP(A599,medical[#All],2,FALSE)</f>
        <v>24.75</v>
      </c>
      <c r="D599" s="26" t="str">
        <f>VLOOKUP(A599,medical[#All],5,FALSE)</f>
        <v>Normal</v>
      </c>
      <c r="E599" s="26" t="str">
        <f>VLOOKUP(A599,medical[#All],6,FALSE)</f>
        <v>Yes</v>
      </c>
      <c r="F599" s="26" t="str">
        <f>VLOOKUP('Health care'!A599,medical[#All],7,FALSE)</f>
        <v>No</v>
      </c>
      <c r="G599" s="26" t="str">
        <f>VLOOKUP(A599,medical[#All],8,FALSE)</f>
        <v>No</v>
      </c>
      <c r="H599" s="26">
        <f>VLOOKUP('Health care'!A599,medical[#All],9,FALSE)</f>
        <v>1</v>
      </c>
      <c r="I599" s="26" t="str">
        <f>VLOOKUP(A599,medical[#All],10,FALSE)</f>
        <v>Yes</v>
      </c>
      <c r="J599" s="27" t="str">
        <f>VLOOKUP(A599,medical[#All],3,FALSE)</f>
        <v>Normal Weight</v>
      </c>
      <c r="K599" s="27" t="str">
        <f>VLOOKUP(A599,medical[#All],5,FALSE)</f>
        <v>Normal</v>
      </c>
      <c r="L599" s="28" t="str">
        <f>VLOOKUP(A599,hospital[#All],10,FALSE)</f>
        <v>23-Dec-1995</v>
      </c>
      <c r="M599" s="29">
        <f>VLOOKUP(A599,hospital[#All],6,FALSE)</f>
        <v>16577.78</v>
      </c>
      <c r="N599" s="26" t="str">
        <f>VLOOKUP(A599,hospital[#All],7,FALSE)</f>
        <v>tier - 2</v>
      </c>
      <c r="O599" s="26" t="str">
        <f>VLOOKUP(A599,hospital[#All],8,FALSE)</f>
        <v>tier - 1</v>
      </c>
      <c r="P599" s="26" t="str">
        <f>VLOOKUP(A599,hospital[#All],9,FALSE)</f>
        <v>R1013</v>
      </c>
      <c r="Q599" s="26">
        <f>VLOOKUP(A599,hospital[#All],11,FALSE)</f>
        <v>30</v>
      </c>
    </row>
    <row r="600" spans="1:17" ht="15.6" x14ac:dyDescent="0.3">
      <c r="A600" s="25" t="s">
        <v>1772</v>
      </c>
      <c r="B600" s="26" t="str">
        <f>VLOOKUP(A600,cstm_name[#All],4,FALSE)</f>
        <v>kamilla</v>
      </c>
      <c r="C600" s="26">
        <f>VLOOKUP(A600,medical[#All],2,FALSE)</f>
        <v>30.114999999999998</v>
      </c>
      <c r="D600" s="26" t="str">
        <f>VLOOKUP(A600,medical[#All],5,FALSE)</f>
        <v>Diabetes</v>
      </c>
      <c r="E600" s="26" t="str">
        <f>VLOOKUP(A600,medical[#All],6,FALSE)</f>
        <v>No</v>
      </c>
      <c r="F600" s="26" t="str">
        <f>VLOOKUP('Health care'!A600,medical[#All],7,FALSE)</f>
        <v>No</v>
      </c>
      <c r="G600" s="26" t="str">
        <f>VLOOKUP(A600,medical[#All],8,FALSE)</f>
        <v>No</v>
      </c>
      <c r="H600" s="26">
        <f>VLOOKUP('Health care'!A600,medical[#All],9,FALSE)</f>
        <v>3</v>
      </c>
      <c r="I600" s="26" t="str">
        <f>VLOOKUP(A600,medical[#All],10,FALSE)</f>
        <v>No</v>
      </c>
      <c r="J600" s="27" t="str">
        <f>VLOOKUP(A600,medical[#All],3,FALSE)</f>
        <v>Obesity</v>
      </c>
      <c r="K600" s="27" t="str">
        <f>VLOOKUP(A600,medical[#All],5,FALSE)</f>
        <v>Diabetes</v>
      </c>
      <c r="L600" s="28" t="str">
        <f>VLOOKUP(A600,hospital[#All],10,FALSE)</f>
        <v>10-Oct-1958</v>
      </c>
      <c r="M600" s="29">
        <f>VLOOKUP(A600,hospital[#All],6,FALSE)</f>
        <v>16455.71</v>
      </c>
      <c r="N600" s="26" t="str">
        <f>VLOOKUP(A600,hospital[#All],7,FALSE)</f>
        <v>tier - 2</v>
      </c>
      <c r="O600" s="26" t="str">
        <f>VLOOKUP(A600,hospital[#All],8,FALSE)</f>
        <v>tier - 2</v>
      </c>
      <c r="P600" s="26" t="str">
        <f>VLOOKUP(A600,hospital[#All],9,FALSE)</f>
        <v>R1012</v>
      </c>
      <c r="Q600" s="26">
        <f>VLOOKUP(A600,hospital[#All],11,FALSE)</f>
        <v>67</v>
      </c>
    </row>
    <row r="601" spans="1:17" ht="15.6" x14ac:dyDescent="0.3">
      <c r="A601" s="25" t="s">
        <v>1771</v>
      </c>
      <c r="B601" s="26" t="str">
        <f>VLOOKUP(A601,cstm_name[#All],4,FALSE)</f>
        <v>Wayne</v>
      </c>
      <c r="C601" s="26">
        <f>VLOOKUP(A601,medical[#All],2,FALSE)</f>
        <v>26.03</v>
      </c>
      <c r="D601" s="26" t="str">
        <f>VLOOKUP(A601,medical[#All],5,FALSE)</f>
        <v>Normal</v>
      </c>
      <c r="E601" s="26" t="str">
        <f>VLOOKUP(A601,medical[#All],6,FALSE)</f>
        <v>No</v>
      </c>
      <c r="F601" s="26" t="str">
        <f>VLOOKUP('Health care'!A601,medical[#All],7,FALSE)</f>
        <v>No</v>
      </c>
      <c r="G601" s="26" t="str">
        <f>VLOOKUP(A601,medical[#All],8,FALSE)</f>
        <v>Yes</v>
      </c>
      <c r="H601" s="26">
        <f>VLOOKUP('Health care'!A601,medical[#All],9,FALSE)</f>
        <v>1</v>
      </c>
      <c r="I601" s="26" t="str">
        <f>VLOOKUP(A601,medical[#All],10,FALSE)</f>
        <v>Yes</v>
      </c>
      <c r="J601" s="27" t="str">
        <f>VLOOKUP(A601,medical[#All],3,FALSE)</f>
        <v>OverWeight</v>
      </c>
      <c r="K601" s="27" t="str">
        <f>VLOOKUP(A601,medical[#All],5,FALSE)</f>
        <v>Normal</v>
      </c>
      <c r="L601" s="28" t="str">
        <f>VLOOKUP(A601,hospital[#All],10,FALSE)</f>
        <v>20-Dec-2003</v>
      </c>
      <c r="M601" s="29">
        <f>VLOOKUP(A601,hospital[#All],6,FALSE)</f>
        <v>16450.89</v>
      </c>
      <c r="N601" s="26" t="str">
        <f>VLOOKUP(A601,hospital[#All],7,FALSE)</f>
        <v>tier - 2</v>
      </c>
      <c r="O601" s="26" t="str">
        <f>VLOOKUP(A601,hospital[#All],8,FALSE)</f>
        <v>tier - 1</v>
      </c>
      <c r="P601" s="26" t="str">
        <f>VLOOKUP(A601,hospital[#All],9,FALSE)</f>
        <v>R1012</v>
      </c>
      <c r="Q601" s="26">
        <f>VLOOKUP(A601,hospital[#All],11,FALSE)</f>
        <v>22</v>
      </c>
    </row>
    <row r="602" spans="1:17" ht="15.6" x14ac:dyDescent="0.3">
      <c r="A602" s="25" t="s">
        <v>1770</v>
      </c>
      <c r="B602" s="26" t="str">
        <f>VLOOKUP(A602,cstm_name[#All],4,FALSE)</f>
        <v>Tracy</v>
      </c>
      <c r="C602" s="26">
        <f>VLOOKUP(A602,medical[#All],2,FALSE)</f>
        <v>20.045000000000002</v>
      </c>
      <c r="D602" s="26" t="str">
        <f>VLOOKUP(A602,medical[#All],5,FALSE)</f>
        <v>Normal</v>
      </c>
      <c r="E602" s="26" t="str">
        <f>VLOOKUP(A602,medical[#All],6,FALSE)</f>
        <v>Yes</v>
      </c>
      <c r="F602" s="26" t="str">
        <f>VLOOKUP('Health care'!A602,medical[#All],7,FALSE)</f>
        <v>No</v>
      </c>
      <c r="G602" s="26" t="str">
        <f>VLOOKUP(A602,medical[#All],8,FALSE)</f>
        <v>No</v>
      </c>
      <c r="H602" s="26">
        <f>VLOOKUP('Health care'!A602,medical[#All],9,FALSE)</f>
        <v>1</v>
      </c>
      <c r="I602" s="26" t="str">
        <f>VLOOKUP(A602,medical[#All],10,FALSE)</f>
        <v>Yes</v>
      </c>
      <c r="J602" s="27" t="str">
        <f>VLOOKUP(A602,medical[#All],3,FALSE)</f>
        <v>Normal Weight</v>
      </c>
      <c r="K602" s="27" t="str">
        <f>VLOOKUP(A602,medical[#All],5,FALSE)</f>
        <v>Normal</v>
      </c>
      <c r="L602" s="28" t="str">
        <f>VLOOKUP(A602,hospital[#All],10,FALSE)</f>
        <v>28-Sep-1995</v>
      </c>
      <c r="M602" s="29">
        <f>VLOOKUP(A602,hospital[#All],6,FALSE)</f>
        <v>16420.490000000002</v>
      </c>
      <c r="N602" s="26" t="str">
        <f>VLOOKUP(A602,hospital[#All],7,FALSE)</f>
        <v>tier - 2</v>
      </c>
      <c r="O602" s="26" t="str">
        <f>VLOOKUP(A602,hospital[#All],8,FALSE)</f>
        <v>tier - 3</v>
      </c>
      <c r="P602" s="26" t="str">
        <f>VLOOKUP(A602,hospital[#All],9,FALSE)</f>
        <v>R1012</v>
      </c>
      <c r="Q602" s="26">
        <f>VLOOKUP(A602,hospital[#All],11,FALSE)</f>
        <v>30</v>
      </c>
    </row>
    <row r="603" spans="1:17" ht="15.6" x14ac:dyDescent="0.3">
      <c r="A603" s="25" t="s">
        <v>1769</v>
      </c>
      <c r="B603" s="26" t="str">
        <f>VLOOKUP(A603,cstm_name[#All],4,FALSE)</f>
        <v>heather</v>
      </c>
      <c r="C603" s="26">
        <f>VLOOKUP(A603,medical[#All],2,FALSE)</f>
        <v>40.24</v>
      </c>
      <c r="D603" s="26" t="str">
        <f>VLOOKUP(A603,medical[#All],5,FALSE)</f>
        <v>Diabetes</v>
      </c>
      <c r="E603" s="26" t="str">
        <f>VLOOKUP(A603,medical[#All],6,FALSE)</f>
        <v>No</v>
      </c>
      <c r="F603" s="26" t="str">
        <f>VLOOKUP('Health care'!A603,medical[#All],7,FALSE)</f>
        <v>No</v>
      </c>
      <c r="G603" s="26" t="str">
        <f>VLOOKUP(A603,medical[#All],8,FALSE)</f>
        <v>No</v>
      </c>
      <c r="H603" s="26">
        <f>VLOOKUP('Health care'!A603,medical[#All],9,FALSE)</f>
        <v>0</v>
      </c>
      <c r="I603" s="26" t="str">
        <f>VLOOKUP(A603,medical[#All],10,FALSE)</f>
        <v>No</v>
      </c>
      <c r="J603" s="27" t="str">
        <f>VLOOKUP(A603,medical[#All],3,FALSE)</f>
        <v>Obesity</v>
      </c>
      <c r="K603" s="27" t="str">
        <f>VLOOKUP(A603,medical[#All],5,FALSE)</f>
        <v>Diabetes</v>
      </c>
      <c r="L603" s="28" t="str">
        <f>VLOOKUP(A603,hospital[#All],10,FALSE)</f>
        <v>5-Dec-1965</v>
      </c>
      <c r="M603" s="29">
        <f>VLOOKUP(A603,hospital[#All],6,FALSE)</f>
        <v>16351.42</v>
      </c>
      <c r="N603" s="26" t="str">
        <f>VLOOKUP(A603,hospital[#All],7,FALSE)</f>
        <v>tier - 2</v>
      </c>
      <c r="O603" s="26" t="str">
        <f>VLOOKUP(A603,hospital[#All],8,FALSE)</f>
        <v>tier - 3</v>
      </c>
      <c r="P603" s="26" t="str">
        <f>VLOOKUP(A603,hospital[#All],9,FALSE)</f>
        <v>R1026</v>
      </c>
      <c r="Q603" s="26">
        <f>VLOOKUP(A603,hospital[#All],11,FALSE)</f>
        <v>60</v>
      </c>
    </row>
    <row r="604" spans="1:17" ht="15.6" x14ac:dyDescent="0.3">
      <c r="A604" s="25" t="s">
        <v>1768</v>
      </c>
      <c r="B604" s="26" t="str">
        <f>VLOOKUP(A604,cstm_name[#All],4,FALSE)</f>
        <v>Megan</v>
      </c>
      <c r="C604" s="26">
        <f>VLOOKUP(A604,medical[#All],2,FALSE)</f>
        <v>43.15</v>
      </c>
      <c r="D604" s="26" t="str">
        <f>VLOOKUP(A604,medical[#All],5,FALSE)</f>
        <v>Prediabetes</v>
      </c>
      <c r="E604" s="26" t="str">
        <f>VLOOKUP(A604,medical[#All],6,FALSE)</f>
        <v>Yes</v>
      </c>
      <c r="F604" s="26" t="str">
        <f>VLOOKUP('Health care'!A604,medical[#All],7,FALSE)</f>
        <v>No</v>
      </c>
      <c r="G604" s="26" t="str">
        <f>VLOOKUP(A604,medical[#All],8,FALSE)</f>
        <v>Yes</v>
      </c>
      <c r="H604" s="26">
        <f>VLOOKUP('Health care'!A604,medical[#All],9,FALSE)</f>
        <v>1</v>
      </c>
      <c r="I604" s="26" t="str">
        <f>VLOOKUP(A604,medical[#All],10,FALSE)</f>
        <v>No</v>
      </c>
      <c r="J604" s="27" t="str">
        <f>VLOOKUP(A604,medical[#All],3,FALSE)</f>
        <v>Obesity</v>
      </c>
      <c r="K604" s="27" t="str">
        <f>VLOOKUP(A604,medical[#All],5,FALSE)</f>
        <v>Prediabetes</v>
      </c>
      <c r="L604" s="28" t="str">
        <f>VLOOKUP(A604,hospital[#All],10,FALSE)</f>
        <v>8-Aug-1969</v>
      </c>
      <c r="M604" s="29">
        <f>VLOOKUP(A604,hospital[#All],6,FALSE)</f>
        <v>16311.05</v>
      </c>
      <c r="N604" s="26" t="str">
        <f>VLOOKUP(A604,hospital[#All],7,FALSE)</f>
        <v>tier - 2</v>
      </c>
      <c r="O604" s="26" t="str">
        <f>VLOOKUP(A604,hospital[#All],8,FALSE)</f>
        <v>tier - 3</v>
      </c>
      <c r="P604" s="26" t="str">
        <f>VLOOKUP(A604,hospital[#All],9,FALSE)</f>
        <v>R1026</v>
      </c>
      <c r="Q604" s="26">
        <f>VLOOKUP(A604,hospital[#All],11,FALSE)</f>
        <v>56</v>
      </c>
    </row>
    <row r="605" spans="1:17" ht="15.6" x14ac:dyDescent="0.3">
      <c r="A605" s="25" t="s">
        <v>1767</v>
      </c>
      <c r="B605" s="26" t="str">
        <f>VLOOKUP(A605,cstm_name[#All],4,FALSE)</f>
        <v>jonathan</v>
      </c>
      <c r="C605" s="26">
        <f>VLOOKUP(A605,medical[#All],2,FALSE)</f>
        <v>27.7</v>
      </c>
      <c r="D605" s="26" t="str">
        <f>VLOOKUP(A605,medical[#All],5,FALSE)</f>
        <v>Normal</v>
      </c>
      <c r="E605" s="26" t="str">
        <f>VLOOKUP(A605,medical[#All],6,FALSE)</f>
        <v>No</v>
      </c>
      <c r="F605" s="26" t="str">
        <f>VLOOKUP('Health care'!A605,medical[#All],7,FALSE)</f>
        <v>No</v>
      </c>
      <c r="G605" s="26" t="str">
        <f>VLOOKUP(A605,medical[#All],8,FALSE)</f>
        <v>Yes</v>
      </c>
      <c r="H605" s="26">
        <f>VLOOKUP('Health care'!A605,medical[#All],9,FALSE)</f>
        <v>1</v>
      </c>
      <c r="I605" s="26" t="str">
        <f>VLOOKUP(A605,medical[#All],10,FALSE)</f>
        <v>Yes</v>
      </c>
      <c r="J605" s="27" t="str">
        <f>VLOOKUP(A605,medical[#All],3,FALSE)</f>
        <v>OverWeight</v>
      </c>
      <c r="K605" s="27" t="str">
        <f>VLOOKUP(A605,medical[#All],5,FALSE)</f>
        <v>Normal</v>
      </c>
      <c r="L605" s="28" t="str">
        <f>VLOOKUP(A605,hospital[#All],10,FALSE)</f>
        <v>24-Aug-2003</v>
      </c>
      <c r="M605" s="29">
        <f>VLOOKUP(A605,hospital[#All],6,FALSE)</f>
        <v>16297.85</v>
      </c>
      <c r="N605" s="26" t="str">
        <f>VLOOKUP(A605,hospital[#All],7,FALSE)</f>
        <v>tier - 2</v>
      </c>
      <c r="O605" s="26" t="str">
        <f>VLOOKUP(A605,hospital[#All],8,FALSE)</f>
        <v>tier - 3</v>
      </c>
      <c r="P605" s="26" t="str">
        <f>VLOOKUP(A605,hospital[#All],9,FALSE)</f>
        <v>R1011</v>
      </c>
      <c r="Q605" s="26">
        <f>VLOOKUP(A605,hospital[#All],11,FALSE)</f>
        <v>22</v>
      </c>
    </row>
    <row r="606" spans="1:17" ht="15.6" x14ac:dyDescent="0.3">
      <c r="A606" s="25" t="s">
        <v>1766</v>
      </c>
      <c r="B606" s="26" t="str">
        <f>VLOOKUP(A606,cstm_name[#All],4,FALSE)</f>
        <v>Greg</v>
      </c>
      <c r="C606" s="26">
        <f>VLOOKUP(A606,medical[#All],2,FALSE)</f>
        <v>45.68</v>
      </c>
      <c r="D606" s="26" t="str">
        <f>VLOOKUP(A606,medical[#All],5,FALSE)</f>
        <v>Normal</v>
      </c>
      <c r="E606" s="26" t="str">
        <f>VLOOKUP(A606,medical[#All],6,FALSE)</f>
        <v>No</v>
      </c>
      <c r="F606" s="26" t="str">
        <f>VLOOKUP('Health care'!A606,medical[#All],7,FALSE)</f>
        <v>No</v>
      </c>
      <c r="G606" s="26" t="str">
        <f>VLOOKUP(A606,medical[#All],8,FALSE)</f>
        <v>No</v>
      </c>
      <c r="H606" s="26">
        <f>VLOOKUP('Health care'!A606,medical[#All],9,FALSE)</f>
        <v>2</v>
      </c>
      <c r="I606" s="26" t="str">
        <f>VLOOKUP(A606,medical[#All],10,FALSE)</f>
        <v>No</v>
      </c>
      <c r="J606" s="27" t="str">
        <f>VLOOKUP(A606,medical[#All],3,FALSE)</f>
        <v>Obesity</v>
      </c>
      <c r="K606" s="27" t="str">
        <f>VLOOKUP(A606,medical[#All],5,FALSE)</f>
        <v>Normal</v>
      </c>
      <c r="L606" s="28" t="str">
        <f>VLOOKUP(A606,hospital[#All],10,FALSE)</f>
        <v>30-Jul-1972</v>
      </c>
      <c r="M606" s="29">
        <f>VLOOKUP(A606,hospital[#All],6,FALSE)</f>
        <v>16267.32</v>
      </c>
      <c r="N606" s="26" t="str">
        <f>VLOOKUP(A606,hospital[#All],7,FALSE)</f>
        <v>tier - 2</v>
      </c>
      <c r="O606" s="26" t="str">
        <f>VLOOKUP(A606,hospital[#All],8,FALSE)</f>
        <v>tier - 2</v>
      </c>
      <c r="P606" s="26" t="str">
        <f>VLOOKUP(A606,hospital[#All],9,FALSE)</f>
        <v>R1023</v>
      </c>
      <c r="Q606" s="26">
        <f>VLOOKUP(A606,hospital[#All],11,FALSE)</f>
        <v>53</v>
      </c>
    </row>
    <row r="607" spans="1:17" ht="15.6" x14ac:dyDescent="0.3">
      <c r="A607" s="25" t="s">
        <v>1765</v>
      </c>
      <c r="B607" s="26" t="str">
        <f>VLOOKUP(A607,cstm_name[#All],4,FALSE)</f>
        <v>Steven</v>
      </c>
      <c r="C607" s="26">
        <f>VLOOKUP(A607,medical[#All],2,FALSE)</f>
        <v>27.3</v>
      </c>
      <c r="D607" s="26" t="str">
        <f>VLOOKUP(A607,medical[#All],5,FALSE)</f>
        <v>Diabetes</v>
      </c>
      <c r="E607" s="26" t="str">
        <f>VLOOKUP(A607,medical[#All],6,FALSE)</f>
        <v>No</v>
      </c>
      <c r="F607" s="26" t="str">
        <f>VLOOKUP('Health care'!A607,medical[#All],7,FALSE)</f>
        <v>No</v>
      </c>
      <c r="G607" s="26" t="str">
        <f>VLOOKUP(A607,medical[#All],8,FALSE)</f>
        <v>No</v>
      </c>
      <c r="H607" s="26">
        <f>VLOOKUP('Health care'!A607,medical[#All],9,FALSE)</f>
        <v>0</v>
      </c>
      <c r="I607" s="26" t="str">
        <f>VLOOKUP(A607,medical[#All],10,FALSE)</f>
        <v>Yes</v>
      </c>
      <c r="J607" s="27" t="str">
        <f>VLOOKUP(A607,medical[#All],3,FALSE)</f>
        <v>OverWeight</v>
      </c>
      <c r="K607" s="27" t="str">
        <f>VLOOKUP(A607,medical[#All],5,FALSE)</f>
        <v>Diabetes</v>
      </c>
      <c r="L607" s="28" t="str">
        <f>VLOOKUP(A607,hospital[#All],10,FALSE)</f>
        <v>8-Sep-2002</v>
      </c>
      <c r="M607" s="29">
        <f>VLOOKUP(A607,hospital[#All],6,FALSE)</f>
        <v>16232.85</v>
      </c>
      <c r="N607" s="26" t="str">
        <f>VLOOKUP(A607,hospital[#All],7,FALSE)</f>
        <v>tier - 2</v>
      </c>
      <c r="O607" s="26" t="str">
        <f>VLOOKUP(A607,hospital[#All],8,FALSE)</f>
        <v>tier - 1</v>
      </c>
      <c r="P607" s="26" t="str">
        <f>VLOOKUP(A607,hospital[#All],9,FALSE)</f>
        <v>R1011</v>
      </c>
      <c r="Q607" s="26">
        <f>VLOOKUP(A607,hospital[#All],11,FALSE)</f>
        <v>23</v>
      </c>
    </row>
    <row r="608" spans="1:17" ht="15.6" x14ac:dyDescent="0.3">
      <c r="A608" s="25" t="s">
        <v>1764</v>
      </c>
      <c r="B608" s="26" t="str">
        <f>VLOOKUP(A608,cstm_name[#All],4,FALSE)</f>
        <v>gianfilippo</v>
      </c>
      <c r="C608" s="26">
        <f>VLOOKUP(A608,medical[#All],2,FALSE)</f>
        <v>54.45</v>
      </c>
      <c r="D608" s="26" t="str">
        <f>VLOOKUP(A608,medical[#All],5,FALSE)</f>
        <v>Normal</v>
      </c>
      <c r="E608" s="26" t="str">
        <f>VLOOKUP(A608,medical[#All],6,FALSE)</f>
        <v>Yes</v>
      </c>
      <c r="F608" s="26" t="str">
        <f>VLOOKUP('Health care'!A608,medical[#All],7,FALSE)</f>
        <v>No</v>
      </c>
      <c r="G608" s="26" t="str">
        <f>VLOOKUP(A608,medical[#All],8,FALSE)</f>
        <v>No</v>
      </c>
      <c r="H608" s="26">
        <f>VLOOKUP('Health care'!A608,medical[#All],9,FALSE)</f>
        <v>1</v>
      </c>
      <c r="I608" s="26" t="str">
        <f>VLOOKUP(A608,medical[#All],10,FALSE)</f>
        <v>No</v>
      </c>
      <c r="J608" s="27" t="str">
        <f>VLOOKUP(A608,medical[#All],3,FALSE)</f>
        <v>Obesity</v>
      </c>
      <c r="K608" s="27" t="str">
        <f>VLOOKUP(A608,medical[#All],5,FALSE)</f>
        <v>Normal</v>
      </c>
      <c r="L608" s="28" t="str">
        <f>VLOOKUP(A608,hospital[#All],10,FALSE)</f>
        <v>21-Aug-1988</v>
      </c>
      <c r="M608" s="29">
        <f>VLOOKUP(A608,hospital[#All],6,FALSE)</f>
        <v>16205.88</v>
      </c>
      <c r="N608" s="26" t="str">
        <f>VLOOKUP(A608,hospital[#All],7,FALSE)</f>
        <v>tier - 2</v>
      </c>
      <c r="O608" s="26" t="str">
        <f>VLOOKUP(A608,hospital[#All],8,FALSE)</f>
        <v>tier - 1</v>
      </c>
      <c r="P608" s="26" t="str">
        <f>VLOOKUP(A608,hospital[#All],9,FALSE)</f>
        <v>R1012</v>
      </c>
      <c r="Q608" s="26">
        <f>VLOOKUP(A608,hospital[#All],11,FALSE)</f>
        <v>37</v>
      </c>
    </row>
    <row r="609" spans="1:17" ht="15.6" x14ac:dyDescent="0.3">
      <c r="A609" s="25" t="s">
        <v>1763</v>
      </c>
      <c r="B609" s="26" t="str">
        <f>VLOOKUP(A609,cstm_name[#All],4,FALSE)</f>
        <v>hector</v>
      </c>
      <c r="C609" s="26">
        <f>VLOOKUP(A609,medical[#All],2,FALSE)</f>
        <v>54.43</v>
      </c>
      <c r="D609" s="26" t="str">
        <f>VLOOKUP(A609,medical[#All],5,FALSE)</f>
        <v>Normal</v>
      </c>
      <c r="E609" s="26" t="str">
        <f>VLOOKUP(A609,medical[#All],6,FALSE)</f>
        <v>Yes</v>
      </c>
      <c r="F609" s="26" t="str">
        <f>VLOOKUP('Health care'!A609,medical[#All],7,FALSE)</f>
        <v>No</v>
      </c>
      <c r="G609" s="26" t="str">
        <f>VLOOKUP(A609,medical[#All],8,FALSE)</f>
        <v>No</v>
      </c>
      <c r="H609" s="26">
        <f>VLOOKUP('Health care'!A609,medical[#All],9,FALSE)</f>
        <v>1</v>
      </c>
      <c r="I609" s="26" t="str">
        <f>VLOOKUP(A609,medical[#All],10,FALSE)</f>
        <v>No</v>
      </c>
      <c r="J609" s="27" t="str">
        <f>VLOOKUP(A609,medical[#All],3,FALSE)</f>
        <v>Obesity</v>
      </c>
      <c r="K609" s="27" t="str">
        <f>VLOOKUP(A609,medical[#All],5,FALSE)</f>
        <v>Normal</v>
      </c>
      <c r="L609" s="28" t="str">
        <f>VLOOKUP(A609,hospital[#All],10,FALSE)</f>
        <v>6-Aug-1988</v>
      </c>
      <c r="M609" s="29">
        <f>VLOOKUP(A609,hospital[#All],6,FALSE)</f>
        <v>16199.1</v>
      </c>
      <c r="N609" s="26" t="str">
        <f>VLOOKUP(A609,hospital[#All],7,FALSE)</f>
        <v>tier - 2</v>
      </c>
      <c r="O609" s="26" t="str">
        <f>VLOOKUP(A609,hospital[#All],8,FALSE)</f>
        <v>tier - 2</v>
      </c>
      <c r="P609" s="26" t="str">
        <f>VLOOKUP(A609,hospital[#All],9,FALSE)</f>
        <v>R1012</v>
      </c>
      <c r="Q609" s="26">
        <f>VLOOKUP(A609,hospital[#All],11,FALSE)</f>
        <v>37</v>
      </c>
    </row>
    <row r="610" spans="1:17" ht="15.6" x14ac:dyDescent="0.3">
      <c r="A610" s="25" t="s">
        <v>1762</v>
      </c>
      <c r="B610" s="26" t="str">
        <f>VLOOKUP(A610,cstm_name[#All],4,FALSE)</f>
        <v>Mark</v>
      </c>
      <c r="C610" s="26">
        <f>VLOOKUP(A610,medical[#All],2,FALSE)</f>
        <v>48.01</v>
      </c>
      <c r="D610" s="26" t="str">
        <f>VLOOKUP(A610,medical[#All],5,FALSE)</f>
        <v>Diabetes</v>
      </c>
      <c r="E610" s="26" t="str">
        <f>VLOOKUP(A610,medical[#All],6,FALSE)</f>
        <v>No</v>
      </c>
      <c r="F610" s="26" t="str">
        <f>VLOOKUP('Health care'!A610,medical[#All],7,FALSE)</f>
        <v>No</v>
      </c>
      <c r="G610" s="26" t="str">
        <f>VLOOKUP(A610,medical[#All],8,FALSE)</f>
        <v>No</v>
      </c>
      <c r="H610" s="26">
        <f>VLOOKUP('Health care'!A610,medical[#All],9,FALSE)</f>
        <v>0</v>
      </c>
      <c r="I610" s="26" t="str">
        <f>VLOOKUP(A610,medical[#All],10,FALSE)</f>
        <v>No</v>
      </c>
      <c r="J610" s="27" t="str">
        <f>VLOOKUP(A610,medical[#All],3,FALSE)</f>
        <v>Obesity</v>
      </c>
      <c r="K610" s="27" t="str">
        <f>VLOOKUP(A610,medical[#All],5,FALSE)</f>
        <v>Diabetes</v>
      </c>
      <c r="L610" s="28" t="str">
        <f>VLOOKUP(A610,hospital[#All],10,FALSE)</f>
        <v>11-Sep-1974</v>
      </c>
      <c r="M610" s="29">
        <f>VLOOKUP(A610,hospital[#All],6,FALSE)</f>
        <v>16190.97</v>
      </c>
      <c r="N610" s="26" t="str">
        <f>VLOOKUP(A610,hospital[#All],7,FALSE)</f>
        <v>tier - 2</v>
      </c>
      <c r="O610" s="26" t="str">
        <f>VLOOKUP(A610,hospital[#All],8,FALSE)</f>
        <v>tier - 3</v>
      </c>
      <c r="P610" s="26" t="str">
        <f>VLOOKUP(A610,hospital[#All],9,FALSE)</f>
        <v>R1012</v>
      </c>
      <c r="Q610" s="26">
        <f>VLOOKUP(A610,hospital[#All],11,FALSE)</f>
        <v>51</v>
      </c>
    </row>
    <row r="611" spans="1:17" ht="15.6" x14ac:dyDescent="0.3">
      <c r="A611" s="25" t="s">
        <v>1761</v>
      </c>
      <c r="B611" s="26" t="str">
        <f>VLOOKUP(A611,cstm_name[#All],4,FALSE)</f>
        <v>aubri</v>
      </c>
      <c r="C611" s="26">
        <f>VLOOKUP(A611,medical[#All],2,FALSE)</f>
        <v>48.32</v>
      </c>
      <c r="D611" s="26" t="str">
        <f>VLOOKUP(A611,medical[#All],5,FALSE)</f>
        <v>Prediabetes</v>
      </c>
      <c r="E611" s="26" t="str">
        <f>VLOOKUP(A611,medical[#All],6,FALSE)</f>
        <v>No</v>
      </c>
      <c r="F611" s="26" t="str">
        <f>VLOOKUP('Health care'!A611,medical[#All],7,FALSE)</f>
        <v>No</v>
      </c>
      <c r="G611" s="26" t="str">
        <f>VLOOKUP(A611,medical[#All],8,FALSE)</f>
        <v>No</v>
      </c>
      <c r="H611" s="26">
        <f>VLOOKUP('Health care'!A611,medical[#All],9,FALSE)</f>
        <v>0</v>
      </c>
      <c r="I611" s="26" t="str">
        <f>VLOOKUP(A611,medical[#All],10,FALSE)</f>
        <v>No</v>
      </c>
      <c r="J611" s="27" t="str">
        <f>VLOOKUP(A611,medical[#All],3,FALSE)</f>
        <v>Obesity</v>
      </c>
      <c r="K611" s="27" t="str">
        <f>VLOOKUP(A611,medical[#All],5,FALSE)</f>
        <v>Prediabetes</v>
      </c>
      <c r="L611" s="28" t="str">
        <f>VLOOKUP(A611,hospital[#All],10,FALSE)</f>
        <v>6-Jul-1982</v>
      </c>
      <c r="M611" s="29">
        <f>VLOOKUP(A611,hospital[#All],6,FALSE)</f>
        <v>16152.04</v>
      </c>
      <c r="N611" s="26" t="str">
        <f>VLOOKUP(A611,hospital[#All],7,FALSE)</f>
        <v>tier - 2</v>
      </c>
      <c r="O611" s="26" t="str">
        <f>VLOOKUP(A611,hospital[#All],8,FALSE)</f>
        <v>tier - 1</v>
      </c>
      <c r="P611" s="26" t="str">
        <f>VLOOKUP(A611,hospital[#All],9,FALSE)</f>
        <v>R1026</v>
      </c>
      <c r="Q611" s="26">
        <f>VLOOKUP(A611,hospital[#All],11,FALSE)</f>
        <v>43</v>
      </c>
    </row>
    <row r="612" spans="1:17" ht="15.6" x14ac:dyDescent="0.3">
      <c r="A612" s="25" t="s">
        <v>1760</v>
      </c>
      <c r="B612" s="26" t="str">
        <f>VLOOKUP(A612,cstm_name[#All],4,FALSE)</f>
        <v>justin</v>
      </c>
      <c r="C612" s="26">
        <f>VLOOKUP(A612,medical[#All],2,FALSE)</f>
        <v>22.895</v>
      </c>
      <c r="D612" s="26" t="str">
        <f>VLOOKUP(A612,medical[#All],5,FALSE)</f>
        <v>Normal</v>
      </c>
      <c r="E612" s="26" t="str">
        <f>VLOOKUP(A612,medical[#All],6,FALSE)</f>
        <v>No</v>
      </c>
      <c r="F612" s="26" t="str">
        <f>VLOOKUP('Health care'!A612,medical[#All],7,FALSE)</f>
        <v>No</v>
      </c>
      <c r="G612" s="26" t="str">
        <f>VLOOKUP(A612,medical[#All],8,FALSE)</f>
        <v>Yes</v>
      </c>
      <c r="H612" s="26">
        <f>VLOOKUP('Health care'!A612,medical[#All],9,FALSE)</f>
        <v>1</v>
      </c>
      <c r="I612" s="26" t="str">
        <f>VLOOKUP(A612,medical[#All],10,FALSE)</f>
        <v>Yes</v>
      </c>
      <c r="J612" s="27" t="str">
        <f>VLOOKUP(A612,medical[#All],3,FALSE)</f>
        <v>Normal Weight</v>
      </c>
      <c r="K612" s="27" t="str">
        <f>VLOOKUP(A612,medical[#All],5,FALSE)</f>
        <v>Normal</v>
      </c>
      <c r="L612" s="28" t="str">
        <f>VLOOKUP(A612,hospital[#All],10,FALSE)</f>
        <v>12-Dec-1993</v>
      </c>
      <c r="M612" s="29">
        <f>VLOOKUP(A612,hospital[#All],6,FALSE)</f>
        <v>16138.76</v>
      </c>
      <c r="N612" s="26" t="str">
        <f>VLOOKUP(A612,hospital[#All],7,FALSE)</f>
        <v>tier - 2</v>
      </c>
      <c r="O612" s="26" t="str">
        <f>VLOOKUP(A612,hospital[#All],8,FALSE)</f>
        <v>tier - 3</v>
      </c>
      <c r="P612" s="26" t="str">
        <f>VLOOKUP(A612,hospital[#All],9,FALSE)</f>
        <v>R1017</v>
      </c>
      <c r="Q612" s="26">
        <f>VLOOKUP(A612,hospital[#All],11,FALSE)</f>
        <v>32</v>
      </c>
    </row>
    <row r="613" spans="1:17" ht="15.6" x14ac:dyDescent="0.3">
      <c r="A613" s="25" t="s">
        <v>1759</v>
      </c>
      <c r="B613" s="26" t="str">
        <f>VLOOKUP(A613,cstm_name[#All],4,FALSE)</f>
        <v>Megan</v>
      </c>
      <c r="C613" s="26">
        <f>VLOOKUP(A613,medical[#All],2,FALSE)</f>
        <v>54.85</v>
      </c>
      <c r="D613" s="26" t="str">
        <f>VLOOKUP(A613,medical[#All],5,FALSE)</f>
        <v>Normal</v>
      </c>
      <c r="E613" s="26" t="str">
        <f>VLOOKUP(A613,medical[#All],6,FALSE)</f>
        <v>No</v>
      </c>
      <c r="F613" s="26" t="str">
        <f>VLOOKUP('Health care'!A613,medical[#All],7,FALSE)</f>
        <v>No</v>
      </c>
      <c r="G613" s="26" t="str">
        <f>VLOOKUP(A613,medical[#All],8,FALSE)</f>
        <v>No</v>
      </c>
      <c r="H613" s="26">
        <f>VLOOKUP('Health care'!A613,medical[#All],9,FALSE)</f>
        <v>1</v>
      </c>
      <c r="I613" s="26" t="str">
        <f>VLOOKUP(A613,medical[#All],10,FALSE)</f>
        <v>No</v>
      </c>
      <c r="J613" s="27" t="str">
        <f>VLOOKUP(A613,medical[#All],3,FALSE)</f>
        <v>Obesity</v>
      </c>
      <c r="K613" s="27" t="str">
        <f>VLOOKUP(A613,medical[#All],5,FALSE)</f>
        <v>Normal</v>
      </c>
      <c r="L613" s="28" t="str">
        <f>VLOOKUP(A613,hospital[#All],10,FALSE)</f>
        <v>6-Oct-1987</v>
      </c>
      <c r="M613" s="29">
        <f>VLOOKUP(A613,hospital[#All],6,FALSE)</f>
        <v>16122.65</v>
      </c>
      <c r="N613" s="26" t="str">
        <f>VLOOKUP(A613,hospital[#All],7,FALSE)</f>
        <v>tier - 2</v>
      </c>
      <c r="O613" s="26" t="str">
        <f>VLOOKUP(A613,hospital[#All],8,FALSE)</f>
        <v>tier - 1</v>
      </c>
      <c r="P613" s="26" t="str">
        <f>VLOOKUP(A613,hospital[#All],9,FALSE)</f>
        <v>R1011</v>
      </c>
      <c r="Q613" s="26">
        <f>VLOOKUP(A613,hospital[#All],11,FALSE)</f>
        <v>38</v>
      </c>
    </row>
    <row r="614" spans="1:17" ht="15.6" x14ac:dyDescent="0.3">
      <c r="A614" s="25" t="s">
        <v>1758</v>
      </c>
      <c r="B614" s="26" t="str">
        <f>VLOOKUP(A614,cstm_name[#All],4,FALSE)</f>
        <v>Erika</v>
      </c>
      <c r="C614" s="26">
        <f>VLOOKUP(A614,medical[#All],2,FALSE)</f>
        <v>21.85</v>
      </c>
      <c r="D614" s="26" t="str">
        <f>VLOOKUP(A614,medical[#All],5,FALSE)</f>
        <v>Normal</v>
      </c>
      <c r="E614" s="26" t="str">
        <f>VLOOKUP(A614,medical[#All],6,FALSE)</f>
        <v>No</v>
      </c>
      <c r="F614" s="26" t="str">
        <f>VLOOKUP('Health care'!A614,medical[#All],7,FALSE)</f>
        <v>No</v>
      </c>
      <c r="G614" s="26" t="str">
        <f>VLOOKUP(A614,medical[#All],8,FALSE)</f>
        <v>Yes</v>
      </c>
      <c r="H614" s="26">
        <f>VLOOKUP('Health care'!A614,medical[#All],9,FALSE)</f>
        <v>1</v>
      </c>
      <c r="I614" s="26" t="str">
        <f>VLOOKUP(A614,medical[#All],10,FALSE)</f>
        <v>Yes</v>
      </c>
      <c r="J614" s="27" t="str">
        <f>VLOOKUP(A614,medical[#All],3,FALSE)</f>
        <v>Normal Weight</v>
      </c>
      <c r="K614" s="27" t="str">
        <f>VLOOKUP(A614,medical[#All],5,FALSE)</f>
        <v>Normal</v>
      </c>
      <c r="L614" s="28" t="str">
        <f>VLOOKUP(A614,hospital[#All],10,FALSE)</f>
        <v>8-Aug-1993</v>
      </c>
      <c r="M614" s="29">
        <f>VLOOKUP(A614,hospital[#All],6,FALSE)</f>
        <v>16115.3</v>
      </c>
      <c r="N614" s="26" t="str">
        <f>VLOOKUP(A614,hospital[#All],7,FALSE)</f>
        <v>tier - 2</v>
      </c>
      <c r="O614" s="26" t="str">
        <f>VLOOKUP(A614,hospital[#All],8,FALSE)</f>
        <v>tier - 1</v>
      </c>
      <c r="P614" s="26" t="str">
        <f>VLOOKUP(A614,hospital[#All],9,FALSE)</f>
        <v>R1024</v>
      </c>
      <c r="Q614" s="26">
        <f>VLOOKUP(A614,hospital[#All],11,FALSE)</f>
        <v>32</v>
      </c>
    </row>
    <row r="615" spans="1:17" ht="15.6" x14ac:dyDescent="0.3">
      <c r="A615" s="25" t="s">
        <v>1757</v>
      </c>
      <c r="B615" s="26" t="str">
        <f>VLOOKUP(A615,cstm_name[#All],4,FALSE)</f>
        <v>Daniel</v>
      </c>
      <c r="C615" s="26">
        <f>VLOOKUP(A615,medical[#All],2,FALSE)</f>
        <v>51.86</v>
      </c>
      <c r="D615" s="26" t="str">
        <f>VLOOKUP(A615,medical[#All],5,FALSE)</f>
        <v>Normal</v>
      </c>
      <c r="E615" s="26" t="str">
        <f>VLOOKUP(A615,medical[#All],6,FALSE)</f>
        <v>Yes</v>
      </c>
      <c r="F615" s="26" t="str">
        <f>VLOOKUP('Health care'!A615,medical[#All],7,FALSE)</f>
        <v>No</v>
      </c>
      <c r="G615" s="26" t="str">
        <f>VLOOKUP(A615,medical[#All],8,FALSE)</f>
        <v>No</v>
      </c>
      <c r="H615" s="26">
        <f>VLOOKUP('Health care'!A615,medical[#All],9,FALSE)</f>
        <v>0</v>
      </c>
      <c r="I615" s="26" t="str">
        <f>VLOOKUP(A615,medical[#All],10,FALSE)</f>
        <v>No</v>
      </c>
      <c r="J615" s="27" t="str">
        <f>VLOOKUP(A615,medical[#All],3,FALSE)</f>
        <v>Obesity</v>
      </c>
      <c r="K615" s="27" t="str">
        <f>VLOOKUP(A615,medical[#All],5,FALSE)</f>
        <v>Normal</v>
      </c>
      <c r="L615" s="28" t="str">
        <f>VLOOKUP(A615,hospital[#All],10,FALSE)</f>
        <v>27-Aug-1985</v>
      </c>
      <c r="M615" s="29">
        <f>VLOOKUP(A615,hospital[#All],6,FALSE)</f>
        <v>16097.94</v>
      </c>
      <c r="N615" s="26" t="str">
        <f>VLOOKUP(A615,hospital[#All],7,FALSE)</f>
        <v>tier - 2</v>
      </c>
      <c r="O615" s="26" t="str">
        <f>VLOOKUP(A615,hospital[#All],8,FALSE)</f>
        <v>tier - 3</v>
      </c>
      <c r="P615" s="26" t="str">
        <f>VLOOKUP(A615,hospital[#All],9,FALSE)</f>
        <v>R1012</v>
      </c>
      <c r="Q615" s="26">
        <f>VLOOKUP(A615,hospital[#All],11,FALSE)</f>
        <v>40</v>
      </c>
    </row>
    <row r="616" spans="1:17" ht="15.6" x14ac:dyDescent="0.3">
      <c r="A616" s="25" t="s">
        <v>1756</v>
      </c>
      <c r="B616" s="26" t="str">
        <f>VLOOKUP(A616,cstm_name[#All],4,FALSE)</f>
        <v>Devin</v>
      </c>
      <c r="C616" s="26">
        <f>VLOOKUP(A616,medical[#All],2,FALSE)</f>
        <v>39.049999999999997</v>
      </c>
      <c r="D616" s="26" t="str">
        <f>VLOOKUP(A616,medical[#All],5,FALSE)</f>
        <v>Diabetes</v>
      </c>
      <c r="E616" s="26" t="str">
        <f>VLOOKUP(A616,medical[#All],6,FALSE)</f>
        <v>No</v>
      </c>
      <c r="F616" s="26" t="str">
        <f>VLOOKUP('Health care'!A616,medical[#All],7,FALSE)</f>
        <v>No</v>
      </c>
      <c r="G616" s="26" t="str">
        <f>VLOOKUP(A616,medical[#All],8,FALSE)</f>
        <v>No</v>
      </c>
      <c r="H616" s="26">
        <f>VLOOKUP('Health care'!A616,medical[#All],9,FALSE)</f>
        <v>3</v>
      </c>
      <c r="I616" s="26" t="str">
        <f>VLOOKUP(A616,medical[#All],10,FALSE)</f>
        <v>No</v>
      </c>
      <c r="J616" s="27" t="str">
        <f>VLOOKUP(A616,medical[#All],3,FALSE)</f>
        <v>Obesity</v>
      </c>
      <c r="K616" s="27" t="str">
        <f>VLOOKUP(A616,medical[#All],5,FALSE)</f>
        <v>Diabetes</v>
      </c>
      <c r="L616" s="28" t="str">
        <f>VLOOKUP(A616,hospital[#All],10,FALSE)</f>
        <v>21-Jun-1958</v>
      </c>
      <c r="M616" s="29">
        <f>VLOOKUP(A616,hospital[#All],6,FALSE)</f>
        <v>16085.13</v>
      </c>
      <c r="N616" s="26" t="str">
        <f>VLOOKUP(A616,hospital[#All],7,FALSE)</f>
        <v>tier - 2</v>
      </c>
      <c r="O616" s="26" t="str">
        <f>VLOOKUP(A616,hospital[#All],8,FALSE)</f>
        <v>tier - 2</v>
      </c>
      <c r="P616" s="26" t="str">
        <f>VLOOKUP(A616,hospital[#All],9,FALSE)</f>
        <v>R1013</v>
      </c>
      <c r="Q616" s="26">
        <f>VLOOKUP(A616,hospital[#All],11,FALSE)</f>
        <v>67</v>
      </c>
    </row>
    <row r="617" spans="1:17" ht="15.6" x14ac:dyDescent="0.3">
      <c r="A617" s="25" t="s">
        <v>1755</v>
      </c>
      <c r="B617" s="26" t="str">
        <f>VLOOKUP(A617,cstm_name[#All],4,FALSE)</f>
        <v>Louise</v>
      </c>
      <c r="C617" s="26">
        <f>VLOOKUP(A617,medical[#All],2,FALSE)</f>
        <v>31.824999999999999</v>
      </c>
      <c r="D617" s="26" t="str">
        <f>VLOOKUP(A617,medical[#All],5,FALSE)</f>
        <v>Diabetes</v>
      </c>
      <c r="E617" s="26" t="str">
        <f>VLOOKUP(A617,medical[#All],6,FALSE)</f>
        <v>No</v>
      </c>
      <c r="F617" s="26" t="str">
        <f>VLOOKUP('Health care'!A617,medical[#All],7,FALSE)</f>
        <v>No</v>
      </c>
      <c r="G617" s="26" t="str">
        <f>VLOOKUP(A617,medical[#All],8,FALSE)</f>
        <v>No</v>
      </c>
      <c r="H617" s="26">
        <f>VLOOKUP('Health care'!A617,medical[#All],9,FALSE)</f>
        <v>3</v>
      </c>
      <c r="I617" s="26" t="str">
        <f>VLOOKUP(A617,medical[#All],10,FALSE)</f>
        <v>No</v>
      </c>
      <c r="J617" s="27" t="str">
        <f>VLOOKUP(A617,medical[#All],3,FALSE)</f>
        <v>Obesity</v>
      </c>
      <c r="K617" s="27" t="str">
        <f>VLOOKUP(A617,medical[#All],5,FALSE)</f>
        <v>Diabetes</v>
      </c>
      <c r="L617" s="28" t="str">
        <f>VLOOKUP(A617,hospital[#All],10,FALSE)</f>
        <v>22-Oct-1958</v>
      </c>
      <c r="M617" s="29">
        <f>VLOOKUP(A617,hospital[#All],6,FALSE)</f>
        <v>16069.08</v>
      </c>
      <c r="N617" s="26" t="str">
        <f>VLOOKUP(A617,hospital[#All],7,FALSE)</f>
        <v>tier - 2</v>
      </c>
      <c r="O617" s="26" t="str">
        <f>VLOOKUP(A617,hospital[#All],8,FALSE)</f>
        <v>tier - 2</v>
      </c>
      <c r="P617" s="26" t="str">
        <f>VLOOKUP(A617,hospital[#All],9,FALSE)</f>
        <v>R1024</v>
      </c>
      <c r="Q617" s="26">
        <f>VLOOKUP(A617,hospital[#All],11,FALSE)</f>
        <v>67</v>
      </c>
    </row>
    <row r="618" spans="1:17" ht="15.6" x14ac:dyDescent="0.3">
      <c r="A618" s="25" t="s">
        <v>1754</v>
      </c>
      <c r="B618" s="26" t="str">
        <f>VLOOKUP(A618,cstm_name[#All],4,FALSE)</f>
        <v>sarah</v>
      </c>
      <c r="C618" s="26">
        <f>VLOOKUP(A618,medical[#All],2,FALSE)</f>
        <v>46.43</v>
      </c>
      <c r="D618" s="26" t="str">
        <f>VLOOKUP(A618,medical[#All],5,FALSE)</f>
        <v>Diabetes</v>
      </c>
      <c r="E618" s="26" t="str">
        <f>VLOOKUP(A618,medical[#All],6,FALSE)</f>
        <v>No</v>
      </c>
      <c r="F618" s="26" t="str">
        <f>VLOOKUP('Health care'!A618,medical[#All],7,FALSE)</f>
        <v>No</v>
      </c>
      <c r="G618" s="26" t="str">
        <f>VLOOKUP(A618,medical[#All],8,FALSE)</f>
        <v>No</v>
      </c>
      <c r="H618" s="26">
        <f>VLOOKUP('Health care'!A618,medical[#All],9,FALSE)</f>
        <v>0</v>
      </c>
      <c r="I618" s="26" t="str">
        <f>VLOOKUP(A618,medical[#All],10,FALSE)</f>
        <v>No</v>
      </c>
      <c r="J618" s="27" t="str">
        <f>VLOOKUP(A618,medical[#All],3,FALSE)</f>
        <v>Obesity</v>
      </c>
      <c r="K618" s="27" t="str">
        <f>VLOOKUP(A618,medical[#All],5,FALSE)</f>
        <v>Diabetes</v>
      </c>
      <c r="L618" s="28" t="str">
        <f>VLOOKUP(A618,hospital[#All],10,FALSE)</f>
        <v>16-Sep-1978</v>
      </c>
      <c r="M618" s="29">
        <f>VLOOKUP(A618,hospital[#All],6,FALSE)</f>
        <v>16062.89</v>
      </c>
      <c r="N618" s="26" t="str">
        <f>VLOOKUP(A618,hospital[#All],7,FALSE)</f>
        <v>tier - 2</v>
      </c>
      <c r="O618" s="26" t="str">
        <f>VLOOKUP(A618,hospital[#All],8,FALSE)</f>
        <v>tier - 2</v>
      </c>
      <c r="P618" s="26" t="str">
        <f>VLOOKUP(A618,hospital[#All],9,FALSE)</f>
        <v>R1026</v>
      </c>
      <c r="Q618" s="26">
        <f>VLOOKUP(A618,hospital[#All],11,FALSE)</f>
        <v>47</v>
      </c>
    </row>
    <row r="619" spans="1:17" ht="15.6" x14ac:dyDescent="0.3">
      <c r="A619" s="25" t="s">
        <v>1753</v>
      </c>
      <c r="B619" s="26" t="str">
        <f>VLOOKUP(A619,cstm_name[#All],4,FALSE)</f>
        <v>amy</v>
      </c>
      <c r="C619" s="26">
        <f>VLOOKUP(A619,medical[#All],2,FALSE)</f>
        <v>53.63</v>
      </c>
      <c r="D619" s="26" t="str">
        <f>VLOOKUP(A619,medical[#All],5,FALSE)</f>
        <v>Normal</v>
      </c>
      <c r="E619" s="26" t="str">
        <f>VLOOKUP(A619,medical[#All],6,FALSE)</f>
        <v>Yes</v>
      </c>
      <c r="F619" s="26" t="str">
        <f>VLOOKUP('Health care'!A619,medical[#All],7,FALSE)</f>
        <v>No</v>
      </c>
      <c r="G619" s="26" t="str">
        <f>VLOOKUP(A619,medical[#All],8,FALSE)</f>
        <v>No</v>
      </c>
      <c r="H619" s="26">
        <f>VLOOKUP('Health care'!A619,medical[#All],9,FALSE)</f>
        <v>1</v>
      </c>
      <c r="I619" s="26" t="str">
        <f>VLOOKUP(A619,medical[#All],10,FALSE)</f>
        <v>No</v>
      </c>
      <c r="J619" s="27" t="str">
        <f>VLOOKUP(A619,medical[#All],3,FALSE)</f>
        <v>Obesity</v>
      </c>
      <c r="K619" s="27" t="str">
        <f>VLOOKUP(A619,medical[#All],5,FALSE)</f>
        <v>Normal</v>
      </c>
      <c r="L619" s="28" t="str">
        <f>VLOOKUP(A619,hospital[#All],10,FALSE)</f>
        <v>5-Dec-1988</v>
      </c>
      <c r="M619" s="29">
        <f>VLOOKUP(A619,hospital[#All],6,FALSE)</f>
        <v>16059.06</v>
      </c>
      <c r="N619" s="26" t="str">
        <f>VLOOKUP(A619,hospital[#All],7,FALSE)</f>
        <v>tier - 2</v>
      </c>
      <c r="O619" s="26" t="str">
        <f>VLOOKUP(A619,hospital[#All],8,FALSE)</f>
        <v>tier - 3</v>
      </c>
      <c r="P619" s="26" t="str">
        <f>VLOOKUP(A619,hospital[#All],9,FALSE)</f>
        <v>R1012</v>
      </c>
      <c r="Q619" s="26">
        <f>VLOOKUP(A619,hospital[#All],11,FALSE)</f>
        <v>37</v>
      </c>
    </row>
    <row r="620" spans="1:17" ht="15.6" x14ac:dyDescent="0.3">
      <c r="A620" s="25" t="s">
        <v>1752</v>
      </c>
      <c r="B620" s="26" t="str">
        <f>VLOOKUP(A620,cstm_name[#All],4,FALSE)</f>
        <v>Brittany</v>
      </c>
      <c r="C620" s="26">
        <f>VLOOKUP(A620,medical[#All],2,FALSE)</f>
        <v>48.7</v>
      </c>
      <c r="D620" s="26" t="str">
        <f>VLOOKUP(A620,medical[#All],5,FALSE)</f>
        <v>Normal</v>
      </c>
      <c r="E620" s="26" t="str">
        <f>VLOOKUP(A620,medical[#All],6,FALSE)</f>
        <v>No</v>
      </c>
      <c r="F620" s="26" t="str">
        <f>VLOOKUP('Health care'!A620,medical[#All],7,FALSE)</f>
        <v>No</v>
      </c>
      <c r="G620" s="26" t="str">
        <f>VLOOKUP(A620,medical[#All],8,FALSE)</f>
        <v>No</v>
      </c>
      <c r="H620" s="26">
        <f>VLOOKUP('Health care'!A620,medical[#All],9,FALSE)</f>
        <v>0</v>
      </c>
      <c r="I620" s="26" t="str">
        <f>VLOOKUP(A620,medical[#All],10,FALSE)</f>
        <v>No</v>
      </c>
      <c r="J620" s="27" t="str">
        <f>VLOOKUP(A620,medical[#All],3,FALSE)</f>
        <v>Obesity</v>
      </c>
      <c r="K620" s="27" t="str">
        <f>VLOOKUP(A620,medical[#All],5,FALSE)</f>
        <v>Normal</v>
      </c>
      <c r="L620" s="28" t="str">
        <f>VLOOKUP(A620,hospital[#All],10,FALSE)</f>
        <v>19-Sep-1980</v>
      </c>
      <c r="M620" s="29">
        <f>VLOOKUP(A620,hospital[#All],6,FALSE)</f>
        <v>15966.19</v>
      </c>
      <c r="N620" s="26" t="str">
        <f>VLOOKUP(A620,hospital[#All],7,FALSE)</f>
        <v>tier - 2</v>
      </c>
      <c r="O620" s="26" t="str">
        <f>VLOOKUP(A620,hospital[#All],8,FALSE)</f>
        <v>tier - 2</v>
      </c>
      <c r="P620" s="26" t="str">
        <f>VLOOKUP(A620,hospital[#All],9,FALSE)</f>
        <v>R1012</v>
      </c>
      <c r="Q620" s="26">
        <f>VLOOKUP(A620,hospital[#All],11,FALSE)</f>
        <v>45</v>
      </c>
    </row>
    <row r="621" spans="1:17" ht="15.6" x14ac:dyDescent="0.3">
      <c r="A621" s="25" t="s">
        <v>1751</v>
      </c>
      <c r="B621" s="26" t="str">
        <f>VLOOKUP(A621,cstm_name[#All],4,FALSE)</f>
        <v>Jessica</v>
      </c>
      <c r="C621" s="26">
        <f>VLOOKUP(A621,medical[#All],2,FALSE)</f>
        <v>48.81</v>
      </c>
      <c r="D621" s="26" t="str">
        <f>VLOOKUP(A621,medical[#All],5,FALSE)</f>
        <v>Normal</v>
      </c>
      <c r="E621" s="26" t="str">
        <f>VLOOKUP(A621,medical[#All],6,FALSE)</f>
        <v>No</v>
      </c>
      <c r="F621" s="26" t="str">
        <f>VLOOKUP('Health care'!A621,medical[#All],7,FALSE)</f>
        <v>No</v>
      </c>
      <c r="G621" s="26" t="str">
        <f>VLOOKUP(A621,medical[#All],8,FALSE)</f>
        <v>No</v>
      </c>
      <c r="H621" s="26">
        <f>VLOOKUP('Health care'!A621,medical[#All],9,FALSE)</f>
        <v>0</v>
      </c>
      <c r="I621" s="26" t="str">
        <f>VLOOKUP(A621,medical[#All],10,FALSE)</f>
        <v>No</v>
      </c>
      <c r="J621" s="27" t="str">
        <f>VLOOKUP(A621,medical[#All],3,FALSE)</f>
        <v>Obesity</v>
      </c>
      <c r="K621" s="27" t="str">
        <f>VLOOKUP(A621,medical[#All],5,FALSE)</f>
        <v>Normal</v>
      </c>
      <c r="L621" s="28" t="str">
        <f>VLOOKUP(A621,hospital[#All],10,FALSE)</f>
        <v>24-Jul-1982</v>
      </c>
      <c r="M621" s="29">
        <f>VLOOKUP(A621,hospital[#All],6,FALSE)</f>
        <v>15965.29</v>
      </c>
      <c r="N621" s="26" t="str">
        <f>VLOOKUP(A621,hospital[#All],7,FALSE)</f>
        <v>tier - 2</v>
      </c>
      <c r="O621" s="26" t="str">
        <f>VLOOKUP(A621,hospital[#All],8,FALSE)</f>
        <v>tier - 1</v>
      </c>
      <c r="P621" s="26" t="str">
        <f>VLOOKUP(A621,hospital[#All],9,FALSE)</f>
        <v>R1012</v>
      </c>
      <c r="Q621" s="26">
        <f>VLOOKUP(A621,hospital[#All],11,FALSE)</f>
        <v>43</v>
      </c>
    </row>
    <row r="622" spans="1:17" ht="15.6" x14ac:dyDescent="0.3">
      <c r="A622" s="25" t="s">
        <v>1750</v>
      </c>
      <c r="B622" s="26" t="str">
        <f>VLOOKUP(A622,cstm_name[#All],4,FALSE)</f>
        <v>Kristina</v>
      </c>
      <c r="C622" s="26">
        <f>VLOOKUP(A622,medical[#All],2,FALSE)</f>
        <v>47.53</v>
      </c>
      <c r="D622" s="26" t="str">
        <f>VLOOKUP(A622,medical[#All],5,FALSE)</f>
        <v>Normal</v>
      </c>
      <c r="E622" s="26" t="str">
        <f>VLOOKUP(A622,medical[#All],6,FALSE)</f>
        <v>No</v>
      </c>
      <c r="F622" s="26" t="str">
        <f>VLOOKUP('Health care'!A622,medical[#All],7,FALSE)</f>
        <v>No</v>
      </c>
      <c r="G622" s="26" t="str">
        <f>VLOOKUP(A622,medical[#All],8,FALSE)</f>
        <v>No</v>
      </c>
      <c r="H622" s="26">
        <f>VLOOKUP('Health care'!A622,medical[#All],9,FALSE)</f>
        <v>0</v>
      </c>
      <c r="I622" s="26" t="str">
        <f>VLOOKUP(A622,medical[#All],10,FALSE)</f>
        <v>No</v>
      </c>
      <c r="J622" s="27" t="str">
        <f>VLOOKUP(A622,medical[#All],3,FALSE)</f>
        <v>Obesity</v>
      </c>
      <c r="K622" s="27" t="str">
        <f>VLOOKUP(A622,medical[#All],5,FALSE)</f>
        <v>Normal</v>
      </c>
      <c r="L622" s="28" t="str">
        <f>VLOOKUP(A622,hospital[#All],10,FALSE)</f>
        <v>12-Oct-1980</v>
      </c>
      <c r="M622" s="29">
        <f>VLOOKUP(A622,hospital[#All],6,FALSE)</f>
        <v>15922.29</v>
      </c>
      <c r="N622" s="26" t="str">
        <f>VLOOKUP(A622,hospital[#All],7,FALSE)</f>
        <v>tier - 2</v>
      </c>
      <c r="O622" s="26" t="str">
        <f>VLOOKUP(A622,hospital[#All],8,FALSE)</f>
        <v>tier - 3</v>
      </c>
      <c r="P622" s="26" t="str">
        <f>VLOOKUP(A622,hospital[#All],9,FALSE)</f>
        <v>R1026</v>
      </c>
      <c r="Q622" s="26">
        <f>VLOOKUP(A622,hospital[#All],11,FALSE)</f>
        <v>45</v>
      </c>
    </row>
    <row r="623" spans="1:17" ht="15.6" x14ac:dyDescent="0.3">
      <c r="A623" s="25" t="s">
        <v>1749</v>
      </c>
      <c r="B623" s="26" t="str">
        <f>VLOOKUP(A623,cstm_name[#All],4,FALSE)</f>
        <v>brad</v>
      </c>
      <c r="C623" s="26">
        <f>VLOOKUP(A623,medical[#All],2,FALSE)</f>
        <v>36.85</v>
      </c>
      <c r="D623" s="26" t="str">
        <f>VLOOKUP(A623,medical[#All],5,FALSE)</f>
        <v>Diabetes</v>
      </c>
      <c r="E623" s="26" t="str">
        <f>VLOOKUP(A623,medical[#All],6,FALSE)</f>
        <v>No</v>
      </c>
      <c r="F623" s="26" t="str">
        <f>VLOOKUP('Health care'!A623,medical[#All],7,FALSE)</f>
        <v>No</v>
      </c>
      <c r="G623" s="26" t="str">
        <f>VLOOKUP(A623,medical[#All],8,FALSE)</f>
        <v>No</v>
      </c>
      <c r="H623" s="26">
        <f>VLOOKUP('Health care'!A623,medical[#All],9,FALSE)</f>
        <v>0</v>
      </c>
      <c r="I623" s="26" t="str">
        <f>VLOOKUP(A623,medical[#All],10,FALSE)</f>
        <v>No</v>
      </c>
      <c r="J623" s="27" t="str">
        <f>VLOOKUP(A623,medical[#All],3,FALSE)</f>
        <v>Obesity</v>
      </c>
      <c r="K623" s="27" t="str">
        <f>VLOOKUP(A623,medical[#All],5,FALSE)</f>
        <v>Diabetes</v>
      </c>
      <c r="L623" s="28" t="str">
        <f>VLOOKUP(A623,hospital[#All],10,FALSE)</f>
        <v>25-Dec-1962</v>
      </c>
      <c r="M623" s="29">
        <f>VLOOKUP(A623,hospital[#All],6,FALSE)</f>
        <v>15840.81</v>
      </c>
      <c r="N623" s="26" t="str">
        <f>VLOOKUP(A623,hospital[#All],7,FALSE)</f>
        <v>tier - 2</v>
      </c>
      <c r="O623" s="26" t="str">
        <f>VLOOKUP(A623,hospital[#All],8,FALSE)</f>
        <v>tier - 1</v>
      </c>
      <c r="P623" s="26" t="str">
        <f>VLOOKUP(A623,hospital[#All],9,FALSE)</f>
        <v>R1022</v>
      </c>
      <c r="Q623" s="26">
        <f>VLOOKUP(A623,hospital[#All],11,FALSE)</f>
        <v>63</v>
      </c>
    </row>
    <row r="624" spans="1:17" ht="15.6" x14ac:dyDescent="0.3">
      <c r="A624" s="25" t="s">
        <v>1748</v>
      </c>
      <c r="B624" s="26" t="str">
        <f>VLOOKUP(A624,cstm_name[#All],4,FALSE)</f>
        <v>Margaret</v>
      </c>
      <c r="C624" s="26">
        <f>VLOOKUP(A624,medical[#All],2,FALSE)</f>
        <v>29.3</v>
      </c>
      <c r="D624" s="26" t="str">
        <f>VLOOKUP(A624,medical[#All],5,FALSE)</f>
        <v>Normal</v>
      </c>
      <c r="E624" s="26" t="str">
        <f>VLOOKUP(A624,medical[#All],6,FALSE)</f>
        <v>No</v>
      </c>
      <c r="F624" s="26" t="str">
        <f>VLOOKUP('Health care'!A624,medical[#All],7,FALSE)</f>
        <v>No</v>
      </c>
      <c r="G624" s="26" t="str">
        <f>VLOOKUP(A624,medical[#All],8,FALSE)</f>
        <v>No</v>
      </c>
      <c r="H624" s="26">
        <f>VLOOKUP('Health care'!A624,medical[#All],9,FALSE)</f>
        <v>0</v>
      </c>
      <c r="I624" s="26" t="str">
        <f>VLOOKUP(A624,medical[#All],10,FALSE)</f>
        <v>No</v>
      </c>
      <c r="J624" s="27" t="str">
        <f>VLOOKUP(A624,medical[#All],3,FALSE)</f>
        <v>OverWeight</v>
      </c>
      <c r="K624" s="27" t="str">
        <f>VLOOKUP(A624,medical[#All],5,FALSE)</f>
        <v>Normal</v>
      </c>
      <c r="L624" s="28" t="str">
        <f>VLOOKUP(A624,hospital[#All],10,FALSE)</f>
        <v>11-Nov-1982</v>
      </c>
      <c r="M624" s="29">
        <f>VLOOKUP(A624,hospital[#All],6,FALSE)</f>
        <v>15828.82</v>
      </c>
      <c r="N624" s="26" t="str">
        <f>VLOOKUP(A624,hospital[#All],7,FALSE)</f>
        <v>tier - 2</v>
      </c>
      <c r="O624" s="26" t="str">
        <f>VLOOKUP(A624,hospital[#All],8,FALSE)</f>
        <v>tier - 3</v>
      </c>
      <c r="P624" s="26" t="str">
        <f>VLOOKUP(A624,hospital[#All],9,FALSE)</f>
        <v>R1011</v>
      </c>
      <c r="Q624" s="26">
        <f>VLOOKUP(A624,hospital[#All],11,FALSE)</f>
        <v>43</v>
      </c>
    </row>
    <row r="625" spans="1:17" ht="15.6" x14ac:dyDescent="0.3">
      <c r="A625" s="25" t="s">
        <v>1747</v>
      </c>
      <c r="B625" s="26" t="str">
        <f>VLOOKUP(A625,cstm_name[#All],4,FALSE)</f>
        <v>Craig</v>
      </c>
      <c r="C625" s="26">
        <f>VLOOKUP(A625,medical[#All],2,FALSE)</f>
        <v>19.3</v>
      </c>
      <c r="D625" s="26" t="str">
        <f>VLOOKUP(A625,medical[#All],5,FALSE)</f>
        <v>Normal</v>
      </c>
      <c r="E625" s="26" t="str">
        <f>VLOOKUP(A625,medical[#All],6,FALSE)</f>
        <v>No</v>
      </c>
      <c r="F625" s="26" t="str">
        <f>VLOOKUP('Health care'!A625,medical[#All],7,FALSE)</f>
        <v>No</v>
      </c>
      <c r="G625" s="26" t="str">
        <f>VLOOKUP(A625,medical[#All],8,FALSE)</f>
        <v>No</v>
      </c>
      <c r="H625" s="26">
        <f>VLOOKUP('Health care'!A625,medical[#All],9,FALSE)</f>
        <v>1</v>
      </c>
      <c r="I625" s="26" t="str">
        <f>VLOOKUP(A625,medical[#All],10,FALSE)</f>
        <v>Yes</v>
      </c>
      <c r="J625" s="27" t="str">
        <f>VLOOKUP(A625,medical[#All],3,FALSE)</f>
        <v>Normal Weight</v>
      </c>
      <c r="K625" s="27" t="str">
        <f>VLOOKUP(A625,medical[#All],5,FALSE)</f>
        <v>Normal</v>
      </c>
      <c r="L625" s="28" t="str">
        <f>VLOOKUP(A625,hospital[#All],10,FALSE)</f>
        <v>26-Jun-1984</v>
      </c>
      <c r="M625" s="29">
        <f>VLOOKUP(A625,hospital[#All],6,FALSE)</f>
        <v>15820.7</v>
      </c>
      <c r="N625" s="26" t="str">
        <f>VLOOKUP(A625,hospital[#All],7,FALSE)</f>
        <v>tier - 2</v>
      </c>
      <c r="O625" s="26" t="str">
        <f>VLOOKUP(A625,hospital[#All],8,FALSE)</f>
        <v>tier - 3</v>
      </c>
      <c r="P625" s="26" t="str">
        <f>VLOOKUP(A625,hospital[#All],9,FALSE)</f>
        <v>R1011</v>
      </c>
      <c r="Q625" s="26">
        <f>VLOOKUP(A625,hospital[#All],11,FALSE)</f>
        <v>41</v>
      </c>
    </row>
    <row r="626" spans="1:17" ht="15.6" x14ac:dyDescent="0.3">
      <c r="A626" s="25" t="s">
        <v>1746</v>
      </c>
      <c r="B626" s="26" t="str">
        <f>VLOOKUP(A626,cstm_name[#All],4,FALSE)</f>
        <v>simo</v>
      </c>
      <c r="C626" s="26">
        <f>VLOOKUP(A626,medical[#All],2,FALSE)</f>
        <v>24.13</v>
      </c>
      <c r="D626" s="26" t="str">
        <f>VLOOKUP(A626,medical[#All],5,FALSE)</f>
        <v>Normal</v>
      </c>
      <c r="E626" s="26" t="str">
        <f>VLOOKUP(A626,medical[#All],6,FALSE)</f>
        <v>Yes</v>
      </c>
      <c r="F626" s="26" t="str">
        <f>VLOOKUP('Health care'!A626,medical[#All],7,FALSE)</f>
        <v>No</v>
      </c>
      <c r="G626" s="26" t="str">
        <f>VLOOKUP(A626,medical[#All],8,FALSE)</f>
        <v>Yes</v>
      </c>
      <c r="H626" s="26">
        <f>VLOOKUP('Health care'!A626,medical[#All],9,FALSE)</f>
        <v>1</v>
      </c>
      <c r="I626" s="26" t="str">
        <f>VLOOKUP(A626,medical[#All],10,FALSE)</f>
        <v>Yes</v>
      </c>
      <c r="J626" s="27" t="str">
        <f>VLOOKUP(A626,medical[#All],3,FALSE)</f>
        <v>Normal Weight</v>
      </c>
      <c r="K626" s="27" t="str">
        <f>VLOOKUP(A626,medical[#All],5,FALSE)</f>
        <v>Normal</v>
      </c>
      <c r="L626" s="28" t="str">
        <f>VLOOKUP(A626,hospital[#All],10,FALSE)</f>
        <v>9-Oct-1997</v>
      </c>
      <c r="M626" s="29">
        <f>VLOOKUP(A626,hospital[#All],6,FALSE)</f>
        <v>15817.99</v>
      </c>
      <c r="N626" s="26" t="str">
        <f>VLOOKUP(A626,hospital[#All],7,FALSE)</f>
        <v>tier - 2</v>
      </c>
      <c r="O626" s="26" t="str">
        <f>VLOOKUP(A626,hospital[#All],8,FALSE)</f>
        <v>tier - 2</v>
      </c>
      <c r="P626" s="26" t="str">
        <f>VLOOKUP(A626,hospital[#All],9,FALSE)</f>
        <v>R1012</v>
      </c>
      <c r="Q626" s="26">
        <f>VLOOKUP(A626,hospital[#All],11,FALSE)</f>
        <v>28</v>
      </c>
    </row>
    <row r="627" spans="1:17" ht="15.6" x14ac:dyDescent="0.3">
      <c r="A627" s="25" t="s">
        <v>1745</v>
      </c>
      <c r="B627" s="26" t="str">
        <f>VLOOKUP(A627,cstm_name[#All],4,FALSE)</f>
        <v>Christopher</v>
      </c>
      <c r="C627" s="26">
        <f>VLOOKUP(A627,medical[#All],2,FALSE)</f>
        <v>46.7</v>
      </c>
      <c r="D627" s="26" t="str">
        <f>VLOOKUP(A627,medical[#All],5,FALSE)</f>
        <v>Diabetes</v>
      </c>
      <c r="E627" s="26" t="str">
        <f>VLOOKUP(A627,medical[#All],6,FALSE)</f>
        <v>No</v>
      </c>
      <c r="F627" s="26" t="str">
        <f>VLOOKUP('Health care'!A627,medical[#All],7,FALSE)</f>
        <v>No</v>
      </c>
      <c r="G627" s="26" t="str">
        <f>VLOOKUP(A627,medical[#All],8,FALSE)</f>
        <v>No</v>
      </c>
      <c r="H627" s="26">
        <f>VLOOKUP('Health care'!A627,medical[#All],9,FALSE)</f>
        <v>0</v>
      </c>
      <c r="I627" s="26" t="str">
        <f>VLOOKUP(A627,medical[#All],10,FALSE)</f>
        <v>No</v>
      </c>
      <c r="J627" s="27" t="str">
        <f>VLOOKUP(A627,medical[#All],3,FALSE)</f>
        <v>Obesity</v>
      </c>
      <c r="K627" s="27" t="str">
        <f>VLOOKUP(A627,medical[#All],5,FALSE)</f>
        <v>Diabetes</v>
      </c>
      <c r="L627" s="28" t="str">
        <f>VLOOKUP(A627,hospital[#All],10,FALSE)</f>
        <v>29-Aug-1974</v>
      </c>
      <c r="M627" s="29">
        <f>VLOOKUP(A627,hospital[#All],6,FALSE)</f>
        <v>15746.62</v>
      </c>
      <c r="N627" s="26" t="str">
        <f>VLOOKUP(A627,hospital[#All],7,FALSE)</f>
        <v>tier - 2</v>
      </c>
      <c r="O627" s="26" t="str">
        <f>VLOOKUP(A627,hospital[#All],8,FALSE)</f>
        <v>tier - 1</v>
      </c>
      <c r="P627" s="26" t="str">
        <f>VLOOKUP(A627,hospital[#All],9,FALSE)</f>
        <v>R1012</v>
      </c>
      <c r="Q627" s="26">
        <f>VLOOKUP(A627,hospital[#All],11,FALSE)</f>
        <v>51</v>
      </c>
    </row>
    <row r="628" spans="1:17" ht="15.6" x14ac:dyDescent="0.3">
      <c r="A628" s="25" t="s">
        <v>1744</v>
      </c>
      <c r="B628" s="26" t="str">
        <f>VLOOKUP(A628,cstm_name[#All],4,FALSE)</f>
        <v>Mario</v>
      </c>
      <c r="C628" s="26">
        <f>VLOOKUP(A628,medical[#All],2,FALSE)</f>
        <v>45.27</v>
      </c>
      <c r="D628" s="26" t="str">
        <f>VLOOKUP(A628,medical[#All],5,FALSE)</f>
        <v>Normal</v>
      </c>
      <c r="E628" s="26" t="str">
        <f>VLOOKUP(A628,medical[#All],6,FALSE)</f>
        <v>Yes</v>
      </c>
      <c r="F628" s="26" t="str">
        <f>VLOOKUP('Health care'!A628,medical[#All],7,FALSE)</f>
        <v>No</v>
      </c>
      <c r="G628" s="26" t="str">
        <f>VLOOKUP(A628,medical[#All],8,FALSE)</f>
        <v>No</v>
      </c>
      <c r="H628" s="26">
        <f>VLOOKUP('Health care'!A628,medical[#All],9,FALSE)</f>
        <v>0</v>
      </c>
      <c r="I628" s="26" t="str">
        <f>VLOOKUP(A628,medical[#All],10,FALSE)</f>
        <v>No</v>
      </c>
      <c r="J628" s="27" t="str">
        <f>VLOOKUP(A628,medical[#All],3,FALSE)</f>
        <v>Obesity</v>
      </c>
      <c r="K628" s="27" t="str">
        <f>VLOOKUP(A628,medical[#All],5,FALSE)</f>
        <v>Normal</v>
      </c>
      <c r="L628" s="28" t="str">
        <f>VLOOKUP(A628,hospital[#All],10,FALSE)</f>
        <v>20-Sep-1976</v>
      </c>
      <c r="M628" s="29">
        <f>VLOOKUP(A628,hospital[#All],6,FALSE)</f>
        <v>15698.86</v>
      </c>
      <c r="N628" s="26" t="str">
        <f>VLOOKUP(A628,hospital[#All],7,FALSE)</f>
        <v>tier - 2</v>
      </c>
      <c r="O628" s="26" t="str">
        <f>VLOOKUP(A628,hospital[#All],8,FALSE)</f>
        <v>tier - 2</v>
      </c>
      <c r="P628" s="26" t="str">
        <f>VLOOKUP(A628,hospital[#All],9,FALSE)</f>
        <v>R1012</v>
      </c>
      <c r="Q628" s="26">
        <f>VLOOKUP(A628,hospital[#All],11,FALSE)</f>
        <v>49</v>
      </c>
    </row>
    <row r="629" spans="1:17" ht="15.6" x14ac:dyDescent="0.3">
      <c r="A629" s="25" t="s">
        <v>1743</v>
      </c>
      <c r="B629" s="26" t="str">
        <f>VLOOKUP(A629,cstm_name[#All],4,FALSE)</f>
        <v>Meghann</v>
      </c>
      <c r="C629" s="26">
        <f>VLOOKUP(A629,medical[#All],2,FALSE)</f>
        <v>44.29</v>
      </c>
      <c r="D629" s="26" t="str">
        <f>VLOOKUP(A629,medical[#All],5,FALSE)</f>
        <v>Diabetes</v>
      </c>
      <c r="E629" s="26" t="str">
        <f>VLOOKUP(A629,medical[#All],6,FALSE)</f>
        <v>No</v>
      </c>
      <c r="F629" s="26" t="str">
        <f>VLOOKUP('Health care'!A629,medical[#All],7,FALSE)</f>
        <v>No</v>
      </c>
      <c r="G629" s="26" t="str">
        <f>VLOOKUP(A629,medical[#All],8,FALSE)</f>
        <v>No</v>
      </c>
      <c r="H629" s="26">
        <f>VLOOKUP('Health care'!A629,medical[#All],9,FALSE)</f>
        <v>2</v>
      </c>
      <c r="I629" s="26" t="str">
        <f>VLOOKUP(A629,medical[#All],10,FALSE)</f>
        <v>No</v>
      </c>
      <c r="J629" s="27" t="str">
        <f>VLOOKUP(A629,medical[#All],3,FALSE)</f>
        <v>Obesity</v>
      </c>
      <c r="K629" s="27" t="str">
        <f>VLOOKUP(A629,medical[#All],5,FALSE)</f>
        <v>Diabetes</v>
      </c>
      <c r="L629" s="28" t="str">
        <f>VLOOKUP(A629,hospital[#All],10,FALSE)</f>
        <v>26-Jun-1973</v>
      </c>
      <c r="M629" s="29">
        <f>VLOOKUP(A629,hospital[#All],6,FALSE)</f>
        <v>15670.3</v>
      </c>
      <c r="N629" s="26" t="str">
        <f>VLOOKUP(A629,hospital[#All],7,FALSE)</f>
        <v>tier - 2</v>
      </c>
      <c r="O629" s="26" t="str">
        <f>VLOOKUP(A629,hospital[#All],8,FALSE)</f>
        <v>tier - 2</v>
      </c>
      <c r="P629" s="26" t="str">
        <f>VLOOKUP(A629,hospital[#All],9,FALSE)</f>
        <v>R1026</v>
      </c>
      <c r="Q629" s="26">
        <f>VLOOKUP(A629,hospital[#All],11,FALSE)</f>
        <v>52</v>
      </c>
    </row>
    <row r="630" spans="1:17" ht="15.6" x14ac:dyDescent="0.3">
      <c r="A630" s="25" t="s">
        <v>1742</v>
      </c>
      <c r="B630" s="26" t="str">
        <f>VLOOKUP(A630,cstm_name[#All],4,FALSE)</f>
        <v>Scott</v>
      </c>
      <c r="C630" s="26">
        <f>VLOOKUP(A630,medical[#All],2,FALSE)</f>
        <v>54.59</v>
      </c>
      <c r="D630" s="26" t="str">
        <f>VLOOKUP(A630,medical[#All],5,FALSE)</f>
        <v>Normal</v>
      </c>
      <c r="E630" s="26" t="str">
        <f>VLOOKUP(A630,medical[#All],6,FALSE)</f>
        <v>Yes</v>
      </c>
      <c r="F630" s="26" t="str">
        <f>VLOOKUP('Health care'!A630,medical[#All],7,FALSE)</f>
        <v>No</v>
      </c>
      <c r="G630" s="26" t="str">
        <f>VLOOKUP(A630,medical[#All],8,FALSE)</f>
        <v>No</v>
      </c>
      <c r="H630" s="26">
        <f>VLOOKUP('Health care'!A630,medical[#All],9,FALSE)</f>
        <v>1</v>
      </c>
      <c r="I630" s="26" t="str">
        <f>VLOOKUP(A630,medical[#All],10,FALSE)</f>
        <v>No</v>
      </c>
      <c r="J630" s="27" t="str">
        <f>VLOOKUP(A630,medical[#All],3,FALSE)</f>
        <v>Obesity</v>
      </c>
      <c r="K630" s="27" t="str">
        <f>VLOOKUP(A630,medical[#All],5,FALSE)</f>
        <v>Normal</v>
      </c>
      <c r="L630" s="28" t="str">
        <f>VLOOKUP(A630,hospital[#All],10,FALSE)</f>
        <v>22-Dec-1988</v>
      </c>
      <c r="M630" s="29">
        <f>VLOOKUP(A630,hospital[#All],6,FALSE)</f>
        <v>15646.28</v>
      </c>
      <c r="N630" s="26" t="str">
        <f>VLOOKUP(A630,hospital[#All],7,FALSE)</f>
        <v>tier - 2</v>
      </c>
      <c r="O630" s="26" t="str">
        <f>VLOOKUP(A630,hospital[#All],8,FALSE)</f>
        <v>tier - 2</v>
      </c>
      <c r="P630" s="26" t="str">
        <f>VLOOKUP(A630,hospital[#All],9,FALSE)</f>
        <v>R1011</v>
      </c>
      <c r="Q630" s="26">
        <f>VLOOKUP(A630,hospital[#All],11,FALSE)</f>
        <v>37</v>
      </c>
    </row>
    <row r="631" spans="1:17" ht="15.6" x14ac:dyDescent="0.3">
      <c r="A631" s="25" t="s">
        <v>1741</v>
      </c>
      <c r="B631" s="26" t="str">
        <f>VLOOKUP(A631,cstm_name[#All],4,FALSE)</f>
        <v>Caitlin</v>
      </c>
      <c r="C631" s="26">
        <f>VLOOKUP(A631,medical[#All],2,FALSE)</f>
        <v>32.965000000000003</v>
      </c>
      <c r="D631" s="26" t="str">
        <f>VLOOKUP(A631,medical[#All],5,FALSE)</f>
        <v>Diabetes</v>
      </c>
      <c r="E631" s="26" t="str">
        <f>VLOOKUP(A631,medical[#All],6,FALSE)</f>
        <v>No</v>
      </c>
      <c r="F631" s="26" t="str">
        <f>VLOOKUP('Health care'!A631,medical[#All],7,FALSE)</f>
        <v>No</v>
      </c>
      <c r="G631" s="26" t="str">
        <f>VLOOKUP(A631,medical[#All],8,FALSE)</f>
        <v>No</v>
      </c>
      <c r="H631" s="26">
        <f>VLOOKUP('Health care'!A631,medical[#All],9,FALSE)</f>
        <v>0</v>
      </c>
      <c r="I631" s="26" t="str">
        <f>VLOOKUP(A631,medical[#All],10,FALSE)</f>
        <v>No</v>
      </c>
      <c r="J631" s="27" t="str">
        <f>VLOOKUP(A631,medical[#All],3,FALSE)</f>
        <v>Obesity</v>
      </c>
      <c r="K631" s="27" t="str">
        <f>VLOOKUP(A631,medical[#All],5,FALSE)</f>
        <v>Diabetes</v>
      </c>
      <c r="L631" s="28" t="str">
        <f>VLOOKUP(A631,hospital[#All],10,FALSE)</f>
        <v>6-Jun-1960</v>
      </c>
      <c r="M631" s="29">
        <f>VLOOKUP(A631,hospital[#All],6,FALSE)</f>
        <v>15612.19</v>
      </c>
      <c r="N631" s="26" t="str">
        <f>VLOOKUP(A631,hospital[#All],7,FALSE)</f>
        <v>tier - 2</v>
      </c>
      <c r="O631" s="26" t="str">
        <f>VLOOKUP(A631,hospital[#All],8,FALSE)</f>
        <v>tier - 2</v>
      </c>
      <c r="P631" s="26" t="str">
        <f>VLOOKUP(A631,hospital[#All],9,FALSE)</f>
        <v>R1012</v>
      </c>
      <c r="Q631" s="26">
        <f>VLOOKUP(A631,hospital[#All],11,FALSE)</f>
        <v>65</v>
      </c>
    </row>
    <row r="632" spans="1:17" ht="15.6" x14ac:dyDescent="0.3">
      <c r="A632" s="25" t="s">
        <v>1740</v>
      </c>
      <c r="B632" s="26" t="str">
        <f>VLOOKUP(A632,cstm_name[#All],4,FALSE)</f>
        <v>Samantha</v>
      </c>
      <c r="C632" s="26">
        <f>VLOOKUP(A632,medical[#All],2,FALSE)</f>
        <v>38.049999999999997</v>
      </c>
      <c r="D632" s="26" t="str">
        <f>VLOOKUP(A632,medical[#All],5,FALSE)</f>
        <v>Diabetes</v>
      </c>
      <c r="E632" s="26" t="str">
        <f>VLOOKUP(A632,medical[#All],6,FALSE)</f>
        <v>No</v>
      </c>
      <c r="F632" s="26" t="str">
        <f>VLOOKUP('Health care'!A632,medical[#All],7,FALSE)</f>
        <v>No</v>
      </c>
      <c r="G632" s="26" t="str">
        <f>VLOOKUP(A632,medical[#All],8,FALSE)</f>
        <v>No</v>
      </c>
      <c r="H632" s="26">
        <f>VLOOKUP('Health care'!A632,medical[#All],9,FALSE)</f>
        <v>0</v>
      </c>
      <c r="I632" s="26" t="str">
        <f>VLOOKUP(A632,medical[#All],10,FALSE)</f>
        <v>No</v>
      </c>
      <c r="J632" s="27" t="str">
        <f>VLOOKUP(A632,medical[#All],3,FALSE)</f>
        <v>Obesity</v>
      </c>
      <c r="K632" s="27" t="str">
        <f>VLOOKUP(A632,medical[#All],5,FALSE)</f>
        <v>Diabetes</v>
      </c>
      <c r="L632" s="28" t="str">
        <f>VLOOKUP(A632,hospital[#All],10,FALSE)</f>
        <v>28-Oct-1965</v>
      </c>
      <c r="M632" s="29">
        <f>VLOOKUP(A632,hospital[#All],6,FALSE)</f>
        <v>15608.58</v>
      </c>
      <c r="N632" s="26" t="str">
        <f>VLOOKUP(A632,hospital[#All],7,FALSE)</f>
        <v>tier - 2</v>
      </c>
      <c r="O632" s="26" t="str">
        <f>VLOOKUP(A632,hospital[#All],8,FALSE)</f>
        <v>tier - 2</v>
      </c>
      <c r="P632" s="26" t="str">
        <f>VLOOKUP(A632,hospital[#All],9,FALSE)</f>
        <v>R1026</v>
      </c>
      <c r="Q632" s="26">
        <f>VLOOKUP(A632,hospital[#All],11,FALSE)</f>
        <v>60</v>
      </c>
    </row>
    <row r="633" spans="1:17" ht="15.6" x14ac:dyDescent="0.3">
      <c r="A633" s="25" t="s">
        <v>1739</v>
      </c>
      <c r="B633" s="26" t="str">
        <f>VLOOKUP(A633,cstm_name[#All],4,FALSE)</f>
        <v>erik</v>
      </c>
      <c r="C633" s="26">
        <f>VLOOKUP(A633,medical[#All],2,FALSE)</f>
        <v>46.14</v>
      </c>
      <c r="D633" s="26" t="str">
        <f>VLOOKUP(A633,medical[#All],5,FALSE)</f>
        <v>Diabetes</v>
      </c>
      <c r="E633" s="26" t="str">
        <f>VLOOKUP(A633,medical[#All],6,FALSE)</f>
        <v>No</v>
      </c>
      <c r="F633" s="26" t="str">
        <f>VLOOKUP('Health care'!A633,medical[#All],7,FALSE)</f>
        <v>No</v>
      </c>
      <c r="G633" s="26" t="str">
        <f>VLOOKUP(A633,medical[#All],8,FALSE)</f>
        <v>No</v>
      </c>
      <c r="H633" s="26">
        <f>VLOOKUP('Health care'!A633,medical[#All],9,FALSE)</f>
        <v>0</v>
      </c>
      <c r="I633" s="26" t="str">
        <f>VLOOKUP(A633,medical[#All],10,FALSE)</f>
        <v>No</v>
      </c>
      <c r="J633" s="27" t="str">
        <f>VLOOKUP(A633,medical[#All],3,FALSE)</f>
        <v>Obesity</v>
      </c>
      <c r="K633" s="27" t="str">
        <f>VLOOKUP(A633,medical[#All],5,FALSE)</f>
        <v>Diabetes</v>
      </c>
      <c r="L633" s="28" t="str">
        <f>VLOOKUP(A633,hospital[#All],10,FALSE)</f>
        <v>30-Jul-1974</v>
      </c>
      <c r="M633" s="29">
        <f>VLOOKUP(A633,hospital[#All],6,FALSE)</f>
        <v>15556.67</v>
      </c>
      <c r="N633" s="26" t="str">
        <f>VLOOKUP(A633,hospital[#All],7,FALSE)</f>
        <v>tier - 2</v>
      </c>
      <c r="O633" s="26" t="str">
        <f>VLOOKUP(A633,hospital[#All],8,FALSE)</f>
        <v>tier - 2</v>
      </c>
      <c r="P633" s="26" t="str">
        <f>VLOOKUP(A633,hospital[#All],9,FALSE)</f>
        <v>R1012</v>
      </c>
      <c r="Q633" s="26">
        <f>VLOOKUP(A633,hospital[#All],11,FALSE)</f>
        <v>51</v>
      </c>
    </row>
    <row r="634" spans="1:17" ht="15.6" x14ac:dyDescent="0.3">
      <c r="A634" s="25" t="s">
        <v>1738</v>
      </c>
      <c r="B634" s="26" t="str">
        <f>VLOOKUP(A634,cstm_name[#All],4,FALSE)</f>
        <v>christopher</v>
      </c>
      <c r="C634" s="26">
        <f>VLOOKUP(A634,medical[#All],2,FALSE)</f>
        <v>41.325000000000003</v>
      </c>
      <c r="D634" s="26" t="str">
        <f>VLOOKUP(A634,medical[#All],5,FALSE)</f>
        <v>Normal</v>
      </c>
      <c r="E634" s="26" t="str">
        <f>VLOOKUP(A634,medical[#All],6,FALSE)</f>
        <v>Yes</v>
      </c>
      <c r="F634" s="26" t="str">
        <f>VLOOKUP('Health care'!A634,medical[#All],7,FALSE)</f>
        <v>No</v>
      </c>
      <c r="G634" s="26" t="str">
        <f>VLOOKUP(A634,medical[#All],8,FALSE)</f>
        <v>No</v>
      </c>
      <c r="H634" s="26">
        <f>VLOOKUP('Health care'!A634,medical[#All],9,FALSE)</f>
        <v>2</v>
      </c>
      <c r="I634" s="26" t="str">
        <f>VLOOKUP(A634,medical[#All],10,FALSE)</f>
        <v>No</v>
      </c>
      <c r="J634" s="27" t="str">
        <f>VLOOKUP(A634,medical[#All],3,FALSE)</f>
        <v>Obesity</v>
      </c>
      <c r="K634" s="27" t="str">
        <f>VLOOKUP(A634,medical[#All],5,FALSE)</f>
        <v>Normal</v>
      </c>
      <c r="L634" s="28" t="str">
        <f>VLOOKUP(A634,hospital[#All],10,FALSE)</f>
        <v>2-Oct-1959</v>
      </c>
      <c r="M634" s="29">
        <f>VLOOKUP(A634,hospital[#All],6,FALSE)</f>
        <v>15555.19</v>
      </c>
      <c r="N634" s="26" t="str">
        <f>VLOOKUP(A634,hospital[#All],7,FALSE)</f>
        <v>tier - 2</v>
      </c>
      <c r="O634" s="26" t="str">
        <f>VLOOKUP(A634,hospital[#All],8,FALSE)</f>
        <v>tier - 3</v>
      </c>
      <c r="P634" s="26" t="str">
        <f>VLOOKUP(A634,hospital[#All],9,FALSE)</f>
        <v>R1012</v>
      </c>
      <c r="Q634" s="26">
        <f>VLOOKUP(A634,hospital[#All],11,FALSE)</f>
        <v>66</v>
      </c>
    </row>
    <row r="635" spans="1:17" ht="15.6" x14ac:dyDescent="0.3">
      <c r="A635" s="25" t="s">
        <v>1737</v>
      </c>
      <c r="B635" s="26" t="str">
        <f>VLOOKUP(A635,cstm_name[#All],4,FALSE)</f>
        <v>maya</v>
      </c>
      <c r="C635" s="26">
        <f>VLOOKUP(A635,medical[#All],2,FALSE)</f>
        <v>44.64</v>
      </c>
      <c r="D635" s="26" t="str">
        <f>VLOOKUP(A635,medical[#All],5,FALSE)</f>
        <v>Diabetes</v>
      </c>
      <c r="E635" s="26" t="str">
        <f>VLOOKUP(A635,medical[#All],6,FALSE)</f>
        <v>No</v>
      </c>
      <c r="F635" s="26" t="str">
        <f>VLOOKUP('Health care'!A635,medical[#All],7,FALSE)</f>
        <v>No</v>
      </c>
      <c r="G635" s="26" t="str">
        <f>VLOOKUP(A635,medical[#All],8,FALSE)</f>
        <v>No</v>
      </c>
      <c r="H635" s="26">
        <f>VLOOKUP('Health care'!A635,medical[#All],9,FALSE)</f>
        <v>0</v>
      </c>
      <c r="I635" s="26" t="str">
        <f>VLOOKUP(A635,medical[#All],10,FALSE)</f>
        <v>No</v>
      </c>
      <c r="J635" s="27" t="str">
        <f>VLOOKUP(A635,medical[#All],3,FALSE)</f>
        <v>Obesity</v>
      </c>
      <c r="K635" s="27" t="str">
        <f>VLOOKUP(A635,medical[#All],5,FALSE)</f>
        <v>Diabetes</v>
      </c>
      <c r="L635" s="28" t="str">
        <f>VLOOKUP(A635,hospital[#All],10,FALSE)</f>
        <v>28-Jun-1974</v>
      </c>
      <c r="M635" s="29">
        <f>VLOOKUP(A635,hospital[#All],6,FALSE)</f>
        <v>15532.16</v>
      </c>
      <c r="N635" s="26" t="str">
        <f>VLOOKUP(A635,hospital[#All],7,FALSE)</f>
        <v>tier - 2</v>
      </c>
      <c r="O635" s="26" t="str">
        <f>VLOOKUP(A635,hospital[#All],8,FALSE)</f>
        <v>tier - 2</v>
      </c>
      <c r="P635" s="26" t="str">
        <f>VLOOKUP(A635,hospital[#All],9,FALSE)</f>
        <v>R1026</v>
      </c>
      <c r="Q635" s="26">
        <f>VLOOKUP(A635,hospital[#All],11,FALSE)</f>
        <v>51</v>
      </c>
    </row>
    <row r="636" spans="1:17" ht="15.6" x14ac:dyDescent="0.3">
      <c r="A636" s="25" t="s">
        <v>1736</v>
      </c>
      <c r="B636" s="26" t="str">
        <f>VLOOKUP(A636,cstm_name[#All],4,FALSE)</f>
        <v>Zachary</v>
      </c>
      <c r="C636" s="26">
        <f>VLOOKUP(A636,medical[#All],2,FALSE)</f>
        <v>25.175000000000001</v>
      </c>
      <c r="D636" s="26" t="str">
        <f>VLOOKUP(A636,medical[#All],5,FALSE)</f>
        <v>Normal</v>
      </c>
      <c r="E636" s="26" t="str">
        <f>VLOOKUP(A636,medical[#All],6,FALSE)</f>
        <v>No</v>
      </c>
      <c r="F636" s="26" t="str">
        <f>VLOOKUP('Health care'!A636,medical[#All],7,FALSE)</f>
        <v>yes</v>
      </c>
      <c r="G636" s="26" t="str">
        <f>VLOOKUP(A636,medical[#All],8,FALSE)</f>
        <v>No</v>
      </c>
      <c r="H636" s="26">
        <f>VLOOKUP('Health care'!A636,medical[#All],9,FALSE)</f>
        <v>1</v>
      </c>
      <c r="I636" s="26" t="str">
        <f>VLOOKUP(A636,medical[#All],10,FALSE)</f>
        <v>No</v>
      </c>
      <c r="J636" s="27" t="str">
        <f>VLOOKUP(A636,medical[#All],3,FALSE)</f>
        <v>OverWeight</v>
      </c>
      <c r="K636" s="27" t="str">
        <f>VLOOKUP(A636,medical[#All],5,FALSE)</f>
        <v>Normal</v>
      </c>
      <c r="L636" s="28" t="str">
        <f>VLOOKUP(A636,hospital[#All],10,FALSE)</f>
        <v>17-Jul-2004</v>
      </c>
      <c r="M636" s="29">
        <f>VLOOKUP(A636,hospital[#All],6,FALSE)</f>
        <v>15518.18</v>
      </c>
      <c r="N636" s="26" t="str">
        <f>VLOOKUP(A636,hospital[#All],7,FALSE)</f>
        <v>tier - 2</v>
      </c>
      <c r="O636" s="26" t="str">
        <f>VLOOKUP(A636,hospital[#All],8,FALSE)</f>
        <v>tier - 3</v>
      </c>
      <c r="P636" s="26" t="str">
        <f>VLOOKUP(A636,hospital[#All],9,FALSE)</f>
        <v>R1015</v>
      </c>
      <c r="Q636" s="26">
        <f>VLOOKUP(A636,hospital[#All],11,FALSE)</f>
        <v>21</v>
      </c>
    </row>
    <row r="637" spans="1:17" ht="15.6" x14ac:dyDescent="0.3">
      <c r="A637" s="25" t="s">
        <v>1735</v>
      </c>
      <c r="B637" s="26" t="str">
        <f>VLOOKUP(A637,cstm_name[#All],4,FALSE)</f>
        <v>hilda</v>
      </c>
      <c r="C637" s="26">
        <f>VLOOKUP(A637,medical[#All],2,FALSE)</f>
        <v>43.11</v>
      </c>
      <c r="D637" s="26" t="str">
        <f>VLOOKUP(A637,medical[#All],5,FALSE)</f>
        <v>Normal</v>
      </c>
      <c r="E637" s="26" t="str">
        <f>VLOOKUP(A637,medical[#All],6,FALSE)</f>
        <v>Yes</v>
      </c>
      <c r="F637" s="26" t="str">
        <f>VLOOKUP('Health care'!A637,medical[#All],7,FALSE)</f>
        <v>No</v>
      </c>
      <c r="G637" s="26" t="str">
        <f>VLOOKUP(A637,medical[#All],8,FALSE)</f>
        <v>No</v>
      </c>
      <c r="H637" s="26">
        <f>VLOOKUP('Health care'!A637,medical[#All],9,FALSE)</f>
        <v>0</v>
      </c>
      <c r="I637" s="26" t="str">
        <f>VLOOKUP(A637,medical[#All],10,FALSE)</f>
        <v>No</v>
      </c>
      <c r="J637" s="27" t="str">
        <f>VLOOKUP(A637,medical[#All],3,FALSE)</f>
        <v>Obesity</v>
      </c>
      <c r="K637" s="27" t="str">
        <f>VLOOKUP(A637,medical[#All],5,FALSE)</f>
        <v>Normal</v>
      </c>
      <c r="L637" s="28" t="str">
        <f>VLOOKUP(A637,hospital[#All],10,FALSE)</f>
        <v>20-Jul-1976</v>
      </c>
      <c r="M637" s="29">
        <f>VLOOKUP(A637,hospital[#All],6,FALSE)</f>
        <v>15450.48</v>
      </c>
      <c r="N637" s="26" t="str">
        <f>VLOOKUP(A637,hospital[#All],7,FALSE)</f>
        <v>tier - 2</v>
      </c>
      <c r="O637" s="26" t="str">
        <f>VLOOKUP(A637,hospital[#All],8,FALSE)</f>
        <v>tier - 1</v>
      </c>
      <c r="P637" s="26" t="str">
        <f>VLOOKUP(A637,hospital[#All],9,FALSE)</f>
        <v>R1026</v>
      </c>
      <c r="Q637" s="26">
        <f>VLOOKUP(A637,hospital[#All],11,FALSE)</f>
        <v>49</v>
      </c>
    </row>
    <row r="638" spans="1:17" ht="15.6" x14ac:dyDescent="0.3">
      <c r="A638" s="25" t="s">
        <v>1734</v>
      </c>
      <c r="B638" s="26" t="str">
        <f>VLOOKUP(A638,cstm_name[#All],4,FALSE)</f>
        <v>stephanie</v>
      </c>
      <c r="C638" s="26">
        <f>VLOOKUP(A638,medical[#All],2,FALSE)</f>
        <v>53.32</v>
      </c>
      <c r="D638" s="26" t="str">
        <f>VLOOKUP(A638,medical[#All],5,FALSE)</f>
        <v>Normal</v>
      </c>
      <c r="E638" s="26" t="str">
        <f>VLOOKUP(A638,medical[#All],6,FALSE)</f>
        <v>No</v>
      </c>
      <c r="F638" s="26" t="str">
        <f>VLOOKUP('Health care'!A638,medical[#All],7,FALSE)</f>
        <v>No</v>
      </c>
      <c r="G638" s="26" t="str">
        <f>VLOOKUP(A638,medical[#All],8,FALSE)</f>
        <v>No</v>
      </c>
      <c r="H638" s="26">
        <f>VLOOKUP('Health care'!A638,medical[#All],9,FALSE)</f>
        <v>0</v>
      </c>
      <c r="I638" s="26" t="str">
        <f>VLOOKUP(A638,medical[#All],10,FALSE)</f>
        <v>No</v>
      </c>
      <c r="J638" s="27" t="str">
        <f>VLOOKUP(A638,medical[#All],3,FALSE)</f>
        <v>Obesity</v>
      </c>
      <c r="K638" s="27" t="str">
        <f>VLOOKUP(A638,medical[#All],5,FALSE)</f>
        <v>Normal</v>
      </c>
      <c r="L638" s="28" t="str">
        <f>VLOOKUP(A638,hospital[#All],10,FALSE)</f>
        <v>25-Oct-1990</v>
      </c>
      <c r="M638" s="29">
        <f>VLOOKUP(A638,hospital[#All],6,FALSE)</f>
        <v>15440.2</v>
      </c>
      <c r="N638" s="26" t="str">
        <f>VLOOKUP(A638,hospital[#All],7,FALSE)</f>
        <v>tier - 2</v>
      </c>
      <c r="O638" s="26" t="str">
        <f>VLOOKUP(A638,hospital[#All],8,FALSE)</f>
        <v>tier - 1</v>
      </c>
      <c r="P638" s="26" t="str">
        <f>VLOOKUP(A638,hospital[#All],9,FALSE)</f>
        <v>R1012</v>
      </c>
      <c r="Q638" s="26">
        <f>VLOOKUP(A638,hospital[#All],11,FALSE)</f>
        <v>35</v>
      </c>
    </row>
    <row r="639" spans="1:17" ht="15.6" x14ac:dyDescent="0.3">
      <c r="A639" s="25" t="s">
        <v>1733</v>
      </c>
      <c r="B639" s="26" t="str">
        <f>VLOOKUP(A639,cstm_name[#All],4,FALSE)</f>
        <v>doug</v>
      </c>
      <c r="C639" s="26">
        <f>VLOOKUP(A639,medical[#All],2,FALSE)</f>
        <v>38.04</v>
      </c>
      <c r="D639" s="26" t="str">
        <f>VLOOKUP(A639,medical[#All],5,FALSE)</f>
        <v>Normal</v>
      </c>
      <c r="E639" s="26" t="str">
        <f>VLOOKUP(A639,medical[#All],6,FALSE)</f>
        <v>Yes</v>
      </c>
      <c r="F639" s="26" t="str">
        <f>VLOOKUP('Health care'!A639,medical[#All],7,FALSE)</f>
        <v>No</v>
      </c>
      <c r="G639" s="26" t="str">
        <f>VLOOKUP(A639,medical[#All],8,FALSE)</f>
        <v>No</v>
      </c>
      <c r="H639" s="26">
        <f>VLOOKUP('Health care'!A639,medical[#All],9,FALSE)</f>
        <v>1</v>
      </c>
      <c r="I639" s="26" t="str">
        <f>VLOOKUP(A639,medical[#All],10,FALSE)</f>
        <v>No</v>
      </c>
      <c r="J639" s="27" t="str">
        <f>VLOOKUP(A639,medical[#All],3,FALSE)</f>
        <v>Obesity</v>
      </c>
      <c r="K639" s="27" t="str">
        <f>VLOOKUP(A639,medical[#All],5,FALSE)</f>
        <v>Normal</v>
      </c>
      <c r="L639" s="28" t="str">
        <f>VLOOKUP(A639,hospital[#All],10,FALSE)</f>
        <v>4-Sep-1964</v>
      </c>
      <c r="M639" s="29">
        <f>VLOOKUP(A639,hospital[#All],6,FALSE)</f>
        <v>15377.77</v>
      </c>
      <c r="N639" s="26" t="str">
        <f>VLOOKUP(A639,hospital[#All],7,FALSE)</f>
        <v>tier - 2</v>
      </c>
      <c r="O639" s="26" t="str">
        <f>VLOOKUP(A639,hospital[#All],8,FALSE)</f>
        <v>tier - 2</v>
      </c>
      <c r="P639" s="26" t="str">
        <f>VLOOKUP(A639,hospital[#All],9,FALSE)</f>
        <v>R1012</v>
      </c>
      <c r="Q639" s="26">
        <f>VLOOKUP(A639,hospital[#All],11,FALSE)</f>
        <v>61</v>
      </c>
    </row>
    <row r="640" spans="1:17" ht="15.6" x14ac:dyDescent="0.3">
      <c r="A640" s="25" t="s">
        <v>1732</v>
      </c>
      <c r="B640" s="26" t="str">
        <f>VLOOKUP(A640,cstm_name[#All],4,FALSE)</f>
        <v>Bethany</v>
      </c>
      <c r="C640" s="26">
        <f>VLOOKUP(A640,medical[#All],2,FALSE)</f>
        <v>37.9</v>
      </c>
      <c r="D640" s="26" t="str">
        <f>VLOOKUP(A640,medical[#All],5,FALSE)</f>
        <v>Diabetes</v>
      </c>
      <c r="E640" s="26" t="str">
        <f>VLOOKUP(A640,medical[#All],6,FALSE)</f>
        <v>No</v>
      </c>
      <c r="F640" s="26" t="str">
        <f>VLOOKUP('Health care'!A640,medical[#All],7,FALSE)</f>
        <v>No</v>
      </c>
      <c r="G640" s="26" t="str">
        <f>VLOOKUP(A640,medical[#All],8,FALSE)</f>
        <v>No</v>
      </c>
      <c r="H640" s="26">
        <f>VLOOKUP('Health care'!A640,medical[#All],9,FALSE)</f>
        <v>0</v>
      </c>
      <c r="I640" s="26" t="str">
        <f>VLOOKUP(A640,medical[#All],10,FALSE)</f>
        <v>No</v>
      </c>
      <c r="J640" s="27" t="str">
        <f>VLOOKUP(A640,medical[#All],3,FALSE)</f>
        <v>Obesity</v>
      </c>
      <c r="K640" s="27" t="str">
        <f>VLOOKUP(A640,medical[#All],5,FALSE)</f>
        <v>Diabetes</v>
      </c>
      <c r="L640" s="28" t="str">
        <f>VLOOKUP(A640,hospital[#All],10,FALSE)</f>
        <v>6-Sep-1962</v>
      </c>
      <c r="M640" s="29">
        <f>VLOOKUP(A640,hospital[#All],6,FALSE)</f>
        <v>15368.22</v>
      </c>
      <c r="N640" s="26" t="str">
        <f>VLOOKUP(A640,hospital[#All],7,FALSE)</f>
        <v>tier - 2</v>
      </c>
      <c r="O640" s="26" t="str">
        <f>VLOOKUP(A640,hospital[#All],8,FALSE)</f>
        <v>tier - 2</v>
      </c>
      <c r="P640" s="26" t="str">
        <f>VLOOKUP(A640,hospital[#All],9,FALSE)</f>
        <v>R1011</v>
      </c>
      <c r="Q640" s="26">
        <f>VLOOKUP(A640,hospital[#All],11,FALSE)</f>
        <v>63</v>
      </c>
    </row>
    <row r="641" spans="1:17" ht="15.6" x14ac:dyDescent="0.3">
      <c r="A641" s="25" t="s">
        <v>1731</v>
      </c>
      <c r="B641" s="26" t="str">
        <f>VLOOKUP(A641,cstm_name[#All],4,FALSE)</f>
        <v>Sandra</v>
      </c>
      <c r="C641" s="26">
        <f>VLOOKUP(A641,medical[#All],2,FALSE)</f>
        <v>39.6</v>
      </c>
      <c r="D641" s="26" t="str">
        <f>VLOOKUP(A641,medical[#All],5,FALSE)</f>
        <v>Diabetes</v>
      </c>
      <c r="E641" s="26" t="str">
        <f>VLOOKUP(A641,medical[#All],6,FALSE)</f>
        <v>No</v>
      </c>
      <c r="F641" s="26" t="str">
        <f>VLOOKUP('Health care'!A641,medical[#All],7,FALSE)</f>
        <v>No</v>
      </c>
      <c r="G641" s="26" t="str">
        <f>VLOOKUP(A641,medical[#All],8,FALSE)</f>
        <v>No</v>
      </c>
      <c r="H641" s="26">
        <f>VLOOKUP('Health care'!A641,medical[#All],9,FALSE)</f>
        <v>0</v>
      </c>
      <c r="I641" s="26" t="str">
        <f>VLOOKUP(A641,medical[#All],10,FALSE)</f>
        <v>No</v>
      </c>
      <c r="J641" s="27" t="str">
        <f>VLOOKUP(A641,medical[#All],3,FALSE)</f>
        <v>Obesity</v>
      </c>
      <c r="K641" s="27" t="str">
        <f>VLOOKUP(A641,medical[#All],5,FALSE)</f>
        <v>Diabetes</v>
      </c>
      <c r="L641" s="28" t="str">
        <f>VLOOKUP(A641,hospital[#All],10,FALSE)</f>
        <v>18-Jul-1968</v>
      </c>
      <c r="M641" s="29">
        <f>VLOOKUP(A641,hospital[#All],6,FALSE)</f>
        <v>15363.77</v>
      </c>
      <c r="N641" s="26" t="str">
        <f>VLOOKUP(A641,hospital[#All],7,FALSE)</f>
        <v>tier - 2</v>
      </c>
      <c r="O641" s="26" t="str">
        <f>VLOOKUP(A641,hospital[#All],8,FALSE)</f>
        <v>tier - 1</v>
      </c>
      <c r="P641" s="26" t="str">
        <f>VLOOKUP(A641,hospital[#All],9,FALSE)</f>
        <v>R1026</v>
      </c>
      <c r="Q641" s="26">
        <f>VLOOKUP(A641,hospital[#All],11,FALSE)</f>
        <v>57</v>
      </c>
    </row>
    <row r="642" spans="1:17" ht="15.6" x14ac:dyDescent="0.3">
      <c r="A642" s="25" t="s">
        <v>1730</v>
      </c>
      <c r="B642" s="26" t="str">
        <f>VLOOKUP(A642,cstm_name[#All],4,FALSE)</f>
        <v>takuo</v>
      </c>
      <c r="C642" s="26">
        <f>VLOOKUP(A642,medical[#All],2,FALSE)</f>
        <v>50.92</v>
      </c>
      <c r="D642" s="26" t="str">
        <f>VLOOKUP(A642,medical[#All],5,FALSE)</f>
        <v>Normal</v>
      </c>
      <c r="E642" s="26" t="str">
        <f>VLOOKUP(A642,medical[#All],6,FALSE)</f>
        <v>Yes</v>
      </c>
      <c r="F642" s="26" t="str">
        <f>VLOOKUP('Health care'!A642,medical[#All],7,FALSE)</f>
        <v>No</v>
      </c>
      <c r="G642" s="26" t="str">
        <f>VLOOKUP(A642,medical[#All],8,FALSE)</f>
        <v>No</v>
      </c>
      <c r="H642" s="26">
        <f>VLOOKUP('Health care'!A642,medical[#All],9,FALSE)</f>
        <v>1</v>
      </c>
      <c r="I642" s="26" t="str">
        <f>VLOOKUP(A642,medical[#All],10,FALSE)</f>
        <v>No</v>
      </c>
      <c r="J642" s="27" t="str">
        <f>VLOOKUP(A642,medical[#All],3,FALSE)</f>
        <v>Obesity</v>
      </c>
      <c r="K642" s="27" t="str">
        <f>VLOOKUP(A642,medical[#All],5,FALSE)</f>
        <v>Normal</v>
      </c>
      <c r="L642" s="28" t="str">
        <f>VLOOKUP(A642,hospital[#All],10,FALSE)</f>
        <v>17-Dec-1988</v>
      </c>
      <c r="M642" s="29">
        <f>VLOOKUP(A642,hospital[#All],6,FALSE)</f>
        <v>15361.5</v>
      </c>
      <c r="N642" s="26" t="str">
        <f>VLOOKUP(A642,hospital[#All],7,FALSE)</f>
        <v>tier - 2</v>
      </c>
      <c r="O642" s="26" t="str">
        <f>VLOOKUP(A642,hospital[#All],8,FALSE)</f>
        <v>tier - 3</v>
      </c>
      <c r="P642" s="26" t="str">
        <f>VLOOKUP(A642,hospital[#All],9,FALSE)</f>
        <v>R1023</v>
      </c>
      <c r="Q642" s="26">
        <f>VLOOKUP(A642,hospital[#All],11,FALSE)</f>
        <v>37</v>
      </c>
    </row>
    <row r="643" spans="1:17" ht="15.6" x14ac:dyDescent="0.3">
      <c r="A643" s="25" t="s">
        <v>1729</v>
      </c>
      <c r="B643" s="26" t="str">
        <f>VLOOKUP(A643,cstm_name[#All],4,FALSE)</f>
        <v>Kelly</v>
      </c>
      <c r="C643" s="26">
        <f>VLOOKUP(A643,medical[#All],2,FALSE)</f>
        <v>21.85</v>
      </c>
      <c r="D643" s="26" t="str">
        <f>VLOOKUP(A643,medical[#All],5,FALSE)</f>
        <v>Normal</v>
      </c>
      <c r="E643" s="26" t="str">
        <f>VLOOKUP(A643,medical[#All],6,FALSE)</f>
        <v>Yes</v>
      </c>
      <c r="F643" s="26" t="str">
        <f>VLOOKUP('Health care'!A643,medical[#All],7,FALSE)</f>
        <v>No</v>
      </c>
      <c r="G643" s="26" t="str">
        <f>VLOOKUP(A643,medical[#All],8,FALSE)</f>
        <v>No</v>
      </c>
      <c r="H643" s="26">
        <f>VLOOKUP('Health care'!A643,medical[#All],9,FALSE)</f>
        <v>0</v>
      </c>
      <c r="I643" s="26" t="str">
        <f>VLOOKUP(A643,medical[#All],10,FALSE)</f>
        <v>Yes</v>
      </c>
      <c r="J643" s="27" t="str">
        <f>VLOOKUP(A643,medical[#All],3,FALSE)</f>
        <v>Normal Weight</v>
      </c>
      <c r="K643" s="27" t="str">
        <f>VLOOKUP(A643,medical[#All],5,FALSE)</f>
        <v>Normal</v>
      </c>
      <c r="L643" s="28" t="str">
        <f>VLOOKUP(A643,hospital[#All],10,FALSE)</f>
        <v>14-Jul-2001</v>
      </c>
      <c r="M643" s="29">
        <f>VLOOKUP(A643,hospital[#All],6,FALSE)</f>
        <v>15359.1</v>
      </c>
      <c r="N643" s="26" t="str">
        <f>VLOOKUP(A643,hospital[#All],7,FALSE)</f>
        <v>tier - 2</v>
      </c>
      <c r="O643" s="26" t="str">
        <f>VLOOKUP(A643,hospital[#All],8,FALSE)</f>
        <v>tier - 3</v>
      </c>
      <c r="P643" s="26" t="str">
        <f>VLOOKUP(A643,hospital[#All],9,FALSE)</f>
        <v>R1024</v>
      </c>
      <c r="Q643" s="26">
        <f>VLOOKUP(A643,hospital[#All],11,FALSE)</f>
        <v>24</v>
      </c>
    </row>
    <row r="644" spans="1:17" ht="15.6" x14ac:dyDescent="0.3">
      <c r="A644" s="25" t="s">
        <v>1728</v>
      </c>
      <c r="B644" s="26" t="str">
        <f>VLOOKUP(A644,cstm_name[#All],4,FALSE)</f>
        <v>scott</v>
      </c>
      <c r="C644" s="26">
        <f>VLOOKUP(A644,medical[#All],2,FALSE)</f>
        <v>36.08</v>
      </c>
      <c r="D644" s="26" t="str">
        <f>VLOOKUP(A644,medical[#All],5,FALSE)</f>
        <v>Diabetes</v>
      </c>
      <c r="E644" s="26" t="str">
        <f>VLOOKUP(A644,medical[#All],6,FALSE)</f>
        <v>Yes</v>
      </c>
      <c r="F644" s="26" t="str">
        <f>VLOOKUP('Health care'!A644,medical[#All],7,FALSE)</f>
        <v>No</v>
      </c>
      <c r="G644" s="26" t="str">
        <f>VLOOKUP(A644,medical[#All],8,FALSE)</f>
        <v>Yes</v>
      </c>
      <c r="H644" s="26">
        <f>VLOOKUP('Health care'!A644,medical[#All],9,FALSE)</f>
        <v>1</v>
      </c>
      <c r="I644" s="26" t="str">
        <f>VLOOKUP(A644,medical[#All],10,FALSE)</f>
        <v>No</v>
      </c>
      <c r="J644" s="27" t="str">
        <f>VLOOKUP(A644,medical[#All],3,FALSE)</f>
        <v>Obesity</v>
      </c>
      <c r="K644" s="27" t="str">
        <f>VLOOKUP(A644,medical[#All],5,FALSE)</f>
        <v>Diabetes</v>
      </c>
      <c r="L644" s="28" t="str">
        <f>VLOOKUP(A644,hospital[#All],10,FALSE)</f>
        <v>13-Dec-1963</v>
      </c>
      <c r="M644" s="29">
        <f>VLOOKUP(A644,hospital[#All],6,FALSE)</f>
        <v>15322.77</v>
      </c>
      <c r="N644" s="26" t="str">
        <f>VLOOKUP(A644,hospital[#All],7,FALSE)</f>
        <v>tier - 2</v>
      </c>
      <c r="O644" s="26" t="str">
        <f>VLOOKUP(A644,hospital[#All],8,FALSE)</f>
        <v>tier - 3</v>
      </c>
      <c r="P644" s="26" t="str">
        <f>VLOOKUP(A644,hospital[#All],9,FALSE)</f>
        <v>R1021</v>
      </c>
      <c r="Q644" s="26">
        <f>VLOOKUP(A644,hospital[#All],11,FALSE)</f>
        <v>62</v>
      </c>
    </row>
    <row r="645" spans="1:17" ht="15.6" x14ac:dyDescent="0.3">
      <c r="A645" s="25" t="s">
        <v>1727</v>
      </c>
      <c r="B645" s="26" t="str">
        <f>VLOOKUP(A645,cstm_name[#All],4,FALSE)</f>
        <v>benoit</v>
      </c>
      <c r="C645" s="26">
        <f>VLOOKUP(A645,medical[#All],2,FALSE)</f>
        <v>40.44</v>
      </c>
      <c r="D645" s="26" t="str">
        <f>VLOOKUP(A645,medical[#All],5,FALSE)</f>
        <v>Normal</v>
      </c>
      <c r="E645" s="26" t="str">
        <f>VLOOKUP(A645,medical[#All],6,FALSE)</f>
        <v>Yes</v>
      </c>
      <c r="F645" s="26" t="str">
        <f>VLOOKUP('Health care'!A645,medical[#All],7,FALSE)</f>
        <v>No</v>
      </c>
      <c r="G645" s="26" t="str">
        <f>VLOOKUP(A645,medical[#All],8,FALSE)</f>
        <v>Yes</v>
      </c>
      <c r="H645" s="26">
        <f>VLOOKUP('Health care'!A645,medical[#All],9,FALSE)</f>
        <v>1</v>
      </c>
      <c r="I645" s="26" t="str">
        <f>VLOOKUP(A645,medical[#All],10,FALSE)</f>
        <v>No</v>
      </c>
      <c r="J645" s="27" t="str">
        <f>VLOOKUP(A645,medical[#All],3,FALSE)</f>
        <v>Obesity</v>
      </c>
      <c r="K645" s="27" t="str">
        <f>VLOOKUP(A645,medical[#All],5,FALSE)</f>
        <v>Normal</v>
      </c>
      <c r="L645" s="28" t="str">
        <f>VLOOKUP(A645,hospital[#All],10,FALSE)</f>
        <v>16-Sep-1969</v>
      </c>
      <c r="M645" s="29">
        <f>VLOOKUP(A645,hospital[#All],6,FALSE)</f>
        <v>15260.52</v>
      </c>
      <c r="N645" s="26" t="str">
        <f>VLOOKUP(A645,hospital[#All],7,FALSE)</f>
        <v>tier - 2</v>
      </c>
      <c r="O645" s="26" t="str">
        <f>VLOOKUP(A645,hospital[#All],8,FALSE)</f>
        <v>tier - 2</v>
      </c>
      <c r="P645" s="26" t="str">
        <f>VLOOKUP(A645,hospital[#All],9,FALSE)</f>
        <v>R1023</v>
      </c>
      <c r="Q645" s="26">
        <f>VLOOKUP(A645,hospital[#All],11,FALSE)</f>
        <v>56</v>
      </c>
    </row>
    <row r="646" spans="1:17" ht="15.6" x14ac:dyDescent="0.3">
      <c r="A646" s="25" t="s">
        <v>1726</v>
      </c>
      <c r="B646" s="26" t="str">
        <f>VLOOKUP(A646,cstm_name[#All],4,FALSE)</f>
        <v>Elizabeth</v>
      </c>
      <c r="C646" s="26">
        <f>VLOOKUP(A646,medical[#All],2,FALSE)</f>
        <v>38.094999999999999</v>
      </c>
      <c r="D646" s="26" t="str">
        <f>VLOOKUP(A646,medical[#All],5,FALSE)</f>
        <v>Diabetes</v>
      </c>
      <c r="E646" s="26" t="str">
        <f>VLOOKUP(A646,medical[#All],6,FALSE)</f>
        <v>No</v>
      </c>
      <c r="F646" s="26" t="str">
        <f>VLOOKUP('Health care'!A646,medical[#All],7,FALSE)</f>
        <v>No</v>
      </c>
      <c r="G646" s="26" t="str">
        <f>VLOOKUP(A646,medical[#All],8,FALSE)</f>
        <v>No</v>
      </c>
      <c r="H646" s="26">
        <f>VLOOKUP('Health care'!A646,medical[#All],9,FALSE)</f>
        <v>0</v>
      </c>
      <c r="I646" s="26" t="str">
        <f>VLOOKUP(A646,medical[#All],10,FALSE)</f>
        <v>No</v>
      </c>
      <c r="J646" s="27" t="str">
        <f>VLOOKUP(A646,medical[#All],3,FALSE)</f>
        <v>Obesity</v>
      </c>
      <c r="K646" s="27" t="str">
        <f>VLOOKUP(A646,medical[#All],5,FALSE)</f>
        <v>Diabetes</v>
      </c>
      <c r="L646" s="28" t="str">
        <f>VLOOKUP(A646,hospital[#All],10,FALSE)</f>
        <v>25-Jul-1960</v>
      </c>
      <c r="M646" s="29">
        <f>VLOOKUP(A646,hospital[#All],6,FALSE)</f>
        <v>15230.32</v>
      </c>
      <c r="N646" s="26" t="str">
        <f>VLOOKUP(A646,hospital[#All],7,FALSE)</f>
        <v>tier - 2</v>
      </c>
      <c r="O646" s="26" t="str">
        <f>VLOOKUP(A646,hospital[#All],8,FALSE)</f>
        <v>tier - 2</v>
      </c>
      <c r="P646" s="26" t="str">
        <f>VLOOKUP(A646,hospital[#All],9,FALSE)</f>
        <v>R1024</v>
      </c>
      <c r="Q646" s="26">
        <f>VLOOKUP(A646,hospital[#All],11,FALSE)</f>
        <v>65</v>
      </c>
    </row>
    <row r="647" spans="1:17" ht="15.6" x14ac:dyDescent="0.3">
      <c r="A647" s="25" t="s">
        <v>1725</v>
      </c>
      <c r="B647" s="26" t="str">
        <f>VLOOKUP(A647,cstm_name[#All],4,FALSE)</f>
        <v>Jessica</v>
      </c>
      <c r="C647" s="26">
        <f>VLOOKUP(A647,medical[#All],2,FALSE)</f>
        <v>44.95</v>
      </c>
      <c r="D647" s="26" t="str">
        <f>VLOOKUP(A647,medical[#All],5,FALSE)</f>
        <v>Diabetes</v>
      </c>
      <c r="E647" s="26" t="str">
        <f>VLOOKUP(A647,medical[#All],6,FALSE)</f>
        <v>No</v>
      </c>
      <c r="F647" s="26" t="str">
        <f>VLOOKUP('Health care'!A647,medical[#All],7,FALSE)</f>
        <v>No</v>
      </c>
      <c r="G647" s="26" t="str">
        <f>VLOOKUP(A647,medical[#All],8,FALSE)</f>
        <v>No</v>
      </c>
      <c r="H647" s="26">
        <f>VLOOKUP('Health care'!A647,medical[#All],9,FALSE)</f>
        <v>0</v>
      </c>
      <c r="I647" s="26" t="str">
        <f>VLOOKUP(A647,medical[#All],10,FALSE)</f>
        <v>No</v>
      </c>
      <c r="J647" s="27" t="str">
        <f>VLOOKUP(A647,medical[#All],3,FALSE)</f>
        <v>Obesity</v>
      </c>
      <c r="K647" s="27" t="str">
        <f>VLOOKUP(A647,medical[#All],5,FALSE)</f>
        <v>Diabetes</v>
      </c>
      <c r="L647" s="28" t="str">
        <f>VLOOKUP(A647,hospital[#All],10,FALSE)</f>
        <v>23-Nov-1978</v>
      </c>
      <c r="M647" s="29">
        <f>VLOOKUP(A647,hospital[#All],6,FALSE)</f>
        <v>15207.92</v>
      </c>
      <c r="N647" s="26" t="str">
        <f>VLOOKUP(A647,hospital[#All],7,FALSE)</f>
        <v>tier - 2</v>
      </c>
      <c r="O647" s="26" t="str">
        <f>VLOOKUP(A647,hospital[#All],8,FALSE)</f>
        <v>tier - 1</v>
      </c>
      <c r="P647" s="26" t="str">
        <f>VLOOKUP(A647,hospital[#All],9,FALSE)</f>
        <v>R1012</v>
      </c>
      <c r="Q647" s="26">
        <f>VLOOKUP(A647,hospital[#All],11,FALSE)</f>
        <v>47</v>
      </c>
    </row>
    <row r="648" spans="1:17" ht="15.6" x14ac:dyDescent="0.3">
      <c r="A648" s="25" t="s">
        <v>1724</v>
      </c>
      <c r="B648" s="26" t="str">
        <f>VLOOKUP(A648,cstm_name[#All],4,FALSE)</f>
        <v>Monica</v>
      </c>
      <c r="C648" s="26">
        <f>VLOOKUP(A648,medical[#All],2,FALSE)</f>
        <v>35.54</v>
      </c>
      <c r="D648" s="26" t="str">
        <f>VLOOKUP(A648,medical[#All],5,FALSE)</f>
        <v>Diabetes</v>
      </c>
      <c r="E648" s="26" t="str">
        <f>VLOOKUP(A648,medical[#All],6,FALSE)</f>
        <v>No</v>
      </c>
      <c r="F648" s="26" t="str">
        <f>VLOOKUP('Health care'!A648,medical[#All],7,FALSE)</f>
        <v>No</v>
      </c>
      <c r="G648" s="26" t="str">
        <f>VLOOKUP(A648,medical[#All],8,FALSE)</f>
        <v>No</v>
      </c>
      <c r="H648" s="26">
        <f>VLOOKUP('Health care'!A648,medical[#All],9,FALSE)</f>
        <v>0</v>
      </c>
      <c r="I648" s="26" t="str">
        <f>VLOOKUP(A648,medical[#All],10,FALSE)</f>
        <v>No</v>
      </c>
      <c r="J648" s="27" t="str">
        <f>VLOOKUP(A648,medical[#All],3,FALSE)</f>
        <v>Obesity</v>
      </c>
      <c r="K648" s="27" t="str">
        <f>VLOOKUP(A648,medical[#All],5,FALSE)</f>
        <v>Diabetes</v>
      </c>
      <c r="L648" s="28" t="str">
        <f>VLOOKUP(A648,hospital[#All],10,FALSE)</f>
        <v>17-Jun-1962</v>
      </c>
      <c r="M648" s="29">
        <f>VLOOKUP(A648,hospital[#All],6,FALSE)</f>
        <v>15174.81</v>
      </c>
      <c r="N648" s="26" t="str">
        <f>VLOOKUP(A648,hospital[#All],7,FALSE)</f>
        <v>tier - 2</v>
      </c>
      <c r="O648" s="26" t="str">
        <f>VLOOKUP(A648,hospital[#All],8,FALSE)</f>
        <v>tier - 1</v>
      </c>
      <c r="P648" s="26" t="str">
        <f>VLOOKUP(A648,hospital[#All],9,FALSE)</f>
        <v>R1012</v>
      </c>
      <c r="Q648" s="26">
        <f>VLOOKUP(A648,hospital[#All],11,FALSE)</f>
        <v>63</v>
      </c>
    </row>
    <row r="649" spans="1:17" ht="15.6" x14ac:dyDescent="0.3">
      <c r="A649" s="25" t="s">
        <v>1723</v>
      </c>
      <c r="B649" s="26" t="str">
        <f>VLOOKUP(A649,cstm_name[#All],4,FALSE)</f>
        <v>Kevin</v>
      </c>
      <c r="C649" s="26">
        <f>VLOOKUP(A649,medical[#All],2,FALSE)</f>
        <v>39.799999999999997</v>
      </c>
      <c r="D649" s="26" t="str">
        <f>VLOOKUP(A649,medical[#All],5,FALSE)</f>
        <v>Normal</v>
      </c>
      <c r="E649" s="26" t="str">
        <f>VLOOKUP(A649,medical[#All],6,FALSE)</f>
        <v>Yes</v>
      </c>
      <c r="F649" s="26" t="str">
        <f>VLOOKUP('Health care'!A649,medical[#All],7,FALSE)</f>
        <v>No</v>
      </c>
      <c r="G649" s="26" t="str">
        <f>VLOOKUP(A649,medical[#All],8,FALSE)</f>
        <v>No</v>
      </c>
      <c r="H649" s="26">
        <f>VLOOKUP('Health care'!A649,medical[#All],9,FALSE)</f>
        <v>2</v>
      </c>
      <c r="I649" s="26" t="str">
        <f>VLOOKUP(A649,medical[#All],10,FALSE)</f>
        <v>No</v>
      </c>
      <c r="J649" s="27" t="str">
        <f>VLOOKUP(A649,medical[#All],3,FALSE)</f>
        <v>Obesity</v>
      </c>
      <c r="K649" s="27" t="str">
        <f>VLOOKUP(A649,medical[#All],5,FALSE)</f>
        <v>Normal</v>
      </c>
      <c r="L649" s="28" t="str">
        <f>VLOOKUP(A649,hospital[#All],10,FALSE)</f>
        <v>3-Dec-1959</v>
      </c>
      <c r="M649" s="29">
        <f>VLOOKUP(A649,hospital[#All],6,FALSE)</f>
        <v>15170.07</v>
      </c>
      <c r="N649" s="26" t="str">
        <f>VLOOKUP(A649,hospital[#All],7,FALSE)</f>
        <v>tier - 2</v>
      </c>
      <c r="O649" s="26" t="str">
        <f>VLOOKUP(A649,hospital[#All],8,FALSE)</f>
        <v>tier - 3</v>
      </c>
      <c r="P649" s="26" t="str">
        <f>VLOOKUP(A649,hospital[#All],9,FALSE)</f>
        <v>R1011</v>
      </c>
      <c r="Q649" s="26">
        <f>VLOOKUP(A649,hospital[#All],11,FALSE)</f>
        <v>66</v>
      </c>
    </row>
    <row r="650" spans="1:17" ht="15.6" x14ac:dyDescent="0.3">
      <c r="A650" s="25" t="s">
        <v>1722</v>
      </c>
      <c r="B650" s="26" t="str">
        <f>VLOOKUP(A650,cstm_name[#All],4,FALSE)</f>
        <v>gregory</v>
      </c>
      <c r="C650" s="26">
        <f>VLOOKUP(A650,medical[#All],2,FALSE)</f>
        <v>33.659999999999997</v>
      </c>
      <c r="D650" s="26" t="str">
        <f>VLOOKUP(A650,medical[#All],5,FALSE)</f>
        <v>Normal</v>
      </c>
      <c r="E650" s="26" t="str">
        <f>VLOOKUP(A650,medical[#All],6,FALSE)</f>
        <v>Yes</v>
      </c>
      <c r="F650" s="26" t="str">
        <f>VLOOKUP('Health care'!A650,medical[#All],7,FALSE)</f>
        <v>No</v>
      </c>
      <c r="G650" s="26" t="str">
        <f>VLOOKUP(A650,medical[#All],8,FALSE)</f>
        <v>No</v>
      </c>
      <c r="H650" s="26">
        <f>VLOOKUP('Health care'!A650,medical[#All],9,FALSE)</f>
        <v>2</v>
      </c>
      <c r="I650" s="26" t="str">
        <f>VLOOKUP(A650,medical[#All],10,FALSE)</f>
        <v>No</v>
      </c>
      <c r="J650" s="27" t="str">
        <f>VLOOKUP(A650,medical[#All],3,FALSE)</f>
        <v>Obesity</v>
      </c>
      <c r="K650" s="27" t="str">
        <f>VLOOKUP(A650,medical[#All],5,FALSE)</f>
        <v>Normal</v>
      </c>
      <c r="L650" s="28" t="str">
        <f>VLOOKUP(A650,hospital[#All],10,FALSE)</f>
        <v>4-Jun-1959</v>
      </c>
      <c r="M650" s="29">
        <f>VLOOKUP(A650,hospital[#All],6,FALSE)</f>
        <v>15161.53</v>
      </c>
      <c r="N650" s="26" t="str">
        <f>VLOOKUP(A650,hospital[#All],7,FALSE)</f>
        <v>tier - 2</v>
      </c>
      <c r="O650" s="26" t="str">
        <f>VLOOKUP(A650,hospital[#All],8,FALSE)</f>
        <v>tier - 1</v>
      </c>
      <c r="P650" s="26" t="str">
        <f>VLOOKUP(A650,hospital[#All],9,FALSE)</f>
        <v>R1013</v>
      </c>
      <c r="Q650" s="26">
        <f>VLOOKUP(A650,hospital[#All],11,FALSE)</f>
        <v>66</v>
      </c>
    </row>
    <row r="651" spans="1:17" ht="15.6" x14ac:dyDescent="0.3">
      <c r="A651" s="25" t="s">
        <v>1721</v>
      </c>
      <c r="B651" s="26" t="str">
        <f>VLOOKUP(A651,cstm_name[#All],4,FALSE)</f>
        <v>della</v>
      </c>
      <c r="C651" s="26">
        <f>VLOOKUP(A651,medical[#All],2,FALSE)</f>
        <v>35.5</v>
      </c>
      <c r="D651" s="26" t="str">
        <f>VLOOKUP(A651,medical[#All],5,FALSE)</f>
        <v>Diabetes</v>
      </c>
      <c r="E651" s="26" t="str">
        <f>VLOOKUP(A651,medical[#All],6,FALSE)</f>
        <v>No</v>
      </c>
      <c r="F651" s="26" t="str">
        <f>VLOOKUP('Health care'!A651,medical[#All],7,FALSE)</f>
        <v>No</v>
      </c>
      <c r="G651" s="26" t="str">
        <f>VLOOKUP(A651,medical[#All],8,FALSE)</f>
        <v>No</v>
      </c>
      <c r="H651" s="26">
        <f>VLOOKUP('Health care'!A651,medical[#All],9,FALSE)</f>
        <v>0</v>
      </c>
      <c r="I651" s="26" t="str">
        <f>VLOOKUP(A651,medical[#All],10,FALSE)</f>
        <v>No</v>
      </c>
      <c r="J651" s="27" t="str">
        <f>VLOOKUP(A651,medical[#All],3,FALSE)</f>
        <v>Obesity</v>
      </c>
      <c r="K651" s="27" t="str">
        <f>VLOOKUP(A651,medical[#All],5,FALSE)</f>
        <v>Diabetes</v>
      </c>
      <c r="L651" s="28" t="str">
        <f>VLOOKUP(A651,hospital[#All],10,FALSE)</f>
        <v>25-Oct-1962</v>
      </c>
      <c r="M651" s="29">
        <f>VLOOKUP(A651,hospital[#All],6,FALSE)</f>
        <v>15161.25</v>
      </c>
      <c r="N651" s="26" t="str">
        <f>VLOOKUP(A651,hospital[#All],7,FALSE)</f>
        <v>tier - 2</v>
      </c>
      <c r="O651" s="26" t="str">
        <f>VLOOKUP(A651,hospital[#All],8,FALSE)</f>
        <v>tier - 2</v>
      </c>
      <c r="P651" s="26" t="str">
        <f>VLOOKUP(A651,hospital[#All],9,FALSE)</f>
        <v>R1012</v>
      </c>
      <c r="Q651" s="26">
        <f>VLOOKUP(A651,hospital[#All],11,FALSE)</f>
        <v>63</v>
      </c>
    </row>
    <row r="652" spans="1:17" ht="15.6" x14ac:dyDescent="0.3">
      <c r="A652" s="25" t="s">
        <v>1720</v>
      </c>
      <c r="B652" s="26" t="str">
        <f>VLOOKUP(A652,cstm_name[#All],4,FALSE)</f>
        <v>david</v>
      </c>
      <c r="C652" s="26">
        <f>VLOOKUP(A652,medical[#All],2,FALSE)</f>
        <v>41.63</v>
      </c>
      <c r="D652" s="26" t="str">
        <f>VLOOKUP(A652,medical[#All],5,FALSE)</f>
        <v>Diabetes</v>
      </c>
      <c r="E652" s="26" t="str">
        <f>VLOOKUP(A652,medical[#All],6,FALSE)</f>
        <v>No</v>
      </c>
      <c r="F652" s="26" t="str">
        <f>VLOOKUP('Health care'!A652,medical[#All],7,FALSE)</f>
        <v>No</v>
      </c>
      <c r="G652" s="26" t="str">
        <f>VLOOKUP(A652,medical[#All],8,FALSE)</f>
        <v>No</v>
      </c>
      <c r="H652" s="26">
        <f>VLOOKUP('Health care'!A652,medical[#All],9,FALSE)</f>
        <v>0</v>
      </c>
      <c r="I652" s="26" t="str">
        <f>VLOOKUP(A652,medical[#All],10,FALSE)</f>
        <v>No</v>
      </c>
      <c r="J652" s="27" t="str">
        <f>VLOOKUP(A652,medical[#All],3,FALSE)</f>
        <v>Obesity</v>
      </c>
      <c r="K652" s="27" t="str">
        <f>VLOOKUP(A652,medical[#All],5,FALSE)</f>
        <v>Diabetes</v>
      </c>
      <c r="L652" s="28" t="str">
        <f>VLOOKUP(A652,hospital[#All],10,FALSE)</f>
        <v>25-Nov-1971</v>
      </c>
      <c r="M652" s="29">
        <f>VLOOKUP(A652,hospital[#All],6,FALSE)</f>
        <v>15150.44</v>
      </c>
      <c r="N652" s="26" t="str">
        <f>VLOOKUP(A652,hospital[#All],7,FALSE)</f>
        <v>tier - 2</v>
      </c>
      <c r="O652" s="26" t="str">
        <f>VLOOKUP(A652,hospital[#All],8,FALSE)</f>
        <v>tier - 1</v>
      </c>
      <c r="P652" s="26" t="str">
        <f>VLOOKUP(A652,hospital[#All],9,FALSE)</f>
        <v>R1023</v>
      </c>
      <c r="Q652" s="26">
        <f>VLOOKUP(A652,hospital[#All],11,FALSE)</f>
        <v>54</v>
      </c>
    </row>
    <row r="653" spans="1:17" ht="15.6" x14ac:dyDescent="0.3">
      <c r="A653" s="25" t="s">
        <v>1719</v>
      </c>
      <c r="B653" s="26" t="str">
        <f>VLOOKUP(A653,cstm_name[#All],4,FALSE)</f>
        <v>victoria</v>
      </c>
      <c r="C653" s="26">
        <f>VLOOKUP(A653,medical[#All],2,FALSE)</f>
        <v>46.49</v>
      </c>
      <c r="D653" s="26" t="str">
        <f>VLOOKUP(A653,medical[#All],5,FALSE)</f>
        <v>Diabetes</v>
      </c>
      <c r="E653" s="26" t="str">
        <f>VLOOKUP(A653,medical[#All],6,FALSE)</f>
        <v>No</v>
      </c>
      <c r="F653" s="26" t="str">
        <f>VLOOKUP('Health care'!A653,medical[#All],7,FALSE)</f>
        <v>No</v>
      </c>
      <c r="G653" s="26" t="str">
        <f>VLOOKUP(A653,medical[#All],8,FALSE)</f>
        <v>No</v>
      </c>
      <c r="H653" s="26">
        <f>VLOOKUP('Health care'!A653,medical[#All],9,FALSE)</f>
        <v>0</v>
      </c>
      <c r="I653" s="26" t="str">
        <f>VLOOKUP(A653,medical[#All],10,FALSE)</f>
        <v>No</v>
      </c>
      <c r="J653" s="27" t="str">
        <f>VLOOKUP(A653,medical[#All],3,FALSE)</f>
        <v>Obesity</v>
      </c>
      <c r="K653" s="27" t="str">
        <f>VLOOKUP(A653,medical[#All],5,FALSE)</f>
        <v>Diabetes</v>
      </c>
      <c r="L653" s="28" t="str">
        <f>VLOOKUP(A653,hospital[#All],10,FALSE)</f>
        <v>5-Sep-1978</v>
      </c>
      <c r="M653" s="29">
        <f>VLOOKUP(A653,hospital[#All],6,FALSE)</f>
        <v>15123.19</v>
      </c>
      <c r="N653" s="26" t="str">
        <f>VLOOKUP(A653,hospital[#All],7,FALSE)</f>
        <v>tier - 2</v>
      </c>
      <c r="O653" s="26" t="str">
        <f>VLOOKUP(A653,hospital[#All],8,FALSE)</f>
        <v>tier - 1</v>
      </c>
      <c r="P653" s="26" t="str">
        <f>VLOOKUP(A653,hospital[#All],9,FALSE)</f>
        <v>R1011</v>
      </c>
      <c r="Q653" s="26">
        <f>VLOOKUP(A653,hospital[#All],11,FALSE)</f>
        <v>47</v>
      </c>
    </row>
    <row r="654" spans="1:17" ht="15.6" x14ac:dyDescent="0.3">
      <c r="A654" s="25" t="s">
        <v>1718</v>
      </c>
      <c r="B654" s="26" t="str">
        <f>VLOOKUP(A654,cstm_name[#All],4,FALSE)</f>
        <v>tasos</v>
      </c>
      <c r="C654" s="26">
        <f>VLOOKUP(A654,medical[#All],2,FALSE)</f>
        <v>43.29</v>
      </c>
      <c r="D654" s="26" t="str">
        <f>VLOOKUP(A654,medical[#All],5,FALSE)</f>
        <v>Normal</v>
      </c>
      <c r="E654" s="26" t="str">
        <f>VLOOKUP(A654,medical[#All],6,FALSE)</f>
        <v>No</v>
      </c>
      <c r="F654" s="26" t="str">
        <f>VLOOKUP('Health care'!A654,medical[#All],7,FALSE)</f>
        <v>No</v>
      </c>
      <c r="G654" s="26" t="str">
        <f>VLOOKUP(A654,medical[#All],8,FALSE)</f>
        <v>No</v>
      </c>
      <c r="H654" s="26">
        <f>VLOOKUP('Health care'!A654,medical[#All],9,FALSE)</f>
        <v>2</v>
      </c>
      <c r="I654" s="26" t="str">
        <f>VLOOKUP(A654,medical[#All],10,FALSE)</f>
        <v>No</v>
      </c>
      <c r="J654" s="27" t="str">
        <f>VLOOKUP(A654,medical[#All],3,FALSE)</f>
        <v>Obesity</v>
      </c>
      <c r="K654" s="27" t="str">
        <f>VLOOKUP(A654,medical[#All],5,FALSE)</f>
        <v>Normal</v>
      </c>
      <c r="L654" s="28" t="str">
        <f>VLOOKUP(A654,hospital[#All],10,FALSE)</f>
        <v>7-Nov-1972</v>
      </c>
      <c r="M654" s="29">
        <f>VLOOKUP(A654,hospital[#All],6,FALSE)</f>
        <v>15103.69</v>
      </c>
      <c r="N654" s="26" t="str">
        <f>VLOOKUP(A654,hospital[#All],7,FALSE)</f>
        <v>tier - 2</v>
      </c>
      <c r="O654" s="26" t="str">
        <f>VLOOKUP(A654,hospital[#All],8,FALSE)</f>
        <v>tier - 1</v>
      </c>
      <c r="P654" s="26" t="str">
        <f>VLOOKUP(A654,hospital[#All],9,FALSE)</f>
        <v>R1012</v>
      </c>
      <c r="Q654" s="26">
        <f>VLOOKUP(A654,hospital[#All],11,FALSE)</f>
        <v>53</v>
      </c>
    </row>
    <row r="655" spans="1:17" ht="15.6" x14ac:dyDescent="0.3">
      <c r="A655" s="25" t="s">
        <v>1717</v>
      </c>
      <c r="B655" s="26" t="str">
        <f>VLOOKUP(A655,cstm_name[#All],4,FALSE)</f>
        <v>thomas</v>
      </c>
      <c r="C655" s="26">
        <f>VLOOKUP(A655,medical[#All],2,FALSE)</f>
        <v>43.08</v>
      </c>
      <c r="D655" s="26" t="str">
        <f>VLOOKUP(A655,medical[#All],5,FALSE)</f>
        <v>Diabetes</v>
      </c>
      <c r="E655" s="26" t="str">
        <f>VLOOKUP(A655,medical[#All],6,FALSE)</f>
        <v>Yes</v>
      </c>
      <c r="F655" s="26" t="str">
        <f>VLOOKUP('Health care'!A655,medical[#All],7,FALSE)</f>
        <v>No</v>
      </c>
      <c r="G655" s="26" t="str">
        <f>VLOOKUP(A655,medical[#All],8,FALSE)</f>
        <v>No</v>
      </c>
      <c r="H655" s="26">
        <f>VLOOKUP('Health care'!A655,medical[#All],9,FALSE)</f>
        <v>1</v>
      </c>
      <c r="I655" s="26" t="str">
        <f>VLOOKUP(A655,medical[#All],10,FALSE)</f>
        <v>No</v>
      </c>
      <c r="J655" s="27" t="str">
        <f>VLOOKUP(A655,medical[#All],3,FALSE)</f>
        <v>Obesity</v>
      </c>
      <c r="K655" s="27" t="str">
        <f>VLOOKUP(A655,medical[#All],5,FALSE)</f>
        <v>Diabetes</v>
      </c>
      <c r="L655" s="28" t="str">
        <f>VLOOKUP(A655,hospital[#All],10,FALSE)</f>
        <v>26-Oct-1975</v>
      </c>
      <c r="M655" s="29">
        <f>VLOOKUP(A655,hospital[#All],6,FALSE)</f>
        <v>15090.35</v>
      </c>
      <c r="N655" s="26" t="str">
        <f>VLOOKUP(A655,hospital[#All],7,FALSE)</f>
        <v>tier - 2</v>
      </c>
      <c r="O655" s="26" t="str">
        <f>VLOOKUP(A655,hospital[#All],8,FALSE)</f>
        <v>tier - 1</v>
      </c>
      <c r="P655" s="26" t="str">
        <f>VLOOKUP(A655,hospital[#All],9,FALSE)</f>
        <v>R1023</v>
      </c>
      <c r="Q655" s="26">
        <f>VLOOKUP(A655,hospital[#All],11,FALSE)</f>
        <v>50</v>
      </c>
    </row>
    <row r="656" spans="1:17" ht="15.6" x14ac:dyDescent="0.3">
      <c r="A656" s="25" t="s">
        <v>1716</v>
      </c>
      <c r="B656" s="26" t="str">
        <f>VLOOKUP(A656,cstm_name[#All],4,FALSE)</f>
        <v>lukasz</v>
      </c>
      <c r="C656" s="26">
        <f>VLOOKUP(A656,medical[#All],2,FALSE)</f>
        <v>39.07</v>
      </c>
      <c r="D656" s="26" t="str">
        <f>VLOOKUP(A656,medical[#All],5,FALSE)</f>
        <v>Diabetes</v>
      </c>
      <c r="E656" s="26" t="str">
        <f>VLOOKUP(A656,medical[#All],6,FALSE)</f>
        <v>No</v>
      </c>
      <c r="F656" s="26" t="str">
        <f>VLOOKUP('Health care'!A656,medical[#All],7,FALSE)</f>
        <v>No</v>
      </c>
      <c r="G656" s="26" t="str">
        <f>VLOOKUP(A656,medical[#All],8,FALSE)</f>
        <v>No</v>
      </c>
      <c r="H656" s="26">
        <f>VLOOKUP('Health care'!A656,medical[#All],9,FALSE)</f>
        <v>0</v>
      </c>
      <c r="I656" s="26" t="str">
        <f>VLOOKUP(A656,medical[#All],10,FALSE)</f>
        <v>No</v>
      </c>
      <c r="J656" s="27" t="str">
        <f>VLOOKUP(A656,medical[#All],3,FALSE)</f>
        <v>Obesity</v>
      </c>
      <c r="K656" s="27" t="str">
        <f>VLOOKUP(A656,medical[#All],5,FALSE)</f>
        <v>Diabetes</v>
      </c>
      <c r="L656" s="28" t="str">
        <f>VLOOKUP(A656,hospital[#All],10,FALSE)</f>
        <v>12-Jun-1968</v>
      </c>
      <c r="M656" s="29">
        <f>VLOOKUP(A656,hospital[#All],6,FALSE)</f>
        <v>15052.68</v>
      </c>
      <c r="N656" s="26" t="str">
        <f>VLOOKUP(A656,hospital[#All],7,FALSE)</f>
        <v>tier - 2</v>
      </c>
      <c r="O656" s="26" t="str">
        <f>VLOOKUP(A656,hospital[#All],8,FALSE)</f>
        <v>tier - 2</v>
      </c>
      <c r="P656" s="26" t="str">
        <f>VLOOKUP(A656,hospital[#All],9,FALSE)</f>
        <v>R1022</v>
      </c>
      <c r="Q656" s="26">
        <f>VLOOKUP(A656,hospital[#All],11,FALSE)</f>
        <v>57</v>
      </c>
    </row>
    <row r="657" spans="1:17" ht="15.6" x14ac:dyDescent="0.3">
      <c r="A657" s="25" t="s">
        <v>1715</v>
      </c>
      <c r="B657" s="26" t="str">
        <f>VLOOKUP(A657,cstm_name[#All],4,FALSE)</f>
        <v>Matthew</v>
      </c>
      <c r="C657" s="26">
        <f>VLOOKUP(A657,medical[#All],2,FALSE)</f>
        <v>41.3</v>
      </c>
      <c r="D657" s="26" t="str">
        <f>VLOOKUP(A657,medical[#All],5,FALSE)</f>
        <v>Diabetes</v>
      </c>
      <c r="E657" s="26" t="str">
        <f>VLOOKUP(A657,medical[#All],6,FALSE)</f>
        <v>No</v>
      </c>
      <c r="F657" s="26" t="str">
        <f>VLOOKUP('Health care'!A657,medical[#All],7,FALSE)</f>
        <v>No</v>
      </c>
      <c r="G657" s="26" t="str">
        <f>VLOOKUP(A657,medical[#All],8,FALSE)</f>
        <v>No</v>
      </c>
      <c r="H657" s="26">
        <f>VLOOKUP('Health care'!A657,medical[#All],9,FALSE)</f>
        <v>0</v>
      </c>
      <c r="I657" s="26" t="str">
        <f>VLOOKUP(A657,medical[#All],10,FALSE)</f>
        <v>No</v>
      </c>
      <c r="J657" s="27" t="str">
        <f>VLOOKUP(A657,medical[#All],3,FALSE)</f>
        <v>Obesity</v>
      </c>
      <c r="K657" s="27" t="str">
        <f>VLOOKUP(A657,medical[#All],5,FALSE)</f>
        <v>Diabetes</v>
      </c>
      <c r="L657" s="28" t="str">
        <f>VLOOKUP(A657,hospital[#All],10,FALSE)</f>
        <v>15-Aug-1971</v>
      </c>
      <c r="M657" s="29">
        <f>VLOOKUP(A657,hospital[#All],6,FALSE)</f>
        <v>15038.51</v>
      </c>
      <c r="N657" s="26" t="str">
        <f>VLOOKUP(A657,hospital[#All],7,FALSE)</f>
        <v>tier - 2</v>
      </c>
      <c r="O657" s="26" t="str">
        <f>VLOOKUP(A657,hospital[#All],8,FALSE)</f>
        <v>tier - 3</v>
      </c>
      <c r="P657" s="26" t="str">
        <f>VLOOKUP(A657,hospital[#All],9,FALSE)</f>
        <v>R1023</v>
      </c>
      <c r="Q657" s="26">
        <f>VLOOKUP(A657,hospital[#All],11,FALSE)</f>
        <v>54</v>
      </c>
    </row>
    <row r="658" spans="1:17" ht="15.6" x14ac:dyDescent="0.3">
      <c r="A658" s="25" t="s">
        <v>1714</v>
      </c>
      <c r="B658" s="26" t="str">
        <f>VLOOKUP(A658,cstm_name[#All],4,FALSE)</f>
        <v>meta</v>
      </c>
      <c r="C658" s="26">
        <f>VLOOKUP(A658,medical[#All],2,FALSE)</f>
        <v>42.95</v>
      </c>
      <c r="D658" s="26" t="str">
        <f>VLOOKUP(A658,medical[#All],5,FALSE)</f>
        <v>Diabetes</v>
      </c>
      <c r="E658" s="26" t="str">
        <f>VLOOKUP(A658,medical[#All],6,FALSE)</f>
        <v>Yes</v>
      </c>
      <c r="F658" s="26" t="str">
        <f>VLOOKUP('Health care'!A658,medical[#All],7,FALSE)</f>
        <v>No</v>
      </c>
      <c r="G658" s="26" t="str">
        <f>VLOOKUP(A658,medical[#All],8,FALSE)</f>
        <v>No</v>
      </c>
      <c r="H658" s="26">
        <f>VLOOKUP('Health care'!A658,medical[#All],9,FALSE)</f>
        <v>2</v>
      </c>
      <c r="I658" s="26" t="str">
        <f>VLOOKUP(A658,medical[#All],10,FALSE)</f>
        <v>No</v>
      </c>
      <c r="J658" s="27" t="str">
        <f>VLOOKUP(A658,medical[#All],3,FALSE)</f>
        <v>Obesity</v>
      </c>
      <c r="K658" s="27" t="str">
        <f>VLOOKUP(A658,medical[#All],5,FALSE)</f>
        <v>Diabetes</v>
      </c>
      <c r="L658" s="28" t="str">
        <f>VLOOKUP(A658,hospital[#All],10,FALSE)</f>
        <v>11-Sep-1970</v>
      </c>
      <c r="M658" s="29">
        <f>VLOOKUP(A658,hospital[#All],6,FALSE)</f>
        <v>15026.3</v>
      </c>
      <c r="N658" s="26" t="str">
        <f>VLOOKUP(A658,hospital[#All],7,FALSE)</f>
        <v>tier - 2</v>
      </c>
      <c r="O658" s="26" t="str">
        <f>VLOOKUP(A658,hospital[#All],8,FALSE)</f>
        <v>tier - 3</v>
      </c>
      <c r="P658" s="26" t="str">
        <f>VLOOKUP(A658,hospital[#All],9,FALSE)</f>
        <v>R1011</v>
      </c>
      <c r="Q658" s="26">
        <f>VLOOKUP(A658,hospital[#All],11,FALSE)</f>
        <v>55</v>
      </c>
    </row>
    <row r="659" spans="1:17" ht="15.6" x14ac:dyDescent="0.3">
      <c r="A659" s="25" t="s">
        <v>1713</v>
      </c>
      <c r="B659" s="26" t="str">
        <f>VLOOKUP(A659,cstm_name[#All],4,FALSE)</f>
        <v>Rachel</v>
      </c>
      <c r="C659" s="26">
        <f>VLOOKUP(A659,medical[#All],2,FALSE)</f>
        <v>46.96</v>
      </c>
      <c r="D659" s="26" t="str">
        <f>VLOOKUP(A659,medical[#All],5,FALSE)</f>
        <v>Normal</v>
      </c>
      <c r="E659" s="26" t="str">
        <f>VLOOKUP(A659,medical[#All],6,FALSE)</f>
        <v>No</v>
      </c>
      <c r="F659" s="26" t="str">
        <f>VLOOKUP('Health care'!A659,medical[#All],7,FALSE)</f>
        <v>No</v>
      </c>
      <c r="G659" s="26" t="str">
        <f>VLOOKUP(A659,medical[#All],8,FALSE)</f>
        <v>Yes</v>
      </c>
      <c r="H659" s="26">
        <f>VLOOKUP('Health care'!A659,medical[#All],9,FALSE)</f>
        <v>1</v>
      </c>
      <c r="I659" s="26" t="str">
        <f>VLOOKUP(A659,medical[#All],10,FALSE)</f>
        <v>No</v>
      </c>
      <c r="J659" s="27" t="str">
        <f>VLOOKUP(A659,medical[#All],3,FALSE)</f>
        <v>Obesity</v>
      </c>
      <c r="K659" s="27" t="str">
        <f>VLOOKUP(A659,medical[#All],5,FALSE)</f>
        <v>Normal</v>
      </c>
      <c r="L659" s="28" t="str">
        <f>VLOOKUP(A659,hospital[#All],10,FALSE)</f>
        <v>25-Nov-1979</v>
      </c>
      <c r="M659" s="29">
        <f>VLOOKUP(A659,hospital[#All],6,FALSE)</f>
        <v>15025.76</v>
      </c>
      <c r="N659" s="26" t="str">
        <f>VLOOKUP(A659,hospital[#All],7,FALSE)</f>
        <v>tier - 2</v>
      </c>
      <c r="O659" s="26" t="str">
        <f>VLOOKUP(A659,hospital[#All],8,FALSE)</f>
        <v>tier - 1</v>
      </c>
      <c r="P659" s="26" t="str">
        <f>VLOOKUP(A659,hospital[#All],9,FALSE)</f>
        <v>R1011</v>
      </c>
      <c r="Q659" s="26">
        <f>VLOOKUP(A659,hospital[#All],11,FALSE)</f>
        <v>46</v>
      </c>
    </row>
    <row r="660" spans="1:17" ht="15.6" x14ac:dyDescent="0.3">
      <c r="A660" s="25" t="s">
        <v>1712</v>
      </c>
      <c r="B660" s="26" t="str">
        <f>VLOOKUP(A660,cstm_name[#All],4,FALSE)</f>
        <v>angelica</v>
      </c>
      <c r="C660" s="26">
        <f>VLOOKUP(A660,medical[#All],2,FALSE)</f>
        <v>30.495000000000001</v>
      </c>
      <c r="D660" s="26" t="str">
        <f>VLOOKUP(A660,medical[#All],5,FALSE)</f>
        <v>Diabetes</v>
      </c>
      <c r="E660" s="26" t="str">
        <f>VLOOKUP(A660,medical[#All],6,FALSE)</f>
        <v>No</v>
      </c>
      <c r="F660" s="26" t="str">
        <f>VLOOKUP('Health care'!A660,medical[#All],7,FALSE)</f>
        <v>No</v>
      </c>
      <c r="G660" s="26" t="str">
        <f>VLOOKUP(A660,medical[#All],8,FALSE)</f>
        <v>No</v>
      </c>
      <c r="H660" s="26">
        <f>VLOOKUP('Health care'!A660,medical[#All],9,FALSE)</f>
        <v>0</v>
      </c>
      <c r="I660" s="26" t="str">
        <f>VLOOKUP(A660,medical[#All],10,FALSE)</f>
        <v>No</v>
      </c>
      <c r="J660" s="27" t="str">
        <f>VLOOKUP(A660,medical[#All],3,FALSE)</f>
        <v>Obesity</v>
      </c>
      <c r="K660" s="27" t="str">
        <f>VLOOKUP(A660,medical[#All],5,FALSE)</f>
        <v>Diabetes</v>
      </c>
      <c r="L660" s="28" t="str">
        <f>VLOOKUP(A660,hospital[#All],10,FALSE)</f>
        <v>8-Aug-1960</v>
      </c>
      <c r="M660" s="29">
        <f>VLOOKUP(A660,hospital[#All],6,FALSE)</f>
        <v>15019.76</v>
      </c>
      <c r="N660" s="26" t="str">
        <f>VLOOKUP(A660,hospital[#All],7,FALSE)</f>
        <v>tier - 2</v>
      </c>
      <c r="O660" s="26" t="str">
        <f>VLOOKUP(A660,hospital[#All],8,FALSE)</f>
        <v>tier - 2</v>
      </c>
      <c r="P660" s="26" t="str">
        <f>VLOOKUP(A660,hospital[#All],9,FALSE)</f>
        <v>R1012</v>
      </c>
      <c r="Q660" s="26">
        <f>VLOOKUP(A660,hospital[#All],11,FALSE)</f>
        <v>65</v>
      </c>
    </row>
    <row r="661" spans="1:17" ht="15.6" x14ac:dyDescent="0.3">
      <c r="A661" s="25" t="s">
        <v>1711</v>
      </c>
      <c r="B661" s="26" t="str">
        <f>VLOOKUP(A661,cstm_name[#All],4,FALSE)</f>
        <v>kathleen</v>
      </c>
      <c r="C661" s="26">
        <f>VLOOKUP(A661,medical[#All],2,FALSE)</f>
        <v>17.954999999999998</v>
      </c>
      <c r="D661" s="26" t="str">
        <f>VLOOKUP(A661,medical[#All],5,FALSE)</f>
        <v>Normal</v>
      </c>
      <c r="E661" s="26" t="str">
        <f>VLOOKUP(A661,medical[#All],6,FALSE)</f>
        <v>Yes</v>
      </c>
      <c r="F661" s="26" t="str">
        <f>VLOOKUP('Health care'!A661,medical[#All],7,FALSE)</f>
        <v>No</v>
      </c>
      <c r="G661" s="26" t="str">
        <f>VLOOKUP(A661,medical[#All],8,FALSE)</f>
        <v>No</v>
      </c>
      <c r="H661" s="26">
        <f>VLOOKUP('Health care'!A661,medical[#All],9,FALSE)</f>
        <v>1</v>
      </c>
      <c r="I661" s="26" t="str">
        <f>VLOOKUP(A661,medical[#All],10,FALSE)</f>
        <v>Yes</v>
      </c>
      <c r="J661" s="27" t="str">
        <f>VLOOKUP(A661,medical[#All],3,FALSE)</f>
        <v>Underweight</v>
      </c>
      <c r="K661" s="27" t="str">
        <f>VLOOKUP(A661,medical[#All],5,FALSE)</f>
        <v>Normal</v>
      </c>
      <c r="L661" s="28" t="str">
        <f>VLOOKUP(A661,hospital[#All],10,FALSE)</f>
        <v>2-Aug-1995</v>
      </c>
      <c r="M661" s="29">
        <f>VLOOKUP(A661,hospital[#All],6,FALSE)</f>
        <v>15006.58</v>
      </c>
      <c r="N661" s="26" t="str">
        <f>VLOOKUP(A661,hospital[#All],7,FALSE)</f>
        <v>tier - 2</v>
      </c>
      <c r="O661" s="26" t="str">
        <f>VLOOKUP(A661,hospital[#All],8,FALSE)</f>
        <v>tier - 2</v>
      </c>
      <c r="P661" s="26" t="str">
        <f>VLOOKUP(A661,hospital[#All],9,FALSE)</f>
        <v>R1024</v>
      </c>
      <c r="Q661" s="26">
        <f>VLOOKUP(A661,hospital[#All],11,FALSE)</f>
        <v>30</v>
      </c>
    </row>
    <row r="662" spans="1:17" ht="15.6" x14ac:dyDescent="0.3">
      <c r="A662" s="25" t="s">
        <v>1710</v>
      </c>
      <c r="B662" s="26" t="str">
        <f>VLOOKUP(A662,cstm_name[#All],4,FALSE)</f>
        <v>Gabriel</v>
      </c>
      <c r="C662" s="26">
        <f>VLOOKUP(A662,medical[#All],2,FALSE)</f>
        <v>25.6</v>
      </c>
      <c r="D662" s="26" t="str">
        <f>VLOOKUP(A662,medical[#All],5,FALSE)</f>
        <v>Diabetes</v>
      </c>
      <c r="E662" s="26" t="str">
        <f>VLOOKUP(A662,medical[#All],6,FALSE)</f>
        <v>No</v>
      </c>
      <c r="F662" s="26" t="str">
        <f>VLOOKUP('Health care'!A662,medical[#All],7,FALSE)</f>
        <v>No</v>
      </c>
      <c r="G662" s="26" t="str">
        <f>VLOOKUP(A662,medical[#All],8,FALSE)</f>
        <v>No</v>
      </c>
      <c r="H662" s="26">
        <f>VLOOKUP('Health care'!A662,medical[#All],9,FALSE)</f>
        <v>3</v>
      </c>
      <c r="I662" s="26" t="str">
        <f>VLOOKUP(A662,medical[#All],10,FALSE)</f>
        <v>No</v>
      </c>
      <c r="J662" s="27" t="str">
        <f>VLOOKUP(A662,medical[#All],3,FALSE)</f>
        <v>OverWeight</v>
      </c>
      <c r="K662" s="27" t="str">
        <f>VLOOKUP(A662,medical[#All],5,FALSE)</f>
        <v>Diabetes</v>
      </c>
      <c r="L662" s="28" t="str">
        <f>VLOOKUP(A662,hospital[#All],10,FALSE)</f>
        <v>29-Jul-1958</v>
      </c>
      <c r="M662" s="29">
        <f>VLOOKUP(A662,hospital[#All],6,FALSE)</f>
        <v>14988.43</v>
      </c>
      <c r="N662" s="26" t="str">
        <f>VLOOKUP(A662,hospital[#All],7,FALSE)</f>
        <v>tier - 2</v>
      </c>
      <c r="O662" s="26" t="str">
        <f>VLOOKUP(A662,hospital[#All],8,FALSE)</f>
        <v>tier - 3</v>
      </c>
      <c r="P662" s="26" t="str">
        <f>VLOOKUP(A662,hospital[#All],9,FALSE)</f>
        <v>R1011</v>
      </c>
      <c r="Q662" s="26">
        <f>VLOOKUP(A662,hospital[#All],11,FALSE)</f>
        <v>67</v>
      </c>
    </row>
    <row r="663" spans="1:17" ht="15.6" x14ac:dyDescent="0.3">
      <c r="A663" s="25" t="s">
        <v>1709</v>
      </c>
      <c r="B663" s="26" t="str">
        <f>VLOOKUP(A663,cstm_name[#All],4,FALSE)</f>
        <v>Jeff</v>
      </c>
      <c r="C663" s="26">
        <f>VLOOKUP(A663,medical[#All],2,FALSE)</f>
        <v>34.21</v>
      </c>
      <c r="D663" s="26" t="str">
        <f>VLOOKUP(A663,medical[#All],5,FALSE)</f>
        <v>Diabetes</v>
      </c>
      <c r="E663" s="26" t="str">
        <f>VLOOKUP(A663,medical[#All],6,FALSE)</f>
        <v>No</v>
      </c>
      <c r="F663" s="26" t="str">
        <f>VLOOKUP('Health care'!A663,medical[#All],7,FALSE)</f>
        <v>No</v>
      </c>
      <c r="G663" s="26" t="str">
        <f>VLOOKUP(A663,medical[#All],8,FALSE)</f>
        <v>No</v>
      </c>
      <c r="H663" s="26">
        <f>VLOOKUP('Health care'!A663,medical[#All],9,FALSE)</f>
        <v>0</v>
      </c>
      <c r="I663" s="26" t="str">
        <f>VLOOKUP(A663,medical[#All],10,FALSE)</f>
        <v>No</v>
      </c>
      <c r="J663" s="27" t="str">
        <f>VLOOKUP(A663,medical[#All],3,FALSE)</f>
        <v>Obesity</v>
      </c>
      <c r="K663" s="27" t="str">
        <f>VLOOKUP(A663,medical[#All],5,FALSE)</f>
        <v>Diabetes</v>
      </c>
      <c r="L663" s="28" t="str">
        <f>VLOOKUP(A663,hospital[#All],10,FALSE)</f>
        <v>29-Nov-1962</v>
      </c>
      <c r="M663" s="29">
        <f>VLOOKUP(A663,hospital[#All],6,FALSE)</f>
        <v>14945.34</v>
      </c>
      <c r="N663" s="26" t="str">
        <f>VLOOKUP(A663,hospital[#All],7,FALSE)</f>
        <v>tier - 2</v>
      </c>
      <c r="O663" s="26" t="str">
        <f>VLOOKUP(A663,hospital[#All],8,FALSE)</f>
        <v>tier - 1</v>
      </c>
      <c r="P663" s="26" t="str">
        <f>VLOOKUP(A663,hospital[#All],9,FALSE)</f>
        <v>R1021</v>
      </c>
      <c r="Q663" s="26">
        <f>VLOOKUP(A663,hospital[#All],11,FALSE)</f>
        <v>63</v>
      </c>
    </row>
    <row r="664" spans="1:17" ht="15.6" x14ac:dyDescent="0.3">
      <c r="A664" s="25" t="s">
        <v>1708</v>
      </c>
      <c r="B664" s="26" t="str">
        <f>VLOOKUP(A664,cstm_name[#All],4,FALSE)</f>
        <v>Neil</v>
      </c>
      <c r="C664" s="26">
        <f>VLOOKUP(A664,medical[#All],2,FALSE)</f>
        <v>39.74</v>
      </c>
      <c r="D664" s="26" t="str">
        <f>VLOOKUP(A664,medical[#All],5,FALSE)</f>
        <v>Diabetes</v>
      </c>
      <c r="E664" s="26" t="str">
        <f>VLOOKUP(A664,medical[#All],6,FALSE)</f>
        <v>No</v>
      </c>
      <c r="F664" s="26" t="str">
        <f>VLOOKUP('Health care'!A664,medical[#All],7,FALSE)</f>
        <v>No</v>
      </c>
      <c r="G664" s="26" t="str">
        <f>VLOOKUP(A664,medical[#All],8,FALSE)</f>
        <v>No</v>
      </c>
      <c r="H664" s="26">
        <f>VLOOKUP('Health care'!A664,medical[#All],9,FALSE)</f>
        <v>0</v>
      </c>
      <c r="I664" s="26" t="str">
        <f>VLOOKUP(A664,medical[#All],10,FALSE)</f>
        <v>No</v>
      </c>
      <c r="J664" s="27" t="str">
        <f>VLOOKUP(A664,medical[#All],3,FALSE)</f>
        <v>Obesity</v>
      </c>
      <c r="K664" s="27" t="str">
        <f>VLOOKUP(A664,medical[#All],5,FALSE)</f>
        <v>Diabetes</v>
      </c>
      <c r="L664" s="28" t="str">
        <f>VLOOKUP(A664,hospital[#All],10,FALSE)</f>
        <v>8-Nov-1968</v>
      </c>
      <c r="M664" s="29">
        <f>VLOOKUP(A664,hospital[#All],6,FALSE)</f>
        <v>14926.97</v>
      </c>
      <c r="N664" s="26" t="str">
        <f>VLOOKUP(A664,hospital[#All],7,FALSE)</f>
        <v>tier - 2</v>
      </c>
      <c r="O664" s="26" t="str">
        <f>VLOOKUP(A664,hospital[#All],8,FALSE)</f>
        <v>tier - 2</v>
      </c>
      <c r="P664" s="26" t="str">
        <f>VLOOKUP(A664,hospital[#All],9,FALSE)</f>
        <v>R1012</v>
      </c>
      <c r="Q664" s="26">
        <f>VLOOKUP(A664,hospital[#All],11,FALSE)</f>
        <v>57</v>
      </c>
    </row>
    <row r="665" spans="1:17" ht="15.6" x14ac:dyDescent="0.3">
      <c r="A665" s="25" t="s">
        <v>1707</v>
      </c>
      <c r="B665" s="26" t="str">
        <f>VLOOKUP(A665,cstm_name[#All],4,FALSE)</f>
        <v>Katherine</v>
      </c>
      <c r="C665" s="26">
        <f>VLOOKUP(A665,medical[#All],2,FALSE)</f>
        <v>49.53</v>
      </c>
      <c r="D665" s="26" t="str">
        <f>VLOOKUP(A665,medical[#All],5,FALSE)</f>
        <v>Diabetes</v>
      </c>
      <c r="E665" s="26" t="str">
        <f>VLOOKUP(A665,medical[#All],6,FALSE)</f>
        <v>Yes</v>
      </c>
      <c r="F665" s="26" t="str">
        <f>VLOOKUP('Health care'!A665,medical[#All],7,FALSE)</f>
        <v>No</v>
      </c>
      <c r="G665" s="26" t="str">
        <f>VLOOKUP(A665,medical[#All],8,FALSE)</f>
        <v>No</v>
      </c>
      <c r="H665" s="26">
        <f>VLOOKUP('Health care'!A665,medical[#All],9,FALSE)</f>
        <v>0</v>
      </c>
      <c r="I665" s="26" t="str">
        <f>VLOOKUP(A665,medical[#All],10,FALSE)</f>
        <v>No</v>
      </c>
      <c r="J665" s="27" t="str">
        <f>VLOOKUP(A665,medical[#All],3,FALSE)</f>
        <v>Obesity</v>
      </c>
      <c r="K665" s="27" t="str">
        <f>VLOOKUP(A665,medical[#All],5,FALSE)</f>
        <v>Diabetes</v>
      </c>
      <c r="L665" s="28" t="str">
        <f>VLOOKUP(A665,hospital[#All],10,FALSE)</f>
        <v>4-Jul-1981</v>
      </c>
      <c r="M665" s="29">
        <f>VLOOKUP(A665,hospital[#All],6,FALSE)</f>
        <v>14908.27</v>
      </c>
      <c r="N665" s="26" t="str">
        <f>VLOOKUP(A665,hospital[#All],7,FALSE)</f>
        <v>tier - 2</v>
      </c>
      <c r="O665" s="26" t="str">
        <f>VLOOKUP(A665,hospital[#All],8,FALSE)</f>
        <v>tier - 1</v>
      </c>
      <c r="P665" s="26" t="str">
        <f>VLOOKUP(A665,hospital[#All],9,FALSE)</f>
        <v>R1011</v>
      </c>
      <c r="Q665" s="26">
        <f>VLOOKUP(A665,hospital[#All],11,FALSE)</f>
        <v>44</v>
      </c>
    </row>
    <row r="666" spans="1:17" ht="15.6" x14ac:dyDescent="0.3">
      <c r="A666" s="25" t="s">
        <v>1706</v>
      </c>
      <c r="B666" s="26" t="str">
        <f>VLOOKUP(A666,cstm_name[#All],4,FALSE)</f>
        <v>Ariel</v>
      </c>
      <c r="C666" s="26">
        <f>VLOOKUP(A666,medical[#All],2,FALSE)</f>
        <v>39.33</v>
      </c>
      <c r="D666" s="26" t="str">
        <f>VLOOKUP(A666,medical[#All],5,FALSE)</f>
        <v>Diabetes</v>
      </c>
      <c r="E666" s="26" t="str">
        <f>VLOOKUP(A666,medical[#All],6,FALSE)</f>
        <v>No</v>
      </c>
      <c r="F666" s="26" t="str">
        <f>VLOOKUP('Health care'!A666,medical[#All],7,FALSE)</f>
        <v>No</v>
      </c>
      <c r="G666" s="26" t="str">
        <f>VLOOKUP(A666,medical[#All],8,FALSE)</f>
        <v>No</v>
      </c>
      <c r="H666" s="26">
        <f>VLOOKUP('Health care'!A666,medical[#All],9,FALSE)</f>
        <v>3</v>
      </c>
      <c r="I666" s="26" t="str">
        <f>VLOOKUP(A666,medical[#All],10,FALSE)</f>
        <v>No</v>
      </c>
      <c r="J666" s="27" t="str">
        <f>VLOOKUP(A666,medical[#All],3,FALSE)</f>
        <v>Obesity</v>
      </c>
      <c r="K666" s="27" t="str">
        <f>VLOOKUP(A666,medical[#All],5,FALSE)</f>
        <v>Diabetes</v>
      </c>
      <c r="L666" s="28" t="str">
        <f>VLOOKUP(A666,hospital[#All],10,FALSE)</f>
        <v>17-Oct-1958</v>
      </c>
      <c r="M666" s="29">
        <f>VLOOKUP(A666,hospital[#All],6,FALSE)</f>
        <v>14901.52</v>
      </c>
      <c r="N666" s="26" t="str">
        <f>VLOOKUP(A666,hospital[#All],7,FALSE)</f>
        <v>tier - 2</v>
      </c>
      <c r="O666" s="26" t="str">
        <f>VLOOKUP(A666,hospital[#All],8,FALSE)</f>
        <v>tier - 2</v>
      </c>
      <c r="P666" s="26" t="str">
        <f>VLOOKUP(A666,hospital[#All],9,FALSE)</f>
        <v>R1024</v>
      </c>
      <c r="Q666" s="26">
        <f>VLOOKUP(A666,hospital[#All],11,FALSE)</f>
        <v>67</v>
      </c>
    </row>
    <row r="667" spans="1:17" ht="15.6" x14ac:dyDescent="0.3">
      <c r="A667" s="25" t="s">
        <v>1705</v>
      </c>
      <c r="B667" s="26" t="str">
        <f>VLOOKUP(A667,cstm_name[#All],4,FALSE)</f>
        <v>Christopher</v>
      </c>
      <c r="C667" s="26">
        <f>VLOOKUP(A667,medical[#All],2,FALSE)</f>
        <v>39.979999999999997</v>
      </c>
      <c r="D667" s="26" t="str">
        <f>VLOOKUP(A667,medical[#All],5,FALSE)</f>
        <v>Diabetes</v>
      </c>
      <c r="E667" s="26" t="str">
        <f>VLOOKUP(A667,medical[#All],6,FALSE)</f>
        <v>Yes</v>
      </c>
      <c r="F667" s="26" t="str">
        <f>VLOOKUP('Health care'!A667,medical[#All],7,FALSE)</f>
        <v>No</v>
      </c>
      <c r="G667" s="26" t="str">
        <f>VLOOKUP(A667,medical[#All],8,FALSE)</f>
        <v>No</v>
      </c>
      <c r="H667" s="26">
        <f>VLOOKUP('Health care'!A667,medical[#All],9,FALSE)</f>
        <v>2</v>
      </c>
      <c r="I667" s="26" t="str">
        <f>VLOOKUP(A667,medical[#All],10,FALSE)</f>
        <v>No</v>
      </c>
      <c r="J667" s="27" t="str">
        <f>VLOOKUP(A667,medical[#All],3,FALSE)</f>
        <v>Obesity</v>
      </c>
      <c r="K667" s="27" t="str">
        <f>VLOOKUP(A667,medical[#All],5,FALSE)</f>
        <v>Diabetes</v>
      </c>
      <c r="L667" s="28" t="str">
        <f>VLOOKUP(A667,hospital[#All],10,FALSE)</f>
        <v>11-Nov-1970</v>
      </c>
      <c r="M667" s="29">
        <f>VLOOKUP(A667,hospital[#All],6,FALSE)</f>
        <v>14847.63</v>
      </c>
      <c r="N667" s="26" t="str">
        <f>VLOOKUP(A667,hospital[#All],7,FALSE)</f>
        <v>tier - 2</v>
      </c>
      <c r="O667" s="26" t="str">
        <f>VLOOKUP(A667,hospital[#All],8,FALSE)</f>
        <v>tier - 2</v>
      </c>
      <c r="P667" s="26" t="str">
        <f>VLOOKUP(A667,hospital[#All],9,FALSE)</f>
        <v>R1023</v>
      </c>
      <c r="Q667" s="26">
        <f>VLOOKUP(A667,hospital[#All],11,FALSE)</f>
        <v>55</v>
      </c>
    </row>
    <row r="668" spans="1:17" ht="15.6" x14ac:dyDescent="0.3">
      <c r="A668" s="25" t="s">
        <v>1704</v>
      </c>
      <c r="B668" s="26" t="str">
        <f>VLOOKUP(A668,cstm_name[#All],4,FALSE)</f>
        <v>Erin</v>
      </c>
      <c r="C668" s="26">
        <f>VLOOKUP(A668,medical[#All],2,FALSE)</f>
        <v>46.51</v>
      </c>
      <c r="D668" s="26" t="str">
        <f>VLOOKUP(A668,medical[#All],5,FALSE)</f>
        <v>Diabetes</v>
      </c>
      <c r="E668" s="26" t="str">
        <f>VLOOKUP(A668,medical[#All],6,FALSE)</f>
        <v>Yes</v>
      </c>
      <c r="F668" s="26" t="str">
        <f>VLOOKUP('Health care'!A668,medical[#All],7,FALSE)</f>
        <v>No</v>
      </c>
      <c r="G668" s="26" t="str">
        <f>VLOOKUP(A668,medical[#All],8,FALSE)</f>
        <v>No</v>
      </c>
      <c r="H668" s="26">
        <f>VLOOKUP('Health care'!A668,medical[#All],9,FALSE)</f>
        <v>0</v>
      </c>
      <c r="I668" s="26" t="str">
        <f>VLOOKUP(A668,medical[#All],10,FALSE)</f>
        <v>No</v>
      </c>
      <c r="J668" s="27" t="str">
        <f>VLOOKUP(A668,medical[#All],3,FALSE)</f>
        <v>Obesity</v>
      </c>
      <c r="K668" s="27" t="str">
        <f>VLOOKUP(A668,medical[#All],5,FALSE)</f>
        <v>Diabetes</v>
      </c>
      <c r="L668" s="28" t="str">
        <f>VLOOKUP(A668,hospital[#All],10,FALSE)</f>
        <v>5-Jun-1981</v>
      </c>
      <c r="M668" s="29">
        <f>VLOOKUP(A668,hospital[#All],6,FALSE)</f>
        <v>14843.96</v>
      </c>
      <c r="N668" s="26" t="str">
        <f>VLOOKUP(A668,hospital[#All],7,FALSE)</f>
        <v>tier - 2</v>
      </c>
      <c r="O668" s="26" t="str">
        <f>VLOOKUP(A668,hospital[#All],8,FALSE)</f>
        <v>tier - 3</v>
      </c>
      <c r="P668" s="26" t="str">
        <f>VLOOKUP(A668,hospital[#All],9,FALSE)</f>
        <v>R1026</v>
      </c>
      <c r="Q668" s="26">
        <f>VLOOKUP(A668,hospital[#All],11,FALSE)</f>
        <v>44</v>
      </c>
    </row>
    <row r="669" spans="1:17" ht="15.6" x14ac:dyDescent="0.3">
      <c r="A669" s="25" t="s">
        <v>1703</v>
      </c>
      <c r="B669" s="26" t="str">
        <f>VLOOKUP(A669,cstm_name[#All],4,FALSE)</f>
        <v>Molly</v>
      </c>
      <c r="C669" s="26">
        <f>VLOOKUP(A669,medical[#All],2,FALSE)</f>
        <v>43.58</v>
      </c>
      <c r="D669" s="26" t="str">
        <f>VLOOKUP(A669,medical[#All],5,FALSE)</f>
        <v>Normal</v>
      </c>
      <c r="E669" s="26" t="str">
        <f>VLOOKUP(A669,medical[#All],6,FALSE)</f>
        <v>No</v>
      </c>
      <c r="F669" s="26" t="str">
        <f>VLOOKUP('Health care'!A669,medical[#All],7,FALSE)</f>
        <v>No</v>
      </c>
      <c r="G669" s="26" t="str">
        <f>VLOOKUP(A669,medical[#All],8,FALSE)</f>
        <v>Yes</v>
      </c>
      <c r="H669" s="26">
        <f>VLOOKUP('Health care'!A669,medical[#All],9,FALSE)</f>
        <v>1</v>
      </c>
      <c r="I669" s="26" t="str">
        <f>VLOOKUP(A669,medical[#All],10,FALSE)</f>
        <v>No</v>
      </c>
      <c r="J669" s="27" t="str">
        <f>VLOOKUP(A669,medical[#All],3,FALSE)</f>
        <v>Obesity</v>
      </c>
      <c r="K669" s="27" t="str">
        <f>VLOOKUP(A669,medical[#All],5,FALSE)</f>
        <v>Normal</v>
      </c>
      <c r="L669" s="28" t="str">
        <f>VLOOKUP(A669,hospital[#All],10,FALSE)</f>
        <v>18-Oct-1979</v>
      </c>
      <c r="M669" s="29">
        <f>VLOOKUP(A669,hospital[#All],6,FALSE)</f>
        <v>14839.34</v>
      </c>
      <c r="N669" s="26" t="str">
        <f>VLOOKUP(A669,hospital[#All],7,FALSE)</f>
        <v>tier - 2</v>
      </c>
      <c r="O669" s="26" t="str">
        <f>VLOOKUP(A669,hospital[#All],8,FALSE)</f>
        <v>tier - 3</v>
      </c>
      <c r="P669" s="26" t="str">
        <f>VLOOKUP(A669,hospital[#All],9,FALSE)</f>
        <v>R1026</v>
      </c>
      <c r="Q669" s="26">
        <f>VLOOKUP(A669,hospital[#All],11,FALSE)</f>
        <v>46</v>
      </c>
    </row>
    <row r="670" spans="1:17" ht="15.6" x14ac:dyDescent="0.3">
      <c r="A670" s="25" t="s">
        <v>1702</v>
      </c>
      <c r="B670" s="26" t="str">
        <f>VLOOKUP(A670,cstm_name[#All],4,FALSE)</f>
        <v>Ryan</v>
      </c>
      <c r="C670" s="26">
        <f>VLOOKUP(A670,medical[#All],2,FALSE)</f>
        <v>42.28</v>
      </c>
      <c r="D670" s="26" t="str">
        <f>VLOOKUP(A670,medical[#All],5,FALSE)</f>
        <v>Diabetes</v>
      </c>
      <c r="E670" s="26" t="str">
        <f>VLOOKUP(A670,medical[#All],6,FALSE)</f>
        <v>Yes</v>
      </c>
      <c r="F670" s="26" t="str">
        <f>VLOOKUP('Health care'!A670,medical[#All],7,FALSE)</f>
        <v>No</v>
      </c>
      <c r="G670" s="26" t="str">
        <f>VLOOKUP(A670,medical[#All],8,FALSE)</f>
        <v>No</v>
      </c>
      <c r="H670" s="26">
        <f>VLOOKUP('Health care'!A670,medical[#All],9,FALSE)</f>
        <v>1</v>
      </c>
      <c r="I670" s="26" t="str">
        <f>VLOOKUP(A670,medical[#All],10,FALSE)</f>
        <v>No</v>
      </c>
      <c r="J670" s="27" t="str">
        <f>VLOOKUP(A670,medical[#All],3,FALSE)</f>
        <v>Obesity</v>
      </c>
      <c r="K670" s="27" t="str">
        <f>VLOOKUP(A670,medical[#All],5,FALSE)</f>
        <v>Diabetes</v>
      </c>
      <c r="L670" s="28" t="str">
        <f>VLOOKUP(A670,hospital[#All],10,FALSE)</f>
        <v>10-Dec-1975</v>
      </c>
      <c r="M670" s="29">
        <f>VLOOKUP(A670,hospital[#All],6,FALSE)</f>
        <v>14819</v>
      </c>
      <c r="N670" s="26" t="str">
        <f>VLOOKUP(A670,hospital[#All],7,FALSE)</f>
        <v>tier - 2</v>
      </c>
      <c r="O670" s="26" t="str">
        <f>VLOOKUP(A670,hospital[#All],8,FALSE)</f>
        <v>tier - 3</v>
      </c>
      <c r="P670" s="26" t="str">
        <f>VLOOKUP(A670,hospital[#All],9,FALSE)</f>
        <v>R1023</v>
      </c>
      <c r="Q670" s="26">
        <f>VLOOKUP(A670,hospital[#All],11,FALSE)</f>
        <v>50</v>
      </c>
    </row>
    <row r="671" spans="1:17" ht="15.6" x14ac:dyDescent="0.3">
      <c r="A671" s="25" t="s">
        <v>1701</v>
      </c>
      <c r="B671" s="26" t="str">
        <f>VLOOKUP(A671,cstm_name[#All],4,FALSE)</f>
        <v>jennifer</v>
      </c>
      <c r="C671" s="26">
        <f>VLOOKUP(A671,medical[#All],2,FALSE)</f>
        <v>35.520000000000003</v>
      </c>
      <c r="D671" s="26" t="str">
        <f>VLOOKUP(A671,medical[#All],5,FALSE)</f>
        <v>Diabetes</v>
      </c>
      <c r="E671" s="26" t="str">
        <f>VLOOKUP(A671,medical[#All],6,FALSE)</f>
        <v>No</v>
      </c>
      <c r="F671" s="26" t="str">
        <f>VLOOKUP('Health care'!A671,medical[#All],7,FALSE)</f>
        <v>No</v>
      </c>
      <c r="G671" s="26" t="str">
        <f>VLOOKUP(A671,medical[#All],8,FALSE)</f>
        <v>No</v>
      </c>
      <c r="H671" s="26">
        <f>VLOOKUP('Health care'!A671,medical[#All],9,FALSE)</f>
        <v>0</v>
      </c>
      <c r="I671" s="26" t="str">
        <f>VLOOKUP(A671,medical[#All],10,FALSE)</f>
        <v>No</v>
      </c>
      <c r="J671" s="27" t="str">
        <f>VLOOKUP(A671,medical[#All],3,FALSE)</f>
        <v>Obesity</v>
      </c>
      <c r="K671" s="27" t="str">
        <f>VLOOKUP(A671,medical[#All],5,FALSE)</f>
        <v>Diabetes</v>
      </c>
      <c r="L671" s="28" t="str">
        <f>VLOOKUP(A671,hospital[#All],10,FALSE)</f>
        <v>27-Jul-1965</v>
      </c>
      <c r="M671" s="29">
        <f>VLOOKUP(A671,hospital[#All],6,FALSE)</f>
        <v>14750.42</v>
      </c>
      <c r="N671" s="26" t="str">
        <f>VLOOKUP(A671,hospital[#All],7,FALSE)</f>
        <v>tier - 2</v>
      </c>
      <c r="O671" s="26" t="str">
        <f>VLOOKUP(A671,hospital[#All],8,FALSE)</f>
        <v>tier - 2</v>
      </c>
      <c r="P671" s="26" t="str">
        <f>VLOOKUP(A671,hospital[#All],9,FALSE)</f>
        <v>R1026</v>
      </c>
      <c r="Q671" s="26">
        <f>VLOOKUP(A671,hospital[#All],11,FALSE)</f>
        <v>60</v>
      </c>
    </row>
    <row r="672" spans="1:17" ht="15.6" x14ac:dyDescent="0.3">
      <c r="A672" s="25" t="s">
        <v>1700</v>
      </c>
      <c r="B672" s="26" t="str">
        <f>VLOOKUP(A672,cstm_name[#All],4,FALSE)</f>
        <v>Daniel</v>
      </c>
      <c r="C672" s="26">
        <f>VLOOKUP(A672,medical[#All],2,FALSE)</f>
        <v>33.6</v>
      </c>
      <c r="D672" s="26" t="str">
        <f>VLOOKUP(A672,medical[#All],5,FALSE)</f>
        <v>Diabetes</v>
      </c>
      <c r="E672" s="26" t="str">
        <f>VLOOKUP(A672,medical[#All],6,FALSE)</f>
        <v>No</v>
      </c>
      <c r="F672" s="26" t="str">
        <f>VLOOKUP('Health care'!A672,medical[#All],7,FALSE)</f>
        <v>No</v>
      </c>
      <c r="G672" s="26" t="str">
        <f>VLOOKUP(A672,medical[#All],8,FALSE)</f>
        <v>No</v>
      </c>
      <c r="H672" s="26">
        <f>VLOOKUP('Health care'!A672,medical[#All],9,FALSE)</f>
        <v>0</v>
      </c>
      <c r="I672" s="26" t="str">
        <f>VLOOKUP(A672,medical[#All],10,FALSE)</f>
        <v>No</v>
      </c>
      <c r="J672" s="27" t="str">
        <f>VLOOKUP(A672,medical[#All],3,FALSE)</f>
        <v>Obesity</v>
      </c>
      <c r="K672" s="27" t="str">
        <f>VLOOKUP(A672,medical[#All],5,FALSE)</f>
        <v>Diabetes</v>
      </c>
      <c r="L672" s="28" t="str">
        <f>VLOOKUP(A672,hospital[#All],10,FALSE)</f>
        <v>29-Jul-1962</v>
      </c>
      <c r="M672" s="29">
        <f>VLOOKUP(A672,hospital[#All],6,FALSE)</f>
        <v>14738.43</v>
      </c>
      <c r="N672" s="26" t="str">
        <f>VLOOKUP(A672,hospital[#All],7,FALSE)</f>
        <v>tier - 2</v>
      </c>
      <c r="O672" s="26" t="str">
        <f>VLOOKUP(A672,hospital[#All],8,FALSE)</f>
        <v>tier - 3</v>
      </c>
      <c r="P672" s="26" t="str">
        <f>VLOOKUP(A672,hospital[#All],9,FALSE)</f>
        <v>R1021</v>
      </c>
      <c r="Q672" s="26">
        <f>VLOOKUP(A672,hospital[#All],11,FALSE)</f>
        <v>63</v>
      </c>
    </row>
    <row r="673" spans="1:17" ht="15.6" x14ac:dyDescent="0.3">
      <c r="A673" s="25" t="s">
        <v>1699</v>
      </c>
      <c r="B673" s="26" t="str">
        <f>VLOOKUP(A673,cstm_name[#All],4,FALSE)</f>
        <v>hiruni</v>
      </c>
      <c r="C673" s="26">
        <f>VLOOKUP(A673,medical[#All],2,FALSE)</f>
        <v>22.42</v>
      </c>
      <c r="D673" s="26" t="str">
        <f>VLOOKUP(A673,medical[#All],5,FALSE)</f>
        <v>Diabetes</v>
      </c>
      <c r="E673" s="26" t="str">
        <f>VLOOKUP(A673,medical[#All],6,FALSE)</f>
        <v>No</v>
      </c>
      <c r="F673" s="26" t="str">
        <f>VLOOKUP('Health care'!A673,medical[#All],7,FALSE)</f>
        <v>No</v>
      </c>
      <c r="G673" s="26" t="str">
        <f>VLOOKUP(A673,medical[#All],8,FALSE)</f>
        <v>No</v>
      </c>
      <c r="H673" s="26">
        <f>VLOOKUP('Health care'!A673,medical[#All],9,FALSE)</f>
        <v>0</v>
      </c>
      <c r="I673" s="26" t="str">
        <f>VLOOKUP(A673,medical[#All],10,FALSE)</f>
        <v>Yes</v>
      </c>
      <c r="J673" s="27" t="str">
        <f>VLOOKUP(A673,medical[#All],3,FALSE)</f>
        <v>Normal Weight</v>
      </c>
      <c r="K673" s="27" t="str">
        <f>VLOOKUP(A673,medical[#All],5,FALSE)</f>
        <v>Diabetes</v>
      </c>
      <c r="L673" s="28" t="str">
        <f>VLOOKUP(A673,hospital[#All],10,FALSE)</f>
        <v>24-Sep-2002</v>
      </c>
      <c r="M673" s="29">
        <f>VLOOKUP(A673,hospital[#All],6,FALSE)</f>
        <v>14711.74</v>
      </c>
      <c r="N673" s="26" t="str">
        <f>VLOOKUP(A673,hospital[#All],7,FALSE)</f>
        <v>tier - 2</v>
      </c>
      <c r="O673" s="26" t="str">
        <f>VLOOKUP(A673,hospital[#All],8,FALSE)</f>
        <v>tier - 2</v>
      </c>
      <c r="P673" s="26" t="str">
        <f>VLOOKUP(A673,hospital[#All],9,FALSE)</f>
        <v>R1012</v>
      </c>
      <c r="Q673" s="26">
        <f>VLOOKUP(A673,hospital[#All],11,FALSE)</f>
        <v>23</v>
      </c>
    </row>
    <row r="674" spans="1:17" ht="15.6" x14ac:dyDescent="0.3">
      <c r="A674" s="25" t="s">
        <v>1698</v>
      </c>
      <c r="B674" s="26" t="str">
        <f>VLOOKUP(A674,cstm_name[#All],4,FALSE)</f>
        <v>Reina</v>
      </c>
      <c r="C674" s="26">
        <f>VLOOKUP(A674,medical[#All],2,FALSE)</f>
        <v>46.86</v>
      </c>
      <c r="D674" s="26" t="str">
        <f>VLOOKUP(A674,medical[#All],5,FALSE)</f>
        <v>Normal</v>
      </c>
      <c r="E674" s="26" t="str">
        <f>VLOOKUP(A674,medical[#All],6,FALSE)</f>
        <v>No</v>
      </c>
      <c r="F674" s="26" t="str">
        <f>VLOOKUP('Health care'!A674,medical[#All],7,FALSE)</f>
        <v>No</v>
      </c>
      <c r="G674" s="26" t="str">
        <f>VLOOKUP(A674,medical[#All],8,FALSE)</f>
        <v>No</v>
      </c>
      <c r="H674" s="26">
        <f>VLOOKUP('Health care'!A674,medical[#All],9,FALSE)</f>
        <v>0</v>
      </c>
      <c r="I674" s="26" t="str">
        <f>VLOOKUP(A674,medical[#All],10,FALSE)</f>
        <v>No</v>
      </c>
      <c r="J674" s="27" t="str">
        <f>VLOOKUP(A674,medical[#All],3,FALSE)</f>
        <v>Obesity</v>
      </c>
      <c r="K674" s="27" t="str">
        <f>VLOOKUP(A674,medical[#All],5,FALSE)</f>
        <v>Normal</v>
      </c>
      <c r="L674" s="28" t="str">
        <f>VLOOKUP(A674,hospital[#All],10,FALSE)</f>
        <v>4-Sep-1982</v>
      </c>
      <c r="M674" s="29">
        <f>VLOOKUP(A674,hospital[#All],6,FALSE)</f>
        <v>14696.77</v>
      </c>
      <c r="N674" s="26" t="str">
        <f>VLOOKUP(A674,hospital[#All],7,FALSE)</f>
        <v>tier - 2</v>
      </c>
      <c r="O674" s="26" t="str">
        <f>VLOOKUP(A674,hospital[#All],8,FALSE)</f>
        <v>tier - 2</v>
      </c>
      <c r="P674" s="26" t="str">
        <f>VLOOKUP(A674,hospital[#All],9,FALSE)</f>
        <v>R1011</v>
      </c>
      <c r="Q674" s="26">
        <f>VLOOKUP(A674,hospital[#All],11,FALSE)</f>
        <v>43</v>
      </c>
    </row>
    <row r="675" spans="1:17" ht="15.6" x14ac:dyDescent="0.3">
      <c r="A675" s="25" t="s">
        <v>1697</v>
      </c>
      <c r="B675" s="26" t="str">
        <f>VLOOKUP(A675,cstm_name[#All],4,FALSE)</f>
        <v>kristi</v>
      </c>
      <c r="C675" s="26">
        <f>VLOOKUP(A675,medical[#All],2,FALSE)</f>
        <v>32.965000000000003</v>
      </c>
      <c r="D675" s="26" t="str">
        <f>VLOOKUP(A675,medical[#All],5,FALSE)</f>
        <v>Diabetes</v>
      </c>
      <c r="E675" s="26" t="str">
        <f>VLOOKUP(A675,medical[#All],6,FALSE)</f>
        <v>No</v>
      </c>
      <c r="F675" s="26" t="str">
        <f>VLOOKUP('Health care'!A675,medical[#All],7,FALSE)</f>
        <v>No</v>
      </c>
      <c r="G675" s="26" t="str">
        <f>VLOOKUP(A675,medical[#All],8,FALSE)</f>
        <v>No</v>
      </c>
      <c r="H675" s="26">
        <f>VLOOKUP('Health care'!A675,medical[#All],9,FALSE)</f>
        <v>3</v>
      </c>
      <c r="I675" s="26" t="str">
        <f>VLOOKUP(A675,medical[#All],10,FALSE)</f>
        <v>No</v>
      </c>
      <c r="J675" s="27" t="str">
        <f>VLOOKUP(A675,medical[#All],3,FALSE)</f>
        <v>Obesity</v>
      </c>
      <c r="K675" s="27" t="str">
        <f>VLOOKUP(A675,medical[#All],5,FALSE)</f>
        <v>Diabetes</v>
      </c>
      <c r="L675" s="28" t="str">
        <f>VLOOKUP(A675,hospital[#All],10,FALSE)</f>
        <v>23-Jul-1958</v>
      </c>
      <c r="M675" s="29">
        <f>VLOOKUP(A675,hospital[#All],6,FALSE)</f>
        <v>14692.67</v>
      </c>
      <c r="N675" s="26" t="str">
        <f>VLOOKUP(A675,hospital[#All],7,FALSE)</f>
        <v>tier - 2</v>
      </c>
      <c r="O675" s="26" t="str">
        <f>VLOOKUP(A675,hospital[#All],8,FALSE)</f>
        <v>tier - 1</v>
      </c>
      <c r="P675" s="26" t="str">
        <f>VLOOKUP(A675,hospital[#All],9,FALSE)</f>
        <v>R1012</v>
      </c>
      <c r="Q675" s="26">
        <f>VLOOKUP(A675,hospital[#All],11,FALSE)</f>
        <v>67</v>
      </c>
    </row>
    <row r="676" spans="1:17" ht="15.6" x14ac:dyDescent="0.3">
      <c r="A676" s="25" t="s">
        <v>1696</v>
      </c>
      <c r="B676" s="26" t="str">
        <f>VLOOKUP(A676,cstm_name[#All],4,FALSE)</f>
        <v>Meredith</v>
      </c>
      <c r="C676" s="26">
        <f>VLOOKUP(A676,medical[#All],2,FALSE)</f>
        <v>39.340000000000003</v>
      </c>
      <c r="D676" s="26" t="str">
        <f>VLOOKUP(A676,medical[#All],5,FALSE)</f>
        <v>Normal</v>
      </c>
      <c r="E676" s="26" t="str">
        <f>VLOOKUP(A676,medical[#All],6,FALSE)</f>
        <v>Yes</v>
      </c>
      <c r="F676" s="26" t="str">
        <f>VLOOKUP('Health care'!A676,medical[#All],7,FALSE)</f>
        <v>No</v>
      </c>
      <c r="G676" s="26" t="str">
        <f>VLOOKUP(A676,medical[#All],8,FALSE)</f>
        <v>Yes</v>
      </c>
      <c r="H676" s="26">
        <f>VLOOKUP('Health care'!A676,medical[#All],9,FALSE)</f>
        <v>1</v>
      </c>
      <c r="I676" s="26" t="str">
        <f>VLOOKUP(A676,medical[#All],10,FALSE)</f>
        <v>No</v>
      </c>
      <c r="J676" s="27" t="str">
        <f>VLOOKUP(A676,medical[#All],3,FALSE)</f>
        <v>Obesity</v>
      </c>
      <c r="K676" s="27" t="str">
        <f>VLOOKUP(A676,medical[#All],5,FALSE)</f>
        <v>Normal</v>
      </c>
      <c r="L676" s="28" t="str">
        <f>VLOOKUP(A676,hospital[#All],10,FALSE)</f>
        <v>20-Oct-1969</v>
      </c>
      <c r="M676" s="29">
        <f>VLOOKUP(A676,hospital[#All],6,FALSE)</f>
        <v>14665.75</v>
      </c>
      <c r="N676" s="26" t="str">
        <f>VLOOKUP(A676,hospital[#All],7,FALSE)</f>
        <v>tier - 2</v>
      </c>
      <c r="O676" s="26" t="str">
        <f>VLOOKUP(A676,hospital[#All],8,FALSE)</f>
        <v>tier - 1</v>
      </c>
      <c r="P676" s="26" t="str">
        <f>VLOOKUP(A676,hospital[#All],9,FALSE)</f>
        <v>R1012</v>
      </c>
      <c r="Q676" s="26">
        <f>VLOOKUP(A676,hospital[#All],11,FALSE)</f>
        <v>56</v>
      </c>
    </row>
    <row r="677" spans="1:17" ht="15.6" x14ac:dyDescent="0.3">
      <c r="A677" s="25" t="s">
        <v>1695</v>
      </c>
      <c r="B677" s="26" t="str">
        <f>VLOOKUP(A677,cstm_name[#All],4,FALSE)</f>
        <v>jocelyn</v>
      </c>
      <c r="C677" s="26">
        <f>VLOOKUP(A677,medical[#All],2,FALSE)</f>
        <v>47</v>
      </c>
      <c r="D677" s="26" t="str">
        <f>VLOOKUP(A677,medical[#All],5,FALSE)</f>
        <v>Diabetes</v>
      </c>
      <c r="E677" s="26" t="str">
        <f>VLOOKUP(A677,medical[#All],6,FALSE)</f>
        <v>Yes</v>
      </c>
      <c r="F677" s="26" t="str">
        <f>VLOOKUP('Health care'!A677,medical[#All],7,FALSE)</f>
        <v>No</v>
      </c>
      <c r="G677" s="26" t="str">
        <f>VLOOKUP(A677,medical[#All],8,FALSE)</f>
        <v>No</v>
      </c>
      <c r="H677" s="26">
        <f>VLOOKUP('Health care'!A677,medical[#All],9,FALSE)</f>
        <v>0</v>
      </c>
      <c r="I677" s="26" t="str">
        <f>VLOOKUP(A677,medical[#All],10,FALSE)</f>
        <v>No</v>
      </c>
      <c r="J677" s="27" t="str">
        <f>VLOOKUP(A677,medical[#All],3,FALSE)</f>
        <v>Obesity</v>
      </c>
      <c r="K677" s="27" t="str">
        <f>VLOOKUP(A677,medical[#All],5,FALSE)</f>
        <v>Diabetes</v>
      </c>
      <c r="L677" s="28" t="str">
        <f>VLOOKUP(A677,hospital[#All],10,FALSE)</f>
        <v>13-Nov-1981</v>
      </c>
      <c r="M677" s="29">
        <f>VLOOKUP(A677,hospital[#All],6,FALSE)</f>
        <v>14657.2</v>
      </c>
      <c r="N677" s="26" t="str">
        <f>VLOOKUP(A677,hospital[#All],7,FALSE)</f>
        <v>tier - 2</v>
      </c>
      <c r="O677" s="26" t="str">
        <f>VLOOKUP(A677,hospital[#All],8,FALSE)</f>
        <v>tier - 1</v>
      </c>
      <c r="P677" s="26" t="str">
        <f>VLOOKUP(A677,hospital[#All],9,FALSE)</f>
        <v>R1012</v>
      </c>
      <c r="Q677" s="26">
        <f>VLOOKUP(A677,hospital[#All],11,FALSE)</f>
        <v>44</v>
      </c>
    </row>
    <row r="678" spans="1:17" ht="15.6" x14ac:dyDescent="0.3">
      <c r="A678" s="25" t="s">
        <v>1694</v>
      </c>
      <c r="B678" s="26" t="str">
        <f>VLOOKUP(A678,cstm_name[#All],4,FALSE)</f>
        <v>daphne</v>
      </c>
      <c r="C678" s="26">
        <f>VLOOKUP(A678,medical[#All],2,FALSE)</f>
        <v>36.71</v>
      </c>
      <c r="D678" s="26" t="str">
        <f>VLOOKUP(A678,medical[#All],5,FALSE)</f>
        <v>Diabetes</v>
      </c>
      <c r="E678" s="26" t="str">
        <f>VLOOKUP(A678,medical[#All],6,FALSE)</f>
        <v>Yes</v>
      </c>
      <c r="F678" s="26" t="str">
        <f>VLOOKUP('Health care'!A678,medical[#All],7,FALSE)</f>
        <v>No</v>
      </c>
      <c r="G678" s="26" t="str">
        <f>VLOOKUP(A678,medical[#All],8,FALSE)</f>
        <v>No</v>
      </c>
      <c r="H678" s="26">
        <f>VLOOKUP('Health care'!A678,medical[#All],9,FALSE)</f>
        <v>0</v>
      </c>
      <c r="I678" s="26" t="str">
        <f>VLOOKUP(A678,medical[#All],10,FALSE)</f>
        <v>No</v>
      </c>
      <c r="J678" s="27" t="str">
        <f>VLOOKUP(A678,medical[#All],3,FALSE)</f>
        <v>Obesity</v>
      </c>
      <c r="K678" s="27" t="str">
        <f>VLOOKUP(A678,medical[#All],5,FALSE)</f>
        <v>Diabetes</v>
      </c>
      <c r="L678" s="28" t="str">
        <f>VLOOKUP(A678,hospital[#All],10,FALSE)</f>
        <v>1-Sep-1967</v>
      </c>
      <c r="M678" s="29">
        <f>VLOOKUP(A678,hospital[#All],6,FALSE)</f>
        <v>14640.35</v>
      </c>
      <c r="N678" s="26" t="str">
        <f>VLOOKUP(A678,hospital[#All],7,FALSE)</f>
        <v>tier - 2</v>
      </c>
      <c r="O678" s="26" t="str">
        <f>VLOOKUP(A678,hospital[#All],8,FALSE)</f>
        <v>tier - 3</v>
      </c>
      <c r="P678" s="26" t="str">
        <f>VLOOKUP(A678,hospital[#All],9,FALSE)</f>
        <v>R1026</v>
      </c>
      <c r="Q678" s="26">
        <f>VLOOKUP(A678,hospital[#All],11,FALSE)</f>
        <v>58</v>
      </c>
    </row>
    <row r="679" spans="1:17" ht="15.6" x14ac:dyDescent="0.3">
      <c r="A679" s="25" t="s">
        <v>1693</v>
      </c>
      <c r="B679" s="26" t="str">
        <f>VLOOKUP(A679,cstm_name[#All],4,FALSE)</f>
        <v>Margaret</v>
      </c>
      <c r="C679" s="26">
        <f>VLOOKUP(A679,medical[#All],2,FALSE)</f>
        <v>53.48</v>
      </c>
      <c r="D679" s="26" t="str">
        <f>VLOOKUP(A679,medical[#All],5,FALSE)</f>
        <v>Normal</v>
      </c>
      <c r="E679" s="26" t="str">
        <f>VLOOKUP(A679,medical[#All],6,FALSE)</f>
        <v>No</v>
      </c>
      <c r="F679" s="26" t="str">
        <f>VLOOKUP('Health care'!A679,medical[#All],7,FALSE)</f>
        <v>No</v>
      </c>
      <c r="G679" s="26" t="str">
        <f>VLOOKUP(A679,medical[#All],8,FALSE)</f>
        <v>No</v>
      </c>
      <c r="H679" s="26">
        <f>VLOOKUP('Health care'!A679,medical[#All],9,FALSE)</f>
        <v>0</v>
      </c>
      <c r="I679" s="26" t="str">
        <f>VLOOKUP(A679,medical[#All],10,FALSE)</f>
        <v>No</v>
      </c>
      <c r="J679" s="27" t="str">
        <f>VLOOKUP(A679,medical[#All],3,FALSE)</f>
        <v>Obesity</v>
      </c>
      <c r="K679" s="27" t="str">
        <f>VLOOKUP(A679,medical[#All],5,FALSE)</f>
        <v>Normal</v>
      </c>
      <c r="L679" s="28" t="str">
        <f>VLOOKUP(A679,hospital[#All],10,FALSE)</f>
        <v>21-Aug-1991</v>
      </c>
      <c r="M679" s="29">
        <f>VLOOKUP(A679,hospital[#All],6,FALSE)</f>
        <v>14630.52</v>
      </c>
      <c r="N679" s="26" t="str">
        <f>VLOOKUP(A679,hospital[#All],7,FALSE)</f>
        <v>tier - 2</v>
      </c>
      <c r="O679" s="26" t="str">
        <f>VLOOKUP(A679,hospital[#All],8,FALSE)</f>
        <v>tier - 3</v>
      </c>
      <c r="P679" s="26" t="str">
        <f>VLOOKUP(A679,hospital[#All],9,FALSE)</f>
        <v>R1011</v>
      </c>
      <c r="Q679" s="26">
        <f>VLOOKUP(A679,hospital[#All],11,FALSE)</f>
        <v>34</v>
      </c>
    </row>
    <row r="680" spans="1:17" ht="15.6" x14ac:dyDescent="0.3">
      <c r="A680" s="25" t="s">
        <v>1692</v>
      </c>
      <c r="B680" s="26" t="str">
        <f>VLOOKUP(A680,cstm_name[#All],4,FALSE)</f>
        <v>Mario</v>
      </c>
      <c r="C680" s="26">
        <f>VLOOKUP(A680,medical[#All],2,FALSE)</f>
        <v>35.5</v>
      </c>
      <c r="D680" s="26" t="str">
        <f>VLOOKUP(A680,medical[#All],5,FALSE)</f>
        <v>Diabetes</v>
      </c>
      <c r="E680" s="26" t="str">
        <f>VLOOKUP(A680,medical[#All],6,FALSE)</f>
        <v>No</v>
      </c>
      <c r="F680" s="26" t="str">
        <f>VLOOKUP('Health care'!A680,medical[#All],7,FALSE)</f>
        <v>No</v>
      </c>
      <c r="G680" s="26" t="str">
        <f>VLOOKUP(A680,medical[#All],8,FALSE)</f>
        <v>No</v>
      </c>
      <c r="H680" s="26">
        <f>VLOOKUP('Health care'!A680,medical[#All],9,FALSE)</f>
        <v>0</v>
      </c>
      <c r="I680" s="26" t="str">
        <f>VLOOKUP(A680,medical[#All],10,FALSE)</f>
        <v>No</v>
      </c>
      <c r="J680" s="27" t="str">
        <f>VLOOKUP(A680,medical[#All],3,FALSE)</f>
        <v>Obesity</v>
      </c>
      <c r="K680" s="27" t="str">
        <f>VLOOKUP(A680,medical[#All],5,FALSE)</f>
        <v>Diabetes</v>
      </c>
      <c r="L680" s="28" t="str">
        <f>VLOOKUP(A680,hospital[#All],10,FALSE)</f>
        <v>8-Nov-1965</v>
      </c>
      <c r="M680" s="29">
        <f>VLOOKUP(A680,hospital[#All],6,FALSE)</f>
        <v>14612.33</v>
      </c>
      <c r="N680" s="26" t="str">
        <f>VLOOKUP(A680,hospital[#All],7,FALSE)</f>
        <v>tier - 2</v>
      </c>
      <c r="O680" s="26" t="str">
        <f>VLOOKUP(A680,hospital[#All],8,FALSE)</f>
        <v>tier - 3</v>
      </c>
      <c r="P680" s="26" t="str">
        <f>VLOOKUP(A680,hospital[#All],9,FALSE)</f>
        <v>R1021</v>
      </c>
      <c r="Q680" s="26">
        <f>VLOOKUP(A680,hospital[#All],11,FALSE)</f>
        <v>60</v>
      </c>
    </row>
    <row r="681" spans="1:17" ht="15.6" x14ac:dyDescent="0.3">
      <c r="A681" s="25" t="s">
        <v>1691</v>
      </c>
      <c r="B681" s="26" t="str">
        <f>VLOOKUP(A681,cstm_name[#All],4,FALSE)</f>
        <v>peter</v>
      </c>
      <c r="C681" s="26">
        <f>VLOOKUP(A681,medical[#All],2,FALSE)</f>
        <v>36.979999999999997</v>
      </c>
      <c r="D681" s="26" t="str">
        <f>VLOOKUP(A681,medical[#All],5,FALSE)</f>
        <v>Diabetes</v>
      </c>
      <c r="E681" s="26" t="str">
        <f>VLOOKUP(A681,medical[#All],6,FALSE)</f>
        <v>Yes</v>
      </c>
      <c r="F681" s="26" t="str">
        <f>VLOOKUP('Health care'!A681,medical[#All],7,FALSE)</f>
        <v>No</v>
      </c>
      <c r="G681" s="26" t="str">
        <f>VLOOKUP(A681,medical[#All],8,FALSE)</f>
        <v>No</v>
      </c>
      <c r="H681" s="26">
        <f>VLOOKUP('Health care'!A681,medical[#All],9,FALSE)</f>
        <v>0</v>
      </c>
      <c r="I681" s="26" t="str">
        <f>VLOOKUP(A681,medical[#All],10,FALSE)</f>
        <v>No</v>
      </c>
      <c r="J681" s="27" t="str">
        <f>VLOOKUP(A681,medical[#All],3,FALSE)</f>
        <v>Obesity</v>
      </c>
      <c r="K681" s="27" t="str">
        <f>VLOOKUP(A681,medical[#All],5,FALSE)</f>
        <v>Diabetes</v>
      </c>
      <c r="L681" s="28" t="str">
        <f>VLOOKUP(A681,hospital[#All],10,FALSE)</f>
        <v>18-Jul-1967</v>
      </c>
      <c r="M681" s="29">
        <f>VLOOKUP(A681,hospital[#All],6,FALSE)</f>
        <v>14600.62</v>
      </c>
      <c r="N681" s="26" t="str">
        <f>VLOOKUP(A681,hospital[#All],7,FALSE)</f>
        <v>tier - 2</v>
      </c>
      <c r="O681" s="26" t="str">
        <f>VLOOKUP(A681,hospital[#All],8,FALSE)</f>
        <v>tier - 3</v>
      </c>
      <c r="P681" s="26" t="str">
        <f>VLOOKUP(A681,hospital[#All],9,FALSE)</f>
        <v>R1022</v>
      </c>
      <c r="Q681" s="26">
        <f>VLOOKUP(A681,hospital[#All],11,FALSE)</f>
        <v>58</v>
      </c>
    </row>
    <row r="682" spans="1:17" ht="15.6" x14ac:dyDescent="0.3">
      <c r="A682" s="25" t="s">
        <v>1690</v>
      </c>
      <c r="B682" s="26" t="str">
        <f>VLOOKUP(A682,cstm_name[#All],4,FALSE)</f>
        <v>carolina</v>
      </c>
      <c r="C682" s="26">
        <f>VLOOKUP(A682,medical[#All],2,FALSE)</f>
        <v>32.395000000000003</v>
      </c>
      <c r="D682" s="26" t="str">
        <f>VLOOKUP(A682,medical[#All],5,FALSE)</f>
        <v>Diabetes</v>
      </c>
      <c r="E682" s="26" t="str">
        <f>VLOOKUP(A682,medical[#All],6,FALSE)</f>
        <v>Yes</v>
      </c>
      <c r="F682" s="26" t="str">
        <f>VLOOKUP('Health care'!A682,medical[#All],7,FALSE)</f>
        <v>No</v>
      </c>
      <c r="G682" s="26" t="str">
        <f>VLOOKUP(A682,medical[#All],8,FALSE)</f>
        <v>Yes</v>
      </c>
      <c r="H682" s="26">
        <f>VLOOKUP('Health care'!A682,medical[#All],9,FALSE)</f>
        <v>1</v>
      </c>
      <c r="I682" s="26" t="str">
        <f>VLOOKUP(A682,medical[#All],10,FALSE)</f>
        <v>No</v>
      </c>
      <c r="J682" s="27" t="str">
        <f>VLOOKUP(A682,medical[#All],3,FALSE)</f>
        <v>Obesity</v>
      </c>
      <c r="K682" s="27" t="str">
        <f>VLOOKUP(A682,medical[#All],5,FALSE)</f>
        <v>Diabetes</v>
      </c>
      <c r="L682" s="28" t="str">
        <f>VLOOKUP(A682,hospital[#All],10,FALSE)</f>
        <v>14-Oct-1963</v>
      </c>
      <c r="M682" s="29">
        <f>VLOOKUP(A682,hospital[#All],6,FALSE)</f>
        <v>14590.63</v>
      </c>
      <c r="N682" s="26" t="str">
        <f>VLOOKUP(A682,hospital[#All],7,FALSE)</f>
        <v>tier - 2</v>
      </c>
      <c r="O682" s="26" t="str">
        <f>VLOOKUP(A682,hospital[#All],8,FALSE)</f>
        <v>tier - 1</v>
      </c>
      <c r="P682" s="26" t="str">
        <f>VLOOKUP(A682,hospital[#All],9,FALSE)</f>
        <v>R1024</v>
      </c>
      <c r="Q682" s="26">
        <f>VLOOKUP(A682,hospital[#All],11,FALSE)</f>
        <v>62</v>
      </c>
    </row>
    <row r="683" spans="1:17" ht="15.6" x14ac:dyDescent="0.3">
      <c r="A683" s="25" t="s">
        <v>1689</v>
      </c>
      <c r="B683" s="26" t="str">
        <f>VLOOKUP(A683,cstm_name[#All],4,FALSE)</f>
        <v>Jenny</v>
      </c>
      <c r="C683" s="26">
        <f>VLOOKUP(A683,medical[#All],2,FALSE)</f>
        <v>32.729999999999997</v>
      </c>
      <c r="D683" s="26" t="str">
        <f>VLOOKUP(A683,medical[#All],5,FALSE)</f>
        <v>Diabetes</v>
      </c>
      <c r="E683" s="26" t="str">
        <f>VLOOKUP(A683,medical[#All],6,FALSE)</f>
        <v>No</v>
      </c>
      <c r="F683" s="26" t="str">
        <f>VLOOKUP('Health care'!A683,medical[#All],7,FALSE)</f>
        <v>No</v>
      </c>
      <c r="G683" s="26" t="str">
        <f>VLOOKUP(A683,medical[#All],8,FALSE)</f>
        <v>No</v>
      </c>
      <c r="H683" s="26">
        <f>VLOOKUP('Health care'!A683,medical[#All],9,FALSE)</f>
        <v>0</v>
      </c>
      <c r="I683" s="26" t="str">
        <f>VLOOKUP(A683,medical[#All],10,FALSE)</f>
        <v>No</v>
      </c>
      <c r="J683" s="27" t="str">
        <f>VLOOKUP(A683,medical[#All],3,FALSE)</f>
        <v>Obesity</v>
      </c>
      <c r="K683" s="27" t="str">
        <f>VLOOKUP(A683,medical[#All],5,FALSE)</f>
        <v>Diabetes</v>
      </c>
      <c r="L683" s="28" t="str">
        <f>VLOOKUP(A683,hospital[#All],10,FALSE)</f>
        <v>3-Dec-1962</v>
      </c>
      <c r="M683" s="29">
        <f>VLOOKUP(A683,hospital[#All],6,FALSE)</f>
        <v>14574.64</v>
      </c>
      <c r="N683" s="26" t="str">
        <f>VLOOKUP(A683,hospital[#All],7,FALSE)</f>
        <v>tier - 2</v>
      </c>
      <c r="O683" s="26" t="str">
        <f>VLOOKUP(A683,hospital[#All],8,FALSE)</f>
        <v>tier - 1</v>
      </c>
      <c r="P683" s="26" t="str">
        <f>VLOOKUP(A683,hospital[#All],9,FALSE)</f>
        <v>R1025</v>
      </c>
      <c r="Q683" s="26">
        <f>VLOOKUP(A683,hospital[#All],11,FALSE)</f>
        <v>63</v>
      </c>
    </row>
    <row r="684" spans="1:17" ht="15.6" x14ac:dyDescent="0.3">
      <c r="A684" s="25" t="s">
        <v>1688</v>
      </c>
      <c r="B684" s="26" t="str">
        <f>VLOOKUP(A684,cstm_name[#All],4,FALSE)</f>
        <v>jessica</v>
      </c>
      <c r="C684" s="26">
        <f>VLOOKUP(A684,medical[#All],2,FALSE)</f>
        <v>20.52</v>
      </c>
      <c r="D684" s="26" t="str">
        <f>VLOOKUP(A684,medical[#All],5,FALSE)</f>
        <v>Normal</v>
      </c>
      <c r="E684" s="26" t="str">
        <f>VLOOKUP(A684,medical[#All],6,FALSE)</f>
        <v>No</v>
      </c>
      <c r="F684" s="26" t="str">
        <f>VLOOKUP('Health care'!A684,medical[#All],7,FALSE)</f>
        <v>No</v>
      </c>
      <c r="G684" s="26" t="str">
        <f>VLOOKUP(A684,medical[#All],8,FALSE)</f>
        <v>No</v>
      </c>
      <c r="H684" s="26">
        <f>VLOOKUP('Health care'!A684,medical[#All],9,FALSE)</f>
        <v>1</v>
      </c>
      <c r="I684" s="26" t="str">
        <f>VLOOKUP(A684,medical[#All],10,FALSE)</f>
        <v>Yes</v>
      </c>
      <c r="J684" s="27" t="str">
        <f>VLOOKUP(A684,medical[#All],3,FALSE)</f>
        <v>Normal Weight</v>
      </c>
      <c r="K684" s="27" t="str">
        <f>VLOOKUP(A684,medical[#All],5,FALSE)</f>
        <v>Normal</v>
      </c>
      <c r="L684" s="28" t="str">
        <f>VLOOKUP(A684,hospital[#All],10,FALSE)</f>
        <v>12-Sep-1998</v>
      </c>
      <c r="M684" s="29">
        <f>VLOOKUP(A684,hospital[#All],6,FALSE)</f>
        <v>14571.89</v>
      </c>
      <c r="N684" s="26" t="str">
        <f>VLOOKUP(A684,hospital[#All],7,FALSE)</f>
        <v>tier - 2</v>
      </c>
      <c r="O684" s="26" t="str">
        <f>VLOOKUP(A684,hospital[#All],8,FALSE)</f>
        <v>tier - 1</v>
      </c>
      <c r="P684" s="26" t="str">
        <f>VLOOKUP(A684,hospital[#All],9,FALSE)</f>
        <v>R1024</v>
      </c>
      <c r="Q684" s="26">
        <f>VLOOKUP(A684,hospital[#All],11,FALSE)</f>
        <v>27</v>
      </c>
    </row>
    <row r="685" spans="1:17" ht="15.6" x14ac:dyDescent="0.3">
      <c r="A685" s="25" t="s">
        <v>1687</v>
      </c>
      <c r="B685" s="26" t="str">
        <f>VLOOKUP(A685,cstm_name[#All],4,FALSE)</f>
        <v>Kimberly</v>
      </c>
      <c r="C685" s="26">
        <f>VLOOKUP(A685,medical[#All],2,FALSE)</f>
        <v>51.72</v>
      </c>
      <c r="D685" s="26" t="str">
        <f>VLOOKUP(A685,medical[#All],5,FALSE)</f>
        <v>Prediabetes</v>
      </c>
      <c r="E685" s="26" t="str">
        <f>VLOOKUP(A685,medical[#All],6,FALSE)</f>
        <v>No</v>
      </c>
      <c r="F685" s="26" t="str">
        <f>VLOOKUP('Health care'!A685,medical[#All],7,FALSE)</f>
        <v>No</v>
      </c>
      <c r="G685" s="26" t="str">
        <f>VLOOKUP(A685,medical[#All],8,FALSE)</f>
        <v>No</v>
      </c>
      <c r="H685" s="26">
        <f>VLOOKUP('Health care'!A685,medical[#All],9,FALSE)</f>
        <v>0</v>
      </c>
      <c r="I685" s="26" t="str">
        <f>VLOOKUP(A685,medical[#All],10,FALSE)</f>
        <v>No</v>
      </c>
      <c r="J685" s="27" t="str">
        <f>VLOOKUP(A685,medical[#All],3,FALSE)</f>
        <v>Obesity</v>
      </c>
      <c r="K685" s="27" t="str">
        <f>VLOOKUP(A685,medical[#All],5,FALSE)</f>
        <v>Prediabetes</v>
      </c>
      <c r="L685" s="28" t="str">
        <f>VLOOKUP(A685,hospital[#All],10,FALSE)</f>
        <v>14-Jul-1989</v>
      </c>
      <c r="M685" s="29">
        <f>VLOOKUP(A685,hospital[#All],6,FALSE)</f>
        <v>14547.26</v>
      </c>
      <c r="N685" s="26" t="str">
        <f>VLOOKUP(A685,hospital[#All],7,FALSE)</f>
        <v>tier - 2</v>
      </c>
      <c r="O685" s="26" t="str">
        <f>VLOOKUP(A685,hospital[#All],8,FALSE)</f>
        <v>tier - 3</v>
      </c>
      <c r="P685" s="26" t="str">
        <f>VLOOKUP(A685,hospital[#All],9,FALSE)</f>
        <v>R1011</v>
      </c>
      <c r="Q685" s="26">
        <f>VLOOKUP(A685,hospital[#All],11,FALSE)</f>
        <v>36</v>
      </c>
    </row>
    <row r="686" spans="1:17" ht="15.6" x14ac:dyDescent="0.3">
      <c r="A686" s="25" t="s">
        <v>1686</v>
      </c>
      <c r="B686" s="26" t="str">
        <f>VLOOKUP(A686,cstm_name[#All],4,FALSE)</f>
        <v>Marc</v>
      </c>
      <c r="C686" s="26">
        <f>VLOOKUP(A686,medical[#All],2,FALSE)</f>
        <v>50.2</v>
      </c>
      <c r="D686" s="26" t="str">
        <f>VLOOKUP(A686,medical[#All],5,FALSE)</f>
        <v>Normal</v>
      </c>
      <c r="E686" s="26" t="str">
        <f>VLOOKUP(A686,medical[#All],6,FALSE)</f>
        <v>No</v>
      </c>
      <c r="F686" s="26" t="str">
        <f>VLOOKUP('Health care'!A686,medical[#All],7,FALSE)</f>
        <v>No</v>
      </c>
      <c r="G686" s="26" t="str">
        <f>VLOOKUP(A686,medical[#All],8,FALSE)</f>
        <v>No</v>
      </c>
      <c r="H686" s="26">
        <f>VLOOKUP('Health care'!A686,medical[#All],9,FALSE)</f>
        <v>0</v>
      </c>
      <c r="I686" s="26" t="str">
        <f>VLOOKUP(A686,medical[#All],10,FALSE)</f>
        <v>No</v>
      </c>
      <c r="J686" s="27" t="str">
        <f>VLOOKUP(A686,medical[#All],3,FALSE)</f>
        <v>Obesity</v>
      </c>
      <c r="K686" s="27" t="str">
        <f>VLOOKUP(A686,medical[#All],5,FALSE)</f>
        <v>Normal</v>
      </c>
      <c r="L686" s="28" t="str">
        <f>VLOOKUP(A686,hospital[#All],10,FALSE)</f>
        <v>22-Jul-1989</v>
      </c>
      <c r="M686" s="29">
        <f>VLOOKUP(A686,hospital[#All],6,FALSE)</f>
        <v>14507.46</v>
      </c>
      <c r="N686" s="26" t="str">
        <f>VLOOKUP(A686,hospital[#All],7,FALSE)</f>
        <v>tier - 2</v>
      </c>
      <c r="O686" s="26" t="str">
        <f>VLOOKUP(A686,hospital[#All],8,FALSE)</f>
        <v>tier - 3</v>
      </c>
      <c r="P686" s="26" t="str">
        <f>VLOOKUP(A686,hospital[#All],9,FALSE)</f>
        <v>R1012</v>
      </c>
      <c r="Q686" s="26">
        <f>VLOOKUP(A686,hospital[#All],11,FALSE)</f>
        <v>36</v>
      </c>
    </row>
    <row r="687" spans="1:17" ht="15.6" x14ac:dyDescent="0.3">
      <c r="A687" s="25" t="s">
        <v>1685</v>
      </c>
      <c r="B687" s="26" t="str">
        <f>VLOOKUP(A687,cstm_name[#All],4,FALSE)</f>
        <v>Russell</v>
      </c>
      <c r="C687" s="26">
        <f>VLOOKUP(A687,medical[#All],2,FALSE)</f>
        <v>25.52</v>
      </c>
      <c r="D687" s="26" t="str">
        <f>VLOOKUP(A687,medical[#All],5,FALSE)</f>
        <v>Prediabetes</v>
      </c>
      <c r="E687" s="26" t="str">
        <f>VLOOKUP(A687,medical[#All],6,FALSE)</f>
        <v>No</v>
      </c>
      <c r="F687" s="26" t="str">
        <f>VLOOKUP('Health care'!A687,medical[#All],7,FALSE)</f>
        <v>No</v>
      </c>
      <c r="G687" s="26" t="str">
        <f>VLOOKUP(A687,medical[#All],8,FALSE)</f>
        <v>Yes</v>
      </c>
      <c r="H687" s="26">
        <f>VLOOKUP('Health care'!A687,medical[#All],9,FALSE)</f>
        <v>1</v>
      </c>
      <c r="I687" s="26" t="str">
        <f>VLOOKUP(A687,medical[#All],10,FALSE)</f>
        <v>No</v>
      </c>
      <c r="J687" s="27" t="str">
        <f>VLOOKUP(A687,medical[#All],3,FALSE)</f>
        <v>OverWeight</v>
      </c>
      <c r="K687" s="27" t="str">
        <f>VLOOKUP(A687,medical[#All],5,FALSE)</f>
        <v>Prediabetes</v>
      </c>
      <c r="L687" s="28" t="str">
        <f>VLOOKUP(A687,hospital[#All],10,FALSE)</f>
        <v>20-Oct-1979</v>
      </c>
      <c r="M687" s="29">
        <f>VLOOKUP(A687,hospital[#All],6,FALSE)</f>
        <v>14478.33</v>
      </c>
      <c r="N687" s="26" t="str">
        <f>VLOOKUP(A687,hospital[#All],7,FALSE)</f>
        <v>tier - 2</v>
      </c>
      <c r="O687" s="26" t="str">
        <f>VLOOKUP(A687,hospital[#All],8,FALSE)</f>
        <v>tier - 2</v>
      </c>
      <c r="P687" s="26" t="str">
        <f>VLOOKUP(A687,hospital[#All],9,FALSE)</f>
        <v>R1013</v>
      </c>
      <c r="Q687" s="26">
        <f>VLOOKUP(A687,hospital[#All],11,FALSE)</f>
        <v>46</v>
      </c>
    </row>
    <row r="688" spans="1:17" ht="15.6" x14ac:dyDescent="0.3">
      <c r="A688" s="25" t="s">
        <v>1684</v>
      </c>
      <c r="B688" s="26" t="str">
        <f>VLOOKUP(A688,cstm_name[#All],4,FALSE)</f>
        <v>karine</v>
      </c>
      <c r="C688" s="26">
        <f>VLOOKUP(A688,medical[#All],2,FALSE)</f>
        <v>35.200000000000003</v>
      </c>
      <c r="D688" s="26" t="str">
        <f>VLOOKUP(A688,medical[#All],5,FALSE)</f>
        <v>Prediabetes</v>
      </c>
      <c r="E688" s="26" t="str">
        <f>VLOOKUP(A688,medical[#All],6,FALSE)</f>
        <v>Yes</v>
      </c>
      <c r="F688" s="26" t="str">
        <f>VLOOKUP('Health care'!A688,medical[#All],7,FALSE)</f>
        <v>No</v>
      </c>
      <c r="G688" s="26" t="str">
        <f>VLOOKUP(A688,medical[#All],8,FALSE)</f>
        <v>No</v>
      </c>
      <c r="H688" s="26">
        <f>VLOOKUP('Health care'!A688,medical[#All],9,FALSE)</f>
        <v>2</v>
      </c>
      <c r="I688" s="26" t="str">
        <f>VLOOKUP(A688,medical[#All],10,FALSE)</f>
        <v>No</v>
      </c>
      <c r="J688" s="27" t="str">
        <f>VLOOKUP(A688,medical[#All],3,FALSE)</f>
        <v>Obesity</v>
      </c>
      <c r="K688" s="27" t="str">
        <f>VLOOKUP(A688,medical[#All],5,FALSE)</f>
        <v>Prediabetes</v>
      </c>
      <c r="L688" s="28" t="str">
        <f>VLOOKUP(A688,hospital[#All],10,FALSE)</f>
        <v>20-Nov-1959</v>
      </c>
      <c r="M688" s="29">
        <f>VLOOKUP(A688,hospital[#All],6,FALSE)</f>
        <v>14474.68</v>
      </c>
      <c r="N688" s="26" t="str">
        <f>VLOOKUP(A688,hospital[#All],7,FALSE)</f>
        <v>tier - 2</v>
      </c>
      <c r="O688" s="26" t="str">
        <f>VLOOKUP(A688,hospital[#All],8,FALSE)</f>
        <v>tier - 2</v>
      </c>
      <c r="P688" s="26" t="str">
        <f>VLOOKUP(A688,hospital[#All],9,FALSE)</f>
        <v>R1013</v>
      </c>
      <c r="Q688" s="26">
        <f>VLOOKUP(A688,hospital[#All],11,FALSE)</f>
        <v>66</v>
      </c>
    </row>
    <row r="689" spans="1:17" ht="15.6" x14ac:dyDescent="0.3">
      <c r="A689" s="25" t="s">
        <v>1683</v>
      </c>
      <c r="B689" s="26" t="str">
        <f>VLOOKUP(A689,cstm_name[#All],4,FALSE)</f>
        <v>cheryl</v>
      </c>
      <c r="C689" s="26">
        <f>VLOOKUP(A689,medical[#All],2,FALSE)</f>
        <v>41.26</v>
      </c>
      <c r="D689" s="26" t="str">
        <f>VLOOKUP(A689,medical[#All],5,FALSE)</f>
        <v>Prediabetes</v>
      </c>
      <c r="E689" s="26" t="str">
        <f>VLOOKUP(A689,medical[#All],6,FALSE)</f>
        <v>Yes</v>
      </c>
      <c r="F689" s="26" t="str">
        <f>VLOOKUP('Health care'!A689,medical[#All],7,FALSE)</f>
        <v>No</v>
      </c>
      <c r="G689" s="26" t="str">
        <f>VLOOKUP(A689,medical[#All],8,FALSE)</f>
        <v>No</v>
      </c>
      <c r="H689" s="26">
        <f>VLOOKUP('Health care'!A689,medical[#All],9,FALSE)</f>
        <v>0</v>
      </c>
      <c r="I689" s="26" t="str">
        <f>VLOOKUP(A689,medical[#All],10,FALSE)</f>
        <v>No</v>
      </c>
      <c r="J689" s="27" t="str">
        <f>VLOOKUP(A689,medical[#All],3,FALSE)</f>
        <v>Obesity</v>
      </c>
      <c r="K689" s="27" t="str">
        <f>VLOOKUP(A689,medical[#All],5,FALSE)</f>
        <v>Prediabetes</v>
      </c>
      <c r="L689" s="28" t="str">
        <f>VLOOKUP(A689,hospital[#All],10,FALSE)</f>
        <v>27-Nov-1976</v>
      </c>
      <c r="M689" s="29">
        <f>VLOOKUP(A689,hospital[#All],6,FALSE)</f>
        <v>14470.01</v>
      </c>
      <c r="N689" s="26" t="str">
        <f>VLOOKUP(A689,hospital[#All],7,FALSE)</f>
        <v>tier - 2</v>
      </c>
      <c r="O689" s="26" t="str">
        <f>VLOOKUP(A689,hospital[#All],8,FALSE)</f>
        <v>tier - 3</v>
      </c>
      <c r="P689" s="26" t="str">
        <f>VLOOKUP(A689,hospital[#All],9,FALSE)</f>
        <v>R1012</v>
      </c>
      <c r="Q689" s="26">
        <f>VLOOKUP(A689,hospital[#All],11,FALSE)</f>
        <v>49</v>
      </c>
    </row>
    <row r="690" spans="1:17" ht="15.6" x14ac:dyDescent="0.3">
      <c r="A690" s="25" t="s">
        <v>1682</v>
      </c>
      <c r="B690" s="26" t="str">
        <f>VLOOKUP(A690,cstm_name[#All],4,FALSE)</f>
        <v>Allison</v>
      </c>
      <c r="C690" s="26">
        <f>VLOOKUP(A690,medical[#All],2,FALSE)</f>
        <v>17.195</v>
      </c>
      <c r="D690" s="26" t="str">
        <f>VLOOKUP(A690,medical[#All],5,FALSE)</f>
        <v>Normal</v>
      </c>
      <c r="E690" s="26" t="str">
        <f>VLOOKUP(A690,medical[#All],6,FALSE)</f>
        <v>Yes</v>
      </c>
      <c r="F690" s="26" t="str">
        <f>VLOOKUP('Health care'!A690,medical[#All],7,FALSE)</f>
        <v>No</v>
      </c>
      <c r="G690" s="26" t="str">
        <f>VLOOKUP(A690,medical[#All],8,FALSE)</f>
        <v>No</v>
      </c>
      <c r="H690" s="26">
        <f>VLOOKUP('Health care'!A690,medical[#All],9,FALSE)</f>
        <v>0</v>
      </c>
      <c r="I690" s="26" t="str">
        <f>VLOOKUP(A690,medical[#All],10,FALSE)</f>
        <v>Yes</v>
      </c>
      <c r="J690" s="27" t="str">
        <f>VLOOKUP(A690,medical[#All],3,FALSE)</f>
        <v>Underweight</v>
      </c>
      <c r="K690" s="27" t="str">
        <f>VLOOKUP(A690,medical[#All],5,FALSE)</f>
        <v>Normal</v>
      </c>
      <c r="L690" s="28" t="str">
        <f>VLOOKUP(A690,hospital[#All],10,FALSE)</f>
        <v>10-Nov-1996</v>
      </c>
      <c r="M690" s="29">
        <f>VLOOKUP(A690,hospital[#All],6,FALSE)</f>
        <v>14455.64</v>
      </c>
      <c r="N690" s="26" t="str">
        <f>VLOOKUP(A690,hospital[#All],7,FALSE)</f>
        <v>tier - 2</v>
      </c>
      <c r="O690" s="26" t="str">
        <f>VLOOKUP(A690,hospital[#All],8,FALSE)</f>
        <v>tier - 3</v>
      </c>
      <c r="P690" s="26" t="str">
        <f>VLOOKUP(A690,hospital[#All],9,FALSE)</f>
        <v>R1024</v>
      </c>
      <c r="Q690" s="26">
        <f>VLOOKUP(A690,hospital[#All],11,FALSE)</f>
        <v>29</v>
      </c>
    </row>
    <row r="691" spans="1:17" ht="15.6" x14ac:dyDescent="0.3">
      <c r="A691" s="25" t="s">
        <v>1681</v>
      </c>
      <c r="B691" s="26" t="str">
        <f>VLOOKUP(A691,cstm_name[#All],4,FALSE)</f>
        <v>adriana</v>
      </c>
      <c r="C691" s="26">
        <f>VLOOKUP(A691,medical[#All],2,FALSE)</f>
        <v>23.085000000000001</v>
      </c>
      <c r="D691" s="26" t="str">
        <f>VLOOKUP(A691,medical[#All],5,FALSE)</f>
        <v>Normal</v>
      </c>
      <c r="E691" s="26" t="str">
        <f>VLOOKUP(A691,medical[#All],6,FALSE)</f>
        <v>Yes</v>
      </c>
      <c r="F691" s="26" t="str">
        <f>VLOOKUP('Health care'!A691,medical[#All],7,FALSE)</f>
        <v>No</v>
      </c>
      <c r="G691" s="26" t="str">
        <f>VLOOKUP(A691,medical[#All],8,FALSE)</f>
        <v>No</v>
      </c>
      <c r="H691" s="26">
        <f>VLOOKUP('Health care'!A691,medical[#All],9,FALSE)</f>
        <v>2</v>
      </c>
      <c r="I691" s="26" t="str">
        <f>VLOOKUP(A691,medical[#All],10,FALSE)</f>
        <v>No</v>
      </c>
      <c r="J691" s="27" t="str">
        <f>VLOOKUP(A691,medical[#All],3,FALSE)</f>
        <v>Normal Weight</v>
      </c>
      <c r="K691" s="27" t="str">
        <f>VLOOKUP(A691,medical[#All],5,FALSE)</f>
        <v>Normal</v>
      </c>
      <c r="L691" s="28" t="str">
        <f>VLOOKUP(A691,hospital[#All],10,FALSE)</f>
        <v>3-Aug-1959</v>
      </c>
      <c r="M691" s="29">
        <f>VLOOKUP(A691,hospital[#All],6,FALSE)</f>
        <v>14451.84</v>
      </c>
      <c r="N691" s="26" t="str">
        <f>VLOOKUP(A691,hospital[#All],7,FALSE)</f>
        <v>tier - 2</v>
      </c>
      <c r="O691" s="26" t="str">
        <f>VLOOKUP(A691,hospital[#All],8,FALSE)</f>
        <v>tier - 3</v>
      </c>
      <c r="P691" s="26" t="str">
        <f>VLOOKUP(A691,hospital[#All],9,FALSE)</f>
        <v>R1023</v>
      </c>
      <c r="Q691" s="26">
        <f>VLOOKUP(A691,hospital[#All],11,FALSE)</f>
        <v>66</v>
      </c>
    </row>
    <row r="692" spans="1:17" ht="15.6" x14ac:dyDescent="0.3">
      <c r="A692" s="25" t="s">
        <v>1680</v>
      </c>
      <c r="B692" s="26" t="str">
        <f>VLOOKUP(A692,cstm_name[#All],4,FALSE)</f>
        <v>Miranda</v>
      </c>
      <c r="C692" s="26">
        <f>VLOOKUP(A692,medical[#All],2,FALSE)</f>
        <v>21.66</v>
      </c>
      <c r="D692" s="26" t="str">
        <f>VLOOKUP(A692,medical[#All],5,FALSE)</f>
        <v>Normal</v>
      </c>
      <c r="E692" s="26" t="str">
        <f>VLOOKUP(A692,medical[#All],6,FALSE)</f>
        <v>Yes</v>
      </c>
      <c r="F692" s="26" t="str">
        <f>VLOOKUP('Health care'!A692,medical[#All],7,FALSE)</f>
        <v>No</v>
      </c>
      <c r="G692" s="26" t="str">
        <f>VLOOKUP(A692,medical[#All],8,FALSE)</f>
        <v>No</v>
      </c>
      <c r="H692" s="26">
        <f>VLOOKUP('Health care'!A692,medical[#All],9,FALSE)</f>
        <v>2</v>
      </c>
      <c r="I692" s="26" t="str">
        <f>VLOOKUP(A692,medical[#All],10,FALSE)</f>
        <v>No</v>
      </c>
      <c r="J692" s="27" t="str">
        <f>VLOOKUP(A692,medical[#All],3,FALSE)</f>
        <v>Normal Weight</v>
      </c>
      <c r="K692" s="27" t="str">
        <f>VLOOKUP(A692,medical[#All],5,FALSE)</f>
        <v>Normal</v>
      </c>
      <c r="L692" s="28" t="str">
        <f>VLOOKUP(A692,hospital[#All],10,FALSE)</f>
        <v>29-Jun-1959</v>
      </c>
      <c r="M692" s="29">
        <f>VLOOKUP(A692,hospital[#All],6,FALSE)</f>
        <v>14449.85</v>
      </c>
      <c r="N692" s="26" t="str">
        <f>VLOOKUP(A692,hospital[#All],7,FALSE)</f>
        <v>tier - 2</v>
      </c>
      <c r="O692" s="26" t="str">
        <f>VLOOKUP(A692,hospital[#All],8,FALSE)</f>
        <v>tier - 1</v>
      </c>
      <c r="P692" s="26" t="str">
        <f>VLOOKUP(A692,hospital[#All],9,FALSE)</f>
        <v>R1024</v>
      </c>
      <c r="Q692" s="26">
        <f>VLOOKUP(A692,hospital[#All],11,FALSE)</f>
        <v>66</v>
      </c>
    </row>
    <row r="693" spans="1:17" ht="15.6" x14ac:dyDescent="0.3">
      <c r="A693" s="25" t="s">
        <v>1679</v>
      </c>
      <c r="B693" s="26" t="str">
        <f>VLOOKUP(A693,cstm_name[#All],4,FALSE)</f>
        <v>roberto</v>
      </c>
      <c r="C693" s="26">
        <f>VLOOKUP(A693,medical[#All],2,FALSE)</f>
        <v>36.47</v>
      </c>
      <c r="D693" s="26" t="str">
        <f>VLOOKUP(A693,medical[#All],5,FALSE)</f>
        <v>Diabetes</v>
      </c>
      <c r="E693" s="26" t="str">
        <f>VLOOKUP(A693,medical[#All],6,FALSE)</f>
        <v>Yes</v>
      </c>
      <c r="F693" s="26" t="str">
        <f>VLOOKUP('Health care'!A693,medical[#All],7,FALSE)</f>
        <v>No</v>
      </c>
      <c r="G693" s="26" t="str">
        <f>VLOOKUP(A693,medical[#All],8,FALSE)</f>
        <v>No</v>
      </c>
      <c r="H693" s="26">
        <f>VLOOKUP('Health care'!A693,medical[#All],9,FALSE)</f>
        <v>0</v>
      </c>
      <c r="I693" s="26" t="str">
        <f>VLOOKUP(A693,medical[#All],10,FALSE)</f>
        <v>No</v>
      </c>
      <c r="J693" s="27" t="str">
        <f>VLOOKUP(A693,medical[#All],3,FALSE)</f>
        <v>Obesity</v>
      </c>
      <c r="K693" s="27" t="str">
        <f>VLOOKUP(A693,medical[#All],5,FALSE)</f>
        <v>Diabetes</v>
      </c>
      <c r="L693" s="28" t="str">
        <f>VLOOKUP(A693,hospital[#All],10,FALSE)</f>
        <v>4-Nov-1967</v>
      </c>
      <c r="M693" s="29">
        <f>VLOOKUP(A693,hospital[#All],6,FALSE)</f>
        <v>14427.63</v>
      </c>
      <c r="N693" s="26" t="str">
        <f>VLOOKUP(A693,hospital[#All],7,FALSE)</f>
        <v>tier - 2</v>
      </c>
      <c r="O693" s="26" t="str">
        <f>VLOOKUP(A693,hospital[#All],8,FALSE)</f>
        <v>tier - 2</v>
      </c>
      <c r="P693" s="26" t="str">
        <f>VLOOKUP(A693,hospital[#All],9,FALSE)</f>
        <v>R1021</v>
      </c>
      <c r="Q693" s="26">
        <f>VLOOKUP(A693,hospital[#All],11,FALSE)</f>
        <v>58</v>
      </c>
    </row>
    <row r="694" spans="1:17" ht="15.6" x14ac:dyDescent="0.3">
      <c r="A694" s="25" t="s">
        <v>1678</v>
      </c>
      <c r="B694" s="26" t="str">
        <f>VLOOKUP(A694,cstm_name[#All],4,FALSE)</f>
        <v>Rebecca</v>
      </c>
      <c r="C694" s="26">
        <f>VLOOKUP(A694,medical[#All],2,FALSE)</f>
        <v>36.08</v>
      </c>
      <c r="D694" s="26" t="str">
        <f>VLOOKUP(A694,medical[#All],5,FALSE)</f>
        <v>Diabetes</v>
      </c>
      <c r="E694" s="26" t="str">
        <f>VLOOKUP(A694,medical[#All],6,FALSE)</f>
        <v>Yes</v>
      </c>
      <c r="F694" s="26" t="str">
        <f>VLOOKUP('Health care'!A694,medical[#All],7,FALSE)</f>
        <v>No</v>
      </c>
      <c r="G694" s="26" t="str">
        <f>VLOOKUP(A694,medical[#All],8,FALSE)</f>
        <v>No</v>
      </c>
      <c r="H694" s="26">
        <f>VLOOKUP('Health care'!A694,medical[#All],9,FALSE)</f>
        <v>0</v>
      </c>
      <c r="I694" s="26" t="str">
        <f>VLOOKUP(A694,medical[#All],10,FALSE)</f>
        <v>No</v>
      </c>
      <c r="J694" s="27" t="str">
        <f>VLOOKUP(A694,medical[#All],3,FALSE)</f>
        <v>Obesity</v>
      </c>
      <c r="K694" s="27" t="str">
        <f>VLOOKUP(A694,medical[#All],5,FALSE)</f>
        <v>Diabetes</v>
      </c>
      <c r="L694" s="28" t="str">
        <f>VLOOKUP(A694,hospital[#All],10,FALSE)</f>
        <v>15-Aug-1967</v>
      </c>
      <c r="M694" s="29">
        <f>VLOOKUP(A694,hospital[#All],6,FALSE)</f>
        <v>14426.66</v>
      </c>
      <c r="N694" s="26" t="str">
        <f>VLOOKUP(A694,hospital[#All],7,FALSE)</f>
        <v>tier - 2</v>
      </c>
      <c r="O694" s="26" t="str">
        <f>VLOOKUP(A694,hospital[#All],8,FALSE)</f>
        <v>tier - 2</v>
      </c>
      <c r="P694" s="26" t="str">
        <f>VLOOKUP(A694,hospital[#All],9,FALSE)</f>
        <v>R1026</v>
      </c>
      <c r="Q694" s="26">
        <f>VLOOKUP(A694,hospital[#All],11,FALSE)</f>
        <v>58</v>
      </c>
    </row>
    <row r="695" spans="1:17" ht="15.6" x14ac:dyDescent="0.3">
      <c r="A695" s="25" t="s">
        <v>1677</v>
      </c>
      <c r="B695" s="26" t="str">
        <f>VLOOKUP(A695,cstm_name[#All],4,FALSE)</f>
        <v>tiffany</v>
      </c>
      <c r="C695" s="26">
        <f>VLOOKUP(A695,medical[#All],2,FALSE)</f>
        <v>23.18</v>
      </c>
      <c r="D695" s="26" t="str">
        <f>VLOOKUP(A695,medical[#All],5,FALSE)</f>
        <v>Prediabetes</v>
      </c>
      <c r="E695" s="26" t="str">
        <f>VLOOKUP(A695,medical[#All],6,FALSE)</f>
        <v>No</v>
      </c>
      <c r="F695" s="26" t="str">
        <f>VLOOKUP('Health care'!A695,medical[#All],7,FALSE)</f>
        <v>No</v>
      </c>
      <c r="G695" s="26" t="str">
        <f>VLOOKUP(A695,medical[#All],8,FALSE)</f>
        <v>No</v>
      </c>
      <c r="H695" s="26">
        <f>VLOOKUP('Health care'!A695,medical[#All],9,FALSE)</f>
        <v>0</v>
      </c>
      <c r="I695" s="26" t="str">
        <f>VLOOKUP(A695,medical[#All],10,FALSE)</f>
        <v>No</v>
      </c>
      <c r="J695" s="27" t="str">
        <f>VLOOKUP(A695,medical[#All],3,FALSE)</f>
        <v>Normal Weight</v>
      </c>
      <c r="K695" s="27" t="str">
        <f>VLOOKUP(A695,medical[#All],5,FALSE)</f>
        <v>Prediabetes</v>
      </c>
      <c r="L695" s="28" t="str">
        <f>VLOOKUP(A695,hospital[#All],10,FALSE)</f>
        <v>10-Aug-1999</v>
      </c>
      <c r="M695" s="29">
        <f>VLOOKUP(A695,hospital[#All],6,FALSE)</f>
        <v>14426.07</v>
      </c>
      <c r="N695" s="26" t="str">
        <f>VLOOKUP(A695,hospital[#All],7,FALSE)</f>
        <v>tier - 2</v>
      </c>
      <c r="O695" s="26" t="str">
        <f>VLOOKUP(A695,hospital[#All],8,FALSE)</f>
        <v>tier - 1</v>
      </c>
      <c r="P695" s="26" t="str">
        <f>VLOOKUP(A695,hospital[#All],9,FALSE)</f>
        <v>R1012</v>
      </c>
      <c r="Q695" s="26">
        <f>VLOOKUP(A695,hospital[#All],11,FALSE)</f>
        <v>26</v>
      </c>
    </row>
    <row r="696" spans="1:17" ht="15.6" x14ac:dyDescent="0.3">
      <c r="A696" s="25" t="s">
        <v>1676</v>
      </c>
      <c r="B696" s="26" t="str">
        <f>VLOOKUP(A696,cstm_name[#All],4,FALSE)</f>
        <v>alexander</v>
      </c>
      <c r="C696" s="26">
        <f>VLOOKUP(A696,medical[#All],2,FALSE)</f>
        <v>39.159999999999997</v>
      </c>
      <c r="D696" s="26" t="str">
        <f>VLOOKUP(A696,medical[#All],5,FALSE)</f>
        <v>Diabetes</v>
      </c>
      <c r="E696" s="26" t="str">
        <f>VLOOKUP(A696,medical[#All],6,FALSE)</f>
        <v>No</v>
      </c>
      <c r="F696" s="26" t="str">
        <f>VLOOKUP('Health care'!A696,medical[#All],7,FALSE)</f>
        <v>No</v>
      </c>
      <c r="G696" s="26" t="str">
        <f>VLOOKUP(A696,medical[#All],8,FALSE)</f>
        <v>No</v>
      </c>
      <c r="H696" s="26">
        <f>VLOOKUP('Health care'!A696,medical[#All],9,FALSE)</f>
        <v>3</v>
      </c>
      <c r="I696" s="26" t="str">
        <f>VLOOKUP(A696,medical[#All],10,FALSE)</f>
        <v>No</v>
      </c>
      <c r="J696" s="27" t="str">
        <f>VLOOKUP(A696,medical[#All],3,FALSE)</f>
        <v>Obesity</v>
      </c>
      <c r="K696" s="27" t="str">
        <f>VLOOKUP(A696,medical[#All],5,FALSE)</f>
        <v>Diabetes</v>
      </c>
      <c r="L696" s="28" t="str">
        <f>VLOOKUP(A696,hospital[#All],10,FALSE)</f>
        <v>20-Sep-1958</v>
      </c>
      <c r="M696" s="29">
        <f>VLOOKUP(A696,hospital[#All],6,FALSE)</f>
        <v>14418.28</v>
      </c>
      <c r="N696" s="26" t="str">
        <f>VLOOKUP(A696,hospital[#All],7,FALSE)</f>
        <v>tier - 2</v>
      </c>
      <c r="O696" s="26" t="str">
        <f>VLOOKUP(A696,hospital[#All],8,FALSE)</f>
        <v>tier - 3</v>
      </c>
      <c r="P696" s="26" t="str">
        <f>VLOOKUP(A696,hospital[#All],9,FALSE)</f>
        <v>R1013</v>
      </c>
      <c r="Q696" s="26">
        <f>VLOOKUP(A696,hospital[#All],11,FALSE)</f>
        <v>67</v>
      </c>
    </row>
    <row r="697" spans="1:17" ht="15.6" x14ac:dyDescent="0.3">
      <c r="A697" s="25" t="s">
        <v>1675</v>
      </c>
      <c r="B697" s="26" t="str">
        <f>VLOOKUP(A697,cstm_name[#All],4,FALSE)</f>
        <v>Rich</v>
      </c>
      <c r="C697" s="26">
        <f>VLOOKUP(A697,medical[#All],2,FALSE)</f>
        <v>38.19</v>
      </c>
      <c r="D697" s="26" t="str">
        <f>VLOOKUP(A697,medical[#All],5,FALSE)</f>
        <v>Diabetes</v>
      </c>
      <c r="E697" s="26" t="str">
        <f>VLOOKUP(A697,medical[#All],6,FALSE)</f>
        <v>No</v>
      </c>
      <c r="F697" s="26" t="str">
        <f>VLOOKUP('Health care'!A697,medical[#All],7,FALSE)</f>
        <v>No</v>
      </c>
      <c r="G697" s="26" t="str">
        <f>VLOOKUP(A697,medical[#All],8,FALSE)</f>
        <v>No</v>
      </c>
      <c r="H697" s="26">
        <f>VLOOKUP('Health care'!A697,medical[#All],9,FALSE)</f>
        <v>3</v>
      </c>
      <c r="I697" s="26" t="str">
        <f>VLOOKUP(A697,medical[#All],10,FALSE)</f>
        <v>No</v>
      </c>
      <c r="J697" s="27" t="str">
        <f>VLOOKUP(A697,medical[#All],3,FALSE)</f>
        <v>Obesity</v>
      </c>
      <c r="K697" s="27" t="str">
        <f>VLOOKUP(A697,medical[#All],5,FALSE)</f>
        <v>Diabetes</v>
      </c>
      <c r="L697" s="28" t="str">
        <f>VLOOKUP(A697,hospital[#All],10,FALSE)</f>
        <v>29-Jul-1958</v>
      </c>
      <c r="M697" s="29">
        <f>VLOOKUP(A697,hospital[#All],6,FALSE)</f>
        <v>14410.93</v>
      </c>
      <c r="N697" s="26" t="str">
        <f>VLOOKUP(A697,hospital[#All],7,FALSE)</f>
        <v>tier - 2</v>
      </c>
      <c r="O697" s="26" t="str">
        <f>VLOOKUP(A697,hospital[#All],8,FALSE)</f>
        <v>tier - 2</v>
      </c>
      <c r="P697" s="26" t="str">
        <f>VLOOKUP(A697,hospital[#All],9,FALSE)</f>
        <v>R1016</v>
      </c>
      <c r="Q697" s="26">
        <f>VLOOKUP(A697,hospital[#All],11,FALSE)</f>
        <v>67</v>
      </c>
    </row>
    <row r="698" spans="1:17" ht="15.6" x14ac:dyDescent="0.3">
      <c r="A698" s="25" t="s">
        <v>1674</v>
      </c>
      <c r="B698" s="26" t="str">
        <f>VLOOKUP(A698,cstm_name[#All],4,FALSE)</f>
        <v>Aaron</v>
      </c>
      <c r="C698" s="26">
        <f>VLOOKUP(A698,medical[#All],2,FALSE)</f>
        <v>26.41</v>
      </c>
      <c r="D698" s="26" t="str">
        <f>VLOOKUP(A698,medical[#All],5,FALSE)</f>
        <v>Diabetes</v>
      </c>
      <c r="E698" s="26" t="str">
        <f>VLOOKUP(A698,medical[#All],6,FALSE)</f>
        <v>No</v>
      </c>
      <c r="F698" s="26" t="str">
        <f>VLOOKUP('Health care'!A698,medical[#All],7,FALSE)</f>
        <v>No</v>
      </c>
      <c r="G698" s="26" t="str">
        <f>VLOOKUP(A698,medical[#All],8,FALSE)</f>
        <v>No</v>
      </c>
      <c r="H698" s="26">
        <f>VLOOKUP('Health care'!A698,medical[#All],9,FALSE)</f>
        <v>3</v>
      </c>
      <c r="I698" s="26" t="str">
        <f>VLOOKUP(A698,medical[#All],10,FALSE)</f>
        <v>No</v>
      </c>
      <c r="J698" s="27" t="str">
        <f>VLOOKUP(A698,medical[#All],3,FALSE)</f>
        <v>OverWeight</v>
      </c>
      <c r="K698" s="27" t="str">
        <f>VLOOKUP(A698,medical[#All],5,FALSE)</f>
        <v>Diabetes</v>
      </c>
      <c r="L698" s="28" t="str">
        <f>VLOOKUP(A698,hospital[#All],10,FALSE)</f>
        <v>14-Sep-1958</v>
      </c>
      <c r="M698" s="29">
        <f>VLOOKUP(A698,hospital[#All],6,FALSE)</f>
        <v>14394.56</v>
      </c>
      <c r="N698" s="26" t="str">
        <f>VLOOKUP(A698,hospital[#All],7,FALSE)</f>
        <v>tier - 2</v>
      </c>
      <c r="O698" s="26" t="str">
        <f>VLOOKUP(A698,hospital[#All],8,FALSE)</f>
        <v>tier - 1</v>
      </c>
      <c r="P698" s="26" t="str">
        <f>VLOOKUP(A698,hospital[#All],9,FALSE)</f>
        <v>R1018</v>
      </c>
      <c r="Q698" s="26">
        <f>VLOOKUP(A698,hospital[#All],11,FALSE)</f>
        <v>67</v>
      </c>
    </row>
    <row r="699" spans="1:17" ht="15.6" x14ac:dyDescent="0.3">
      <c r="A699" s="25" t="s">
        <v>1673</v>
      </c>
      <c r="B699" s="26" t="str">
        <f>VLOOKUP(A699,cstm_name[#All],4,FALSE)</f>
        <v>kate</v>
      </c>
      <c r="C699" s="26">
        <f>VLOOKUP(A699,medical[#All],2,FALSE)</f>
        <v>28.785</v>
      </c>
      <c r="D699" s="26" t="str">
        <f>VLOOKUP(A699,medical[#All],5,FALSE)</f>
        <v>Diabetes</v>
      </c>
      <c r="E699" s="26" t="str">
        <f>VLOOKUP(A699,medical[#All],6,FALSE)</f>
        <v>No</v>
      </c>
      <c r="F699" s="26" t="str">
        <f>VLOOKUP('Health care'!A699,medical[#All],7,FALSE)</f>
        <v>No</v>
      </c>
      <c r="G699" s="26" t="str">
        <f>VLOOKUP(A699,medical[#All],8,FALSE)</f>
        <v>No</v>
      </c>
      <c r="H699" s="26">
        <f>VLOOKUP('Health care'!A699,medical[#All],9,FALSE)</f>
        <v>0</v>
      </c>
      <c r="I699" s="26" t="str">
        <f>VLOOKUP(A699,medical[#All],10,FALSE)</f>
        <v>No</v>
      </c>
      <c r="J699" s="27" t="str">
        <f>VLOOKUP(A699,medical[#All],3,FALSE)</f>
        <v>OverWeight</v>
      </c>
      <c r="K699" s="27" t="str">
        <f>VLOOKUP(A699,medical[#All],5,FALSE)</f>
        <v>Diabetes</v>
      </c>
      <c r="L699" s="28" t="str">
        <f>VLOOKUP(A699,hospital[#All],10,FALSE)</f>
        <v>22-Jun-1965</v>
      </c>
      <c r="M699" s="29">
        <f>VLOOKUP(A699,hospital[#All],6,FALSE)</f>
        <v>14394.4</v>
      </c>
      <c r="N699" s="26" t="str">
        <f>VLOOKUP(A699,hospital[#All],7,FALSE)</f>
        <v>tier - 2</v>
      </c>
      <c r="O699" s="26" t="str">
        <f>VLOOKUP(A699,hospital[#All],8,FALSE)</f>
        <v>tier - 3</v>
      </c>
      <c r="P699" s="26" t="str">
        <f>VLOOKUP(A699,hospital[#All],9,FALSE)</f>
        <v>R1024</v>
      </c>
      <c r="Q699" s="26">
        <f>VLOOKUP(A699,hospital[#All],11,FALSE)</f>
        <v>60</v>
      </c>
    </row>
    <row r="700" spans="1:17" ht="15.6" x14ac:dyDescent="0.3">
      <c r="A700" s="25" t="s">
        <v>1672</v>
      </c>
      <c r="B700" s="26" t="str">
        <f>VLOOKUP(A700,cstm_name[#All],4,FALSE)</f>
        <v>Maria</v>
      </c>
      <c r="C700" s="26">
        <f>VLOOKUP(A700,medical[#All],2,FALSE)</f>
        <v>26.695</v>
      </c>
      <c r="D700" s="26" t="str">
        <f>VLOOKUP(A700,medical[#All],5,FALSE)</f>
        <v>Diabetes</v>
      </c>
      <c r="E700" s="26" t="str">
        <f>VLOOKUP(A700,medical[#All],6,FALSE)</f>
        <v>Yes</v>
      </c>
      <c r="F700" s="26" t="str">
        <f>VLOOKUP('Health care'!A700,medical[#All],7,FALSE)</f>
        <v>No</v>
      </c>
      <c r="G700" s="26" t="str">
        <f>VLOOKUP(A700,medical[#All],8,FALSE)</f>
        <v>Yes</v>
      </c>
      <c r="H700" s="26">
        <f>VLOOKUP('Health care'!A700,medical[#All],9,FALSE)</f>
        <v>1</v>
      </c>
      <c r="I700" s="26" t="str">
        <f>VLOOKUP(A700,medical[#All],10,FALSE)</f>
        <v>No</v>
      </c>
      <c r="J700" s="27" t="str">
        <f>VLOOKUP(A700,medical[#All],3,FALSE)</f>
        <v>OverWeight</v>
      </c>
      <c r="K700" s="27" t="str">
        <f>VLOOKUP(A700,medical[#All],5,FALSE)</f>
        <v>Diabetes</v>
      </c>
      <c r="L700" s="28" t="str">
        <f>VLOOKUP(A700,hospital[#All],10,FALSE)</f>
        <v>16-Jul-1963</v>
      </c>
      <c r="M700" s="29">
        <f>VLOOKUP(A700,hospital[#All],6,FALSE)</f>
        <v>14382.71</v>
      </c>
      <c r="N700" s="26" t="str">
        <f>VLOOKUP(A700,hospital[#All],7,FALSE)</f>
        <v>tier - 2</v>
      </c>
      <c r="O700" s="26" t="str">
        <f>VLOOKUP(A700,hospital[#All],8,FALSE)</f>
        <v>tier - 2</v>
      </c>
      <c r="P700" s="26" t="str">
        <f>VLOOKUP(A700,hospital[#All],9,FALSE)</f>
        <v>R1012</v>
      </c>
      <c r="Q700" s="26">
        <f>VLOOKUP(A700,hospital[#All],11,FALSE)</f>
        <v>62</v>
      </c>
    </row>
    <row r="701" spans="1:17" ht="15.6" x14ac:dyDescent="0.3">
      <c r="A701" s="25" t="s">
        <v>1671</v>
      </c>
      <c r="B701" s="26" t="str">
        <f>VLOOKUP(A701,cstm_name[#All],4,FALSE)</f>
        <v>Daven</v>
      </c>
      <c r="C701" s="26">
        <f>VLOOKUP(A701,medical[#All],2,FALSE)</f>
        <v>32.799999999999997</v>
      </c>
      <c r="D701" s="26" t="str">
        <f>VLOOKUP(A701,medical[#All],5,FALSE)</f>
        <v>Prediabetes</v>
      </c>
      <c r="E701" s="26" t="str">
        <f>VLOOKUP(A701,medical[#All],6,FALSE)</f>
        <v>Yes</v>
      </c>
      <c r="F701" s="26" t="str">
        <f>VLOOKUP('Health care'!A701,medical[#All],7,FALSE)</f>
        <v>No</v>
      </c>
      <c r="G701" s="26" t="str">
        <f>VLOOKUP(A701,medical[#All],8,FALSE)</f>
        <v>No</v>
      </c>
      <c r="H701" s="26">
        <f>VLOOKUP('Health care'!A701,medical[#All],9,FALSE)</f>
        <v>1</v>
      </c>
      <c r="I701" s="26" t="str">
        <f>VLOOKUP(A701,medical[#All],10,FALSE)</f>
        <v>No</v>
      </c>
      <c r="J701" s="27" t="str">
        <f>VLOOKUP(A701,medical[#All],3,FALSE)</f>
        <v>Obesity</v>
      </c>
      <c r="K701" s="27" t="str">
        <f>VLOOKUP(A701,medical[#All],5,FALSE)</f>
        <v>Prediabetes</v>
      </c>
      <c r="L701" s="28" t="str">
        <f>VLOOKUP(A701,hospital[#All],10,FALSE)</f>
        <v>16-Nov-1988</v>
      </c>
      <c r="M701" s="29">
        <f>VLOOKUP(A701,hospital[#All],6,FALSE)</f>
        <v>14358.36</v>
      </c>
      <c r="N701" s="26" t="str">
        <f>VLOOKUP(A701,hospital[#All],7,FALSE)</f>
        <v>tier - 2</v>
      </c>
      <c r="O701" s="26" t="str">
        <f>VLOOKUP(A701,hospital[#All],8,FALSE)</f>
        <v>tier - 2</v>
      </c>
      <c r="P701" s="26" t="str">
        <f>VLOOKUP(A701,hospital[#All],9,FALSE)</f>
        <v>R1011</v>
      </c>
      <c r="Q701" s="26">
        <f>VLOOKUP(A701,hospital[#All],11,FALSE)</f>
        <v>37</v>
      </c>
    </row>
    <row r="702" spans="1:17" ht="15.6" x14ac:dyDescent="0.3">
      <c r="A702" s="25" t="s">
        <v>1670</v>
      </c>
      <c r="B702" s="26" t="str">
        <f>VLOOKUP(A702,cstm_name[#All],4,FALSE)</f>
        <v>brianne</v>
      </c>
      <c r="C702" s="26">
        <f>VLOOKUP(A702,medical[#All],2,FALSE)</f>
        <v>35.869999999999997</v>
      </c>
      <c r="D702" s="26" t="str">
        <f>VLOOKUP(A702,medical[#All],5,FALSE)</f>
        <v>Diabetes</v>
      </c>
      <c r="E702" s="26" t="str">
        <f>VLOOKUP(A702,medical[#All],6,FALSE)</f>
        <v>Yes</v>
      </c>
      <c r="F702" s="26" t="str">
        <f>VLOOKUP('Health care'!A702,medical[#All],7,FALSE)</f>
        <v>No</v>
      </c>
      <c r="G702" s="26" t="str">
        <f>VLOOKUP(A702,medical[#All],8,FALSE)</f>
        <v>No</v>
      </c>
      <c r="H702" s="26">
        <f>VLOOKUP('Health care'!A702,medical[#All],9,FALSE)</f>
        <v>0</v>
      </c>
      <c r="I702" s="26" t="str">
        <f>VLOOKUP(A702,medical[#All],10,FALSE)</f>
        <v>No</v>
      </c>
      <c r="J702" s="27" t="str">
        <f>VLOOKUP(A702,medical[#All],3,FALSE)</f>
        <v>Obesity</v>
      </c>
      <c r="K702" s="27" t="str">
        <f>VLOOKUP(A702,medical[#All],5,FALSE)</f>
        <v>Diabetes</v>
      </c>
      <c r="L702" s="28" t="str">
        <f>VLOOKUP(A702,hospital[#All],10,FALSE)</f>
        <v>10-Oct-1967</v>
      </c>
      <c r="M702" s="29">
        <f>VLOOKUP(A702,hospital[#All],6,FALSE)</f>
        <v>14355.43</v>
      </c>
      <c r="N702" s="26" t="str">
        <f>VLOOKUP(A702,hospital[#All],7,FALSE)</f>
        <v>tier - 2</v>
      </c>
      <c r="O702" s="26" t="str">
        <f>VLOOKUP(A702,hospital[#All],8,FALSE)</f>
        <v>tier - 1</v>
      </c>
      <c r="P702" s="26" t="str">
        <f>VLOOKUP(A702,hospital[#All],9,FALSE)</f>
        <v>R1026</v>
      </c>
      <c r="Q702" s="26">
        <f>VLOOKUP(A702,hospital[#All],11,FALSE)</f>
        <v>58</v>
      </c>
    </row>
    <row r="703" spans="1:17" ht="15.6" x14ac:dyDescent="0.3">
      <c r="A703" s="25" t="s">
        <v>1669</v>
      </c>
      <c r="B703" s="26" t="str">
        <f>VLOOKUP(A703,cstm_name[#All],4,FALSE)</f>
        <v>hiroki</v>
      </c>
      <c r="C703" s="26">
        <f>VLOOKUP(A703,medical[#All],2,FALSE)</f>
        <v>21.66</v>
      </c>
      <c r="D703" s="26" t="str">
        <f>VLOOKUP(A703,medical[#All],5,FALSE)</f>
        <v>Normal</v>
      </c>
      <c r="E703" s="26" t="str">
        <f>VLOOKUP(A703,medical[#All],6,FALSE)</f>
        <v>Yes</v>
      </c>
      <c r="F703" s="26" t="str">
        <f>VLOOKUP('Health care'!A703,medical[#All],7,FALSE)</f>
        <v>No</v>
      </c>
      <c r="G703" s="26" t="str">
        <f>VLOOKUP(A703,medical[#All],8,FALSE)</f>
        <v>No</v>
      </c>
      <c r="H703" s="26">
        <f>VLOOKUP('Health care'!A703,medical[#All],9,FALSE)</f>
        <v>2</v>
      </c>
      <c r="I703" s="26" t="str">
        <f>VLOOKUP(A703,medical[#All],10,FALSE)</f>
        <v>No</v>
      </c>
      <c r="J703" s="27" t="str">
        <f>VLOOKUP(A703,medical[#All],3,FALSE)</f>
        <v>Normal Weight</v>
      </c>
      <c r="K703" s="27" t="str">
        <f>VLOOKUP(A703,medical[#All],5,FALSE)</f>
        <v>Normal</v>
      </c>
      <c r="L703" s="28" t="str">
        <f>VLOOKUP(A703,hospital[#All],10,FALSE)</f>
        <v>24-Dec-1959</v>
      </c>
      <c r="M703" s="29">
        <f>VLOOKUP(A703,hospital[#All],6,FALSE)</f>
        <v>14349.85</v>
      </c>
      <c r="N703" s="26" t="str">
        <f>VLOOKUP(A703,hospital[#All],7,FALSE)</f>
        <v>tier - 2</v>
      </c>
      <c r="O703" s="26" t="str">
        <f>VLOOKUP(A703,hospital[#All],8,FALSE)</f>
        <v>tier - 2</v>
      </c>
      <c r="P703" s="26" t="str">
        <f>VLOOKUP(A703,hospital[#All],9,FALSE)</f>
        <v>R1012</v>
      </c>
      <c r="Q703" s="26">
        <f>VLOOKUP(A703,hospital[#All],11,FALSE)</f>
        <v>66</v>
      </c>
    </row>
    <row r="704" spans="1:17" ht="15.6" x14ac:dyDescent="0.3">
      <c r="A704" s="25" t="s">
        <v>1668</v>
      </c>
      <c r="B704" s="26" t="str">
        <f>VLOOKUP(A704,cstm_name[#All],4,FALSE)</f>
        <v>anders</v>
      </c>
      <c r="C704" s="26">
        <f>VLOOKUP(A704,medical[#All],2,FALSE)</f>
        <v>37.72</v>
      </c>
      <c r="D704" s="26" t="str">
        <f>VLOOKUP(A704,medical[#All],5,FALSE)</f>
        <v>Normal</v>
      </c>
      <c r="E704" s="26" t="str">
        <f>VLOOKUP(A704,medical[#All],6,FALSE)</f>
        <v>Yes</v>
      </c>
      <c r="F704" s="26" t="str">
        <f>VLOOKUP('Health care'!A704,medical[#All],7,FALSE)</f>
        <v>No</v>
      </c>
      <c r="G704" s="26" t="str">
        <f>VLOOKUP(A704,medical[#All],8,FALSE)</f>
        <v>Yes</v>
      </c>
      <c r="H704" s="26">
        <f>VLOOKUP('Health care'!A704,medical[#All],9,FALSE)</f>
        <v>1</v>
      </c>
      <c r="I704" s="26" t="str">
        <f>VLOOKUP(A704,medical[#All],10,FALSE)</f>
        <v>No</v>
      </c>
      <c r="J704" s="27" t="str">
        <f>VLOOKUP(A704,medical[#All],3,FALSE)</f>
        <v>Obesity</v>
      </c>
      <c r="K704" s="27" t="str">
        <f>VLOOKUP(A704,medical[#All],5,FALSE)</f>
        <v>Normal</v>
      </c>
      <c r="L704" s="28" t="str">
        <f>VLOOKUP(A704,hospital[#All],10,FALSE)</f>
        <v>26-Sep-1969</v>
      </c>
      <c r="M704" s="29">
        <f>VLOOKUP(A704,hospital[#All],6,FALSE)</f>
        <v>14337.91</v>
      </c>
      <c r="N704" s="26" t="str">
        <f>VLOOKUP(A704,hospital[#All],7,FALSE)</f>
        <v>tier - 2</v>
      </c>
      <c r="O704" s="26" t="str">
        <f>VLOOKUP(A704,hospital[#All],8,FALSE)</f>
        <v>tier - 3</v>
      </c>
      <c r="P704" s="26" t="str">
        <f>VLOOKUP(A704,hospital[#All],9,FALSE)</f>
        <v>R1022</v>
      </c>
      <c r="Q704" s="26">
        <f>VLOOKUP(A704,hospital[#All],11,FALSE)</f>
        <v>56</v>
      </c>
    </row>
    <row r="705" spans="1:17" ht="15.6" x14ac:dyDescent="0.3">
      <c r="A705" s="25" t="s">
        <v>1667</v>
      </c>
      <c r="B705" s="26" t="str">
        <f>VLOOKUP(A705,cstm_name[#All],4,FALSE)</f>
        <v>danielle</v>
      </c>
      <c r="C705" s="26">
        <f>VLOOKUP(A705,medical[#All],2,FALSE)</f>
        <v>39.700000000000003</v>
      </c>
      <c r="D705" s="26" t="str">
        <f>VLOOKUP(A705,medical[#All],5,FALSE)</f>
        <v>Diabetes</v>
      </c>
      <c r="E705" s="26" t="str">
        <f>VLOOKUP(A705,medical[#All],6,FALSE)</f>
        <v>No</v>
      </c>
      <c r="F705" s="26" t="str">
        <f>VLOOKUP('Health care'!A705,medical[#All],7,FALSE)</f>
        <v>No</v>
      </c>
      <c r="G705" s="26" t="str">
        <f>VLOOKUP(A705,medical[#All],8,FALSE)</f>
        <v>No</v>
      </c>
      <c r="H705" s="26">
        <f>VLOOKUP('Health care'!A705,medical[#All],9,FALSE)</f>
        <v>3</v>
      </c>
      <c r="I705" s="26" t="str">
        <f>VLOOKUP(A705,medical[#All],10,FALSE)</f>
        <v>No</v>
      </c>
      <c r="J705" s="27" t="str">
        <f>VLOOKUP(A705,medical[#All],3,FALSE)</f>
        <v>Obesity</v>
      </c>
      <c r="K705" s="27" t="str">
        <f>VLOOKUP(A705,medical[#All],5,FALSE)</f>
        <v>Diabetes</v>
      </c>
      <c r="L705" s="28" t="str">
        <f>VLOOKUP(A705,hospital[#All],10,FALSE)</f>
        <v>10-Jul-1958</v>
      </c>
      <c r="M705" s="29">
        <f>VLOOKUP(A705,hospital[#All],6,FALSE)</f>
        <v>14319.03</v>
      </c>
      <c r="N705" s="26" t="str">
        <f>VLOOKUP(A705,hospital[#All],7,FALSE)</f>
        <v>tier - 2</v>
      </c>
      <c r="O705" s="26" t="str">
        <f>VLOOKUP(A705,hospital[#All],8,FALSE)</f>
        <v>tier - 2</v>
      </c>
      <c r="P705" s="26" t="str">
        <f>VLOOKUP(A705,hospital[#All],9,FALSE)</f>
        <v>R1011</v>
      </c>
      <c r="Q705" s="26">
        <f>VLOOKUP(A705,hospital[#All],11,FALSE)</f>
        <v>67</v>
      </c>
    </row>
    <row r="706" spans="1:17" ht="15.6" x14ac:dyDescent="0.3">
      <c r="A706" s="25" t="s">
        <v>1666</v>
      </c>
      <c r="B706" s="26" t="str">
        <f>VLOOKUP(A706,cstm_name[#All],4,FALSE)</f>
        <v>Candace</v>
      </c>
      <c r="C706" s="26">
        <f>VLOOKUP(A706,medical[#All],2,FALSE)</f>
        <v>35.97</v>
      </c>
      <c r="D706" s="26" t="str">
        <f>VLOOKUP(A706,medical[#All],5,FALSE)</f>
        <v>Diabetes</v>
      </c>
      <c r="E706" s="26" t="str">
        <f>VLOOKUP(A706,medical[#All],6,FALSE)</f>
        <v>No</v>
      </c>
      <c r="F706" s="26" t="str">
        <f>VLOOKUP('Health care'!A706,medical[#All],7,FALSE)</f>
        <v>No</v>
      </c>
      <c r="G706" s="26" t="str">
        <f>VLOOKUP(A706,medical[#All],8,FALSE)</f>
        <v>No</v>
      </c>
      <c r="H706" s="26">
        <f>VLOOKUP('Health care'!A706,medical[#All],9,FALSE)</f>
        <v>3</v>
      </c>
      <c r="I706" s="26" t="str">
        <f>VLOOKUP(A706,medical[#All],10,FALSE)</f>
        <v>No</v>
      </c>
      <c r="J706" s="27" t="str">
        <f>VLOOKUP(A706,medical[#All],3,FALSE)</f>
        <v>Obesity</v>
      </c>
      <c r="K706" s="27" t="str">
        <f>VLOOKUP(A706,medical[#All],5,FALSE)</f>
        <v>Diabetes</v>
      </c>
      <c r="L706" s="28" t="str">
        <f>VLOOKUP(A706,hospital[#All],10,FALSE)</f>
        <v>15-Oct-1958</v>
      </c>
      <c r="M706" s="29">
        <f>VLOOKUP(A706,hospital[#All],6,FALSE)</f>
        <v>14313.85</v>
      </c>
      <c r="N706" s="26" t="str">
        <f>VLOOKUP(A706,hospital[#All],7,FALSE)</f>
        <v>tier - 2</v>
      </c>
      <c r="O706" s="26" t="str">
        <f>VLOOKUP(A706,hospital[#All],8,FALSE)</f>
        <v>tier - 3</v>
      </c>
      <c r="P706" s="26" t="str">
        <f>VLOOKUP(A706,hospital[#All],9,FALSE)</f>
        <v>R1013</v>
      </c>
      <c r="Q706" s="26">
        <f>VLOOKUP(A706,hospital[#All],11,FALSE)</f>
        <v>67</v>
      </c>
    </row>
    <row r="707" spans="1:17" ht="15.6" x14ac:dyDescent="0.3">
      <c r="A707" s="25" t="s">
        <v>1665</v>
      </c>
      <c r="B707" s="26" t="str">
        <f>VLOOKUP(A707,cstm_name[#All],4,FALSE)</f>
        <v>Bruno</v>
      </c>
      <c r="C707" s="26">
        <f>VLOOKUP(A707,medical[#All],2,FALSE)</f>
        <v>37.85</v>
      </c>
      <c r="D707" s="26" t="str">
        <f>VLOOKUP(A707,medical[#All],5,FALSE)</f>
        <v>Diabetes</v>
      </c>
      <c r="E707" s="26" t="str">
        <f>VLOOKUP(A707,medical[#All],6,FALSE)</f>
        <v>No</v>
      </c>
      <c r="F707" s="26" t="str">
        <f>VLOOKUP('Health care'!A707,medical[#All],7,FALSE)</f>
        <v>No</v>
      </c>
      <c r="G707" s="26" t="str">
        <f>VLOOKUP(A707,medical[#All],8,FALSE)</f>
        <v>No</v>
      </c>
      <c r="H707" s="26">
        <f>VLOOKUP('Health care'!A707,medical[#All],9,FALSE)</f>
        <v>0</v>
      </c>
      <c r="I707" s="26" t="str">
        <f>VLOOKUP(A707,medical[#All],10,FALSE)</f>
        <v>No</v>
      </c>
      <c r="J707" s="27" t="str">
        <f>VLOOKUP(A707,medical[#All],3,FALSE)</f>
        <v>Obesity</v>
      </c>
      <c r="K707" s="27" t="str">
        <f>VLOOKUP(A707,medical[#All],5,FALSE)</f>
        <v>Diabetes</v>
      </c>
      <c r="L707" s="28" t="str">
        <f>VLOOKUP(A707,hospital[#All],10,FALSE)</f>
        <v>15-Dec-1968</v>
      </c>
      <c r="M707" s="29">
        <f>VLOOKUP(A707,hospital[#All],6,FALSE)</f>
        <v>14285.9</v>
      </c>
      <c r="N707" s="26" t="str">
        <f>VLOOKUP(A707,hospital[#All],7,FALSE)</f>
        <v>tier - 2</v>
      </c>
      <c r="O707" s="26" t="str">
        <f>VLOOKUP(A707,hospital[#All],8,FALSE)</f>
        <v>tier - 3</v>
      </c>
      <c r="P707" s="26" t="str">
        <f>VLOOKUP(A707,hospital[#All],9,FALSE)</f>
        <v>R1012</v>
      </c>
      <c r="Q707" s="26">
        <f>VLOOKUP(A707,hospital[#All],11,FALSE)</f>
        <v>57</v>
      </c>
    </row>
    <row r="708" spans="1:17" ht="15.6" x14ac:dyDescent="0.3">
      <c r="A708" s="25" t="s">
        <v>1664</v>
      </c>
      <c r="B708" s="26" t="str">
        <f>VLOOKUP(A708,cstm_name[#All],4,FALSE)</f>
        <v>emily</v>
      </c>
      <c r="C708" s="26">
        <f>VLOOKUP(A708,medical[#All],2,FALSE)</f>
        <v>21.66</v>
      </c>
      <c r="D708" s="26" t="str">
        <f>VLOOKUP(A708,medical[#All],5,FALSE)</f>
        <v>Normal</v>
      </c>
      <c r="E708" s="26" t="str">
        <f>VLOOKUP(A708,medical[#All],6,FALSE)</f>
        <v>No</v>
      </c>
      <c r="F708" s="26" t="str">
        <f>VLOOKUP('Health care'!A708,medical[#All],7,FALSE)</f>
        <v>yes</v>
      </c>
      <c r="G708" s="26" t="str">
        <f>VLOOKUP(A708,medical[#All],8,FALSE)</f>
        <v>No</v>
      </c>
      <c r="H708" s="26">
        <f>VLOOKUP('Health care'!A708,medical[#All],9,FALSE)</f>
        <v>1</v>
      </c>
      <c r="I708" s="26" t="str">
        <f>VLOOKUP(A708,medical[#All],10,FALSE)</f>
        <v>Yes</v>
      </c>
      <c r="J708" s="27" t="str">
        <f>VLOOKUP(A708,medical[#All],3,FALSE)</f>
        <v>Normal Weight</v>
      </c>
      <c r="K708" s="27" t="str">
        <f>VLOOKUP(A708,medical[#All],5,FALSE)</f>
        <v>Normal</v>
      </c>
      <c r="L708" s="28" t="str">
        <f>VLOOKUP(A708,hospital[#All],10,FALSE)</f>
        <v>6-Sep-2004</v>
      </c>
      <c r="M708" s="29">
        <f>VLOOKUP(A708,hospital[#All],6,FALSE)</f>
        <v>14283.46</v>
      </c>
      <c r="N708" s="26" t="str">
        <f>VLOOKUP(A708,hospital[#All],7,FALSE)</f>
        <v>tier - 2</v>
      </c>
      <c r="O708" s="26" t="str">
        <f>VLOOKUP(A708,hospital[#All],8,FALSE)</f>
        <v>tier - 2</v>
      </c>
      <c r="P708" s="26" t="str">
        <f>VLOOKUP(A708,hospital[#All],9,FALSE)</f>
        <v>R1024</v>
      </c>
      <c r="Q708" s="26">
        <f>VLOOKUP(A708,hospital[#All],11,FALSE)</f>
        <v>21</v>
      </c>
    </row>
    <row r="709" spans="1:17" ht="15.6" x14ac:dyDescent="0.3">
      <c r="A709" s="25" t="s">
        <v>1663</v>
      </c>
      <c r="B709" s="26" t="str">
        <f>VLOOKUP(A709,cstm_name[#All],4,FALSE)</f>
        <v>katie</v>
      </c>
      <c r="C709" s="26">
        <f>VLOOKUP(A709,medical[#All],2,FALSE)</f>
        <v>39.369999999999997</v>
      </c>
      <c r="D709" s="26" t="str">
        <f>VLOOKUP(A709,medical[#All],5,FALSE)</f>
        <v>Prediabetes</v>
      </c>
      <c r="E709" s="26" t="str">
        <f>VLOOKUP(A709,medical[#All],6,FALSE)</f>
        <v>No</v>
      </c>
      <c r="F709" s="26" t="str">
        <f>VLOOKUP('Health care'!A709,medical[#All],7,FALSE)</f>
        <v>No</v>
      </c>
      <c r="G709" s="26" t="str">
        <f>VLOOKUP(A709,medical[#All],8,FALSE)</f>
        <v>No</v>
      </c>
      <c r="H709" s="26">
        <f>VLOOKUP('Health care'!A709,medical[#All],9,FALSE)</f>
        <v>2</v>
      </c>
      <c r="I709" s="26" t="str">
        <f>VLOOKUP(A709,medical[#All],10,FALSE)</f>
        <v>No</v>
      </c>
      <c r="J709" s="27" t="str">
        <f>VLOOKUP(A709,medical[#All],3,FALSE)</f>
        <v>Obesity</v>
      </c>
      <c r="K709" s="27" t="str">
        <f>VLOOKUP(A709,medical[#All],5,FALSE)</f>
        <v>Prediabetes</v>
      </c>
      <c r="L709" s="28" t="str">
        <f>VLOOKUP(A709,hospital[#All],10,FALSE)</f>
        <v>13-Jul-1972</v>
      </c>
      <c r="M709" s="29">
        <f>VLOOKUP(A709,hospital[#All],6,FALSE)</f>
        <v>14258.33</v>
      </c>
      <c r="N709" s="26" t="str">
        <f>VLOOKUP(A709,hospital[#All],7,FALSE)</f>
        <v>tier - 2</v>
      </c>
      <c r="O709" s="26" t="str">
        <f>VLOOKUP(A709,hospital[#All],8,FALSE)</f>
        <v>tier - 2</v>
      </c>
      <c r="P709" s="26" t="str">
        <f>VLOOKUP(A709,hospital[#All],9,FALSE)</f>
        <v>R1026</v>
      </c>
      <c r="Q709" s="26">
        <f>VLOOKUP(A709,hospital[#All],11,FALSE)</f>
        <v>53</v>
      </c>
    </row>
    <row r="710" spans="1:17" ht="15.6" x14ac:dyDescent="0.3">
      <c r="A710" s="25" t="s">
        <v>1662</v>
      </c>
      <c r="B710" s="26" t="str">
        <f>VLOOKUP(A710,cstm_name[#All],4,FALSE)</f>
        <v>sally</v>
      </c>
      <c r="C710" s="26">
        <f>VLOOKUP(A710,medical[#All],2,FALSE)</f>
        <v>40.880000000000003</v>
      </c>
      <c r="D710" s="26" t="str">
        <f>VLOOKUP(A710,medical[#All],5,FALSE)</f>
        <v>Diabetes</v>
      </c>
      <c r="E710" s="26" t="str">
        <f>VLOOKUP(A710,medical[#All],6,FALSE)</f>
        <v>No</v>
      </c>
      <c r="F710" s="26" t="str">
        <f>VLOOKUP('Health care'!A710,medical[#All],7,FALSE)</f>
        <v>No</v>
      </c>
      <c r="G710" s="26" t="str">
        <f>VLOOKUP(A710,medical[#All],8,FALSE)</f>
        <v>No</v>
      </c>
      <c r="H710" s="26">
        <f>VLOOKUP('Health care'!A710,medical[#All],9,FALSE)</f>
        <v>0</v>
      </c>
      <c r="I710" s="26" t="str">
        <f>VLOOKUP(A710,medical[#All],10,FALSE)</f>
        <v>No</v>
      </c>
      <c r="J710" s="27" t="str">
        <f>VLOOKUP(A710,medical[#All],3,FALSE)</f>
        <v>Obesity</v>
      </c>
      <c r="K710" s="27" t="str">
        <f>VLOOKUP(A710,medical[#All],5,FALSE)</f>
        <v>Diabetes</v>
      </c>
      <c r="L710" s="28" t="str">
        <f>VLOOKUP(A710,hospital[#All],10,FALSE)</f>
        <v>26-Dec-1974</v>
      </c>
      <c r="M710" s="29">
        <f>VLOOKUP(A710,hospital[#All],6,FALSE)</f>
        <v>14256.79</v>
      </c>
      <c r="N710" s="26" t="str">
        <f>VLOOKUP(A710,hospital[#All],7,FALSE)</f>
        <v>tier - 2</v>
      </c>
      <c r="O710" s="26" t="str">
        <f>VLOOKUP(A710,hospital[#All],8,FALSE)</f>
        <v>tier - 2</v>
      </c>
      <c r="P710" s="26" t="str">
        <f>VLOOKUP(A710,hospital[#All],9,FALSE)</f>
        <v>R1026</v>
      </c>
      <c r="Q710" s="26">
        <f>VLOOKUP(A710,hospital[#All],11,FALSE)</f>
        <v>51</v>
      </c>
    </row>
    <row r="711" spans="1:17" ht="15.6" x14ac:dyDescent="0.3">
      <c r="A711" s="25" t="s">
        <v>1661</v>
      </c>
      <c r="B711" s="26" t="str">
        <f>VLOOKUP(A711,cstm_name[#All],4,FALSE)</f>
        <v>Meaghan</v>
      </c>
      <c r="C711" s="26">
        <f>VLOOKUP(A711,medical[#All],2,FALSE)</f>
        <v>26.22</v>
      </c>
      <c r="D711" s="26" t="str">
        <f>VLOOKUP(A711,medical[#All],5,FALSE)</f>
        <v>Normal</v>
      </c>
      <c r="E711" s="26" t="str">
        <f>VLOOKUP(A711,medical[#All],6,FALSE)</f>
        <v>Yes</v>
      </c>
      <c r="F711" s="26" t="str">
        <f>VLOOKUP('Health care'!A711,medical[#All],7,FALSE)</f>
        <v>No</v>
      </c>
      <c r="G711" s="26" t="str">
        <f>VLOOKUP(A711,medical[#All],8,FALSE)</f>
        <v>No</v>
      </c>
      <c r="H711" s="26">
        <f>VLOOKUP('Health care'!A711,medical[#All],9,FALSE)</f>
        <v>2</v>
      </c>
      <c r="I711" s="26" t="str">
        <f>VLOOKUP(A711,medical[#All],10,FALSE)</f>
        <v>No</v>
      </c>
      <c r="J711" s="27" t="str">
        <f>VLOOKUP(A711,medical[#All],3,FALSE)</f>
        <v>OverWeight</v>
      </c>
      <c r="K711" s="27" t="str">
        <f>VLOOKUP(A711,medical[#All],5,FALSE)</f>
        <v>Normal</v>
      </c>
      <c r="L711" s="28" t="str">
        <f>VLOOKUP(A711,hospital[#All],10,FALSE)</f>
        <v>8-Nov-1959</v>
      </c>
      <c r="M711" s="29">
        <f>VLOOKUP(A711,hospital[#All],6,FALSE)</f>
        <v>14256.19</v>
      </c>
      <c r="N711" s="26" t="str">
        <f>VLOOKUP(A711,hospital[#All],7,FALSE)</f>
        <v>tier - 2</v>
      </c>
      <c r="O711" s="26" t="str">
        <f>VLOOKUP(A711,hospital[#All],8,FALSE)</f>
        <v>tier - 3</v>
      </c>
      <c r="P711" s="26" t="str">
        <f>VLOOKUP(A711,hospital[#All],9,FALSE)</f>
        <v>R1012</v>
      </c>
      <c r="Q711" s="26">
        <f>VLOOKUP(A711,hospital[#All],11,FALSE)</f>
        <v>66</v>
      </c>
    </row>
    <row r="712" spans="1:17" ht="15.6" x14ac:dyDescent="0.3">
      <c r="A712" s="25" t="s">
        <v>1660</v>
      </c>
      <c r="B712" s="26" t="str">
        <f>VLOOKUP(A712,cstm_name[#All],4,FALSE)</f>
        <v>rina</v>
      </c>
      <c r="C712" s="26">
        <f>VLOOKUP(A712,medical[#All],2,FALSE)</f>
        <v>25.08</v>
      </c>
      <c r="D712" s="26" t="str">
        <f>VLOOKUP(A712,medical[#All],5,FALSE)</f>
        <v>Prediabetes</v>
      </c>
      <c r="E712" s="26" t="str">
        <f>VLOOKUP(A712,medical[#All],6,FALSE)</f>
        <v>Yes</v>
      </c>
      <c r="F712" s="26" t="str">
        <f>VLOOKUP('Health care'!A712,medical[#All],7,FALSE)</f>
        <v>No</v>
      </c>
      <c r="G712" s="26" t="str">
        <f>VLOOKUP(A712,medical[#All],8,FALSE)</f>
        <v>No</v>
      </c>
      <c r="H712" s="26">
        <f>VLOOKUP('Health care'!A712,medical[#All],9,FALSE)</f>
        <v>2</v>
      </c>
      <c r="I712" s="26" t="str">
        <f>VLOOKUP(A712,medical[#All],10,FALSE)</f>
        <v>No</v>
      </c>
      <c r="J712" s="27" t="str">
        <f>VLOOKUP(A712,medical[#All],3,FALSE)</f>
        <v>OverWeight</v>
      </c>
      <c r="K712" s="27" t="str">
        <f>VLOOKUP(A712,medical[#All],5,FALSE)</f>
        <v>Prediabetes</v>
      </c>
      <c r="L712" s="28" t="str">
        <f>VLOOKUP(A712,hospital[#All],10,FALSE)</f>
        <v>10-Oct-1959</v>
      </c>
      <c r="M712" s="29">
        <f>VLOOKUP(A712,hospital[#All],6,FALSE)</f>
        <v>14254.61</v>
      </c>
      <c r="N712" s="26" t="str">
        <f>VLOOKUP(A712,hospital[#All],7,FALSE)</f>
        <v>tier - 2</v>
      </c>
      <c r="O712" s="26" t="str">
        <f>VLOOKUP(A712,hospital[#All],8,FALSE)</f>
        <v>tier - 1</v>
      </c>
      <c r="P712" s="26" t="str">
        <f>VLOOKUP(A712,hospital[#All],9,FALSE)</f>
        <v>R1012</v>
      </c>
      <c r="Q712" s="26">
        <f>VLOOKUP(A712,hospital[#All],11,FALSE)</f>
        <v>66</v>
      </c>
    </row>
    <row r="713" spans="1:17" ht="15.6" x14ac:dyDescent="0.3">
      <c r="A713" s="25" t="s">
        <v>1659</v>
      </c>
      <c r="B713" s="26" t="str">
        <f>VLOOKUP(A713,cstm_name[#All],4,FALSE)</f>
        <v>Kristin</v>
      </c>
      <c r="C713" s="26">
        <f>VLOOKUP(A713,medical[#All],2,FALSE)</f>
        <v>39.1</v>
      </c>
      <c r="D713" s="26" t="str">
        <f>VLOOKUP(A713,medical[#All],5,FALSE)</f>
        <v>Diabetes</v>
      </c>
      <c r="E713" s="26" t="str">
        <f>VLOOKUP(A713,medical[#All],6,FALSE)</f>
        <v>Yes</v>
      </c>
      <c r="F713" s="26" t="str">
        <f>VLOOKUP('Health care'!A713,medical[#All],7,FALSE)</f>
        <v>No</v>
      </c>
      <c r="G713" s="26" t="str">
        <f>VLOOKUP(A713,medical[#All],8,FALSE)</f>
        <v>No</v>
      </c>
      <c r="H713" s="26">
        <f>VLOOKUP('Health care'!A713,medical[#All],9,FALSE)</f>
        <v>2</v>
      </c>
      <c r="I713" s="26" t="str">
        <f>VLOOKUP(A713,medical[#All],10,FALSE)</f>
        <v>No</v>
      </c>
      <c r="J713" s="27" t="str">
        <f>VLOOKUP(A713,medical[#All],3,FALSE)</f>
        <v>Obesity</v>
      </c>
      <c r="K713" s="27" t="str">
        <f>VLOOKUP(A713,medical[#All],5,FALSE)</f>
        <v>Diabetes</v>
      </c>
      <c r="L713" s="28" t="str">
        <f>VLOOKUP(A713,hospital[#All],10,FALSE)</f>
        <v>25-Sep-1961</v>
      </c>
      <c r="M713" s="29">
        <f>VLOOKUP(A713,hospital[#All],6,FALSE)</f>
        <v>14235.07</v>
      </c>
      <c r="N713" s="26" t="str">
        <f>VLOOKUP(A713,hospital[#All],7,FALSE)</f>
        <v>tier - 2</v>
      </c>
      <c r="O713" s="26" t="str">
        <f>VLOOKUP(A713,hospital[#All],8,FALSE)</f>
        <v>tier - 1</v>
      </c>
      <c r="P713" s="26" t="str">
        <f>VLOOKUP(A713,hospital[#All],9,FALSE)</f>
        <v>R1011</v>
      </c>
      <c r="Q713" s="26">
        <f>VLOOKUP(A713,hospital[#All],11,FALSE)</f>
        <v>64</v>
      </c>
    </row>
    <row r="714" spans="1:17" ht="15.6" x14ac:dyDescent="0.3">
      <c r="A714" s="25" t="s">
        <v>1658</v>
      </c>
      <c r="B714" s="26" t="str">
        <f>VLOOKUP(A714,cstm_name[#All],4,FALSE)</f>
        <v>albert</v>
      </c>
      <c r="C714" s="26">
        <f>VLOOKUP(A714,medical[#All],2,FALSE)</f>
        <v>37.905000000000001</v>
      </c>
      <c r="D714" s="26" t="str">
        <f>VLOOKUP(A714,medical[#All],5,FALSE)</f>
        <v>Diabetes</v>
      </c>
      <c r="E714" s="26" t="str">
        <f>VLOOKUP(A714,medical[#All],6,FALSE)</f>
        <v>No</v>
      </c>
      <c r="F714" s="26" t="str">
        <f>VLOOKUP('Health care'!A714,medical[#All],7,FALSE)</f>
        <v>No</v>
      </c>
      <c r="G714" s="26" t="str">
        <f>VLOOKUP(A714,medical[#All],8,FALSE)</f>
        <v>No</v>
      </c>
      <c r="H714" s="26">
        <f>VLOOKUP('Health care'!A714,medical[#All],9,FALSE)</f>
        <v>3</v>
      </c>
      <c r="I714" s="26" t="str">
        <f>VLOOKUP(A714,medical[#All],10,FALSE)</f>
        <v>No</v>
      </c>
      <c r="J714" s="27" t="str">
        <f>VLOOKUP(A714,medical[#All],3,FALSE)</f>
        <v>Obesity</v>
      </c>
      <c r="K714" s="27" t="str">
        <f>VLOOKUP(A714,medical[#All],5,FALSE)</f>
        <v>Diabetes</v>
      </c>
      <c r="L714" s="28" t="str">
        <f>VLOOKUP(A714,hospital[#All],10,FALSE)</f>
        <v>21-Sep-1958</v>
      </c>
      <c r="M714" s="29">
        <f>VLOOKUP(A714,hospital[#All],6,FALSE)</f>
        <v>14210.54</v>
      </c>
      <c r="N714" s="26" t="str">
        <f>VLOOKUP(A714,hospital[#All],7,FALSE)</f>
        <v>tier - 2</v>
      </c>
      <c r="O714" s="26" t="str">
        <f>VLOOKUP(A714,hospital[#All],8,FALSE)</f>
        <v>tier - 2</v>
      </c>
      <c r="P714" s="26" t="str">
        <f>VLOOKUP(A714,hospital[#All],9,FALSE)</f>
        <v>R1012</v>
      </c>
      <c r="Q714" s="26">
        <f>VLOOKUP(A714,hospital[#All],11,FALSE)</f>
        <v>67</v>
      </c>
    </row>
    <row r="715" spans="1:17" ht="15.6" x14ac:dyDescent="0.3">
      <c r="A715" s="25" t="s">
        <v>1657</v>
      </c>
      <c r="B715" s="26" t="str">
        <f>VLOOKUP(A715,cstm_name[#All],4,FALSE)</f>
        <v>ashley</v>
      </c>
      <c r="C715" s="26">
        <f>VLOOKUP(A715,medical[#All],2,FALSE)</f>
        <v>43.35</v>
      </c>
      <c r="D715" s="26" t="str">
        <f>VLOOKUP(A715,medical[#All],5,FALSE)</f>
        <v>Normal</v>
      </c>
      <c r="E715" s="26" t="str">
        <f>VLOOKUP(A715,medical[#All],6,FALSE)</f>
        <v>Yes</v>
      </c>
      <c r="F715" s="26" t="str">
        <f>VLOOKUP('Health care'!A715,medical[#All],7,FALSE)</f>
        <v>No</v>
      </c>
      <c r="G715" s="26" t="str">
        <f>VLOOKUP(A715,medical[#All],8,FALSE)</f>
        <v>Yes</v>
      </c>
      <c r="H715" s="26">
        <f>VLOOKUP('Health care'!A715,medical[#All],9,FALSE)</f>
        <v>1</v>
      </c>
      <c r="I715" s="26" t="str">
        <f>VLOOKUP(A715,medical[#All],10,FALSE)</f>
        <v>No</v>
      </c>
      <c r="J715" s="27" t="str">
        <f>VLOOKUP(A715,medical[#All],3,FALSE)</f>
        <v>Obesity</v>
      </c>
      <c r="K715" s="27" t="str">
        <f>VLOOKUP(A715,medical[#All],5,FALSE)</f>
        <v>Normal</v>
      </c>
      <c r="L715" s="28" t="str">
        <f>VLOOKUP(A715,hospital[#All],10,FALSE)</f>
        <v>17-Nov-1983</v>
      </c>
      <c r="M715" s="29">
        <f>VLOOKUP(A715,hospital[#All],6,FALSE)</f>
        <v>14209.4</v>
      </c>
      <c r="N715" s="26" t="str">
        <f>VLOOKUP(A715,hospital[#All],7,FALSE)</f>
        <v>tier - 2</v>
      </c>
      <c r="O715" s="26" t="str">
        <f>VLOOKUP(A715,hospital[#All],8,FALSE)</f>
        <v>tier - 1</v>
      </c>
      <c r="P715" s="26" t="str">
        <f>VLOOKUP(A715,hospital[#All],9,FALSE)</f>
        <v>R1026</v>
      </c>
      <c r="Q715" s="26">
        <f>VLOOKUP(A715,hospital[#All],11,FALSE)</f>
        <v>42</v>
      </c>
    </row>
    <row r="716" spans="1:17" ht="15.6" x14ac:dyDescent="0.3">
      <c r="A716" s="25" t="s">
        <v>1656</v>
      </c>
      <c r="B716" s="26" t="str">
        <f>VLOOKUP(A716,cstm_name[#All],4,FALSE)</f>
        <v>Shannon</v>
      </c>
      <c r="C716" s="26">
        <f>VLOOKUP(A716,medical[#All],2,FALSE)</f>
        <v>36.15</v>
      </c>
      <c r="D716" s="26" t="str">
        <f>VLOOKUP(A716,medical[#All],5,FALSE)</f>
        <v>Diabetes</v>
      </c>
      <c r="E716" s="26" t="str">
        <f>VLOOKUP(A716,medical[#All],6,FALSE)</f>
        <v>No</v>
      </c>
      <c r="F716" s="26" t="str">
        <f>VLOOKUP('Health care'!A716,medical[#All],7,FALSE)</f>
        <v>No</v>
      </c>
      <c r="G716" s="26" t="str">
        <f>VLOOKUP(A716,medical[#All],8,FALSE)</f>
        <v>No</v>
      </c>
      <c r="H716" s="26">
        <f>VLOOKUP('Health care'!A716,medical[#All],9,FALSE)</f>
        <v>0</v>
      </c>
      <c r="I716" s="26" t="str">
        <f>VLOOKUP(A716,medical[#All],10,FALSE)</f>
        <v>No</v>
      </c>
      <c r="J716" s="27" t="str">
        <f>VLOOKUP(A716,medical[#All],3,FALSE)</f>
        <v>Obesity</v>
      </c>
      <c r="K716" s="27" t="str">
        <f>VLOOKUP(A716,medical[#All],5,FALSE)</f>
        <v>Diabetes</v>
      </c>
      <c r="L716" s="28" t="str">
        <f>VLOOKUP(A716,hospital[#All],10,FALSE)</f>
        <v>25-Dec-1968</v>
      </c>
      <c r="M716" s="29">
        <f>VLOOKUP(A716,hospital[#All],6,FALSE)</f>
        <v>14193.55</v>
      </c>
      <c r="N716" s="26" t="str">
        <f>VLOOKUP(A716,hospital[#All],7,FALSE)</f>
        <v>tier - 2</v>
      </c>
      <c r="O716" s="26" t="str">
        <f>VLOOKUP(A716,hospital[#All],8,FALSE)</f>
        <v>tier - 1</v>
      </c>
      <c r="P716" s="26" t="str">
        <f>VLOOKUP(A716,hospital[#All],9,FALSE)</f>
        <v>R1026</v>
      </c>
      <c r="Q716" s="26">
        <f>VLOOKUP(A716,hospital[#All],11,FALSE)</f>
        <v>57</v>
      </c>
    </row>
    <row r="717" spans="1:17" ht="15.6" x14ac:dyDescent="0.3">
      <c r="A717" s="25" t="s">
        <v>1655</v>
      </c>
      <c r="B717" s="26" t="str">
        <f>VLOOKUP(A717,cstm_name[#All],4,FALSE)</f>
        <v>Amy</v>
      </c>
      <c r="C717" s="26">
        <f>VLOOKUP(A717,medical[#All],2,FALSE)</f>
        <v>44.98</v>
      </c>
      <c r="D717" s="26" t="str">
        <f>VLOOKUP(A717,medical[#All],5,FALSE)</f>
        <v>Prediabetes</v>
      </c>
      <c r="E717" s="26" t="str">
        <f>VLOOKUP(A717,medical[#All],6,FALSE)</f>
        <v>No</v>
      </c>
      <c r="F717" s="26" t="str">
        <f>VLOOKUP('Health care'!A717,medical[#All],7,FALSE)</f>
        <v>No</v>
      </c>
      <c r="G717" s="26" t="str">
        <f>VLOOKUP(A717,medical[#All],8,FALSE)</f>
        <v>No</v>
      </c>
      <c r="H717" s="26">
        <f>VLOOKUP('Health care'!A717,medical[#All],9,FALSE)</f>
        <v>1</v>
      </c>
      <c r="I717" s="26" t="str">
        <f>VLOOKUP(A717,medical[#All],10,FALSE)</f>
        <v>No</v>
      </c>
      <c r="J717" s="27" t="str">
        <f>VLOOKUP(A717,medical[#All],3,FALSE)</f>
        <v>Obesity</v>
      </c>
      <c r="K717" s="27" t="str">
        <f>VLOOKUP(A717,medical[#All],5,FALSE)</f>
        <v>Prediabetes</v>
      </c>
      <c r="L717" s="28" t="str">
        <f>VLOOKUP(A717,hospital[#All],10,FALSE)</f>
        <v>7-Jul-1984</v>
      </c>
      <c r="M717" s="29">
        <f>VLOOKUP(A717,hospital[#All],6,FALSE)</f>
        <v>14152.46</v>
      </c>
      <c r="N717" s="26" t="str">
        <f>VLOOKUP(A717,hospital[#All],7,FALSE)</f>
        <v>tier - 2</v>
      </c>
      <c r="O717" s="26" t="str">
        <f>VLOOKUP(A717,hospital[#All],8,FALSE)</f>
        <v>tier - 1</v>
      </c>
      <c r="P717" s="26" t="str">
        <f>VLOOKUP(A717,hospital[#All],9,FALSE)</f>
        <v>R1012</v>
      </c>
      <c r="Q717" s="26">
        <f>VLOOKUP(A717,hospital[#All],11,FALSE)</f>
        <v>41</v>
      </c>
    </row>
    <row r="718" spans="1:17" ht="15.6" x14ac:dyDescent="0.3">
      <c r="A718" s="25" t="s">
        <v>1654</v>
      </c>
      <c r="B718" s="26" t="str">
        <f>VLOOKUP(A718,cstm_name[#All],4,FALSE)</f>
        <v>A</v>
      </c>
      <c r="C718" s="26">
        <f>VLOOKUP(A718,medical[#All],2,FALSE)</f>
        <v>38.28</v>
      </c>
      <c r="D718" s="26" t="str">
        <f>VLOOKUP(A718,medical[#All],5,FALSE)</f>
        <v>Normal</v>
      </c>
      <c r="E718" s="26" t="str">
        <f>VLOOKUP(A718,medical[#All],6,FALSE)</f>
        <v>No</v>
      </c>
      <c r="F718" s="26" t="str">
        <f>VLOOKUP('Health care'!A718,medical[#All],7,FALSE)</f>
        <v>yes</v>
      </c>
      <c r="G718" s="26" t="str">
        <f>VLOOKUP(A718,medical[#All],8,FALSE)</f>
        <v>No</v>
      </c>
      <c r="H718" s="26">
        <f>VLOOKUP('Health care'!A718,medical[#All],9,FALSE)</f>
        <v>1</v>
      </c>
      <c r="I718" s="26" t="str">
        <f>VLOOKUP(A718,medical[#All],10,FALSE)</f>
        <v>No</v>
      </c>
      <c r="J718" s="27" t="str">
        <f>VLOOKUP(A718,medical[#All],3,FALSE)</f>
        <v>Obesity</v>
      </c>
      <c r="K718" s="27" t="str">
        <f>VLOOKUP(A718,medical[#All],5,FALSE)</f>
        <v>Normal</v>
      </c>
      <c r="L718" s="28" t="str">
        <f>VLOOKUP(A718,hospital[#All],10,FALSE)</f>
        <v>6-Jul-2004</v>
      </c>
      <c r="M718" s="29">
        <f>VLOOKUP(A718,hospital[#All],6,FALSE)</f>
        <v>14133.04</v>
      </c>
      <c r="N718" s="26" t="str">
        <f>VLOOKUP(A718,hospital[#All],7,FALSE)</f>
        <v>tier - 2</v>
      </c>
      <c r="O718" s="26" t="str">
        <f>VLOOKUP(A718,hospital[#All],8,FALSE)</f>
        <v>tier - 3</v>
      </c>
      <c r="P718" s="26" t="str">
        <f>VLOOKUP(A718,hospital[#All],9,FALSE)</f>
        <v>R1013</v>
      </c>
      <c r="Q718" s="26">
        <f>VLOOKUP(A718,hospital[#All],11,FALSE)</f>
        <v>21</v>
      </c>
    </row>
    <row r="719" spans="1:17" ht="15.6" x14ac:dyDescent="0.3">
      <c r="A719" s="25" t="s">
        <v>1653</v>
      </c>
      <c r="B719" s="26" t="str">
        <f>VLOOKUP(A719,cstm_name[#All],4,FALSE)</f>
        <v>Conrad</v>
      </c>
      <c r="C719" s="26">
        <f>VLOOKUP(A719,medical[#All],2,FALSE)</f>
        <v>32.299999999999997</v>
      </c>
      <c r="D719" s="26" t="str">
        <f>VLOOKUP(A719,medical[#All],5,FALSE)</f>
        <v>Diabetes</v>
      </c>
      <c r="E719" s="26" t="str">
        <f>VLOOKUP(A719,medical[#All],6,FALSE)</f>
        <v>Yes</v>
      </c>
      <c r="F719" s="26" t="str">
        <f>VLOOKUP('Health care'!A719,medical[#All],7,FALSE)</f>
        <v>No</v>
      </c>
      <c r="G719" s="26" t="str">
        <f>VLOOKUP(A719,medical[#All],8,FALSE)</f>
        <v>No</v>
      </c>
      <c r="H719" s="26">
        <f>VLOOKUP('Health care'!A719,medical[#All],9,FALSE)</f>
        <v>2</v>
      </c>
      <c r="I719" s="26" t="str">
        <f>VLOOKUP(A719,medical[#All],10,FALSE)</f>
        <v>No</v>
      </c>
      <c r="J719" s="27" t="str">
        <f>VLOOKUP(A719,medical[#All],3,FALSE)</f>
        <v>Obesity</v>
      </c>
      <c r="K719" s="27" t="str">
        <f>VLOOKUP(A719,medical[#All],5,FALSE)</f>
        <v>Diabetes</v>
      </c>
      <c r="L719" s="28" t="str">
        <f>VLOOKUP(A719,hospital[#All],10,FALSE)</f>
        <v>14-Jun-1961</v>
      </c>
      <c r="M719" s="29">
        <f>VLOOKUP(A719,hospital[#All],6,FALSE)</f>
        <v>14119.62</v>
      </c>
      <c r="N719" s="26" t="str">
        <f>VLOOKUP(A719,hospital[#All],7,FALSE)</f>
        <v>tier - 2</v>
      </c>
      <c r="O719" s="26" t="str">
        <f>VLOOKUP(A719,hospital[#All],8,FALSE)</f>
        <v>tier - 1</v>
      </c>
      <c r="P719" s="26" t="str">
        <f>VLOOKUP(A719,hospital[#All],9,FALSE)</f>
        <v>R1012</v>
      </c>
      <c r="Q719" s="26">
        <f>VLOOKUP(A719,hospital[#All],11,FALSE)</f>
        <v>64</v>
      </c>
    </row>
    <row r="720" spans="1:17" ht="15.6" x14ac:dyDescent="0.3">
      <c r="A720" s="25" t="s">
        <v>1652</v>
      </c>
      <c r="B720" s="26" t="str">
        <f>VLOOKUP(A720,cstm_name[#All],4,FALSE)</f>
        <v>josh</v>
      </c>
      <c r="C720" s="26">
        <f>VLOOKUP(A720,medical[#All],2,FALSE)</f>
        <v>39.51</v>
      </c>
      <c r="D720" s="26" t="str">
        <f>VLOOKUP(A720,medical[#All],5,FALSE)</f>
        <v>Prediabetes</v>
      </c>
      <c r="E720" s="26" t="str">
        <f>VLOOKUP(A720,medical[#All],6,FALSE)</f>
        <v>Yes</v>
      </c>
      <c r="F720" s="26" t="str">
        <f>VLOOKUP('Health care'!A720,medical[#All],7,FALSE)</f>
        <v>No</v>
      </c>
      <c r="G720" s="26" t="str">
        <f>VLOOKUP(A720,medical[#All],8,FALSE)</f>
        <v>No</v>
      </c>
      <c r="H720" s="26">
        <f>VLOOKUP('Health care'!A720,medical[#All],9,FALSE)</f>
        <v>0</v>
      </c>
      <c r="I720" s="26" t="str">
        <f>VLOOKUP(A720,medical[#All],10,FALSE)</f>
        <v>No</v>
      </c>
      <c r="J720" s="27" t="str">
        <f>VLOOKUP(A720,medical[#All],3,FALSE)</f>
        <v>Obesity</v>
      </c>
      <c r="K720" s="27" t="str">
        <f>VLOOKUP(A720,medical[#All],5,FALSE)</f>
        <v>Prediabetes</v>
      </c>
      <c r="L720" s="28" t="str">
        <f>VLOOKUP(A720,hospital[#All],10,FALSE)</f>
        <v>26-Sep-1976</v>
      </c>
      <c r="M720" s="29">
        <f>VLOOKUP(A720,hospital[#All],6,FALSE)</f>
        <v>14098.07</v>
      </c>
      <c r="N720" s="26" t="str">
        <f>VLOOKUP(A720,hospital[#All],7,FALSE)</f>
        <v>tier - 2</v>
      </c>
      <c r="O720" s="26" t="str">
        <f>VLOOKUP(A720,hospital[#All],8,FALSE)</f>
        <v>tier - 3</v>
      </c>
      <c r="P720" s="26" t="str">
        <f>VLOOKUP(A720,hospital[#All],9,FALSE)</f>
        <v>R1023</v>
      </c>
      <c r="Q720" s="26">
        <f>VLOOKUP(A720,hospital[#All],11,FALSE)</f>
        <v>49</v>
      </c>
    </row>
    <row r="721" spans="1:17" ht="15.6" x14ac:dyDescent="0.3">
      <c r="A721" s="25" t="s">
        <v>1651</v>
      </c>
      <c r="B721" s="26" t="str">
        <f>VLOOKUP(A721,cstm_name[#All],4,FALSE)</f>
        <v>maxime</v>
      </c>
      <c r="C721" s="26">
        <f>VLOOKUP(A721,medical[#All],2,FALSE)</f>
        <v>50.46</v>
      </c>
      <c r="D721" s="26" t="str">
        <f>VLOOKUP(A721,medical[#All],5,FALSE)</f>
        <v>Normal</v>
      </c>
      <c r="E721" s="26" t="str">
        <f>VLOOKUP(A721,medical[#All],6,FALSE)</f>
        <v>No</v>
      </c>
      <c r="F721" s="26" t="str">
        <f>VLOOKUP('Health care'!A721,medical[#All],7,FALSE)</f>
        <v>No</v>
      </c>
      <c r="G721" s="26" t="str">
        <f>VLOOKUP(A721,medical[#All],8,FALSE)</f>
        <v>No</v>
      </c>
      <c r="H721" s="26">
        <f>VLOOKUP('Health care'!A721,medical[#All],9,FALSE)</f>
        <v>0</v>
      </c>
      <c r="I721" s="26" t="str">
        <f>VLOOKUP(A721,medical[#All],10,FALSE)</f>
        <v>No</v>
      </c>
      <c r="J721" s="27" t="str">
        <f>VLOOKUP(A721,medical[#All],3,FALSE)</f>
        <v>Obesity</v>
      </c>
      <c r="K721" s="27" t="str">
        <f>VLOOKUP(A721,medical[#All],5,FALSE)</f>
        <v>Normal</v>
      </c>
      <c r="L721" s="28" t="str">
        <f>VLOOKUP(A721,hospital[#All],10,FALSE)</f>
        <v>12-Sep-1991</v>
      </c>
      <c r="M721" s="29">
        <f>VLOOKUP(A721,hospital[#All],6,FALSE)</f>
        <v>14081.93</v>
      </c>
      <c r="N721" s="26" t="str">
        <f>VLOOKUP(A721,hospital[#All],7,FALSE)</f>
        <v>tier - 2</v>
      </c>
      <c r="O721" s="26" t="str">
        <f>VLOOKUP(A721,hospital[#All],8,FALSE)</f>
        <v>tier - 3</v>
      </c>
      <c r="P721" s="26" t="str">
        <f>VLOOKUP(A721,hospital[#All],9,FALSE)</f>
        <v>R1012</v>
      </c>
      <c r="Q721" s="26">
        <f>VLOOKUP(A721,hospital[#All],11,FALSE)</f>
        <v>34</v>
      </c>
    </row>
    <row r="722" spans="1:17" ht="15.6" x14ac:dyDescent="0.3">
      <c r="A722" s="25" t="s">
        <v>1650</v>
      </c>
      <c r="B722" s="26" t="str">
        <f>VLOOKUP(A722,cstm_name[#All],4,FALSE)</f>
        <v>natalie</v>
      </c>
      <c r="C722" s="26">
        <f>VLOOKUP(A722,medical[#All],2,FALSE)</f>
        <v>31.73</v>
      </c>
      <c r="D722" s="26" t="str">
        <f>VLOOKUP(A722,medical[#All],5,FALSE)</f>
        <v>Diabetes</v>
      </c>
      <c r="E722" s="26" t="str">
        <f>VLOOKUP(A722,medical[#All],6,FALSE)</f>
        <v>No</v>
      </c>
      <c r="F722" s="26" t="str">
        <f>VLOOKUP('Health care'!A722,medical[#All],7,FALSE)</f>
        <v>No</v>
      </c>
      <c r="G722" s="26" t="str">
        <f>VLOOKUP(A722,medical[#All],8,FALSE)</f>
        <v>No</v>
      </c>
      <c r="H722" s="26">
        <f>VLOOKUP('Health care'!A722,medical[#All],9,FALSE)</f>
        <v>0</v>
      </c>
      <c r="I722" s="26" t="str">
        <f>VLOOKUP(A722,medical[#All],10,FALSE)</f>
        <v>No</v>
      </c>
      <c r="J722" s="27" t="str">
        <f>VLOOKUP(A722,medical[#All],3,FALSE)</f>
        <v>Obesity</v>
      </c>
      <c r="K722" s="27" t="str">
        <f>VLOOKUP(A722,medical[#All],5,FALSE)</f>
        <v>Diabetes</v>
      </c>
      <c r="L722" s="28" t="str">
        <f>VLOOKUP(A722,hospital[#All],10,FALSE)</f>
        <v>8-Nov-1960</v>
      </c>
      <c r="M722" s="29">
        <f>VLOOKUP(A722,hospital[#All],6,FALSE)</f>
        <v>14043.48</v>
      </c>
      <c r="N722" s="26" t="str">
        <f>VLOOKUP(A722,hospital[#All],7,FALSE)</f>
        <v>tier - 2</v>
      </c>
      <c r="O722" s="26" t="str">
        <f>VLOOKUP(A722,hospital[#All],8,FALSE)</f>
        <v>tier - 3</v>
      </c>
      <c r="P722" s="26" t="str">
        <f>VLOOKUP(A722,hospital[#All],9,FALSE)</f>
        <v>R1024</v>
      </c>
      <c r="Q722" s="26">
        <f>VLOOKUP(A722,hospital[#All],11,FALSE)</f>
        <v>65</v>
      </c>
    </row>
    <row r="723" spans="1:17" ht="15.6" x14ac:dyDescent="0.3">
      <c r="A723" s="25" t="s">
        <v>1649</v>
      </c>
      <c r="B723" s="26" t="str">
        <f>VLOOKUP(A723,cstm_name[#All],4,FALSE)</f>
        <v>melissa</v>
      </c>
      <c r="C723" s="26">
        <f>VLOOKUP(A723,medical[#All],2,FALSE)</f>
        <v>32.1</v>
      </c>
      <c r="D723" s="26" t="str">
        <f>VLOOKUP(A723,medical[#All],5,FALSE)</f>
        <v>Diabetes</v>
      </c>
      <c r="E723" s="26" t="str">
        <f>VLOOKUP(A723,medical[#All],6,FALSE)</f>
        <v>Yes</v>
      </c>
      <c r="F723" s="26" t="str">
        <f>VLOOKUP('Health care'!A723,medical[#All],7,FALSE)</f>
        <v>No</v>
      </c>
      <c r="G723" s="26" t="str">
        <f>VLOOKUP(A723,medical[#All],8,FALSE)</f>
        <v>Yes</v>
      </c>
      <c r="H723" s="26">
        <f>VLOOKUP('Health care'!A723,medical[#All],9,FALSE)</f>
        <v>1</v>
      </c>
      <c r="I723" s="26" t="str">
        <f>VLOOKUP(A723,medical[#All],10,FALSE)</f>
        <v>No</v>
      </c>
      <c r="J723" s="27" t="str">
        <f>VLOOKUP(A723,medical[#All],3,FALSE)</f>
        <v>Obesity</v>
      </c>
      <c r="K723" s="27" t="str">
        <f>VLOOKUP(A723,medical[#All],5,FALSE)</f>
        <v>Diabetes</v>
      </c>
      <c r="L723" s="28" t="str">
        <f>VLOOKUP(A723,hospital[#All],10,FALSE)</f>
        <v>8-Jul-1963</v>
      </c>
      <c r="M723" s="29">
        <f>VLOOKUP(A723,hospital[#All],6,FALSE)</f>
        <v>14007.22</v>
      </c>
      <c r="N723" s="26" t="str">
        <f>VLOOKUP(A723,hospital[#All],7,FALSE)</f>
        <v>tier - 2</v>
      </c>
      <c r="O723" s="26" t="str">
        <f>VLOOKUP(A723,hospital[#All],8,FALSE)</f>
        <v>tier - 3</v>
      </c>
      <c r="P723" s="26" t="str">
        <f>VLOOKUP(A723,hospital[#All],9,FALSE)</f>
        <v>R1011</v>
      </c>
      <c r="Q723" s="26">
        <f>VLOOKUP(A723,hospital[#All],11,FALSE)</f>
        <v>62</v>
      </c>
    </row>
    <row r="724" spans="1:17" ht="15.6" x14ac:dyDescent="0.3">
      <c r="A724" s="25" t="s">
        <v>1648</v>
      </c>
      <c r="B724" s="26" t="str">
        <f>VLOOKUP(A724,cstm_name[#All],4,FALSE)</f>
        <v>Laura</v>
      </c>
      <c r="C724" s="26">
        <f>VLOOKUP(A724,medical[#All],2,FALSE)</f>
        <v>27.83</v>
      </c>
      <c r="D724" s="26" t="str">
        <f>VLOOKUP(A724,medical[#All],5,FALSE)</f>
        <v>Diabetes</v>
      </c>
      <c r="E724" s="26" t="str">
        <f>VLOOKUP(A724,medical[#All],6,FALSE)</f>
        <v>Yes</v>
      </c>
      <c r="F724" s="26" t="str">
        <f>VLOOKUP('Health care'!A724,medical[#All],7,FALSE)</f>
        <v>No</v>
      </c>
      <c r="G724" s="26" t="str">
        <f>VLOOKUP(A724,medical[#All],8,FALSE)</f>
        <v>Yes</v>
      </c>
      <c r="H724" s="26">
        <f>VLOOKUP('Health care'!A724,medical[#All],9,FALSE)</f>
        <v>1</v>
      </c>
      <c r="I724" s="26" t="str">
        <f>VLOOKUP(A724,medical[#All],10,FALSE)</f>
        <v>No</v>
      </c>
      <c r="J724" s="27" t="str">
        <f>VLOOKUP(A724,medical[#All],3,FALSE)</f>
        <v>OverWeight</v>
      </c>
      <c r="K724" s="27" t="str">
        <f>VLOOKUP(A724,medical[#All],5,FALSE)</f>
        <v>Diabetes</v>
      </c>
      <c r="L724" s="28" t="str">
        <f>VLOOKUP(A724,hospital[#All],10,FALSE)</f>
        <v>6-Jul-1963</v>
      </c>
      <c r="M724" s="29">
        <f>VLOOKUP(A724,hospital[#All],6,FALSE)</f>
        <v>14001.29</v>
      </c>
      <c r="N724" s="26" t="str">
        <f>VLOOKUP(A724,hospital[#All],7,FALSE)</f>
        <v>tier - 2</v>
      </c>
      <c r="O724" s="26" t="str">
        <f>VLOOKUP(A724,hospital[#All],8,FALSE)</f>
        <v>tier - 2</v>
      </c>
      <c r="P724" s="26" t="str">
        <f>VLOOKUP(A724,hospital[#All],9,FALSE)</f>
        <v>R1013</v>
      </c>
      <c r="Q724" s="26">
        <f>VLOOKUP(A724,hospital[#All],11,FALSE)</f>
        <v>62</v>
      </c>
    </row>
    <row r="725" spans="1:17" ht="15.6" x14ac:dyDescent="0.3">
      <c r="A725" s="25" t="s">
        <v>1647</v>
      </c>
      <c r="B725" s="26" t="str">
        <f>VLOOKUP(A725,cstm_name[#All],4,FALSE)</f>
        <v>lisa</v>
      </c>
      <c r="C725" s="26">
        <f>VLOOKUP(A725,medical[#All],2,FALSE)</f>
        <v>27.72</v>
      </c>
      <c r="D725" s="26" t="str">
        <f>VLOOKUP(A725,medical[#All],5,FALSE)</f>
        <v>Diabetes</v>
      </c>
      <c r="E725" s="26" t="str">
        <f>VLOOKUP(A725,medical[#All],6,FALSE)</f>
        <v>Yes</v>
      </c>
      <c r="F725" s="26" t="str">
        <f>VLOOKUP('Health care'!A725,medical[#All],7,FALSE)</f>
        <v>No</v>
      </c>
      <c r="G725" s="26" t="str">
        <f>VLOOKUP(A725,medical[#All],8,FALSE)</f>
        <v>Yes</v>
      </c>
      <c r="H725" s="26">
        <f>VLOOKUP('Health care'!A725,medical[#All],9,FALSE)</f>
        <v>1</v>
      </c>
      <c r="I725" s="26" t="str">
        <f>VLOOKUP(A725,medical[#All],10,FALSE)</f>
        <v>No</v>
      </c>
      <c r="J725" s="27" t="str">
        <f>VLOOKUP(A725,medical[#All],3,FALSE)</f>
        <v>OverWeight</v>
      </c>
      <c r="K725" s="27" t="str">
        <f>VLOOKUP(A725,medical[#All],5,FALSE)</f>
        <v>Diabetes</v>
      </c>
      <c r="L725" s="28" t="str">
        <f>VLOOKUP(A725,hospital[#All],10,FALSE)</f>
        <v>23-Dec-1963</v>
      </c>
      <c r="M725" s="29">
        <f>VLOOKUP(A725,hospital[#All],6,FALSE)</f>
        <v>14001.13</v>
      </c>
      <c r="N725" s="26" t="str">
        <f>VLOOKUP(A725,hospital[#All],7,FALSE)</f>
        <v>tier - 2</v>
      </c>
      <c r="O725" s="26" t="str">
        <f>VLOOKUP(A725,hospital[#All],8,FALSE)</f>
        <v>tier - 1</v>
      </c>
      <c r="P725" s="26" t="str">
        <f>VLOOKUP(A725,hospital[#All],9,FALSE)</f>
        <v>R1013</v>
      </c>
      <c r="Q725" s="26">
        <f>VLOOKUP(A725,hospital[#All],11,FALSE)</f>
        <v>62</v>
      </c>
    </row>
    <row r="726" spans="1:17" ht="15.6" x14ac:dyDescent="0.3">
      <c r="A726" s="25" t="s">
        <v>1646</v>
      </c>
      <c r="B726" s="26" t="str">
        <f>VLOOKUP(A726,cstm_name[#All],4,FALSE)</f>
        <v>jr</v>
      </c>
      <c r="C726" s="26">
        <f>VLOOKUP(A726,medical[#All],2,FALSE)</f>
        <v>36.765000000000001</v>
      </c>
      <c r="D726" s="26" t="str">
        <f>VLOOKUP(A726,medical[#All],5,FALSE)</f>
        <v>Normal</v>
      </c>
      <c r="E726" s="26" t="str">
        <f>VLOOKUP(A726,medical[#All],6,FALSE)</f>
        <v>Yes</v>
      </c>
      <c r="F726" s="26" t="str">
        <f>VLOOKUP('Health care'!A726,medical[#All],7,FALSE)</f>
        <v>No</v>
      </c>
      <c r="G726" s="26" t="str">
        <f>VLOOKUP(A726,medical[#All],8,FALSE)</f>
        <v>No</v>
      </c>
      <c r="H726" s="26">
        <f>VLOOKUP('Health care'!A726,medical[#All],9,FALSE)</f>
        <v>2</v>
      </c>
      <c r="I726" s="26" t="str">
        <f>VLOOKUP(A726,medical[#All],10,FALSE)</f>
        <v>No</v>
      </c>
      <c r="J726" s="27" t="str">
        <f>VLOOKUP(A726,medical[#All],3,FALSE)</f>
        <v>Obesity</v>
      </c>
      <c r="K726" s="27" t="str">
        <f>VLOOKUP(A726,medical[#All],5,FALSE)</f>
        <v>Normal</v>
      </c>
      <c r="L726" s="28" t="str">
        <f>VLOOKUP(A726,hospital[#All],10,FALSE)</f>
        <v>6-Sep-1959</v>
      </c>
      <c r="M726" s="29">
        <f>VLOOKUP(A726,hospital[#All],6,FALSE)</f>
        <v>13981.85</v>
      </c>
      <c r="N726" s="26" t="str">
        <f>VLOOKUP(A726,hospital[#All],7,FALSE)</f>
        <v>tier - 2</v>
      </c>
      <c r="O726" s="26" t="str">
        <f>VLOOKUP(A726,hospital[#All],8,FALSE)</f>
        <v>tier - 1</v>
      </c>
      <c r="P726" s="26" t="str">
        <f>VLOOKUP(A726,hospital[#All],9,FALSE)</f>
        <v>R1016</v>
      </c>
      <c r="Q726" s="26">
        <f>VLOOKUP(A726,hospital[#All],11,FALSE)</f>
        <v>66</v>
      </c>
    </row>
    <row r="727" spans="1:17" ht="15.6" x14ac:dyDescent="0.3">
      <c r="A727" s="25" t="s">
        <v>1645</v>
      </c>
      <c r="B727" s="26" t="str">
        <f>VLOOKUP(A727,cstm_name[#All],4,FALSE)</f>
        <v>james</v>
      </c>
      <c r="C727" s="26">
        <f>VLOOKUP(A727,medical[#All],2,FALSE)</f>
        <v>48.36</v>
      </c>
      <c r="D727" s="26" t="str">
        <f>VLOOKUP(A727,medical[#All],5,FALSE)</f>
        <v>Normal</v>
      </c>
      <c r="E727" s="26" t="str">
        <f>VLOOKUP(A727,medical[#All],6,FALSE)</f>
        <v>No</v>
      </c>
      <c r="F727" s="26" t="str">
        <f>VLOOKUP('Health care'!A727,medical[#All],7,FALSE)</f>
        <v>No</v>
      </c>
      <c r="G727" s="26" t="str">
        <f>VLOOKUP(A727,medical[#All],8,FALSE)</f>
        <v>No</v>
      </c>
      <c r="H727" s="26">
        <f>VLOOKUP('Health care'!A727,medical[#All],9,FALSE)</f>
        <v>0</v>
      </c>
      <c r="I727" s="26" t="str">
        <f>VLOOKUP(A727,medical[#All],10,FALSE)</f>
        <v>No</v>
      </c>
      <c r="J727" s="27" t="str">
        <f>VLOOKUP(A727,medical[#All],3,FALSE)</f>
        <v>Obesity</v>
      </c>
      <c r="K727" s="27" t="str">
        <f>VLOOKUP(A727,medical[#All],5,FALSE)</f>
        <v>Normal</v>
      </c>
      <c r="L727" s="28" t="str">
        <f>VLOOKUP(A727,hospital[#All],10,FALSE)</f>
        <v>13-Jul-1990</v>
      </c>
      <c r="M727" s="29">
        <f>VLOOKUP(A727,hospital[#All],6,FALSE)</f>
        <v>13979.45</v>
      </c>
      <c r="N727" s="26" t="str">
        <f>VLOOKUP(A727,hospital[#All],7,FALSE)</f>
        <v>tier - 2</v>
      </c>
      <c r="O727" s="26" t="str">
        <f>VLOOKUP(A727,hospital[#All],8,FALSE)</f>
        <v>tier - 1</v>
      </c>
      <c r="P727" s="26" t="str">
        <f>VLOOKUP(A727,hospital[#All],9,FALSE)</f>
        <v>R1023</v>
      </c>
      <c r="Q727" s="26">
        <f>VLOOKUP(A727,hospital[#All],11,FALSE)</f>
        <v>35</v>
      </c>
    </row>
    <row r="728" spans="1:17" ht="15.6" x14ac:dyDescent="0.3">
      <c r="A728" s="25" t="s">
        <v>1644</v>
      </c>
      <c r="B728" s="26" t="str">
        <f>VLOOKUP(A728,cstm_name[#All],4,FALSE)</f>
        <v>john</v>
      </c>
      <c r="C728" s="26">
        <f>VLOOKUP(A728,medical[#All],2,FALSE)</f>
        <v>31.445</v>
      </c>
      <c r="D728" s="26" t="str">
        <f>VLOOKUP(A728,medical[#All],5,FALSE)</f>
        <v>Normal</v>
      </c>
      <c r="E728" s="26" t="str">
        <f>VLOOKUP(A728,medical[#All],6,FALSE)</f>
        <v>Yes</v>
      </c>
      <c r="F728" s="26" t="str">
        <f>VLOOKUP('Health care'!A728,medical[#All],7,FALSE)</f>
        <v>No</v>
      </c>
      <c r="G728" s="26" t="str">
        <f>VLOOKUP(A728,medical[#All],8,FALSE)</f>
        <v>No</v>
      </c>
      <c r="H728" s="26">
        <f>VLOOKUP('Health care'!A728,medical[#All],9,FALSE)</f>
        <v>2</v>
      </c>
      <c r="I728" s="26" t="str">
        <f>VLOOKUP(A728,medical[#All],10,FALSE)</f>
        <v>No</v>
      </c>
      <c r="J728" s="27" t="str">
        <f>VLOOKUP(A728,medical[#All],3,FALSE)</f>
        <v>Obesity</v>
      </c>
      <c r="K728" s="27" t="str">
        <f>VLOOKUP(A728,medical[#All],5,FALSE)</f>
        <v>Normal</v>
      </c>
      <c r="L728" s="28" t="str">
        <f>VLOOKUP(A728,hospital[#All],10,FALSE)</f>
        <v>29-Aug-1959</v>
      </c>
      <c r="M728" s="29">
        <f>VLOOKUP(A728,hospital[#All],6,FALSE)</f>
        <v>13974.46</v>
      </c>
      <c r="N728" s="26" t="str">
        <f>VLOOKUP(A728,hospital[#All],7,FALSE)</f>
        <v>tier - 2</v>
      </c>
      <c r="O728" s="26" t="str">
        <f>VLOOKUP(A728,hospital[#All],8,FALSE)</f>
        <v>tier - 2</v>
      </c>
      <c r="P728" s="26" t="str">
        <f>VLOOKUP(A728,hospital[#All],9,FALSE)</f>
        <v>R1019</v>
      </c>
      <c r="Q728" s="26">
        <f>VLOOKUP(A728,hospital[#All],11,FALSE)</f>
        <v>66</v>
      </c>
    </row>
    <row r="729" spans="1:17" ht="15.6" x14ac:dyDescent="0.3">
      <c r="A729" s="25" t="s">
        <v>1643</v>
      </c>
      <c r="B729" s="26" t="str">
        <f>VLOOKUP(A729,cstm_name[#All],4,FALSE)</f>
        <v>Adam</v>
      </c>
      <c r="C729" s="26">
        <f>VLOOKUP(A729,medical[#All],2,FALSE)</f>
        <v>27.55</v>
      </c>
      <c r="D729" s="26" t="str">
        <f>VLOOKUP(A729,medical[#All],5,FALSE)</f>
        <v>Diabetes</v>
      </c>
      <c r="E729" s="26" t="str">
        <f>VLOOKUP(A729,medical[#All],6,FALSE)</f>
        <v>No</v>
      </c>
      <c r="F729" s="26" t="str">
        <f>VLOOKUP('Health care'!A729,medical[#All],7,FALSE)</f>
        <v>No</v>
      </c>
      <c r="G729" s="26" t="str">
        <f>VLOOKUP(A729,medical[#All],8,FALSE)</f>
        <v>No</v>
      </c>
      <c r="H729" s="26">
        <f>VLOOKUP('Health care'!A729,medical[#All],9,FALSE)</f>
        <v>0</v>
      </c>
      <c r="I729" s="26" t="str">
        <f>VLOOKUP(A729,medical[#All],10,FALSE)</f>
        <v>No</v>
      </c>
      <c r="J729" s="27" t="str">
        <f>VLOOKUP(A729,medical[#All],3,FALSE)</f>
        <v>OverWeight</v>
      </c>
      <c r="K729" s="27" t="str">
        <f>VLOOKUP(A729,medical[#All],5,FALSE)</f>
        <v>Diabetes</v>
      </c>
      <c r="L729" s="28" t="str">
        <f>VLOOKUP(A729,hospital[#All],10,FALSE)</f>
        <v>18-Jun-1960</v>
      </c>
      <c r="M729" s="29">
        <f>VLOOKUP(A729,hospital[#All],6,FALSE)</f>
        <v>13937.67</v>
      </c>
      <c r="N729" s="26" t="str">
        <f>VLOOKUP(A729,hospital[#All],7,FALSE)</f>
        <v>tier - 2</v>
      </c>
      <c r="O729" s="26" t="str">
        <f>VLOOKUP(A729,hospital[#All],8,FALSE)</f>
        <v>tier - 1</v>
      </c>
      <c r="P729" s="26" t="str">
        <f>VLOOKUP(A729,hospital[#All],9,FALSE)</f>
        <v>R1012</v>
      </c>
      <c r="Q729" s="26">
        <f>VLOOKUP(A729,hospital[#All],11,FALSE)</f>
        <v>65</v>
      </c>
    </row>
    <row r="730" spans="1:17" ht="15.6" x14ac:dyDescent="0.3">
      <c r="A730" s="25" t="s">
        <v>1642</v>
      </c>
      <c r="B730" s="26" t="str">
        <f>VLOOKUP(A730,cstm_name[#All],4,FALSE)</f>
        <v>armando</v>
      </c>
      <c r="C730" s="26">
        <f>VLOOKUP(A730,medical[#All],2,FALSE)</f>
        <v>33.11</v>
      </c>
      <c r="D730" s="26" t="str">
        <f>VLOOKUP(A730,medical[#All],5,FALSE)</f>
        <v>Diabetes</v>
      </c>
      <c r="E730" s="26" t="str">
        <f>VLOOKUP(A730,medical[#All],6,FALSE)</f>
        <v>No</v>
      </c>
      <c r="F730" s="26" t="str">
        <f>VLOOKUP('Health care'!A730,medical[#All],7,FALSE)</f>
        <v>No</v>
      </c>
      <c r="G730" s="26" t="str">
        <f>VLOOKUP(A730,medical[#All],8,FALSE)</f>
        <v>No</v>
      </c>
      <c r="H730" s="26">
        <f>VLOOKUP('Health care'!A730,medical[#All],9,FALSE)</f>
        <v>0</v>
      </c>
      <c r="I730" s="26" t="str">
        <f>VLOOKUP(A730,medical[#All],10,FALSE)</f>
        <v>No</v>
      </c>
      <c r="J730" s="27" t="str">
        <f>VLOOKUP(A730,medical[#All],3,FALSE)</f>
        <v>Obesity</v>
      </c>
      <c r="K730" s="27" t="str">
        <f>VLOOKUP(A730,medical[#All],5,FALSE)</f>
        <v>Diabetes</v>
      </c>
      <c r="L730" s="28" t="str">
        <f>VLOOKUP(A730,hospital[#All],10,FALSE)</f>
        <v>27-Jul-1962</v>
      </c>
      <c r="M730" s="29">
        <f>VLOOKUP(A730,hospital[#All],6,FALSE)</f>
        <v>13919.82</v>
      </c>
      <c r="N730" s="26" t="str">
        <f>VLOOKUP(A730,hospital[#All],7,FALSE)</f>
        <v>tier - 2</v>
      </c>
      <c r="O730" s="26" t="str">
        <f>VLOOKUP(A730,hospital[#All],8,FALSE)</f>
        <v>tier - 2</v>
      </c>
      <c r="P730" s="26" t="str">
        <f>VLOOKUP(A730,hospital[#All],9,FALSE)</f>
        <v>R1013</v>
      </c>
      <c r="Q730" s="26">
        <f>VLOOKUP(A730,hospital[#All],11,FALSE)</f>
        <v>63</v>
      </c>
    </row>
    <row r="731" spans="1:17" ht="15.6" x14ac:dyDescent="0.3">
      <c r="A731" s="25" t="s">
        <v>1641</v>
      </c>
      <c r="B731" s="26" t="str">
        <f>VLOOKUP(A731,cstm_name[#All],4,FALSE)</f>
        <v>dana</v>
      </c>
      <c r="C731" s="26">
        <f>VLOOKUP(A731,medical[#All],2,FALSE)</f>
        <v>36.85</v>
      </c>
      <c r="D731" s="26" t="str">
        <f>VLOOKUP(A731,medical[#All],5,FALSE)</f>
        <v>Prediabetes</v>
      </c>
      <c r="E731" s="26" t="str">
        <f>VLOOKUP(A731,medical[#All],6,FALSE)</f>
        <v>Yes</v>
      </c>
      <c r="F731" s="26" t="str">
        <f>VLOOKUP('Health care'!A731,medical[#All],7,FALSE)</f>
        <v>No</v>
      </c>
      <c r="G731" s="26" t="str">
        <f>VLOOKUP(A731,medical[#All],8,FALSE)</f>
        <v>No</v>
      </c>
      <c r="H731" s="26">
        <f>VLOOKUP('Health care'!A731,medical[#All],9,FALSE)</f>
        <v>2</v>
      </c>
      <c r="I731" s="26" t="str">
        <f>VLOOKUP(A731,medical[#All],10,FALSE)</f>
        <v>No</v>
      </c>
      <c r="J731" s="27" t="str">
        <f>VLOOKUP(A731,medical[#All],3,FALSE)</f>
        <v>Obesity</v>
      </c>
      <c r="K731" s="27" t="str">
        <f>VLOOKUP(A731,medical[#All],5,FALSE)</f>
        <v>Prediabetes</v>
      </c>
      <c r="L731" s="28" t="str">
        <f>VLOOKUP(A731,hospital[#All],10,FALSE)</f>
        <v>7-Jul-1959</v>
      </c>
      <c r="M731" s="29">
        <f>VLOOKUP(A731,hospital[#All],6,FALSE)</f>
        <v>13887.97</v>
      </c>
      <c r="N731" s="26" t="str">
        <f>VLOOKUP(A731,hospital[#All],7,FALSE)</f>
        <v>tier - 2</v>
      </c>
      <c r="O731" s="26" t="str">
        <f>VLOOKUP(A731,hospital[#All],8,FALSE)</f>
        <v>tier - 2</v>
      </c>
      <c r="P731" s="26" t="str">
        <f>VLOOKUP(A731,hospital[#All],9,FALSE)</f>
        <v>R1013</v>
      </c>
      <c r="Q731" s="26">
        <f>VLOOKUP(A731,hospital[#All],11,FALSE)</f>
        <v>66</v>
      </c>
    </row>
    <row r="732" spans="1:17" ht="15.6" x14ac:dyDescent="0.3">
      <c r="A732" s="25" t="s">
        <v>1640</v>
      </c>
      <c r="B732" s="26" t="str">
        <f>VLOOKUP(A732,cstm_name[#All],4,FALSE)</f>
        <v>Jennifer</v>
      </c>
      <c r="C732" s="26">
        <f>VLOOKUP(A732,medical[#All],2,FALSE)</f>
        <v>36.299999999999997</v>
      </c>
      <c r="D732" s="26" t="str">
        <f>VLOOKUP(A732,medical[#All],5,FALSE)</f>
        <v>Prediabetes</v>
      </c>
      <c r="E732" s="26" t="str">
        <f>VLOOKUP(A732,medical[#All],6,FALSE)</f>
        <v>Yes</v>
      </c>
      <c r="F732" s="26" t="str">
        <f>VLOOKUP('Health care'!A732,medical[#All],7,FALSE)</f>
        <v>No</v>
      </c>
      <c r="G732" s="26" t="str">
        <f>VLOOKUP(A732,medical[#All],8,FALSE)</f>
        <v>No</v>
      </c>
      <c r="H732" s="26">
        <f>VLOOKUP('Health care'!A732,medical[#All],9,FALSE)</f>
        <v>2</v>
      </c>
      <c r="I732" s="26" t="str">
        <f>VLOOKUP(A732,medical[#All],10,FALSE)</f>
        <v>No</v>
      </c>
      <c r="J732" s="27" t="str">
        <f>VLOOKUP(A732,medical[#All],3,FALSE)</f>
        <v>Obesity</v>
      </c>
      <c r="K732" s="27" t="str">
        <f>VLOOKUP(A732,medical[#All],5,FALSE)</f>
        <v>Prediabetes</v>
      </c>
      <c r="L732" s="28" t="str">
        <f>VLOOKUP(A732,hospital[#All],10,FALSE)</f>
        <v>29-Dec-1959</v>
      </c>
      <c r="M732" s="29">
        <f>VLOOKUP(A732,hospital[#All],6,FALSE)</f>
        <v>13887.2</v>
      </c>
      <c r="N732" s="26" t="str">
        <f>VLOOKUP(A732,hospital[#All],7,FALSE)</f>
        <v>tier - 2</v>
      </c>
      <c r="O732" s="26" t="str">
        <f>VLOOKUP(A732,hospital[#All],8,FALSE)</f>
        <v>tier - 3</v>
      </c>
      <c r="P732" s="26" t="str">
        <f>VLOOKUP(A732,hospital[#All],9,FALSE)</f>
        <v>R1013</v>
      </c>
      <c r="Q732" s="26">
        <f>VLOOKUP(A732,hospital[#All],11,FALSE)</f>
        <v>66</v>
      </c>
    </row>
    <row r="733" spans="1:17" ht="15.6" x14ac:dyDescent="0.3">
      <c r="A733" s="25" t="s">
        <v>1639</v>
      </c>
      <c r="B733" s="26" t="str">
        <f>VLOOKUP(A733,cstm_name[#All],4,FALSE)</f>
        <v>benjamin</v>
      </c>
      <c r="C733" s="26">
        <f>VLOOKUP(A733,medical[#All],2,FALSE)</f>
        <v>45.34</v>
      </c>
      <c r="D733" s="26" t="str">
        <f>VLOOKUP(A733,medical[#All],5,FALSE)</f>
        <v>Normal</v>
      </c>
      <c r="E733" s="26" t="str">
        <f>VLOOKUP(A733,medical[#All],6,FALSE)</f>
        <v>Yes</v>
      </c>
      <c r="F733" s="26" t="str">
        <f>VLOOKUP('Health care'!A733,medical[#All],7,FALSE)</f>
        <v>No</v>
      </c>
      <c r="G733" s="26" t="str">
        <f>VLOOKUP(A733,medical[#All],8,FALSE)</f>
        <v>No</v>
      </c>
      <c r="H733" s="26">
        <f>VLOOKUP('Health care'!A733,medical[#All],9,FALSE)</f>
        <v>0</v>
      </c>
      <c r="I733" s="26" t="str">
        <f>VLOOKUP(A733,medical[#All],10,FALSE)</f>
        <v>No</v>
      </c>
      <c r="J733" s="27" t="str">
        <f>VLOOKUP(A733,medical[#All],3,FALSE)</f>
        <v>Obesity</v>
      </c>
      <c r="K733" s="27" t="str">
        <f>VLOOKUP(A733,medical[#All],5,FALSE)</f>
        <v>Normal</v>
      </c>
      <c r="L733" s="28" t="str">
        <f>VLOOKUP(A733,hospital[#All],10,FALSE)</f>
        <v>25-Sep-1985</v>
      </c>
      <c r="M733" s="29">
        <f>VLOOKUP(A733,hospital[#All],6,FALSE)</f>
        <v>13886.4</v>
      </c>
      <c r="N733" s="26" t="str">
        <f>VLOOKUP(A733,hospital[#All],7,FALSE)</f>
        <v>tier - 2</v>
      </c>
      <c r="O733" s="26" t="str">
        <f>VLOOKUP(A733,hospital[#All],8,FALSE)</f>
        <v>tier - 2</v>
      </c>
      <c r="P733" s="26" t="str">
        <f>VLOOKUP(A733,hospital[#All],9,FALSE)</f>
        <v>R1012</v>
      </c>
      <c r="Q733" s="26">
        <f>VLOOKUP(A733,hospital[#All],11,FALSE)</f>
        <v>40</v>
      </c>
    </row>
    <row r="734" spans="1:17" ht="15.6" x14ac:dyDescent="0.3">
      <c r="A734" s="25" t="s">
        <v>1638</v>
      </c>
      <c r="B734" s="26" t="str">
        <f>VLOOKUP(A734,cstm_name[#All],4,FALSE)</f>
        <v>tanya</v>
      </c>
      <c r="C734" s="26">
        <f>VLOOKUP(A734,medical[#All],2,FALSE)</f>
        <v>31.8</v>
      </c>
      <c r="D734" s="26" t="str">
        <f>VLOOKUP(A734,medical[#All],5,FALSE)</f>
        <v>Normal</v>
      </c>
      <c r="E734" s="26" t="str">
        <f>VLOOKUP(A734,medical[#All],6,FALSE)</f>
        <v>Yes</v>
      </c>
      <c r="F734" s="26" t="str">
        <f>VLOOKUP('Health care'!A734,medical[#All],7,FALSE)</f>
        <v>No</v>
      </c>
      <c r="G734" s="26" t="str">
        <f>VLOOKUP(A734,medical[#All],8,FALSE)</f>
        <v>No</v>
      </c>
      <c r="H734" s="26">
        <f>VLOOKUP('Health care'!A734,medical[#All],9,FALSE)</f>
        <v>2</v>
      </c>
      <c r="I734" s="26" t="str">
        <f>VLOOKUP(A734,medical[#All],10,FALSE)</f>
        <v>No</v>
      </c>
      <c r="J734" s="27" t="str">
        <f>VLOOKUP(A734,medical[#All],3,FALSE)</f>
        <v>Obesity</v>
      </c>
      <c r="K734" s="27" t="str">
        <f>VLOOKUP(A734,medical[#All],5,FALSE)</f>
        <v>Normal</v>
      </c>
      <c r="L734" s="28" t="str">
        <f>VLOOKUP(A734,hospital[#All],10,FALSE)</f>
        <v>5-Oct-1959</v>
      </c>
      <c r="M734" s="29">
        <f>VLOOKUP(A734,hospital[#All],6,FALSE)</f>
        <v>13880.95</v>
      </c>
      <c r="N734" s="26" t="str">
        <f>VLOOKUP(A734,hospital[#All],7,FALSE)</f>
        <v>tier - 2</v>
      </c>
      <c r="O734" s="26" t="str">
        <f>VLOOKUP(A734,hospital[#All],8,FALSE)</f>
        <v>tier - 2</v>
      </c>
      <c r="P734" s="26" t="str">
        <f>VLOOKUP(A734,hospital[#All],9,FALSE)</f>
        <v>R1011</v>
      </c>
      <c r="Q734" s="26">
        <f>VLOOKUP(A734,hospital[#All],11,FALSE)</f>
        <v>66</v>
      </c>
    </row>
    <row r="735" spans="1:17" ht="15.6" x14ac:dyDescent="0.3">
      <c r="A735" s="25" t="s">
        <v>1637</v>
      </c>
      <c r="B735" s="26" t="str">
        <f>VLOOKUP(A735,cstm_name[#All],4,FALSE)</f>
        <v>tracy</v>
      </c>
      <c r="C735" s="26">
        <f>VLOOKUP(A735,medical[#All],2,FALSE)</f>
        <v>41.02</v>
      </c>
      <c r="D735" s="26" t="str">
        <f>VLOOKUP(A735,medical[#All],5,FALSE)</f>
        <v>Diabetes</v>
      </c>
      <c r="E735" s="26" t="str">
        <f>VLOOKUP(A735,medical[#All],6,FALSE)</f>
        <v>No</v>
      </c>
      <c r="F735" s="26" t="str">
        <f>VLOOKUP('Health care'!A735,medical[#All],7,FALSE)</f>
        <v>No</v>
      </c>
      <c r="G735" s="26" t="str">
        <f>VLOOKUP(A735,medical[#All],8,FALSE)</f>
        <v>No</v>
      </c>
      <c r="H735" s="26">
        <f>VLOOKUP('Health care'!A735,medical[#All],9,FALSE)</f>
        <v>0</v>
      </c>
      <c r="I735" s="26" t="str">
        <f>VLOOKUP(A735,medical[#All],10,FALSE)</f>
        <v>No</v>
      </c>
      <c r="J735" s="27" t="str">
        <f>VLOOKUP(A735,medical[#All],3,FALSE)</f>
        <v>Obesity</v>
      </c>
      <c r="K735" s="27" t="str">
        <f>VLOOKUP(A735,medical[#All],5,FALSE)</f>
        <v>Diabetes</v>
      </c>
      <c r="L735" s="28" t="str">
        <f>VLOOKUP(A735,hospital[#All],10,FALSE)</f>
        <v>19-Dec-1978</v>
      </c>
      <c r="M735" s="29">
        <f>VLOOKUP(A735,hospital[#All],6,FALSE)</f>
        <v>13874.89</v>
      </c>
      <c r="N735" s="26" t="str">
        <f>VLOOKUP(A735,hospital[#All],7,FALSE)</f>
        <v>tier - 2</v>
      </c>
      <c r="O735" s="26" t="str">
        <f>VLOOKUP(A735,hospital[#All],8,FALSE)</f>
        <v>tier - 1</v>
      </c>
      <c r="P735" s="26" t="str">
        <f>VLOOKUP(A735,hospital[#All],9,FALSE)</f>
        <v>R1012</v>
      </c>
      <c r="Q735" s="26">
        <f>VLOOKUP(A735,hospital[#All],11,FALSE)</f>
        <v>47</v>
      </c>
    </row>
    <row r="736" spans="1:17" ht="15.6" x14ac:dyDescent="0.3">
      <c r="A736" s="25" t="s">
        <v>1636</v>
      </c>
      <c r="B736" s="26" t="str">
        <f>VLOOKUP(A736,cstm_name[#All],4,FALSE)</f>
        <v>Emily</v>
      </c>
      <c r="C736" s="26">
        <f>VLOOKUP(A736,medical[#All],2,FALSE)</f>
        <v>32.68</v>
      </c>
      <c r="D736" s="26" t="str">
        <f>VLOOKUP(A736,medical[#All],5,FALSE)</f>
        <v>Diabetes</v>
      </c>
      <c r="E736" s="26" t="str">
        <f>VLOOKUP(A736,medical[#All],6,FALSE)</f>
        <v>No</v>
      </c>
      <c r="F736" s="26" t="str">
        <f>VLOOKUP('Health care'!A736,medical[#All],7,FALSE)</f>
        <v>No</v>
      </c>
      <c r="G736" s="26" t="str">
        <f>VLOOKUP(A736,medical[#All],8,FALSE)</f>
        <v>No</v>
      </c>
      <c r="H736" s="26">
        <f>VLOOKUP('Health care'!A736,medical[#All],9,FALSE)</f>
        <v>0</v>
      </c>
      <c r="I736" s="26" t="str">
        <f>VLOOKUP(A736,medical[#All],10,FALSE)</f>
        <v>No</v>
      </c>
      <c r="J736" s="27" t="str">
        <f>VLOOKUP(A736,medical[#All],3,FALSE)</f>
        <v>Obesity</v>
      </c>
      <c r="K736" s="27" t="str">
        <f>VLOOKUP(A736,medical[#All],5,FALSE)</f>
        <v>Diabetes</v>
      </c>
      <c r="L736" s="28" t="str">
        <f>VLOOKUP(A736,hospital[#All],10,FALSE)</f>
        <v>21-Jul-1960</v>
      </c>
      <c r="M736" s="29">
        <f>VLOOKUP(A736,hospital[#All],6,FALSE)</f>
        <v>13844.8</v>
      </c>
      <c r="N736" s="26" t="str">
        <f>VLOOKUP(A736,hospital[#All],7,FALSE)</f>
        <v>tier - 2</v>
      </c>
      <c r="O736" s="26" t="str">
        <f>VLOOKUP(A736,hospital[#All],8,FALSE)</f>
        <v>tier - 2</v>
      </c>
      <c r="P736" s="26" t="str">
        <f>VLOOKUP(A736,hospital[#All],9,FALSE)</f>
        <v>R1012</v>
      </c>
      <c r="Q736" s="26">
        <f>VLOOKUP(A736,hospital[#All],11,FALSE)</f>
        <v>65</v>
      </c>
    </row>
    <row r="737" spans="1:17" ht="15.6" x14ac:dyDescent="0.3">
      <c r="A737" s="25" t="s">
        <v>1635</v>
      </c>
      <c r="B737" s="26" t="str">
        <f>VLOOKUP(A737,cstm_name[#All],4,FALSE)</f>
        <v>Kelly</v>
      </c>
      <c r="C737" s="26">
        <f>VLOOKUP(A737,medical[#All],2,FALSE)</f>
        <v>21.7</v>
      </c>
      <c r="D737" s="26" t="str">
        <f>VLOOKUP(A737,medical[#All],5,FALSE)</f>
        <v>Normal</v>
      </c>
      <c r="E737" s="26" t="str">
        <f>VLOOKUP(A737,medical[#All],6,FALSE)</f>
        <v>No</v>
      </c>
      <c r="F737" s="26" t="str">
        <f>VLOOKUP('Health care'!A737,medical[#All],7,FALSE)</f>
        <v>No</v>
      </c>
      <c r="G737" s="26" t="str">
        <f>VLOOKUP(A737,medical[#All],8,FALSE)</f>
        <v>Yes</v>
      </c>
      <c r="H737" s="26">
        <f>VLOOKUP('Health care'!A737,medical[#All],9,FALSE)</f>
        <v>1</v>
      </c>
      <c r="I737" s="26" t="str">
        <f>VLOOKUP(A737,medical[#All],10,FALSE)</f>
        <v>Yes</v>
      </c>
      <c r="J737" s="27" t="str">
        <f>VLOOKUP(A737,medical[#All],3,FALSE)</f>
        <v>Normal Weight</v>
      </c>
      <c r="K737" s="27" t="str">
        <f>VLOOKUP(A737,medical[#All],5,FALSE)</f>
        <v>Normal</v>
      </c>
      <c r="L737" s="28" t="str">
        <f>VLOOKUP(A737,hospital[#All],10,FALSE)</f>
        <v>7-Jun-2003</v>
      </c>
      <c r="M737" s="29">
        <f>VLOOKUP(A737,hospital[#All],6,FALSE)</f>
        <v>13844.51</v>
      </c>
      <c r="N737" s="26" t="str">
        <f>VLOOKUP(A737,hospital[#All],7,FALSE)</f>
        <v>tier - 2</v>
      </c>
      <c r="O737" s="26" t="str">
        <f>VLOOKUP(A737,hospital[#All],8,FALSE)</f>
        <v>tier - 1</v>
      </c>
      <c r="P737" s="26" t="str">
        <f>VLOOKUP(A737,hospital[#All],9,FALSE)</f>
        <v>R1011</v>
      </c>
      <c r="Q737" s="26">
        <f>VLOOKUP(A737,hospital[#All],11,FALSE)</f>
        <v>22</v>
      </c>
    </row>
    <row r="738" spans="1:17" ht="15.6" x14ac:dyDescent="0.3">
      <c r="A738" s="25" t="s">
        <v>1634</v>
      </c>
      <c r="B738" s="26" t="str">
        <f>VLOOKUP(A738,cstm_name[#All],4,FALSE)</f>
        <v>kyle</v>
      </c>
      <c r="C738" s="26">
        <f>VLOOKUP(A738,medical[#All],2,FALSE)</f>
        <v>40.479999999999997</v>
      </c>
      <c r="D738" s="26" t="str">
        <f>VLOOKUP(A738,medical[#All],5,FALSE)</f>
        <v>Diabetes</v>
      </c>
      <c r="E738" s="26" t="str">
        <f>VLOOKUP(A738,medical[#All],6,FALSE)</f>
        <v>No</v>
      </c>
      <c r="F738" s="26" t="str">
        <f>VLOOKUP('Health care'!A738,medical[#All],7,FALSE)</f>
        <v>No</v>
      </c>
      <c r="G738" s="26" t="str">
        <f>VLOOKUP(A738,medical[#All],8,FALSE)</f>
        <v>No</v>
      </c>
      <c r="H738" s="26">
        <f>VLOOKUP('Health care'!A738,medical[#All],9,FALSE)</f>
        <v>3</v>
      </c>
      <c r="I738" s="26" t="str">
        <f>VLOOKUP(A738,medical[#All],10,FALSE)</f>
        <v>No</v>
      </c>
      <c r="J738" s="27" t="str">
        <f>VLOOKUP(A738,medical[#All],3,FALSE)</f>
        <v>Obesity</v>
      </c>
      <c r="K738" s="27" t="str">
        <f>VLOOKUP(A738,medical[#All],5,FALSE)</f>
        <v>Diabetes</v>
      </c>
      <c r="L738" s="28" t="str">
        <f>VLOOKUP(A738,hospital[#All],10,FALSE)</f>
        <v>10-Dec-1958</v>
      </c>
      <c r="M738" s="29">
        <f>VLOOKUP(A738,hospital[#All],6,FALSE)</f>
        <v>13831.12</v>
      </c>
      <c r="N738" s="26" t="str">
        <f>VLOOKUP(A738,hospital[#All],7,FALSE)</f>
        <v>tier - 3</v>
      </c>
      <c r="O738" s="26" t="str">
        <f>VLOOKUP(A738,hospital[#All],8,FALSE)</f>
        <v>tier - 1</v>
      </c>
      <c r="P738" s="26" t="str">
        <f>VLOOKUP(A738,hospital[#All],9,FALSE)</f>
        <v>R1013</v>
      </c>
      <c r="Q738" s="26">
        <f>VLOOKUP(A738,hospital[#All],11,FALSE)</f>
        <v>67</v>
      </c>
    </row>
    <row r="739" spans="1:17" ht="15.6" x14ac:dyDescent="0.3">
      <c r="A739" s="25" t="s">
        <v>1633</v>
      </c>
      <c r="B739" s="26" t="str">
        <f>VLOOKUP(A739,cstm_name[#All],4,FALSE)</f>
        <v>jr</v>
      </c>
      <c r="C739" s="26">
        <f>VLOOKUP(A739,medical[#All],2,FALSE)</f>
        <v>34.5</v>
      </c>
      <c r="D739" s="26" t="str">
        <f>VLOOKUP(A739,medical[#All],5,FALSE)</f>
        <v>Diabetes</v>
      </c>
      <c r="E739" s="26" t="str">
        <f>VLOOKUP(A739,medical[#All],6,FALSE)</f>
        <v>No</v>
      </c>
      <c r="F739" s="26" t="str">
        <f>VLOOKUP('Health care'!A739,medical[#All],7,FALSE)</f>
        <v>No</v>
      </c>
      <c r="G739" s="26" t="str">
        <f>VLOOKUP(A739,medical[#All],8,FALSE)</f>
        <v>No</v>
      </c>
      <c r="H739" s="26">
        <f>VLOOKUP('Health care'!A739,medical[#All],9,FALSE)</f>
        <v>3</v>
      </c>
      <c r="I739" s="26" t="str">
        <f>VLOOKUP(A739,medical[#All],10,FALSE)</f>
        <v>No</v>
      </c>
      <c r="J739" s="27" t="str">
        <f>VLOOKUP(A739,medical[#All],3,FALSE)</f>
        <v>Obesity</v>
      </c>
      <c r="K739" s="27" t="str">
        <f>VLOOKUP(A739,medical[#All],5,FALSE)</f>
        <v>Diabetes</v>
      </c>
      <c r="L739" s="28" t="str">
        <f>VLOOKUP(A739,hospital[#All],10,FALSE)</f>
        <v>25-Nov-1958</v>
      </c>
      <c r="M739" s="29">
        <f>VLOOKUP(A739,hospital[#All],6,FALSE)</f>
        <v>13822.8</v>
      </c>
      <c r="N739" s="26" t="str">
        <f>VLOOKUP(A739,hospital[#All],7,FALSE)</f>
        <v>tier - 3</v>
      </c>
      <c r="O739" s="26" t="str">
        <f>VLOOKUP(A739,hospital[#All],8,FALSE)</f>
        <v>tier - 3</v>
      </c>
      <c r="P739" s="26" t="str">
        <f>VLOOKUP(A739,hospital[#All],9,FALSE)</f>
        <v>R1011</v>
      </c>
      <c r="Q739" s="26">
        <f>VLOOKUP(A739,hospital[#All],11,FALSE)</f>
        <v>67</v>
      </c>
    </row>
    <row r="740" spans="1:17" ht="15.6" x14ac:dyDescent="0.3">
      <c r="A740" s="25" t="s">
        <v>1632</v>
      </c>
      <c r="B740" s="26" t="str">
        <f>VLOOKUP(A740,cstm_name[#All],4,FALSE)</f>
        <v>Cary</v>
      </c>
      <c r="C740" s="26">
        <f>VLOOKUP(A740,medical[#All],2,FALSE)</f>
        <v>45.9</v>
      </c>
      <c r="D740" s="26" t="str">
        <f>VLOOKUP(A740,medical[#All],5,FALSE)</f>
        <v>Diabetes</v>
      </c>
      <c r="E740" s="26" t="str">
        <f>VLOOKUP(A740,medical[#All],6,FALSE)</f>
        <v>Yes</v>
      </c>
      <c r="F740" s="26" t="str">
        <f>VLOOKUP('Health care'!A740,medical[#All],7,FALSE)</f>
        <v>No</v>
      </c>
      <c r="G740" s="26" t="str">
        <f>VLOOKUP(A740,medical[#All],8,FALSE)</f>
        <v>No</v>
      </c>
      <c r="H740" s="26">
        <f>VLOOKUP('Health care'!A740,medical[#All],9,FALSE)</f>
        <v>1</v>
      </c>
      <c r="I740" s="26" t="str">
        <f>VLOOKUP(A740,medical[#All],10,FALSE)</f>
        <v>No</v>
      </c>
      <c r="J740" s="27" t="str">
        <f>VLOOKUP(A740,medical[#All],3,FALSE)</f>
        <v>Obesity</v>
      </c>
      <c r="K740" s="27" t="str">
        <f>VLOOKUP(A740,medical[#All],5,FALSE)</f>
        <v>Diabetes</v>
      </c>
      <c r="L740" s="28" t="str">
        <f>VLOOKUP(A740,hospital[#All],10,FALSE)</f>
        <v>8-Dec-1986</v>
      </c>
      <c r="M740" s="29">
        <f>VLOOKUP(A740,hospital[#All],6,FALSE)</f>
        <v>13819.49</v>
      </c>
      <c r="N740" s="26" t="str">
        <f>VLOOKUP(A740,hospital[#All],7,FALSE)</f>
        <v>tier - 3</v>
      </c>
      <c r="O740" s="26" t="str">
        <f>VLOOKUP(A740,hospital[#All],8,FALSE)</f>
        <v>tier - 2</v>
      </c>
      <c r="P740" s="26" t="str">
        <f>VLOOKUP(A740,hospital[#All],9,FALSE)</f>
        <v>R1012</v>
      </c>
      <c r="Q740" s="26">
        <f>VLOOKUP(A740,hospital[#All],11,FALSE)</f>
        <v>39</v>
      </c>
    </row>
    <row r="741" spans="1:17" ht="15.6" x14ac:dyDescent="0.3">
      <c r="A741" s="25" t="s">
        <v>1631</v>
      </c>
      <c r="B741" s="26" t="str">
        <f>VLOOKUP(A741,cstm_name[#All],4,FALSE)</f>
        <v>Jill</v>
      </c>
      <c r="C741" s="26">
        <f>VLOOKUP(A741,medical[#All],2,FALSE)</f>
        <v>33.479999999999997</v>
      </c>
      <c r="D741" s="26" t="str">
        <f>VLOOKUP(A741,medical[#All],5,FALSE)</f>
        <v>Normal</v>
      </c>
      <c r="E741" s="26" t="str">
        <f>VLOOKUP(A741,medical[#All],6,FALSE)</f>
        <v>Yes</v>
      </c>
      <c r="F741" s="26" t="str">
        <f>VLOOKUP('Health care'!A741,medical[#All],7,FALSE)</f>
        <v>No</v>
      </c>
      <c r="G741" s="26" t="str">
        <f>VLOOKUP(A741,medical[#All],8,FALSE)</f>
        <v>No</v>
      </c>
      <c r="H741" s="26">
        <f>VLOOKUP('Health care'!A741,medical[#All],9,FALSE)</f>
        <v>2</v>
      </c>
      <c r="I741" s="26" t="str">
        <f>VLOOKUP(A741,medical[#All],10,FALSE)</f>
        <v>No</v>
      </c>
      <c r="J741" s="27" t="str">
        <f>VLOOKUP(A741,medical[#All],3,FALSE)</f>
        <v>Obesity</v>
      </c>
      <c r="K741" s="27" t="str">
        <f>VLOOKUP(A741,medical[#All],5,FALSE)</f>
        <v>Normal</v>
      </c>
      <c r="L741" s="28" t="str">
        <f>VLOOKUP(A741,hospital[#All],10,FALSE)</f>
        <v>10-Nov-1966</v>
      </c>
      <c r="M741" s="29">
        <f>VLOOKUP(A741,hospital[#All],6,FALSE)</f>
        <v>13801.61</v>
      </c>
      <c r="N741" s="26" t="str">
        <f>VLOOKUP(A741,hospital[#All],7,FALSE)</f>
        <v>tier - 3</v>
      </c>
      <c r="O741" s="26" t="str">
        <f>VLOOKUP(A741,hospital[#All],8,FALSE)</f>
        <v>tier - 3</v>
      </c>
      <c r="P741" s="26" t="str">
        <f>VLOOKUP(A741,hospital[#All],9,FALSE)</f>
        <v>R1026</v>
      </c>
      <c r="Q741" s="26">
        <f>VLOOKUP(A741,hospital[#All],11,FALSE)</f>
        <v>59</v>
      </c>
    </row>
    <row r="742" spans="1:17" ht="15.6" x14ac:dyDescent="0.3">
      <c r="A742" s="25" t="s">
        <v>1630</v>
      </c>
      <c r="B742" s="26" t="str">
        <f>VLOOKUP(A742,cstm_name[#All],4,FALSE)</f>
        <v>chris</v>
      </c>
      <c r="C742" s="26">
        <f>VLOOKUP(A742,medical[#All],2,FALSE)</f>
        <v>28.31</v>
      </c>
      <c r="D742" s="26" t="str">
        <f>VLOOKUP(A742,medical[#All],5,FALSE)</f>
        <v>Prediabetes</v>
      </c>
      <c r="E742" s="26" t="str">
        <f>VLOOKUP(A742,medical[#All],6,FALSE)</f>
        <v>Yes</v>
      </c>
      <c r="F742" s="26" t="str">
        <f>VLOOKUP('Health care'!A742,medical[#All],7,FALSE)</f>
        <v>No</v>
      </c>
      <c r="G742" s="26" t="str">
        <f>VLOOKUP(A742,medical[#All],8,FALSE)</f>
        <v>No</v>
      </c>
      <c r="H742" s="26">
        <f>VLOOKUP('Health care'!A742,medical[#All],9,FALSE)</f>
        <v>2</v>
      </c>
      <c r="I742" s="26" t="str">
        <f>VLOOKUP(A742,medical[#All],10,FALSE)</f>
        <v>No</v>
      </c>
      <c r="J742" s="27" t="str">
        <f>VLOOKUP(A742,medical[#All],3,FALSE)</f>
        <v>OverWeight</v>
      </c>
      <c r="K742" s="27" t="str">
        <f>VLOOKUP(A742,medical[#All],5,FALSE)</f>
        <v>Prediabetes</v>
      </c>
      <c r="L742" s="28" t="str">
        <f>VLOOKUP(A742,hospital[#All],10,FALSE)</f>
        <v>6-Aug-1959</v>
      </c>
      <c r="M742" s="29">
        <f>VLOOKUP(A742,hospital[#All],6,FALSE)</f>
        <v>13770.1</v>
      </c>
      <c r="N742" s="26" t="str">
        <f>VLOOKUP(A742,hospital[#All],7,FALSE)</f>
        <v>tier - 3</v>
      </c>
      <c r="O742" s="26" t="str">
        <f>VLOOKUP(A742,hospital[#All],8,FALSE)</f>
        <v>tier - 1</v>
      </c>
      <c r="P742" s="26" t="str">
        <f>VLOOKUP(A742,hospital[#All],9,FALSE)</f>
        <v>R1012</v>
      </c>
      <c r="Q742" s="26">
        <f>VLOOKUP(A742,hospital[#All],11,FALSE)</f>
        <v>66</v>
      </c>
    </row>
    <row r="743" spans="1:17" ht="15.6" x14ac:dyDescent="0.3">
      <c r="A743" s="25" t="s">
        <v>1629</v>
      </c>
      <c r="B743" s="26" t="str">
        <f>VLOOKUP(A743,cstm_name[#All],4,FALSE)</f>
        <v>Michael</v>
      </c>
      <c r="C743" s="26">
        <f>VLOOKUP(A743,medical[#All],2,FALSE)</f>
        <v>21.565000000000001</v>
      </c>
      <c r="D743" s="26" t="str">
        <f>VLOOKUP(A743,medical[#All],5,FALSE)</f>
        <v>Normal</v>
      </c>
      <c r="E743" s="26" t="str">
        <f>VLOOKUP(A743,medical[#All],6,FALSE)</f>
        <v>No</v>
      </c>
      <c r="F743" s="26" t="str">
        <f>VLOOKUP('Health care'!A743,medical[#All],7,FALSE)</f>
        <v>yes</v>
      </c>
      <c r="G743" s="26" t="str">
        <f>VLOOKUP(A743,medical[#All],8,FALSE)</f>
        <v>No</v>
      </c>
      <c r="H743" s="26">
        <f>VLOOKUP('Health care'!A743,medical[#All],9,FALSE)</f>
        <v>1</v>
      </c>
      <c r="I743" s="26" t="str">
        <f>VLOOKUP(A743,medical[#All],10,FALSE)</f>
        <v>Yes</v>
      </c>
      <c r="J743" s="27" t="str">
        <f>VLOOKUP(A743,medical[#All],3,FALSE)</f>
        <v>Normal Weight</v>
      </c>
      <c r="K743" s="27" t="str">
        <f>VLOOKUP(A743,medical[#All],5,FALSE)</f>
        <v>Normal</v>
      </c>
      <c r="L743" s="28" t="str">
        <f>VLOOKUP(A743,hospital[#All],10,FALSE)</f>
        <v>16-Jul-2004</v>
      </c>
      <c r="M743" s="29">
        <f>VLOOKUP(A743,hospital[#All],6,FALSE)</f>
        <v>13747.87</v>
      </c>
      <c r="N743" s="26" t="str">
        <f>VLOOKUP(A743,hospital[#All],7,FALSE)</f>
        <v>tier - 3</v>
      </c>
      <c r="O743" s="26" t="str">
        <f>VLOOKUP(A743,hospital[#All],8,FALSE)</f>
        <v>tier - 2</v>
      </c>
      <c r="P743" s="26" t="str">
        <f>VLOOKUP(A743,hospital[#All],9,FALSE)</f>
        <v>R1018</v>
      </c>
      <c r="Q743" s="26">
        <f>VLOOKUP(A743,hospital[#All],11,FALSE)</f>
        <v>21</v>
      </c>
    </row>
    <row r="744" spans="1:17" ht="15.6" x14ac:dyDescent="0.3">
      <c r="A744" s="25" t="s">
        <v>1628</v>
      </c>
      <c r="B744" s="26" t="str">
        <f>VLOOKUP(A744,cstm_name[#All],4,FALSE)</f>
        <v>lauren</v>
      </c>
      <c r="C744" s="26">
        <f>VLOOKUP(A744,medical[#All],2,FALSE)</f>
        <v>35.590000000000003</v>
      </c>
      <c r="D744" s="26" t="str">
        <f>VLOOKUP(A744,medical[#All],5,FALSE)</f>
        <v>Normal</v>
      </c>
      <c r="E744" s="26" t="str">
        <f>VLOOKUP(A744,medical[#All],6,FALSE)</f>
        <v>Yes</v>
      </c>
      <c r="F744" s="26" t="str">
        <f>VLOOKUP('Health care'!A744,medical[#All],7,FALSE)</f>
        <v>No</v>
      </c>
      <c r="G744" s="26" t="str">
        <f>VLOOKUP(A744,medical[#All],8,FALSE)</f>
        <v>Yes</v>
      </c>
      <c r="H744" s="26">
        <f>VLOOKUP('Health care'!A744,medical[#All],9,FALSE)</f>
        <v>1</v>
      </c>
      <c r="I744" s="26" t="str">
        <f>VLOOKUP(A744,medical[#All],10,FALSE)</f>
        <v>No</v>
      </c>
      <c r="J744" s="27" t="str">
        <f>VLOOKUP(A744,medical[#All],3,FALSE)</f>
        <v>Obesity</v>
      </c>
      <c r="K744" s="27" t="str">
        <f>VLOOKUP(A744,medical[#All],5,FALSE)</f>
        <v>Normal</v>
      </c>
      <c r="L744" s="28" t="str">
        <f>VLOOKUP(A744,hospital[#All],10,FALSE)</f>
        <v>23-Oct-1969</v>
      </c>
      <c r="M744" s="29">
        <f>VLOOKUP(A744,hospital[#All],6,FALSE)</f>
        <v>13746.74</v>
      </c>
      <c r="N744" s="26" t="str">
        <f>VLOOKUP(A744,hospital[#All],7,FALSE)</f>
        <v>tier - 3</v>
      </c>
      <c r="O744" s="26" t="str">
        <f>VLOOKUP(A744,hospital[#All],8,FALSE)</f>
        <v>tier - 2</v>
      </c>
      <c r="P744" s="26" t="str">
        <f>VLOOKUP(A744,hospital[#All],9,FALSE)</f>
        <v>R1026</v>
      </c>
      <c r="Q744" s="26">
        <f>VLOOKUP(A744,hospital[#All],11,FALSE)</f>
        <v>56</v>
      </c>
    </row>
    <row r="745" spans="1:17" ht="15.6" x14ac:dyDescent="0.3">
      <c r="A745" s="25" t="s">
        <v>1627</v>
      </c>
      <c r="B745" s="26" t="str">
        <f>VLOOKUP(A745,cstm_name[#All],4,FALSE)</f>
        <v>Kathryn</v>
      </c>
      <c r="C745" s="26">
        <f>VLOOKUP(A745,medical[#All],2,FALSE)</f>
        <v>43.44</v>
      </c>
      <c r="D745" s="26" t="str">
        <f>VLOOKUP(A745,medical[#All],5,FALSE)</f>
        <v>Normal</v>
      </c>
      <c r="E745" s="26" t="str">
        <f>VLOOKUP(A745,medical[#All],6,FALSE)</f>
        <v>Yes</v>
      </c>
      <c r="F745" s="26" t="str">
        <f>VLOOKUP('Health care'!A745,medical[#All],7,FALSE)</f>
        <v>No</v>
      </c>
      <c r="G745" s="26" t="str">
        <f>VLOOKUP(A745,medical[#All],8,FALSE)</f>
        <v>No</v>
      </c>
      <c r="H745" s="26">
        <f>VLOOKUP('Health care'!A745,medical[#All],9,FALSE)</f>
        <v>0</v>
      </c>
      <c r="I745" s="26" t="str">
        <f>VLOOKUP(A745,medical[#All],10,FALSE)</f>
        <v>No</v>
      </c>
      <c r="J745" s="27" t="str">
        <f>VLOOKUP(A745,medical[#All],3,FALSE)</f>
        <v>Obesity</v>
      </c>
      <c r="K745" s="27" t="str">
        <f>VLOOKUP(A745,medical[#All],5,FALSE)</f>
        <v>Normal</v>
      </c>
      <c r="L745" s="28" t="str">
        <f>VLOOKUP(A745,hospital[#All],10,FALSE)</f>
        <v>29-Aug-1985</v>
      </c>
      <c r="M745" s="29">
        <f>VLOOKUP(A745,hospital[#All],6,FALSE)</f>
        <v>13726.21</v>
      </c>
      <c r="N745" s="26" t="str">
        <f>VLOOKUP(A745,hospital[#All],7,FALSE)</f>
        <v>tier - 3</v>
      </c>
      <c r="O745" s="26" t="str">
        <f>VLOOKUP(A745,hospital[#All],8,FALSE)</f>
        <v>tier - 3</v>
      </c>
      <c r="P745" s="26" t="str">
        <f>VLOOKUP(A745,hospital[#All],9,FALSE)</f>
        <v>R1026</v>
      </c>
      <c r="Q745" s="26">
        <f>VLOOKUP(A745,hospital[#All],11,FALSE)</f>
        <v>40</v>
      </c>
    </row>
    <row r="746" spans="1:17" ht="15.6" x14ac:dyDescent="0.3">
      <c r="A746" s="25" t="s">
        <v>1626</v>
      </c>
      <c r="B746" s="26" t="str">
        <f>VLOOKUP(A746,cstm_name[#All],4,FALSE)</f>
        <v>polly</v>
      </c>
      <c r="C746" s="26">
        <f>VLOOKUP(A746,medical[#All],2,FALSE)</f>
        <v>21.754999999999999</v>
      </c>
      <c r="D746" s="26" t="str">
        <f>VLOOKUP(A746,medical[#All],5,FALSE)</f>
        <v>Diabetes</v>
      </c>
      <c r="E746" s="26" t="str">
        <f>VLOOKUP(A746,medical[#All],6,FALSE)</f>
        <v>Yes</v>
      </c>
      <c r="F746" s="26" t="str">
        <f>VLOOKUP('Health care'!A746,medical[#All],7,FALSE)</f>
        <v>No</v>
      </c>
      <c r="G746" s="26" t="str">
        <f>VLOOKUP(A746,medical[#All],8,FALSE)</f>
        <v>No</v>
      </c>
      <c r="H746" s="26">
        <f>VLOOKUP('Health care'!A746,medical[#All],9,FALSE)</f>
        <v>0</v>
      </c>
      <c r="I746" s="26" t="str">
        <f>VLOOKUP(A746,medical[#All],10,FALSE)</f>
        <v>No</v>
      </c>
      <c r="J746" s="27" t="str">
        <f>VLOOKUP(A746,medical[#All],3,FALSE)</f>
        <v>Normal Weight</v>
      </c>
      <c r="K746" s="27" t="str">
        <f>VLOOKUP(A746,medical[#All],5,FALSE)</f>
        <v>Diabetes</v>
      </c>
      <c r="L746" s="28" t="str">
        <f>VLOOKUP(A746,hospital[#All],10,FALSE)</f>
        <v>2-Aug-1981</v>
      </c>
      <c r="M746" s="29">
        <f>VLOOKUP(A746,hospital[#All],6,FALSE)</f>
        <v>13725.47</v>
      </c>
      <c r="N746" s="26" t="str">
        <f>VLOOKUP(A746,hospital[#All],7,FALSE)</f>
        <v>tier - 3</v>
      </c>
      <c r="O746" s="26" t="str">
        <f>VLOOKUP(A746,hospital[#All],8,FALSE)</f>
        <v>tier - 2</v>
      </c>
      <c r="P746" s="26" t="str">
        <f>VLOOKUP(A746,hospital[#All],9,FALSE)</f>
        <v>R1024</v>
      </c>
      <c r="Q746" s="26">
        <f>VLOOKUP(A746,hospital[#All],11,FALSE)</f>
        <v>44</v>
      </c>
    </row>
    <row r="747" spans="1:17" ht="15.6" x14ac:dyDescent="0.3">
      <c r="A747" s="25" t="s">
        <v>1625</v>
      </c>
      <c r="B747" s="26" t="str">
        <f>VLOOKUP(A747,cstm_name[#All],4,FALSE)</f>
        <v>Mark</v>
      </c>
      <c r="C747" s="26">
        <f>VLOOKUP(A747,medical[#All],2,FALSE)</f>
        <v>44.55</v>
      </c>
      <c r="D747" s="26" t="str">
        <f>VLOOKUP(A747,medical[#All],5,FALSE)</f>
        <v>Diabetes</v>
      </c>
      <c r="E747" s="26" t="str">
        <f>VLOOKUP(A747,medical[#All],6,FALSE)</f>
        <v>Yes</v>
      </c>
      <c r="F747" s="26" t="str">
        <f>VLOOKUP('Health care'!A747,medical[#All],7,FALSE)</f>
        <v>No</v>
      </c>
      <c r="G747" s="26" t="str">
        <f>VLOOKUP(A747,medical[#All],8,FALSE)</f>
        <v>No</v>
      </c>
      <c r="H747" s="26">
        <f>VLOOKUP('Health care'!A747,medical[#All],9,FALSE)</f>
        <v>1</v>
      </c>
      <c r="I747" s="26" t="str">
        <f>VLOOKUP(A747,medical[#All],10,FALSE)</f>
        <v>No</v>
      </c>
      <c r="J747" s="27" t="str">
        <f>VLOOKUP(A747,medical[#All],3,FALSE)</f>
        <v>Obesity</v>
      </c>
      <c r="K747" s="27" t="str">
        <f>VLOOKUP(A747,medical[#All],5,FALSE)</f>
        <v>Diabetes</v>
      </c>
      <c r="L747" s="28" t="str">
        <f>VLOOKUP(A747,hospital[#All],10,FALSE)</f>
        <v>24-Nov-1986</v>
      </c>
      <c r="M747" s="29">
        <f>VLOOKUP(A747,hospital[#All],6,FALSE)</f>
        <v>13714.55</v>
      </c>
      <c r="N747" s="26" t="str">
        <f>VLOOKUP(A747,hospital[#All],7,FALSE)</f>
        <v>tier - 3</v>
      </c>
      <c r="O747" s="26" t="str">
        <f>VLOOKUP(A747,hospital[#All],8,FALSE)</f>
        <v>tier - 2</v>
      </c>
      <c r="P747" s="26" t="str">
        <f>VLOOKUP(A747,hospital[#All],9,FALSE)</f>
        <v>R1023</v>
      </c>
      <c r="Q747" s="26">
        <f>VLOOKUP(A747,hospital[#All],11,FALSE)</f>
        <v>39</v>
      </c>
    </row>
    <row r="748" spans="1:17" ht="15.6" x14ac:dyDescent="0.3">
      <c r="A748" s="25" t="s">
        <v>1624</v>
      </c>
      <c r="B748" s="26" t="str">
        <f>VLOOKUP(A748,cstm_name[#All],4,FALSE)</f>
        <v>Jessie</v>
      </c>
      <c r="C748" s="26">
        <f>VLOOKUP(A748,medical[#All],2,FALSE)</f>
        <v>43.32</v>
      </c>
      <c r="D748" s="26" t="str">
        <f>VLOOKUP(A748,medical[#All],5,FALSE)</f>
        <v>Normal</v>
      </c>
      <c r="E748" s="26" t="str">
        <f>VLOOKUP(A748,medical[#All],6,FALSE)</f>
        <v>Yes</v>
      </c>
      <c r="F748" s="26" t="str">
        <f>VLOOKUP('Health care'!A748,medical[#All],7,FALSE)</f>
        <v>No</v>
      </c>
      <c r="G748" s="26" t="str">
        <f>VLOOKUP(A748,medical[#All],8,FALSE)</f>
        <v>No</v>
      </c>
      <c r="H748" s="26">
        <f>VLOOKUP('Health care'!A748,medical[#All],9,FALSE)</f>
        <v>0</v>
      </c>
      <c r="I748" s="26" t="str">
        <f>VLOOKUP(A748,medical[#All],10,FALSE)</f>
        <v>No</v>
      </c>
      <c r="J748" s="27" t="str">
        <f>VLOOKUP(A748,medical[#All],3,FALSE)</f>
        <v>Obesity</v>
      </c>
      <c r="K748" s="27" t="str">
        <f>VLOOKUP(A748,medical[#All],5,FALSE)</f>
        <v>Normal</v>
      </c>
      <c r="L748" s="28" t="str">
        <f>VLOOKUP(A748,hospital[#All],10,FALSE)</f>
        <v>14-Sep-1985</v>
      </c>
      <c r="M748" s="29">
        <f>VLOOKUP(A748,hospital[#All],6,FALSE)</f>
        <v>13685.51</v>
      </c>
      <c r="N748" s="26" t="str">
        <f>VLOOKUP(A748,hospital[#All],7,FALSE)</f>
        <v>tier - 3</v>
      </c>
      <c r="O748" s="26" t="str">
        <f>VLOOKUP(A748,hospital[#All],8,FALSE)</f>
        <v>tier - 1</v>
      </c>
      <c r="P748" s="26" t="str">
        <f>VLOOKUP(A748,hospital[#All],9,FALSE)</f>
        <v>R1026</v>
      </c>
      <c r="Q748" s="26">
        <f>VLOOKUP(A748,hospital[#All],11,FALSE)</f>
        <v>40</v>
      </c>
    </row>
    <row r="749" spans="1:17" ht="15.6" x14ac:dyDescent="0.3">
      <c r="A749" s="25" t="s">
        <v>1623</v>
      </c>
      <c r="B749" s="26" t="str">
        <f>VLOOKUP(A749,cstm_name[#All],4,FALSE)</f>
        <v>chris</v>
      </c>
      <c r="C749" s="26">
        <f>VLOOKUP(A749,medical[#All],2,FALSE)</f>
        <v>31.23</v>
      </c>
      <c r="D749" s="26" t="str">
        <f>VLOOKUP(A749,medical[#All],5,FALSE)</f>
        <v>Diabetes</v>
      </c>
      <c r="E749" s="26" t="str">
        <f>VLOOKUP(A749,medical[#All],6,FALSE)</f>
        <v>Yes</v>
      </c>
      <c r="F749" s="26" t="str">
        <f>VLOOKUP('Health care'!A749,medical[#All],7,FALSE)</f>
        <v>No</v>
      </c>
      <c r="G749" s="26" t="str">
        <f>VLOOKUP(A749,medical[#All],8,FALSE)</f>
        <v>Yes</v>
      </c>
      <c r="H749" s="26">
        <f>VLOOKUP('Health care'!A749,medical[#All],9,FALSE)</f>
        <v>1</v>
      </c>
      <c r="I749" s="26" t="str">
        <f>VLOOKUP(A749,medical[#All],10,FALSE)</f>
        <v>No</v>
      </c>
      <c r="J749" s="27" t="str">
        <f>VLOOKUP(A749,medical[#All],3,FALSE)</f>
        <v>Obesity</v>
      </c>
      <c r="K749" s="27" t="str">
        <f>VLOOKUP(A749,medical[#All],5,FALSE)</f>
        <v>Diabetes</v>
      </c>
      <c r="L749" s="28" t="str">
        <f>VLOOKUP(A749,hospital[#All],10,FALSE)</f>
        <v>4-Aug-1963</v>
      </c>
      <c r="M749" s="29">
        <f>VLOOKUP(A749,hospital[#All],6,FALSE)</f>
        <v>13677.68</v>
      </c>
      <c r="N749" s="26" t="str">
        <f>VLOOKUP(A749,hospital[#All],7,FALSE)</f>
        <v>tier - 3</v>
      </c>
      <c r="O749" s="26" t="str">
        <f>VLOOKUP(A749,hospital[#All],8,FALSE)</f>
        <v>tier - 2</v>
      </c>
      <c r="P749" s="26" t="str">
        <f>VLOOKUP(A749,hospital[#All],9,FALSE)</f>
        <v>R1021</v>
      </c>
      <c r="Q749" s="26">
        <f>VLOOKUP(A749,hospital[#All],11,FALSE)</f>
        <v>62</v>
      </c>
    </row>
    <row r="750" spans="1:17" ht="15.6" x14ac:dyDescent="0.3">
      <c r="A750" s="25" t="s">
        <v>1622</v>
      </c>
      <c r="B750" s="26" t="str">
        <f>VLOOKUP(A750,cstm_name[#All],4,FALSE)</f>
        <v>daniel</v>
      </c>
      <c r="C750" s="26">
        <f>VLOOKUP(A750,medical[#All],2,FALSE)</f>
        <v>42.81</v>
      </c>
      <c r="D750" s="26" t="str">
        <f>VLOOKUP(A750,medical[#All],5,FALSE)</f>
        <v>Normal</v>
      </c>
      <c r="E750" s="26" t="str">
        <f>VLOOKUP(A750,medical[#All],6,FALSE)</f>
        <v>No</v>
      </c>
      <c r="F750" s="26" t="str">
        <f>VLOOKUP('Health care'!A750,medical[#All],7,FALSE)</f>
        <v>No</v>
      </c>
      <c r="G750" s="26" t="str">
        <f>VLOOKUP(A750,medical[#All],8,FALSE)</f>
        <v>No</v>
      </c>
      <c r="H750" s="26">
        <f>VLOOKUP('Health care'!A750,medical[#All],9,FALSE)</f>
        <v>1</v>
      </c>
      <c r="I750" s="26" t="str">
        <f>VLOOKUP(A750,medical[#All],10,FALSE)</f>
        <v>No</v>
      </c>
      <c r="J750" s="27" t="str">
        <f>VLOOKUP(A750,medical[#All],3,FALSE)</f>
        <v>Obesity</v>
      </c>
      <c r="K750" s="27" t="str">
        <f>VLOOKUP(A750,medical[#All],5,FALSE)</f>
        <v>Normal</v>
      </c>
      <c r="L750" s="28" t="str">
        <f>VLOOKUP(A750,hospital[#All],10,FALSE)</f>
        <v>20-Jul-1984</v>
      </c>
      <c r="M750" s="29">
        <f>VLOOKUP(A750,hospital[#All],6,FALSE)</f>
        <v>13638.06</v>
      </c>
      <c r="N750" s="26" t="str">
        <f>VLOOKUP(A750,hospital[#All],7,FALSE)</f>
        <v>tier - 3</v>
      </c>
      <c r="O750" s="26" t="str">
        <f>VLOOKUP(A750,hospital[#All],8,FALSE)</f>
        <v>tier - 3</v>
      </c>
      <c r="P750" s="26" t="str">
        <f>VLOOKUP(A750,hospital[#All],9,FALSE)</f>
        <v>R1023</v>
      </c>
      <c r="Q750" s="26">
        <f>VLOOKUP(A750,hospital[#All],11,FALSE)</f>
        <v>41</v>
      </c>
    </row>
    <row r="751" spans="1:17" ht="15.6" x14ac:dyDescent="0.3">
      <c r="A751" s="25" t="s">
        <v>1621</v>
      </c>
      <c r="B751" s="26" t="str">
        <f>VLOOKUP(A751,cstm_name[#All],4,FALSE)</f>
        <v>megan</v>
      </c>
      <c r="C751" s="26">
        <f>VLOOKUP(A751,medical[#All],2,FALSE)</f>
        <v>35.909999999999997</v>
      </c>
      <c r="D751" s="26" t="str">
        <f>VLOOKUP(A751,medical[#All],5,FALSE)</f>
        <v>Diabetes</v>
      </c>
      <c r="E751" s="26" t="str">
        <f>VLOOKUP(A751,medical[#All],6,FALSE)</f>
        <v>Yes</v>
      </c>
      <c r="F751" s="26" t="str">
        <f>VLOOKUP('Health care'!A751,medical[#All],7,FALSE)</f>
        <v>No</v>
      </c>
      <c r="G751" s="26" t="str">
        <f>VLOOKUP(A751,medical[#All],8,FALSE)</f>
        <v>No</v>
      </c>
      <c r="H751" s="26">
        <f>VLOOKUP('Health care'!A751,medical[#All],9,FALSE)</f>
        <v>2</v>
      </c>
      <c r="I751" s="26" t="str">
        <f>VLOOKUP(A751,medical[#All],10,FALSE)</f>
        <v>No</v>
      </c>
      <c r="J751" s="27" t="str">
        <f>VLOOKUP(A751,medical[#All],3,FALSE)</f>
        <v>Obesity</v>
      </c>
      <c r="K751" s="27" t="str">
        <f>VLOOKUP(A751,medical[#All],5,FALSE)</f>
        <v>Diabetes</v>
      </c>
      <c r="L751" s="28" t="str">
        <f>VLOOKUP(A751,hospital[#All],10,FALSE)</f>
        <v>24-Dec-1961</v>
      </c>
      <c r="M751" s="29">
        <f>VLOOKUP(A751,hospital[#All],6,FALSE)</f>
        <v>13635.64</v>
      </c>
      <c r="N751" s="26" t="str">
        <f>VLOOKUP(A751,hospital[#All],7,FALSE)</f>
        <v>tier - 3</v>
      </c>
      <c r="O751" s="26" t="str">
        <f>VLOOKUP(A751,hospital[#All],8,FALSE)</f>
        <v>tier - 3</v>
      </c>
      <c r="P751" s="26" t="str">
        <f>VLOOKUP(A751,hospital[#All],9,FALSE)</f>
        <v>R1024</v>
      </c>
      <c r="Q751" s="26">
        <f>VLOOKUP(A751,hospital[#All],11,FALSE)</f>
        <v>64</v>
      </c>
    </row>
    <row r="752" spans="1:17" ht="15.6" x14ac:dyDescent="0.3">
      <c r="A752" s="25" t="s">
        <v>1620</v>
      </c>
      <c r="B752" s="26" t="str">
        <f>VLOOKUP(A752,cstm_name[#All],4,FALSE)</f>
        <v>kevin</v>
      </c>
      <c r="C752" s="26">
        <f>VLOOKUP(A752,medical[#All],2,FALSE)</f>
        <v>36.65</v>
      </c>
      <c r="D752" s="26" t="str">
        <f>VLOOKUP(A752,medical[#All],5,FALSE)</f>
        <v>Normal</v>
      </c>
      <c r="E752" s="26" t="str">
        <f>VLOOKUP(A752,medical[#All],6,FALSE)</f>
        <v>Yes</v>
      </c>
      <c r="F752" s="26" t="str">
        <f>VLOOKUP('Health care'!A752,medical[#All],7,FALSE)</f>
        <v>No</v>
      </c>
      <c r="G752" s="26" t="str">
        <f>VLOOKUP(A752,medical[#All],8,FALSE)</f>
        <v>Yes</v>
      </c>
      <c r="H752" s="26">
        <f>VLOOKUP('Health care'!A752,medical[#All],9,FALSE)</f>
        <v>1</v>
      </c>
      <c r="I752" s="26" t="str">
        <f>VLOOKUP(A752,medical[#All],10,FALSE)</f>
        <v>No</v>
      </c>
      <c r="J752" s="27" t="str">
        <f>VLOOKUP(A752,medical[#All],3,FALSE)</f>
        <v>Obesity</v>
      </c>
      <c r="K752" s="27" t="str">
        <f>VLOOKUP(A752,medical[#All],5,FALSE)</f>
        <v>Normal</v>
      </c>
      <c r="L752" s="28" t="str">
        <f>VLOOKUP(A752,hospital[#All],10,FALSE)</f>
        <v>26-Jul-1969</v>
      </c>
      <c r="M752" s="29">
        <f>VLOOKUP(A752,hospital[#All],6,FALSE)</f>
        <v>13622.01</v>
      </c>
      <c r="N752" s="26" t="str">
        <f>VLOOKUP(A752,hospital[#All],7,FALSE)</f>
        <v>tier - 3</v>
      </c>
      <c r="O752" s="26" t="str">
        <f>VLOOKUP(A752,hospital[#All],8,FALSE)</f>
        <v>tier - 3</v>
      </c>
      <c r="P752" s="26" t="str">
        <f>VLOOKUP(A752,hospital[#All],9,FALSE)</f>
        <v>R1012</v>
      </c>
      <c r="Q752" s="26">
        <f>VLOOKUP(A752,hospital[#All],11,FALSE)</f>
        <v>56</v>
      </c>
    </row>
    <row r="753" spans="1:17" ht="15.6" x14ac:dyDescent="0.3">
      <c r="A753" s="25" t="s">
        <v>1619</v>
      </c>
      <c r="B753" s="26" t="str">
        <f>VLOOKUP(A753,cstm_name[#All],4,FALSE)</f>
        <v>Caroline</v>
      </c>
      <c r="C753" s="26">
        <f>VLOOKUP(A753,medical[#All],2,FALSE)</f>
        <v>22.04</v>
      </c>
      <c r="D753" s="26" t="str">
        <f>VLOOKUP(A753,medical[#All],5,FALSE)</f>
        <v>Diabetes</v>
      </c>
      <c r="E753" s="26" t="str">
        <f>VLOOKUP(A753,medical[#All],6,FALSE)</f>
        <v>Yes</v>
      </c>
      <c r="F753" s="26" t="str">
        <f>VLOOKUP('Health care'!A753,medical[#All],7,FALSE)</f>
        <v>No</v>
      </c>
      <c r="G753" s="26" t="str">
        <f>VLOOKUP(A753,medical[#All],8,FALSE)</f>
        <v>No</v>
      </c>
      <c r="H753" s="26">
        <f>VLOOKUP('Health care'!A753,medical[#All],9,FALSE)</f>
        <v>2</v>
      </c>
      <c r="I753" s="26" t="str">
        <f>VLOOKUP(A753,medical[#All],10,FALSE)</f>
        <v>No</v>
      </c>
      <c r="J753" s="27" t="str">
        <f>VLOOKUP(A753,medical[#All],3,FALSE)</f>
        <v>Normal Weight</v>
      </c>
      <c r="K753" s="27" t="str">
        <f>VLOOKUP(A753,medical[#All],5,FALSE)</f>
        <v>Diabetes</v>
      </c>
      <c r="L753" s="28" t="str">
        <f>VLOOKUP(A753,hospital[#All],10,FALSE)</f>
        <v>18-Nov-1961</v>
      </c>
      <c r="M753" s="29">
        <f>VLOOKUP(A753,hospital[#All],6,FALSE)</f>
        <v>13616.36</v>
      </c>
      <c r="N753" s="26" t="str">
        <f>VLOOKUP(A753,hospital[#All],7,FALSE)</f>
        <v>tier - 3</v>
      </c>
      <c r="O753" s="26" t="str">
        <f>VLOOKUP(A753,hospital[#All],8,FALSE)</f>
        <v>tier - 3</v>
      </c>
      <c r="P753" s="26" t="str">
        <f>VLOOKUP(A753,hospital[#All],9,FALSE)</f>
        <v>R1024</v>
      </c>
      <c r="Q753" s="26">
        <f>VLOOKUP(A753,hospital[#All],11,FALSE)</f>
        <v>64</v>
      </c>
    </row>
    <row r="754" spans="1:17" ht="15.6" x14ac:dyDescent="0.3">
      <c r="A754" s="25" t="s">
        <v>1618</v>
      </c>
      <c r="B754" s="26" t="str">
        <f>VLOOKUP(A754,cstm_name[#All],4,FALSE)</f>
        <v>nuta</v>
      </c>
      <c r="C754" s="26">
        <f>VLOOKUP(A754,medical[#All],2,FALSE)</f>
        <v>31.824999999999999</v>
      </c>
      <c r="D754" s="26" t="str">
        <f>VLOOKUP(A754,medical[#All],5,FALSE)</f>
        <v>Normal</v>
      </c>
      <c r="E754" s="26" t="str">
        <f>VLOOKUP(A754,medical[#All],6,FALSE)</f>
        <v>Yes</v>
      </c>
      <c r="F754" s="26" t="str">
        <f>VLOOKUP('Health care'!A754,medical[#All],7,FALSE)</f>
        <v>No</v>
      </c>
      <c r="G754" s="26" t="str">
        <f>VLOOKUP(A754,medical[#All],8,FALSE)</f>
        <v>No</v>
      </c>
      <c r="H754" s="26">
        <f>VLOOKUP('Health care'!A754,medical[#All],9,FALSE)</f>
        <v>1</v>
      </c>
      <c r="I754" s="26" t="str">
        <f>VLOOKUP(A754,medical[#All],10,FALSE)</f>
        <v>No</v>
      </c>
      <c r="J754" s="27" t="str">
        <f>VLOOKUP(A754,medical[#All],3,FALSE)</f>
        <v>Obesity</v>
      </c>
      <c r="K754" s="27" t="str">
        <f>VLOOKUP(A754,medical[#All],5,FALSE)</f>
        <v>Normal</v>
      </c>
      <c r="L754" s="28" t="str">
        <f>VLOOKUP(A754,hospital[#All],10,FALSE)</f>
        <v>10-Sep-1964</v>
      </c>
      <c r="M754" s="29">
        <f>VLOOKUP(A754,hospital[#All],6,FALSE)</f>
        <v>13607.37</v>
      </c>
      <c r="N754" s="26" t="str">
        <f>VLOOKUP(A754,hospital[#All],7,FALSE)</f>
        <v>tier - 3</v>
      </c>
      <c r="O754" s="26" t="str">
        <f>VLOOKUP(A754,hospital[#All],8,FALSE)</f>
        <v>tier - 1</v>
      </c>
      <c r="P754" s="26" t="str">
        <f>VLOOKUP(A754,hospital[#All],9,FALSE)</f>
        <v>R1024</v>
      </c>
      <c r="Q754" s="26">
        <f>VLOOKUP(A754,hospital[#All],11,FALSE)</f>
        <v>61</v>
      </c>
    </row>
    <row r="755" spans="1:17" ht="15.6" x14ac:dyDescent="0.3">
      <c r="A755" s="25" t="s">
        <v>1617</v>
      </c>
      <c r="B755" s="26" t="str">
        <f>VLOOKUP(A755,cstm_name[#All],4,FALSE)</f>
        <v>margie</v>
      </c>
      <c r="C755" s="26">
        <f>VLOOKUP(A755,medical[#All],2,FALSE)</f>
        <v>53.58</v>
      </c>
      <c r="D755" s="26" t="str">
        <f>VLOOKUP(A755,medical[#All],5,FALSE)</f>
        <v>Normal</v>
      </c>
      <c r="E755" s="26" t="str">
        <f>VLOOKUP(A755,medical[#All],6,FALSE)</f>
        <v>No</v>
      </c>
      <c r="F755" s="26" t="str">
        <f>VLOOKUP('Health care'!A755,medical[#All],7,FALSE)</f>
        <v>No</v>
      </c>
      <c r="G755" s="26" t="str">
        <f>VLOOKUP(A755,medical[#All],8,FALSE)</f>
        <v>No</v>
      </c>
      <c r="H755" s="26">
        <f>VLOOKUP('Health care'!A755,medical[#All],9,FALSE)</f>
        <v>1</v>
      </c>
      <c r="I755" s="26" t="str">
        <f>VLOOKUP(A755,medical[#All],10,FALSE)</f>
        <v>No</v>
      </c>
      <c r="J755" s="27" t="str">
        <f>VLOOKUP(A755,medical[#All],3,FALSE)</f>
        <v>Obesity</v>
      </c>
      <c r="K755" s="27" t="str">
        <f>VLOOKUP(A755,medical[#All],5,FALSE)</f>
        <v>Normal</v>
      </c>
      <c r="L755" s="28" t="str">
        <f>VLOOKUP(A755,hospital[#All],10,FALSE)</f>
        <v>14-Aug-1992</v>
      </c>
      <c r="M755" s="29">
        <f>VLOOKUP(A755,hospital[#All],6,FALSE)</f>
        <v>13588.17</v>
      </c>
      <c r="N755" s="26" t="str">
        <f>VLOOKUP(A755,hospital[#All],7,FALSE)</f>
        <v>tier - 3</v>
      </c>
      <c r="O755" s="26" t="str">
        <f>VLOOKUP(A755,hospital[#All],8,FALSE)</f>
        <v>tier - 1</v>
      </c>
      <c r="P755" s="26" t="str">
        <f>VLOOKUP(A755,hospital[#All],9,FALSE)</f>
        <v>R1012</v>
      </c>
      <c r="Q755" s="26">
        <f>VLOOKUP(A755,hospital[#All],11,FALSE)</f>
        <v>33</v>
      </c>
    </row>
    <row r="756" spans="1:17" ht="15.6" x14ac:dyDescent="0.3">
      <c r="A756" s="25" t="s">
        <v>1616</v>
      </c>
      <c r="B756" s="26" t="str">
        <f>VLOOKUP(A756,cstm_name[#All],4,FALSE)</f>
        <v>heidi</v>
      </c>
      <c r="C756" s="26">
        <f>VLOOKUP(A756,medical[#All],2,FALSE)</f>
        <v>34.299999999999997</v>
      </c>
      <c r="D756" s="26" t="str">
        <f>VLOOKUP(A756,medical[#All],5,FALSE)</f>
        <v>Diabetes</v>
      </c>
      <c r="E756" s="26" t="str">
        <f>VLOOKUP(A756,medical[#All],6,FALSE)</f>
        <v>No</v>
      </c>
      <c r="F756" s="26" t="str">
        <f>VLOOKUP('Health care'!A756,medical[#All],7,FALSE)</f>
        <v>No</v>
      </c>
      <c r="G756" s="26" t="str">
        <f>VLOOKUP(A756,medical[#All],8,FALSE)</f>
        <v>No</v>
      </c>
      <c r="H756" s="26">
        <f>VLOOKUP('Health care'!A756,medical[#All],9,FALSE)</f>
        <v>0</v>
      </c>
      <c r="I756" s="26" t="str">
        <f>VLOOKUP(A756,medical[#All],10,FALSE)</f>
        <v>No</v>
      </c>
      <c r="J756" s="27" t="str">
        <f>VLOOKUP(A756,medical[#All],3,FALSE)</f>
        <v>Obesity</v>
      </c>
      <c r="K756" s="27" t="str">
        <f>VLOOKUP(A756,medical[#All],5,FALSE)</f>
        <v>Diabetes</v>
      </c>
      <c r="L756" s="28" t="str">
        <f>VLOOKUP(A756,hospital[#All],10,FALSE)</f>
        <v>15-Jul-1968</v>
      </c>
      <c r="M756" s="29">
        <f>VLOOKUP(A756,hospital[#All],6,FALSE)</f>
        <v>13566.04</v>
      </c>
      <c r="N756" s="26" t="str">
        <f>VLOOKUP(A756,hospital[#All],7,FALSE)</f>
        <v>tier - 3</v>
      </c>
      <c r="O756" s="26" t="str">
        <f>VLOOKUP(A756,hospital[#All],8,FALSE)</f>
        <v>tier - 3</v>
      </c>
      <c r="P756" s="26" t="str">
        <f>VLOOKUP(A756,hospital[#All],9,FALSE)</f>
        <v>R1026</v>
      </c>
      <c r="Q756" s="26">
        <f>VLOOKUP(A756,hospital[#All],11,FALSE)</f>
        <v>57</v>
      </c>
    </row>
    <row r="757" spans="1:17" ht="15.6" x14ac:dyDescent="0.3">
      <c r="A757" s="25" t="s">
        <v>1615</v>
      </c>
      <c r="B757" s="26" t="str">
        <f>VLOOKUP(A757,cstm_name[#All],4,FALSE)</f>
        <v>Diego</v>
      </c>
      <c r="C757" s="26">
        <f>VLOOKUP(A757,medical[#All],2,FALSE)</f>
        <v>32.11</v>
      </c>
      <c r="D757" s="26" t="str">
        <f>VLOOKUP(A757,medical[#All],5,FALSE)</f>
        <v>Diabetes</v>
      </c>
      <c r="E757" s="26" t="str">
        <f>VLOOKUP(A757,medical[#All],6,FALSE)</f>
        <v>No</v>
      </c>
      <c r="F757" s="26" t="str">
        <f>VLOOKUP('Health care'!A757,medical[#All],7,FALSE)</f>
        <v>No</v>
      </c>
      <c r="G757" s="26" t="str">
        <f>VLOOKUP(A757,medical[#All],8,FALSE)</f>
        <v>No</v>
      </c>
      <c r="H757" s="26">
        <f>VLOOKUP('Health care'!A757,medical[#All],9,FALSE)</f>
        <v>0</v>
      </c>
      <c r="I757" s="26" t="str">
        <f>VLOOKUP(A757,medical[#All],10,FALSE)</f>
        <v>No</v>
      </c>
      <c r="J757" s="27" t="str">
        <f>VLOOKUP(A757,medical[#All],3,FALSE)</f>
        <v>Obesity</v>
      </c>
      <c r="K757" s="27" t="str">
        <f>VLOOKUP(A757,medical[#All],5,FALSE)</f>
        <v>Diabetes</v>
      </c>
      <c r="L757" s="28" t="str">
        <f>VLOOKUP(A757,hospital[#All],10,FALSE)</f>
        <v>11-Jul-1960</v>
      </c>
      <c r="M757" s="29">
        <f>VLOOKUP(A757,hospital[#All],6,FALSE)</f>
        <v>13555</v>
      </c>
      <c r="N757" s="26" t="str">
        <f>VLOOKUP(A757,hospital[#All],7,FALSE)</f>
        <v>tier - 3</v>
      </c>
      <c r="O757" s="26" t="str">
        <f>VLOOKUP(A757,hospital[#All],8,FALSE)</f>
        <v>tier - 3</v>
      </c>
      <c r="P757" s="26" t="str">
        <f>VLOOKUP(A757,hospital[#All],9,FALSE)</f>
        <v>R1017</v>
      </c>
      <c r="Q757" s="26">
        <f>VLOOKUP(A757,hospital[#All],11,FALSE)</f>
        <v>65</v>
      </c>
    </row>
    <row r="758" spans="1:17" ht="15.6" x14ac:dyDescent="0.3">
      <c r="A758" s="25" t="s">
        <v>1614</v>
      </c>
      <c r="B758" s="26" t="str">
        <f>VLOOKUP(A758,cstm_name[#All],4,FALSE)</f>
        <v>sr</v>
      </c>
      <c r="C758" s="26">
        <f>VLOOKUP(A758,medical[#All],2,FALSE)</f>
        <v>31.78</v>
      </c>
      <c r="D758" s="26" t="str">
        <f>VLOOKUP(A758,medical[#All],5,FALSE)</f>
        <v>Diabetes</v>
      </c>
      <c r="E758" s="26" t="str">
        <f>VLOOKUP(A758,medical[#All],6,FALSE)</f>
        <v>Yes</v>
      </c>
      <c r="F758" s="26" t="str">
        <f>VLOOKUP('Health care'!A758,medical[#All],7,FALSE)</f>
        <v>No</v>
      </c>
      <c r="G758" s="26" t="str">
        <f>VLOOKUP(A758,medical[#All],8,FALSE)</f>
        <v>Yes</v>
      </c>
      <c r="H758" s="26">
        <f>VLOOKUP('Health care'!A758,medical[#All],9,FALSE)</f>
        <v>1</v>
      </c>
      <c r="I758" s="26" t="str">
        <f>VLOOKUP(A758,medical[#All],10,FALSE)</f>
        <v>No</v>
      </c>
      <c r="J758" s="27" t="str">
        <f>VLOOKUP(A758,medical[#All],3,FALSE)</f>
        <v>Obesity</v>
      </c>
      <c r="K758" s="27" t="str">
        <f>VLOOKUP(A758,medical[#All],5,FALSE)</f>
        <v>Diabetes</v>
      </c>
      <c r="L758" s="28" t="str">
        <f>VLOOKUP(A758,hospital[#All],10,FALSE)</f>
        <v>14-Oct-1963</v>
      </c>
      <c r="M758" s="29">
        <f>VLOOKUP(A758,hospital[#All],6,FALSE)</f>
        <v>13511.28</v>
      </c>
      <c r="N758" s="26" t="str">
        <f>VLOOKUP(A758,hospital[#All],7,FALSE)</f>
        <v>tier - 3</v>
      </c>
      <c r="O758" s="26" t="str">
        <f>VLOOKUP(A758,hospital[#All],8,FALSE)</f>
        <v>tier - 1</v>
      </c>
      <c r="P758" s="26" t="str">
        <f>VLOOKUP(A758,hospital[#All],9,FALSE)</f>
        <v>R1012</v>
      </c>
      <c r="Q758" s="26">
        <f>VLOOKUP(A758,hospital[#All],11,FALSE)</f>
        <v>62</v>
      </c>
    </row>
    <row r="759" spans="1:17" ht="15.6" x14ac:dyDescent="0.3">
      <c r="A759" s="25" t="s">
        <v>1613</v>
      </c>
      <c r="B759" s="26" t="str">
        <f>VLOOKUP(A759,cstm_name[#All],4,FALSE)</f>
        <v>greg</v>
      </c>
      <c r="C759" s="26">
        <f>VLOOKUP(A759,medical[#All],2,FALSE)</f>
        <v>46.89</v>
      </c>
      <c r="D759" s="26" t="str">
        <f>VLOOKUP(A759,medical[#All],5,FALSE)</f>
        <v>Normal</v>
      </c>
      <c r="E759" s="26" t="str">
        <f>VLOOKUP(A759,medical[#All],6,FALSE)</f>
        <v>No</v>
      </c>
      <c r="F759" s="26" t="str">
        <f>VLOOKUP('Health care'!A759,medical[#All],7,FALSE)</f>
        <v>No</v>
      </c>
      <c r="G759" s="26" t="str">
        <f>VLOOKUP(A759,medical[#All],8,FALSE)</f>
        <v>No</v>
      </c>
      <c r="H759" s="26">
        <f>VLOOKUP('Health care'!A759,medical[#All],9,FALSE)</f>
        <v>0</v>
      </c>
      <c r="I759" s="26" t="str">
        <f>VLOOKUP(A759,medical[#All],10,FALSE)</f>
        <v>No</v>
      </c>
      <c r="J759" s="27" t="str">
        <f>VLOOKUP(A759,medical[#All],3,FALSE)</f>
        <v>Obesity</v>
      </c>
      <c r="K759" s="27" t="str">
        <f>VLOOKUP(A759,medical[#All],5,FALSE)</f>
        <v>Normal</v>
      </c>
      <c r="L759" s="28" t="str">
        <f>VLOOKUP(A759,hospital[#All],10,FALSE)</f>
        <v>30-Aug-1990</v>
      </c>
      <c r="M759" s="29">
        <f>VLOOKUP(A759,hospital[#All],6,FALSE)</f>
        <v>13480.83</v>
      </c>
      <c r="N759" s="26" t="str">
        <f>VLOOKUP(A759,hospital[#All],7,FALSE)</f>
        <v>tier - 3</v>
      </c>
      <c r="O759" s="26" t="str">
        <f>VLOOKUP(A759,hospital[#All],8,FALSE)</f>
        <v>tier - 2</v>
      </c>
      <c r="P759" s="26" t="str">
        <f>VLOOKUP(A759,hospital[#All],9,FALSE)</f>
        <v>R1023</v>
      </c>
      <c r="Q759" s="26">
        <f>VLOOKUP(A759,hospital[#All],11,FALSE)</f>
        <v>35</v>
      </c>
    </row>
    <row r="760" spans="1:17" ht="15.6" x14ac:dyDescent="0.3">
      <c r="A760" s="25" t="s">
        <v>1612</v>
      </c>
      <c r="B760" s="26" t="str">
        <f>VLOOKUP(A760,cstm_name[#All],4,FALSE)</f>
        <v>filip</v>
      </c>
      <c r="C760" s="26">
        <f>VLOOKUP(A760,medical[#All],2,FALSE)</f>
        <v>39.35</v>
      </c>
      <c r="D760" s="26" t="str">
        <f>VLOOKUP(A760,medical[#All],5,FALSE)</f>
        <v>Diabetes</v>
      </c>
      <c r="E760" s="26" t="str">
        <f>VLOOKUP(A760,medical[#All],6,FALSE)</f>
        <v>Yes</v>
      </c>
      <c r="F760" s="26" t="str">
        <f>VLOOKUP('Health care'!A760,medical[#All],7,FALSE)</f>
        <v>No</v>
      </c>
      <c r="G760" s="26" t="str">
        <f>VLOOKUP(A760,medical[#All],8,FALSE)</f>
        <v>No</v>
      </c>
      <c r="H760" s="26">
        <f>VLOOKUP('Health care'!A760,medical[#All],9,FALSE)</f>
        <v>1</v>
      </c>
      <c r="I760" s="26" t="str">
        <f>VLOOKUP(A760,medical[#All],10,FALSE)</f>
        <v>No</v>
      </c>
      <c r="J760" s="27" t="str">
        <f>VLOOKUP(A760,medical[#All],3,FALSE)</f>
        <v>Obesity</v>
      </c>
      <c r="K760" s="27" t="str">
        <f>VLOOKUP(A760,medical[#All],5,FALSE)</f>
        <v>Diabetes</v>
      </c>
      <c r="L760" s="28" t="str">
        <f>VLOOKUP(A760,hospital[#All],10,FALSE)</f>
        <v>7-Aug-1975</v>
      </c>
      <c r="M760" s="29">
        <f>VLOOKUP(A760,hospital[#All],6,FALSE)</f>
        <v>13472.19</v>
      </c>
      <c r="N760" s="26" t="str">
        <f>VLOOKUP(A760,hospital[#All],7,FALSE)</f>
        <v>tier - 3</v>
      </c>
      <c r="O760" s="26" t="str">
        <f>VLOOKUP(A760,hospital[#All],8,FALSE)</f>
        <v>tier - 2</v>
      </c>
      <c r="P760" s="26" t="str">
        <f>VLOOKUP(A760,hospital[#All],9,FALSE)</f>
        <v>R1012</v>
      </c>
      <c r="Q760" s="26">
        <f>VLOOKUP(A760,hospital[#All],11,FALSE)</f>
        <v>50</v>
      </c>
    </row>
    <row r="761" spans="1:17" ht="15.6" x14ac:dyDescent="0.3">
      <c r="A761" s="25" t="s">
        <v>1611</v>
      </c>
      <c r="B761" s="26" t="str">
        <f>VLOOKUP(A761,cstm_name[#All],4,FALSE)</f>
        <v>Rosemary</v>
      </c>
      <c r="C761" s="26">
        <f>VLOOKUP(A761,medical[#All],2,FALSE)</f>
        <v>39.200000000000003</v>
      </c>
      <c r="D761" s="26" t="str">
        <f>VLOOKUP(A761,medical[#All],5,FALSE)</f>
        <v>Diabetes</v>
      </c>
      <c r="E761" s="26" t="str">
        <f>VLOOKUP(A761,medical[#All],6,FALSE)</f>
        <v>No</v>
      </c>
      <c r="F761" s="26" t="str">
        <f>VLOOKUP('Health care'!A761,medical[#All],7,FALSE)</f>
        <v>No</v>
      </c>
      <c r="G761" s="26" t="str">
        <f>VLOOKUP(A761,medical[#All],8,FALSE)</f>
        <v>No</v>
      </c>
      <c r="H761" s="26">
        <f>VLOOKUP('Health care'!A761,medical[#All],9,FALSE)</f>
        <v>0</v>
      </c>
      <c r="I761" s="26" t="str">
        <f>VLOOKUP(A761,medical[#All],10,FALSE)</f>
        <v>No</v>
      </c>
      <c r="J761" s="27" t="str">
        <f>VLOOKUP(A761,medical[#All],3,FALSE)</f>
        <v>Obesity</v>
      </c>
      <c r="K761" s="27" t="str">
        <f>VLOOKUP(A761,medical[#All],5,FALSE)</f>
        <v>Diabetes</v>
      </c>
      <c r="L761" s="28" t="str">
        <f>VLOOKUP(A761,hospital[#All],10,FALSE)</f>
        <v>24-Jul-1960</v>
      </c>
      <c r="M761" s="29">
        <f>VLOOKUP(A761,hospital[#All],6,FALSE)</f>
        <v>13470.86</v>
      </c>
      <c r="N761" s="26" t="str">
        <f>VLOOKUP(A761,hospital[#All],7,FALSE)</f>
        <v>tier - 3</v>
      </c>
      <c r="O761" s="26" t="str">
        <f>VLOOKUP(A761,hospital[#All],8,FALSE)</f>
        <v>tier - 3</v>
      </c>
      <c r="P761" s="26" t="str">
        <f>VLOOKUP(A761,hospital[#All],9,FALSE)</f>
        <v>R1011</v>
      </c>
      <c r="Q761" s="26">
        <f>VLOOKUP(A761,hospital[#All],11,FALSE)</f>
        <v>65</v>
      </c>
    </row>
    <row r="762" spans="1:17" ht="15.6" x14ac:dyDescent="0.3">
      <c r="A762" s="25" t="s">
        <v>1610</v>
      </c>
      <c r="B762" s="26" t="str">
        <f>VLOOKUP(A762,cstm_name[#All],4,FALSE)</f>
        <v>lisa</v>
      </c>
      <c r="C762" s="26">
        <f>VLOOKUP(A762,medical[#All],2,FALSE)</f>
        <v>39.159999999999997</v>
      </c>
      <c r="D762" s="26" t="str">
        <f>VLOOKUP(A762,medical[#All],5,FALSE)</f>
        <v>Diabetes</v>
      </c>
      <c r="E762" s="26" t="str">
        <f>VLOOKUP(A762,medical[#All],6,FALSE)</f>
        <v>No</v>
      </c>
      <c r="F762" s="26" t="str">
        <f>VLOOKUP('Health care'!A762,medical[#All],7,FALSE)</f>
        <v>No</v>
      </c>
      <c r="G762" s="26" t="str">
        <f>VLOOKUP(A762,medical[#All],8,FALSE)</f>
        <v>No</v>
      </c>
      <c r="H762" s="26">
        <f>VLOOKUP('Health care'!A762,medical[#All],9,FALSE)</f>
        <v>0</v>
      </c>
      <c r="I762" s="26" t="str">
        <f>VLOOKUP(A762,medical[#All],10,FALSE)</f>
        <v>No</v>
      </c>
      <c r="J762" s="27" t="str">
        <f>VLOOKUP(A762,medical[#All],3,FALSE)</f>
        <v>Obesity</v>
      </c>
      <c r="K762" s="27" t="str">
        <f>VLOOKUP(A762,medical[#All],5,FALSE)</f>
        <v>Diabetes</v>
      </c>
      <c r="L762" s="28" t="str">
        <f>VLOOKUP(A762,hospital[#All],10,FALSE)</f>
        <v>28-Jul-1960</v>
      </c>
      <c r="M762" s="29">
        <f>VLOOKUP(A762,hospital[#All],6,FALSE)</f>
        <v>13470.8</v>
      </c>
      <c r="N762" s="26" t="str">
        <f>VLOOKUP(A762,hospital[#All],7,FALSE)</f>
        <v>tier - 3</v>
      </c>
      <c r="O762" s="26" t="str">
        <f>VLOOKUP(A762,hospital[#All],8,FALSE)</f>
        <v>tier - 2</v>
      </c>
      <c r="P762" s="26" t="str">
        <f>VLOOKUP(A762,hospital[#All],9,FALSE)</f>
        <v>R1013</v>
      </c>
      <c r="Q762" s="26">
        <f>VLOOKUP(A762,hospital[#All],11,FALSE)</f>
        <v>65</v>
      </c>
    </row>
    <row r="763" spans="1:17" ht="15.6" x14ac:dyDescent="0.3">
      <c r="A763" s="25" t="s">
        <v>1609</v>
      </c>
      <c r="B763" s="26" t="str">
        <f>VLOOKUP(A763,cstm_name[#All],4,FALSE)</f>
        <v>jason</v>
      </c>
      <c r="C763" s="26">
        <f>VLOOKUP(A763,medical[#All],2,FALSE)</f>
        <v>44.1</v>
      </c>
      <c r="D763" s="26" t="str">
        <f>VLOOKUP(A763,medical[#All],5,FALSE)</f>
        <v>Normal</v>
      </c>
      <c r="E763" s="26" t="str">
        <f>VLOOKUP(A763,medical[#All],6,FALSE)</f>
        <v>Yes</v>
      </c>
      <c r="F763" s="26" t="str">
        <f>VLOOKUP('Health care'!A763,medical[#All],7,FALSE)</f>
        <v>No</v>
      </c>
      <c r="G763" s="26" t="str">
        <f>VLOOKUP(A763,medical[#All],8,FALSE)</f>
        <v>No</v>
      </c>
      <c r="H763" s="26">
        <f>VLOOKUP('Health care'!A763,medical[#All],9,FALSE)</f>
        <v>0</v>
      </c>
      <c r="I763" s="26" t="str">
        <f>VLOOKUP(A763,medical[#All],10,FALSE)</f>
        <v>No</v>
      </c>
      <c r="J763" s="27" t="str">
        <f>VLOOKUP(A763,medical[#All],3,FALSE)</f>
        <v>Obesity</v>
      </c>
      <c r="K763" s="27" t="str">
        <f>VLOOKUP(A763,medical[#All],5,FALSE)</f>
        <v>Normal</v>
      </c>
      <c r="L763" s="28" t="str">
        <f>VLOOKUP(A763,hospital[#All],10,FALSE)</f>
        <v>19-Aug-1985</v>
      </c>
      <c r="M763" s="29">
        <f>VLOOKUP(A763,hospital[#All],6,FALSE)</f>
        <v>13465.8</v>
      </c>
      <c r="N763" s="26" t="str">
        <f>VLOOKUP(A763,hospital[#All],7,FALSE)</f>
        <v>tier - 3</v>
      </c>
      <c r="O763" s="26" t="str">
        <f>VLOOKUP(A763,hospital[#All],8,FALSE)</f>
        <v>tier - 1</v>
      </c>
      <c r="P763" s="26" t="str">
        <f>VLOOKUP(A763,hospital[#All],9,FALSE)</f>
        <v>R1012</v>
      </c>
      <c r="Q763" s="26">
        <f>VLOOKUP(A763,hospital[#All],11,FALSE)</f>
        <v>40</v>
      </c>
    </row>
    <row r="764" spans="1:17" ht="15.6" x14ac:dyDescent="0.3">
      <c r="A764" s="25" t="s">
        <v>1608</v>
      </c>
      <c r="B764" s="26" t="str">
        <f>VLOOKUP(A764,cstm_name[#All],4,FALSE)</f>
        <v>courtney</v>
      </c>
      <c r="C764" s="26">
        <f>VLOOKUP(A764,medical[#All],2,FALSE)</f>
        <v>33.200000000000003</v>
      </c>
      <c r="D764" s="26" t="str">
        <f>VLOOKUP(A764,medical[#All],5,FALSE)</f>
        <v>Diabetes</v>
      </c>
      <c r="E764" s="26" t="str">
        <f>VLOOKUP(A764,medical[#All],6,FALSE)</f>
        <v>No</v>
      </c>
      <c r="F764" s="26" t="str">
        <f>VLOOKUP('Health care'!A764,medical[#All],7,FALSE)</f>
        <v>No</v>
      </c>
      <c r="G764" s="26" t="str">
        <f>VLOOKUP(A764,medical[#All],8,FALSE)</f>
        <v>No</v>
      </c>
      <c r="H764" s="26">
        <f>VLOOKUP('Health care'!A764,medical[#All],9,FALSE)</f>
        <v>0</v>
      </c>
      <c r="I764" s="26" t="str">
        <f>VLOOKUP(A764,medical[#All],10,FALSE)</f>
        <v>No</v>
      </c>
      <c r="J764" s="27" t="str">
        <f>VLOOKUP(A764,medical[#All],3,FALSE)</f>
        <v>Obesity</v>
      </c>
      <c r="K764" s="27" t="str">
        <f>VLOOKUP(A764,medical[#All],5,FALSE)</f>
        <v>Diabetes</v>
      </c>
      <c r="L764" s="28" t="str">
        <f>VLOOKUP(A764,hospital[#All],10,FALSE)</f>
        <v>16-Dec-1960</v>
      </c>
      <c r="M764" s="29">
        <f>VLOOKUP(A764,hospital[#All],6,FALSE)</f>
        <v>13462.52</v>
      </c>
      <c r="N764" s="26" t="str">
        <f>VLOOKUP(A764,hospital[#All],7,FALSE)</f>
        <v>tier - 3</v>
      </c>
      <c r="O764" s="26" t="str">
        <f>VLOOKUP(A764,hospital[#All],8,FALSE)</f>
        <v>tier - 2</v>
      </c>
      <c r="P764" s="26" t="str">
        <f>VLOOKUP(A764,hospital[#All],9,FALSE)</f>
        <v>R1011</v>
      </c>
      <c r="Q764" s="26">
        <f>VLOOKUP(A764,hospital[#All],11,FALSE)</f>
        <v>65</v>
      </c>
    </row>
    <row r="765" spans="1:17" ht="15.6" x14ac:dyDescent="0.3">
      <c r="A765" s="25" t="s">
        <v>1607</v>
      </c>
      <c r="B765" s="26" t="str">
        <f>VLOOKUP(A765,cstm_name[#All],4,FALSE)</f>
        <v>Jennifer</v>
      </c>
      <c r="C765" s="26">
        <f>VLOOKUP(A765,medical[#All],2,FALSE)</f>
        <v>29.92</v>
      </c>
      <c r="D765" s="26" t="str">
        <f>VLOOKUP(A765,medical[#All],5,FALSE)</f>
        <v>Diabetes</v>
      </c>
      <c r="E765" s="26" t="str">
        <f>VLOOKUP(A765,medical[#All],6,FALSE)</f>
        <v>No</v>
      </c>
      <c r="F765" s="26" t="str">
        <f>VLOOKUP('Health care'!A765,medical[#All],7,FALSE)</f>
        <v>No</v>
      </c>
      <c r="G765" s="26" t="str">
        <f>VLOOKUP(A765,medical[#All],8,FALSE)</f>
        <v>No</v>
      </c>
      <c r="H765" s="26">
        <f>VLOOKUP('Health care'!A765,medical[#All],9,FALSE)</f>
        <v>0</v>
      </c>
      <c r="I765" s="26" t="str">
        <f>VLOOKUP(A765,medical[#All],10,FALSE)</f>
        <v>No</v>
      </c>
      <c r="J765" s="27" t="str">
        <f>VLOOKUP(A765,medical[#All],3,FALSE)</f>
        <v>OverWeight</v>
      </c>
      <c r="K765" s="27" t="str">
        <f>VLOOKUP(A765,medical[#All],5,FALSE)</f>
        <v>Diabetes</v>
      </c>
      <c r="L765" s="28" t="str">
        <f>VLOOKUP(A765,hospital[#All],10,FALSE)</f>
        <v>11-Jul-1960</v>
      </c>
      <c r="M765" s="29">
        <f>VLOOKUP(A765,hospital[#All],6,FALSE)</f>
        <v>13457.96</v>
      </c>
      <c r="N765" s="26" t="str">
        <f>VLOOKUP(A765,hospital[#All],7,FALSE)</f>
        <v>tier - 3</v>
      </c>
      <c r="O765" s="26" t="str">
        <f>VLOOKUP(A765,hospital[#All],8,FALSE)</f>
        <v>tier - 1</v>
      </c>
      <c r="P765" s="26" t="str">
        <f>VLOOKUP(A765,hospital[#All],9,FALSE)</f>
        <v>R1013</v>
      </c>
      <c r="Q765" s="26">
        <f>VLOOKUP(A765,hospital[#All],11,FALSE)</f>
        <v>65</v>
      </c>
    </row>
    <row r="766" spans="1:17" ht="15.6" x14ac:dyDescent="0.3">
      <c r="A766" s="25" t="s">
        <v>1606</v>
      </c>
      <c r="B766" s="26" t="str">
        <f>VLOOKUP(A766,cstm_name[#All],4,FALSE)</f>
        <v>Lauren</v>
      </c>
      <c r="C766" s="26">
        <f>VLOOKUP(A766,medical[#All],2,FALSE)</f>
        <v>25</v>
      </c>
      <c r="D766" s="26" t="str">
        <f>VLOOKUP(A766,medical[#All],5,FALSE)</f>
        <v>Diabetes</v>
      </c>
      <c r="E766" s="26" t="str">
        <f>VLOOKUP(A766,medical[#All],6,FALSE)</f>
        <v>No</v>
      </c>
      <c r="F766" s="26" t="str">
        <f>VLOOKUP('Health care'!A766,medical[#All],7,FALSE)</f>
        <v>No</v>
      </c>
      <c r="G766" s="26" t="str">
        <f>VLOOKUP(A766,medical[#All],8,FALSE)</f>
        <v>No</v>
      </c>
      <c r="H766" s="26">
        <f>VLOOKUP('Health care'!A766,medical[#All],9,FALSE)</f>
        <v>0</v>
      </c>
      <c r="I766" s="26" t="str">
        <f>VLOOKUP(A766,medical[#All],10,FALSE)</f>
        <v>No</v>
      </c>
      <c r="J766" s="27" t="str">
        <f>VLOOKUP(A766,medical[#All],3,FALSE)</f>
        <v>OverWeight</v>
      </c>
      <c r="K766" s="27" t="str">
        <f>VLOOKUP(A766,medical[#All],5,FALSE)</f>
        <v>Diabetes</v>
      </c>
      <c r="L766" s="28" t="str">
        <f>VLOOKUP(A766,hospital[#All],10,FALSE)</f>
        <v>13-Aug-1960</v>
      </c>
      <c r="M766" s="29">
        <f>VLOOKUP(A766,hospital[#All],6,FALSE)</f>
        <v>13451.12</v>
      </c>
      <c r="N766" s="26" t="str">
        <f>VLOOKUP(A766,hospital[#All],7,FALSE)</f>
        <v>tier - 3</v>
      </c>
      <c r="O766" s="26" t="str">
        <f>VLOOKUP(A766,hospital[#All],8,FALSE)</f>
        <v>tier - 1</v>
      </c>
      <c r="P766" s="26" t="str">
        <f>VLOOKUP(A766,hospital[#All],9,FALSE)</f>
        <v>R1011</v>
      </c>
      <c r="Q766" s="26">
        <f>VLOOKUP(A766,hospital[#All],11,FALSE)</f>
        <v>65</v>
      </c>
    </row>
    <row r="767" spans="1:17" ht="15.6" x14ac:dyDescent="0.3">
      <c r="A767" s="25" t="s">
        <v>1605</v>
      </c>
      <c r="B767" s="26" t="str">
        <f>VLOOKUP(A767,cstm_name[#All],4,FALSE)</f>
        <v>Ashley</v>
      </c>
      <c r="C767" s="26">
        <f>VLOOKUP(A767,medical[#All],2,FALSE)</f>
        <v>38.869999999999997</v>
      </c>
      <c r="D767" s="26" t="str">
        <f>VLOOKUP(A767,medical[#All],5,FALSE)</f>
        <v>Diabetes</v>
      </c>
      <c r="E767" s="26" t="str">
        <f>VLOOKUP(A767,medical[#All],6,FALSE)</f>
        <v>Yes</v>
      </c>
      <c r="F767" s="26" t="str">
        <f>VLOOKUP('Health care'!A767,medical[#All],7,FALSE)</f>
        <v>No</v>
      </c>
      <c r="G767" s="26" t="str">
        <f>VLOOKUP(A767,medical[#All],8,FALSE)</f>
        <v>No</v>
      </c>
      <c r="H767" s="26">
        <f>VLOOKUP('Health care'!A767,medical[#All],9,FALSE)</f>
        <v>1</v>
      </c>
      <c r="I767" s="26" t="str">
        <f>VLOOKUP(A767,medical[#All],10,FALSE)</f>
        <v>No</v>
      </c>
      <c r="J767" s="27" t="str">
        <f>VLOOKUP(A767,medical[#All],3,FALSE)</f>
        <v>Obesity</v>
      </c>
      <c r="K767" s="27" t="str">
        <f>VLOOKUP(A767,medical[#All],5,FALSE)</f>
        <v>Diabetes</v>
      </c>
      <c r="L767" s="28" t="str">
        <f>VLOOKUP(A767,hospital[#All],10,FALSE)</f>
        <v>29-Jun-1975</v>
      </c>
      <c r="M767" s="29">
        <f>VLOOKUP(A767,hospital[#All],6,FALSE)</f>
        <v>13440.7</v>
      </c>
      <c r="N767" s="26" t="str">
        <f>VLOOKUP(A767,hospital[#All],7,FALSE)</f>
        <v>tier - 3</v>
      </c>
      <c r="O767" s="26" t="str">
        <f>VLOOKUP(A767,hospital[#All],8,FALSE)</f>
        <v>tier - 2</v>
      </c>
      <c r="P767" s="26" t="str">
        <f>VLOOKUP(A767,hospital[#All],9,FALSE)</f>
        <v>R1012</v>
      </c>
      <c r="Q767" s="26">
        <f>VLOOKUP(A767,hospital[#All],11,FALSE)</f>
        <v>50</v>
      </c>
    </row>
    <row r="768" spans="1:17" ht="15.6" x14ac:dyDescent="0.3">
      <c r="A768" s="25" t="s">
        <v>1604</v>
      </c>
      <c r="B768" s="26" t="str">
        <f>VLOOKUP(A768,cstm_name[#All],4,FALSE)</f>
        <v>Alison</v>
      </c>
      <c r="C768" s="26">
        <f>VLOOKUP(A768,medical[#All],2,FALSE)</f>
        <v>32.299999999999997</v>
      </c>
      <c r="D768" s="26" t="str">
        <f>VLOOKUP(A768,medical[#All],5,FALSE)</f>
        <v>Normal</v>
      </c>
      <c r="E768" s="26" t="str">
        <f>VLOOKUP(A768,medical[#All],6,FALSE)</f>
        <v>Yes</v>
      </c>
      <c r="F768" s="26" t="str">
        <f>VLOOKUP('Health care'!A768,medical[#All],7,FALSE)</f>
        <v>No</v>
      </c>
      <c r="G768" s="26" t="str">
        <f>VLOOKUP(A768,medical[#All],8,FALSE)</f>
        <v>No</v>
      </c>
      <c r="H768" s="26">
        <f>VLOOKUP('Health care'!A768,medical[#All],9,FALSE)</f>
        <v>2</v>
      </c>
      <c r="I768" s="26" t="str">
        <f>VLOOKUP(A768,medical[#All],10,FALSE)</f>
        <v>No</v>
      </c>
      <c r="J768" s="27" t="str">
        <f>VLOOKUP(A768,medical[#All],3,FALSE)</f>
        <v>Obesity</v>
      </c>
      <c r="K768" s="27" t="str">
        <f>VLOOKUP(A768,medical[#All],5,FALSE)</f>
        <v>Normal</v>
      </c>
      <c r="L768" s="28" t="str">
        <f>VLOOKUP(A768,hospital[#All],10,FALSE)</f>
        <v>14-Nov-1966</v>
      </c>
      <c r="M768" s="29">
        <f>VLOOKUP(A768,hospital[#All],6,FALSE)</f>
        <v>13430.27</v>
      </c>
      <c r="N768" s="26" t="str">
        <f>VLOOKUP(A768,hospital[#All],7,FALSE)</f>
        <v>tier - 3</v>
      </c>
      <c r="O768" s="26" t="str">
        <f>VLOOKUP(A768,hospital[#All],8,FALSE)</f>
        <v>tier - 3</v>
      </c>
      <c r="P768" s="26" t="str">
        <f>VLOOKUP(A768,hospital[#All],9,FALSE)</f>
        <v>R1024</v>
      </c>
      <c r="Q768" s="26">
        <f>VLOOKUP(A768,hospital[#All],11,FALSE)</f>
        <v>59</v>
      </c>
    </row>
    <row r="769" spans="1:17" ht="15.6" x14ac:dyDescent="0.3">
      <c r="A769" s="25" t="s">
        <v>1603</v>
      </c>
      <c r="B769" s="26" t="str">
        <f>VLOOKUP(A769,cstm_name[#All],4,FALSE)</f>
        <v>madeleine</v>
      </c>
      <c r="C769" s="26">
        <f>VLOOKUP(A769,medical[#All],2,FALSE)</f>
        <v>31.16</v>
      </c>
      <c r="D769" s="26" t="str">
        <f>VLOOKUP(A769,medical[#All],5,FALSE)</f>
        <v>Diabetes</v>
      </c>
      <c r="E769" s="26" t="str">
        <f>VLOOKUP(A769,medical[#All],6,FALSE)</f>
        <v>Yes</v>
      </c>
      <c r="F769" s="26" t="str">
        <f>VLOOKUP('Health care'!A769,medical[#All],7,FALSE)</f>
        <v>No</v>
      </c>
      <c r="G769" s="26" t="str">
        <f>VLOOKUP(A769,medical[#All],8,FALSE)</f>
        <v>No</v>
      </c>
      <c r="H769" s="26">
        <f>VLOOKUP('Health care'!A769,medical[#All],9,FALSE)</f>
        <v>2</v>
      </c>
      <c r="I769" s="26" t="str">
        <f>VLOOKUP(A769,medical[#All],10,FALSE)</f>
        <v>No</v>
      </c>
      <c r="J769" s="27" t="str">
        <f>VLOOKUP(A769,medical[#All],3,FALSE)</f>
        <v>Obesity</v>
      </c>
      <c r="K769" s="27" t="str">
        <f>VLOOKUP(A769,medical[#All],5,FALSE)</f>
        <v>Diabetes</v>
      </c>
      <c r="L769" s="28" t="str">
        <f>VLOOKUP(A769,hospital[#All],10,FALSE)</f>
        <v>3-Nov-1961</v>
      </c>
      <c r="M769" s="29">
        <f>VLOOKUP(A769,hospital[#All],6,FALSE)</f>
        <v>13429.04</v>
      </c>
      <c r="N769" s="26" t="str">
        <f>VLOOKUP(A769,hospital[#All],7,FALSE)</f>
        <v>tier - 3</v>
      </c>
      <c r="O769" s="26" t="str">
        <f>VLOOKUP(A769,hospital[#All],8,FALSE)</f>
        <v>tier - 3</v>
      </c>
      <c r="P769" s="26" t="str">
        <f>VLOOKUP(A769,hospital[#All],9,FALSE)</f>
        <v>R1012</v>
      </c>
      <c r="Q769" s="26">
        <f>VLOOKUP(A769,hospital[#All],11,FALSE)</f>
        <v>64</v>
      </c>
    </row>
    <row r="770" spans="1:17" ht="15.6" x14ac:dyDescent="0.3">
      <c r="A770" s="25" t="s">
        <v>1602</v>
      </c>
      <c r="B770" s="26" t="str">
        <f>VLOOKUP(A770,cstm_name[#All],4,FALSE)</f>
        <v>stacey</v>
      </c>
      <c r="C770" s="26">
        <f>VLOOKUP(A770,medical[#All],2,FALSE)</f>
        <v>54.59</v>
      </c>
      <c r="D770" s="26" t="str">
        <f>VLOOKUP(A770,medical[#All],5,FALSE)</f>
        <v>Normal</v>
      </c>
      <c r="E770" s="26" t="str">
        <f>VLOOKUP(A770,medical[#All],6,FALSE)</f>
        <v>No</v>
      </c>
      <c r="F770" s="26" t="str">
        <f>VLOOKUP('Health care'!A770,medical[#All],7,FALSE)</f>
        <v>No</v>
      </c>
      <c r="G770" s="26" t="str">
        <f>VLOOKUP(A770,medical[#All],8,FALSE)</f>
        <v>No</v>
      </c>
      <c r="H770" s="26">
        <f>VLOOKUP('Health care'!A770,medical[#All],9,FALSE)</f>
        <v>0</v>
      </c>
      <c r="I770" s="26" t="str">
        <f>VLOOKUP(A770,medical[#All],10,FALSE)</f>
        <v>No</v>
      </c>
      <c r="J770" s="27" t="str">
        <f>VLOOKUP(A770,medical[#All],3,FALSE)</f>
        <v>Obesity</v>
      </c>
      <c r="K770" s="27" t="str">
        <f>VLOOKUP(A770,medical[#All],5,FALSE)</f>
        <v>Normal</v>
      </c>
      <c r="L770" s="28" t="str">
        <f>VLOOKUP(A770,hospital[#All],10,FALSE)</f>
        <v>17-Jun-1994</v>
      </c>
      <c r="M770" s="29">
        <f>VLOOKUP(A770,hospital[#All],6,FALSE)</f>
        <v>13417.05</v>
      </c>
      <c r="N770" s="26" t="str">
        <f>VLOOKUP(A770,hospital[#All],7,FALSE)</f>
        <v>tier - 3</v>
      </c>
      <c r="O770" s="26" t="str">
        <f>VLOOKUP(A770,hospital[#All],8,FALSE)</f>
        <v>tier - 3</v>
      </c>
      <c r="P770" s="26" t="str">
        <f>VLOOKUP(A770,hospital[#All],9,FALSE)</f>
        <v>R1012</v>
      </c>
      <c r="Q770" s="26">
        <f>VLOOKUP(A770,hospital[#All],11,FALSE)</f>
        <v>31</v>
      </c>
    </row>
    <row r="771" spans="1:17" ht="15.6" x14ac:dyDescent="0.3">
      <c r="A771" s="25" t="s">
        <v>1601</v>
      </c>
      <c r="B771" s="26" t="str">
        <f>VLOOKUP(A771,cstm_name[#All],4,FALSE)</f>
        <v>kimberly</v>
      </c>
      <c r="C771" s="26">
        <f>VLOOKUP(A771,medical[#All],2,FALSE)</f>
        <v>21.09</v>
      </c>
      <c r="D771" s="26" t="str">
        <f>VLOOKUP(A771,medical[#All],5,FALSE)</f>
        <v>Diabetes</v>
      </c>
      <c r="E771" s="26" t="str">
        <f>VLOOKUP(A771,medical[#All],6,FALSE)</f>
        <v>Yes</v>
      </c>
      <c r="F771" s="26" t="str">
        <f>VLOOKUP('Health care'!A771,medical[#All],7,FALSE)</f>
        <v>No</v>
      </c>
      <c r="G771" s="26" t="str">
        <f>VLOOKUP(A771,medical[#All],8,FALSE)</f>
        <v>No</v>
      </c>
      <c r="H771" s="26">
        <f>VLOOKUP('Health care'!A771,medical[#All],9,FALSE)</f>
        <v>2</v>
      </c>
      <c r="I771" s="26" t="str">
        <f>VLOOKUP(A771,medical[#All],10,FALSE)</f>
        <v>No</v>
      </c>
      <c r="J771" s="27" t="str">
        <f>VLOOKUP(A771,medical[#All],3,FALSE)</f>
        <v>Normal Weight</v>
      </c>
      <c r="K771" s="27" t="str">
        <f>VLOOKUP(A771,medical[#All],5,FALSE)</f>
        <v>Diabetes</v>
      </c>
      <c r="L771" s="28" t="str">
        <f>VLOOKUP(A771,hospital[#All],10,FALSE)</f>
        <v>22-Jul-1961</v>
      </c>
      <c r="M771" s="29">
        <f>VLOOKUP(A771,hospital[#All],6,FALSE)</f>
        <v>13415.04</v>
      </c>
      <c r="N771" s="26" t="str">
        <f>VLOOKUP(A771,hospital[#All],7,FALSE)</f>
        <v>tier - 3</v>
      </c>
      <c r="O771" s="26" t="str">
        <f>VLOOKUP(A771,hospital[#All],8,FALSE)</f>
        <v>tier - 2</v>
      </c>
      <c r="P771" s="26" t="str">
        <f>VLOOKUP(A771,hospital[#All],9,FALSE)</f>
        <v>R1012</v>
      </c>
      <c r="Q771" s="26">
        <f>VLOOKUP(A771,hospital[#All],11,FALSE)</f>
        <v>64</v>
      </c>
    </row>
    <row r="772" spans="1:17" ht="15.6" x14ac:dyDescent="0.3">
      <c r="A772" s="25" t="s">
        <v>1600</v>
      </c>
      <c r="B772" s="26" t="str">
        <f>VLOOKUP(A772,cstm_name[#All],4,FALSE)</f>
        <v>Matthew</v>
      </c>
      <c r="C772" s="26">
        <f>VLOOKUP(A772,medical[#All],2,FALSE)</f>
        <v>52.41</v>
      </c>
      <c r="D772" s="26" t="str">
        <f>VLOOKUP(A772,medical[#All],5,FALSE)</f>
        <v>Prediabetes</v>
      </c>
      <c r="E772" s="26" t="str">
        <f>VLOOKUP(A772,medical[#All],6,FALSE)</f>
        <v>No</v>
      </c>
      <c r="F772" s="26" t="str">
        <f>VLOOKUP('Health care'!A772,medical[#All],7,FALSE)</f>
        <v>No</v>
      </c>
      <c r="G772" s="26" t="str">
        <f>VLOOKUP(A772,medical[#All],8,FALSE)</f>
        <v>No</v>
      </c>
      <c r="H772" s="26">
        <f>VLOOKUP('Health care'!A772,medical[#All],9,FALSE)</f>
        <v>1</v>
      </c>
      <c r="I772" s="26" t="str">
        <f>VLOOKUP(A772,medical[#All],10,FALSE)</f>
        <v>No</v>
      </c>
      <c r="J772" s="27" t="str">
        <f>VLOOKUP(A772,medical[#All],3,FALSE)</f>
        <v>Obesity</v>
      </c>
      <c r="K772" s="27" t="str">
        <f>VLOOKUP(A772,medical[#All],5,FALSE)</f>
        <v>Prediabetes</v>
      </c>
      <c r="L772" s="28" t="str">
        <f>VLOOKUP(A772,hospital[#All],10,FALSE)</f>
        <v>19-Dec-1992</v>
      </c>
      <c r="M772" s="29">
        <f>VLOOKUP(A772,hospital[#All],6,FALSE)</f>
        <v>13412.97</v>
      </c>
      <c r="N772" s="26" t="str">
        <f>VLOOKUP(A772,hospital[#All],7,FALSE)</f>
        <v>tier - 3</v>
      </c>
      <c r="O772" s="26" t="str">
        <f>VLOOKUP(A772,hospital[#All],8,FALSE)</f>
        <v>tier - 3</v>
      </c>
      <c r="P772" s="26" t="str">
        <f>VLOOKUP(A772,hospital[#All],9,FALSE)</f>
        <v>R1023</v>
      </c>
      <c r="Q772" s="26">
        <f>VLOOKUP(A772,hospital[#All],11,FALSE)</f>
        <v>33</v>
      </c>
    </row>
    <row r="773" spans="1:17" ht="15.6" x14ac:dyDescent="0.3">
      <c r="A773" s="25" t="s">
        <v>1599</v>
      </c>
      <c r="B773" s="26" t="str">
        <f>VLOOKUP(A773,cstm_name[#All],4,FALSE)</f>
        <v>michael</v>
      </c>
      <c r="C773" s="26">
        <f>VLOOKUP(A773,medical[#All],2,FALSE)</f>
        <v>41.47</v>
      </c>
      <c r="D773" s="26" t="str">
        <f>VLOOKUP(A773,medical[#All],5,FALSE)</f>
        <v>Prediabetes</v>
      </c>
      <c r="E773" s="26" t="str">
        <f>VLOOKUP(A773,medical[#All],6,FALSE)</f>
        <v>Yes</v>
      </c>
      <c r="F773" s="26" t="str">
        <f>VLOOKUP('Health care'!A773,medical[#All],7,FALSE)</f>
        <v>No</v>
      </c>
      <c r="G773" s="26" t="str">
        <f>VLOOKUP(A773,medical[#All],8,FALSE)</f>
        <v>No</v>
      </c>
      <c r="H773" s="26">
        <f>VLOOKUP('Health care'!A773,medical[#All],9,FALSE)</f>
        <v>2</v>
      </c>
      <c r="I773" s="26" t="str">
        <f>VLOOKUP(A773,medical[#All],10,FALSE)</f>
        <v>No</v>
      </c>
      <c r="J773" s="27" t="str">
        <f>VLOOKUP(A773,medical[#All],3,FALSE)</f>
        <v>Obesity</v>
      </c>
      <c r="K773" s="27" t="str">
        <f>VLOOKUP(A773,medical[#All],5,FALSE)</f>
        <v>Prediabetes</v>
      </c>
      <c r="L773" s="28" t="str">
        <f>VLOOKUP(A773,hospital[#All],10,FALSE)</f>
        <v>20-Dec-1959</v>
      </c>
      <c r="M773" s="29">
        <f>VLOOKUP(A773,hospital[#All],6,FALSE)</f>
        <v>13405.39</v>
      </c>
      <c r="N773" s="26" t="str">
        <f>VLOOKUP(A773,hospital[#All],7,FALSE)</f>
        <v>tier - 3</v>
      </c>
      <c r="O773" s="26" t="str">
        <f>VLOOKUP(A773,hospital[#All],8,FALSE)</f>
        <v>tier - 3</v>
      </c>
      <c r="P773" s="26" t="str">
        <f>VLOOKUP(A773,hospital[#All],9,FALSE)</f>
        <v>R1013</v>
      </c>
      <c r="Q773" s="26">
        <f>VLOOKUP(A773,hospital[#All],11,FALSE)</f>
        <v>66</v>
      </c>
    </row>
    <row r="774" spans="1:17" ht="15.6" x14ac:dyDescent="0.3">
      <c r="A774" s="25" t="s">
        <v>1598</v>
      </c>
      <c r="B774" s="26" t="str">
        <f>VLOOKUP(A774,cstm_name[#All],4,FALSE)</f>
        <v>ben</v>
      </c>
      <c r="C774" s="26">
        <f>VLOOKUP(A774,medical[#All],2,FALSE)</f>
        <v>33.1</v>
      </c>
      <c r="D774" s="26" t="str">
        <f>VLOOKUP(A774,medical[#All],5,FALSE)</f>
        <v>Normal</v>
      </c>
      <c r="E774" s="26" t="str">
        <f>VLOOKUP(A774,medical[#All],6,FALSE)</f>
        <v>Yes</v>
      </c>
      <c r="F774" s="26" t="str">
        <f>VLOOKUP('Health care'!A774,medical[#All],7,FALSE)</f>
        <v>No</v>
      </c>
      <c r="G774" s="26" t="str">
        <f>VLOOKUP(A774,medical[#All],8,FALSE)</f>
        <v>No</v>
      </c>
      <c r="H774" s="26">
        <f>VLOOKUP('Health care'!A774,medical[#All],9,FALSE)</f>
        <v>2</v>
      </c>
      <c r="I774" s="26" t="str">
        <f>VLOOKUP(A774,medical[#All],10,FALSE)</f>
        <v>No</v>
      </c>
      <c r="J774" s="27" t="str">
        <f>VLOOKUP(A774,medical[#All],3,FALSE)</f>
        <v>Obesity</v>
      </c>
      <c r="K774" s="27" t="str">
        <f>VLOOKUP(A774,medical[#All],5,FALSE)</f>
        <v>Normal</v>
      </c>
      <c r="L774" s="28" t="str">
        <f>VLOOKUP(A774,hospital[#All],10,FALSE)</f>
        <v>25-Nov-1959</v>
      </c>
      <c r="M774" s="29">
        <f>VLOOKUP(A774,hospital[#All],6,FALSE)</f>
        <v>13393.76</v>
      </c>
      <c r="N774" s="26" t="str">
        <f>VLOOKUP(A774,hospital[#All],7,FALSE)</f>
        <v>tier - 3</v>
      </c>
      <c r="O774" s="26" t="str">
        <f>VLOOKUP(A774,hospital[#All],8,FALSE)</f>
        <v>tier - 1</v>
      </c>
      <c r="P774" s="26" t="str">
        <f>VLOOKUP(A774,hospital[#All],9,FALSE)</f>
        <v>R1011</v>
      </c>
      <c r="Q774" s="26">
        <f>VLOOKUP(A774,hospital[#All],11,FALSE)</f>
        <v>66</v>
      </c>
    </row>
    <row r="775" spans="1:17" ht="15.6" x14ac:dyDescent="0.3">
      <c r="A775" s="25" t="s">
        <v>1597</v>
      </c>
      <c r="B775" s="26" t="str">
        <f>VLOOKUP(A775,cstm_name[#All],4,FALSE)</f>
        <v>chris</v>
      </c>
      <c r="C775" s="26">
        <f>VLOOKUP(A775,medical[#All],2,FALSE)</f>
        <v>30.8</v>
      </c>
      <c r="D775" s="26" t="str">
        <f>VLOOKUP(A775,medical[#All],5,FALSE)</f>
        <v>Normal</v>
      </c>
      <c r="E775" s="26" t="str">
        <f>VLOOKUP(A775,medical[#All],6,FALSE)</f>
        <v>Yes</v>
      </c>
      <c r="F775" s="26" t="str">
        <f>VLOOKUP('Health care'!A775,medical[#All],7,FALSE)</f>
        <v>No</v>
      </c>
      <c r="G775" s="26" t="str">
        <f>VLOOKUP(A775,medical[#All],8,FALSE)</f>
        <v>No</v>
      </c>
      <c r="H775" s="26">
        <f>VLOOKUP('Health care'!A775,medical[#All],9,FALSE)</f>
        <v>2</v>
      </c>
      <c r="I775" s="26" t="str">
        <f>VLOOKUP(A775,medical[#All],10,FALSE)</f>
        <v>No</v>
      </c>
      <c r="J775" s="27" t="str">
        <f>VLOOKUP(A775,medical[#All],3,FALSE)</f>
        <v>Obesity</v>
      </c>
      <c r="K775" s="27" t="str">
        <f>VLOOKUP(A775,medical[#All],5,FALSE)</f>
        <v>Normal</v>
      </c>
      <c r="L775" s="28" t="str">
        <f>VLOOKUP(A775,hospital[#All],10,FALSE)</f>
        <v>9-Dec-1959</v>
      </c>
      <c r="M775" s="29">
        <f>VLOOKUP(A775,hospital[#All],6,FALSE)</f>
        <v>13390.56</v>
      </c>
      <c r="N775" s="26" t="str">
        <f>VLOOKUP(A775,hospital[#All],7,FALSE)</f>
        <v>tier - 3</v>
      </c>
      <c r="O775" s="26" t="str">
        <f>VLOOKUP(A775,hospital[#All],8,FALSE)</f>
        <v>tier - 3</v>
      </c>
      <c r="P775" s="26" t="str">
        <f>VLOOKUP(A775,hospital[#All],9,FALSE)</f>
        <v>R1011</v>
      </c>
      <c r="Q775" s="26">
        <f>VLOOKUP(A775,hospital[#All],11,FALSE)</f>
        <v>66</v>
      </c>
    </row>
    <row r="776" spans="1:17" ht="15.6" x14ac:dyDescent="0.3">
      <c r="A776" s="25" t="s">
        <v>1596</v>
      </c>
      <c r="B776" s="26" t="str">
        <f>VLOOKUP(A776,cstm_name[#All],4,FALSE)</f>
        <v>Jeremy</v>
      </c>
      <c r="C776" s="26">
        <f>VLOOKUP(A776,medical[#All],2,FALSE)</f>
        <v>42.06</v>
      </c>
      <c r="D776" s="26" t="str">
        <f>VLOOKUP(A776,medical[#All],5,FALSE)</f>
        <v>Normal</v>
      </c>
      <c r="E776" s="26" t="str">
        <f>VLOOKUP(A776,medical[#All],6,FALSE)</f>
        <v>No</v>
      </c>
      <c r="F776" s="26" t="str">
        <f>VLOOKUP('Health care'!A776,medical[#All],7,FALSE)</f>
        <v>No</v>
      </c>
      <c r="G776" s="26" t="str">
        <f>VLOOKUP(A776,medical[#All],8,FALSE)</f>
        <v>No</v>
      </c>
      <c r="H776" s="26">
        <f>VLOOKUP('Health care'!A776,medical[#All],9,FALSE)</f>
        <v>1</v>
      </c>
      <c r="I776" s="26" t="str">
        <f>VLOOKUP(A776,medical[#All],10,FALSE)</f>
        <v>No</v>
      </c>
      <c r="J776" s="27" t="str">
        <f>VLOOKUP(A776,medical[#All],3,FALSE)</f>
        <v>Obesity</v>
      </c>
      <c r="K776" s="27" t="str">
        <f>VLOOKUP(A776,medical[#All],5,FALSE)</f>
        <v>Normal</v>
      </c>
      <c r="L776" s="28" t="str">
        <f>VLOOKUP(A776,hospital[#All],10,FALSE)</f>
        <v>6-Jun-1984</v>
      </c>
      <c r="M776" s="29">
        <f>VLOOKUP(A776,hospital[#All],6,FALSE)</f>
        <v>13383.67</v>
      </c>
      <c r="N776" s="26" t="str">
        <f>VLOOKUP(A776,hospital[#All],7,FALSE)</f>
        <v>tier - 3</v>
      </c>
      <c r="O776" s="26" t="str">
        <f>VLOOKUP(A776,hospital[#All],8,FALSE)</f>
        <v>tier - 2</v>
      </c>
      <c r="P776" s="26" t="str">
        <f>VLOOKUP(A776,hospital[#All],9,FALSE)</f>
        <v>R1023</v>
      </c>
      <c r="Q776" s="26">
        <f>VLOOKUP(A776,hospital[#All],11,FALSE)</f>
        <v>41</v>
      </c>
    </row>
    <row r="777" spans="1:17" ht="15.6" x14ac:dyDescent="0.3">
      <c r="A777" s="25" t="s">
        <v>1595</v>
      </c>
      <c r="B777" s="26" t="str">
        <f>VLOOKUP(A777,cstm_name[#All],4,FALSE)</f>
        <v>Amy</v>
      </c>
      <c r="C777" s="26">
        <f>VLOOKUP(A777,medical[#All],2,FALSE)</f>
        <v>39.270000000000003</v>
      </c>
      <c r="D777" s="26" t="str">
        <f>VLOOKUP(A777,medical[#All],5,FALSE)</f>
        <v>Normal</v>
      </c>
      <c r="E777" s="26" t="str">
        <f>VLOOKUP(A777,medical[#All],6,FALSE)</f>
        <v>No</v>
      </c>
      <c r="F777" s="26" t="str">
        <f>VLOOKUP('Health care'!A777,medical[#All],7,FALSE)</f>
        <v>No</v>
      </c>
      <c r="G777" s="26" t="str">
        <f>VLOOKUP(A777,medical[#All],8,FALSE)</f>
        <v>Yes</v>
      </c>
      <c r="H777" s="26">
        <f>VLOOKUP('Health care'!A777,medical[#All],9,FALSE)</f>
        <v>1</v>
      </c>
      <c r="I777" s="26" t="str">
        <f>VLOOKUP(A777,medical[#All],10,FALSE)</f>
        <v>No</v>
      </c>
      <c r="J777" s="27" t="str">
        <f>VLOOKUP(A777,medical[#All],3,FALSE)</f>
        <v>Obesity</v>
      </c>
      <c r="K777" s="27" t="str">
        <f>VLOOKUP(A777,medical[#All],5,FALSE)</f>
        <v>Normal</v>
      </c>
      <c r="L777" s="28" t="str">
        <f>VLOOKUP(A777,hospital[#All],10,FALSE)</f>
        <v>30-Sep-1979</v>
      </c>
      <c r="M777" s="29">
        <f>VLOOKUP(A777,hospital[#All],6,FALSE)</f>
        <v>13377.41</v>
      </c>
      <c r="N777" s="26" t="str">
        <f>VLOOKUP(A777,hospital[#All],7,FALSE)</f>
        <v>tier - 3</v>
      </c>
      <c r="O777" s="26" t="str">
        <f>VLOOKUP(A777,hospital[#All],8,FALSE)</f>
        <v>tier - 3</v>
      </c>
      <c r="P777" s="26" t="str">
        <f>VLOOKUP(A777,hospital[#All],9,FALSE)</f>
        <v>R1026</v>
      </c>
      <c r="Q777" s="26">
        <f>VLOOKUP(A777,hospital[#All],11,FALSE)</f>
        <v>46</v>
      </c>
    </row>
    <row r="778" spans="1:17" ht="15.6" x14ac:dyDescent="0.3">
      <c r="A778" s="25" t="s">
        <v>1594</v>
      </c>
      <c r="B778" s="26" t="str">
        <f>VLOOKUP(A778,cstm_name[#All],4,FALSE)</f>
        <v>Karen</v>
      </c>
      <c r="C778" s="26">
        <f>VLOOKUP(A778,medical[#All],2,FALSE)</f>
        <v>30.71</v>
      </c>
      <c r="D778" s="26" t="str">
        <f>VLOOKUP(A778,medical[#All],5,FALSE)</f>
        <v>Normal</v>
      </c>
      <c r="E778" s="26" t="str">
        <f>VLOOKUP(A778,medical[#All],6,FALSE)</f>
        <v>Yes</v>
      </c>
      <c r="F778" s="26" t="str">
        <f>VLOOKUP('Health care'!A778,medical[#All],7,FALSE)</f>
        <v>No</v>
      </c>
      <c r="G778" s="26" t="str">
        <f>VLOOKUP(A778,medical[#All],8,FALSE)</f>
        <v>No</v>
      </c>
      <c r="H778" s="26">
        <f>VLOOKUP('Health care'!A778,medical[#All],9,FALSE)</f>
        <v>1</v>
      </c>
      <c r="I778" s="26" t="str">
        <f>VLOOKUP(A778,medical[#All],10,FALSE)</f>
        <v>No</v>
      </c>
      <c r="J778" s="27" t="str">
        <f>VLOOKUP(A778,medical[#All],3,FALSE)</f>
        <v>Obesity</v>
      </c>
      <c r="K778" s="27" t="str">
        <f>VLOOKUP(A778,medical[#All],5,FALSE)</f>
        <v>Normal</v>
      </c>
      <c r="L778" s="28" t="str">
        <f>VLOOKUP(A778,hospital[#All],10,FALSE)</f>
        <v>24-Sep-1964</v>
      </c>
      <c r="M778" s="29">
        <f>VLOOKUP(A778,hospital[#All],6,FALSE)</f>
        <v>13375.76</v>
      </c>
      <c r="N778" s="26" t="str">
        <f>VLOOKUP(A778,hospital[#All],7,FALSE)</f>
        <v>tier - 3</v>
      </c>
      <c r="O778" s="26" t="str">
        <f>VLOOKUP(A778,hospital[#All],8,FALSE)</f>
        <v>tier - 2</v>
      </c>
      <c r="P778" s="26" t="str">
        <f>VLOOKUP(A778,hospital[#All],9,FALSE)</f>
        <v>R1025</v>
      </c>
      <c r="Q778" s="26">
        <f>VLOOKUP(A778,hospital[#All],11,FALSE)</f>
        <v>61</v>
      </c>
    </row>
    <row r="779" spans="1:17" ht="15.6" x14ac:dyDescent="0.3">
      <c r="A779" s="25" t="s">
        <v>1593</v>
      </c>
      <c r="B779" s="26" t="str">
        <f>VLOOKUP(A779,cstm_name[#All],4,FALSE)</f>
        <v>tennille</v>
      </c>
      <c r="C779" s="26">
        <f>VLOOKUP(A779,medical[#All],2,FALSE)</f>
        <v>47.19</v>
      </c>
      <c r="D779" s="26" t="str">
        <f>VLOOKUP(A779,medical[#All],5,FALSE)</f>
        <v>Normal</v>
      </c>
      <c r="E779" s="26" t="str">
        <f>VLOOKUP(A779,medical[#All],6,FALSE)</f>
        <v>No</v>
      </c>
      <c r="F779" s="26" t="str">
        <f>VLOOKUP('Health care'!A779,medical[#All],7,FALSE)</f>
        <v>No</v>
      </c>
      <c r="G779" s="26" t="str">
        <f>VLOOKUP(A779,medical[#All],8,FALSE)</f>
        <v>No</v>
      </c>
      <c r="H779" s="26">
        <f>VLOOKUP('Health care'!A779,medical[#All],9,FALSE)</f>
        <v>0</v>
      </c>
      <c r="I779" s="26" t="str">
        <f>VLOOKUP(A779,medical[#All],10,FALSE)</f>
        <v>No</v>
      </c>
      <c r="J779" s="27" t="str">
        <f>VLOOKUP(A779,medical[#All],3,FALSE)</f>
        <v>Obesity</v>
      </c>
      <c r="K779" s="27" t="str">
        <f>VLOOKUP(A779,medical[#All],5,FALSE)</f>
        <v>Normal</v>
      </c>
      <c r="L779" s="28" t="str">
        <f>VLOOKUP(A779,hospital[#All],10,FALSE)</f>
        <v>2-Oct-1990</v>
      </c>
      <c r="M779" s="29">
        <f>VLOOKUP(A779,hospital[#All],6,FALSE)</f>
        <v>13360.94</v>
      </c>
      <c r="N779" s="26" t="str">
        <f>VLOOKUP(A779,hospital[#All],7,FALSE)</f>
        <v>tier - 3</v>
      </c>
      <c r="O779" s="26" t="str">
        <f>VLOOKUP(A779,hospital[#All],8,FALSE)</f>
        <v>tier - 1</v>
      </c>
      <c r="P779" s="26" t="str">
        <f>VLOOKUP(A779,hospital[#All],9,FALSE)</f>
        <v>R1012</v>
      </c>
      <c r="Q779" s="26">
        <f>VLOOKUP(A779,hospital[#All],11,FALSE)</f>
        <v>35</v>
      </c>
    </row>
    <row r="780" spans="1:17" ht="15.6" x14ac:dyDescent="0.3">
      <c r="A780" s="25" t="s">
        <v>1592</v>
      </c>
      <c r="B780" s="26" t="str">
        <f>VLOOKUP(A780,cstm_name[#All],4,FALSE)</f>
        <v>matt</v>
      </c>
      <c r="C780" s="26">
        <f>VLOOKUP(A780,medical[#All],2,FALSE)</f>
        <v>30.02</v>
      </c>
      <c r="D780" s="26" t="str">
        <f>VLOOKUP(A780,medical[#All],5,FALSE)</f>
        <v>Diabetes</v>
      </c>
      <c r="E780" s="26" t="str">
        <f>VLOOKUP(A780,medical[#All],6,FALSE)</f>
        <v>No</v>
      </c>
      <c r="F780" s="26" t="str">
        <f>VLOOKUP('Health care'!A780,medical[#All],7,FALSE)</f>
        <v>No</v>
      </c>
      <c r="G780" s="26" t="str">
        <f>VLOOKUP(A780,medical[#All],8,FALSE)</f>
        <v>No</v>
      </c>
      <c r="H780" s="26">
        <f>VLOOKUP('Health care'!A780,medical[#All],9,FALSE)</f>
        <v>0</v>
      </c>
      <c r="I780" s="26" t="str">
        <f>VLOOKUP(A780,medical[#All],10,FALSE)</f>
        <v>No</v>
      </c>
      <c r="J780" s="27" t="str">
        <f>VLOOKUP(A780,medical[#All],3,FALSE)</f>
        <v>Obesity</v>
      </c>
      <c r="K780" s="27" t="str">
        <f>VLOOKUP(A780,medical[#All],5,FALSE)</f>
        <v>Diabetes</v>
      </c>
      <c r="L780" s="28" t="str">
        <f>VLOOKUP(A780,hospital[#All],10,FALSE)</f>
        <v>11-Nov-1960</v>
      </c>
      <c r="M780" s="29">
        <f>VLOOKUP(A780,hospital[#All],6,FALSE)</f>
        <v>13352.1</v>
      </c>
      <c r="N780" s="26" t="str">
        <f>VLOOKUP(A780,hospital[#All],7,FALSE)</f>
        <v>tier - 3</v>
      </c>
      <c r="O780" s="26" t="str">
        <f>VLOOKUP(A780,hospital[#All],8,FALSE)</f>
        <v>tier - 1</v>
      </c>
      <c r="P780" s="26" t="str">
        <f>VLOOKUP(A780,hospital[#All],9,FALSE)</f>
        <v>R1012</v>
      </c>
      <c r="Q780" s="26">
        <f>VLOOKUP(A780,hospital[#All],11,FALSE)</f>
        <v>65</v>
      </c>
    </row>
    <row r="781" spans="1:17" ht="15.6" x14ac:dyDescent="0.3">
      <c r="A781" s="25" t="s">
        <v>1591</v>
      </c>
      <c r="B781" s="26" t="str">
        <f>VLOOKUP(A781,cstm_name[#All],4,FALSE)</f>
        <v>emily</v>
      </c>
      <c r="C781" s="26">
        <f>VLOOKUP(A781,medical[#All],2,FALSE)</f>
        <v>37.909999999999997</v>
      </c>
      <c r="D781" s="26" t="str">
        <f>VLOOKUP(A781,medical[#All],5,FALSE)</f>
        <v>Normal</v>
      </c>
      <c r="E781" s="26" t="str">
        <f>VLOOKUP(A781,medical[#All],6,FALSE)</f>
        <v>Yes</v>
      </c>
      <c r="F781" s="26" t="str">
        <f>VLOOKUP('Health care'!A781,medical[#All],7,FALSE)</f>
        <v>No</v>
      </c>
      <c r="G781" s="26" t="str">
        <f>VLOOKUP(A781,medical[#All],8,FALSE)</f>
        <v>No</v>
      </c>
      <c r="H781" s="26">
        <f>VLOOKUP('Health care'!A781,medical[#All],9,FALSE)</f>
        <v>0</v>
      </c>
      <c r="I781" s="26" t="str">
        <f>VLOOKUP(A781,medical[#All],10,FALSE)</f>
        <v>No</v>
      </c>
      <c r="J781" s="27" t="str">
        <f>VLOOKUP(A781,medical[#All],3,FALSE)</f>
        <v>Obesity</v>
      </c>
      <c r="K781" s="27" t="str">
        <f>VLOOKUP(A781,medical[#All],5,FALSE)</f>
        <v>Normal</v>
      </c>
      <c r="L781" s="28" t="str">
        <f>VLOOKUP(A781,hospital[#All],10,FALSE)</f>
        <v>23-Aug-1976</v>
      </c>
      <c r="M781" s="29">
        <f>VLOOKUP(A781,hospital[#All],6,FALSE)</f>
        <v>13333.71</v>
      </c>
      <c r="N781" s="26" t="str">
        <f>VLOOKUP(A781,hospital[#All],7,FALSE)</f>
        <v>tier - 3</v>
      </c>
      <c r="O781" s="26" t="str">
        <f>VLOOKUP(A781,hospital[#All],8,FALSE)</f>
        <v>tier - 2</v>
      </c>
      <c r="P781" s="26" t="str">
        <f>VLOOKUP(A781,hospital[#All],9,FALSE)</f>
        <v>R1012</v>
      </c>
      <c r="Q781" s="26">
        <f>VLOOKUP(A781,hospital[#All],11,FALSE)</f>
        <v>49</v>
      </c>
    </row>
    <row r="782" spans="1:17" ht="15.6" x14ac:dyDescent="0.3">
      <c r="A782" s="25" t="s">
        <v>1590</v>
      </c>
      <c r="B782" s="26" t="str">
        <f>VLOOKUP(A782,cstm_name[#All],4,FALSE)</f>
        <v>Justin</v>
      </c>
      <c r="C782" s="26">
        <f>VLOOKUP(A782,medical[#All],2,FALSE)</f>
        <v>54.61</v>
      </c>
      <c r="D782" s="26" t="str">
        <f>VLOOKUP(A782,medical[#All],5,FALSE)</f>
        <v>Normal</v>
      </c>
      <c r="E782" s="26" t="str">
        <f>VLOOKUP(A782,medical[#All],6,FALSE)</f>
        <v>No</v>
      </c>
      <c r="F782" s="26" t="str">
        <f>VLOOKUP('Health care'!A782,medical[#All],7,FALSE)</f>
        <v>No</v>
      </c>
      <c r="G782" s="26" t="str">
        <f>VLOOKUP(A782,medical[#All],8,FALSE)</f>
        <v>No</v>
      </c>
      <c r="H782" s="26">
        <f>VLOOKUP('Health care'!A782,medical[#All],9,FALSE)</f>
        <v>0</v>
      </c>
      <c r="I782" s="26" t="str">
        <f>VLOOKUP(A782,medical[#All],10,FALSE)</f>
        <v>No</v>
      </c>
      <c r="J782" s="27" t="str">
        <f>VLOOKUP(A782,medical[#All],3,FALSE)</f>
        <v>Obesity</v>
      </c>
      <c r="K782" s="27" t="str">
        <f>VLOOKUP(A782,medical[#All],5,FALSE)</f>
        <v>Normal</v>
      </c>
      <c r="L782" s="28" t="str">
        <f>VLOOKUP(A782,hospital[#All],10,FALSE)</f>
        <v>1-Jul-1994</v>
      </c>
      <c r="M782" s="29">
        <f>VLOOKUP(A782,hospital[#All],6,FALSE)</f>
        <v>13292.52</v>
      </c>
      <c r="N782" s="26" t="str">
        <f>VLOOKUP(A782,hospital[#All],7,FALSE)</f>
        <v>tier - 3</v>
      </c>
      <c r="O782" s="26" t="str">
        <f>VLOOKUP(A782,hospital[#All],8,FALSE)</f>
        <v>tier - 3</v>
      </c>
      <c r="P782" s="26" t="str">
        <f>VLOOKUP(A782,hospital[#All],9,FALSE)</f>
        <v>R1012</v>
      </c>
      <c r="Q782" s="26">
        <f>VLOOKUP(A782,hospital[#All],11,FALSE)</f>
        <v>31</v>
      </c>
    </row>
    <row r="783" spans="1:17" ht="15.6" x14ac:dyDescent="0.3">
      <c r="A783" s="25" t="s">
        <v>1589</v>
      </c>
      <c r="B783" s="26" t="str">
        <f>VLOOKUP(A783,cstm_name[#All],4,FALSE)</f>
        <v>shalane</v>
      </c>
      <c r="C783" s="26">
        <f>VLOOKUP(A783,medical[#All],2,FALSE)</f>
        <v>36.005000000000003</v>
      </c>
      <c r="D783" s="26" t="str">
        <f>VLOOKUP(A783,medical[#All],5,FALSE)</f>
        <v>Diabetes</v>
      </c>
      <c r="E783" s="26" t="str">
        <f>VLOOKUP(A783,medical[#All],6,FALSE)</f>
        <v>No</v>
      </c>
      <c r="F783" s="26" t="str">
        <f>VLOOKUP('Health care'!A783,medical[#All],7,FALSE)</f>
        <v>No</v>
      </c>
      <c r="G783" s="26" t="str">
        <f>VLOOKUP(A783,medical[#All],8,FALSE)</f>
        <v>No</v>
      </c>
      <c r="H783" s="26">
        <f>VLOOKUP('Health care'!A783,medical[#All],9,FALSE)</f>
        <v>0</v>
      </c>
      <c r="I783" s="26" t="str">
        <f>VLOOKUP(A783,medical[#All],10,FALSE)</f>
        <v>No</v>
      </c>
      <c r="J783" s="27" t="str">
        <f>VLOOKUP(A783,medical[#All],3,FALSE)</f>
        <v>Obesity</v>
      </c>
      <c r="K783" s="27" t="str">
        <f>VLOOKUP(A783,medical[#All],5,FALSE)</f>
        <v>Diabetes</v>
      </c>
      <c r="L783" s="28" t="str">
        <f>VLOOKUP(A783,hospital[#All],10,FALSE)</f>
        <v>11-Oct-1962</v>
      </c>
      <c r="M783" s="29">
        <f>VLOOKUP(A783,hospital[#All],6,FALSE)</f>
        <v>13228.85</v>
      </c>
      <c r="N783" s="26" t="str">
        <f>VLOOKUP(A783,hospital[#All],7,FALSE)</f>
        <v>tier - 3</v>
      </c>
      <c r="O783" s="26" t="str">
        <f>VLOOKUP(A783,hospital[#All],8,FALSE)</f>
        <v>tier - 3</v>
      </c>
      <c r="P783" s="26" t="str">
        <f>VLOOKUP(A783,hospital[#All],9,FALSE)</f>
        <v>R1023</v>
      </c>
      <c r="Q783" s="26">
        <f>VLOOKUP(A783,hospital[#All],11,FALSE)</f>
        <v>63</v>
      </c>
    </row>
    <row r="784" spans="1:17" ht="15.6" x14ac:dyDescent="0.3">
      <c r="A784" s="25" t="s">
        <v>1588</v>
      </c>
      <c r="B784" s="26" t="str">
        <f>VLOOKUP(A784,cstm_name[#All],4,FALSE)</f>
        <v>Jessica</v>
      </c>
      <c r="C784" s="26">
        <f>VLOOKUP(A784,medical[#All],2,FALSE)</f>
        <v>28.7</v>
      </c>
      <c r="D784" s="26" t="str">
        <f>VLOOKUP(A784,medical[#All],5,FALSE)</f>
        <v>Diabetes</v>
      </c>
      <c r="E784" s="26" t="str">
        <f>VLOOKUP(A784,medical[#All],6,FALSE)</f>
        <v>No</v>
      </c>
      <c r="F784" s="26" t="str">
        <f>VLOOKUP('Health care'!A784,medical[#All],7,FALSE)</f>
        <v>No</v>
      </c>
      <c r="G784" s="26" t="str">
        <f>VLOOKUP(A784,medical[#All],8,FALSE)</f>
        <v>No</v>
      </c>
      <c r="H784" s="26">
        <f>VLOOKUP('Health care'!A784,medical[#All],9,FALSE)</f>
        <v>0</v>
      </c>
      <c r="I784" s="26" t="str">
        <f>VLOOKUP(A784,medical[#All],10,FALSE)</f>
        <v>No</v>
      </c>
      <c r="J784" s="27" t="str">
        <f>VLOOKUP(A784,medical[#All],3,FALSE)</f>
        <v>OverWeight</v>
      </c>
      <c r="K784" s="27" t="str">
        <f>VLOOKUP(A784,medical[#All],5,FALSE)</f>
        <v>Diabetes</v>
      </c>
      <c r="L784" s="28" t="str">
        <f>VLOOKUP(A784,hospital[#All],10,FALSE)</f>
        <v>24-Nov-1962</v>
      </c>
      <c r="M784" s="29">
        <f>VLOOKUP(A784,hospital[#All],6,FALSE)</f>
        <v>13224.69</v>
      </c>
      <c r="N784" s="26" t="str">
        <f>VLOOKUP(A784,hospital[#All],7,FALSE)</f>
        <v>tier - 3</v>
      </c>
      <c r="O784" s="26" t="str">
        <f>VLOOKUP(A784,hospital[#All],8,FALSE)</f>
        <v>tier - 2</v>
      </c>
      <c r="P784" s="26" t="str">
        <f>VLOOKUP(A784,hospital[#All],9,FALSE)</f>
        <v>R1011</v>
      </c>
      <c r="Q784" s="26">
        <f>VLOOKUP(A784,hospital[#All],11,FALSE)</f>
        <v>63</v>
      </c>
    </row>
    <row r="785" spans="1:17" ht="15.6" x14ac:dyDescent="0.3">
      <c r="A785" s="25" t="s">
        <v>1587</v>
      </c>
      <c r="B785" s="26" t="str">
        <f>VLOOKUP(A785,cstm_name[#All],4,FALSE)</f>
        <v>melanie</v>
      </c>
      <c r="C785" s="26">
        <f>VLOOKUP(A785,medical[#All],2,FALSE)</f>
        <v>34.295000000000002</v>
      </c>
      <c r="D785" s="26" t="str">
        <f>VLOOKUP(A785,medical[#All],5,FALSE)</f>
        <v>Diabetes</v>
      </c>
      <c r="E785" s="26" t="str">
        <f>VLOOKUP(A785,medical[#All],6,FALSE)</f>
        <v>No</v>
      </c>
      <c r="F785" s="26" t="str">
        <f>VLOOKUP('Health care'!A785,medical[#All],7,FALSE)</f>
        <v>No</v>
      </c>
      <c r="G785" s="26" t="str">
        <f>VLOOKUP(A785,medical[#All],8,FALSE)</f>
        <v>No</v>
      </c>
      <c r="H785" s="26">
        <f>VLOOKUP('Health care'!A785,medical[#All],9,FALSE)</f>
        <v>0</v>
      </c>
      <c r="I785" s="26" t="str">
        <f>VLOOKUP(A785,medical[#All],10,FALSE)</f>
        <v>No</v>
      </c>
      <c r="J785" s="27" t="str">
        <f>VLOOKUP(A785,medical[#All],3,FALSE)</f>
        <v>Obesity</v>
      </c>
      <c r="K785" s="27" t="str">
        <f>VLOOKUP(A785,medical[#All],5,FALSE)</f>
        <v>Diabetes</v>
      </c>
      <c r="L785" s="28" t="str">
        <f>VLOOKUP(A785,hospital[#All],10,FALSE)</f>
        <v>13-Nov-1965</v>
      </c>
      <c r="M785" s="29">
        <f>VLOOKUP(A785,hospital[#All],6,FALSE)</f>
        <v>13224.06</v>
      </c>
      <c r="N785" s="26" t="str">
        <f>VLOOKUP(A785,hospital[#All],7,FALSE)</f>
        <v>tier - 3</v>
      </c>
      <c r="O785" s="26" t="str">
        <f>VLOOKUP(A785,hospital[#All],8,FALSE)</f>
        <v>tier - 3</v>
      </c>
      <c r="P785" s="26" t="str">
        <f>VLOOKUP(A785,hospital[#All],9,FALSE)</f>
        <v>R1024</v>
      </c>
      <c r="Q785" s="26">
        <f>VLOOKUP(A785,hospital[#All],11,FALSE)</f>
        <v>60</v>
      </c>
    </row>
    <row r="786" spans="1:17" ht="15.6" x14ac:dyDescent="0.3">
      <c r="A786" s="25" t="s">
        <v>1586</v>
      </c>
      <c r="B786" s="26" t="str">
        <f>VLOOKUP(A786,cstm_name[#All],4,FALSE)</f>
        <v>Ruth</v>
      </c>
      <c r="C786" s="26">
        <f>VLOOKUP(A786,medical[#All],2,FALSE)</f>
        <v>27.55</v>
      </c>
      <c r="D786" s="26" t="str">
        <f>VLOOKUP(A786,medical[#All],5,FALSE)</f>
        <v>Diabetes</v>
      </c>
      <c r="E786" s="26" t="str">
        <f>VLOOKUP(A786,medical[#All],6,FALSE)</f>
        <v>No</v>
      </c>
      <c r="F786" s="26" t="str">
        <f>VLOOKUP('Health care'!A786,medical[#All],7,FALSE)</f>
        <v>No</v>
      </c>
      <c r="G786" s="26" t="str">
        <f>VLOOKUP(A786,medical[#All],8,FALSE)</f>
        <v>No</v>
      </c>
      <c r="H786" s="26">
        <f>VLOOKUP('Health care'!A786,medical[#All],9,FALSE)</f>
        <v>0</v>
      </c>
      <c r="I786" s="26" t="str">
        <f>VLOOKUP(A786,medical[#All],10,FALSE)</f>
        <v>No</v>
      </c>
      <c r="J786" s="27" t="str">
        <f>VLOOKUP(A786,medical[#All],3,FALSE)</f>
        <v>OverWeight</v>
      </c>
      <c r="K786" s="27" t="str">
        <f>VLOOKUP(A786,medical[#All],5,FALSE)</f>
        <v>Diabetes</v>
      </c>
      <c r="L786" s="28" t="str">
        <f>VLOOKUP(A786,hospital[#All],10,FALSE)</f>
        <v>7-Dec-1962</v>
      </c>
      <c r="M786" s="29">
        <f>VLOOKUP(A786,hospital[#All],6,FALSE)</f>
        <v>13217.09</v>
      </c>
      <c r="N786" s="26" t="str">
        <f>VLOOKUP(A786,hospital[#All],7,FALSE)</f>
        <v>tier - 3</v>
      </c>
      <c r="O786" s="26" t="str">
        <f>VLOOKUP(A786,hospital[#All],8,FALSE)</f>
        <v>tier - 1</v>
      </c>
      <c r="P786" s="26" t="str">
        <f>VLOOKUP(A786,hospital[#All],9,FALSE)</f>
        <v>R1024</v>
      </c>
      <c r="Q786" s="26">
        <f>VLOOKUP(A786,hospital[#All],11,FALSE)</f>
        <v>63</v>
      </c>
    </row>
    <row r="787" spans="1:17" ht="15.6" x14ac:dyDescent="0.3">
      <c r="A787" s="25" t="s">
        <v>1585</v>
      </c>
      <c r="B787" s="26" t="str">
        <f>VLOOKUP(A787,cstm_name[#All],4,FALSE)</f>
        <v>Una</v>
      </c>
      <c r="C787" s="26">
        <f>VLOOKUP(A787,medical[#All],2,FALSE)</f>
        <v>40.700000000000003</v>
      </c>
      <c r="D787" s="26" t="str">
        <f>VLOOKUP(A787,medical[#All],5,FALSE)</f>
        <v>Normal</v>
      </c>
      <c r="E787" s="26" t="str">
        <f>VLOOKUP(A787,medical[#All],6,FALSE)</f>
        <v>No</v>
      </c>
      <c r="F787" s="26" t="str">
        <f>VLOOKUP('Health care'!A787,medical[#All],7,FALSE)</f>
        <v>No</v>
      </c>
      <c r="G787" s="26" t="str">
        <f>VLOOKUP(A787,medical[#All],8,FALSE)</f>
        <v>No</v>
      </c>
      <c r="H787" s="26">
        <f>VLOOKUP('Health care'!A787,medical[#All],9,FALSE)</f>
        <v>0</v>
      </c>
      <c r="I787" s="26" t="str">
        <f>VLOOKUP(A787,medical[#All],10,FALSE)</f>
        <v>No</v>
      </c>
      <c r="J787" s="27" t="str">
        <f>VLOOKUP(A787,medical[#All],3,FALSE)</f>
        <v>Obesity</v>
      </c>
      <c r="K787" s="27" t="str">
        <f>VLOOKUP(A787,medical[#All],5,FALSE)</f>
        <v>Normal</v>
      </c>
      <c r="L787" s="28" t="str">
        <f>VLOOKUP(A787,hospital[#All],10,FALSE)</f>
        <v>15-Oct-1982</v>
      </c>
      <c r="M787" s="29">
        <f>VLOOKUP(A787,hospital[#All],6,FALSE)</f>
        <v>13214.43</v>
      </c>
      <c r="N787" s="26" t="str">
        <f>VLOOKUP(A787,hospital[#All],7,FALSE)</f>
        <v>tier - 3</v>
      </c>
      <c r="O787" s="26" t="str">
        <f>VLOOKUP(A787,hospital[#All],8,FALSE)</f>
        <v>tier - 2</v>
      </c>
      <c r="P787" s="26" t="str">
        <f>VLOOKUP(A787,hospital[#All],9,FALSE)</f>
        <v>R1012</v>
      </c>
      <c r="Q787" s="26">
        <f>VLOOKUP(A787,hospital[#All],11,FALSE)</f>
        <v>43</v>
      </c>
    </row>
    <row r="788" spans="1:17" ht="15.6" x14ac:dyDescent="0.3">
      <c r="A788" s="25" t="s">
        <v>1584</v>
      </c>
      <c r="B788" s="26" t="str">
        <f>VLOOKUP(A788,cstm_name[#All],4,FALSE)</f>
        <v>taralyn</v>
      </c>
      <c r="C788" s="26">
        <f>VLOOKUP(A788,medical[#All],2,FALSE)</f>
        <v>18.335000000000001</v>
      </c>
      <c r="D788" s="26" t="str">
        <f>VLOOKUP(A788,medical[#All],5,FALSE)</f>
        <v>Diabetes</v>
      </c>
      <c r="E788" s="26" t="str">
        <f>VLOOKUP(A788,medical[#All],6,FALSE)</f>
        <v>No</v>
      </c>
      <c r="F788" s="26" t="str">
        <f>VLOOKUP('Health care'!A788,medical[#All],7,FALSE)</f>
        <v>No</v>
      </c>
      <c r="G788" s="26" t="str">
        <f>VLOOKUP(A788,medical[#All],8,FALSE)</f>
        <v>No</v>
      </c>
      <c r="H788" s="26">
        <f>VLOOKUP('Health care'!A788,medical[#All],9,FALSE)</f>
        <v>0</v>
      </c>
      <c r="I788" s="26" t="str">
        <f>VLOOKUP(A788,medical[#All],10,FALSE)</f>
        <v>No</v>
      </c>
      <c r="J788" s="27" t="str">
        <f>VLOOKUP(A788,medical[#All],3,FALSE)</f>
        <v>Underweight</v>
      </c>
      <c r="K788" s="27" t="str">
        <f>VLOOKUP(A788,medical[#All],5,FALSE)</f>
        <v>Diabetes</v>
      </c>
      <c r="L788" s="28" t="str">
        <f>VLOOKUP(A788,hospital[#All],10,FALSE)</f>
        <v>5-Aug-1962</v>
      </c>
      <c r="M788" s="29">
        <f>VLOOKUP(A788,hospital[#All],6,FALSE)</f>
        <v>13204.29</v>
      </c>
      <c r="N788" s="26" t="str">
        <f>VLOOKUP(A788,hospital[#All],7,FALSE)</f>
        <v>tier - 3</v>
      </c>
      <c r="O788" s="26" t="str">
        <f>VLOOKUP(A788,hospital[#All],8,FALSE)</f>
        <v>tier - 1</v>
      </c>
      <c r="P788" s="26" t="str">
        <f>VLOOKUP(A788,hospital[#All],9,FALSE)</f>
        <v>R1024</v>
      </c>
      <c r="Q788" s="26">
        <f>VLOOKUP(A788,hospital[#All],11,FALSE)</f>
        <v>63</v>
      </c>
    </row>
    <row r="789" spans="1:17" ht="15.6" x14ac:dyDescent="0.3">
      <c r="A789" s="25" t="s">
        <v>1583</v>
      </c>
      <c r="B789" s="26" t="str">
        <f>VLOOKUP(A789,cstm_name[#All],4,FALSE)</f>
        <v>James</v>
      </c>
      <c r="C789" s="26">
        <f>VLOOKUP(A789,medical[#All],2,FALSE)</f>
        <v>33.914999999999999</v>
      </c>
      <c r="D789" s="26" t="str">
        <f>VLOOKUP(A789,medical[#All],5,FALSE)</f>
        <v>Diabetes</v>
      </c>
      <c r="E789" s="26" t="str">
        <f>VLOOKUP(A789,medical[#All],6,FALSE)</f>
        <v>Yes</v>
      </c>
      <c r="F789" s="26" t="str">
        <f>VLOOKUP('Health care'!A789,medical[#All],7,FALSE)</f>
        <v>No</v>
      </c>
      <c r="G789" s="26" t="str">
        <f>VLOOKUP(A789,medical[#All],8,FALSE)</f>
        <v>No</v>
      </c>
      <c r="H789" s="26">
        <f>VLOOKUP('Health care'!A789,medical[#All],9,FALSE)</f>
        <v>2</v>
      </c>
      <c r="I789" s="26" t="str">
        <f>VLOOKUP(A789,medical[#All],10,FALSE)</f>
        <v>No</v>
      </c>
      <c r="J789" s="27" t="str">
        <f>VLOOKUP(A789,medical[#All],3,FALSE)</f>
        <v>Obesity</v>
      </c>
      <c r="K789" s="27" t="str">
        <f>VLOOKUP(A789,medical[#All],5,FALSE)</f>
        <v>Diabetes</v>
      </c>
      <c r="L789" s="28" t="str">
        <f>VLOOKUP(A789,hospital[#All],10,FALSE)</f>
        <v>6-Dec-1961</v>
      </c>
      <c r="M789" s="29">
        <f>VLOOKUP(A789,hospital[#All],6,FALSE)</f>
        <v>13143.86</v>
      </c>
      <c r="N789" s="26" t="str">
        <f>VLOOKUP(A789,hospital[#All],7,FALSE)</f>
        <v>tier - 3</v>
      </c>
      <c r="O789" s="26" t="str">
        <f>VLOOKUP(A789,hospital[#All],8,FALSE)</f>
        <v>tier - 2</v>
      </c>
      <c r="P789" s="26" t="str">
        <f>VLOOKUP(A789,hospital[#All],9,FALSE)</f>
        <v>R1016</v>
      </c>
      <c r="Q789" s="26">
        <f>VLOOKUP(A789,hospital[#All],11,FALSE)</f>
        <v>64</v>
      </c>
    </row>
    <row r="790" spans="1:17" ht="15.6" x14ac:dyDescent="0.3">
      <c r="A790" s="25" t="s">
        <v>1582</v>
      </c>
      <c r="B790" s="26" t="str">
        <f>VLOOKUP(A790,cstm_name[#All],4,FALSE)</f>
        <v>ning</v>
      </c>
      <c r="C790" s="26">
        <f>VLOOKUP(A790,medical[#All],2,FALSE)</f>
        <v>33.534999999999997</v>
      </c>
      <c r="D790" s="26" t="str">
        <f>VLOOKUP(A790,medical[#All],5,FALSE)</f>
        <v>Diabetes</v>
      </c>
      <c r="E790" s="26" t="str">
        <f>VLOOKUP(A790,medical[#All],6,FALSE)</f>
        <v>Yes</v>
      </c>
      <c r="F790" s="26" t="str">
        <f>VLOOKUP('Health care'!A790,medical[#All],7,FALSE)</f>
        <v>No</v>
      </c>
      <c r="G790" s="26" t="str">
        <f>VLOOKUP(A790,medical[#All],8,FALSE)</f>
        <v>No</v>
      </c>
      <c r="H790" s="26">
        <f>VLOOKUP('Health care'!A790,medical[#All],9,FALSE)</f>
        <v>2</v>
      </c>
      <c r="I790" s="26" t="str">
        <f>VLOOKUP(A790,medical[#All],10,FALSE)</f>
        <v>No</v>
      </c>
      <c r="J790" s="27" t="str">
        <f>VLOOKUP(A790,medical[#All],3,FALSE)</f>
        <v>Obesity</v>
      </c>
      <c r="K790" s="27" t="str">
        <f>VLOOKUP(A790,medical[#All],5,FALSE)</f>
        <v>Diabetes</v>
      </c>
      <c r="L790" s="28" t="str">
        <f>VLOOKUP(A790,hospital[#All],10,FALSE)</f>
        <v>6-Dec-1961</v>
      </c>
      <c r="M790" s="29">
        <f>VLOOKUP(A790,hospital[#All],6,FALSE)</f>
        <v>13143.34</v>
      </c>
      <c r="N790" s="26" t="str">
        <f>VLOOKUP(A790,hospital[#All],7,FALSE)</f>
        <v>tier - 3</v>
      </c>
      <c r="O790" s="26" t="str">
        <f>VLOOKUP(A790,hospital[#All],8,FALSE)</f>
        <v>tier - 2</v>
      </c>
      <c r="P790" s="26" t="str">
        <f>VLOOKUP(A790,hospital[#All],9,FALSE)</f>
        <v>R1020</v>
      </c>
      <c r="Q790" s="26">
        <f>VLOOKUP(A790,hospital[#All],11,FALSE)</f>
        <v>64</v>
      </c>
    </row>
    <row r="791" spans="1:17" ht="15.6" x14ac:dyDescent="0.3">
      <c r="A791" s="25" t="s">
        <v>1581</v>
      </c>
      <c r="B791" s="26" t="str">
        <f>VLOOKUP(A791,cstm_name[#All],4,FALSE)</f>
        <v>joel</v>
      </c>
      <c r="C791" s="26">
        <f>VLOOKUP(A791,medical[#All],2,FALSE)</f>
        <v>23.655000000000001</v>
      </c>
      <c r="D791" s="26" t="str">
        <f>VLOOKUP(A791,medical[#All],5,FALSE)</f>
        <v>Diabetes</v>
      </c>
      <c r="E791" s="26" t="str">
        <f>VLOOKUP(A791,medical[#All],6,FALSE)</f>
        <v>Yes</v>
      </c>
      <c r="F791" s="26" t="str">
        <f>VLOOKUP('Health care'!A791,medical[#All],7,FALSE)</f>
        <v>No</v>
      </c>
      <c r="G791" s="26" t="str">
        <f>VLOOKUP(A791,medical[#All],8,FALSE)</f>
        <v>No</v>
      </c>
      <c r="H791" s="26">
        <f>VLOOKUP('Health care'!A791,medical[#All],9,FALSE)</f>
        <v>2</v>
      </c>
      <c r="I791" s="26" t="str">
        <f>VLOOKUP(A791,medical[#All],10,FALSE)</f>
        <v>No</v>
      </c>
      <c r="J791" s="27" t="str">
        <f>VLOOKUP(A791,medical[#All],3,FALSE)</f>
        <v>Normal Weight</v>
      </c>
      <c r="K791" s="27" t="str">
        <f>VLOOKUP(A791,medical[#All],5,FALSE)</f>
        <v>Diabetes</v>
      </c>
      <c r="L791" s="28" t="str">
        <f>VLOOKUP(A791,hospital[#All],10,FALSE)</f>
        <v>7-Sep-1961</v>
      </c>
      <c r="M791" s="29">
        <f>VLOOKUP(A791,hospital[#All],6,FALSE)</f>
        <v>13129.6</v>
      </c>
      <c r="N791" s="26" t="str">
        <f>VLOOKUP(A791,hospital[#All],7,FALSE)</f>
        <v>tier - 3</v>
      </c>
      <c r="O791" s="26" t="str">
        <f>VLOOKUP(A791,hospital[#All],8,FALSE)</f>
        <v>tier - 2</v>
      </c>
      <c r="P791" s="26" t="str">
        <f>VLOOKUP(A791,hospital[#All],9,FALSE)</f>
        <v>R1017</v>
      </c>
      <c r="Q791" s="26">
        <f>VLOOKUP(A791,hospital[#All],11,FALSE)</f>
        <v>64</v>
      </c>
    </row>
    <row r="792" spans="1:17" ht="15.6" x14ac:dyDescent="0.3">
      <c r="A792" s="25" t="s">
        <v>1580</v>
      </c>
      <c r="B792" s="26" t="str">
        <f>VLOOKUP(A792,cstm_name[#All],4,FALSE)</f>
        <v>Pamela</v>
      </c>
      <c r="C792" s="26">
        <f>VLOOKUP(A792,medical[#All],2,FALSE)</f>
        <v>28</v>
      </c>
      <c r="D792" s="26" t="str">
        <f>VLOOKUP(A792,medical[#All],5,FALSE)</f>
        <v>Normal</v>
      </c>
      <c r="E792" s="26" t="str">
        <f>VLOOKUP(A792,medical[#All],6,FALSE)</f>
        <v>No</v>
      </c>
      <c r="F792" s="26" t="str">
        <f>VLOOKUP('Health care'!A792,medical[#All],7,FALSE)</f>
        <v>No</v>
      </c>
      <c r="G792" s="26" t="str">
        <f>VLOOKUP(A792,medical[#All],8,FALSE)</f>
        <v>No</v>
      </c>
      <c r="H792" s="26">
        <f>VLOOKUP('Health care'!A792,medical[#All],9,FALSE)</f>
        <v>0</v>
      </c>
      <c r="I792" s="26" t="str">
        <f>VLOOKUP(A792,medical[#All],10,FALSE)</f>
        <v>No</v>
      </c>
      <c r="J792" s="27" t="str">
        <f>VLOOKUP(A792,medical[#All],3,FALSE)</f>
        <v>OverWeight</v>
      </c>
      <c r="K792" s="27" t="str">
        <f>VLOOKUP(A792,medical[#All],5,FALSE)</f>
        <v>Normal</v>
      </c>
      <c r="L792" s="28" t="str">
        <f>VLOOKUP(A792,hospital[#All],10,FALSE)</f>
        <v>16-Aug-1999</v>
      </c>
      <c r="M792" s="29">
        <f>VLOOKUP(A792,hospital[#All],6,FALSE)</f>
        <v>13126.68</v>
      </c>
      <c r="N792" s="26" t="str">
        <f>VLOOKUP(A792,hospital[#All],7,FALSE)</f>
        <v>tier - 3</v>
      </c>
      <c r="O792" s="26" t="str">
        <f>VLOOKUP(A792,hospital[#All],8,FALSE)</f>
        <v>tier - 3</v>
      </c>
      <c r="P792" s="26" t="str">
        <f>VLOOKUP(A792,hospital[#All],9,FALSE)</f>
        <v>R1011</v>
      </c>
      <c r="Q792" s="26">
        <f>VLOOKUP(A792,hospital[#All],11,FALSE)</f>
        <v>26</v>
      </c>
    </row>
    <row r="793" spans="1:17" ht="15.6" x14ac:dyDescent="0.3">
      <c r="A793" s="25" t="s">
        <v>1579</v>
      </c>
      <c r="B793" s="26" t="str">
        <f>VLOOKUP(A793,cstm_name[#All],4,FALSE)</f>
        <v>brittney</v>
      </c>
      <c r="C793" s="26">
        <f>VLOOKUP(A793,medical[#All],2,FALSE)</f>
        <v>30.23</v>
      </c>
      <c r="D793" s="26" t="str">
        <f>VLOOKUP(A793,medical[#All],5,FALSE)</f>
        <v>Diabetes</v>
      </c>
      <c r="E793" s="26" t="str">
        <f>VLOOKUP(A793,medical[#All],6,FALSE)</f>
        <v>Yes</v>
      </c>
      <c r="F793" s="26" t="str">
        <f>VLOOKUP('Health care'!A793,medical[#All],7,FALSE)</f>
        <v>No</v>
      </c>
      <c r="G793" s="26" t="str">
        <f>VLOOKUP(A793,medical[#All],8,FALSE)</f>
        <v>Yes</v>
      </c>
      <c r="H793" s="26">
        <f>VLOOKUP('Health care'!A793,medical[#All],9,FALSE)</f>
        <v>1</v>
      </c>
      <c r="I793" s="26" t="str">
        <f>VLOOKUP(A793,medical[#All],10,FALSE)</f>
        <v>No</v>
      </c>
      <c r="J793" s="27" t="str">
        <f>VLOOKUP(A793,medical[#All],3,FALSE)</f>
        <v>Obesity</v>
      </c>
      <c r="K793" s="27" t="str">
        <f>VLOOKUP(A793,medical[#All],5,FALSE)</f>
        <v>Diabetes</v>
      </c>
      <c r="L793" s="28" t="str">
        <f>VLOOKUP(A793,hospital[#All],10,FALSE)</f>
        <v>14-Sep-1963</v>
      </c>
      <c r="M793" s="29">
        <f>VLOOKUP(A793,hospital[#All],6,FALSE)</f>
        <v>13116.84</v>
      </c>
      <c r="N793" s="26" t="str">
        <f>VLOOKUP(A793,hospital[#All],7,FALSE)</f>
        <v>tier - 3</v>
      </c>
      <c r="O793" s="26" t="str">
        <f>VLOOKUP(A793,hospital[#All],8,FALSE)</f>
        <v>tier - 1</v>
      </c>
      <c r="P793" s="26" t="str">
        <f>VLOOKUP(A793,hospital[#All],9,FALSE)</f>
        <v>R1012</v>
      </c>
      <c r="Q793" s="26">
        <f>VLOOKUP(A793,hospital[#All],11,FALSE)</f>
        <v>62</v>
      </c>
    </row>
    <row r="794" spans="1:17" ht="15.6" x14ac:dyDescent="0.3">
      <c r="A794" s="25" t="s">
        <v>1578</v>
      </c>
      <c r="B794" s="26" t="str">
        <f>VLOOKUP(A794,cstm_name[#All],4,FALSE)</f>
        <v>sheila</v>
      </c>
      <c r="C794" s="26">
        <f>VLOOKUP(A794,medical[#All],2,FALSE)</f>
        <v>51.14</v>
      </c>
      <c r="D794" s="26" t="str">
        <f>VLOOKUP(A794,medical[#All],5,FALSE)</f>
        <v>Normal</v>
      </c>
      <c r="E794" s="26" t="str">
        <f>VLOOKUP(A794,medical[#All],6,FALSE)</f>
        <v>No</v>
      </c>
      <c r="F794" s="26" t="str">
        <f>VLOOKUP('Health care'!A794,medical[#All],7,FALSE)</f>
        <v>No</v>
      </c>
      <c r="G794" s="26" t="str">
        <f>VLOOKUP(A794,medical[#All],8,FALSE)</f>
        <v>No</v>
      </c>
      <c r="H794" s="26">
        <f>VLOOKUP('Health care'!A794,medical[#All],9,FALSE)</f>
        <v>1</v>
      </c>
      <c r="I794" s="26" t="str">
        <f>VLOOKUP(A794,medical[#All],10,FALSE)</f>
        <v>No</v>
      </c>
      <c r="J794" s="27" t="str">
        <f>VLOOKUP(A794,medical[#All],3,FALSE)</f>
        <v>Obesity</v>
      </c>
      <c r="K794" s="27" t="str">
        <f>VLOOKUP(A794,medical[#All],5,FALSE)</f>
        <v>Normal</v>
      </c>
      <c r="L794" s="28" t="str">
        <f>VLOOKUP(A794,hospital[#All],10,FALSE)</f>
        <v>12-Aug-1992</v>
      </c>
      <c r="M794" s="29">
        <f>VLOOKUP(A794,hospital[#All],6,FALSE)</f>
        <v>13113.51</v>
      </c>
      <c r="N794" s="26" t="str">
        <f>VLOOKUP(A794,hospital[#All],7,FALSE)</f>
        <v>tier - 3</v>
      </c>
      <c r="O794" s="26" t="str">
        <f>VLOOKUP(A794,hospital[#All],8,FALSE)</f>
        <v>tier - 2</v>
      </c>
      <c r="P794" s="26" t="str">
        <f>VLOOKUP(A794,hospital[#All],9,FALSE)</f>
        <v>R1026</v>
      </c>
      <c r="Q794" s="26">
        <f>VLOOKUP(A794,hospital[#All],11,FALSE)</f>
        <v>33</v>
      </c>
    </row>
    <row r="795" spans="1:17" ht="15.6" x14ac:dyDescent="0.3">
      <c r="A795" s="25" t="s">
        <v>1577</v>
      </c>
      <c r="B795" s="26" t="str">
        <f>VLOOKUP(A795,cstm_name[#All],4,FALSE)</f>
        <v>koji</v>
      </c>
      <c r="C795" s="26">
        <f>VLOOKUP(A795,medical[#All],2,FALSE)</f>
        <v>24.32</v>
      </c>
      <c r="D795" s="26" t="str">
        <f>VLOOKUP(A795,medical[#All],5,FALSE)</f>
        <v>Diabetes</v>
      </c>
      <c r="E795" s="26" t="str">
        <f>VLOOKUP(A795,medical[#All],6,FALSE)</f>
        <v>No</v>
      </c>
      <c r="F795" s="26" t="str">
        <f>VLOOKUP('Health care'!A795,medical[#All],7,FALSE)</f>
        <v>No</v>
      </c>
      <c r="G795" s="26" t="str">
        <f>VLOOKUP(A795,medical[#All],8,FALSE)</f>
        <v>No</v>
      </c>
      <c r="H795" s="26">
        <f>VLOOKUP('Health care'!A795,medical[#All],9,FALSE)</f>
        <v>0</v>
      </c>
      <c r="I795" s="26" t="str">
        <f>VLOOKUP(A795,medical[#All],10,FALSE)</f>
        <v>No</v>
      </c>
      <c r="J795" s="27" t="str">
        <f>VLOOKUP(A795,medical[#All],3,FALSE)</f>
        <v>Normal Weight</v>
      </c>
      <c r="K795" s="27" t="str">
        <f>VLOOKUP(A795,medical[#All],5,FALSE)</f>
        <v>Diabetes</v>
      </c>
      <c r="L795" s="28" t="str">
        <f>VLOOKUP(A795,hospital[#All],10,FALSE)</f>
        <v>2-Aug-1962</v>
      </c>
      <c r="M795" s="29">
        <f>VLOOKUP(A795,hospital[#All],6,FALSE)</f>
        <v>13112.6</v>
      </c>
      <c r="N795" s="26" t="str">
        <f>VLOOKUP(A795,hospital[#All],7,FALSE)</f>
        <v>tier - 3</v>
      </c>
      <c r="O795" s="26" t="str">
        <f>VLOOKUP(A795,hospital[#All],8,FALSE)</f>
        <v>tier - 3</v>
      </c>
      <c r="P795" s="26" t="str">
        <f>VLOOKUP(A795,hospital[#All],9,FALSE)</f>
        <v>R1012</v>
      </c>
      <c r="Q795" s="26">
        <f>VLOOKUP(A795,hospital[#All],11,FALSE)</f>
        <v>63</v>
      </c>
    </row>
    <row r="796" spans="1:17" ht="15.6" x14ac:dyDescent="0.3">
      <c r="A796" s="25" t="s">
        <v>1576</v>
      </c>
      <c r="B796" s="26" t="str">
        <f>VLOOKUP(A796,cstm_name[#All],4,FALSE)</f>
        <v>sarah</v>
      </c>
      <c r="C796" s="26">
        <f>VLOOKUP(A796,medical[#All],2,FALSE)</f>
        <v>38.06</v>
      </c>
      <c r="D796" s="26" t="str">
        <f>VLOOKUP(A796,medical[#All],5,FALSE)</f>
        <v>Diabetes</v>
      </c>
      <c r="E796" s="26" t="str">
        <f>VLOOKUP(A796,medical[#All],6,FALSE)</f>
        <v>No</v>
      </c>
      <c r="F796" s="26" t="str">
        <f>VLOOKUP('Health care'!A796,medical[#All],7,FALSE)</f>
        <v>No</v>
      </c>
      <c r="G796" s="26" t="str">
        <f>VLOOKUP(A796,medical[#All],8,FALSE)</f>
        <v>No</v>
      </c>
      <c r="H796" s="26">
        <f>VLOOKUP('Health care'!A796,medical[#All],9,FALSE)</f>
        <v>0</v>
      </c>
      <c r="I796" s="26" t="str">
        <f>VLOOKUP(A796,medical[#All],10,FALSE)</f>
        <v>No</v>
      </c>
      <c r="J796" s="27" t="str">
        <f>VLOOKUP(A796,medical[#All],3,FALSE)</f>
        <v>Obesity</v>
      </c>
      <c r="K796" s="27" t="str">
        <f>VLOOKUP(A796,medical[#All],5,FALSE)</f>
        <v>Diabetes</v>
      </c>
      <c r="L796" s="28" t="str">
        <f>VLOOKUP(A796,hospital[#All],10,FALSE)</f>
        <v>30-Oct-1971</v>
      </c>
      <c r="M796" s="29">
        <f>VLOOKUP(A796,hospital[#All],6,FALSE)</f>
        <v>13110.79</v>
      </c>
      <c r="N796" s="26" t="str">
        <f>VLOOKUP(A796,hospital[#All],7,FALSE)</f>
        <v>tier - 3</v>
      </c>
      <c r="O796" s="26" t="str">
        <f>VLOOKUP(A796,hospital[#All],8,FALSE)</f>
        <v>tier - 2</v>
      </c>
      <c r="P796" s="26" t="str">
        <f>VLOOKUP(A796,hospital[#All],9,FALSE)</f>
        <v>R1011</v>
      </c>
      <c r="Q796" s="26">
        <f>VLOOKUP(A796,hospital[#All],11,FALSE)</f>
        <v>54</v>
      </c>
    </row>
    <row r="797" spans="1:17" ht="15.6" x14ac:dyDescent="0.3">
      <c r="A797" s="25" t="s">
        <v>1575</v>
      </c>
      <c r="B797" s="26" t="str">
        <f>VLOOKUP(A797,cstm_name[#All],4,FALSE)</f>
        <v>Colleen</v>
      </c>
      <c r="C797" s="26">
        <f>VLOOKUP(A797,medical[#All],2,FALSE)</f>
        <v>37.700000000000003</v>
      </c>
      <c r="D797" s="26" t="str">
        <f>VLOOKUP(A797,medical[#All],5,FALSE)</f>
        <v>Diabetes</v>
      </c>
      <c r="E797" s="26" t="str">
        <f>VLOOKUP(A797,medical[#All],6,FALSE)</f>
        <v>No</v>
      </c>
      <c r="F797" s="26" t="str">
        <f>VLOOKUP('Health care'!A797,medical[#All],7,FALSE)</f>
        <v>No</v>
      </c>
      <c r="G797" s="26" t="str">
        <f>VLOOKUP(A797,medical[#All],8,FALSE)</f>
        <v>No</v>
      </c>
      <c r="H797" s="26">
        <f>VLOOKUP('Health care'!A797,medical[#All],9,FALSE)</f>
        <v>0</v>
      </c>
      <c r="I797" s="26" t="str">
        <f>VLOOKUP(A797,medical[#All],10,FALSE)</f>
        <v>No</v>
      </c>
      <c r="J797" s="27" t="str">
        <f>VLOOKUP(A797,medical[#All],3,FALSE)</f>
        <v>Obesity</v>
      </c>
      <c r="K797" s="27" t="str">
        <f>VLOOKUP(A797,medical[#All],5,FALSE)</f>
        <v>Diabetes</v>
      </c>
      <c r="L797" s="28" t="str">
        <f>VLOOKUP(A797,hospital[#All],10,FALSE)</f>
        <v>17-Jul-1978</v>
      </c>
      <c r="M797" s="29">
        <f>VLOOKUP(A797,hospital[#All],6,FALSE)</f>
        <v>13101.74</v>
      </c>
      <c r="N797" s="26" t="str">
        <f>VLOOKUP(A797,hospital[#All],7,FALSE)</f>
        <v>tier - 3</v>
      </c>
      <c r="O797" s="26" t="str">
        <f>VLOOKUP(A797,hospital[#All],8,FALSE)</f>
        <v>tier - 2</v>
      </c>
      <c r="P797" s="26" t="str">
        <f>VLOOKUP(A797,hospital[#All],9,FALSE)</f>
        <v>R1026</v>
      </c>
      <c r="Q797" s="26">
        <f>VLOOKUP(A797,hospital[#All],11,FALSE)</f>
        <v>47</v>
      </c>
    </row>
    <row r="798" spans="1:17" ht="15.6" x14ac:dyDescent="0.3">
      <c r="A798" s="25" t="s">
        <v>1574</v>
      </c>
      <c r="B798" s="26" t="str">
        <f>VLOOKUP(A798,cstm_name[#All],4,FALSE)</f>
        <v>Deedra</v>
      </c>
      <c r="C798" s="26">
        <f>VLOOKUP(A798,medical[#All],2,FALSE)</f>
        <v>44</v>
      </c>
      <c r="D798" s="26" t="str">
        <f>VLOOKUP(A798,medical[#All],5,FALSE)</f>
        <v>Diabetes</v>
      </c>
      <c r="E798" s="26" t="str">
        <f>VLOOKUP(A798,medical[#All],6,FALSE)</f>
        <v>Yes</v>
      </c>
      <c r="F798" s="26" t="str">
        <f>VLOOKUP('Health care'!A798,medical[#All],7,FALSE)</f>
        <v>No</v>
      </c>
      <c r="G798" s="26" t="str">
        <f>VLOOKUP(A798,medical[#All],8,FALSE)</f>
        <v>No</v>
      </c>
      <c r="H798" s="26">
        <f>VLOOKUP('Health care'!A798,medical[#All],9,FALSE)</f>
        <v>2</v>
      </c>
      <c r="I798" s="26" t="str">
        <f>VLOOKUP(A798,medical[#All],10,FALSE)</f>
        <v>No</v>
      </c>
      <c r="J798" s="27" t="str">
        <f>VLOOKUP(A798,medical[#All],3,FALSE)</f>
        <v>Obesity</v>
      </c>
      <c r="K798" s="27" t="str">
        <f>VLOOKUP(A798,medical[#All],5,FALSE)</f>
        <v>Diabetes</v>
      </c>
      <c r="L798" s="28" t="str">
        <f>VLOOKUP(A798,hospital[#All],10,FALSE)</f>
        <v>6-Nov-1961</v>
      </c>
      <c r="M798" s="29">
        <f>VLOOKUP(A798,hospital[#All],6,FALSE)</f>
        <v>13063.88</v>
      </c>
      <c r="N798" s="26" t="str">
        <f>VLOOKUP(A798,hospital[#All],7,FALSE)</f>
        <v>tier - 3</v>
      </c>
      <c r="O798" s="26" t="str">
        <f>VLOOKUP(A798,hospital[#All],8,FALSE)</f>
        <v>tier - 2</v>
      </c>
      <c r="P798" s="26" t="str">
        <f>VLOOKUP(A798,hospital[#All],9,FALSE)</f>
        <v>R1011</v>
      </c>
      <c r="Q798" s="26">
        <f>VLOOKUP(A798,hospital[#All],11,FALSE)</f>
        <v>64</v>
      </c>
    </row>
    <row r="799" spans="1:17" ht="15.6" x14ac:dyDescent="0.3">
      <c r="A799" s="25" t="s">
        <v>1573</v>
      </c>
      <c r="B799" s="26" t="str">
        <f>VLOOKUP(A799,cstm_name[#All],4,FALSE)</f>
        <v>kulwinder</v>
      </c>
      <c r="C799" s="26">
        <f>VLOOKUP(A799,medical[#All],2,FALSE)</f>
        <v>41.45</v>
      </c>
      <c r="D799" s="26" t="str">
        <f>VLOOKUP(A799,medical[#All],5,FALSE)</f>
        <v>Prediabetes</v>
      </c>
      <c r="E799" s="26" t="str">
        <f>VLOOKUP(A799,medical[#All],6,FALSE)</f>
        <v>Yes</v>
      </c>
      <c r="F799" s="26" t="str">
        <f>VLOOKUP('Health care'!A799,medical[#All],7,FALSE)</f>
        <v>No</v>
      </c>
      <c r="G799" s="26" t="str">
        <f>VLOOKUP(A799,medical[#All],8,FALSE)</f>
        <v>No</v>
      </c>
      <c r="H799" s="26">
        <f>VLOOKUP('Health care'!A799,medical[#All],9,FALSE)</f>
        <v>0</v>
      </c>
      <c r="I799" s="26" t="str">
        <f>VLOOKUP(A799,medical[#All],10,FALSE)</f>
        <v>No</v>
      </c>
      <c r="J799" s="27" t="str">
        <f>VLOOKUP(A799,medical[#All],3,FALSE)</f>
        <v>Obesity</v>
      </c>
      <c r="K799" s="27" t="str">
        <f>VLOOKUP(A799,medical[#All],5,FALSE)</f>
        <v>Prediabetes</v>
      </c>
      <c r="L799" s="28" t="str">
        <f>VLOOKUP(A799,hospital[#All],10,FALSE)</f>
        <v>26-Oct-1985</v>
      </c>
      <c r="M799" s="29">
        <f>VLOOKUP(A799,hospital[#All],6,FALSE)</f>
        <v>13051.22</v>
      </c>
      <c r="N799" s="26" t="str">
        <f>VLOOKUP(A799,hospital[#All],7,FALSE)</f>
        <v>tier - 3</v>
      </c>
      <c r="O799" s="26" t="str">
        <f>VLOOKUP(A799,hospital[#All],8,FALSE)</f>
        <v>tier - 1</v>
      </c>
      <c r="P799" s="26" t="str">
        <f>VLOOKUP(A799,hospital[#All],9,FALSE)</f>
        <v>R1026</v>
      </c>
      <c r="Q799" s="26">
        <f>VLOOKUP(A799,hospital[#All],11,FALSE)</f>
        <v>40</v>
      </c>
    </row>
    <row r="800" spans="1:17" ht="15.6" x14ac:dyDescent="0.3">
      <c r="A800" s="25" t="s">
        <v>1572</v>
      </c>
      <c r="B800" s="26" t="str">
        <f>VLOOKUP(A800,cstm_name[#All],4,FALSE)</f>
        <v>Ann</v>
      </c>
      <c r="C800" s="26">
        <f>VLOOKUP(A800,medical[#All],2,FALSE)</f>
        <v>25.364999999999998</v>
      </c>
      <c r="D800" s="26" t="str">
        <f>VLOOKUP(A800,medical[#All],5,FALSE)</f>
        <v>Diabetes</v>
      </c>
      <c r="E800" s="26" t="str">
        <f>VLOOKUP(A800,medical[#All],6,FALSE)</f>
        <v>Yes</v>
      </c>
      <c r="F800" s="26" t="str">
        <f>VLOOKUP('Health care'!A800,medical[#All],7,FALSE)</f>
        <v>No</v>
      </c>
      <c r="G800" s="26" t="str">
        <f>VLOOKUP(A800,medical[#All],8,FALSE)</f>
        <v>No</v>
      </c>
      <c r="H800" s="26">
        <f>VLOOKUP('Health care'!A800,medical[#All],9,FALSE)</f>
        <v>0</v>
      </c>
      <c r="I800" s="26" t="str">
        <f>VLOOKUP(A800,medical[#All],10,FALSE)</f>
        <v>No</v>
      </c>
      <c r="J800" s="27" t="str">
        <f>VLOOKUP(A800,medical[#All],3,FALSE)</f>
        <v>OverWeight</v>
      </c>
      <c r="K800" s="27" t="str">
        <f>VLOOKUP(A800,medical[#All],5,FALSE)</f>
        <v>Diabetes</v>
      </c>
      <c r="L800" s="28" t="str">
        <f>VLOOKUP(A800,hospital[#All],10,FALSE)</f>
        <v>6-Aug-1967</v>
      </c>
      <c r="M800" s="29">
        <f>VLOOKUP(A800,hospital[#All],6,FALSE)</f>
        <v>13047.33</v>
      </c>
      <c r="N800" s="26" t="str">
        <f>VLOOKUP(A800,hospital[#All],7,FALSE)</f>
        <v>tier - 3</v>
      </c>
      <c r="O800" s="26" t="str">
        <f>VLOOKUP(A800,hospital[#All],8,FALSE)</f>
        <v>tier - 3</v>
      </c>
      <c r="P800" s="26" t="str">
        <f>VLOOKUP(A800,hospital[#All],9,FALSE)</f>
        <v>R1024</v>
      </c>
      <c r="Q800" s="26">
        <f>VLOOKUP(A800,hospital[#All],11,FALSE)</f>
        <v>58</v>
      </c>
    </row>
    <row r="801" spans="1:17" ht="15.6" x14ac:dyDescent="0.3">
      <c r="A801" s="25" t="s">
        <v>1571</v>
      </c>
      <c r="B801" s="26" t="str">
        <f>VLOOKUP(A801,cstm_name[#All],4,FALSE)</f>
        <v>Sarah</v>
      </c>
      <c r="C801" s="26">
        <f>VLOOKUP(A801,medical[#All],2,FALSE)</f>
        <v>34.56</v>
      </c>
      <c r="D801" s="26" t="str">
        <f>VLOOKUP(A801,medical[#All],5,FALSE)</f>
        <v>Prediabetes</v>
      </c>
      <c r="E801" s="26" t="str">
        <f>VLOOKUP(A801,medical[#All],6,FALSE)</f>
        <v>Yes</v>
      </c>
      <c r="F801" s="26" t="str">
        <f>VLOOKUP('Health care'!A801,medical[#All],7,FALSE)</f>
        <v>No</v>
      </c>
      <c r="G801" s="26" t="str">
        <f>VLOOKUP(A801,medical[#All],8,FALSE)</f>
        <v>Yes</v>
      </c>
      <c r="H801" s="26">
        <f>VLOOKUP('Health care'!A801,medical[#All],9,FALSE)</f>
        <v>1</v>
      </c>
      <c r="I801" s="26" t="str">
        <f>VLOOKUP(A801,medical[#All],10,FALSE)</f>
        <v>No</v>
      </c>
      <c r="J801" s="27" t="str">
        <f>VLOOKUP(A801,medical[#All],3,FALSE)</f>
        <v>Obesity</v>
      </c>
      <c r="K801" s="27" t="str">
        <f>VLOOKUP(A801,medical[#All],5,FALSE)</f>
        <v>Prediabetes</v>
      </c>
      <c r="L801" s="28" t="str">
        <f>VLOOKUP(A801,hospital[#All],10,FALSE)</f>
        <v>23-Sep-1969</v>
      </c>
      <c r="M801" s="29">
        <f>VLOOKUP(A801,hospital[#All],6,FALSE)</f>
        <v>13044.41</v>
      </c>
      <c r="N801" s="26" t="str">
        <f>VLOOKUP(A801,hospital[#All],7,FALSE)</f>
        <v>tier - 3</v>
      </c>
      <c r="O801" s="26" t="str">
        <f>VLOOKUP(A801,hospital[#All],8,FALSE)</f>
        <v>tier - 1</v>
      </c>
      <c r="P801" s="26" t="str">
        <f>VLOOKUP(A801,hospital[#All],9,FALSE)</f>
        <v>R1012</v>
      </c>
      <c r="Q801" s="26">
        <f>VLOOKUP(A801,hospital[#All],11,FALSE)</f>
        <v>56</v>
      </c>
    </row>
    <row r="802" spans="1:17" ht="15.6" x14ac:dyDescent="0.3">
      <c r="A802" s="25" t="s">
        <v>1570</v>
      </c>
      <c r="B802" s="26" t="str">
        <f>VLOOKUP(A802,cstm_name[#All],4,FALSE)</f>
        <v>Apryl</v>
      </c>
      <c r="C802" s="26">
        <f>VLOOKUP(A802,medical[#All],2,FALSE)</f>
        <v>28.2</v>
      </c>
      <c r="D802" s="26" t="str">
        <f>VLOOKUP(A802,medical[#All],5,FALSE)</f>
        <v>Diabetes</v>
      </c>
      <c r="E802" s="26" t="str">
        <f>VLOOKUP(A802,medical[#All],6,FALSE)</f>
        <v>Yes</v>
      </c>
      <c r="F802" s="26" t="str">
        <f>VLOOKUP('Health care'!A802,medical[#All],7,FALSE)</f>
        <v>No</v>
      </c>
      <c r="G802" s="26" t="str">
        <f>VLOOKUP(A802,medical[#All],8,FALSE)</f>
        <v>No</v>
      </c>
      <c r="H802" s="26">
        <f>VLOOKUP('Health care'!A802,medical[#All],9,FALSE)</f>
        <v>2</v>
      </c>
      <c r="I802" s="26" t="str">
        <f>VLOOKUP(A802,medical[#All],10,FALSE)</f>
        <v>No</v>
      </c>
      <c r="J802" s="27" t="str">
        <f>VLOOKUP(A802,medical[#All],3,FALSE)</f>
        <v>OverWeight</v>
      </c>
      <c r="K802" s="27" t="str">
        <f>VLOOKUP(A802,medical[#All],5,FALSE)</f>
        <v>Diabetes</v>
      </c>
      <c r="L802" s="28" t="str">
        <f>VLOOKUP(A802,hospital[#All],10,FALSE)</f>
        <v>9-Nov-1961</v>
      </c>
      <c r="M802" s="29">
        <f>VLOOKUP(A802,hospital[#All],6,FALSE)</f>
        <v>13041.92</v>
      </c>
      <c r="N802" s="26" t="str">
        <f>VLOOKUP(A802,hospital[#All],7,FALSE)</f>
        <v>tier - 3</v>
      </c>
      <c r="O802" s="26" t="str">
        <f>VLOOKUP(A802,hospital[#All],8,FALSE)</f>
        <v>tier - 1</v>
      </c>
      <c r="P802" s="26" t="str">
        <f>VLOOKUP(A802,hospital[#All],9,FALSE)</f>
        <v>R1011</v>
      </c>
      <c r="Q802" s="26">
        <f>VLOOKUP(A802,hospital[#All],11,FALSE)</f>
        <v>64</v>
      </c>
    </row>
    <row r="803" spans="1:17" ht="15.6" x14ac:dyDescent="0.3">
      <c r="A803" s="25" t="s">
        <v>1569</v>
      </c>
      <c r="B803" s="26" t="str">
        <f>VLOOKUP(A803,cstm_name[#All],4,FALSE)</f>
        <v>ilana</v>
      </c>
      <c r="C803" s="26">
        <f>VLOOKUP(A803,medical[#All],2,FALSE)</f>
        <v>30.43</v>
      </c>
      <c r="D803" s="26" t="str">
        <f>VLOOKUP(A803,medical[#All],5,FALSE)</f>
        <v>Diabetes</v>
      </c>
      <c r="E803" s="26" t="str">
        <f>VLOOKUP(A803,medical[#All],6,FALSE)</f>
        <v>No</v>
      </c>
      <c r="F803" s="26" t="str">
        <f>VLOOKUP('Health care'!A803,medical[#All],7,FALSE)</f>
        <v>No</v>
      </c>
      <c r="G803" s="26" t="str">
        <f>VLOOKUP(A803,medical[#All],8,FALSE)</f>
        <v>No</v>
      </c>
      <c r="H803" s="26">
        <f>VLOOKUP('Health care'!A803,medical[#All],9,FALSE)</f>
        <v>0</v>
      </c>
      <c r="I803" s="26" t="str">
        <f>VLOOKUP(A803,medical[#All],10,FALSE)</f>
        <v>No</v>
      </c>
      <c r="J803" s="27" t="str">
        <f>VLOOKUP(A803,medical[#All],3,FALSE)</f>
        <v>Obesity</v>
      </c>
      <c r="K803" s="27" t="str">
        <f>VLOOKUP(A803,medical[#All],5,FALSE)</f>
        <v>Diabetes</v>
      </c>
      <c r="L803" s="28" t="str">
        <f>VLOOKUP(A803,hospital[#All],10,FALSE)</f>
        <v>4-Nov-1965</v>
      </c>
      <c r="M803" s="29">
        <f>VLOOKUP(A803,hospital[#All],6,FALSE)</f>
        <v>13023.93</v>
      </c>
      <c r="N803" s="26" t="str">
        <f>VLOOKUP(A803,hospital[#All],7,FALSE)</f>
        <v>tier - 3</v>
      </c>
      <c r="O803" s="26" t="str">
        <f>VLOOKUP(A803,hospital[#All],8,FALSE)</f>
        <v>tier - 2</v>
      </c>
      <c r="P803" s="26" t="str">
        <f>VLOOKUP(A803,hospital[#All],9,FALSE)</f>
        <v>R1025</v>
      </c>
      <c r="Q803" s="26">
        <f>VLOOKUP(A803,hospital[#All],11,FALSE)</f>
        <v>60</v>
      </c>
    </row>
    <row r="804" spans="1:17" ht="15.6" x14ac:dyDescent="0.3">
      <c r="A804" s="25" t="s">
        <v>1568</v>
      </c>
      <c r="B804" s="26" t="str">
        <f>VLOOKUP(A804,cstm_name[#All],4,FALSE)</f>
        <v>katherine</v>
      </c>
      <c r="C804" s="26">
        <f>VLOOKUP(A804,medical[#All],2,FALSE)</f>
        <v>32.395000000000003</v>
      </c>
      <c r="D804" s="26" t="str">
        <f>VLOOKUP(A804,medical[#All],5,FALSE)</f>
        <v>Normal</v>
      </c>
      <c r="E804" s="26" t="str">
        <f>VLOOKUP(A804,medical[#All],6,FALSE)</f>
        <v>Yes</v>
      </c>
      <c r="F804" s="26" t="str">
        <f>VLOOKUP('Health care'!A804,medical[#All],7,FALSE)</f>
        <v>No</v>
      </c>
      <c r="G804" s="26" t="str">
        <f>VLOOKUP(A804,medical[#All],8,FALSE)</f>
        <v>No</v>
      </c>
      <c r="H804" s="26">
        <f>VLOOKUP('Health care'!A804,medical[#All],9,FALSE)</f>
        <v>1</v>
      </c>
      <c r="I804" s="26" t="str">
        <f>VLOOKUP(A804,medical[#All],10,FALSE)</f>
        <v>No</v>
      </c>
      <c r="J804" s="27" t="str">
        <f>VLOOKUP(A804,medical[#All],3,FALSE)</f>
        <v>Obesity</v>
      </c>
      <c r="K804" s="27" t="str">
        <f>VLOOKUP(A804,medical[#All],5,FALSE)</f>
        <v>Normal</v>
      </c>
      <c r="L804" s="28" t="str">
        <f>VLOOKUP(A804,hospital[#All],10,FALSE)</f>
        <v>23-Sep-1964</v>
      </c>
      <c r="M804" s="29">
        <f>VLOOKUP(A804,hospital[#All],6,FALSE)</f>
        <v>13019.16</v>
      </c>
      <c r="N804" s="26" t="str">
        <f>VLOOKUP(A804,hospital[#All],7,FALSE)</f>
        <v>tier - 3</v>
      </c>
      <c r="O804" s="26" t="str">
        <f>VLOOKUP(A804,hospital[#All],8,FALSE)</f>
        <v>tier - 1</v>
      </c>
      <c r="P804" s="26" t="str">
        <f>VLOOKUP(A804,hospital[#All],9,FALSE)</f>
        <v>R1024</v>
      </c>
      <c r="Q804" s="26">
        <f>VLOOKUP(A804,hospital[#All],11,FALSE)</f>
        <v>61</v>
      </c>
    </row>
    <row r="805" spans="1:17" ht="15.6" x14ac:dyDescent="0.3">
      <c r="A805" s="25" t="s">
        <v>1567</v>
      </c>
      <c r="B805" s="26" t="str">
        <f>VLOOKUP(A805,cstm_name[#All],4,FALSE)</f>
        <v>katherine</v>
      </c>
      <c r="C805" s="26">
        <f>VLOOKUP(A805,medical[#All],2,FALSE)</f>
        <v>24.035</v>
      </c>
      <c r="D805" s="26" t="str">
        <f>VLOOKUP(A805,medical[#All],5,FALSE)</f>
        <v>Diabetes</v>
      </c>
      <c r="E805" s="26" t="str">
        <f>VLOOKUP(A805,medical[#All],6,FALSE)</f>
        <v>No</v>
      </c>
      <c r="F805" s="26" t="str">
        <f>VLOOKUP('Health care'!A805,medical[#All],7,FALSE)</f>
        <v>No</v>
      </c>
      <c r="G805" s="26" t="str">
        <f>VLOOKUP(A805,medical[#All],8,FALSE)</f>
        <v>No</v>
      </c>
      <c r="H805" s="26">
        <f>VLOOKUP('Health care'!A805,medical[#All],9,FALSE)</f>
        <v>0</v>
      </c>
      <c r="I805" s="26" t="str">
        <f>VLOOKUP(A805,medical[#All],10,FALSE)</f>
        <v>No</v>
      </c>
      <c r="J805" s="27" t="str">
        <f>VLOOKUP(A805,medical[#All],3,FALSE)</f>
        <v>Normal Weight</v>
      </c>
      <c r="K805" s="27" t="str">
        <f>VLOOKUP(A805,medical[#All],5,FALSE)</f>
        <v>Diabetes</v>
      </c>
      <c r="L805" s="28" t="str">
        <f>VLOOKUP(A805,hospital[#All],10,FALSE)</f>
        <v>20-Jul-1962</v>
      </c>
      <c r="M805" s="29">
        <f>VLOOKUP(A805,hospital[#All],6,FALSE)</f>
        <v>13012.21</v>
      </c>
      <c r="N805" s="26" t="str">
        <f>VLOOKUP(A805,hospital[#All],7,FALSE)</f>
        <v>tier - 3</v>
      </c>
      <c r="O805" s="26" t="str">
        <f>VLOOKUP(A805,hospital[#All],8,FALSE)</f>
        <v>tier - 1</v>
      </c>
      <c r="P805" s="26" t="str">
        <f>VLOOKUP(A805,hospital[#All],9,FALSE)</f>
        <v>R1012</v>
      </c>
      <c r="Q805" s="26">
        <f>VLOOKUP(A805,hospital[#All],11,FALSE)</f>
        <v>63</v>
      </c>
    </row>
    <row r="806" spans="1:17" ht="15.6" x14ac:dyDescent="0.3">
      <c r="A806" s="25" t="s">
        <v>1566</v>
      </c>
      <c r="B806" s="26" t="str">
        <f>VLOOKUP(A806,cstm_name[#All],4,FALSE)</f>
        <v>karl</v>
      </c>
      <c r="C806" s="26">
        <f>VLOOKUP(A806,medical[#All],2,FALSE)</f>
        <v>37.119999999999997</v>
      </c>
      <c r="D806" s="26" t="str">
        <f>VLOOKUP(A806,medical[#All],5,FALSE)</f>
        <v>Normal</v>
      </c>
      <c r="E806" s="26" t="str">
        <f>VLOOKUP(A806,medical[#All],6,FALSE)</f>
        <v>No</v>
      </c>
      <c r="F806" s="26" t="str">
        <f>VLOOKUP('Health care'!A806,medical[#All],7,FALSE)</f>
        <v>No</v>
      </c>
      <c r="G806" s="26" t="str">
        <f>VLOOKUP(A806,medical[#All],8,FALSE)</f>
        <v>No</v>
      </c>
      <c r="H806" s="26">
        <f>VLOOKUP('Health care'!A806,medical[#All],9,FALSE)</f>
        <v>2</v>
      </c>
      <c r="I806" s="26" t="str">
        <f>VLOOKUP(A806,medical[#All],10,FALSE)</f>
        <v>No</v>
      </c>
      <c r="J806" s="27" t="str">
        <f>VLOOKUP(A806,medical[#All],3,FALSE)</f>
        <v>Obesity</v>
      </c>
      <c r="K806" s="27" t="str">
        <f>VLOOKUP(A806,medical[#All],5,FALSE)</f>
        <v>Normal</v>
      </c>
      <c r="L806" s="28" t="str">
        <f>VLOOKUP(A806,hospital[#All],10,FALSE)</f>
        <v>27-Sep-1972</v>
      </c>
      <c r="M806" s="29">
        <f>VLOOKUP(A806,hospital[#All],6,FALSE)</f>
        <v>13010.86</v>
      </c>
      <c r="N806" s="26" t="str">
        <f>VLOOKUP(A806,hospital[#All],7,FALSE)</f>
        <v>tier - 3</v>
      </c>
      <c r="O806" s="26" t="str">
        <f>VLOOKUP(A806,hospital[#All],8,FALSE)</f>
        <v>tier - 2</v>
      </c>
      <c r="P806" s="26" t="str">
        <f>VLOOKUP(A806,hospital[#All],9,FALSE)</f>
        <v>R1012</v>
      </c>
      <c r="Q806" s="26">
        <f>VLOOKUP(A806,hospital[#All],11,FALSE)</f>
        <v>53</v>
      </c>
    </row>
    <row r="807" spans="1:17" ht="15.6" x14ac:dyDescent="0.3">
      <c r="A807" s="25" t="s">
        <v>1565</v>
      </c>
      <c r="B807" s="26" t="str">
        <f>VLOOKUP(A807,cstm_name[#All],4,FALSE)</f>
        <v>stephen</v>
      </c>
      <c r="C807" s="26">
        <f>VLOOKUP(A807,medical[#All],2,FALSE)</f>
        <v>34.840000000000003</v>
      </c>
      <c r="D807" s="26" t="str">
        <f>VLOOKUP(A807,medical[#All],5,FALSE)</f>
        <v>Prediabetes</v>
      </c>
      <c r="E807" s="26" t="str">
        <f>VLOOKUP(A807,medical[#All],6,FALSE)</f>
        <v>Yes</v>
      </c>
      <c r="F807" s="26" t="str">
        <f>VLOOKUP('Health care'!A807,medical[#All],7,FALSE)</f>
        <v>No</v>
      </c>
      <c r="G807" s="26" t="str">
        <f>VLOOKUP(A807,medical[#All],8,FALSE)</f>
        <v>Yes</v>
      </c>
      <c r="H807" s="26">
        <f>VLOOKUP('Health care'!A807,medical[#All],9,FALSE)</f>
        <v>1</v>
      </c>
      <c r="I807" s="26" t="str">
        <f>VLOOKUP(A807,medical[#All],10,FALSE)</f>
        <v>No</v>
      </c>
      <c r="J807" s="27" t="str">
        <f>VLOOKUP(A807,medical[#All],3,FALSE)</f>
        <v>Obesity</v>
      </c>
      <c r="K807" s="27" t="str">
        <f>VLOOKUP(A807,medical[#All],5,FALSE)</f>
        <v>Prediabetes</v>
      </c>
      <c r="L807" s="28" t="str">
        <f>VLOOKUP(A807,hospital[#All],10,FALSE)</f>
        <v>13-Dec-1969</v>
      </c>
      <c r="M807" s="29">
        <f>VLOOKUP(A807,hospital[#All],6,FALSE)</f>
        <v>13008.07</v>
      </c>
      <c r="N807" s="26" t="str">
        <f>VLOOKUP(A807,hospital[#All],7,FALSE)</f>
        <v>tier - 3</v>
      </c>
      <c r="O807" s="26" t="str">
        <f>VLOOKUP(A807,hospital[#All],8,FALSE)</f>
        <v>tier - 3</v>
      </c>
      <c r="P807" s="26" t="str">
        <f>VLOOKUP(A807,hospital[#All],9,FALSE)</f>
        <v>R1012</v>
      </c>
      <c r="Q807" s="26">
        <f>VLOOKUP(A807,hospital[#All],11,FALSE)</f>
        <v>56</v>
      </c>
    </row>
    <row r="808" spans="1:17" ht="15.6" x14ac:dyDescent="0.3">
      <c r="A808" s="25" t="s">
        <v>1564</v>
      </c>
      <c r="B808" s="26" t="str">
        <f>VLOOKUP(A808,cstm_name[#All],4,FALSE)</f>
        <v>will</v>
      </c>
      <c r="C808" s="26">
        <f>VLOOKUP(A808,medical[#All],2,FALSE)</f>
        <v>29.53</v>
      </c>
      <c r="D808" s="26" t="str">
        <f>VLOOKUP(A808,medical[#All],5,FALSE)</f>
        <v>Diabetes</v>
      </c>
      <c r="E808" s="26" t="str">
        <f>VLOOKUP(A808,medical[#All],6,FALSE)</f>
        <v>No</v>
      </c>
      <c r="F808" s="26" t="str">
        <f>VLOOKUP('Health care'!A808,medical[#All],7,FALSE)</f>
        <v>No</v>
      </c>
      <c r="G808" s="26" t="str">
        <f>VLOOKUP(A808,medical[#All],8,FALSE)</f>
        <v>No</v>
      </c>
      <c r="H808" s="26">
        <f>VLOOKUP('Health care'!A808,medical[#All],9,FALSE)</f>
        <v>0</v>
      </c>
      <c r="I808" s="26" t="str">
        <f>VLOOKUP(A808,medical[#All],10,FALSE)</f>
        <v>No</v>
      </c>
      <c r="J808" s="27" t="str">
        <f>VLOOKUP(A808,medical[#All],3,FALSE)</f>
        <v>OverWeight</v>
      </c>
      <c r="K808" s="27" t="str">
        <f>VLOOKUP(A808,medical[#All],5,FALSE)</f>
        <v>Diabetes</v>
      </c>
      <c r="L808" s="28" t="str">
        <f>VLOOKUP(A808,hospital[#All],10,FALSE)</f>
        <v>24-Jun-1962</v>
      </c>
      <c r="M808" s="29">
        <f>VLOOKUP(A808,hospital[#All],6,FALSE)</f>
        <v>13004.95</v>
      </c>
      <c r="N808" s="26" t="str">
        <f>VLOOKUP(A808,hospital[#All],7,FALSE)</f>
        <v>tier - 3</v>
      </c>
      <c r="O808" s="26" t="str">
        <f>VLOOKUP(A808,hospital[#All],8,FALSE)</f>
        <v>tier - 1</v>
      </c>
      <c r="P808" s="26" t="str">
        <f>VLOOKUP(A808,hospital[#All],9,FALSE)</f>
        <v>R1012</v>
      </c>
      <c r="Q808" s="26">
        <f>VLOOKUP(A808,hospital[#All],11,FALSE)</f>
        <v>63</v>
      </c>
    </row>
    <row r="809" spans="1:17" ht="15.6" x14ac:dyDescent="0.3">
      <c r="A809" s="25" t="s">
        <v>1563</v>
      </c>
      <c r="B809" s="26" t="str">
        <f>VLOOKUP(A809,cstm_name[#All],4,FALSE)</f>
        <v>Bradley</v>
      </c>
      <c r="C809" s="26">
        <f>VLOOKUP(A809,medical[#All],2,FALSE)</f>
        <v>42.51</v>
      </c>
      <c r="D809" s="26" t="str">
        <f>VLOOKUP(A809,medical[#All],5,FALSE)</f>
        <v>Diabetes</v>
      </c>
      <c r="E809" s="26" t="str">
        <f>VLOOKUP(A809,medical[#All],6,FALSE)</f>
        <v>Yes</v>
      </c>
      <c r="F809" s="26" t="str">
        <f>VLOOKUP('Health care'!A809,medical[#All],7,FALSE)</f>
        <v>No</v>
      </c>
      <c r="G809" s="26" t="str">
        <f>VLOOKUP(A809,medical[#All],8,FALSE)</f>
        <v>No</v>
      </c>
      <c r="H809" s="26">
        <f>VLOOKUP('Health care'!A809,medical[#All],9,FALSE)</f>
        <v>0</v>
      </c>
      <c r="I809" s="26" t="str">
        <f>VLOOKUP(A809,medical[#All],10,FALSE)</f>
        <v>No</v>
      </c>
      <c r="J809" s="27" t="str">
        <f>VLOOKUP(A809,medical[#All],3,FALSE)</f>
        <v>Obesity</v>
      </c>
      <c r="K809" s="27" t="str">
        <f>VLOOKUP(A809,medical[#All],5,FALSE)</f>
        <v>Diabetes</v>
      </c>
      <c r="L809" s="28" t="str">
        <f>VLOOKUP(A809,hospital[#All],10,FALSE)</f>
        <v>30-Oct-1981</v>
      </c>
      <c r="M809" s="29">
        <f>VLOOKUP(A809,hospital[#All],6,FALSE)</f>
        <v>13002.91</v>
      </c>
      <c r="N809" s="26" t="str">
        <f>VLOOKUP(A809,hospital[#All],7,FALSE)</f>
        <v>tier - 3</v>
      </c>
      <c r="O809" s="26" t="str">
        <f>VLOOKUP(A809,hospital[#All],8,FALSE)</f>
        <v>tier - 1</v>
      </c>
      <c r="P809" s="26" t="str">
        <f>VLOOKUP(A809,hospital[#All],9,FALSE)</f>
        <v>R1012</v>
      </c>
      <c r="Q809" s="26">
        <f>VLOOKUP(A809,hospital[#All],11,FALSE)</f>
        <v>44</v>
      </c>
    </row>
    <row r="810" spans="1:17" ht="15.6" x14ac:dyDescent="0.3">
      <c r="A810" s="25" t="s">
        <v>1562</v>
      </c>
      <c r="B810" s="26" t="str">
        <f>VLOOKUP(A810,cstm_name[#All],4,FALSE)</f>
        <v>Amy</v>
      </c>
      <c r="C810" s="26">
        <f>VLOOKUP(A810,medical[#All],2,FALSE)</f>
        <v>38.14</v>
      </c>
      <c r="D810" s="26" t="str">
        <f>VLOOKUP(A810,medical[#All],5,FALSE)</f>
        <v>Normal</v>
      </c>
      <c r="E810" s="26" t="str">
        <f>VLOOKUP(A810,medical[#All],6,FALSE)</f>
        <v>No</v>
      </c>
      <c r="F810" s="26" t="str">
        <f>VLOOKUP('Health care'!A810,medical[#All],7,FALSE)</f>
        <v>No</v>
      </c>
      <c r="G810" s="26" t="str">
        <f>VLOOKUP(A810,medical[#All],8,FALSE)</f>
        <v>Yes</v>
      </c>
      <c r="H810" s="26">
        <f>VLOOKUP('Health care'!A810,medical[#All],9,FALSE)</f>
        <v>1</v>
      </c>
      <c r="I810" s="26" t="str">
        <f>VLOOKUP(A810,medical[#All],10,FALSE)</f>
        <v>No</v>
      </c>
      <c r="J810" s="27" t="str">
        <f>VLOOKUP(A810,medical[#All],3,FALSE)</f>
        <v>Obesity</v>
      </c>
      <c r="K810" s="27" t="str">
        <f>VLOOKUP(A810,medical[#All],5,FALSE)</f>
        <v>Normal</v>
      </c>
      <c r="L810" s="28" t="str">
        <f>VLOOKUP(A810,hospital[#All],10,FALSE)</f>
        <v>27-Nov-1979</v>
      </c>
      <c r="M810" s="29">
        <f>VLOOKUP(A810,hospital[#All],6,FALSE)</f>
        <v>12994.12</v>
      </c>
      <c r="N810" s="26" t="str">
        <f>VLOOKUP(A810,hospital[#All],7,FALSE)</f>
        <v>tier - 3</v>
      </c>
      <c r="O810" s="26" t="str">
        <f>VLOOKUP(A810,hospital[#All],8,FALSE)</f>
        <v>tier - 2</v>
      </c>
      <c r="P810" s="26" t="str">
        <f>VLOOKUP(A810,hospital[#All],9,FALSE)</f>
        <v>R1026</v>
      </c>
      <c r="Q810" s="26">
        <f>VLOOKUP(A810,hospital[#All],11,FALSE)</f>
        <v>46</v>
      </c>
    </row>
    <row r="811" spans="1:17" ht="15.6" x14ac:dyDescent="0.3">
      <c r="A811" s="25" t="s">
        <v>1561</v>
      </c>
      <c r="B811" s="26" t="str">
        <f>VLOOKUP(A811,cstm_name[#All],4,FALSE)</f>
        <v>Matthew</v>
      </c>
      <c r="C811" s="26">
        <f>VLOOKUP(A811,medical[#All],2,FALSE)</f>
        <v>39.93</v>
      </c>
      <c r="D811" s="26" t="str">
        <f>VLOOKUP(A811,medical[#All],5,FALSE)</f>
        <v>Diabetes</v>
      </c>
      <c r="E811" s="26" t="str">
        <f>VLOOKUP(A811,medical[#All],6,FALSE)</f>
        <v>No</v>
      </c>
      <c r="F811" s="26" t="str">
        <f>VLOOKUP('Health care'!A811,medical[#All],7,FALSE)</f>
        <v>No</v>
      </c>
      <c r="G811" s="26" t="str">
        <f>VLOOKUP(A811,medical[#All],8,FALSE)</f>
        <v>No</v>
      </c>
      <c r="H811" s="26">
        <f>VLOOKUP('Health care'!A811,medical[#All],9,FALSE)</f>
        <v>0</v>
      </c>
      <c r="I811" s="26" t="str">
        <f>VLOOKUP(A811,medical[#All],10,FALSE)</f>
        <v>No</v>
      </c>
      <c r="J811" s="27" t="str">
        <f>VLOOKUP(A811,medical[#All],3,FALSE)</f>
        <v>Obesity</v>
      </c>
      <c r="K811" s="27" t="str">
        <f>VLOOKUP(A811,medical[#All],5,FALSE)</f>
        <v>Diabetes</v>
      </c>
      <c r="L811" s="28" t="str">
        <f>VLOOKUP(A811,hospital[#All],10,FALSE)</f>
        <v>28-Nov-1960</v>
      </c>
      <c r="M811" s="29">
        <f>VLOOKUP(A811,hospital[#All],6,FALSE)</f>
        <v>12982.87</v>
      </c>
      <c r="N811" s="26" t="str">
        <f>VLOOKUP(A811,hospital[#All],7,FALSE)</f>
        <v>tier - 3</v>
      </c>
      <c r="O811" s="26" t="str">
        <f>VLOOKUP(A811,hospital[#All],8,FALSE)</f>
        <v>tier - 1</v>
      </c>
      <c r="P811" s="26" t="str">
        <f>VLOOKUP(A811,hospital[#All],9,FALSE)</f>
        <v>R1013</v>
      </c>
      <c r="Q811" s="26">
        <f>VLOOKUP(A811,hospital[#All],11,FALSE)</f>
        <v>65</v>
      </c>
    </row>
    <row r="812" spans="1:17" ht="15.6" x14ac:dyDescent="0.3">
      <c r="A812" s="25" t="s">
        <v>1560</v>
      </c>
      <c r="B812" s="26" t="str">
        <f>VLOOKUP(A812,cstm_name[#All],4,FALSE)</f>
        <v>doug</v>
      </c>
      <c r="C812" s="26">
        <f>VLOOKUP(A812,medical[#All],2,FALSE)</f>
        <v>38.83</v>
      </c>
      <c r="D812" s="26" t="str">
        <f>VLOOKUP(A812,medical[#All],5,FALSE)</f>
        <v>Diabetes</v>
      </c>
      <c r="E812" s="26" t="str">
        <f>VLOOKUP(A812,medical[#All],6,FALSE)</f>
        <v>No</v>
      </c>
      <c r="F812" s="26" t="str">
        <f>VLOOKUP('Health care'!A812,medical[#All],7,FALSE)</f>
        <v>No</v>
      </c>
      <c r="G812" s="26" t="str">
        <f>VLOOKUP(A812,medical[#All],8,FALSE)</f>
        <v>No</v>
      </c>
      <c r="H812" s="26">
        <f>VLOOKUP('Health care'!A812,medical[#All],9,FALSE)</f>
        <v>0</v>
      </c>
      <c r="I812" s="26" t="str">
        <f>VLOOKUP(A812,medical[#All],10,FALSE)</f>
        <v>No</v>
      </c>
      <c r="J812" s="27" t="str">
        <f>VLOOKUP(A812,medical[#All],3,FALSE)</f>
        <v>Obesity</v>
      </c>
      <c r="K812" s="27" t="str">
        <f>VLOOKUP(A812,medical[#All],5,FALSE)</f>
        <v>Diabetes</v>
      </c>
      <c r="L812" s="28" t="str">
        <f>VLOOKUP(A812,hospital[#All],10,FALSE)</f>
        <v>23-Sep-1960</v>
      </c>
      <c r="M812" s="29">
        <f>VLOOKUP(A812,hospital[#All],6,FALSE)</f>
        <v>12981.35</v>
      </c>
      <c r="N812" s="26" t="str">
        <f>VLOOKUP(A812,hospital[#All],7,FALSE)</f>
        <v>tier - 3</v>
      </c>
      <c r="O812" s="26" t="str">
        <f>VLOOKUP(A812,hospital[#All],8,FALSE)</f>
        <v>tier - 3</v>
      </c>
      <c r="P812" s="26" t="str">
        <f>VLOOKUP(A812,hospital[#All],9,FALSE)</f>
        <v>R1013</v>
      </c>
      <c r="Q812" s="26">
        <f>VLOOKUP(A812,hospital[#All],11,FALSE)</f>
        <v>65</v>
      </c>
    </row>
    <row r="813" spans="1:17" ht="15.6" x14ac:dyDescent="0.3">
      <c r="A813" s="25" t="s">
        <v>1559</v>
      </c>
      <c r="B813" s="26" t="str">
        <f>VLOOKUP(A813,cstm_name[#All],4,FALSE)</f>
        <v>tom</v>
      </c>
      <c r="C813" s="26">
        <f>VLOOKUP(A813,medical[#All],2,FALSE)</f>
        <v>37.4</v>
      </c>
      <c r="D813" s="26" t="str">
        <f>VLOOKUP(A813,medical[#All],5,FALSE)</f>
        <v>Diabetes</v>
      </c>
      <c r="E813" s="26" t="str">
        <f>VLOOKUP(A813,medical[#All],6,FALSE)</f>
        <v>No</v>
      </c>
      <c r="F813" s="26" t="str">
        <f>VLOOKUP('Health care'!A813,medical[#All],7,FALSE)</f>
        <v>No</v>
      </c>
      <c r="G813" s="26" t="str">
        <f>VLOOKUP(A813,medical[#All],8,FALSE)</f>
        <v>No</v>
      </c>
      <c r="H813" s="26">
        <f>VLOOKUP('Health care'!A813,medical[#All],9,FALSE)</f>
        <v>0</v>
      </c>
      <c r="I813" s="26" t="str">
        <f>VLOOKUP(A813,medical[#All],10,FALSE)</f>
        <v>No</v>
      </c>
      <c r="J813" s="27" t="str">
        <f>VLOOKUP(A813,medical[#All],3,FALSE)</f>
        <v>Obesity</v>
      </c>
      <c r="K813" s="27" t="str">
        <f>VLOOKUP(A813,medical[#All],5,FALSE)</f>
        <v>Diabetes</v>
      </c>
      <c r="L813" s="28" t="str">
        <f>VLOOKUP(A813,hospital[#All],10,FALSE)</f>
        <v>22-Jun-1960</v>
      </c>
      <c r="M813" s="29">
        <f>VLOOKUP(A813,hospital[#All],6,FALSE)</f>
        <v>12979.36</v>
      </c>
      <c r="N813" s="26" t="str">
        <f>VLOOKUP(A813,hospital[#All],7,FALSE)</f>
        <v>tier - 3</v>
      </c>
      <c r="O813" s="26" t="str">
        <f>VLOOKUP(A813,hospital[#All],8,FALSE)</f>
        <v>tier - 1</v>
      </c>
      <c r="P813" s="26" t="str">
        <f>VLOOKUP(A813,hospital[#All],9,FALSE)</f>
        <v>R1011</v>
      </c>
      <c r="Q813" s="26">
        <f>VLOOKUP(A813,hospital[#All],11,FALSE)</f>
        <v>65</v>
      </c>
    </row>
    <row r="814" spans="1:17" ht="15.6" x14ac:dyDescent="0.3">
      <c r="A814" s="25" t="s">
        <v>1558</v>
      </c>
      <c r="B814" s="26" t="str">
        <f>VLOOKUP(A814,cstm_name[#All],4,FALSE)</f>
        <v>jonathan</v>
      </c>
      <c r="C814" s="26">
        <f>VLOOKUP(A814,medical[#All],2,FALSE)</f>
        <v>21.4</v>
      </c>
      <c r="D814" s="26" t="str">
        <f>VLOOKUP(A814,medical[#All],5,FALSE)</f>
        <v>Diabetes</v>
      </c>
      <c r="E814" s="26" t="str">
        <f>VLOOKUP(A814,medical[#All],6,FALSE)</f>
        <v>No</v>
      </c>
      <c r="F814" s="26" t="str">
        <f>VLOOKUP('Health care'!A814,medical[#All],7,FALSE)</f>
        <v>No</v>
      </c>
      <c r="G814" s="26" t="str">
        <f>VLOOKUP(A814,medical[#All],8,FALSE)</f>
        <v>No</v>
      </c>
      <c r="H814" s="26">
        <f>VLOOKUP('Health care'!A814,medical[#All],9,FALSE)</f>
        <v>0</v>
      </c>
      <c r="I814" s="26" t="str">
        <f>VLOOKUP(A814,medical[#All],10,FALSE)</f>
        <v>No</v>
      </c>
      <c r="J814" s="27" t="str">
        <f>VLOOKUP(A814,medical[#All],3,FALSE)</f>
        <v>Normal Weight</v>
      </c>
      <c r="K814" s="27" t="str">
        <f>VLOOKUP(A814,medical[#All],5,FALSE)</f>
        <v>Diabetes</v>
      </c>
      <c r="L814" s="28" t="str">
        <f>VLOOKUP(A814,hospital[#All],10,FALSE)</f>
        <v>4-Nov-1960</v>
      </c>
      <c r="M814" s="29">
        <f>VLOOKUP(A814,hospital[#All],6,FALSE)</f>
        <v>12957.12</v>
      </c>
      <c r="N814" s="26" t="str">
        <f>VLOOKUP(A814,hospital[#All],7,FALSE)</f>
        <v>tier - 3</v>
      </c>
      <c r="O814" s="26" t="str">
        <f>VLOOKUP(A814,hospital[#All],8,FALSE)</f>
        <v>tier - 1</v>
      </c>
      <c r="P814" s="26" t="str">
        <f>VLOOKUP(A814,hospital[#All],9,FALSE)</f>
        <v>R1011</v>
      </c>
      <c r="Q814" s="26">
        <f>VLOOKUP(A814,hospital[#All],11,FALSE)</f>
        <v>65</v>
      </c>
    </row>
    <row r="815" spans="1:17" ht="15.6" x14ac:dyDescent="0.3">
      <c r="A815" s="25" t="s">
        <v>1557</v>
      </c>
      <c r="B815" s="26" t="str">
        <f>VLOOKUP(A815,cstm_name[#All],4,FALSE)</f>
        <v>Wayne</v>
      </c>
      <c r="C815" s="26">
        <f>VLOOKUP(A815,medical[#All],2,FALSE)</f>
        <v>38.380000000000003</v>
      </c>
      <c r="D815" s="26" t="str">
        <f>VLOOKUP(A815,medical[#All],5,FALSE)</f>
        <v>Diabetes</v>
      </c>
      <c r="E815" s="26" t="str">
        <f>VLOOKUP(A815,medical[#All],6,FALSE)</f>
        <v>Yes</v>
      </c>
      <c r="F815" s="26" t="str">
        <f>VLOOKUP('Health care'!A815,medical[#All],7,FALSE)</f>
        <v>No</v>
      </c>
      <c r="G815" s="26" t="str">
        <f>VLOOKUP(A815,medical[#All],8,FALSE)</f>
        <v>No</v>
      </c>
      <c r="H815" s="26">
        <f>VLOOKUP('Health care'!A815,medical[#All],9,FALSE)</f>
        <v>2</v>
      </c>
      <c r="I815" s="26" t="str">
        <f>VLOOKUP(A815,medical[#All],10,FALSE)</f>
        <v>No</v>
      </c>
      <c r="J815" s="27" t="str">
        <f>VLOOKUP(A815,medical[#All],3,FALSE)</f>
        <v>Obesity</v>
      </c>
      <c r="K815" s="27" t="str">
        <f>VLOOKUP(A815,medical[#All],5,FALSE)</f>
        <v>Diabetes</v>
      </c>
      <c r="L815" s="28" t="str">
        <f>VLOOKUP(A815,hospital[#All],10,FALSE)</f>
        <v>20-Aug-1961</v>
      </c>
      <c r="M815" s="29">
        <f>VLOOKUP(A815,hospital[#All],6,FALSE)</f>
        <v>12950.07</v>
      </c>
      <c r="N815" s="26" t="str">
        <f>VLOOKUP(A815,hospital[#All],7,FALSE)</f>
        <v>tier - 3</v>
      </c>
      <c r="O815" s="26" t="str">
        <f>VLOOKUP(A815,hospital[#All],8,FALSE)</f>
        <v>tier - 1</v>
      </c>
      <c r="P815" s="26" t="str">
        <f>VLOOKUP(A815,hospital[#All],9,FALSE)</f>
        <v>R1012</v>
      </c>
      <c r="Q815" s="26">
        <f>VLOOKUP(A815,hospital[#All],11,FALSE)</f>
        <v>64</v>
      </c>
    </row>
    <row r="816" spans="1:17" ht="15.6" x14ac:dyDescent="0.3">
      <c r="A816" s="25" t="s">
        <v>1556</v>
      </c>
      <c r="B816" s="26" t="str">
        <f>VLOOKUP(A816,cstm_name[#All],4,FALSE)</f>
        <v>nobuyori</v>
      </c>
      <c r="C816" s="26">
        <f>VLOOKUP(A816,medical[#All],2,FALSE)</f>
        <v>33.659999999999997</v>
      </c>
      <c r="D816" s="26" t="str">
        <f>VLOOKUP(A816,medical[#All],5,FALSE)</f>
        <v>Normal</v>
      </c>
      <c r="E816" s="26" t="str">
        <f>VLOOKUP(A816,medical[#All],6,FALSE)</f>
        <v>Yes</v>
      </c>
      <c r="F816" s="26" t="str">
        <f>VLOOKUP('Health care'!A816,medical[#All],7,FALSE)</f>
        <v>No</v>
      </c>
      <c r="G816" s="26" t="str">
        <f>VLOOKUP(A816,medical[#All],8,FALSE)</f>
        <v>No</v>
      </c>
      <c r="H816" s="26">
        <f>VLOOKUP('Health care'!A816,medical[#All],9,FALSE)</f>
        <v>2</v>
      </c>
      <c r="I816" s="26" t="str">
        <f>VLOOKUP(A816,medical[#All],10,FALSE)</f>
        <v>No</v>
      </c>
      <c r="J816" s="27" t="str">
        <f>VLOOKUP(A816,medical[#All],3,FALSE)</f>
        <v>Obesity</v>
      </c>
      <c r="K816" s="27" t="str">
        <f>VLOOKUP(A816,medical[#All],5,FALSE)</f>
        <v>Normal</v>
      </c>
      <c r="L816" s="28" t="str">
        <f>VLOOKUP(A816,hospital[#All],10,FALSE)</f>
        <v>22-Dec-1966</v>
      </c>
      <c r="M816" s="29">
        <f>VLOOKUP(A816,hospital[#All],6,FALSE)</f>
        <v>12949.16</v>
      </c>
      <c r="N816" s="26" t="str">
        <f>VLOOKUP(A816,hospital[#All],7,FALSE)</f>
        <v>tier - 3</v>
      </c>
      <c r="O816" s="26" t="str">
        <f>VLOOKUP(A816,hospital[#All],8,FALSE)</f>
        <v>tier - 3</v>
      </c>
      <c r="P816" s="26" t="str">
        <f>VLOOKUP(A816,hospital[#All],9,FALSE)</f>
        <v>R1013</v>
      </c>
      <c r="Q816" s="26">
        <f>VLOOKUP(A816,hospital[#All],11,FALSE)</f>
        <v>59</v>
      </c>
    </row>
    <row r="817" spans="1:17" ht="15.6" x14ac:dyDescent="0.3">
      <c r="A817" s="25" t="s">
        <v>1555</v>
      </c>
      <c r="B817" s="26" t="str">
        <f>VLOOKUP(A817,cstm_name[#All],4,FALSE)</f>
        <v>rich</v>
      </c>
      <c r="C817" s="26">
        <f>VLOOKUP(A817,medical[#All],2,FALSE)</f>
        <v>31.79</v>
      </c>
      <c r="D817" s="26" t="str">
        <f>VLOOKUP(A817,medical[#All],5,FALSE)</f>
        <v>Diabetes</v>
      </c>
      <c r="E817" s="26" t="str">
        <f>VLOOKUP(A817,medical[#All],6,FALSE)</f>
        <v>Yes</v>
      </c>
      <c r="F817" s="26" t="str">
        <f>VLOOKUP('Health care'!A817,medical[#All],7,FALSE)</f>
        <v>No</v>
      </c>
      <c r="G817" s="26" t="str">
        <f>VLOOKUP(A817,medical[#All],8,FALSE)</f>
        <v>Yes</v>
      </c>
      <c r="H817" s="26">
        <f>VLOOKUP('Health care'!A817,medical[#All],9,FALSE)</f>
        <v>1</v>
      </c>
      <c r="I817" s="26" t="str">
        <f>VLOOKUP(A817,medical[#All],10,FALSE)</f>
        <v>No</v>
      </c>
      <c r="J817" s="27" t="str">
        <f>VLOOKUP(A817,medical[#All],3,FALSE)</f>
        <v>Obesity</v>
      </c>
      <c r="K817" s="27" t="str">
        <f>VLOOKUP(A817,medical[#All],5,FALSE)</f>
        <v>Diabetes</v>
      </c>
      <c r="L817" s="28" t="str">
        <f>VLOOKUP(A817,hospital[#All],10,FALSE)</f>
        <v>14-Aug-1963</v>
      </c>
      <c r="M817" s="29">
        <f>VLOOKUP(A817,hospital[#All],6,FALSE)</f>
        <v>12928.79</v>
      </c>
      <c r="N817" s="26" t="str">
        <f>VLOOKUP(A817,hospital[#All],7,FALSE)</f>
        <v>tier - 3</v>
      </c>
      <c r="O817" s="26" t="str">
        <f>VLOOKUP(A817,hospital[#All],8,FALSE)</f>
        <v>tier - 2</v>
      </c>
      <c r="P817" s="26" t="str">
        <f>VLOOKUP(A817,hospital[#All],9,FALSE)</f>
        <v>R1013</v>
      </c>
      <c r="Q817" s="26">
        <f>VLOOKUP(A817,hospital[#All],11,FALSE)</f>
        <v>62</v>
      </c>
    </row>
    <row r="818" spans="1:17" ht="15.6" x14ac:dyDescent="0.3">
      <c r="A818" s="25" t="s">
        <v>1554</v>
      </c>
      <c r="B818" s="26" t="str">
        <f>VLOOKUP(A818,cstm_name[#All],4,FALSE)</f>
        <v>Marcos</v>
      </c>
      <c r="C818" s="26">
        <f>VLOOKUP(A818,medical[#All],2,FALSE)</f>
        <v>29.7</v>
      </c>
      <c r="D818" s="26" t="str">
        <f>VLOOKUP(A818,medical[#All],5,FALSE)</f>
        <v>Diabetes</v>
      </c>
      <c r="E818" s="26" t="str">
        <f>VLOOKUP(A818,medical[#All],6,FALSE)</f>
        <v>Yes</v>
      </c>
      <c r="F818" s="26" t="str">
        <f>VLOOKUP('Health care'!A818,medical[#All],7,FALSE)</f>
        <v>No</v>
      </c>
      <c r="G818" s="26" t="str">
        <f>VLOOKUP(A818,medical[#All],8,FALSE)</f>
        <v>Yes</v>
      </c>
      <c r="H818" s="26">
        <f>VLOOKUP('Health care'!A818,medical[#All],9,FALSE)</f>
        <v>1</v>
      </c>
      <c r="I818" s="26" t="str">
        <f>VLOOKUP(A818,medical[#All],10,FALSE)</f>
        <v>No</v>
      </c>
      <c r="J818" s="27" t="str">
        <f>VLOOKUP(A818,medical[#All],3,FALSE)</f>
        <v>OverWeight</v>
      </c>
      <c r="K818" s="27" t="str">
        <f>VLOOKUP(A818,medical[#All],5,FALSE)</f>
        <v>Diabetes</v>
      </c>
      <c r="L818" s="28" t="str">
        <f>VLOOKUP(A818,hospital[#All],10,FALSE)</f>
        <v>1-Sep-1963</v>
      </c>
      <c r="M818" s="29">
        <f>VLOOKUP(A818,hospital[#All],6,FALSE)</f>
        <v>12925.89</v>
      </c>
      <c r="N818" s="26" t="str">
        <f>VLOOKUP(A818,hospital[#All],7,FALSE)</f>
        <v>tier - 3</v>
      </c>
      <c r="O818" s="26" t="str">
        <f>VLOOKUP(A818,hospital[#All],8,FALSE)</f>
        <v>tier - 2</v>
      </c>
      <c r="P818" s="26" t="str">
        <f>VLOOKUP(A818,hospital[#All],9,FALSE)</f>
        <v>R1013</v>
      </c>
      <c r="Q818" s="26">
        <f>VLOOKUP(A818,hospital[#All],11,FALSE)</f>
        <v>62</v>
      </c>
    </row>
    <row r="819" spans="1:17" ht="15.6" x14ac:dyDescent="0.3">
      <c r="A819" s="25" t="s">
        <v>1553</v>
      </c>
      <c r="B819" s="26" t="str">
        <f>VLOOKUP(A819,cstm_name[#All],4,FALSE)</f>
        <v>dave</v>
      </c>
      <c r="C819" s="26">
        <f>VLOOKUP(A819,medical[#All],2,FALSE)</f>
        <v>25.46</v>
      </c>
      <c r="D819" s="26" t="str">
        <f>VLOOKUP(A819,medical[#All],5,FALSE)</f>
        <v>Diabetes</v>
      </c>
      <c r="E819" s="26" t="str">
        <f>VLOOKUP(A819,medical[#All],6,FALSE)</f>
        <v>Yes</v>
      </c>
      <c r="F819" s="26" t="str">
        <f>VLOOKUP('Health care'!A819,medical[#All],7,FALSE)</f>
        <v>No</v>
      </c>
      <c r="G819" s="26" t="str">
        <f>VLOOKUP(A819,medical[#All],8,FALSE)</f>
        <v>Yes</v>
      </c>
      <c r="H819" s="26">
        <f>VLOOKUP('Health care'!A819,medical[#All],9,FALSE)</f>
        <v>1</v>
      </c>
      <c r="I819" s="26" t="str">
        <f>VLOOKUP(A819,medical[#All],10,FALSE)</f>
        <v>No</v>
      </c>
      <c r="J819" s="27" t="str">
        <f>VLOOKUP(A819,medical[#All],3,FALSE)</f>
        <v>OverWeight</v>
      </c>
      <c r="K819" s="27" t="str">
        <f>VLOOKUP(A819,medical[#All],5,FALSE)</f>
        <v>Diabetes</v>
      </c>
      <c r="L819" s="28" t="str">
        <f>VLOOKUP(A819,hospital[#All],10,FALSE)</f>
        <v>16-Aug-1963</v>
      </c>
      <c r="M819" s="29">
        <f>VLOOKUP(A819,hospital[#All],6,FALSE)</f>
        <v>12913.99</v>
      </c>
      <c r="N819" s="26" t="str">
        <f>VLOOKUP(A819,hospital[#All],7,FALSE)</f>
        <v>tier - 3</v>
      </c>
      <c r="O819" s="26" t="str">
        <f>VLOOKUP(A819,hospital[#All],8,FALSE)</f>
        <v>tier - 2</v>
      </c>
      <c r="P819" s="26" t="str">
        <f>VLOOKUP(A819,hospital[#All],9,FALSE)</f>
        <v>R1016</v>
      </c>
      <c r="Q819" s="26">
        <f>VLOOKUP(A819,hospital[#All],11,FALSE)</f>
        <v>62</v>
      </c>
    </row>
    <row r="820" spans="1:17" ht="15.6" x14ac:dyDescent="0.3">
      <c r="A820" s="25" t="s">
        <v>1552</v>
      </c>
      <c r="B820" s="26" t="str">
        <f>VLOOKUP(A820,cstm_name[#All],4,FALSE)</f>
        <v>andy</v>
      </c>
      <c r="C820" s="26">
        <f>VLOOKUP(A820,medical[#All],2,FALSE)</f>
        <v>39.14</v>
      </c>
      <c r="D820" s="26" t="str">
        <f>VLOOKUP(A820,medical[#All],5,FALSE)</f>
        <v>Normal</v>
      </c>
      <c r="E820" s="26" t="str">
        <f>VLOOKUP(A820,medical[#All],6,FALSE)</f>
        <v>No</v>
      </c>
      <c r="F820" s="26" t="str">
        <f>VLOOKUP('Health care'!A820,medical[#All],7,FALSE)</f>
        <v>yes</v>
      </c>
      <c r="G820" s="26" t="str">
        <f>VLOOKUP(A820,medical[#All],8,FALSE)</f>
        <v>No</v>
      </c>
      <c r="H820" s="26">
        <f>VLOOKUP('Health care'!A820,medical[#All],9,FALSE)</f>
        <v>1</v>
      </c>
      <c r="I820" s="26" t="str">
        <f>VLOOKUP(A820,medical[#All],10,FALSE)</f>
        <v>No</v>
      </c>
      <c r="J820" s="27" t="str">
        <f>VLOOKUP(A820,medical[#All],3,FALSE)</f>
        <v>Obesity</v>
      </c>
      <c r="K820" s="27" t="str">
        <f>VLOOKUP(A820,medical[#All],5,FALSE)</f>
        <v>Normal</v>
      </c>
      <c r="L820" s="28" t="str">
        <f>VLOOKUP(A820,hospital[#All],10,FALSE)</f>
        <v>9-Jul-2004</v>
      </c>
      <c r="M820" s="29">
        <f>VLOOKUP(A820,hospital[#All],6,FALSE)</f>
        <v>12890.06</v>
      </c>
      <c r="N820" s="26" t="str">
        <f>VLOOKUP(A820,hospital[#All],7,FALSE)</f>
        <v>tier - 3</v>
      </c>
      <c r="O820" s="26" t="str">
        <f>VLOOKUP(A820,hospital[#All],8,FALSE)</f>
        <v>tier - 1</v>
      </c>
      <c r="P820" s="26" t="str">
        <f>VLOOKUP(A820,hospital[#All],9,FALSE)</f>
        <v>R1019</v>
      </c>
      <c r="Q820" s="26">
        <f>VLOOKUP(A820,hospital[#All],11,FALSE)</f>
        <v>21</v>
      </c>
    </row>
    <row r="821" spans="1:17" ht="15.6" x14ac:dyDescent="0.3">
      <c r="A821" s="25" t="s">
        <v>1551</v>
      </c>
      <c r="B821" s="26" t="str">
        <f>VLOOKUP(A821,cstm_name[#All],4,FALSE)</f>
        <v>mary</v>
      </c>
      <c r="C821" s="26">
        <f>VLOOKUP(A821,medical[#All],2,FALSE)</f>
        <v>41.2</v>
      </c>
      <c r="D821" s="26" t="str">
        <f>VLOOKUP(A821,medical[#All],5,FALSE)</f>
        <v>Normal</v>
      </c>
      <c r="E821" s="26" t="str">
        <f>VLOOKUP(A821,medical[#All],6,FALSE)</f>
        <v>No</v>
      </c>
      <c r="F821" s="26" t="str">
        <f>VLOOKUP('Health care'!A821,medical[#All],7,FALSE)</f>
        <v>No</v>
      </c>
      <c r="G821" s="26" t="str">
        <f>VLOOKUP(A821,medical[#All],8,FALSE)</f>
        <v>No</v>
      </c>
      <c r="H821" s="26">
        <f>VLOOKUP('Health care'!A821,medical[#All],9,FALSE)</f>
        <v>1</v>
      </c>
      <c r="I821" s="26" t="str">
        <f>VLOOKUP(A821,medical[#All],10,FALSE)</f>
        <v>No</v>
      </c>
      <c r="J821" s="27" t="str">
        <f>VLOOKUP(A821,medical[#All],3,FALSE)</f>
        <v>Obesity</v>
      </c>
      <c r="K821" s="27" t="str">
        <f>VLOOKUP(A821,medical[#All],5,FALSE)</f>
        <v>Normal</v>
      </c>
      <c r="L821" s="28" t="str">
        <f>VLOOKUP(A821,hospital[#All],10,FALSE)</f>
        <v>6-Aug-1984</v>
      </c>
      <c r="M821" s="29">
        <f>VLOOKUP(A821,hospital[#All],6,FALSE)</f>
        <v>12870.31</v>
      </c>
      <c r="N821" s="26" t="str">
        <f>VLOOKUP(A821,hospital[#All],7,FALSE)</f>
        <v>tier - 3</v>
      </c>
      <c r="O821" s="26" t="str">
        <f>VLOOKUP(A821,hospital[#All],8,FALSE)</f>
        <v>tier - 3</v>
      </c>
      <c r="P821" s="26" t="str">
        <f>VLOOKUP(A821,hospital[#All],9,FALSE)</f>
        <v>R1012</v>
      </c>
      <c r="Q821" s="26">
        <f>VLOOKUP(A821,hospital[#All],11,FALSE)</f>
        <v>41</v>
      </c>
    </row>
    <row r="822" spans="1:17" ht="15.6" x14ac:dyDescent="0.3">
      <c r="A822" s="25" t="s">
        <v>1550</v>
      </c>
      <c r="B822" s="26" t="str">
        <f>VLOOKUP(A822,cstm_name[#All],4,FALSE)</f>
        <v>Marcus</v>
      </c>
      <c r="C822" s="26">
        <f>VLOOKUP(A822,medical[#All],2,FALSE)</f>
        <v>28.81</v>
      </c>
      <c r="D822" s="26" t="str">
        <f>VLOOKUP(A822,medical[#All],5,FALSE)</f>
        <v>Diabetes</v>
      </c>
      <c r="E822" s="26" t="str">
        <f>VLOOKUP(A822,medical[#All],6,FALSE)</f>
        <v>Yes</v>
      </c>
      <c r="F822" s="26" t="str">
        <f>VLOOKUP('Health care'!A822,medical[#All],7,FALSE)</f>
        <v>No</v>
      </c>
      <c r="G822" s="26" t="str">
        <f>VLOOKUP(A822,medical[#All],8,FALSE)</f>
        <v>Yes</v>
      </c>
      <c r="H822" s="26">
        <f>VLOOKUP('Health care'!A822,medical[#All],9,FALSE)</f>
        <v>1</v>
      </c>
      <c r="I822" s="26" t="str">
        <f>VLOOKUP(A822,medical[#All],10,FALSE)</f>
        <v>No</v>
      </c>
      <c r="J822" s="27" t="str">
        <f>VLOOKUP(A822,medical[#All],3,FALSE)</f>
        <v>OverWeight</v>
      </c>
      <c r="K822" s="27" t="str">
        <f>VLOOKUP(A822,medical[#All],5,FALSE)</f>
        <v>Diabetes</v>
      </c>
      <c r="L822" s="28" t="str">
        <f>VLOOKUP(A822,hospital[#All],10,FALSE)</f>
        <v>27-Sep-1963</v>
      </c>
      <c r="M822" s="29">
        <f>VLOOKUP(A822,hospital[#All],6,FALSE)</f>
        <v>12856.84</v>
      </c>
      <c r="N822" s="26" t="str">
        <f>VLOOKUP(A822,hospital[#All],7,FALSE)</f>
        <v>tier - 3</v>
      </c>
      <c r="O822" s="26" t="str">
        <f>VLOOKUP(A822,hospital[#All],8,FALSE)</f>
        <v>tier - 3</v>
      </c>
      <c r="P822" s="26" t="str">
        <f>VLOOKUP(A822,hospital[#All],9,FALSE)</f>
        <v>R1021</v>
      </c>
      <c r="Q822" s="26">
        <f>VLOOKUP(A822,hospital[#All],11,FALSE)</f>
        <v>62</v>
      </c>
    </row>
    <row r="823" spans="1:17" ht="15.6" x14ac:dyDescent="0.3">
      <c r="A823" s="25" t="s">
        <v>1549</v>
      </c>
      <c r="B823" s="26" t="str">
        <f>VLOOKUP(A823,cstm_name[#All],4,FALSE)</f>
        <v>Thomas</v>
      </c>
      <c r="C823" s="26">
        <f>VLOOKUP(A823,medical[#All],2,FALSE)</f>
        <v>37.409999999999997</v>
      </c>
      <c r="D823" s="26" t="str">
        <f>VLOOKUP(A823,medical[#All],5,FALSE)</f>
        <v>Diabetes</v>
      </c>
      <c r="E823" s="26" t="str">
        <f>VLOOKUP(A823,medical[#All],6,FALSE)</f>
        <v>No</v>
      </c>
      <c r="F823" s="26" t="str">
        <f>VLOOKUP('Health care'!A823,medical[#All],7,FALSE)</f>
        <v>No</v>
      </c>
      <c r="G823" s="26" t="str">
        <f>VLOOKUP(A823,medical[#All],8,FALSE)</f>
        <v>No</v>
      </c>
      <c r="H823" s="26">
        <f>VLOOKUP('Health care'!A823,medical[#All],9,FALSE)</f>
        <v>2</v>
      </c>
      <c r="I823" s="26" t="str">
        <f>VLOOKUP(A823,medical[#All],10,FALSE)</f>
        <v>No</v>
      </c>
      <c r="J823" s="27" t="str">
        <f>VLOOKUP(A823,medical[#All],3,FALSE)</f>
        <v>Obesity</v>
      </c>
      <c r="K823" s="27" t="str">
        <f>VLOOKUP(A823,medical[#All],5,FALSE)</f>
        <v>Diabetes</v>
      </c>
      <c r="L823" s="28" t="str">
        <f>VLOOKUP(A823,hospital[#All],10,FALSE)</f>
        <v>22-Sep-1973</v>
      </c>
      <c r="M823" s="29">
        <f>VLOOKUP(A823,hospital[#All],6,FALSE)</f>
        <v>12852.37</v>
      </c>
      <c r="N823" s="26" t="str">
        <f>VLOOKUP(A823,hospital[#All],7,FALSE)</f>
        <v>tier - 3</v>
      </c>
      <c r="O823" s="26" t="str">
        <f>VLOOKUP(A823,hospital[#All],8,FALSE)</f>
        <v>tier - 1</v>
      </c>
      <c r="P823" s="26" t="str">
        <f>VLOOKUP(A823,hospital[#All],9,FALSE)</f>
        <v>R1012</v>
      </c>
      <c r="Q823" s="26">
        <f>VLOOKUP(A823,hospital[#All],11,FALSE)</f>
        <v>52</v>
      </c>
    </row>
    <row r="824" spans="1:17" ht="15.6" x14ac:dyDescent="0.3">
      <c r="A824" s="25" t="s">
        <v>1548</v>
      </c>
      <c r="B824" s="26" t="str">
        <f>VLOOKUP(A824,cstm_name[#All],4,FALSE)</f>
        <v>robert</v>
      </c>
      <c r="C824" s="26">
        <f>VLOOKUP(A824,medical[#All],2,FALSE)</f>
        <v>52.54</v>
      </c>
      <c r="D824" s="26" t="str">
        <f>VLOOKUP(A824,medical[#All],5,FALSE)</f>
        <v>Normal</v>
      </c>
      <c r="E824" s="26" t="str">
        <f>VLOOKUP(A824,medical[#All],6,FALSE)</f>
        <v>No</v>
      </c>
      <c r="F824" s="26" t="str">
        <f>VLOOKUP('Health care'!A824,medical[#All],7,FALSE)</f>
        <v>No</v>
      </c>
      <c r="G824" s="26" t="str">
        <f>VLOOKUP(A824,medical[#All],8,FALSE)</f>
        <v>Yes</v>
      </c>
      <c r="H824" s="26">
        <f>VLOOKUP('Health care'!A824,medical[#All],9,FALSE)</f>
        <v>1</v>
      </c>
      <c r="I824" s="26" t="str">
        <f>VLOOKUP(A824,medical[#All],10,FALSE)</f>
        <v>No</v>
      </c>
      <c r="J824" s="27" t="str">
        <f>VLOOKUP(A824,medical[#All],3,FALSE)</f>
        <v>Obesity</v>
      </c>
      <c r="K824" s="27" t="str">
        <f>VLOOKUP(A824,medical[#All],5,FALSE)</f>
        <v>Normal</v>
      </c>
      <c r="L824" s="28" t="str">
        <f>VLOOKUP(A824,hospital[#All],10,FALSE)</f>
        <v>27-Sep-1993</v>
      </c>
      <c r="M824" s="29">
        <f>VLOOKUP(A824,hospital[#All],6,FALSE)</f>
        <v>12847.24</v>
      </c>
      <c r="N824" s="26" t="str">
        <f>VLOOKUP(A824,hospital[#All],7,FALSE)</f>
        <v>tier - 3</v>
      </c>
      <c r="O824" s="26" t="str">
        <f>VLOOKUP(A824,hospital[#All],8,FALSE)</f>
        <v>tier - 2</v>
      </c>
      <c r="P824" s="26" t="str">
        <f>VLOOKUP(A824,hospital[#All],9,FALSE)</f>
        <v>R1012</v>
      </c>
      <c r="Q824" s="26">
        <f>VLOOKUP(A824,hospital[#All],11,FALSE)</f>
        <v>32</v>
      </c>
    </row>
    <row r="825" spans="1:17" ht="15.6" x14ac:dyDescent="0.3">
      <c r="A825" s="25" t="s">
        <v>1547</v>
      </c>
      <c r="B825" s="26" t="str">
        <f>VLOOKUP(A825,cstm_name[#All],4,FALSE)</f>
        <v>geoff</v>
      </c>
      <c r="C825" s="26">
        <f>VLOOKUP(A825,medical[#All],2,FALSE)</f>
        <v>17.29</v>
      </c>
      <c r="D825" s="26" t="str">
        <f>VLOOKUP(A825,medical[#All],5,FALSE)</f>
        <v>Normal</v>
      </c>
      <c r="E825" s="26" t="str">
        <f>VLOOKUP(A825,medical[#All],6,FALSE)</f>
        <v>No</v>
      </c>
      <c r="F825" s="26" t="str">
        <f>VLOOKUP('Health care'!A825,medical[#All],7,FALSE)</f>
        <v>yes</v>
      </c>
      <c r="G825" s="26" t="str">
        <f>VLOOKUP(A825,medical[#All],8,FALSE)</f>
        <v>No</v>
      </c>
      <c r="H825" s="26">
        <f>VLOOKUP('Health care'!A825,medical[#All],9,FALSE)</f>
        <v>1</v>
      </c>
      <c r="I825" s="26" t="str">
        <f>VLOOKUP(A825,medical[#All],10,FALSE)</f>
        <v>Yes</v>
      </c>
      <c r="J825" s="27" t="str">
        <f>VLOOKUP(A825,medical[#All],3,FALSE)</f>
        <v>Underweight</v>
      </c>
      <c r="K825" s="27" t="str">
        <f>VLOOKUP(A825,medical[#All],5,FALSE)</f>
        <v>Normal</v>
      </c>
      <c r="L825" s="28" t="str">
        <f>VLOOKUP(A825,hospital[#All],10,FALSE)</f>
        <v>9-Nov-2004</v>
      </c>
      <c r="M825" s="29">
        <f>VLOOKUP(A825,hospital[#All],6,FALSE)</f>
        <v>12829.46</v>
      </c>
      <c r="N825" s="26" t="str">
        <f>VLOOKUP(A825,hospital[#All],7,FALSE)</f>
        <v>tier - 3</v>
      </c>
      <c r="O825" s="26" t="str">
        <f>VLOOKUP(A825,hospital[#All],8,FALSE)</f>
        <v>tier - 3</v>
      </c>
      <c r="P825" s="26" t="str">
        <f>VLOOKUP(A825,hospital[#All],9,FALSE)</f>
        <v>R1016</v>
      </c>
      <c r="Q825" s="26">
        <f>VLOOKUP(A825,hospital[#All],11,FALSE)</f>
        <v>21</v>
      </c>
    </row>
    <row r="826" spans="1:17" ht="15.6" x14ac:dyDescent="0.3">
      <c r="A826" s="25" t="s">
        <v>1546</v>
      </c>
      <c r="B826" s="26" t="str">
        <f>VLOOKUP(A826,cstm_name[#All],4,FALSE)</f>
        <v>Chris</v>
      </c>
      <c r="C826" s="26">
        <f>VLOOKUP(A826,medical[#All],2,FALSE)</f>
        <v>31.74</v>
      </c>
      <c r="D826" s="26" t="str">
        <f>VLOOKUP(A826,medical[#All],5,FALSE)</f>
        <v>Diabetes</v>
      </c>
      <c r="E826" s="26" t="str">
        <f>VLOOKUP(A826,medical[#All],6,FALSE)</f>
        <v>Yes</v>
      </c>
      <c r="F826" s="26" t="str">
        <f>VLOOKUP('Health care'!A826,medical[#All],7,FALSE)</f>
        <v>No</v>
      </c>
      <c r="G826" s="26" t="str">
        <f>VLOOKUP(A826,medical[#All],8,FALSE)</f>
        <v>No</v>
      </c>
      <c r="H826" s="26">
        <f>VLOOKUP('Health care'!A826,medical[#All],9,FALSE)</f>
        <v>0</v>
      </c>
      <c r="I826" s="26" t="str">
        <f>VLOOKUP(A826,medical[#All],10,FALSE)</f>
        <v>No</v>
      </c>
      <c r="J826" s="27" t="str">
        <f>VLOOKUP(A826,medical[#All],3,FALSE)</f>
        <v>Obesity</v>
      </c>
      <c r="K826" s="27" t="str">
        <f>VLOOKUP(A826,medical[#All],5,FALSE)</f>
        <v>Diabetes</v>
      </c>
      <c r="L826" s="28" t="str">
        <f>VLOOKUP(A826,hospital[#All],10,FALSE)</f>
        <v>25-Sep-1967</v>
      </c>
      <c r="M826" s="29">
        <f>VLOOKUP(A826,hospital[#All],6,FALSE)</f>
        <v>12823.25</v>
      </c>
      <c r="N826" s="26" t="str">
        <f>VLOOKUP(A826,hospital[#All],7,FALSE)</f>
        <v>tier - 3</v>
      </c>
      <c r="O826" s="26" t="str">
        <f>VLOOKUP(A826,hospital[#All],8,FALSE)</f>
        <v>tier - 3</v>
      </c>
      <c r="P826" s="26" t="str">
        <f>VLOOKUP(A826,hospital[#All],9,FALSE)</f>
        <v>R1021</v>
      </c>
      <c r="Q826" s="26">
        <f>VLOOKUP(A826,hospital[#All],11,FALSE)</f>
        <v>58</v>
      </c>
    </row>
    <row r="827" spans="1:17" ht="15.6" x14ac:dyDescent="0.3">
      <c r="A827" s="25" t="s">
        <v>1545</v>
      </c>
      <c r="B827" s="26" t="str">
        <f>VLOOKUP(A827,cstm_name[#All],4,FALSE)</f>
        <v>Kate</v>
      </c>
      <c r="C827" s="26">
        <f>VLOOKUP(A827,medical[#All],2,FALSE)</f>
        <v>26.504999999999999</v>
      </c>
      <c r="D827" s="26" t="str">
        <f>VLOOKUP(A827,medical[#All],5,FALSE)</f>
        <v>Diabetes</v>
      </c>
      <c r="E827" s="26" t="str">
        <f>VLOOKUP(A827,medical[#All],6,FALSE)</f>
        <v>Yes</v>
      </c>
      <c r="F827" s="26" t="str">
        <f>VLOOKUP('Health care'!A827,medical[#All],7,FALSE)</f>
        <v>No</v>
      </c>
      <c r="G827" s="26" t="str">
        <f>VLOOKUP(A827,medical[#All],8,FALSE)</f>
        <v>Yes</v>
      </c>
      <c r="H827" s="26">
        <f>VLOOKUP('Health care'!A827,medical[#All],9,FALSE)</f>
        <v>1</v>
      </c>
      <c r="I827" s="26" t="str">
        <f>VLOOKUP(A827,medical[#All],10,FALSE)</f>
        <v>No</v>
      </c>
      <c r="J827" s="27" t="str">
        <f>VLOOKUP(A827,medical[#All],3,FALSE)</f>
        <v>OverWeight</v>
      </c>
      <c r="K827" s="27" t="str">
        <f>VLOOKUP(A827,medical[#All],5,FALSE)</f>
        <v>Diabetes</v>
      </c>
      <c r="L827" s="28" t="str">
        <f>VLOOKUP(A827,hospital[#All],10,FALSE)</f>
        <v>20-Jul-1963</v>
      </c>
      <c r="M827" s="29">
        <f>VLOOKUP(A827,hospital[#All],6,FALSE)</f>
        <v>12815.44</v>
      </c>
      <c r="N827" s="26" t="str">
        <f>VLOOKUP(A827,hospital[#All],7,FALSE)</f>
        <v>tier - 3</v>
      </c>
      <c r="O827" s="26" t="str">
        <f>VLOOKUP(A827,hospital[#All],8,FALSE)</f>
        <v>tier - 3</v>
      </c>
      <c r="P827" s="26" t="str">
        <f>VLOOKUP(A827,hospital[#All],9,FALSE)</f>
        <v>R1024</v>
      </c>
      <c r="Q827" s="26">
        <f>VLOOKUP(A827,hospital[#All],11,FALSE)</f>
        <v>62</v>
      </c>
    </row>
    <row r="828" spans="1:17" ht="15.6" x14ac:dyDescent="0.3">
      <c r="A828" s="25" t="s">
        <v>1544</v>
      </c>
      <c r="B828" s="26" t="str">
        <f>VLOOKUP(A828,cstm_name[#All],4,FALSE)</f>
        <v>kelli</v>
      </c>
      <c r="C828" s="26">
        <f>VLOOKUP(A828,medical[#All],2,FALSE)</f>
        <v>36.479999999999997</v>
      </c>
      <c r="D828" s="26" t="str">
        <f>VLOOKUP(A828,medical[#All],5,FALSE)</f>
        <v>Diabetes</v>
      </c>
      <c r="E828" s="26" t="str">
        <f>VLOOKUP(A828,medical[#All],6,FALSE)</f>
        <v>No</v>
      </c>
      <c r="F828" s="26" t="str">
        <f>VLOOKUP('Health care'!A828,medical[#All],7,FALSE)</f>
        <v>No</v>
      </c>
      <c r="G828" s="26" t="str">
        <f>VLOOKUP(A828,medical[#All],8,FALSE)</f>
        <v>No</v>
      </c>
      <c r="H828" s="26">
        <f>VLOOKUP('Health care'!A828,medical[#All],9,FALSE)</f>
        <v>0</v>
      </c>
      <c r="I828" s="26" t="str">
        <f>VLOOKUP(A828,medical[#All],10,FALSE)</f>
        <v>No</v>
      </c>
      <c r="J828" s="27" t="str">
        <f>VLOOKUP(A828,medical[#All],3,FALSE)</f>
        <v>Obesity</v>
      </c>
      <c r="K828" s="27" t="str">
        <f>VLOOKUP(A828,medical[#All],5,FALSE)</f>
        <v>Diabetes</v>
      </c>
      <c r="L828" s="28" t="str">
        <f>VLOOKUP(A828,hospital[#All],10,FALSE)</f>
        <v>24-Jul-1978</v>
      </c>
      <c r="M828" s="29">
        <f>VLOOKUP(A828,hospital[#All],6,FALSE)</f>
        <v>12797.21</v>
      </c>
      <c r="N828" s="26" t="str">
        <f>VLOOKUP(A828,hospital[#All],7,FALSE)</f>
        <v>tier - 3</v>
      </c>
      <c r="O828" s="26" t="str">
        <f>VLOOKUP(A828,hospital[#All],8,FALSE)</f>
        <v>tier - 1</v>
      </c>
      <c r="P828" s="26" t="str">
        <f>VLOOKUP(A828,hospital[#All],9,FALSE)</f>
        <v>R1024</v>
      </c>
      <c r="Q828" s="26">
        <f>VLOOKUP(A828,hospital[#All],11,FALSE)</f>
        <v>47</v>
      </c>
    </row>
    <row r="829" spans="1:17" ht="15.6" x14ac:dyDescent="0.3">
      <c r="A829" s="25" t="s">
        <v>1543</v>
      </c>
      <c r="B829" s="26" t="str">
        <f>VLOOKUP(A829,cstm_name[#All],4,FALSE)</f>
        <v>Maggie</v>
      </c>
      <c r="C829" s="26">
        <f>VLOOKUP(A829,medical[#All],2,FALSE)</f>
        <v>39.159999999999997</v>
      </c>
      <c r="D829" s="26" t="str">
        <f>VLOOKUP(A829,medical[#All],5,FALSE)</f>
        <v>Normal</v>
      </c>
      <c r="E829" s="26" t="str">
        <f>VLOOKUP(A829,medical[#All],6,FALSE)</f>
        <v>Yes</v>
      </c>
      <c r="F829" s="26" t="str">
        <f>VLOOKUP('Health care'!A829,medical[#All],7,FALSE)</f>
        <v>No</v>
      </c>
      <c r="G829" s="26" t="str">
        <f>VLOOKUP(A829,medical[#All],8,FALSE)</f>
        <v>Yes</v>
      </c>
      <c r="H829" s="26">
        <f>VLOOKUP('Health care'!A829,medical[#All],9,FALSE)</f>
        <v>1</v>
      </c>
      <c r="I829" s="26" t="str">
        <f>VLOOKUP(A829,medical[#All],10,FALSE)</f>
        <v>No</v>
      </c>
      <c r="J829" s="27" t="str">
        <f>VLOOKUP(A829,medical[#All],3,FALSE)</f>
        <v>Obesity</v>
      </c>
      <c r="K829" s="27" t="str">
        <f>VLOOKUP(A829,medical[#All],5,FALSE)</f>
        <v>Normal</v>
      </c>
      <c r="L829" s="28" t="str">
        <f>VLOOKUP(A829,hospital[#All],10,FALSE)</f>
        <v>29-Oct-1983</v>
      </c>
      <c r="M829" s="29">
        <f>VLOOKUP(A829,hospital[#All],6,FALSE)</f>
        <v>12788.18</v>
      </c>
      <c r="N829" s="26" t="str">
        <f>VLOOKUP(A829,hospital[#All],7,FALSE)</f>
        <v>tier - 3</v>
      </c>
      <c r="O829" s="26" t="str">
        <f>VLOOKUP(A829,hospital[#All],8,FALSE)</f>
        <v>tier - 1</v>
      </c>
      <c r="P829" s="26" t="str">
        <f>VLOOKUP(A829,hospital[#All],9,FALSE)</f>
        <v>R1026</v>
      </c>
      <c r="Q829" s="26">
        <f>VLOOKUP(A829,hospital[#All],11,FALSE)</f>
        <v>42</v>
      </c>
    </row>
    <row r="830" spans="1:17" ht="15.6" x14ac:dyDescent="0.3">
      <c r="A830" s="25" t="s">
        <v>1542</v>
      </c>
      <c r="B830" s="26" t="str">
        <f>VLOOKUP(A830,cstm_name[#All],4,FALSE)</f>
        <v>Michelle</v>
      </c>
      <c r="C830" s="26">
        <f>VLOOKUP(A830,medical[#All],2,FALSE)</f>
        <v>28.22</v>
      </c>
      <c r="D830" s="26" t="str">
        <f>VLOOKUP(A830,medical[#All],5,FALSE)</f>
        <v>Diabetes</v>
      </c>
      <c r="E830" s="26" t="str">
        <f>VLOOKUP(A830,medical[#All],6,FALSE)</f>
        <v>Yes</v>
      </c>
      <c r="F830" s="26" t="str">
        <f>VLOOKUP('Health care'!A830,medical[#All],7,FALSE)</f>
        <v>No</v>
      </c>
      <c r="G830" s="26" t="str">
        <f>VLOOKUP(A830,medical[#All],8,FALSE)</f>
        <v>Yes</v>
      </c>
      <c r="H830" s="26">
        <f>VLOOKUP('Health care'!A830,medical[#All],9,FALSE)</f>
        <v>1</v>
      </c>
      <c r="I830" s="26" t="str">
        <f>VLOOKUP(A830,medical[#All],10,FALSE)</f>
        <v>No</v>
      </c>
      <c r="J830" s="27" t="str">
        <f>VLOOKUP(A830,medical[#All],3,FALSE)</f>
        <v>OverWeight</v>
      </c>
      <c r="K830" s="27" t="str">
        <f>VLOOKUP(A830,medical[#All],5,FALSE)</f>
        <v>Diabetes</v>
      </c>
      <c r="L830" s="28" t="str">
        <f>VLOOKUP(A830,hospital[#All],10,FALSE)</f>
        <v>5-Dec-1963</v>
      </c>
      <c r="M830" s="29">
        <f>VLOOKUP(A830,hospital[#All],6,FALSE)</f>
        <v>12788.03</v>
      </c>
      <c r="N830" s="26" t="str">
        <f>VLOOKUP(A830,hospital[#All],7,FALSE)</f>
        <v>tier - 3</v>
      </c>
      <c r="O830" s="26" t="str">
        <f>VLOOKUP(A830,hospital[#All],8,FALSE)</f>
        <v>tier - 3</v>
      </c>
      <c r="P830" s="26" t="str">
        <f>VLOOKUP(A830,hospital[#All],9,FALSE)</f>
        <v>R1025</v>
      </c>
      <c r="Q830" s="26">
        <f>VLOOKUP(A830,hospital[#All],11,FALSE)</f>
        <v>62</v>
      </c>
    </row>
    <row r="831" spans="1:17" ht="15.6" x14ac:dyDescent="0.3">
      <c r="A831" s="25" t="s">
        <v>1541</v>
      </c>
      <c r="B831" s="26" t="str">
        <f>VLOOKUP(A831,cstm_name[#All],4,FALSE)</f>
        <v>Ashley</v>
      </c>
      <c r="C831" s="26">
        <f>VLOOKUP(A831,medical[#All],2,FALSE)</f>
        <v>35</v>
      </c>
      <c r="D831" s="26" t="str">
        <f>VLOOKUP(A831,medical[#All],5,FALSE)</f>
        <v>Normal</v>
      </c>
      <c r="E831" s="26" t="str">
        <f>VLOOKUP(A831,medical[#All],6,FALSE)</f>
        <v>No</v>
      </c>
      <c r="F831" s="26" t="str">
        <f>VLOOKUP('Health care'!A831,medical[#All],7,FALSE)</f>
        <v>No</v>
      </c>
      <c r="G831" s="26" t="str">
        <f>VLOOKUP(A831,medical[#All],8,FALSE)</f>
        <v>No</v>
      </c>
      <c r="H831" s="26">
        <f>VLOOKUP('Health care'!A831,medical[#All],9,FALSE)</f>
        <v>2</v>
      </c>
      <c r="I831" s="26" t="str">
        <f>VLOOKUP(A831,medical[#All],10,FALSE)</f>
        <v>No</v>
      </c>
      <c r="J831" s="27" t="str">
        <f>VLOOKUP(A831,medical[#All],3,FALSE)</f>
        <v>Obesity</v>
      </c>
      <c r="K831" s="27" t="str">
        <f>VLOOKUP(A831,medical[#All],5,FALSE)</f>
        <v>Normal</v>
      </c>
      <c r="L831" s="28" t="str">
        <f>VLOOKUP(A831,hospital[#All],10,FALSE)</f>
        <v>7-Oct-1972</v>
      </c>
      <c r="M831" s="29">
        <f>VLOOKUP(A831,hospital[#All],6,FALSE)</f>
        <v>12776.05</v>
      </c>
      <c r="N831" s="26" t="str">
        <f>VLOOKUP(A831,hospital[#All],7,FALSE)</f>
        <v>tier - 3</v>
      </c>
      <c r="O831" s="26" t="str">
        <f>VLOOKUP(A831,hospital[#All],8,FALSE)</f>
        <v>tier - 3</v>
      </c>
      <c r="P831" s="26" t="str">
        <f>VLOOKUP(A831,hospital[#All],9,FALSE)</f>
        <v>R1026</v>
      </c>
      <c r="Q831" s="26">
        <f>VLOOKUP(A831,hospital[#All],11,FALSE)</f>
        <v>53</v>
      </c>
    </row>
    <row r="832" spans="1:17" ht="15.6" x14ac:dyDescent="0.3">
      <c r="A832" s="25" t="s">
        <v>1540</v>
      </c>
      <c r="B832" s="26" t="str">
        <f>VLOOKUP(A832,cstm_name[#All],4,FALSE)</f>
        <v>michael</v>
      </c>
      <c r="C832" s="26">
        <f>VLOOKUP(A832,medical[#All],2,FALSE)</f>
        <v>36.24</v>
      </c>
      <c r="D832" s="26" t="str">
        <f>VLOOKUP(A832,medical[#All],5,FALSE)</f>
        <v>Diabetes</v>
      </c>
      <c r="E832" s="26" t="str">
        <f>VLOOKUP(A832,medical[#All],6,FALSE)</f>
        <v>Yes</v>
      </c>
      <c r="F832" s="26" t="str">
        <f>VLOOKUP('Health care'!A832,medical[#All],7,FALSE)</f>
        <v>No</v>
      </c>
      <c r="G832" s="26" t="str">
        <f>VLOOKUP(A832,medical[#All],8,FALSE)</f>
        <v>No</v>
      </c>
      <c r="H832" s="26">
        <f>VLOOKUP('Health care'!A832,medical[#All],9,FALSE)</f>
        <v>1</v>
      </c>
      <c r="I832" s="26" t="str">
        <f>VLOOKUP(A832,medical[#All],10,FALSE)</f>
        <v>No</v>
      </c>
      <c r="J832" s="27" t="str">
        <f>VLOOKUP(A832,medical[#All],3,FALSE)</f>
        <v>Obesity</v>
      </c>
      <c r="K832" s="27" t="str">
        <f>VLOOKUP(A832,medical[#All],5,FALSE)</f>
        <v>Diabetes</v>
      </c>
      <c r="L832" s="28" t="str">
        <f>VLOOKUP(A832,hospital[#All],10,FALSE)</f>
        <v>25-Sep-1975</v>
      </c>
      <c r="M832" s="29">
        <f>VLOOKUP(A832,hospital[#All],6,FALSE)</f>
        <v>12770.27</v>
      </c>
      <c r="N832" s="26" t="str">
        <f>VLOOKUP(A832,hospital[#All],7,FALSE)</f>
        <v>tier - 3</v>
      </c>
      <c r="O832" s="26" t="str">
        <f>VLOOKUP(A832,hospital[#All],8,FALSE)</f>
        <v>tier - 3</v>
      </c>
      <c r="P832" s="26" t="str">
        <f>VLOOKUP(A832,hospital[#All],9,FALSE)</f>
        <v>R1021</v>
      </c>
      <c r="Q832" s="26">
        <f>VLOOKUP(A832,hospital[#All],11,FALSE)</f>
        <v>50</v>
      </c>
    </row>
    <row r="833" spans="1:17" ht="15.6" x14ac:dyDescent="0.3">
      <c r="A833" s="25" t="s">
        <v>1539</v>
      </c>
      <c r="B833" s="26" t="str">
        <f>VLOOKUP(A833,cstm_name[#All],4,FALSE)</f>
        <v>Ryan</v>
      </c>
      <c r="C833" s="26">
        <f>VLOOKUP(A833,medical[#All],2,FALSE)</f>
        <v>36.954999999999998</v>
      </c>
      <c r="D833" s="26" t="str">
        <f>VLOOKUP(A833,medical[#All],5,FALSE)</f>
        <v>Diabetes</v>
      </c>
      <c r="E833" s="26" t="str">
        <f>VLOOKUP(A833,medical[#All],6,FALSE)</f>
        <v>No</v>
      </c>
      <c r="F833" s="26" t="str">
        <f>VLOOKUP('Health care'!A833,medical[#All],7,FALSE)</f>
        <v>No</v>
      </c>
      <c r="G833" s="26" t="str">
        <f>VLOOKUP(A833,medical[#All],8,FALSE)</f>
        <v>No</v>
      </c>
      <c r="H833" s="26">
        <f>VLOOKUP('Health care'!A833,medical[#All],9,FALSE)</f>
        <v>0</v>
      </c>
      <c r="I833" s="26" t="str">
        <f>VLOOKUP(A833,medical[#All],10,FALSE)</f>
        <v>No</v>
      </c>
      <c r="J833" s="27" t="str">
        <f>VLOOKUP(A833,medical[#All],3,FALSE)</f>
        <v>Obesity</v>
      </c>
      <c r="K833" s="27" t="str">
        <f>VLOOKUP(A833,medical[#All],5,FALSE)</f>
        <v>Diabetes</v>
      </c>
      <c r="L833" s="28" t="str">
        <f>VLOOKUP(A833,hospital[#All],10,FALSE)</f>
        <v>1-Oct-1962</v>
      </c>
      <c r="M833" s="29">
        <f>VLOOKUP(A833,hospital[#All],6,FALSE)</f>
        <v>12741.17</v>
      </c>
      <c r="N833" s="26" t="str">
        <f>VLOOKUP(A833,hospital[#All],7,FALSE)</f>
        <v>tier - 3</v>
      </c>
      <c r="O833" s="26" t="str">
        <f>VLOOKUP(A833,hospital[#All],8,FALSE)</f>
        <v>tier - 1</v>
      </c>
      <c r="P833" s="26" t="str">
        <f>VLOOKUP(A833,hospital[#All],9,FALSE)</f>
        <v>R1017</v>
      </c>
      <c r="Q833" s="26">
        <f>VLOOKUP(A833,hospital[#All],11,FALSE)</f>
        <v>63</v>
      </c>
    </row>
    <row r="834" spans="1:17" ht="15.6" x14ac:dyDescent="0.3">
      <c r="A834" s="25" t="s">
        <v>1538</v>
      </c>
      <c r="B834" s="26" t="str">
        <f>VLOOKUP(A834,cstm_name[#All],4,FALSE)</f>
        <v>Matthew</v>
      </c>
      <c r="C834" s="26">
        <f>VLOOKUP(A834,medical[#All],2,FALSE)</f>
        <v>29.64</v>
      </c>
      <c r="D834" s="26" t="str">
        <f>VLOOKUP(A834,medical[#All],5,FALSE)</f>
        <v>Diabetes</v>
      </c>
      <c r="E834" s="26" t="str">
        <f>VLOOKUP(A834,medical[#All],6,FALSE)</f>
        <v>No</v>
      </c>
      <c r="F834" s="26" t="str">
        <f>VLOOKUP('Health care'!A834,medical[#All],7,FALSE)</f>
        <v>No</v>
      </c>
      <c r="G834" s="26" t="str">
        <f>VLOOKUP(A834,medical[#All],8,FALSE)</f>
        <v>No</v>
      </c>
      <c r="H834" s="26">
        <f>VLOOKUP('Health care'!A834,medical[#All],9,FALSE)</f>
        <v>0</v>
      </c>
      <c r="I834" s="26" t="str">
        <f>VLOOKUP(A834,medical[#All],10,FALSE)</f>
        <v>No</v>
      </c>
      <c r="J834" s="27" t="str">
        <f>VLOOKUP(A834,medical[#All],3,FALSE)</f>
        <v>OverWeight</v>
      </c>
      <c r="K834" s="27" t="str">
        <f>VLOOKUP(A834,medical[#All],5,FALSE)</f>
        <v>Diabetes</v>
      </c>
      <c r="L834" s="28" t="str">
        <f>VLOOKUP(A834,hospital[#All],10,FALSE)</f>
        <v>2-Sep-1962</v>
      </c>
      <c r="M834" s="29">
        <f>VLOOKUP(A834,hospital[#All],6,FALSE)</f>
        <v>12731</v>
      </c>
      <c r="N834" s="26" t="str">
        <f>VLOOKUP(A834,hospital[#All],7,FALSE)</f>
        <v>tier - 3</v>
      </c>
      <c r="O834" s="26" t="str">
        <f>VLOOKUP(A834,hospital[#All],8,FALSE)</f>
        <v>tier - 3</v>
      </c>
      <c r="P834" s="26" t="str">
        <f>VLOOKUP(A834,hospital[#All],9,FALSE)</f>
        <v>R1016</v>
      </c>
      <c r="Q834" s="26">
        <f>VLOOKUP(A834,hospital[#All],11,FALSE)</f>
        <v>63</v>
      </c>
    </row>
    <row r="835" spans="1:17" ht="15.6" x14ac:dyDescent="0.3">
      <c r="A835" s="25" t="s">
        <v>1537</v>
      </c>
      <c r="B835" s="26" t="str">
        <f>VLOOKUP(A835,cstm_name[#All],4,FALSE)</f>
        <v>karine</v>
      </c>
      <c r="C835" s="26">
        <f>VLOOKUP(A835,medical[#All],2,FALSE)</f>
        <v>42.74</v>
      </c>
      <c r="D835" s="26" t="str">
        <f>VLOOKUP(A835,medical[#All],5,FALSE)</f>
        <v>Prediabetes</v>
      </c>
      <c r="E835" s="26" t="str">
        <f>VLOOKUP(A835,medical[#All],6,FALSE)</f>
        <v>Yes</v>
      </c>
      <c r="F835" s="26" t="str">
        <f>VLOOKUP('Health care'!A835,medical[#All],7,FALSE)</f>
        <v>No</v>
      </c>
      <c r="G835" s="26" t="str">
        <f>VLOOKUP(A835,medical[#All],8,FALSE)</f>
        <v>No</v>
      </c>
      <c r="H835" s="26">
        <f>VLOOKUP('Health care'!A835,medical[#All],9,FALSE)</f>
        <v>1</v>
      </c>
      <c r="I835" s="26" t="str">
        <f>VLOOKUP(A835,medical[#All],10,FALSE)</f>
        <v>No</v>
      </c>
      <c r="J835" s="27" t="str">
        <f>VLOOKUP(A835,medical[#All],3,FALSE)</f>
        <v>Obesity</v>
      </c>
      <c r="K835" s="27" t="str">
        <f>VLOOKUP(A835,medical[#All],5,FALSE)</f>
        <v>Prediabetes</v>
      </c>
      <c r="L835" s="28" t="str">
        <f>VLOOKUP(A835,hospital[#All],10,FALSE)</f>
        <v>17-Jul-1988</v>
      </c>
      <c r="M835" s="29">
        <f>VLOOKUP(A835,hospital[#All],6,FALSE)</f>
        <v>12718.21</v>
      </c>
      <c r="N835" s="26" t="str">
        <f>VLOOKUP(A835,hospital[#All],7,FALSE)</f>
        <v>tier - 3</v>
      </c>
      <c r="O835" s="26" t="str">
        <f>VLOOKUP(A835,hospital[#All],8,FALSE)</f>
        <v>tier - 1</v>
      </c>
      <c r="P835" s="26" t="str">
        <f>VLOOKUP(A835,hospital[#All],9,FALSE)</f>
        <v>R1026</v>
      </c>
      <c r="Q835" s="26">
        <f>VLOOKUP(A835,hospital[#All],11,FALSE)</f>
        <v>37</v>
      </c>
    </row>
    <row r="836" spans="1:17" ht="15.6" x14ac:dyDescent="0.3">
      <c r="A836" s="25" t="s">
        <v>1536</v>
      </c>
      <c r="B836" s="26" t="str">
        <f>VLOOKUP(A836,cstm_name[#All],4,FALSE)</f>
        <v>Antonia</v>
      </c>
      <c r="C836" s="26">
        <f>VLOOKUP(A836,medical[#All],2,FALSE)</f>
        <v>36.130000000000003</v>
      </c>
      <c r="D836" s="26" t="str">
        <f>VLOOKUP(A836,medical[#All],5,FALSE)</f>
        <v>Diabetes</v>
      </c>
      <c r="E836" s="26" t="str">
        <f>VLOOKUP(A836,medical[#All],6,FALSE)</f>
        <v>Yes</v>
      </c>
      <c r="F836" s="26" t="str">
        <f>VLOOKUP('Health care'!A836,medical[#All],7,FALSE)</f>
        <v>No</v>
      </c>
      <c r="G836" s="26" t="str">
        <f>VLOOKUP(A836,medical[#All],8,FALSE)</f>
        <v>No</v>
      </c>
      <c r="H836" s="26">
        <f>VLOOKUP('Health care'!A836,medical[#All],9,FALSE)</f>
        <v>2</v>
      </c>
      <c r="I836" s="26" t="str">
        <f>VLOOKUP(A836,medical[#All],10,FALSE)</f>
        <v>No</v>
      </c>
      <c r="J836" s="27" t="str">
        <f>VLOOKUP(A836,medical[#All],3,FALSE)</f>
        <v>Obesity</v>
      </c>
      <c r="K836" s="27" t="str">
        <f>VLOOKUP(A836,medical[#All],5,FALSE)</f>
        <v>Diabetes</v>
      </c>
      <c r="L836" s="28" t="str">
        <f>VLOOKUP(A836,hospital[#All],10,FALSE)</f>
        <v>8-Jul-1970</v>
      </c>
      <c r="M836" s="29">
        <f>VLOOKUP(A836,hospital[#All],6,FALSE)</f>
        <v>12713</v>
      </c>
      <c r="N836" s="26" t="str">
        <f>VLOOKUP(A836,hospital[#All],7,FALSE)</f>
        <v>tier - 3</v>
      </c>
      <c r="O836" s="26" t="str">
        <f>VLOOKUP(A836,hospital[#All],8,FALSE)</f>
        <v>tier - 1</v>
      </c>
      <c r="P836" s="26" t="str">
        <f>VLOOKUP(A836,hospital[#All],9,FALSE)</f>
        <v>R1011</v>
      </c>
      <c r="Q836" s="26">
        <f>VLOOKUP(A836,hospital[#All],11,FALSE)</f>
        <v>55</v>
      </c>
    </row>
    <row r="837" spans="1:17" ht="15.6" x14ac:dyDescent="0.3">
      <c r="A837" s="25" t="s">
        <v>1535</v>
      </c>
      <c r="B837" s="26" t="str">
        <f>VLOOKUP(A837,cstm_name[#All],4,FALSE)</f>
        <v>Casondra</v>
      </c>
      <c r="C837" s="26">
        <f>VLOOKUP(A837,medical[#All],2,FALSE)</f>
        <v>31.55</v>
      </c>
      <c r="D837" s="26" t="str">
        <f>VLOOKUP(A837,medical[#All],5,FALSE)</f>
        <v>Prediabetes</v>
      </c>
      <c r="E837" s="26" t="str">
        <f>VLOOKUP(A837,medical[#All],6,FALSE)</f>
        <v>Yes</v>
      </c>
      <c r="F837" s="26" t="str">
        <f>VLOOKUP('Health care'!A837,medical[#All],7,FALSE)</f>
        <v>No</v>
      </c>
      <c r="G837" s="26" t="str">
        <f>VLOOKUP(A837,medical[#All],8,FALSE)</f>
        <v>No</v>
      </c>
      <c r="H837" s="26">
        <f>VLOOKUP('Health care'!A837,medical[#All],9,FALSE)</f>
        <v>1</v>
      </c>
      <c r="I837" s="26" t="str">
        <f>VLOOKUP(A837,medical[#All],10,FALSE)</f>
        <v>No</v>
      </c>
      <c r="J837" s="27" t="str">
        <f>VLOOKUP(A837,medical[#All],3,FALSE)</f>
        <v>Obesity</v>
      </c>
      <c r="K837" s="27" t="str">
        <f>VLOOKUP(A837,medical[#All],5,FALSE)</f>
        <v>Prediabetes</v>
      </c>
      <c r="L837" s="28" t="str">
        <f>VLOOKUP(A837,hospital[#All],10,FALSE)</f>
        <v>28-Nov-1964</v>
      </c>
      <c r="M837" s="29">
        <f>VLOOKUP(A837,hospital[#All],6,FALSE)</f>
        <v>12700.63</v>
      </c>
      <c r="N837" s="26" t="str">
        <f>VLOOKUP(A837,hospital[#All],7,FALSE)</f>
        <v>tier - 3</v>
      </c>
      <c r="O837" s="26" t="str">
        <f>VLOOKUP(A837,hospital[#All],8,FALSE)</f>
        <v>tier - 3</v>
      </c>
      <c r="P837" s="26" t="str">
        <f>VLOOKUP(A837,hospital[#All],9,FALSE)</f>
        <v>R1011</v>
      </c>
      <c r="Q837" s="26">
        <f>VLOOKUP(A837,hospital[#All],11,FALSE)</f>
        <v>61</v>
      </c>
    </row>
    <row r="838" spans="1:17" ht="15.6" x14ac:dyDescent="0.3">
      <c r="A838" s="25" t="s">
        <v>1534</v>
      </c>
      <c r="B838" s="26" t="str">
        <f>VLOOKUP(A838,cstm_name[#All],4,FALSE)</f>
        <v>wendy</v>
      </c>
      <c r="C838" s="26">
        <f>VLOOKUP(A838,medical[#All],2,FALSE)</f>
        <v>52.75</v>
      </c>
      <c r="D838" s="26" t="str">
        <f>VLOOKUP(A838,medical[#All],5,FALSE)</f>
        <v>Prediabetes</v>
      </c>
      <c r="E838" s="26" t="str">
        <f>VLOOKUP(A838,medical[#All],6,FALSE)</f>
        <v>No</v>
      </c>
      <c r="F838" s="26" t="str">
        <f>VLOOKUP('Health care'!A838,medical[#All],7,FALSE)</f>
        <v>No</v>
      </c>
      <c r="G838" s="26" t="str">
        <f>VLOOKUP(A838,medical[#All],8,FALSE)</f>
        <v>No</v>
      </c>
      <c r="H838" s="26">
        <f>VLOOKUP('Health care'!A838,medical[#All],9,FALSE)</f>
        <v>1</v>
      </c>
      <c r="I838" s="26" t="str">
        <f>VLOOKUP(A838,medical[#All],10,FALSE)</f>
        <v>No</v>
      </c>
      <c r="J838" s="27" t="str">
        <f>VLOOKUP(A838,medical[#All],3,FALSE)</f>
        <v>Obesity</v>
      </c>
      <c r="K838" s="27" t="str">
        <f>VLOOKUP(A838,medical[#All],5,FALSE)</f>
        <v>Prediabetes</v>
      </c>
      <c r="L838" s="28" t="str">
        <f>VLOOKUP(A838,hospital[#All],10,FALSE)</f>
        <v>7-Jul-1992</v>
      </c>
      <c r="M838" s="29">
        <f>VLOOKUP(A838,hospital[#All],6,FALSE)</f>
        <v>12699.56</v>
      </c>
      <c r="N838" s="26" t="str">
        <f>VLOOKUP(A838,hospital[#All],7,FALSE)</f>
        <v>tier - 3</v>
      </c>
      <c r="O838" s="26" t="str">
        <f>VLOOKUP(A838,hospital[#All],8,FALSE)</f>
        <v>tier - 2</v>
      </c>
      <c r="P838" s="26" t="str">
        <f>VLOOKUP(A838,hospital[#All],9,FALSE)</f>
        <v>R1011</v>
      </c>
      <c r="Q838" s="26">
        <f>VLOOKUP(A838,hospital[#All],11,FALSE)</f>
        <v>33</v>
      </c>
    </row>
    <row r="839" spans="1:17" ht="15.6" x14ac:dyDescent="0.3">
      <c r="A839" s="25" t="s">
        <v>1533</v>
      </c>
      <c r="B839" s="26" t="str">
        <f>VLOOKUP(A839,cstm_name[#All],4,FALSE)</f>
        <v>Eric</v>
      </c>
      <c r="C839" s="26">
        <f>VLOOKUP(A839,medical[#All],2,FALSE)</f>
        <v>36.67</v>
      </c>
      <c r="D839" s="26" t="str">
        <f>VLOOKUP(A839,medical[#All],5,FALSE)</f>
        <v>Diabetes</v>
      </c>
      <c r="E839" s="26" t="str">
        <f>VLOOKUP(A839,medical[#All],6,FALSE)</f>
        <v>No</v>
      </c>
      <c r="F839" s="26" t="str">
        <f>VLOOKUP('Health care'!A839,medical[#All],7,FALSE)</f>
        <v>No</v>
      </c>
      <c r="G839" s="26" t="str">
        <f>VLOOKUP(A839,medical[#All],8,FALSE)</f>
        <v>No</v>
      </c>
      <c r="H839" s="26">
        <f>VLOOKUP('Health care'!A839,medical[#All],9,FALSE)</f>
        <v>0</v>
      </c>
      <c r="I839" s="26" t="str">
        <f>VLOOKUP(A839,medical[#All],10,FALSE)</f>
        <v>No</v>
      </c>
      <c r="J839" s="27" t="str">
        <f>VLOOKUP(A839,medical[#All],3,FALSE)</f>
        <v>Obesity</v>
      </c>
      <c r="K839" s="27" t="str">
        <f>VLOOKUP(A839,medical[#All],5,FALSE)</f>
        <v>Diabetes</v>
      </c>
      <c r="L839" s="28" t="str">
        <f>VLOOKUP(A839,hospital[#All],10,FALSE)</f>
        <v>24-Sep-1974</v>
      </c>
      <c r="M839" s="29">
        <f>VLOOKUP(A839,hospital[#All],6,FALSE)</f>
        <v>12697.48</v>
      </c>
      <c r="N839" s="26" t="str">
        <f>VLOOKUP(A839,hospital[#All],7,FALSE)</f>
        <v>tier - 3</v>
      </c>
      <c r="O839" s="26" t="str">
        <f>VLOOKUP(A839,hospital[#All],8,FALSE)</f>
        <v>tier - 3</v>
      </c>
      <c r="P839" s="26" t="str">
        <f>VLOOKUP(A839,hospital[#All],9,FALSE)</f>
        <v>R1021</v>
      </c>
      <c r="Q839" s="26">
        <f>VLOOKUP(A839,hospital[#All],11,FALSE)</f>
        <v>51</v>
      </c>
    </row>
    <row r="840" spans="1:17" ht="15.6" x14ac:dyDescent="0.3">
      <c r="A840" s="25" t="s">
        <v>1532</v>
      </c>
      <c r="B840" s="26" t="str">
        <f>VLOOKUP(A840,cstm_name[#All],4,FALSE)</f>
        <v>elizabeth</v>
      </c>
      <c r="C840" s="26">
        <f>VLOOKUP(A840,medical[#All],2,FALSE)</f>
        <v>38.06</v>
      </c>
      <c r="D840" s="26" t="str">
        <f>VLOOKUP(A840,medical[#All],5,FALSE)</f>
        <v>Diabetes</v>
      </c>
      <c r="E840" s="26" t="str">
        <f>VLOOKUP(A840,medical[#All],6,FALSE)</f>
        <v>No</v>
      </c>
      <c r="F840" s="26" t="str">
        <f>VLOOKUP('Health care'!A840,medical[#All],7,FALSE)</f>
        <v>No</v>
      </c>
      <c r="G840" s="26" t="str">
        <f>VLOOKUP(A840,medical[#All],8,FALSE)</f>
        <v>No</v>
      </c>
      <c r="H840" s="26">
        <f>VLOOKUP('Health care'!A840,medical[#All],9,FALSE)</f>
        <v>0</v>
      </c>
      <c r="I840" s="26" t="str">
        <f>VLOOKUP(A840,medical[#All],10,FALSE)</f>
        <v>No</v>
      </c>
      <c r="J840" s="27" t="str">
        <f>VLOOKUP(A840,medical[#All],3,FALSE)</f>
        <v>Obesity</v>
      </c>
      <c r="K840" s="27" t="str">
        <f>VLOOKUP(A840,medical[#All],5,FALSE)</f>
        <v>Diabetes</v>
      </c>
      <c r="L840" s="28" t="str">
        <f>VLOOKUP(A840,hospital[#All],10,FALSE)</f>
        <v>27-Aug-1962</v>
      </c>
      <c r="M840" s="29">
        <f>VLOOKUP(A840,hospital[#All],6,FALSE)</f>
        <v>12648.7</v>
      </c>
      <c r="N840" s="26" t="str">
        <f>VLOOKUP(A840,hospital[#All],7,FALSE)</f>
        <v>tier - 3</v>
      </c>
      <c r="O840" s="26" t="str">
        <f>VLOOKUP(A840,hospital[#All],8,FALSE)</f>
        <v>tier - 2</v>
      </c>
      <c r="P840" s="26" t="str">
        <f>VLOOKUP(A840,hospital[#All],9,FALSE)</f>
        <v>R1013</v>
      </c>
      <c r="Q840" s="26">
        <f>VLOOKUP(A840,hospital[#All],11,FALSE)</f>
        <v>63</v>
      </c>
    </row>
    <row r="841" spans="1:17" ht="15.6" x14ac:dyDescent="0.3">
      <c r="A841" s="25" t="s">
        <v>1531</v>
      </c>
      <c r="B841" s="26" t="str">
        <f>VLOOKUP(A841,cstm_name[#All],4,FALSE)</f>
        <v>Laura</v>
      </c>
      <c r="C841" s="26">
        <f>VLOOKUP(A841,medical[#All],2,FALSE)</f>
        <v>38</v>
      </c>
      <c r="D841" s="26" t="str">
        <f>VLOOKUP(A841,medical[#All],5,FALSE)</f>
        <v>Diabetes</v>
      </c>
      <c r="E841" s="26" t="str">
        <f>VLOOKUP(A841,medical[#All],6,FALSE)</f>
        <v>No</v>
      </c>
      <c r="F841" s="26" t="str">
        <f>VLOOKUP('Health care'!A841,medical[#All],7,FALSE)</f>
        <v>No</v>
      </c>
      <c r="G841" s="26" t="str">
        <f>VLOOKUP(A841,medical[#All],8,FALSE)</f>
        <v>No</v>
      </c>
      <c r="H841" s="26">
        <f>VLOOKUP('Health care'!A841,medical[#All],9,FALSE)</f>
        <v>0</v>
      </c>
      <c r="I841" s="26" t="str">
        <f>VLOOKUP(A841,medical[#All],10,FALSE)</f>
        <v>No</v>
      </c>
      <c r="J841" s="27" t="str">
        <f>VLOOKUP(A841,medical[#All],3,FALSE)</f>
        <v>Obesity</v>
      </c>
      <c r="K841" s="27" t="str">
        <f>VLOOKUP(A841,medical[#All],5,FALSE)</f>
        <v>Diabetes</v>
      </c>
      <c r="L841" s="28" t="str">
        <f>VLOOKUP(A841,hospital[#All],10,FALSE)</f>
        <v>14-Sep-1965</v>
      </c>
      <c r="M841" s="29">
        <f>VLOOKUP(A841,hospital[#All],6,FALSE)</f>
        <v>12646.21</v>
      </c>
      <c r="N841" s="26" t="str">
        <f>VLOOKUP(A841,hospital[#All],7,FALSE)</f>
        <v>tier - 3</v>
      </c>
      <c r="O841" s="26" t="str">
        <f>VLOOKUP(A841,hospital[#All],8,FALSE)</f>
        <v>tier - 2</v>
      </c>
      <c r="P841" s="26" t="str">
        <f>VLOOKUP(A841,hospital[#All],9,FALSE)</f>
        <v>R1011</v>
      </c>
      <c r="Q841" s="26">
        <f>VLOOKUP(A841,hospital[#All],11,FALSE)</f>
        <v>60</v>
      </c>
    </row>
    <row r="842" spans="1:17" ht="15.6" x14ac:dyDescent="0.3">
      <c r="A842" s="25" t="s">
        <v>1530</v>
      </c>
      <c r="B842" s="26" t="str">
        <f>VLOOKUP(A842,cstm_name[#All],4,FALSE)</f>
        <v>Amelia</v>
      </c>
      <c r="C842" s="26">
        <f>VLOOKUP(A842,medical[#All],2,FALSE)</f>
        <v>35.1</v>
      </c>
      <c r="D842" s="26" t="str">
        <f>VLOOKUP(A842,medical[#All],5,FALSE)</f>
        <v>Diabetes</v>
      </c>
      <c r="E842" s="26" t="str">
        <f>VLOOKUP(A842,medical[#All],6,FALSE)</f>
        <v>No</v>
      </c>
      <c r="F842" s="26" t="str">
        <f>VLOOKUP('Health care'!A842,medical[#All],7,FALSE)</f>
        <v>No</v>
      </c>
      <c r="G842" s="26" t="str">
        <f>VLOOKUP(A842,medical[#All],8,FALSE)</f>
        <v>No</v>
      </c>
      <c r="H842" s="26">
        <f>VLOOKUP('Health care'!A842,medical[#All],9,FALSE)</f>
        <v>0</v>
      </c>
      <c r="I842" s="26" t="str">
        <f>VLOOKUP(A842,medical[#All],10,FALSE)</f>
        <v>No</v>
      </c>
      <c r="J842" s="27" t="str">
        <f>VLOOKUP(A842,medical[#All],3,FALSE)</f>
        <v>Obesity</v>
      </c>
      <c r="K842" s="27" t="str">
        <f>VLOOKUP(A842,medical[#All],5,FALSE)</f>
        <v>Diabetes</v>
      </c>
      <c r="L842" s="28" t="str">
        <f>VLOOKUP(A842,hospital[#All],10,FALSE)</f>
        <v>11-Jul-1962</v>
      </c>
      <c r="M842" s="29">
        <f>VLOOKUP(A842,hospital[#All],6,FALSE)</f>
        <v>12644.59</v>
      </c>
      <c r="N842" s="26" t="str">
        <f>VLOOKUP(A842,hospital[#All],7,FALSE)</f>
        <v>tier - 3</v>
      </c>
      <c r="O842" s="26" t="str">
        <f>VLOOKUP(A842,hospital[#All],8,FALSE)</f>
        <v>tier - 2</v>
      </c>
      <c r="P842" s="26" t="str">
        <f>VLOOKUP(A842,hospital[#All],9,FALSE)</f>
        <v>R1011</v>
      </c>
      <c r="Q842" s="26">
        <f>VLOOKUP(A842,hospital[#All],11,FALSE)</f>
        <v>63</v>
      </c>
    </row>
    <row r="843" spans="1:17" ht="15.6" x14ac:dyDescent="0.3">
      <c r="A843" s="25" t="s">
        <v>1529</v>
      </c>
      <c r="B843" s="26" t="str">
        <f>VLOOKUP(A843,cstm_name[#All],4,FALSE)</f>
        <v>Amy</v>
      </c>
      <c r="C843" s="26">
        <f>VLOOKUP(A843,medical[#All],2,FALSE)</f>
        <v>33.82</v>
      </c>
      <c r="D843" s="26" t="str">
        <f>VLOOKUP(A843,medical[#All],5,FALSE)</f>
        <v>Prediabetes</v>
      </c>
      <c r="E843" s="26" t="str">
        <f>VLOOKUP(A843,medical[#All],6,FALSE)</f>
        <v>Yes</v>
      </c>
      <c r="F843" s="26" t="str">
        <f>VLOOKUP('Health care'!A843,medical[#All],7,FALSE)</f>
        <v>No</v>
      </c>
      <c r="G843" s="26" t="str">
        <f>VLOOKUP(A843,medical[#All],8,FALSE)</f>
        <v>No</v>
      </c>
      <c r="H843" s="26">
        <f>VLOOKUP('Health care'!A843,medical[#All],9,FALSE)</f>
        <v>2</v>
      </c>
      <c r="I843" s="26" t="str">
        <f>VLOOKUP(A843,medical[#All],10,FALSE)</f>
        <v>No</v>
      </c>
      <c r="J843" s="27" t="str">
        <f>VLOOKUP(A843,medical[#All],3,FALSE)</f>
        <v>Obesity</v>
      </c>
      <c r="K843" s="27" t="str">
        <f>VLOOKUP(A843,medical[#All],5,FALSE)</f>
        <v>Prediabetes</v>
      </c>
      <c r="L843" s="28" t="str">
        <f>VLOOKUP(A843,hospital[#All],10,FALSE)</f>
        <v>17-Dec-1966</v>
      </c>
      <c r="M843" s="29">
        <f>VLOOKUP(A843,hospital[#All],6,FALSE)</f>
        <v>12643.38</v>
      </c>
      <c r="N843" s="26" t="str">
        <f>VLOOKUP(A843,hospital[#All],7,FALSE)</f>
        <v>tier - 3</v>
      </c>
      <c r="O843" s="26" t="str">
        <f>VLOOKUP(A843,hospital[#All],8,FALSE)</f>
        <v>tier - 1</v>
      </c>
      <c r="P843" s="26" t="str">
        <f>VLOOKUP(A843,hospital[#All],9,FALSE)</f>
        <v>R1012</v>
      </c>
      <c r="Q843" s="26">
        <f>VLOOKUP(A843,hospital[#All],11,FALSE)</f>
        <v>59</v>
      </c>
    </row>
    <row r="844" spans="1:17" ht="15.6" x14ac:dyDescent="0.3">
      <c r="A844" s="25" t="s">
        <v>1528</v>
      </c>
      <c r="B844" s="26" t="str">
        <f>VLOOKUP(A844,cstm_name[#All],4,FALSE)</f>
        <v>Katie</v>
      </c>
      <c r="C844" s="26">
        <f>VLOOKUP(A844,medical[#All],2,FALSE)</f>
        <v>37.43</v>
      </c>
      <c r="D844" s="26" t="str">
        <f>VLOOKUP(A844,medical[#All],5,FALSE)</f>
        <v>Normal</v>
      </c>
      <c r="E844" s="26" t="str">
        <f>VLOOKUP(A844,medical[#All],6,FALSE)</f>
        <v>No</v>
      </c>
      <c r="F844" s="26" t="str">
        <f>VLOOKUP('Health care'!A844,medical[#All],7,FALSE)</f>
        <v>No</v>
      </c>
      <c r="G844" s="26" t="str">
        <f>VLOOKUP(A844,medical[#All],8,FALSE)</f>
        <v>No</v>
      </c>
      <c r="H844" s="26">
        <f>VLOOKUP('Health care'!A844,medical[#All],9,FALSE)</f>
        <v>2</v>
      </c>
      <c r="I844" s="26" t="str">
        <f>VLOOKUP(A844,medical[#All],10,FALSE)</f>
        <v>No</v>
      </c>
      <c r="J844" s="27" t="str">
        <f>VLOOKUP(A844,medical[#All],3,FALSE)</f>
        <v>Obesity</v>
      </c>
      <c r="K844" s="27" t="str">
        <f>VLOOKUP(A844,medical[#All],5,FALSE)</f>
        <v>Normal</v>
      </c>
      <c r="L844" s="28" t="str">
        <f>VLOOKUP(A844,hospital[#All],10,FALSE)</f>
        <v>5-Sep-1972</v>
      </c>
      <c r="M844" s="29">
        <f>VLOOKUP(A844,hospital[#All],6,FALSE)</f>
        <v>12640.24</v>
      </c>
      <c r="N844" s="26" t="str">
        <f>VLOOKUP(A844,hospital[#All],7,FALSE)</f>
        <v>tier - 3</v>
      </c>
      <c r="O844" s="26" t="str">
        <f>VLOOKUP(A844,hospital[#All],8,FALSE)</f>
        <v>tier - 1</v>
      </c>
      <c r="P844" s="26" t="str">
        <f>VLOOKUP(A844,hospital[#All],9,FALSE)</f>
        <v>R1011</v>
      </c>
      <c r="Q844" s="26">
        <f>VLOOKUP(A844,hospital[#All],11,FALSE)</f>
        <v>53</v>
      </c>
    </row>
    <row r="845" spans="1:17" ht="15.6" x14ac:dyDescent="0.3">
      <c r="A845" s="25" t="s">
        <v>1527</v>
      </c>
      <c r="B845" s="26" t="str">
        <f>VLOOKUP(A845,cstm_name[#All],4,FALSE)</f>
        <v>Laura</v>
      </c>
      <c r="C845" s="26">
        <f>VLOOKUP(A845,medical[#All],2,FALSE)</f>
        <v>30.5</v>
      </c>
      <c r="D845" s="26" t="str">
        <f>VLOOKUP(A845,medical[#All],5,FALSE)</f>
        <v>Diabetes</v>
      </c>
      <c r="E845" s="26" t="str">
        <f>VLOOKUP(A845,medical[#All],6,FALSE)</f>
        <v>No</v>
      </c>
      <c r="F845" s="26" t="str">
        <f>VLOOKUP('Health care'!A845,medical[#All],7,FALSE)</f>
        <v>No</v>
      </c>
      <c r="G845" s="26" t="str">
        <f>VLOOKUP(A845,medical[#All],8,FALSE)</f>
        <v>No</v>
      </c>
      <c r="H845" s="26">
        <f>VLOOKUP('Health care'!A845,medical[#All],9,FALSE)</f>
        <v>0</v>
      </c>
      <c r="I845" s="26" t="str">
        <f>VLOOKUP(A845,medical[#All],10,FALSE)</f>
        <v>No</v>
      </c>
      <c r="J845" s="27" t="str">
        <f>VLOOKUP(A845,medical[#All],3,FALSE)</f>
        <v>Obesity</v>
      </c>
      <c r="K845" s="27" t="str">
        <f>VLOOKUP(A845,medical[#All],5,FALSE)</f>
        <v>Diabetes</v>
      </c>
      <c r="L845" s="28" t="str">
        <f>VLOOKUP(A845,hospital[#All],10,FALSE)</f>
        <v>22-Jul-1962</v>
      </c>
      <c r="M845" s="29">
        <f>VLOOKUP(A845,hospital[#All],6,FALSE)</f>
        <v>12638.2</v>
      </c>
      <c r="N845" s="26" t="str">
        <f>VLOOKUP(A845,hospital[#All],7,FALSE)</f>
        <v>tier - 3</v>
      </c>
      <c r="O845" s="26" t="str">
        <f>VLOOKUP(A845,hospital[#All],8,FALSE)</f>
        <v>tier - 1</v>
      </c>
      <c r="P845" s="26" t="str">
        <f>VLOOKUP(A845,hospital[#All],9,FALSE)</f>
        <v>R1011</v>
      </c>
      <c r="Q845" s="26">
        <f>VLOOKUP(A845,hospital[#All],11,FALSE)</f>
        <v>63</v>
      </c>
    </row>
    <row r="846" spans="1:17" ht="15.6" x14ac:dyDescent="0.3">
      <c r="A846" s="25" t="s">
        <v>1526</v>
      </c>
      <c r="B846" s="26" t="str">
        <f>VLOOKUP(A846,cstm_name[#All],4,FALSE)</f>
        <v>mayumi</v>
      </c>
      <c r="C846" s="26">
        <f>VLOOKUP(A846,medical[#All],2,FALSE)</f>
        <v>24.53</v>
      </c>
      <c r="D846" s="26" t="str">
        <f>VLOOKUP(A846,medical[#All],5,FALSE)</f>
        <v>Diabetes</v>
      </c>
      <c r="E846" s="26" t="str">
        <f>VLOOKUP(A846,medical[#All],6,FALSE)</f>
        <v>No</v>
      </c>
      <c r="F846" s="26" t="str">
        <f>VLOOKUP('Health care'!A846,medical[#All],7,FALSE)</f>
        <v>No</v>
      </c>
      <c r="G846" s="26" t="str">
        <f>VLOOKUP(A846,medical[#All],8,FALSE)</f>
        <v>No</v>
      </c>
      <c r="H846" s="26">
        <f>VLOOKUP('Health care'!A846,medical[#All],9,FALSE)</f>
        <v>0</v>
      </c>
      <c r="I846" s="26" t="str">
        <f>VLOOKUP(A846,medical[#All],10,FALSE)</f>
        <v>No</v>
      </c>
      <c r="J846" s="27" t="str">
        <f>VLOOKUP(A846,medical[#All],3,FALSE)</f>
        <v>Normal Weight</v>
      </c>
      <c r="K846" s="27" t="str">
        <f>VLOOKUP(A846,medical[#All],5,FALSE)</f>
        <v>Diabetes</v>
      </c>
      <c r="L846" s="28" t="str">
        <f>VLOOKUP(A846,hospital[#All],10,FALSE)</f>
        <v>22-Nov-1962</v>
      </c>
      <c r="M846" s="29">
        <f>VLOOKUP(A846,hospital[#All],6,FALSE)</f>
        <v>12629.9</v>
      </c>
      <c r="N846" s="26" t="str">
        <f>VLOOKUP(A846,hospital[#All],7,FALSE)</f>
        <v>tier - 3</v>
      </c>
      <c r="O846" s="26" t="str">
        <f>VLOOKUP(A846,hospital[#All],8,FALSE)</f>
        <v>tier - 3</v>
      </c>
      <c r="P846" s="26" t="str">
        <f>VLOOKUP(A846,hospital[#All],9,FALSE)</f>
        <v>R1013</v>
      </c>
      <c r="Q846" s="26">
        <f>VLOOKUP(A846,hospital[#All],11,FALSE)</f>
        <v>63</v>
      </c>
    </row>
    <row r="847" spans="1:17" ht="15.6" x14ac:dyDescent="0.3">
      <c r="A847" s="25" t="s">
        <v>1525</v>
      </c>
      <c r="B847" s="26" t="str">
        <f>VLOOKUP(A847,cstm_name[#All],4,FALSE)</f>
        <v>vanessa</v>
      </c>
      <c r="C847" s="26">
        <f>VLOOKUP(A847,medical[#All],2,FALSE)</f>
        <v>25.74</v>
      </c>
      <c r="D847" s="26" t="str">
        <f>VLOOKUP(A847,medical[#All],5,FALSE)</f>
        <v>Diabetes</v>
      </c>
      <c r="E847" s="26" t="str">
        <f>VLOOKUP(A847,medical[#All],6,FALSE)</f>
        <v>No</v>
      </c>
      <c r="F847" s="26" t="str">
        <f>VLOOKUP('Health care'!A847,medical[#All],7,FALSE)</f>
        <v>No</v>
      </c>
      <c r="G847" s="26" t="str">
        <f>VLOOKUP(A847,medical[#All],8,FALSE)</f>
        <v>No</v>
      </c>
      <c r="H847" s="26">
        <f>VLOOKUP('Health care'!A847,medical[#All],9,FALSE)</f>
        <v>0</v>
      </c>
      <c r="I847" s="26" t="str">
        <f>VLOOKUP(A847,medical[#All],10,FALSE)</f>
        <v>No</v>
      </c>
      <c r="J847" s="27" t="str">
        <f>VLOOKUP(A847,medical[#All],3,FALSE)</f>
        <v>OverWeight</v>
      </c>
      <c r="K847" s="27" t="str">
        <f>VLOOKUP(A847,medical[#All],5,FALSE)</f>
        <v>Diabetes</v>
      </c>
      <c r="L847" s="28" t="str">
        <f>VLOOKUP(A847,hospital[#All],10,FALSE)</f>
        <v>4-Oct-1965</v>
      </c>
      <c r="M847" s="29">
        <f>VLOOKUP(A847,hospital[#All],6,FALSE)</f>
        <v>12629.17</v>
      </c>
      <c r="N847" s="26" t="str">
        <f>VLOOKUP(A847,hospital[#All],7,FALSE)</f>
        <v>tier - 3</v>
      </c>
      <c r="O847" s="26" t="str">
        <f>VLOOKUP(A847,hospital[#All],8,FALSE)</f>
        <v>tier - 1</v>
      </c>
      <c r="P847" s="26" t="str">
        <f>VLOOKUP(A847,hospital[#All],9,FALSE)</f>
        <v>R1013</v>
      </c>
      <c r="Q847" s="26">
        <f>VLOOKUP(A847,hospital[#All],11,FALSE)</f>
        <v>60</v>
      </c>
    </row>
    <row r="848" spans="1:17" ht="15.6" x14ac:dyDescent="0.3">
      <c r="A848" s="25" t="s">
        <v>1524</v>
      </c>
      <c r="B848" s="26" t="str">
        <f>VLOOKUP(A848,cstm_name[#All],4,FALSE)</f>
        <v>Natali</v>
      </c>
      <c r="C848" s="26">
        <f>VLOOKUP(A848,medical[#All],2,FALSE)</f>
        <v>34.08</v>
      </c>
      <c r="D848" s="26" t="str">
        <f>VLOOKUP(A848,medical[#All],5,FALSE)</f>
        <v>Diabetes</v>
      </c>
      <c r="E848" s="26" t="str">
        <f>VLOOKUP(A848,medical[#All],6,FALSE)</f>
        <v>Yes</v>
      </c>
      <c r="F848" s="26" t="str">
        <f>VLOOKUP('Health care'!A848,medical[#All],7,FALSE)</f>
        <v>No</v>
      </c>
      <c r="G848" s="26" t="str">
        <f>VLOOKUP(A848,medical[#All],8,FALSE)</f>
        <v>No</v>
      </c>
      <c r="H848" s="26">
        <f>VLOOKUP('Health care'!A848,medical[#All],9,FALSE)</f>
        <v>2</v>
      </c>
      <c r="I848" s="26" t="str">
        <f>VLOOKUP(A848,medical[#All],10,FALSE)</f>
        <v>No</v>
      </c>
      <c r="J848" s="27" t="str">
        <f>VLOOKUP(A848,medical[#All],3,FALSE)</f>
        <v>Obesity</v>
      </c>
      <c r="K848" s="27" t="str">
        <f>VLOOKUP(A848,medical[#All],5,FALSE)</f>
        <v>Diabetes</v>
      </c>
      <c r="L848" s="28" t="str">
        <f>VLOOKUP(A848,hospital[#All],10,FALSE)</f>
        <v>28-Dec-1970</v>
      </c>
      <c r="M848" s="29">
        <f>VLOOKUP(A848,hospital[#All],6,FALSE)</f>
        <v>12624.74</v>
      </c>
      <c r="N848" s="26" t="str">
        <f>VLOOKUP(A848,hospital[#All],7,FALSE)</f>
        <v>tier - 3</v>
      </c>
      <c r="O848" s="26" t="str">
        <f>VLOOKUP(A848,hospital[#All],8,FALSE)</f>
        <v>tier - 1</v>
      </c>
      <c r="P848" s="26" t="str">
        <f>VLOOKUP(A848,hospital[#All],9,FALSE)</f>
        <v>R1012</v>
      </c>
      <c r="Q848" s="26">
        <f>VLOOKUP(A848,hospital[#All],11,FALSE)</f>
        <v>55</v>
      </c>
    </row>
    <row r="849" spans="1:17" ht="15.6" x14ac:dyDescent="0.3">
      <c r="A849" s="25" t="s">
        <v>1523</v>
      </c>
      <c r="B849" s="26" t="str">
        <f>VLOOKUP(A849,cstm_name[#All],4,FALSE)</f>
        <v>beth</v>
      </c>
      <c r="C849" s="26">
        <f>VLOOKUP(A849,medical[#All],2,FALSE)</f>
        <v>31.35</v>
      </c>
      <c r="D849" s="26" t="str">
        <f>VLOOKUP(A849,medical[#All],5,FALSE)</f>
        <v>Diabetes</v>
      </c>
      <c r="E849" s="26" t="str">
        <f>VLOOKUP(A849,medical[#All],6,FALSE)</f>
        <v>Yes</v>
      </c>
      <c r="F849" s="26" t="str">
        <f>VLOOKUP('Health care'!A849,medical[#All],7,FALSE)</f>
        <v>No</v>
      </c>
      <c r="G849" s="26" t="str">
        <f>VLOOKUP(A849,medical[#All],8,FALSE)</f>
        <v>Yes</v>
      </c>
      <c r="H849" s="26">
        <f>VLOOKUP('Health care'!A849,medical[#All],9,FALSE)</f>
        <v>1</v>
      </c>
      <c r="I849" s="26" t="str">
        <f>VLOOKUP(A849,medical[#All],10,FALSE)</f>
        <v>No</v>
      </c>
      <c r="J849" s="27" t="str">
        <f>VLOOKUP(A849,medical[#All],3,FALSE)</f>
        <v>Obesity</v>
      </c>
      <c r="K849" s="27" t="str">
        <f>VLOOKUP(A849,medical[#All],5,FALSE)</f>
        <v>Diabetes</v>
      </c>
      <c r="L849" s="28" t="str">
        <f>VLOOKUP(A849,hospital[#All],10,FALSE)</f>
        <v>19-Aug-1963</v>
      </c>
      <c r="M849" s="29">
        <f>VLOOKUP(A849,hospital[#All],6,FALSE)</f>
        <v>12622.18</v>
      </c>
      <c r="N849" s="26" t="str">
        <f>VLOOKUP(A849,hospital[#All],7,FALSE)</f>
        <v>tier - 3</v>
      </c>
      <c r="O849" s="26" t="str">
        <f>VLOOKUP(A849,hospital[#All],8,FALSE)</f>
        <v>tier - 1</v>
      </c>
      <c r="P849" s="26" t="str">
        <f>VLOOKUP(A849,hospital[#All],9,FALSE)</f>
        <v>R1012</v>
      </c>
      <c r="Q849" s="26">
        <f>VLOOKUP(A849,hospital[#All],11,FALSE)</f>
        <v>62</v>
      </c>
    </row>
    <row r="850" spans="1:17" ht="15.6" x14ac:dyDescent="0.3">
      <c r="A850" s="25" t="s">
        <v>1522</v>
      </c>
      <c r="B850" s="26" t="str">
        <f>VLOOKUP(A850,cstm_name[#All],4,FALSE)</f>
        <v>alex</v>
      </c>
      <c r="C850" s="26">
        <f>VLOOKUP(A850,medical[#All],2,FALSE)</f>
        <v>26.79</v>
      </c>
      <c r="D850" s="26" t="str">
        <f>VLOOKUP(A850,medical[#All],5,FALSE)</f>
        <v>Normal</v>
      </c>
      <c r="E850" s="26" t="str">
        <f>VLOOKUP(A850,medical[#All],6,FALSE)</f>
        <v>No</v>
      </c>
      <c r="F850" s="26" t="str">
        <f>VLOOKUP('Health care'!A850,medical[#All],7,FALSE)</f>
        <v>No</v>
      </c>
      <c r="G850" s="26" t="str">
        <f>VLOOKUP(A850,medical[#All],8,FALSE)</f>
        <v>No</v>
      </c>
      <c r="H850" s="26">
        <f>VLOOKUP('Health care'!A850,medical[#All],9,FALSE)</f>
        <v>1</v>
      </c>
      <c r="I850" s="26" t="str">
        <f>VLOOKUP(A850,medical[#All],10,FALSE)</f>
        <v>No</v>
      </c>
      <c r="J850" s="27" t="str">
        <f>VLOOKUP(A850,medical[#All],3,FALSE)</f>
        <v>OverWeight</v>
      </c>
      <c r="K850" s="27" t="str">
        <f>VLOOKUP(A850,medical[#All],5,FALSE)</f>
        <v>Normal</v>
      </c>
      <c r="L850" s="28" t="str">
        <f>VLOOKUP(A850,hospital[#All],10,FALSE)</f>
        <v>18-Nov-1998</v>
      </c>
      <c r="M850" s="29">
        <f>VLOOKUP(A850,hospital[#All],6,FALSE)</f>
        <v>12609.89</v>
      </c>
      <c r="N850" s="26" t="str">
        <f>VLOOKUP(A850,hospital[#All],7,FALSE)</f>
        <v>tier - 3</v>
      </c>
      <c r="O850" s="26" t="str">
        <f>VLOOKUP(A850,hospital[#All],8,FALSE)</f>
        <v>tier - 3</v>
      </c>
      <c r="P850" s="26" t="str">
        <f>VLOOKUP(A850,hospital[#All],9,FALSE)</f>
        <v>R1012</v>
      </c>
      <c r="Q850" s="26">
        <f>VLOOKUP(A850,hospital[#All],11,FALSE)</f>
        <v>27</v>
      </c>
    </row>
    <row r="851" spans="1:17" ht="15.6" x14ac:dyDescent="0.3">
      <c r="A851" s="25" t="s">
        <v>1521</v>
      </c>
      <c r="B851" s="26" t="str">
        <f>VLOOKUP(A851,cstm_name[#All],4,FALSE)</f>
        <v>spencer</v>
      </c>
      <c r="C851" s="26">
        <f>VLOOKUP(A851,medical[#All],2,FALSE)</f>
        <v>42.78</v>
      </c>
      <c r="D851" s="26" t="str">
        <f>VLOOKUP(A851,medical[#All],5,FALSE)</f>
        <v>Prediabetes</v>
      </c>
      <c r="E851" s="26" t="str">
        <f>VLOOKUP(A851,medical[#All],6,FALSE)</f>
        <v>Yes</v>
      </c>
      <c r="F851" s="26" t="str">
        <f>VLOOKUP('Health care'!A851,medical[#All],7,FALSE)</f>
        <v>No</v>
      </c>
      <c r="G851" s="26" t="str">
        <f>VLOOKUP(A851,medical[#All],8,FALSE)</f>
        <v>No</v>
      </c>
      <c r="H851" s="26">
        <f>VLOOKUP('Health care'!A851,medical[#All],9,FALSE)</f>
        <v>1</v>
      </c>
      <c r="I851" s="26" t="str">
        <f>VLOOKUP(A851,medical[#All],10,FALSE)</f>
        <v>No</v>
      </c>
      <c r="J851" s="27" t="str">
        <f>VLOOKUP(A851,medical[#All],3,FALSE)</f>
        <v>Obesity</v>
      </c>
      <c r="K851" s="27" t="str">
        <f>VLOOKUP(A851,medical[#All],5,FALSE)</f>
        <v>Prediabetes</v>
      </c>
      <c r="L851" s="28" t="str">
        <f>VLOOKUP(A851,hospital[#All],10,FALSE)</f>
        <v>11-Aug-1988</v>
      </c>
      <c r="M851" s="29">
        <f>VLOOKUP(A851,hospital[#All],6,FALSE)</f>
        <v>12600.46</v>
      </c>
      <c r="N851" s="26" t="str">
        <f>VLOOKUP(A851,hospital[#All],7,FALSE)</f>
        <v>tier - 3</v>
      </c>
      <c r="O851" s="26" t="str">
        <f>VLOOKUP(A851,hospital[#All],8,FALSE)</f>
        <v>tier - 1</v>
      </c>
      <c r="P851" s="26" t="str">
        <f>VLOOKUP(A851,hospital[#All],9,FALSE)</f>
        <v>R1023</v>
      </c>
      <c r="Q851" s="26">
        <f>VLOOKUP(A851,hospital[#All],11,FALSE)</f>
        <v>37</v>
      </c>
    </row>
    <row r="852" spans="1:17" ht="15.6" x14ac:dyDescent="0.3">
      <c r="A852" s="25" t="s">
        <v>1520</v>
      </c>
      <c r="B852" s="26" t="str">
        <f>VLOOKUP(A852,cstm_name[#All],4,FALSE)</f>
        <v>Andee</v>
      </c>
      <c r="C852" s="26">
        <f>VLOOKUP(A852,medical[#All],2,FALSE)</f>
        <v>46.75</v>
      </c>
      <c r="D852" s="26" t="str">
        <f>VLOOKUP(A852,medical[#All],5,FALSE)</f>
        <v>Diabetes</v>
      </c>
      <c r="E852" s="26" t="str">
        <f>VLOOKUP(A852,medical[#All],6,FALSE)</f>
        <v>Yes</v>
      </c>
      <c r="F852" s="26" t="str">
        <f>VLOOKUP('Health care'!A852,medical[#All],7,FALSE)</f>
        <v>No</v>
      </c>
      <c r="G852" s="26" t="str">
        <f>VLOOKUP(A852,medical[#All],8,FALSE)</f>
        <v>No</v>
      </c>
      <c r="H852" s="26">
        <f>VLOOKUP('Health care'!A852,medical[#All],9,FALSE)</f>
        <v>2</v>
      </c>
      <c r="I852" s="26" t="str">
        <f>VLOOKUP(A852,medical[#All],10,FALSE)</f>
        <v>No</v>
      </c>
      <c r="J852" s="27" t="str">
        <f>VLOOKUP(A852,medical[#All],3,FALSE)</f>
        <v>Obesity</v>
      </c>
      <c r="K852" s="27" t="str">
        <f>VLOOKUP(A852,medical[#All],5,FALSE)</f>
        <v>Diabetes</v>
      </c>
      <c r="L852" s="28" t="str">
        <f>VLOOKUP(A852,hospital[#All],10,FALSE)</f>
        <v>18-Jun-1970</v>
      </c>
      <c r="M852" s="29">
        <f>VLOOKUP(A852,hospital[#All],6,FALSE)</f>
        <v>12592.53</v>
      </c>
      <c r="N852" s="26" t="str">
        <f>VLOOKUP(A852,hospital[#All],7,FALSE)</f>
        <v>tier - 3</v>
      </c>
      <c r="O852" s="26" t="str">
        <f>VLOOKUP(A852,hospital[#All],8,FALSE)</f>
        <v>tier - 2</v>
      </c>
      <c r="P852" s="26" t="str">
        <f>VLOOKUP(A852,hospital[#All],9,FALSE)</f>
        <v>R1013</v>
      </c>
      <c r="Q852" s="26">
        <f>VLOOKUP(A852,hospital[#All],11,FALSE)</f>
        <v>55</v>
      </c>
    </row>
    <row r="853" spans="1:17" ht="15.6" x14ac:dyDescent="0.3">
      <c r="A853" s="25" t="s">
        <v>1519</v>
      </c>
      <c r="B853" s="26" t="str">
        <f>VLOOKUP(A853,cstm_name[#All],4,FALSE)</f>
        <v>amy</v>
      </c>
      <c r="C853" s="26">
        <f>VLOOKUP(A853,medical[#All],2,FALSE)</f>
        <v>32.15</v>
      </c>
      <c r="D853" s="26" t="str">
        <f>VLOOKUP(A853,medical[#All],5,FALSE)</f>
        <v>Normal</v>
      </c>
      <c r="E853" s="26" t="str">
        <f>VLOOKUP(A853,medical[#All],6,FALSE)</f>
        <v>Yes</v>
      </c>
      <c r="F853" s="26" t="str">
        <f>VLOOKUP('Health care'!A853,medical[#All],7,FALSE)</f>
        <v>No</v>
      </c>
      <c r="G853" s="26" t="str">
        <f>VLOOKUP(A853,medical[#All],8,FALSE)</f>
        <v>Yes</v>
      </c>
      <c r="H853" s="26">
        <f>VLOOKUP('Health care'!A853,medical[#All],9,FALSE)</f>
        <v>1</v>
      </c>
      <c r="I853" s="26" t="str">
        <f>VLOOKUP(A853,medical[#All],10,FALSE)</f>
        <v>No</v>
      </c>
      <c r="J853" s="27" t="str">
        <f>VLOOKUP(A853,medical[#All],3,FALSE)</f>
        <v>Obesity</v>
      </c>
      <c r="K853" s="27" t="str">
        <f>VLOOKUP(A853,medical[#All],5,FALSE)</f>
        <v>Normal</v>
      </c>
      <c r="L853" s="28" t="str">
        <f>VLOOKUP(A853,hospital[#All],10,FALSE)</f>
        <v>26-Nov-1969</v>
      </c>
      <c r="M853" s="29">
        <f>VLOOKUP(A853,hospital[#All],6,FALSE)</f>
        <v>12579.92</v>
      </c>
      <c r="N853" s="26" t="str">
        <f>VLOOKUP(A853,hospital[#All],7,FALSE)</f>
        <v>tier - 3</v>
      </c>
      <c r="O853" s="26" t="str">
        <f>VLOOKUP(A853,hospital[#All],8,FALSE)</f>
        <v>tier - 1</v>
      </c>
      <c r="P853" s="26" t="str">
        <f>VLOOKUP(A853,hospital[#All],9,FALSE)</f>
        <v>R1025</v>
      </c>
      <c r="Q853" s="26">
        <f>VLOOKUP(A853,hospital[#All],11,FALSE)</f>
        <v>56</v>
      </c>
    </row>
    <row r="854" spans="1:17" ht="15.6" x14ac:dyDescent="0.3">
      <c r="A854" s="25" t="s">
        <v>1518</v>
      </c>
      <c r="B854" s="26" t="str">
        <f>VLOOKUP(A854,cstm_name[#All],4,FALSE)</f>
        <v>joshua</v>
      </c>
      <c r="C854" s="26">
        <f>VLOOKUP(A854,medical[#All],2,FALSE)</f>
        <v>43.4</v>
      </c>
      <c r="D854" s="26" t="str">
        <f>VLOOKUP(A854,medical[#All],5,FALSE)</f>
        <v>Diabetes</v>
      </c>
      <c r="E854" s="26" t="str">
        <f>VLOOKUP(A854,medical[#All],6,FALSE)</f>
        <v>Yes</v>
      </c>
      <c r="F854" s="26" t="str">
        <f>VLOOKUP('Health care'!A854,medical[#All],7,FALSE)</f>
        <v>No</v>
      </c>
      <c r="G854" s="26" t="str">
        <f>VLOOKUP(A854,medical[#All],8,FALSE)</f>
        <v>No</v>
      </c>
      <c r="H854" s="26">
        <f>VLOOKUP('Health care'!A854,medical[#All],9,FALSE)</f>
        <v>2</v>
      </c>
      <c r="I854" s="26" t="str">
        <f>VLOOKUP(A854,medical[#All],10,FALSE)</f>
        <v>No</v>
      </c>
      <c r="J854" s="27" t="str">
        <f>VLOOKUP(A854,medical[#All],3,FALSE)</f>
        <v>Obesity</v>
      </c>
      <c r="K854" s="27" t="str">
        <f>VLOOKUP(A854,medical[#All],5,FALSE)</f>
        <v>Diabetes</v>
      </c>
      <c r="L854" s="28" t="str">
        <f>VLOOKUP(A854,hospital[#All],10,FALSE)</f>
        <v>28-Nov-1961</v>
      </c>
      <c r="M854" s="29">
        <f>VLOOKUP(A854,hospital[#All],6,FALSE)</f>
        <v>12574.05</v>
      </c>
      <c r="N854" s="26" t="str">
        <f>VLOOKUP(A854,hospital[#All],7,FALSE)</f>
        <v>tier - 3</v>
      </c>
      <c r="O854" s="26" t="str">
        <f>VLOOKUP(A854,hospital[#All],8,FALSE)</f>
        <v>tier - 1</v>
      </c>
      <c r="P854" s="26" t="str">
        <f>VLOOKUP(A854,hospital[#All],9,FALSE)</f>
        <v>R1011</v>
      </c>
      <c r="Q854" s="26">
        <f>VLOOKUP(A854,hospital[#All],11,FALSE)</f>
        <v>64</v>
      </c>
    </row>
    <row r="855" spans="1:17" ht="15.6" x14ac:dyDescent="0.3">
      <c r="A855" s="25" t="s">
        <v>1517</v>
      </c>
      <c r="B855" s="26" t="str">
        <f>VLOOKUP(A855,cstm_name[#All],4,FALSE)</f>
        <v>C</v>
      </c>
      <c r="C855" s="26">
        <f>VLOOKUP(A855,medical[#All],2,FALSE)</f>
        <v>31.57</v>
      </c>
      <c r="D855" s="26" t="str">
        <f>VLOOKUP(A855,medical[#All],5,FALSE)</f>
        <v>Diabetes</v>
      </c>
      <c r="E855" s="26" t="str">
        <f>VLOOKUP(A855,medical[#All],6,FALSE)</f>
        <v>Yes</v>
      </c>
      <c r="F855" s="26" t="str">
        <f>VLOOKUP('Health care'!A855,medical[#All],7,FALSE)</f>
        <v>No</v>
      </c>
      <c r="G855" s="26" t="str">
        <f>VLOOKUP(A855,medical[#All],8,FALSE)</f>
        <v>No</v>
      </c>
      <c r="H855" s="26">
        <f>VLOOKUP('Health care'!A855,medical[#All],9,FALSE)</f>
        <v>2</v>
      </c>
      <c r="I855" s="26" t="str">
        <f>VLOOKUP(A855,medical[#All],10,FALSE)</f>
        <v>No</v>
      </c>
      <c r="J855" s="27" t="str">
        <f>VLOOKUP(A855,medical[#All],3,FALSE)</f>
        <v>Obesity</v>
      </c>
      <c r="K855" s="27" t="str">
        <f>VLOOKUP(A855,medical[#All],5,FALSE)</f>
        <v>Diabetes</v>
      </c>
      <c r="L855" s="28" t="str">
        <f>VLOOKUP(A855,hospital[#All],10,FALSE)</f>
        <v>28-Nov-1961</v>
      </c>
      <c r="M855" s="29">
        <f>VLOOKUP(A855,hospital[#All],6,FALSE)</f>
        <v>12557.61</v>
      </c>
      <c r="N855" s="26" t="str">
        <f>VLOOKUP(A855,hospital[#All],7,FALSE)</f>
        <v>tier - 3</v>
      </c>
      <c r="O855" s="26" t="str">
        <f>VLOOKUP(A855,hospital[#All],8,FALSE)</f>
        <v>tier - 3</v>
      </c>
      <c r="P855" s="26" t="str">
        <f>VLOOKUP(A855,hospital[#All],9,FALSE)</f>
        <v>R1013</v>
      </c>
      <c r="Q855" s="26">
        <f>VLOOKUP(A855,hospital[#All],11,FALSE)</f>
        <v>64</v>
      </c>
    </row>
    <row r="856" spans="1:17" ht="15.6" x14ac:dyDescent="0.3">
      <c r="A856" s="25" t="s">
        <v>1516</v>
      </c>
      <c r="B856" s="26" t="str">
        <f>VLOOKUP(A856,cstm_name[#All],4,FALSE)</f>
        <v>jeremy</v>
      </c>
      <c r="C856" s="26">
        <f>VLOOKUP(A856,medical[#All],2,FALSE)</f>
        <v>24.32</v>
      </c>
      <c r="D856" s="26" t="str">
        <f>VLOOKUP(A856,medical[#All],5,FALSE)</f>
        <v>Diabetes</v>
      </c>
      <c r="E856" s="26" t="str">
        <f>VLOOKUP(A856,medical[#All],6,FALSE)</f>
        <v>No</v>
      </c>
      <c r="F856" s="26" t="str">
        <f>VLOOKUP('Health care'!A856,medical[#All],7,FALSE)</f>
        <v>No</v>
      </c>
      <c r="G856" s="26" t="str">
        <f>VLOOKUP(A856,medical[#All],8,FALSE)</f>
        <v>No</v>
      </c>
      <c r="H856" s="26">
        <f>VLOOKUP('Health care'!A856,medical[#All],9,FALSE)</f>
        <v>0</v>
      </c>
      <c r="I856" s="26" t="str">
        <f>VLOOKUP(A856,medical[#All],10,FALSE)</f>
        <v>No</v>
      </c>
      <c r="J856" s="27" t="str">
        <f>VLOOKUP(A856,medical[#All],3,FALSE)</f>
        <v>Normal Weight</v>
      </c>
      <c r="K856" s="27" t="str">
        <f>VLOOKUP(A856,medical[#All],5,FALSE)</f>
        <v>Diabetes</v>
      </c>
      <c r="L856" s="28" t="str">
        <f>VLOOKUP(A856,hospital[#All],10,FALSE)</f>
        <v>16-Oct-1962</v>
      </c>
      <c r="M856" s="29">
        <f>VLOOKUP(A856,hospital[#All],6,FALSE)</f>
        <v>12523.6</v>
      </c>
      <c r="N856" s="26" t="str">
        <f>VLOOKUP(A856,hospital[#All],7,FALSE)</f>
        <v>tier - 3</v>
      </c>
      <c r="O856" s="26" t="str">
        <f>VLOOKUP(A856,hospital[#All],8,FALSE)</f>
        <v>tier - 3</v>
      </c>
      <c r="P856" s="26" t="str">
        <f>VLOOKUP(A856,hospital[#All],9,FALSE)</f>
        <v>R1012</v>
      </c>
      <c r="Q856" s="26">
        <f>VLOOKUP(A856,hospital[#All],11,FALSE)</f>
        <v>63</v>
      </c>
    </row>
    <row r="857" spans="1:17" ht="15.6" x14ac:dyDescent="0.3">
      <c r="A857" s="25" t="s">
        <v>1515</v>
      </c>
      <c r="B857" s="26" t="str">
        <f>VLOOKUP(A857,cstm_name[#All],4,FALSE)</f>
        <v>Patrick</v>
      </c>
      <c r="C857" s="26">
        <f>VLOOKUP(A857,medical[#All],2,FALSE)</f>
        <v>31.07</v>
      </c>
      <c r="D857" s="26" t="str">
        <f>VLOOKUP(A857,medical[#All],5,FALSE)</f>
        <v>Normal</v>
      </c>
      <c r="E857" s="26" t="str">
        <f>VLOOKUP(A857,medical[#All],6,FALSE)</f>
        <v>Yes</v>
      </c>
      <c r="F857" s="26" t="str">
        <f>VLOOKUP('Health care'!A857,medical[#All],7,FALSE)</f>
        <v>No</v>
      </c>
      <c r="G857" s="26" t="str">
        <f>VLOOKUP(A857,medical[#All],8,FALSE)</f>
        <v>No</v>
      </c>
      <c r="H857" s="26">
        <f>VLOOKUP('Health care'!A857,medical[#All],9,FALSE)</f>
        <v>2</v>
      </c>
      <c r="I857" s="26" t="str">
        <f>VLOOKUP(A857,medical[#All],10,FALSE)</f>
        <v>No</v>
      </c>
      <c r="J857" s="27" t="str">
        <f>VLOOKUP(A857,medical[#All],3,FALSE)</f>
        <v>Obesity</v>
      </c>
      <c r="K857" s="27" t="str">
        <f>VLOOKUP(A857,medical[#All],5,FALSE)</f>
        <v>Normal</v>
      </c>
      <c r="L857" s="28" t="str">
        <f>VLOOKUP(A857,hospital[#All],10,FALSE)</f>
        <v>12-Jul-1966</v>
      </c>
      <c r="M857" s="29">
        <f>VLOOKUP(A857,hospital[#All],6,FALSE)</f>
        <v>12499.88</v>
      </c>
      <c r="N857" s="26" t="str">
        <f>VLOOKUP(A857,hospital[#All],7,FALSE)</f>
        <v>tier - 3</v>
      </c>
      <c r="O857" s="26" t="str">
        <f>VLOOKUP(A857,hospital[#All],8,FALSE)</f>
        <v>tier - 2</v>
      </c>
      <c r="P857" s="26" t="str">
        <f>VLOOKUP(A857,hospital[#All],9,FALSE)</f>
        <v>R1012</v>
      </c>
      <c r="Q857" s="26">
        <f>VLOOKUP(A857,hospital[#All],11,FALSE)</f>
        <v>59</v>
      </c>
    </row>
    <row r="858" spans="1:17" ht="15.6" x14ac:dyDescent="0.3">
      <c r="A858" s="25" t="s">
        <v>1514</v>
      </c>
      <c r="B858" s="26" t="str">
        <f>VLOOKUP(A858,cstm_name[#All],4,FALSE)</f>
        <v>Kelly</v>
      </c>
      <c r="C858" s="26">
        <f>VLOOKUP(A858,medical[#All],2,FALSE)</f>
        <v>35.814999999999998</v>
      </c>
      <c r="D858" s="26" t="str">
        <f>VLOOKUP(A858,medical[#All],5,FALSE)</f>
        <v>Diabetes</v>
      </c>
      <c r="E858" s="26" t="str">
        <f>VLOOKUP(A858,medical[#All],6,FALSE)</f>
        <v>No</v>
      </c>
      <c r="F858" s="26" t="str">
        <f>VLOOKUP('Health care'!A858,medical[#All],7,FALSE)</f>
        <v>No</v>
      </c>
      <c r="G858" s="26" t="str">
        <f>VLOOKUP(A858,medical[#All],8,FALSE)</f>
        <v>No</v>
      </c>
      <c r="H858" s="26">
        <f>VLOOKUP('Health care'!A858,medical[#All],9,FALSE)</f>
        <v>0</v>
      </c>
      <c r="I858" s="26" t="str">
        <f>VLOOKUP(A858,medical[#All],10,FALSE)</f>
        <v>No</v>
      </c>
      <c r="J858" s="27" t="str">
        <f>VLOOKUP(A858,medical[#All],3,FALSE)</f>
        <v>Obesity</v>
      </c>
      <c r="K858" s="27" t="str">
        <f>VLOOKUP(A858,medical[#All],5,FALSE)</f>
        <v>Diabetes</v>
      </c>
      <c r="L858" s="28" t="str">
        <f>VLOOKUP(A858,hospital[#All],10,FALSE)</f>
        <v>3-Dec-1968</v>
      </c>
      <c r="M858" s="29">
        <f>VLOOKUP(A858,hospital[#All],6,FALSE)</f>
        <v>12495.29</v>
      </c>
      <c r="N858" s="26" t="str">
        <f>VLOOKUP(A858,hospital[#All],7,FALSE)</f>
        <v>tier - 3</v>
      </c>
      <c r="O858" s="26" t="str">
        <f>VLOOKUP(A858,hospital[#All],8,FALSE)</f>
        <v>tier - 3</v>
      </c>
      <c r="P858" s="26" t="str">
        <f>VLOOKUP(A858,hospital[#All],9,FALSE)</f>
        <v>R1012</v>
      </c>
      <c r="Q858" s="26">
        <f>VLOOKUP(A858,hospital[#All],11,FALSE)</f>
        <v>57</v>
      </c>
    </row>
    <row r="859" spans="1:17" ht="15.6" x14ac:dyDescent="0.3">
      <c r="A859" s="25" t="s">
        <v>1513</v>
      </c>
      <c r="B859" s="26" t="str">
        <f>VLOOKUP(A859,cstm_name[#All],4,FALSE)</f>
        <v>katherine</v>
      </c>
      <c r="C859" s="26">
        <f>VLOOKUP(A859,medical[#All],2,FALSE)</f>
        <v>40.81</v>
      </c>
      <c r="D859" s="26" t="str">
        <f>VLOOKUP(A859,medical[#All],5,FALSE)</f>
        <v>Diabetes</v>
      </c>
      <c r="E859" s="26" t="str">
        <f>VLOOKUP(A859,medical[#All],6,FALSE)</f>
        <v>Yes</v>
      </c>
      <c r="F859" s="26" t="str">
        <f>VLOOKUP('Health care'!A859,medical[#All],7,FALSE)</f>
        <v>No</v>
      </c>
      <c r="G859" s="26" t="str">
        <f>VLOOKUP(A859,medical[#All],8,FALSE)</f>
        <v>No</v>
      </c>
      <c r="H859" s="26">
        <f>VLOOKUP('Health care'!A859,medical[#All],9,FALSE)</f>
        <v>0</v>
      </c>
      <c r="I859" s="26" t="str">
        <f>VLOOKUP(A859,medical[#All],10,FALSE)</f>
        <v>No</v>
      </c>
      <c r="J859" s="27" t="str">
        <f>VLOOKUP(A859,medical[#All],3,FALSE)</f>
        <v>Obesity</v>
      </c>
      <c r="K859" s="27" t="str">
        <f>VLOOKUP(A859,medical[#All],5,FALSE)</f>
        <v>Diabetes</v>
      </c>
      <c r="L859" s="28" t="str">
        <f>VLOOKUP(A859,hospital[#All],10,FALSE)</f>
        <v>1-Sep-1967</v>
      </c>
      <c r="M859" s="29">
        <f>VLOOKUP(A859,hospital[#All],6,FALSE)</f>
        <v>12485.8</v>
      </c>
      <c r="N859" s="26" t="str">
        <f>VLOOKUP(A859,hospital[#All],7,FALSE)</f>
        <v>tier - 3</v>
      </c>
      <c r="O859" s="26" t="str">
        <f>VLOOKUP(A859,hospital[#All],8,FALSE)</f>
        <v>tier - 3</v>
      </c>
      <c r="P859" s="26" t="str">
        <f>VLOOKUP(A859,hospital[#All],9,FALSE)</f>
        <v>R1013</v>
      </c>
      <c r="Q859" s="26">
        <f>VLOOKUP(A859,hospital[#All],11,FALSE)</f>
        <v>58</v>
      </c>
    </row>
    <row r="860" spans="1:17" ht="15.6" x14ac:dyDescent="0.3">
      <c r="A860" s="25" t="s">
        <v>1512</v>
      </c>
      <c r="B860" s="26" t="str">
        <f>VLOOKUP(A860,cstm_name[#All],4,FALSE)</f>
        <v>Keila</v>
      </c>
      <c r="C860" s="26">
        <f>VLOOKUP(A860,medical[#All],2,FALSE)</f>
        <v>24.605</v>
      </c>
      <c r="D860" s="26" t="str">
        <f>VLOOKUP(A860,medical[#All],5,FALSE)</f>
        <v>Diabetes</v>
      </c>
      <c r="E860" s="26" t="str">
        <f>VLOOKUP(A860,medical[#All],6,FALSE)</f>
        <v>No</v>
      </c>
      <c r="F860" s="26" t="str">
        <f>VLOOKUP('Health care'!A860,medical[#All],7,FALSE)</f>
        <v>No</v>
      </c>
      <c r="G860" s="26" t="str">
        <f>VLOOKUP(A860,medical[#All],8,FALSE)</f>
        <v>No</v>
      </c>
      <c r="H860" s="26">
        <f>VLOOKUP('Health care'!A860,medical[#All],9,FALSE)</f>
        <v>0</v>
      </c>
      <c r="I860" s="26" t="str">
        <f>VLOOKUP(A860,medical[#All],10,FALSE)</f>
        <v>No</v>
      </c>
      <c r="J860" s="27" t="str">
        <f>VLOOKUP(A860,medical[#All],3,FALSE)</f>
        <v>Normal Weight</v>
      </c>
      <c r="K860" s="27" t="str">
        <f>VLOOKUP(A860,medical[#All],5,FALSE)</f>
        <v>Diabetes</v>
      </c>
      <c r="L860" s="28" t="str">
        <f>VLOOKUP(A860,hospital[#All],10,FALSE)</f>
        <v>12-Nov-1968</v>
      </c>
      <c r="M860" s="29">
        <f>VLOOKUP(A860,hospital[#All],6,FALSE)</f>
        <v>12479.71</v>
      </c>
      <c r="N860" s="26" t="str">
        <f>VLOOKUP(A860,hospital[#All],7,FALSE)</f>
        <v>tier - 3</v>
      </c>
      <c r="O860" s="26" t="str">
        <f>VLOOKUP(A860,hospital[#All],8,FALSE)</f>
        <v>tier - 3</v>
      </c>
      <c r="P860" s="26" t="str">
        <f>VLOOKUP(A860,hospital[#All],9,FALSE)</f>
        <v>R1012</v>
      </c>
      <c r="Q860" s="26">
        <f>VLOOKUP(A860,hospital[#All],11,FALSE)</f>
        <v>57</v>
      </c>
    </row>
    <row r="861" spans="1:17" ht="15.6" x14ac:dyDescent="0.3">
      <c r="A861" s="25" t="s">
        <v>1511</v>
      </c>
      <c r="B861" s="26" t="str">
        <f>VLOOKUP(A861,cstm_name[#All],4,FALSE)</f>
        <v>Zanae</v>
      </c>
      <c r="C861" s="26">
        <f>VLOOKUP(A861,medical[#All],2,FALSE)</f>
        <v>21.47</v>
      </c>
      <c r="D861" s="26" t="str">
        <f>VLOOKUP(A861,medical[#All],5,FALSE)</f>
        <v>Diabetes</v>
      </c>
      <c r="E861" s="26" t="str">
        <f>VLOOKUP(A861,medical[#All],6,FALSE)</f>
        <v>No</v>
      </c>
      <c r="F861" s="26" t="str">
        <f>VLOOKUP('Health care'!A861,medical[#All],7,FALSE)</f>
        <v>No</v>
      </c>
      <c r="G861" s="26" t="str">
        <f>VLOOKUP(A861,medical[#All],8,FALSE)</f>
        <v>No</v>
      </c>
      <c r="H861" s="26">
        <f>VLOOKUP('Health care'!A861,medical[#All],9,FALSE)</f>
        <v>0</v>
      </c>
      <c r="I861" s="26" t="str">
        <f>VLOOKUP(A861,medical[#All],10,FALSE)</f>
        <v>No</v>
      </c>
      <c r="J861" s="27" t="str">
        <f>VLOOKUP(A861,medical[#All],3,FALSE)</f>
        <v>Normal Weight</v>
      </c>
      <c r="K861" s="27" t="str">
        <f>VLOOKUP(A861,medical[#All],5,FALSE)</f>
        <v>Diabetes</v>
      </c>
      <c r="L861" s="28" t="str">
        <f>VLOOKUP(A861,hospital[#All],10,FALSE)</f>
        <v>26-Nov-1968</v>
      </c>
      <c r="M861" s="29">
        <f>VLOOKUP(A861,hospital[#All],6,FALSE)</f>
        <v>12475.35</v>
      </c>
      <c r="N861" s="26" t="str">
        <f>VLOOKUP(A861,hospital[#All],7,FALSE)</f>
        <v>tier - 3</v>
      </c>
      <c r="O861" s="26" t="str">
        <f>VLOOKUP(A861,hospital[#All],8,FALSE)</f>
        <v>tier - 1</v>
      </c>
      <c r="P861" s="26" t="str">
        <f>VLOOKUP(A861,hospital[#All],9,FALSE)</f>
        <v>R1012</v>
      </c>
      <c r="Q861" s="26">
        <f>VLOOKUP(A861,hospital[#All],11,FALSE)</f>
        <v>57</v>
      </c>
    </row>
    <row r="862" spans="1:17" ht="15.6" x14ac:dyDescent="0.3">
      <c r="A862" s="25" t="s">
        <v>1510</v>
      </c>
      <c r="B862" s="26" t="str">
        <f>VLOOKUP(A862,cstm_name[#All],4,FALSE)</f>
        <v>alex</v>
      </c>
      <c r="C862" s="26">
        <f>VLOOKUP(A862,medical[#All],2,FALSE)</f>
        <v>52.89</v>
      </c>
      <c r="D862" s="26" t="str">
        <f>VLOOKUP(A862,medical[#All],5,FALSE)</f>
        <v>Normal</v>
      </c>
      <c r="E862" s="26" t="str">
        <f>VLOOKUP(A862,medical[#All],6,FALSE)</f>
        <v>Yes</v>
      </c>
      <c r="F862" s="26" t="str">
        <f>VLOOKUP('Health care'!A862,medical[#All],7,FALSE)</f>
        <v>No</v>
      </c>
      <c r="G862" s="26" t="str">
        <f>VLOOKUP(A862,medical[#All],8,FALSE)</f>
        <v>No</v>
      </c>
      <c r="H862" s="26">
        <f>VLOOKUP('Health care'!A862,medical[#All],9,FALSE)</f>
        <v>1</v>
      </c>
      <c r="I862" s="26" t="str">
        <f>VLOOKUP(A862,medical[#All],10,FALSE)</f>
        <v>No</v>
      </c>
      <c r="J862" s="27" t="str">
        <f>VLOOKUP(A862,medical[#All],3,FALSE)</f>
        <v>Obesity</v>
      </c>
      <c r="K862" s="27" t="str">
        <f>VLOOKUP(A862,medical[#All],5,FALSE)</f>
        <v>Normal</v>
      </c>
      <c r="L862" s="28" t="str">
        <f>VLOOKUP(A862,hospital[#All],10,FALSE)</f>
        <v>9-Aug-1995</v>
      </c>
      <c r="M862" s="29">
        <f>VLOOKUP(A862,hospital[#All],6,FALSE)</f>
        <v>12452.25</v>
      </c>
      <c r="N862" s="26" t="str">
        <f>VLOOKUP(A862,hospital[#All],7,FALSE)</f>
        <v>tier - 3</v>
      </c>
      <c r="O862" s="26" t="str">
        <f>VLOOKUP(A862,hospital[#All],8,FALSE)</f>
        <v>tier - 3</v>
      </c>
      <c r="P862" s="26" t="str">
        <f>VLOOKUP(A862,hospital[#All],9,FALSE)</f>
        <v>R1012</v>
      </c>
      <c r="Q862" s="26">
        <f>VLOOKUP(A862,hospital[#All],11,FALSE)</f>
        <v>30</v>
      </c>
    </row>
    <row r="863" spans="1:17" ht="15.6" x14ac:dyDescent="0.3">
      <c r="A863" s="25" t="s">
        <v>1509</v>
      </c>
      <c r="B863" s="26" t="str">
        <f>VLOOKUP(A863,cstm_name[#All],4,FALSE)</f>
        <v>kathryn</v>
      </c>
      <c r="C863" s="26">
        <f>VLOOKUP(A863,medical[#All],2,FALSE)</f>
        <v>32.965000000000003</v>
      </c>
      <c r="D863" s="26" t="str">
        <f>VLOOKUP(A863,medical[#All],5,FALSE)</f>
        <v>Prediabetes</v>
      </c>
      <c r="E863" s="26" t="str">
        <f>VLOOKUP(A863,medical[#All],6,FALSE)</f>
        <v>Yes</v>
      </c>
      <c r="F863" s="26" t="str">
        <f>VLOOKUP('Health care'!A863,medical[#All],7,FALSE)</f>
        <v>No</v>
      </c>
      <c r="G863" s="26" t="str">
        <f>VLOOKUP(A863,medical[#All],8,FALSE)</f>
        <v>No</v>
      </c>
      <c r="H863" s="26">
        <f>VLOOKUP('Health care'!A863,medical[#All],9,FALSE)</f>
        <v>1</v>
      </c>
      <c r="I863" s="26" t="str">
        <f>VLOOKUP(A863,medical[#All],10,FALSE)</f>
        <v>No</v>
      </c>
      <c r="J863" s="27" t="str">
        <f>VLOOKUP(A863,medical[#All],3,FALSE)</f>
        <v>Obesity</v>
      </c>
      <c r="K863" s="27" t="str">
        <f>VLOOKUP(A863,medical[#All],5,FALSE)</f>
        <v>Prediabetes</v>
      </c>
      <c r="L863" s="28" t="str">
        <f>VLOOKUP(A863,hospital[#All],10,FALSE)</f>
        <v>4-Aug-1964</v>
      </c>
      <c r="M863" s="29">
        <f>VLOOKUP(A863,hospital[#All],6,FALSE)</f>
        <v>12430.95</v>
      </c>
      <c r="N863" s="26" t="str">
        <f>VLOOKUP(A863,hospital[#All],7,FALSE)</f>
        <v>tier - 3</v>
      </c>
      <c r="O863" s="26" t="str">
        <f>VLOOKUP(A863,hospital[#All],8,FALSE)</f>
        <v>tier - 3</v>
      </c>
      <c r="P863" s="26" t="str">
        <f>VLOOKUP(A863,hospital[#All],9,FALSE)</f>
        <v>R1024</v>
      </c>
      <c r="Q863" s="26">
        <f>VLOOKUP(A863,hospital[#All],11,FALSE)</f>
        <v>61</v>
      </c>
    </row>
    <row r="864" spans="1:17" ht="15.6" x14ac:dyDescent="0.3">
      <c r="A864" s="25" t="s">
        <v>1508</v>
      </c>
      <c r="B864" s="26" t="str">
        <f>VLOOKUP(A864,cstm_name[#All],4,FALSE)</f>
        <v>Jason</v>
      </c>
      <c r="C864" s="26">
        <f>VLOOKUP(A864,medical[#All],2,FALSE)</f>
        <v>36.799999999999997</v>
      </c>
      <c r="D864" s="26" t="str">
        <f>VLOOKUP(A864,medical[#All],5,FALSE)</f>
        <v>Normal</v>
      </c>
      <c r="E864" s="26" t="str">
        <f>VLOOKUP(A864,medical[#All],6,FALSE)</f>
        <v>No</v>
      </c>
      <c r="F864" s="26" t="str">
        <f>VLOOKUP('Health care'!A864,medical[#All],7,FALSE)</f>
        <v>No</v>
      </c>
      <c r="G864" s="26" t="str">
        <f>VLOOKUP(A864,medical[#All],8,FALSE)</f>
        <v>Yes</v>
      </c>
      <c r="H864" s="26">
        <f>VLOOKUP('Health care'!A864,medical[#All],9,FALSE)</f>
        <v>1</v>
      </c>
      <c r="I864" s="26" t="str">
        <f>VLOOKUP(A864,medical[#All],10,FALSE)</f>
        <v>No</v>
      </c>
      <c r="J864" s="27" t="str">
        <f>VLOOKUP(A864,medical[#All],3,FALSE)</f>
        <v>Obesity</v>
      </c>
      <c r="K864" s="27" t="str">
        <f>VLOOKUP(A864,medical[#All],5,FALSE)</f>
        <v>Normal</v>
      </c>
      <c r="L864" s="28" t="str">
        <f>VLOOKUP(A864,hospital[#All],10,FALSE)</f>
        <v>14-Jul-1979</v>
      </c>
      <c r="M864" s="29">
        <f>VLOOKUP(A864,hospital[#All],6,FALSE)</f>
        <v>12408.29</v>
      </c>
      <c r="N864" s="26" t="str">
        <f>VLOOKUP(A864,hospital[#All],7,FALSE)</f>
        <v>tier - 3</v>
      </c>
      <c r="O864" s="26" t="str">
        <f>VLOOKUP(A864,hospital[#All],8,FALSE)</f>
        <v>tier - 1</v>
      </c>
      <c r="P864" s="26" t="str">
        <f>VLOOKUP(A864,hospital[#All],9,FALSE)</f>
        <v>R1022</v>
      </c>
      <c r="Q864" s="26">
        <f>VLOOKUP(A864,hospital[#All],11,FALSE)</f>
        <v>46</v>
      </c>
    </row>
    <row r="865" spans="1:17" ht="15.6" x14ac:dyDescent="0.3">
      <c r="A865" s="25" t="s">
        <v>1507</v>
      </c>
      <c r="B865" s="26" t="str">
        <f>VLOOKUP(A865,cstm_name[#All],4,FALSE)</f>
        <v>Benjamin</v>
      </c>
      <c r="C865" s="26">
        <f>VLOOKUP(A865,medical[#All],2,FALSE)</f>
        <v>34.299999999999997</v>
      </c>
      <c r="D865" s="26" t="str">
        <f>VLOOKUP(A865,medical[#All],5,FALSE)</f>
        <v>Normal</v>
      </c>
      <c r="E865" s="26" t="str">
        <f>VLOOKUP(A865,medical[#All],6,FALSE)</f>
        <v>No</v>
      </c>
      <c r="F865" s="26" t="str">
        <f>VLOOKUP('Health care'!A865,medical[#All],7,FALSE)</f>
        <v>No</v>
      </c>
      <c r="G865" s="26" t="str">
        <f>VLOOKUP(A865,medical[#All],8,FALSE)</f>
        <v>No</v>
      </c>
      <c r="H865" s="26">
        <f>VLOOKUP('Health care'!A865,medical[#All],9,FALSE)</f>
        <v>2</v>
      </c>
      <c r="I865" s="26" t="str">
        <f>VLOOKUP(A865,medical[#All],10,FALSE)</f>
        <v>No</v>
      </c>
      <c r="J865" s="27" t="str">
        <f>VLOOKUP(A865,medical[#All],3,FALSE)</f>
        <v>Obesity</v>
      </c>
      <c r="K865" s="27" t="str">
        <f>VLOOKUP(A865,medical[#All],5,FALSE)</f>
        <v>Normal</v>
      </c>
      <c r="L865" s="28" t="str">
        <f>VLOOKUP(A865,hospital[#All],10,FALSE)</f>
        <v>21-Aug-1972</v>
      </c>
      <c r="M865" s="29">
        <f>VLOOKUP(A865,hospital[#All],6,FALSE)</f>
        <v>12407.3</v>
      </c>
      <c r="N865" s="26" t="str">
        <f>VLOOKUP(A865,hospital[#All],7,FALSE)</f>
        <v>tier - 3</v>
      </c>
      <c r="O865" s="26" t="str">
        <f>VLOOKUP(A865,hospital[#All],8,FALSE)</f>
        <v>tier - 2</v>
      </c>
      <c r="P865" s="26" t="str">
        <f>VLOOKUP(A865,hospital[#All],9,FALSE)</f>
        <v>R1021</v>
      </c>
      <c r="Q865" s="26">
        <f>VLOOKUP(A865,hospital[#All],11,FALSE)</f>
        <v>53</v>
      </c>
    </row>
    <row r="866" spans="1:17" ht="15.6" x14ac:dyDescent="0.3">
      <c r="A866" s="25" t="s">
        <v>1506</v>
      </c>
      <c r="B866" s="26" t="str">
        <f>VLOOKUP(A866,cstm_name[#All],4,FALSE)</f>
        <v>Steven</v>
      </c>
      <c r="C866" s="26">
        <f>VLOOKUP(A866,medical[#All],2,FALSE)</f>
        <v>35.244999999999997</v>
      </c>
      <c r="D866" s="26" t="str">
        <f>VLOOKUP(A866,medical[#All],5,FALSE)</f>
        <v>Normal</v>
      </c>
      <c r="E866" s="26" t="str">
        <f>VLOOKUP(A866,medical[#All],6,FALSE)</f>
        <v>No</v>
      </c>
      <c r="F866" s="26" t="str">
        <f>VLOOKUP('Health care'!A866,medical[#All],7,FALSE)</f>
        <v>No</v>
      </c>
      <c r="G866" s="26" t="str">
        <f>VLOOKUP(A866,medical[#All],8,FALSE)</f>
        <v>No</v>
      </c>
      <c r="H866" s="26">
        <f>VLOOKUP('Health care'!A866,medical[#All],9,FALSE)</f>
        <v>0</v>
      </c>
      <c r="I866" s="26" t="str">
        <f>VLOOKUP(A866,medical[#All],10,FALSE)</f>
        <v>No</v>
      </c>
      <c r="J866" s="27" t="str">
        <f>VLOOKUP(A866,medical[#All],3,FALSE)</f>
        <v>Obesity</v>
      </c>
      <c r="K866" s="27" t="str">
        <f>VLOOKUP(A866,medical[#All],5,FALSE)</f>
        <v>Normal</v>
      </c>
      <c r="L866" s="28" t="str">
        <f>VLOOKUP(A866,hospital[#All],10,FALSE)</f>
        <v>29-Dec-1989</v>
      </c>
      <c r="M866" s="29">
        <f>VLOOKUP(A866,hospital[#All],6,FALSE)</f>
        <v>12404.88</v>
      </c>
      <c r="N866" s="26" t="str">
        <f>VLOOKUP(A866,hospital[#All],7,FALSE)</f>
        <v>tier - 3</v>
      </c>
      <c r="O866" s="26" t="str">
        <f>VLOOKUP(A866,hospital[#All],8,FALSE)</f>
        <v>tier - 3</v>
      </c>
      <c r="P866" s="26" t="str">
        <f>VLOOKUP(A866,hospital[#All],9,FALSE)</f>
        <v>R1016</v>
      </c>
      <c r="Q866" s="26">
        <f>VLOOKUP(A866,hospital[#All],11,FALSE)</f>
        <v>36</v>
      </c>
    </row>
    <row r="867" spans="1:17" ht="15.6" x14ac:dyDescent="0.3">
      <c r="A867" s="25" t="s">
        <v>1505</v>
      </c>
      <c r="B867" s="26" t="str">
        <f>VLOOKUP(A867,cstm_name[#All],4,FALSE)</f>
        <v>erika</v>
      </c>
      <c r="C867" s="26">
        <f>VLOOKUP(A867,medical[#All],2,FALSE)</f>
        <v>26.23</v>
      </c>
      <c r="D867" s="26" t="str">
        <f>VLOOKUP(A867,medical[#All],5,FALSE)</f>
        <v>Diabetes</v>
      </c>
      <c r="E867" s="26" t="str">
        <f>VLOOKUP(A867,medical[#All],6,FALSE)</f>
        <v>No</v>
      </c>
      <c r="F867" s="26" t="str">
        <f>VLOOKUP('Health care'!A867,medical[#All],7,FALSE)</f>
        <v>No</v>
      </c>
      <c r="G867" s="26" t="str">
        <f>VLOOKUP(A867,medical[#All],8,FALSE)</f>
        <v>No</v>
      </c>
      <c r="H867" s="26">
        <f>VLOOKUP('Health care'!A867,medical[#All],9,FALSE)</f>
        <v>0</v>
      </c>
      <c r="I867" s="26" t="str">
        <f>VLOOKUP(A867,medical[#All],10,FALSE)</f>
        <v>No</v>
      </c>
      <c r="J867" s="27" t="str">
        <f>VLOOKUP(A867,medical[#All],3,FALSE)</f>
        <v>OverWeight</v>
      </c>
      <c r="K867" s="27" t="str">
        <f>VLOOKUP(A867,medical[#All],5,FALSE)</f>
        <v>Diabetes</v>
      </c>
      <c r="L867" s="28" t="str">
        <f>VLOOKUP(A867,hospital[#All],10,FALSE)</f>
        <v>26-Sep-1962</v>
      </c>
      <c r="M867" s="29">
        <f>VLOOKUP(A867,hospital[#All],6,FALSE)</f>
        <v>12369.89</v>
      </c>
      <c r="N867" s="26" t="str">
        <f>VLOOKUP(A867,hospital[#All],7,FALSE)</f>
        <v>tier - 3</v>
      </c>
      <c r="O867" s="26" t="str">
        <f>VLOOKUP(A867,hospital[#All],8,FALSE)</f>
        <v>tier - 2</v>
      </c>
      <c r="P867" s="26" t="str">
        <f>VLOOKUP(A867,hospital[#All],9,FALSE)</f>
        <v>R1024</v>
      </c>
      <c r="Q867" s="26">
        <f>VLOOKUP(A867,hospital[#All],11,FALSE)</f>
        <v>63</v>
      </c>
    </row>
    <row r="868" spans="1:17" ht="15.6" x14ac:dyDescent="0.3">
      <c r="A868" s="25" t="s">
        <v>1504</v>
      </c>
      <c r="B868" s="26" t="str">
        <f>VLOOKUP(A868,cstm_name[#All],4,FALSE)</f>
        <v>chad</v>
      </c>
      <c r="C868" s="26">
        <f>VLOOKUP(A868,medical[#All],2,FALSE)</f>
        <v>36.1</v>
      </c>
      <c r="D868" s="26" t="str">
        <f>VLOOKUP(A868,medical[#All],5,FALSE)</f>
        <v>Normal</v>
      </c>
      <c r="E868" s="26" t="str">
        <f>VLOOKUP(A868,medical[#All],6,FALSE)</f>
        <v>Yes</v>
      </c>
      <c r="F868" s="26" t="str">
        <f>VLOOKUP('Health care'!A868,medical[#All],7,FALSE)</f>
        <v>No</v>
      </c>
      <c r="G868" s="26" t="str">
        <f>VLOOKUP(A868,medical[#All],8,FALSE)</f>
        <v>No</v>
      </c>
      <c r="H868" s="26">
        <f>VLOOKUP('Health care'!A868,medical[#All],9,FALSE)</f>
        <v>2</v>
      </c>
      <c r="I868" s="26" t="str">
        <f>VLOOKUP(A868,medical[#All],10,FALSE)</f>
        <v>No</v>
      </c>
      <c r="J868" s="27" t="str">
        <f>VLOOKUP(A868,medical[#All],3,FALSE)</f>
        <v>Obesity</v>
      </c>
      <c r="K868" s="27" t="str">
        <f>VLOOKUP(A868,medical[#All],5,FALSE)</f>
        <v>Normal</v>
      </c>
      <c r="L868" s="28" t="str">
        <f>VLOOKUP(A868,hospital[#All],10,FALSE)</f>
        <v>29-Dec-1966</v>
      </c>
      <c r="M868" s="29">
        <f>VLOOKUP(A868,hospital[#All],6,FALSE)</f>
        <v>12363.55</v>
      </c>
      <c r="N868" s="26" t="str">
        <f>VLOOKUP(A868,hospital[#All],7,FALSE)</f>
        <v>tier - 3</v>
      </c>
      <c r="O868" s="26" t="str">
        <f>VLOOKUP(A868,hospital[#All],8,FALSE)</f>
        <v>tier - 3</v>
      </c>
      <c r="P868" s="26" t="str">
        <f>VLOOKUP(A868,hospital[#All],9,FALSE)</f>
        <v>R1011</v>
      </c>
      <c r="Q868" s="26">
        <f>VLOOKUP(A868,hospital[#All],11,FALSE)</f>
        <v>59</v>
      </c>
    </row>
    <row r="869" spans="1:17" ht="15.6" x14ac:dyDescent="0.3">
      <c r="A869" s="25" t="s">
        <v>1503</v>
      </c>
      <c r="B869" s="26" t="str">
        <f>VLOOKUP(A869,cstm_name[#All],4,FALSE)</f>
        <v>mark</v>
      </c>
      <c r="C869" s="26">
        <f>VLOOKUP(A869,medical[#All],2,FALSE)</f>
        <v>37.1</v>
      </c>
      <c r="D869" s="26" t="str">
        <f>VLOOKUP(A869,medical[#All],5,FALSE)</f>
        <v>Diabetes</v>
      </c>
      <c r="E869" s="26" t="str">
        <f>VLOOKUP(A869,medical[#All],6,FALSE)</f>
        <v>Yes</v>
      </c>
      <c r="F869" s="26" t="str">
        <f>VLOOKUP('Health care'!A869,medical[#All],7,FALSE)</f>
        <v>No</v>
      </c>
      <c r="G869" s="26" t="str">
        <f>VLOOKUP(A869,medical[#All],8,FALSE)</f>
        <v>Yes</v>
      </c>
      <c r="H869" s="26">
        <f>VLOOKUP('Health care'!A869,medical[#All],9,FALSE)</f>
        <v>1</v>
      </c>
      <c r="I869" s="26" t="str">
        <f>VLOOKUP(A869,medical[#All],10,FALSE)</f>
        <v>No</v>
      </c>
      <c r="J869" s="27" t="str">
        <f>VLOOKUP(A869,medical[#All],3,FALSE)</f>
        <v>Obesity</v>
      </c>
      <c r="K869" s="27" t="str">
        <f>VLOOKUP(A869,medical[#All],5,FALSE)</f>
        <v>Diabetes</v>
      </c>
      <c r="L869" s="28" t="str">
        <f>VLOOKUP(A869,hospital[#All],10,FALSE)</f>
        <v>22-Sep-1963</v>
      </c>
      <c r="M869" s="29">
        <f>VLOOKUP(A869,hospital[#All],6,FALSE)</f>
        <v>12347.17</v>
      </c>
      <c r="N869" s="26" t="str">
        <f>VLOOKUP(A869,hospital[#All],7,FALSE)</f>
        <v>tier - 3</v>
      </c>
      <c r="O869" s="26" t="str">
        <f>VLOOKUP(A869,hospital[#All],8,FALSE)</f>
        <v>tier - 3</v>
      </c>
      <c r="P869" s="26" t="str">
        <f>VLOOKUP(A869,hospital[#All],9,FALSE)</f>
        <v>R1011</v>
      </c>
      <c r="Q869" s="26">
        <f>VLOOKUP(A869,hospital[#All],11,FALSE)</f>
        <v>62</v>
      </c>
    </row>
    <row r="870" spans="1:17" ht="15.6" x14ac:dyDescent="0.3">
      <c r="A870" s="25" t="s">
        <v>1502</v>
      </c>
      <c r="B870" s="26" t="str">
        <f>VLOOKUP(A870,cstm_name[#All],4,FALSE)</f>
        <v>david</v>
      </c>
      <c r="C870" s="26">
        <f>VLOOKUP(A870,medical[#All],2,FALSE)</f>
        <v>27.5</v>
      </c>
      <c r="D870" s="26" t="str">
        <f>VLOOKUP(A870,medical[#All],5,FALSE)</f>
        <v>Diabetes</v>
      </c>
      <c r="E870" s="26" t="str">
        <f>VLOOKUP(A870,medical[#All],6,FALSE)</f>
        <v>Yes</v>
      </c>
      <c r="F870" s="26" t="str">
        <f>VLOOKUP('Health care'!A870,medical[#All],7,FALSE)</f>
        <v>No</v>
      </c>
      <c r="G870" s="26" t="str">
        <f>VLOOKUP(A870,medical[#All],8,FALSE)</f>
        <v>Yes</v>
      </c>
      <c r="H870" s="26">
        <f>VLOOKUP('Health care'!A870,medical[#All],9,FALSE)</f>
        <v>1</v>
      </c>
      <c r="I870" s="26" t="str">
        <f>VLOOKUP(A870,medical[#All],10,FALSE)</f>
        <v>No</v>
      </c>
      <c r="J870" s="27" t="str">
        <f>VLOOKUP(A870,medical[#All],3,FALSE)</f>
        <v>OverWeight</v>
      </c>
      <c r="K870" s="27" t="str">
        <f>VLOOKUP(A870,medical[#All],5,FALSE)</f>
        <v>Diabetes</v>
      </c>
      <c r="L870" s="28" t="str">
        <f>VLOOKUP(A870,hospital[#All],10,FALSE)</f>
        <v>2-Aug-1963</v>
      </c>
      <c r="M870" s="29">
        <f>VLOOKUP(A870,hospital[#All],6,FALSE)</f>
        <v>12333.83</v>
      </c>
      <c r="N870" s="26" t="str">
        <f>VLOOKUP(A870,hospital[#All],7,FALSE)</f>
        <v>tier - 3</v>
      </c>
      <c r="O870" s="26" t="str">
        <f>VLOOKUP(A870,hospital[#All],8,FALSE)</f>
        <v>tier - 2</v>
      </c>
      <c r="P870" s="26" t="str">
        <f>VLOOKUP(A870,hospital[#All],9,FALSE)</f>
        <v>R1011</v>
      </c>
      <c r="Q870" s="26">
        <f>VLOOKUP(A870,hospital[#All],11,FALSE)</f>
        <v>62</v>
      </c>
    </row>
    <row r="871" spans="1:17" ht="15.6" x14ac:dyDescent="0.3">
      <c r="A871" s="25" t="s">
        <v>1501</v>
      </c>
      <c r="B871" s="26" t="str">
        <f>VLOOKUP(A871,cstm_name[#All],4,FALSE)</f>
        <v>Matthew</v>
      </c>
      <c r="C871" s="26">
        <f>VLOOKUP(A871,medical[#All],2,FALSE)</f>
        <v>24.7</v>
      </c>
      <c r="D871" s="26" t="str">
        <f>VLOOKUP(A871,medical[#All],5,FALSE)</f>
        <v>Diabetes</v>
      </c>
      <c r="E871" s="26" t="str">
        <f>VLOOKUP(A871,medical[#All],6,FALSE)</f>
        <v>Yes</v>
      </c>
      <c r="F871" s="26" t="str">
        <f>VLOOKUP('Health care'!A871,medical[#All],7,FALSE)</f>
        <v>No</v>
      </c>
      <c r="G871" s="26" t="str">
        <f>VLOOKUP(A871,medical[#All],8,FALSE)</f>
        <v>Yes</v>
      </c>
      <c r="H871" s="26">
        <f>VLOOKUP('Health care'!A871,medical[#All],9,FALSE)</f>
        <v>1</v>
      </c>
      <c r="I871" s="26" t="str">
        <f>VLOOKUP(A871,medical[#All],10,FALSE)</f>
        <v>No</v>
      </c>
      <c r="J871" s="27" t="str">
        <f>VLOOKUP(A871,medical[#All],3,FALSE)</f>
        <v>Normal Weight</v>
      </c>
      <c r="K871" s="27" t="str">
        <f>VLOOKUP(A871,medical[#All],5,FALSE)</f>
        <v>Diabetes</v>
      </c>
      <c r="L871" s="28" t="str">
        <f>VLOOKUP(A871,hospital[#All],10,FALSE)</f>
        <v>29-Aug-1963</v>
      </c>
      <c r="M871" s="29">
        <f>VLOOKUP(A871,hospital[#All],6,FALSE)</f>
        <v>12323.94</v>
      </c>
      <c r="N871" s="26" t="str">
        <f>VLOOKUP(A871,hospital[#All],7,FALSE)</f>
        <v>tier - 3</v>
      </c>
      <c r="O871" s="26" t="str">
        <f>VLOOKUP(A871,hospital[#All],8,FALSE)</f>
        <v>tier - 3</v>
      </c>
      <c r="P871" s="26" t="str">
        <f>VLOOKUP(A871,hospital[#All],9,FALSE)</f>
        <v>R1017</v>
      </c>
      <c r="Q871" s="26">
        <f>VLOOKUP(A871,hospital[#All],11,FALSE)</f>
        <v>62</v>
      </c>
    </row>
    <row r="872" spans="1:17" ht="15.6" x14ac:dyDescent="0.3">
      <c r="A872" s="25" t="s">
        <v>1500</v>
      </c>
      <c r="B872" s="26" t="str">
        <f>VLOOKUP(A872,cstm_name[#All],4,FALSE)</f>
        <v>orla</v>
      </c>
      <c r="C872" s="26">
        <f>VLOOKUP(A872,medical[#All],2,FALSE)</f>
        <v>26.78</v>
      </c>
      <c r="D872" s="26" t="str">
        <f>VLOOKUP(A872,medical[#All],5,FALSE)</f>
        <v>Diabetes</v>
      </c>
      <c r="E872" s="26" t="str">
        <f>VLOOKUP(A872,medical[#All],6,FALSE)</f>
        <v>Yes</v>
      </c>
      <c r="F872" s="26" t="str">
        <f>VLOOKUP('Health care'!A872,medical[#All],7,FALSE)</f>
        <v>No</v>
      </c>
      <c r="G872" s="26" t="str">
        <f>VLOOKUP(A872,medical[#All],8,FALSE)</f>
        <v>Yes</v>
      </c>
      <c r="H872" s="26">
        <f>VLOOKUP('Health care'!A872,medical[#All],9,FALSE)</f>
        <v>1</v>
      </c>
      <c r="I872" s="26" t="str">
        <f>VLOOKUP(A872,medical[#All],10,FALSE)</f>
        <v>No</v>
      </c>
      <c r="J872" s="27" t="str">
        <f>VLOOKUP(A872,medical[#All],3,FALSE)</f>
        <v>OverWeight</v>
      </c>
      <c r="K872" s="27" t="str">
        <f>VLOOKUP(A872,medical[#All],5,FALSE)</f>
        <v>Diabetes</v>
      </c>
      <c r="L872" s="28" t="str">
        <f>VLOOKUP(A872,hospital[#All],10,FALSE)</f>
        <v>28-Oct-1963</v>
      </c>
      <c r="M872" s="29">
        <f>VLOOKUP(A872,hospital[#All],6,FALSE)</f>
        <v>12299.59</v>
      </c>
      <c r="N872" s="26" t="str">
        <f>VLOOKUP(A872,hospital[#All],7,FALSE)</f>
        <v>tier - 3</v>
      </c>
      <c r="O872" s="26" t="str">
        <f>VLOOKUP(A872,hospital[#All],8,FALSE)</f>
        <v>tier - 1</v>
      </c>
      <c r="P872" s="26" t="str">
        <f>VLOOKUP(A872,hospital[#All],9,FALSE)</f>
        <v>R1025</v>
      </c>
      <c r="Q872" s="26">
        <f>VLOOKUP(A872,hospital[#All],11,FALSE)</f>
        <v>62</v>
      </c>
    </row>
    <row r="873" spans="1:17" ht="15.6" x14ac:dyDescent="0.3">
      <c r="A873" s="25" t="s">
        <v>1499</v>
      </c>
      <c r="B873" s="26" t="str">
        <f>VLOOKUP(A873,cstm_name[#All],4,FALSE)</f>
        <v>Shaista</v>
      </c>
      <c r="C873" s="26">
        <f>VLOOKUP(A873,medical[#All],2,FALSE)</f>
        <v>45.8</v>
      </c>
      <c r="D873" s="26" t="str">
        <f>VLOOKUP(A873,medical[#All],5,FALSE)</f>
        <v>Normal</v>
      </c>
      <c r="E873" s="26" t="str">
        <f>VLOOKUP(A873,medical[#All],6,FALSE)</f>
        <v>No</v>
      </c>
      <c r="F873" s="26" t="str">
        <f>VLOOKUP('Health care'!A873,medical[#All],7,FALSE)</f>
        <v>No</v>
      </c>
      <c r="G873" s="26" t="str">
        <f>VLOOKUP(A873,medical[#All],8,FALSE)</f>
        <v>No</v>
      </c>
      <c r="H873" s="26">
        <f>VLOOKUP('Health care'!A873,medical[#All],9,FALSE)</f>
        <v>0</v>
      </c>
      <c r="I873" s="26" t="str">
        <f>VLOOKUP(A873,medical[#All],10,FALSE)</f>
        <v>No</v>
      </c>
      <c r="J873" s="27" t="str">
        <f>VLOOKUP(A873,medical[#All],3,FALSE)</f>
        <v>Obesity</v>
      </c>
      <c r="K873" s="27" t="str">
        <f>VLOOKUP(A873,medical[#All],5,FALSE)</f>
        <v>Normal</v>
      </c>
      <c r="L873" s="28" t="str">
        <f>VLOOKUP(A873,hospital[#All],10,FALSE)</f>
        <v>29-Oct-1990</v>
      </c>
      <c r="M873" s="29">
        <f>VLOOKUP(A873,hospital[#All],6,FALSE)</f>
        <v>12282.38</v>
      </c>
      <c r="N873" s="26" t="str">
        <f>VLOOKUP(A873,hospital[#All],7,FALSE)</f>
        <v>tier - 3</v>
      </c>
      <c r="O873" s="26" t="str">
        <f>VLOOKUP(A873,hospital[#All],8,FALSE)</f>
        <v>tier - 1</v>
      </c>
      <c r="P873" s="26" t="str">
        <f>VLOOKUP(A873,hospital[#All],9,FALSE)</f>
        <v>R1011</v>
      </c>
      <c r="Q873" s="26">
        <f>VLOOKUP(A873,hospital[#All],11,FALSE)</f>
        <v>35</v>
      </c>
    </row>
    <row r="874" spans="1:17" ht="15.6" x14ac:dyDescent="0.3">
      <c r="A874" s="25" t="s">
        <v>1498</v>
      </c>
      <c r="B874" s="26" t="str">
        <f>VLOOKUP(A874,cstm_name[#All],4,FALSE)</f>
        <v>emily</v>
      </c>
      <c r="C874" s="26">
        <f>VLOOKUP(A874,medical[#All],2,FALSE)</f>
        <v>29</v>
      </c>
      <c r="D874" s="26" t="str">
        <f>VLOOKUP(A874,medical[#All],5,FALSE)</f>
        <v>Normal</v>
      </c>
      <c r="E874" s="26" t="str">
        <f>VLOOKUP(A874,medical[#All],6,FALSE)</f>
        <v>Yes</v>
      </c>
      <c r="F874" s="26" t="str">
        <f>VLOOKUP('Health care'!A874,medical[#All],7,FALSE)</f>
        <v>No</v>
      </c>
      <c r="G874" s="26" t="str">
        <f>VLOOKUP(A874,medical[#All],8,FALSE)</f>
        <v>No</v>
      </c>
      <c r="H874" s="26">
        <f>VLOOKUP('Health care'!A874,medical[#All],9,FALSE)</f>
        <v>2</v>
      </c>
      <c r="I874" s="26" t="str">
        <f>VLOOKUP(A874,medical[#All],10,FALSE)</f>
        <v>No</v>
      </c>
      <c r="J874" s="27" t="str">
        <f>VLOOKUP(A874,medical[#All],3,FALSE)</f>
        <v>OverWeight</v>
      </c>
      <c r="K874" s="27" t="str">
        <f>VLOOKUP(A874,medical[#All],5,FALSE)</f>
        <v>Normal</v>
      </c>
      <c r="L874" s="28" t="str">
        <f>VLOOKUP(A874,hospital[#All],10,FALSE)</f>
        <v>16-Nov-1966</v>
      </c>
      <c r="M874" s="29">
        <f>VLOOKUP(A874,hospital[#All],6,FALSE)</f>
        <v>12282.03</v>
      </c>
      <c r="N874" s="26" t="str">
        <f>VLOOKUP(A874,hospital[#All],7,FALSE)</f>
        <v>tier - 3</v>
      </c>
      <c r="O874" s="26" t="str">
        <f>VLOOKUP(A874,hospital[#All],8,FALSE)</f>
        <v>tier - 1</v>
      </c>
      <c r="P874" s="26" t="str">
        <f>VLOOKUP(A874,hospital[#All],9,FALSE)</f>
        <v>R1025</v>
      </c>
      <c r="Q874" s="26">
        <f>VLOOKUP(A874,hospital[#All],11,FALSE)</f>
        <v>59</v>
      </c>
    </row>
    <row r="875" spans="1:17" ht="15.6" x14ac:dyDescent="0.3">
      <c r="A875" s="25" t="s">
        <v>1497</v>
      </c>
      <c r="B875" s="26" t="str">
        <f>VLOOKUP(A875,cstm_name[#All],4,FALSE)</f>
        <v>Julie</v>
      </c>
      <c r="C875" s="26">
        <f>VLOOKUP(A875,medical[#All],2,FALSE)</f>
        <v>33.534999999999997</v>
      </c>
      <c r="D875" s="26" t="str">
        <f>VLOOKUP(A875,medical[#All],5,FALSE)</f>
        <v>Diabetes</v>
      </c>
      <c r="E875" s="26" t="str">
        <f>VLOOKUP(A875,medical[#All],6,FALSE)</f>
        <v>Yes</v>
      </c>
      <c r="F875" s="26" t="str">
        <f>VLOOKUP('Health care'!A875,medical[#All],7,FALSE)</f>
        <v>No</v>
      </c>
      <c r="G875" s="26" t="str">
        <f>VLOOKUP(A875,medical[#All],8,FALSE)</f>
        <v>No</v>
      </c>
      <c r="H875" s="26">
        <f>VLOOKUP('Health care'!A875,medical[#All],9,FALSE)</f>
        <v>0</v>
      </c>
      <c r="I875" s="26" t="str">
        <f>VLOOKUP(A875,medical[#All],10,FALSE)</f>
        <v>No</v>
      </c>
      <c r="J875" s="27" t="str">
        <f>VLOOKUP(A875,medical[#All],3,FALSE)</f>
        <v>Obesity</v>
      </c>
      <c r="K875" s="27" t="str">
        <f>VLOOKUP(A875,medical[#All],5,FALSE)</f>
        <v>Diabetes</v>
      </c>
      <c r="L875" s="28" t="str">
        <f>VLOOKUP(A875,hospital[#All],10,FALSE)</f>
        <v>28-Aug-1967</v>
      </c>
      <c r="M875" s="29">
        <f>VLOOKUP(A875,hospital[#All],6,FALSE)</f>
        <v>12269.69</v>
      </c>
      <c r="N875" s="26" t="str">
        <f>VLOOKUP(A875,hospital[#All],7,FALSE)</f>
        <v>tier - 3</v>
      </c>
      <c r="O875" s="26" t="str">
        <f>VLOOKUP(A875,hospital[#All],8,FALSE)</f>
        <v>tier - 2</v>
      </c>
      <c r="P875" s="26" t="str">
        <f>VLOOKUP(A875,hospital[#All],9,FALSE)</f>
        <v>R1012</v>
      </c>
      <c r="Q875" s="26">
        <f>VLOOKUP(A875,hospital[#All],11,FALSE)</f>
        <v>58</v>
      </c>
    </row>
    <row r="876" spans="1:17" ht="15.6" x14ac:dyDescent="0.3">
      <c r="A876" s="25" t="s">
        <v>1496</v>
      </c>
      <c r="B876" s="26" t="str">
        <f>VLOOKUP(A876,cstm_name[#All],4,FALSE)</f>
        <v>megumi</v>
      </c>
      <c r="C876" s="26">
        <f>VLOOKUP(A876,medical[#All],2,FALSE)</f>
        <v>32.774999999999999</v>
      </c>
      <c r="D876" s="26" t="str">
        <f>VLOOKUP(A876,medical[#All],5,FALSE)</f>
        <v>Diabetes</v>
      </c>
      <c r="E876" s="26" t="str">
        <f>VLOOKUP(A876,medical[#All],6,FALSE)</f>
        <v>Yes</v>
      </c>
      <c r="F876" s="26" t="str">
        <f>VLOOKUP('Health care'!A876,medical[#All],7,FALSE)</f>
        <v>No</v>
      </c>
      <c r="G876" s="26" t="str">
        <f>VLOOKUP(A876,medical[#All],8,FALSE)</f>
        <v>No</v>
      </c>
      <c r="H876" s="26">
        <f>VLOOKUP('Health care'!A876,medical[#All],9,FALSE)</f>
        <v>0</v>
      </c>
      <c r="I876" s="26" t="str">
        <f>VLOOKUP(A876,medical[#All],10,FALSE)</f>
        <v>No</v>
      </c>
      <c r="J876" s="27" t="str">
        <f>VLOOKUP(A876,medical[#All],3,FALSE)</f>
        <v>Obesity</v>
      </c>
      <c r="K876" s="27" t="str">
        <f>VLOOKUP(A876,medical[#All],5,FALSE)</f>
        <v>Diabetes</v>
      </c>
      <c r="L876" s="28" t="str">
        <f>VLOOKUP(A876,hospital[#All],10,FALSE)</f>
        <v>30-Dec-1967</v>
      </c>
      <c r="M876" s="29">
        <f>VLOOKUP(A876,hospital[#All],6,FALSE)</f>
        <v>12268.63</v>
      </c>
      <c r="N876" s="26" t="str">
        <f>VLOOKUP(A876,hospital[#All],7,FALSE)</f>
        <v>tier - 3</v>
      </c>
      <c r="O876" s="26" t="str">
        <f>VLOOKUP(A876,hospital[#All],8,FALSE)</f>
        <v>tier - 1</v>
      </c>
      <c r="P876" s="26" t="str">
        <f>VLOOKUP(A876,hospital[#All],9,FALSE)</f>
        <v>R1012</v>
      </c>
      <c r="Q876" s="26">
        <f>VLOOKUP(A876,hospital[#All],11,FALSE)</f>
        <v>58</v>
      </c>
    </row>
    <row r="877" spans="1:17" ht="15.6" x14ac:dyDescent="0.3">
      <c r="A877" s="25" t="s">
        <v>1495</v>
      </c>
      <c r="B877" s="26" t="str">
        <f>VLOOKUP(A877,cstm_name[#All],4,FALSE)</f>
        <v>skylar</v>
      </c>
      <c r="C877" s="26">
        <f>VLOOKUP(A877,medical[#All],2,FALSE)</f>
        <v>37.51</v>
      </c>
      <c r="D877" s="26" t="str">
        <f>VLOOKUP(A877,medical[#All],5,FALSE)</f>
        <v>Normal</v>
      </c>
      <c r="E877" s="26" t="str">
        <f>VLOOKUP(A877,medical[#All],6,FALSE)</f>
        <v>Yes</v>
      </c>
      <c r="F877" s="26" t="str">
        <f>VLOOKUP('Health care'!A877,medical[#All],7,FALSE)</f>
        <v>No</v>
      </c>
      <c r="G877" s="26" t="str">
        <f>VLOOKUP(A877,medical[#All],8,FALSE)</f>
        <v>No</v>
      </c>
      <c r="H877" s="26">
        <f>VLOOKUP('Health care'!A877,medical[#All],9,FALSE)</f>
        <v>2</v>
      </c>
      <c r="I877" s="26" t="str">
        <f>VLOOKUP(A877,medical[#All],10,FALSE)</f>
        <v>No</v>
      </c>
      <c r="J877" s="27" t="str">
        <f>VLOOKUP(A877,medical[#All],3,FALSE)</f>
        <v>Obesity</v>
      </c>
      <c r="K877" s="27" t="str">
        <f>VLOOKUP(A877,medical[#All],5,FALSE)</f>
        <v>Normal</v>
      </c>
      <c r="L877" s="28" t="str">
        <f>VLOOKUP(A877,hospital[#All],10,FALSE)</f>
        <v>6-Dec-1966</v>
      </c>
      <c r="M877" s="29">
        <f>VLOOKUP(A877,hospital[#All],6,FALSE)</f>
        <v>12265.51</v>
      </c>
      <c r="N877" s="26" t="str">
        <f>VLOOKUP(A877,hospital[#All],7,FALSE)</f>
        <v>tier - 3</v>
      </c>
      <c r="O877" s="26" t="str">
        <f>VLOOKUP(A877,hospital[#All],8,FALSE)</f>
        <v>tier - 3</v>
      </c>
      <c r="P877" s="26" t="str">
        <f>VLOOKUP(A877,hospital[#All],9,FALSE)</f>
        <v>R1013</v>
      </c>
      <c r="Q877" s="26">
        <f>VLOOKUP(A877,hospital[#All],11,FALSE)</f>
        <v>59</v>
      </c>
    </row>
    <row r="878" spans="1:17" ht="15.6" x14ac:dyDescent="0.3">
      <c r="A878" s="25" t="s">
        <v>1494</v>
      </c>
      <c r="B878" s="26" t="str">
        <f>VLOOKUP(A878,cstm_name[#All],4,FALSE)</f>
        <v>victoria</v>
      </c>
      <c r="C878" s="26">
        <f>VLOOKUP(A878,medical[#All],2,FALSE)</f>
        <v>39.86</v>
      </c>
      <c r="D878" s="26" t="str">
        <f>VLOOKUP(A878,medical[#All],5,FALSE)</f>
        <v>Diabetes</v>
      </c>
      <c r="E878" s="26" t="str">
        <f>VLOOKUP(A878,medical[#All],6,FALSE)</f>
        <v>Yes</v>
      </c>
      <c r="F878" s="26" t="str">
        <f>VLOOKUP('Health care'!A878,medical[#All],7,FALSE)</f>
        <v>No</v>
      </c>
      <c r="G878" s="26" t="str">
        <f>VLOOKUP(A878,medical[#All],8,FALSE)</f>
        <v>No</v>
      </c>
      <c r="H878" s="26">
        <f>VLOOKUP('Health care'!A878,medical[#All],9,FALSE)</f>
        <v>1</v>
      </c>
      <c r="I878" s="26" t="str">
        <f>VLOOKUP(A878,medical[#All],10,FALSE)</f>
        <v>No</v>
      </c>
      <c r="J878" s="27" t="str">
        <f>VLOOKUP(A878,medical[#All],3,FALSE)</f>
        <v>Obesity</v>
      </c>
      <c r="K878" s="27" t="str">
        <f>VLOOKUP(A878,medical[#All],5,FALSE)</f>
        <v>Diabetes</v>
      </c>
      <c r="L878" s="28" t="str">
        <f>VLOOKUP(A878,hospital[#All],10,FALSE)</f>
        <v>13-Aug-1986</v>
      </c>
      <c r="M878" s="29">
        <f>VLOOKUP(A878,hospital[#All],6,FALSE)</f>
        <v>12255.04</v>
      </c>
      <c r="N878" s="26" t="str">
        <f>VLOOKUP(A878,hospital[#All],7,FALSE)</f>
        <v>tier - 3</v>
      </c>
      <c r="O878" s="26" t="str">
        <f>VLOOKUP(A878,hospital[#All],8,FALSE)</f>
        <v>tier - 2</v>
      </c>
      <c r="P878" s="26" t="str">
        <f>VLOOKUP(A878,hospital[#All],9,FALSE)</f>
        <v>R1026</v>
      </c>
      <c r="Q878" s="26">
        <f>VLOOKUP(A878,hospital[#All],11,FALSE)</f>
        <v>39</v>
      </c>
    </row>
    <row r="879" spans="1:17" ht="15.6" x14ac:dyDescent="0.3">
      <c r="A879" s="25" t="s">
        <v>1493</v>
      </c>
      <c r="B879" s="26" t="str">
        <f>VLOOKUP(A879,cstm_name[#All],4,FALSE)</f>
        <v>Amanda</v>
      </c>
      <c r="C879" s="26">
        <f>VLOOKUP(A879,medical[#All],2,FALSE)</f>
        <v>42.13</v>
      </c>
      <c r="D879" s="26" t="str">
        <f>VLOOKUP(A879,medical[#All],5,FALSE)</f>
        <v>Normal</v>
      </c>
      <c r="E879" s="26" t="str">
        <f>VLOOKUP(A879,medical[#All],6,FALSE)</f>
        <v>No</v>
      </c>
      <c r="F879" s="26" t="str">
        <f>VLOOKUP('Health care'!A879,medical[#All],7,FALSE)</f>
        <v>No</v>
      </c>
      <c r="G879" s="26" t="str">
        <f>VLOOKUP(A879,medical[#All],8,FALSE)</f>
        <v>No</v>
      </c>
      <c r="H879" s="26">
        <f>VLOOKUP('Health care'!A879,medical[#All],9,FALSE)</f>
        <v>0</v>
      </c>
      <c r="I879" s="26" t="str">
        <f>VLOOKUP(A879,medical[#All],10,FALSE)</f>
        <v>No</v>
      </c>
      <c r="J879" s="27" t="str">
        <f>VLOOKUP(A879,medical[#All],3,FALSE)</f>
        <v>Obesity</v>
      </c>
      <c r="K879" s="27" t="str">
        <f>VLOOKUP(A879,medical[#All],5,FALSE)</f>
        <v>Normal</v>
      </c>
      <c r="L879" s="28" t="str">
        <f>VLOOKUP(A879,hospital[#All],10,FALSE)</f>
        <v>23-Nov-1989</v>
      </c>
      <c r="M879" s="29">
        <f>VLOOKUP(A879,hospital[#All],6,FALSE)</f>
        <v>12254.44</v>
      </c>
      <c r="N879" s="26" t="str">
        <f>VLOOKUP(A879,hospital[#All],7,FALSE)</f>
        <v>tier - 3</v>
      </c>
      <c r="O879" s="26" t="str">
        <f>VLOOKUP(A879,hospital[#All],8,FALSE)</f>
        <v>tier - 3</v>
      </c>
      <c r="P879" s="26" t="str">
        <f>VLOOKUP(A879,hospital[#All],9,FALSE)</f>
        <v>R1026</v>
      </c>
      <c r="Q879" s="26">
        <f>VLOOKUP(A879,hospital[#All],11,FALSE)</f>
        <v>36</v>
      </c>
    </row>
    <row r="880" spans="1:17" ht="15.6" x14ac:dyDescent="0.3">
      <c r="A880" s="25" t="s">
        <v>1492</v>
      </c>
      <c r="B880" s="26" t="str">
        <f>VLOOKUP(A880,cstm_name[#All],4,FALSE)</f>
        <v>renee</v>
      </c>
      <c r="C880" s="26">
        <f>VLOOKUP(A880,medical[#All],2,FALSE)</f>
        <v>35.99</v>
      </c>
      <c r="D880" s="26" t="str">
        <f>VLOOKUP(A880,medical[#All],5,FALSE)</f>
        <v>Diabetes</v>
      </c>
      <c r="E880" s="26" t="str">
        <f>VLOOKUP(A880,medical[#All],6,FALSE)</f>
        <v>No</v>
      </c>
      <c r="F880" s="26" t="str">
        <f>VLOOKUP('Health care'!A880,medical[#All],7,FALSE)</f>
        <v>No</v>
      </c>
      <c r="G880" s="26" t="str">
        <f>VLOOKUP(A880,medical[#All],8,FALSE)</f>
        <v>No</v>
      </c>
      <c r="H880" s="26">
        <f>VLOOKUP('Health care'!A880,medical[#All],9,FALSE)</f>
        <v>0</v>
      </c>
      <c r="I880" s="26" t="str">
        <f>VLOOKUP(A880,medical[#All],10,FALSE)</f>
        <v>No</v>
      </c>
      <c r="J880" s="27" t="str">
        <f>VLOOKUP(A880,medical[#All],3,FALSE)</f>
        <v>Obesity</v>
      </c>
      <c r="K880" s="27" t="str">
        <f>VLOOKUP(A880,medical[#All],5,FALSE)</f>
        <v>Diabetes</v>
      </c>
      <c r="L880" s="28" t="str">
        <f>VLOOKUP(A880,hospital[#All],10,FALSE)</f>
        <v>23-Jun-1974</v>
      </c>
      <c r="M880" s="29">
        <f>VLOOKUP(A880,hospital[#All],6,FALSE)</f>
        <v>12245.17</v>
      </c>
      <c r="N880" s="26" t="str">
        <f>VLOOKUP(A880,hospital[#All],7,FALSE)</f>
        <v>tier - 3</v>
      </c>
      <c r="O880" s="26" t="str">
        <f>VLOOKUP(A880,hospital[#All],8,FALSE)</f>
        <v>tier - 1</v>
      </c>
      <c r="P880" s="26" t="str">
        <f>VLOOKUP(A880,hospital[#All],9,FALSE)</f>
        <v>R1012</v>
      </c>
      <c r="Q880" s="26">
        <f>VLOOKUP(A880,hospital[#All],11,FALSE)</f>
        <v>51</v>
      </c>
    </row>
    <row r="881" spans="1:17" ht="15.6" x14ac:dyDescent="0.3">
      <c r="A881" s="25" t="s">
        <v>1491</v>
      </c>
      <c r="B881" s="26" t="str">
        <f>VLOOKUP(A881,cstm_name[#All],4,FALSE)</f>
        <v>Nellie</v>
      </c>
      <c r="C881" s="26">
        <f>VLOOKUP(A881,medical[#All],2,FALSE)</f>
        <v>35.200000000000003</v>
      </c>
      <c r="D881" s="26" t="str">
        <f>VLOOKUP(A881,medical[#All],5,FALSE)</f>
        <v>Diabetes</v>
      </c>
      <c r="E881" s="26" t="str">
        <f>VLOOKUP(A881,medical[#All],6,FALSE)</f>
        <v>Yes</v>
      </c>
      <c r="F881" s="26" t="str">
        <f>VLOOKUP('Health care'!A881,medical[#All],7,FALSE)</f>
        <v>No</v>
      </c>
      <c r="G881" s="26" t="str">
        <f>VLOOKUP(A881,medical[#All],8,FALSE)</f>
        <v>Yes</v>
      </c>
      <c r="H881" s="26">
        <f>VLOOKUP('Health care'!A881,medical[#All],9,FALSE)</f>
        <v>1</v>
      </c>
      <c r="I881" s="26" t="str">
        <f>VLOOKUP(A881,medical[#All],10,FALSE)</f>
        <v>No</v>
      </c>
      <c r="J881" s="27" t="str">
        <f>VLOOKUP(A881,medical[#All],3,FALSE)</f>
        <v>Obesity</v>
      </c>
      <c r="K881" s="27" t="str">
        <f>VLOOKUP(A881,medical[#All],5,FALSE)</f>
        <v>Diabetes</v>
      </c>
      <c r="L881" s="28" t="str">
        <f>VLOOKUP(A881,hospital[#All],10,FALSE)</f>
        <v>17-Jul-1963</v>
      </c>
      <c r="M881" s="29">
        <f>VLOOKUP(A881,hospital[#All],6,FALSE)</f>
        <v>12244.53</v>
      </c>
      <c r="N881" s="26" t="str">
        <f>VLOOKUP(A881,hospital[#All],7,FALSE)</f>
        <v>tier - 3</v>
      </c>
      <c r="O881" s="26" t="str">
        <f>VLOOKUP(A881,hospital[#All],8,FALSE)</f>
        <v>tier - 1</v>
      </c>
      <c r="P881" s="26" t="str">
        <f>VLOOKUP(A881,hospital[#All],9,FALSE)</f>
        <v>R1013</v>
      </c>
      <c r="Q881" s="26">
        <f>VLOOKUP(A881,hospital[#All],11,FALSE)</f>
        <v>62</v>
      </c>
    </row>
    <row r="882" spans="1:17" ht="15.6" x14ac:dyDescent="0.3">
      <c r="A882" s="25" t="s">
        <v>1490</v>
      </c>
      <c r="B882" s="26" t="str">
        <f>VLOOKUP(A882,cstm_name[#All],4,FALSE)</f>
        <v>tamara</v>
      </c>
      <c r="C882" s="26">
        <f>VLOOKUP(A882,medical[#All],2,FALSE)</f>
        <v>29.91</v>
      </c>
      <c r="D882" s="26" t="str">
        <f>VLOOKUP(A882,medical[#All],5,FALSE)</f>
        <v>Normal</v>
      </c>
      <c r="E882" s="26" t="str">
        <f>VLOOKUP(A882,medical[#All],6,FALSE)</f>
        <v>Yes</v>
      </c>
      <c r="F882" s="26" t="str">
        <f>VLOOKUP('Health care'!A882,medical[#All],7,FALSE)</f>
        <v>No</v>
      </c>
      <c r="G882" s="26" t="str">
        <f>VLOOKUP(A882,medical[#All],8,FALSE)</f>
        <v>No</v>
      </c>
      <c r="H882" s="26">
        <f>VLOOKUP('Health care'!A882,medical[#All],9,FALSE)</f>
        <v>2</v>
      </c>
      <c r="I882" s="26" t="str">
        <f>VLOOKUP(A882,medical[#All],10,FALSE)</f>
        <v>No</v>
      </c>
      <c r="J882" s="27" t="str">
        <f>VLOOKUP(A882,medical[#All],3,FALSE)</f>
        <v>OverWeight</v>
      </c>
      <c r="K882" s="27" t="str">
        <f>VLOOKUP(A882,medical[#All],5,FALSE)</f>
        <v>Normal</v>
      </c>
      <c r="L882" s="28" t="str">
        <f>VLOOKUP(A882,hospital[#All],10,FALSE)</f>
        <v>29-Jul-1966</v>
      </c>
      <c r="M882" s="29">
        <f>VLOOKUP(A882,hospital[#All],6,FALSE)</f>
        <v>12237.73</v>
      </c>
      <c r="N882" s="26" t="str">
        <f>VLOOKUP(A882,hospital[#All],7,FALSE)</f>
        <v>tier - 3</v>
      </c>
      <c r="O882" s="26" t="str">
        <f>VLOOKUP(A882,hospital[#All],8,FALSE)</f>
        <v>tier - 3</v>
      </c>
      <c r="P882" s="26" t="str">
        <f>VLOOKUP(A882,hospital[#All],9,FALSE)</f>
        <v>R1012</v>
      </c>
      <c r="Q882" s="26">
        <f>VLOOKUP(A882,hospital[#All],11,FALSE)</f>
        <v>59</v>
      </c>
    </row>
    <row r="883" spans="1:17" ht="15.6" x14ac:dyDescent="0.3">
      <c r="A883" s="25" t="s">
        <v>1489</v>
      </c>
      <c r="B883" s="26" t="str">
        <f>VLOOKUP(A883,cstm_name[#All],4,FALSE)</f>
        <v>joan</v>
      </c>
      <c r="C883" s="26">
        <f>VLOOKUP(A883,medical[#All],2,FALSE)</f>
        <v>36.479999999999997</v>
      </c>
      <c r="D883" s="26" t="str">
        <f>VLOOKUP(A883,medical[#All],5,FALSE)</f>
        <v>Normal</v>
      </c>
      <c r="E883" s="26" t="str">
        <f>VLOOKUP(A883,medical[#All],6,FALSE)</f>
        <v>Yes</v>
      </c>
      <c r="F883" s="26" t="str">
        <f>VLOOKUP('Health care'!A883,medical[#All],7,FALSE)</f>
        <v>No</v>
      </c>
      <c r="G883" s="26" t="str">
        <f>VLOOKUP(A883,medical[#All],8,FALSE)</f>
        <v>No</v>
      </c>
      <c r="H883" s="26">
        <f>VLOOKUP('Health care'!A883,medical[#All],9,FALSE)</f>
        <v>1</v>
      </c>
      <c r="I883" s="26" t="str">
        <f>VLOOKUP(A883,medical[#All],10,FALSE)</f>
        <v>No</v>
      </c>
      <c r="J883" s="27" t="str">
        <f>VLOOKUP(A883,medical[#All],3,FALSE)</f>
        <v>Obesity</v>
      </c>
      <c r="K883" s="27" t="str">
        <f>VLOOKUP(A883,medical[#All],5,FALSE)</f>
        <v>Normal</v>
      </c>
      <c r="L883" s="28" t="str">
        <f>VLOOKUP(A883,hospital[#All],10,FALSE)</f>
        <v>15-Oct-1964</v>
      </c>
      <c r="M883" s="29">
        <f>VLOOKUP(A883,hospital[#All],6,FALSE)</f>
        <v>12235.84</v>
      </c>
      <c r="N883" s="26" t="str">
        <f>VLOOKUP(A883,hospital[#All],7,FALSE)</f>
        <v>tier - 3</v>
      </c>
      <c r="O883" s="26" t="str">
        <f>VLOOKUP(A883,hospital[#All],8,FALSE)</f>
        <v>tier - 3</v>
      </c>
      <c r="P883" s="26" t="str">
        <f>VLOOKUP(A883,hospital[#All],9,FALSE)</f>
        <v>R1012</v>
      </c>
      <c r="Q883" s="26">
        <f>VLOOKUP(A883,hospital[#All],11,FALSE)</f>
        <v>61</v>
      </c>
    </row>
    <row r="884" spans="1:17" ht="15.6" x14ac:dyDescent="0.3">
      <c r="A884" s="25" t="s">
        <v>1488</v>
      </c>
      <c r="B884" s="26" t="str">
        <f>VLOOKUP(A884,cstm_name[#All],4,FALSE)</f>
        <v>Aimee</v>
      </c>
      <c r="C884" s="26">
        <f>VLOOKUP(A884,medical[#All],2,FALSE)</f>
        <v>27.5</v>
      </c>
      <c r="D884" s="26" t="str">
        <f>VLOOKUP(A884,medical[#All],5,FALSE)</f>
        <v>Diabetes</v>
      </c>
      <c r="E884" s="26" t="str">
        <f>VLOOKUP(A884,medical[#All],6,FALSE)</f>
        <v>Yes</v>
      </c>
      <c r="F884" s="26" t="str">
        <f>VLOOKUP('Health care'!A884,medical[#All],7,FALSE)</f>
        <v>No</v>
      </c>
      <c r="G884" s="26" t="str">
        <f>VLOOKUP(A884,medical[#All],8,FALSE)</f>
        <v>Yes</v>
      </c>
      <c r="H884" s="26">
        <f>VLOOKUP('Health care'!A884,medical[#All],9,FALSE)</f>
        <v>1</v>
      </c>
      <c r="I884" s="26" t="str">
        <f>VLOOKUP(A884,medical[#All],10,FALSE)</f>
        <v>No</v>
      </c>
      <c r="J884" s="27" t="str">
        <f>VLOOKUP(A884,medical[#All],3,FALSE)</f>
        <v>OverWeight</v>
      </c>
      <c r="K884" s="27" t="str">
        <f>VLOOKUP(A884,medical[#All],5,FALSE)</f>
        <v>Diabetes</v>
      </c>
      <c r="L884" s="28" t="str">
        <f>VLOOKUP(A884,hospital[#All],10,FALSE)</f>
        <v>19-Jul-1963</v>
      </c>
      <c r="M884" s="29">
        <f>VLOOKUP(A884,hospital[#All],6,FALSE)</f>
        <v>12233.83</v>
      </c>
      <c r="N884" s="26" t="str">
        <f>VLOOKUP(A884,hospital[#All],7,FALSE)</f>
        <v>tier - 3</v>
      </c>
      <c r="O884" s="26" t="str">
        <f>VLOOKUP(A884,hospital[#All],8,FALSE)</f>
        <v>tier - 1</v>
      </c>
      <c r="P884" s="26" t="str">
        <f>VLOOKUP(A884,hospital[#All],9,FALSE)</f>
        <v>R1011</v>
      </c>
      <c r="Q884" s="26">
        <f>VLOOKUP(A884,hospital[#All],11,FALSE)</f>
        <v>62</v>
      </c>
    </row>
    <row r="885" spans="1:17" ht="15.6" x14ac:dyDescent="0.3">
      <c r="A885" s="25" t="s">
        <v>1487</v>
      </c>
      <c r="B885" s="26" t="str">
        <f>VLOOKUP(A885,cstm_name[#All],4,FALSE)</f>
        <v>suzanne</v>
      </c>
      <c r="C885" s="26">
        <f>VLOOKUP(A885,medical[#All],2,FALSE)</f>
        <v>33.44</v>
      </c>
      <c r="D885" s="26" t="str">
        <f>VLOOKUP(A885,medical[#All],5,FALSE)</f>
        <v>Prediabetes</v>
      </c>
      <c r="E885" s="26" t="str">
        <f>VLOOKUP(A885,medical[#All],6,FALSE)</f>
        <v>Yes</v>
      </c>
      <c r="F885" s="26" t="str">
        <f>VLOOKUP('Health care'!A885,medical[#All],7,FALSE)</f>
        <v>No</v>
      </c>
      <c r="G885" s="26" t="str">
        <f>VLOOKUP(A885,medical[#All],8,FALSE)</f>
        <v>No</v>
      </c>
      <c r="H885" s="26">
        <f>VLOOKUP('Health care'!A885,medical[#All],9,FALSE)</f>
        <v>1</v>
      </c>
      <c r="I885" s="26" t="str">
        <f>VLOOKUP(A885,medical[#All],10,FALSE)</f>
        <v>No</v>
      </c>
      <c r="J885" s="27" t="str">
        <f>VLOOKUP(A885,medical[#All],3,FALSE)</f>
        <v>Obesity</v>
      </c>
      <c r="K885" s="27" t="str">
        <f>VLOOKUP(A885,medical[#All],5,FALSE)</f>
        <v>Prediabetes</v>
      </c>
      <c r="L885" s="28" t="str">
        <f>VLOOKUP(A885,hospital[#All],10,FALSE)</f>
        <v>24-Jun-1964</v>
      </c>
      <c r="M885" s="29">
        <f>VLOOKUP(A885,hospital[#All],6,FALSE)</f>
        <v>12231.61</v>
      </c>
      <c r="N885" s="26" t="str">
        <f>VLOOKUP(A885,hospital[#All],7,FALSE)</f>
        <v>tier - 3</v>
      </c>
      <c r="O885" s="26" t="str">
        <f>VLOOKUP(A885,hospital[#All],8,FALSE)</f>
        <v>tier - 3</v>
      </c>
      <c r="P885" s="26" t="str">
        <f>VLOOKUP(A885,hospital[#All],9,FALSE)</f>
        <v>R1012</v>
      </c>
      <c r="Q885" s="26">
        <f>VLOOKUP(A885,hospital[#All],11,FALSE)</f>
        <v>61</v>
      </c>
    </row>
    <row r="886" spans="1:17" ht="15.6" x14ac:dyDescent="0.3">
      <c r="A886" s="25" t="s">
        <v>1486</v>
      </c>
      <c r="B886" s="26" t="str">
        <f>VLOOKUP(A886,cstm_name[#All],4,FALSE)</f>
        <v>Kristin</v>
      </c>
      <c r="C886" s="26">
        <f>VLOOKUP(A886,medical[#All],2,FALSE)</f>
        <v>28.215</v>
      </c>
      <c r="D886" s="26" t="str">
        <f>VLOOKUP(A886,medical[#All],5,FALSE)</f>
        <v>Prediabetes</v>
      </c>
      <c r="E886" s="26" t="str">
        <f>VLOOKUP(A886,medical[#All],6,FALSE)</f>
        <v>Yes</v>
      </c>
      <c r="F886" s="26" t="str">
        <f>VLOOKUP('Health care'!A886,medical[#All],7,FALSE)</f>
        <v>No</v>
      </c>
      <c r="G886" s="26" t="str">
        <f>VLOOKUP(A886,medical[#All],8,FALSE)</f>
        <v>No</v>
      </c>
      <c r="H886" s="26">
        <f>VLOOKUP('Health care'!A886,medical[#All],9,FALSE)</f>
        <v>1</v>
      </c>
      <c r="I886" s="26" t="str">
        <f>VLOOKUP(A886,medical[#All],10,FALSE)</f>
        <v>No</v>
      </c>
      <c r="J886" s="27" t="str">
        <f>VLOOKUP(A886,medical[#All],3,FALSE)</f>
        <v>OverWeight</v>
      </c>
      <c r="K886" s="27" t="str">
        <f>VLOOKUP(A886,medical[#All],5,FALSE)</f>
        <v>Prediabetes</v>
      </c>
      <c r="L886" s="28" t="str">
        <f>VLOOKUP(A886,hospital[#All],10,FALSE)</f>
        <v>2-Jul-1964</v>
      </c>
      <c r="M886" s="29">
        <f>VLOOKUP(A886,hospital[#All],6,FALSE)</f>
        <v>12224.35</v>
      </c>
      <c r="N886" s="26" t="str">
        <f>VLOOKUP(A886,hospital[#All],7,FALSE)</f>
        <v>tier - 3</v>
      </c>
      <c r="O886" s="26" t="str">
        <f>VLOOKUP(A886,hospital[#All],8,FALSE)</f>
        <v>tier - 1</v>
      </c>
      <c r="P886" s="26" t="str">
        <f>VLOOKUP(A886,hospital[#All],9,FALSE)</f>
        <v>R1012</v>
      </c>
      <c r="Q886" s="26">
        <f>VLOOKUP(A886,hospital[#All],11,FALSE)</f>
        <v>61</v>
      </c>
    </row>
    <row r="887" spans="1:17" ht="15.6" x14ac:dyDescent="0.3">
      <c r="A887" s="25" t="s">
        <v>1485</v>
      </c>
      <c r="B887" s="26" t="str">
        <f>VLOOKUP(A887,cstm_name[#All],4,FALSE)</f>
        <v>bronwyn</v>
      </c>
      <c r="C887" s="26">
        <f>VLOOKUP(A887,medical[#All],2,FALSE)</f>
        <v>27.17</v>
      </c>
      <c r="D887" s="26" t="str">
        <f>VLOOKUP(A887,medical[#All],5,FALSE)</f>
        <v>Prediabetes</v>
      </c>
      <c r="E887" s="26" t="str">
        <f>VLOOKUP(A887,medical[#All],6,FALSE)</f>
        <v>Yes</v>
      </c>
      <c r="F887" s="26" t="str">
        <f>VLOOKUP('Health care'!A887,medical[#All],7,FALSE)</f>
        <v>No</v>
      </c>
      <c r="G887" s="26" t="str">
        <f>VLOOKUP(A887,medical[#All],8,FALSE)</f>
        <v>No</v>
      </c>
      <c r="H887" s="26">
        <f>VLOOKUP('Health care'!A887,medical[#All],9,FALSE)</f>
        <v>1</v>
      </c>
      <c r="I887" s="26" t="str">
        <f>VLOOKUP(A887,medical[#All],10,FALSE)</f>
        <v>No</v>
      </c>
      <c r="J887" s="27" t="str">
        <f>VLOOKUP(A887,medical[#All],3,FALSE)</f>
        <v>OverWeight</v>
      </c>
      <c r="K887" s="27" t="str">
        <f>VLOOKUP(A887,medical[#All],5,FALSE)</f>
        <v>Prediabetes</v>
      </c>
      <c r="L887" s="28" t="str">
        <f>VLOOKUP(A887,hospital[#All],10,FALSE)</f>
        <v>20-Jul-1964</v>
      </c>
      <c r="M887" s="29">
        <f>VLOOKUP(A887,hospital[#All],6,FALSE)</f>
        <v>12222.9</v>
      </c>
      <c r="N887" s="26" t="str">
        <f>VLOOKUP(A887,hospital[#All],7,FALSE)</f>
        <v>tier - 3</v>
      </c>
      <c r="O887" s="26" t="str">
        <f>VLOOKUP(A887,hospital[#All],8,FALSE)</f>
        <v>tier - 2</v>
      </c>
      <c r="P887" s="26" t="str">
        <f>VLOOKUP(A887,hospital[#All],9,FALSE)</f>
        <v>R1012</v>
      </c>
      <c r="Q887" s="26">
        <f>VLOOKUP(A887,hospital[#All],11,FALSE)</f>
        <v>61</v>
      </c>
    </row>
    <row r="888" spans="1:17" ht="15.6" x14ac:dyDescent="0.3">
      <c r="A888" s="25" t="s">
        <v>1484</v>
      </c>
      <c r="B888" s="26" t="str">
        <f>VLOOKUP(A888,cstm_name[#All],4,FALSE)</f>
        <v>Taylor</v>
      </c>
      <c r="C888" s="26">
        <f>VLOOKUP(A888,medical[#All],2,FALSE)</f>
        <v>35.380000000000003</v>
      </c>
      <c r="D888" s="26" t="str">
        <f>VLOOKUP(A888,medical[#All],5,FALSE)</f>
        <v>Prediabetes</v>
      </c>
      <c r="E888" s="26" t="str">
        <f>VLOOKUP(A888,medical[#All],6,FALSE)</f>
        <v>No</v>
      </c>
      <c r="F888" s="26" t="str">
        <f>VLOOKUP('Health care'!A888,medical[#All],7,FALSE)</f>
        <v>No</v>
      </c>
      <c r="G888" s="26" t="str">
        <f>VLOOKUP(A888,medical[#All],8,FALSE)</f>
        <v>No</v>
      </c>
      <c r="H888" s="26">
        <f>VLOOKUP('Health care'!A888,medical[#All],9,FALSE)</f>
        <v>0</v>
      </c>
      <c r="I888" s="26" t="str">
        <f>VLOOKUP(A888,medical[#All],10,FALSE)</f>
        <v>No</v>
      </c>
      <c r="J888" s="27" t="str">
        <f>VLOOKUP(A888,medical[#All],3,FALSE)</f>
        <v>Obesity</v>
      </c>
      <c r="K888" s="27" t="str">
        <f>VLOOKUP(A888,medical[#All],5,FALSE)</f>
        <v>Prediabetes</v>
      </c>
      <c r="L888" s="28" t="str">
        <f>VLOOKUP(A888,hospital[#All],10,FALSE)</f>
        <v>14-Aug-1977</v>
      </c>
      <c r="M888" s="29">
        <f>VLOOKUP(A888,hospital[#All],6,FALSE)</f>
        <v>12218.7</v>
      </c>
      <c r="N888" s="26" t="str">
        <f>VLOOKUP(A888,hospital[#All],7,FALSE)</f>
        <v>tier - 3</v>
      </c>
      <c r="O888" s="26" t="str">
        <f>VLOOKUP(A888,hospital[#All],8,FALSE)</f>
        <v>tier - 1</v>
      </c>
      <c r="P888" s="26" t="str">
        <f>VLOOKUP(A888,hospital[#All],9,FALSE)</f>
        <v>R1012</v>
      </c>
      <c r="Q888" s="26">
        <f>VLOOKUP(A888,hospital[#All],11,FALSE)</f>
        <v>48</v>
      </c>
    </row>
    <row r="889" spans="1:17" ht="15.6" x14ac:dyDescent="0.3">
      <c r="A889" s="25" t="s">
        <v>1483</v>
      </c>
      <c r="B889" s="26" t="str">
        <f>VLOOKUP(A889,cstm_name[#All],4,FALSE)</f>
        <v>Kimberly</v>
      </c>
      <c r="C889" s="26">
        <f>VLOOKUP(A889,medical[#All],2,FALSE)</f>
        <v>43.48</v>
      </c>
      <c r="D889" s="26" t="str">
        <f>VLOOKUP(A889,medical[#All],5,FALSE)</f>
        <v>Prediabetes</v>
      </c>
      <c r="E889" s="26" t="str">
        <f>VLOOKUP(A889,medical[#All],6,FALSE)</f>
        <v>No</v>
      </c>
      <c r="F889" s="26" t="str">
        <f>VLOOKUP('Health care'!A889,medical[#All],7,FALSE)</f>
        <v>No</v>
      </c>
      <c r="G889" s="26" t="str">
        <f>VLOOKUP(A889,medical[#All],8,FALSE)</f>
        <v>No</v>
      </c>
      <c r="H889" s="26">
        <f>VLOOKUP('Health care'!A889,medical[#All],9,FALSE)</f>
        <v>0</v>
      </c>
      <c r="I889" s="26" t="str">
        <f>VLOOKUP(A889,medical[#All],10,FALSE)</f>
        <v>No</v>
      </c>
      <c r="J889" s="27" t="str">
        <f>VLOOKUP(A889,medical[#All],3,FALSE)</f>
        <v>Obesity</v>
      </c>
      <c r="K889" s="27" t="str">
        <f>VLOOKUP(A889,medical[#All],5,FALSE)</f>
        <v>Prediabetes</v>
      </c>
      <c r="L889" s="28" t="str">
        <f>VLOOKUP(A889,hospital[#All],10,FALSE)</f>
        <v>29-Aug-1991</v>
      </c>
      <c r="M889" s="29">
        <f>VLOOKUP(A889,hospital[#All],6,FALSE)</f>
        <v>12198.64</v>
      </c>
      <c r="N889" s="26" t="str">
        <f>VLOOKUP(A889,hospital[#All],7,FALSE)</f>
        <v>tier - 3</v>
      </c>
      <c r="O889" s="26" t="str">
        <f>VLOOKUP(A889,hospital[#All],8,FALSE)</f>
        <v>tier - 3</v>
      </c>
      <c r="P889" s="26" t="str">
        <f>VLOOKUP(A889,hospital[#All],9,FALSE)</f>
        <v>R1026</v>
      </c>
      <c r="Q889" s="26">
        <f>VLOOKUP(A889,hospital[#All],11,FALSE)</f>
        <v>34</v>
      </c>
    </row>
    <row r="890" spans="1:17" ht="15.6" x14ac:dyDescent="0.3">
      <c r="A890" s="25" t="s">
        <v>1482</v>
      </c>
      <c r="B890" s="26" t="str">
        <f>VLOOKUP(A890,cstm_name[#All],4,FALSE)</f>
        <v>Joshua</v>
      </c>
      <c r="C890" s="26">
        <f>VLOOKUP(A890,medical[#All],2,FALSE)</f>
        <v>41.73</v>
      </c>
      <c r="D890" s="26" t="str">
        <f>VLOOKUP(A890,medical[#All],5,FALSE)</f>
        <v>Prediabetes</v>
      </c>
      <c r="E890" s="26" t="str">
        <f>VLOOKUP(A890,medical[#All],6,FALSE)</f>
        <v>No</v>
      </c>
      <c r="F890" s="26" t="str">
        <f>VLOOKUP('Health care'!A890,medical[#All],7,FALSE)</f>
        <v>No</v>
      </c>
      <c r="G890" s="26" t="str">
        <f>VLOOKUP(A890,medical[#All],8,FALSE)</f>
        <v>No</v>
      </c>
      <c r="H890" s="26">
        <f>VLOOKUP('Health care'!A890,medical[#All],9,FALSE)</f>
        <v>1</v>
      </c>
      <c r="I890" s="26" t="str">
        <f>VLOOKUP(A890,medical[#All],10,FALSE)</f>
        <v>No</v>
      </c>
      <c r="J890" s="27" t="str">
        <f>VLOOKUP(A890,medical[#All],3,FALSE)</f>
        <v>Obesity</v>
      </c>
      <c r="K890" s="27" t="str">
        <f>VLOOKUP(A890,medical[#All],5,FALSE)</f>
        <v>Prediabetes</v>
      </c>
      <c r="L890" s="28" t="str">
        <f>VLOOKUP(A890,hospital[#All],10,FALSE)</f>
        <v>5-Oct-1987</v>
      </c>
      <c r="M890" s="29">
        <f>VLOOKUP(A890,hospital[#All],6,FALSE)</f>
        <v>12148.2</v>
      </c>
      <c r="N890" s="26" t="str">
        <f>VLOOKUP(A890,hospital[#All],7,FALSE)</f>
        <v>tier - 3</v>
      </c>
      <c r="O890" s="26" t="str">
        <f>VLOOKUP(A890,hospital[#All],8,FALSE)</f>
        <v>tier - 3</v>
      </c>
      <c r="P890" s="26" t="str">
        <f>VLOOKUP(A890,hospital[#All],9,FALSE)</f>
        <v>R1012</v>
      </c>
      <c r="Q890" s="26">
        <f>VLOOKUP(A890,hospital[#All],11,FALSE)</f>
        <v>38</v>
      </c>
    </row>
    <row r="891" spans="1:17" ht="15.6" x14ac:dyDescent="0.3">
      <c r="A891" s="25" t="s">
        <v>1481</v>
      </c>
      <c r="B891" s="26" t="str">
        <f>VLOOKUP(A891,cstm_name[#All],4,FALSE)</f>
        <v>jeffrey</v>
      </c>
      <c r="C891" s="26">
        <f>VLOOKUP(A891,medical[#All],2,FALSE)</f>
        <v>28.9</v>
      </c>
      <c r="D891" s="26" t="str">
        <f>VLOOKUP(A891,medical[#All],5,FALSE)</f>
        <v>Diabetes</v>
      </c>
      <c r="E891" s="26" t="str">
        <f>VLOOKUP(A891,medical[#All],6,FALSE)</f>
        <v>No</v>
      </c>
      <c r="F891" s="26" t="str">
        <f>VLOOKUP('Health care'!A891,medical[#All],7,FALSE)</f>
        <v>No</v>
      </c>
      <c r="G891" s="26" t="str">
        <f>VLOOKUP(A891,medical[#All],8,FALSE)</f>
        <v>No</v>
      </c>
      <c r="H891" s="26">
        <f>VLOOKUP('Health care'!A891,medical[#All],9,FALSE)</f>
        <v>0</v>
      </c>
      <c r="I891" s="26" t="str">
        <f>VLOOKUP(A891,medical[#All],10,FALSE)</f>
        <v>No</v>
      </c>
      <c r="J891" s="27" t="str">
        <f>VLOOKUP(A891,medical[#All],3,FALSE)</f>
        <v>OverWeight</v>
      </c>
      <c r="K891" s="27" t="str">
        <f>VLOOKUP(A891,medical[#All],5,FALSE)</f>
        <v>Diabetes</v>
      </c>
      <c r="L891" s="28" t="str">
        <f>VLOOKUP(A891,hospital[#All],10,FALSE)</f>
        <v>15-Sep-1962</v>
      </c>
      <c r="M891" s="29">
        <f>VLOOKUP(A891,hospital[#All],6,FALSE)</f>
        <v>12146.97</v>
      </c>
      <c r="N891" s="26" t="str">
        <f>VLOOKUP(A891,hospital[#All],7,FALSE)</f>
        <v>tier - 3</v>
      </c>
      <c r="O891" s="26" t="str">
        <f>VLOOKUP(A891,hospital[#All],8,FALSE)</f>
        <v>tier - 3</v>
      </c>
      <c r="P891" s="26" t="str">
        <f>VLOOKUP(A891,hospital[#All],9,FALSE)</f>
        <v>R1011</v>
      </c>
      <c r="Q891" s="26">
        <f>VLOOKUP(A891,hospital[#All],11,FALSE)</f>
        <v>63</v>
      </c>
    </row>
    <row r="892" spans="1:17" ht="15.6" x14ac:dyDescent="0.3">
      <c r="A892" s="25" t="s">
        <v>1480</v>
      </c>
      <c r="B892" s="26" t="str">
        <f>VLOOKUP(A892,cstm_name[#All],4,FALSE)</f>
        <v>Andrew</v>
      </c>
      <c r="C892" s="26">
        <f>VLOOKUP(A892,medical[#All],2,FALSE)</f>
        <v>25.74</v>
      </c>
      <c r="D892" s="26" t="str">
        <f>VLOOKUP(A892,medical[#All],5,FALSE)</f>
        <v>Diabetes</v>
      </c>
      <c r="E892" s="26" t="str">
        <f>VLOOKUP(A892,medical[#All],6,FALSE)</f>
        <v>No</v>
      </c>
      <c r="F892" s="26" t="str">
        <f>VLOOKUP('Health care'!A892,medical[#All],7,FALSE)</f>
        <v>No</v>
      </c>
      <c r="G892" s="26" t="str">
        <f>VLOOKUP(A892,medical[#All],8,FALSE)</f>
        <v>No</v>
      </c>
      <c r="H892" s="26">
        <f>VLOOKUP('Health care'!A892,medical[#All],9,FALSE)</f>
        <v>0</v>
      </c>
      <c r="I892" s="26" t="str">
        <f>VLOOKUP(A892,medical[#All],10,FALSE)</f>
        <v>No</v>
      </c>
      <c r="J892" s="27" t="str">
        <f>VLOOKUP(A892,medical[#All],3,FALSE)</f>
        <v>OverWeight</v>
      </c>
      <c r="K892" s="27" t="str">
        <f>VLOOKUP(A892,medical[#All],5,FALSE)</f>
        <v>Diabetes</v>
      </c>
      <c r="L892" s="28" t="str">
        <f>VLOOKUP(A892,hospital[#All],10,FALSE)</f>
        <v>4-Nov-1962</v>
      </c>
      <c r="M892" s="29">
        <f>VLOOKUP(A892,hospital[#All],6,FALSE)</f>
        <v>12142.58</v>
      </c>
      <c r="N892" s="26" t="str">
        <f>VLOOKUP(A892,hospital[#All],7,FALSE)</f>
        <v>tier - 3</v>
      </c>
      <c r="O892" s="26" t="str">
        <f>VLOOKUP(A892,hospital[#All],8,FALSE)</f>
        <v>tier - 2</v>
      </c>
      <c r="P892" s="26" t="str">
        <f>VLOOKUP(A892,hospital[#All],9,FALSE)</f>
        <v>R1013</v>
      </c>
      <c r="Q892" s="26">
        <f>VLOOKUP(A892,hospital[#All],11,FALSE)</f>
        <v>63</v>
      </c>
    </row>
    <row r="893" spans="1:17" ht="15.6" x14ac:dyDescent="0.3">
      <c r="A893" s="25" t="s">
        <v>1479</v>
      </c>
      <c r="B893" s="26" t="str">
        <f>VLOOKUP(A893,cstm_name[#All],4,FALSE)</f>
        <v>sr</v>
      </c>
      <c r="C893" s="26">
        <f>VLOOKUP(A893,medical[#All],2,FALSE)</f>
        <v>36.06</v>
      </c>
      <c r="D893" s="26" t="str">
        <f>VLOOKUP(A893,medical[#All],5,FALSE)</f>
        <v>Diabetes</v>
      </c>
      <c r="E893" s="26" t="str">
        <f>VLOOKUP(A893,medical[#All],6,FALSE)</f>
        <v>No</v>
      </c>
      <c r="F893" s="26" t="str">
        <f>VLOOKUP('Health care'!A893,medical[#All],7,FALSE)</f>
        <v>No</v>
      </c>
      <c r="G893" s="26" t="str">
        <f>VLOOKUP(A893,medical[#All],8,FALSE)</f>
        <v>No</v>
      </c>
      <c r="H893" s="26">
        <f>VLOOKUP('Health care'!A893,medical[#All],9,FALSE)</f>
        <v>0</v>
      </c>
      <c r="I893" s="26" t="str">
        <f>VLOOKUP(A893,medical[#All],10,FALSE)</f>
        <v>No</v>
      </c>
      <c r="J893" s="27" t="str">
        <f>VLOOKUP(A893,medical[#All],3,FALSE)</f>
        <v>Obesity</v>
      </c>
      <c r="K893" s="27" t="str">
        <f>VLOOKUP(A893,medical[#All],5,FALSE)</f>
        <v>Diabetes</v>
      </c>
      <c r="L893" s="28" t="str">
        <f>VLOOKUP(A893,hospital[#All],10,FALSE)</f>
        <v>16-Sep-1974</v>
      </c>
      <c r="M893" s="29">
        <f>VLOOKUP(A893,hospital[#All],6,FALSE)</f>
        <v>12137.6</v>
      </c>
      <c r="N893" s="26" t="str">
        <f>VLOOKUP(A893,hospital[#All],7,FALSE)</f>
        <v>tier - 3</v>
      </c>
      <c r="O893" s="26" t="str">
        <f>VLOOKUP(A893,hospital[#All],8,FALSE)</f>
        <v>tier - 3</v>
      </c>
      <c r="P893" s="26" t="str">
        <f>VLOOKUP(A893,hospital[#All],9,FALSE)</f>
        <v>R1012</v>
      </c>
      <c r="Q893" s="26">
        <f>VLOOKUP(A893,hospital[#All],11,FALSE)</f>
        <v>51</v>
      </c>
    </row>
    <row r="894" spans="1:17" ht="15.6" x14ac:dyDescent="0.3">
      <c r="A894" s="25" t="s">
        <v>1478</v>
      </c>
      <c r="B894" s="26" t="str">
        <f>VLOOKUP(A894,cstm_name[#All],4,FALSE)</f>
        <v>rhonda</v>
      </c>
      <c r="C894" s="26">
        <f>VLOOKUP(A894,medical[#All],2,FALSE)</f>
        <v>43.28</v>
      </c>
      <c r="D894" s="26" t="str">
        <f>VLOOKUP(A894,medical[#All],5,FALSE)</f>
        <v>Normal</v>
      </c>
      <c r="E894" s="26" t="str">
        <f>VLOOKUP(A894,medical[#All],6,FALSE)</f>
        <v>No</v>
      </c>
      <c r="F894" s="26" t="str">
        <f>VLOOKUP('Health care'!A894,medical[#All],7,FALSE)</f>
        <v>No</v>
      </c>
      <c r="G894" s="26" t="str">
        <f>VLOOKUP(A894,medical[#All],8,FALSE)</f>
        <v>No</v>
      </c>
      <c r="H894" s="26">
        <f>VLOOKUP('Health care'!A894,medical[#All],9,FALSE)</f>
        <v>0</v>
      </c>
      <c r="I894" s="26" t="str">
        <f>VLOOKUP(A894,medical[#All],10,FALSE)</f>
        <v>No</v>
      </c>
      <c r="J894" s="27" t="str">
        <f>VLOOKUP(A894,medical[#All],3,FALSE)</f>
        <v>Obesity</v>
      </c>
      <c r="K894" s="27" t="str">
        <f>VLOOKUP(A894,medical[#All],5,FALSE)</f>
        <v>Normal</v>
      </c>
      <c r="L894" s="28" t="str">
        <f>VLOOKUP(A894,hospital[#All],10,FALSE)</f>
        <v>6-Nov-1991</v>
      </c>
      <c r="M894" s="29">
        <f>VLOOKUP(A894,hospital[#All],6,FALSE)</f>
        <v>12130.8</v>
      </c>
      <c r="N894" s="26" t="str">
        <f>VLOOKUP(A894,hospital[#All],7,FALSE)</f>
        <v>tier - 3</v>
      </c>
      <c r="O894" s="26" t="str">
        <f>VLOOKUP(A894,hospital[#All],8,FALSE)</f>
        <v>tier - 3</v>
      </c>
      <c r="P894" s="26" t="str">
        <f>VLOOKUP(A894,hospital[#All],9,FALSE)</f>
        <v>R1026</v>
      </c>
      <c r="Q894" s="26">
        <f>VLOOKUP(A894,hospital[#All],11,FALSE)</f>
        <v>34</v>
      </c>
    </row>
    <row r="895" spans="1:17" ht="15.6" x14ac:dyDescent="0.3">
      <c r="A895" s="25" t="s">
        <v>1477</v>
      </c>
      <c r="B895" s="26" t="str">
        <f>VLOOKUP(A895,cstm_name[#All],4,FALSE)</f>
        <v>john</v>
      </c>
      <c r="C895" s="26">
        <f>VLOOKUP(A895,medical[#All],2,FALSE)</f>
        <v>28.785</v>
      </c>
      <c r="D895" s="26" t="str">
        <f>VLOOKUP(A895,medical[#All],5,FALSE)</f>
        <v>Diabetes</v>
      </c>
      <c r="E895" s="26" t="str">
        <f>VLOOKUP(A895,medical[#All],6,FALSE)</f>
        <v>Yes</v>
      </c>
      <c r="F895" s="26" t="str">
        <f>VLOOKUP('Health care'!A895,medical[#All],7,FALSE)</f>
        <v>No</v>
      </c>
      <c r="G895" s="26" t="str">
        <f>VLOOKUP(A895,medical[#All],8,FALSE)</f>
        <v>Yes</v>
      </c>
      <c r="H895" s="26">
        <f>VLOOKUP('Health care'!A895,medical[#All],9,FALSE)</f>
        <v>1</v>
      </c>
      <c r="I895" s="26" t="str">
        <f>VLOOKUP(A895,medical[#All],10,FALSE)</f>
        <v>No</v>
      </c>
      <c r="J895" s="27" t="str">
        <f>VLOOKUP(A895,medical[#All],3,FALSE)</f>
        <v>OverWeight</v>
      </c>
      <c r="K895" s="27" t="str">
        <f>VLOOKUP(A895,medical[#All],5,FALSE)</f>
        <v>Diabetes</v>
      </c>
      <c r="L895" s="28" t="str">
        <f>VLOOKUP(A895,hospital[#All],10,FALSE)</f>
        <v>4-Jun-1963</v>
      </c>
      <c r="M895" s="29">
        <f>VLOOKUP(A895,hospital[#All],6,FALSE)</f>
        <v>12129.61</v>
      </c>
      <c r="N895" s="26" t="str">
        <f>VLOOKUP(A895,hospital[#All],7,FALSE)</f>
        <v>tier - 3</v>
      </c>
      <c r="O895" s="26" t="str">
        <f>VLOOKUP(A895,hospital[#All],8,FALSE)</f>
        <v>tier - 1</v>
      </c>
      <c r="P895" s="26" t="str">
        <f>VLOOKUP(A895,hospital[#All],9,FALSE)</f>
        <v>R1012</v>
      </c>
      <c r="Q895" s="26">
        <f>VLOOKUP(A895,hospital[#All],11,FALSE)</f>
        <v>62</v>
      </c>
    </row>
    <row r="896" spans="1:17" ht="15.6" x14ac:dyDescent="0.3">
      <c r="A896" s="25" t="s">
        <v>1476</v>
      </c>
      <c r="B896" s="26" t="str">
        <f>VLOOKUP(A896,cstm_name[#All],4,FALSE)</f>
        <v>Miles</v>
      </c>
      <c r="C896" s="26">
        <f>VLOOKUP(A896,medical[#All],2,FALSE)</f>
        <v>25.46</v>
      </c>
      <c r="D896" s="26" t="str">
        <f>VLOOKUP(A896,medical[#All],5,FALSE)</f>
        <v>Diabetes</v>
      </c>
      <c r="E896" s="26" t="str">
        <f>VLOOKUP(A896,medical[#All],6,FALSE)</f>
        <v>Yes</v>
      </c>
      <c r="F896" s="26" t="str">
        <f>VLOOKUP('Health care'!A896,medical[#All],7,FALSE)</f>
        <v>No</v>
      </c>
      <c r="G896" s="26" t="str">
        <f>VLOOKUP(A896,medical[#All],8,FALSE)</f>
        <v>Yes</v>
      </c>
      <c r="H896" s="26">
        <f>VLOOKUP('Health care'!A896,medical[#All],9,FALSE)</f>
        <v>1</v>
      </c>
      <c r="I896" s="26" t="str">
        <f>VLOOKUP(A896,medical[#All],10,FALSE)</f>
        <v>No</v>
      </c>
      <c r="J896" s="27" t="str">
        <f>VLOOKUP(A896,medical[#All],3,FALSE)</f>
        <v>OverWeight</v>
      </c>
      <c r="K896" s="27" t="str">
        <f>VLOOKUP(A896,medical[#All],5,FALSE)</f>
        <v>Diabetes</v>
      </c>
      <c r="L896" s="28" t="str">
        <f>VLOOKUP(A896,hospital[#All],10,FALSE)</f>
        <v>20-Jul-1963</v>
      </c>
      <c r="M896" s="29">
        <f>VLOOKUP(A896,hospital[#All],6,FALSE)</f>
        <v>12124.99</v>
      </c>
      <c r="N896" s="26" t="str">
        <f>VLOOKUP(A896,hospital[#All],7,FALSE)</f>
        <v>tier - 3</v>
      </c>
      <c r="O896" s="26" t="str">
        <f>VLOOKUP(A896,hospital[#All],8,FALSE)</f>
        <v>tier - 1</v>
      </c>
      <c r="P896" s="26" t="str">
        <f>VLOOKUP(A896,hospital[#All],9,FALSE)</f>
        <v>R1012</v>
      </c>
      <c r="Q896" s="26">
        <f>VLOOKUP(A896,hospital[#All],11,FALSE)</f>
        <v>62</v>
      </c>
    </row>
    <row r="897" spans="1:17" ht="15.6" x14ac:dyDescent="0.3">
      <c r="A897" s="25" t="s">
        <v>1475</v>
      </c>
      <c r="B897" s="26" t="str">
        <f>VLOOKUP(A897,cstm_name[#All],4,FALSE)</f>
        <v>Justyna</v>
      </c>
      <c r="C897" s="26">
        <f>VLOOKUP(A897,medical[#All],2,FALSE)</f>
        <v>30.8</v>
      </c>
      <c r="D897" s="26" t="str">
        <f>VLOOKUP(A897,medical[#All],5,FALSE)</f>
        <v>Diabetes</v>
      </c>
      <c r="E897" s="26" t="str">
        <f>VLOOKUP(A897,medical[#All],6,FALSE)</f>
        <v>No</v>
      </c>
      <c r="F897" s="26" t="str">
        <f>VLOOKUP('Health care'!A897,medical[#All],7,FALSE)</f>
        <v>No</v>
      </c>
      <c r="G897" s="26" t="str">
        <f>VLOOKUP(A897,medical[#All],8,FALSE)</f>
        <v>No</v>
      </c>
      <c r="H897" s="26">
        <f>VLOOKUP('Health care'!A897,medical[#All],9,FALSE)</f>
        <v>0</v>
      </c>
      <c r="I897" s="26" t="str">
        <f>VLOOKUP(A897,medical[#All],10,FALSE)</f>
        <v>No</v>
      </c>
      <c r="J897" s="27" t="str">
        <f>VLOOKUP(A897,medical[#All],3,FALSE)</f>
        <v>Obesity</v>
      </c>
      <c r="K897" s="27" t="str">
        <f>VLOOKUP(A897,medical[#All],5,FALSE)</f>
        <v>Diabetes</v>
      </c>
      <c r="L897" s="28" t="str">
        <f>VLOOKUP(A897,hospital[#All],10,FALSE)</f>
        <v>25-Oct-1968</v>
      </c>
      <c r="M897" s="29">
        <f>VLOOKUP(A897,hospital[#All],6,FALSE)</f>
        <v>12105.32</v>
      </c>
      <c r="N897" s="26" t="str">
        <f>VLOOKUP(A897,hospital[#All],7,FALSE)</f>
        <v>tier - 3</v>
      </c>
      <c r="O897" s="26" t="str">
        <f>VLOOKUP(A897,hospital[#All],8,FALSE)</f>
        <v>tier - 3</v>
      </c>
      <c r="P897" s="26" t="str">
        <f>VLOOKUP(A897,hospital[#All],9,FALSE)</f>
        <v>R1011</v>
      </c>
      <c r="Q897" s="26">
        <f>VLOOKUP(A897,hospital[#All],11,FALSE)</f>
        <v>57</v>
      </c>
    </row>
    <row r="898" spans="1:17" ht="15.6" x14ac:dyDescent="0.3">
      <c r="A898" s="25" t="s">
        <v>1474</v>
      </c>
      <c r="B898" s="26" t="str">
        <f>VLOOKUP(A898,cstm_name[#All],4,FALSE)</f>
        <v>lucille</v>
      </c>
      <c r="C898" s="26">
        <f>VLOOKUP(A898,medical[#All],2,FALSE)</f>
        <v>28.88</v>
      </c>
      <c r="D898" s="26" t="str">
        <f>VLOOKUP(A898,medical[#All],5,FALSE)</f>
        <v>Diabetes</v>
      </c>
      <c r="E898" s="26" t="str">
        <f>VLOOKUP(A898,medical[#All],6,FALSE)</f>
        <v>No</v>
      </c>
      <c r="F898" s="26" t="str">
        <f>VLOOKUP('Health care'!A898,medical[#All],7,FALSE)</f>
        <v>No</v>
      </c>
      <c r="G898" s="26" t="str">
        <f>VLOOKUP(A898,medical[#All],8,FALSE)</f>
        <v>No</v>
      </c>
      <c r="H898" s="26">
        <f>VLOOKUP('Health care'!A898,medical[#All],9,FALSE)</f>
        <v>0</v>
      </c>
      <c r="I898" s="26" t="str">
        <f>VLOOKUP(A898,medical[#All],10,FALSE)</f>
        <v>No</v>
      </c>
      <c r="J898" s="27" t="str">
        <f>VLOOKUP(A898,medical[#All],3,FALSE)</f>
        <v>OverWeight</v>
      </c>
      <c r="K898" s="27" t="str">
        <f>VLOOKUP(A898,medical[#All],5,FALSE)</f>
        <v>Diabetes</v>
      </c>
      <c r="L898" s="28" t="str">
        <f>VLOOKUP(A898,hospital[#All],10,FALSE)</f>
        <v>9-Dec-1968</v>
      </c>
      <c r="M898" s="29">
        <f>VLOOKUP(A898,hospital[#All],6,FALSE)</f>
        <v>12096.65</v>
      </c>
      <c r="N898" s="26" t="str">
        <f>VLOOKUP(A898,hospital[#All],7,FALSE)</f>
        <v>tier - 3</v>
      </c>
      <c r="O898" s="26" t="str">
        <f>VLOOKUP(A898,hospital[#All],8,FALSE)</f>
        <v>tier - 1</v>
      </c>
      <c r="P898" s="26" t="str">
        <f>VLOOKUP(A898,hospital[#All],9,FALSE)</f>
        <v>R1024</v>
      </c>
      <c r="Q898" s="26">
        <f>VLOOKUP(A898,hospital[#All],11,FALSE)</f>
        <v>57</v>
      </c>
    </row>
    <row r="899" spans="1:17" ht="15.6" x14ac:dyDescent="0.3">
      <c r="A899" s="25" t="s">
        <v>1473</v>
      </c>
      <c r="B899" s="26" t="str">
        <f>VLOOKUP(A899,cstm_name[#All],4,FALSE)</f>
        <v>april</v>
      </c>
      <c r="C899" s="26">
        <f>VLOOKUP(A899,medical[#All],2,FALSE)</f>
        <v>23</v>
      </c>
      <c r="D899" s="26" t="str">
        <f>VLOOKUP(A899,medical[#All],5,FALSE)</f>
        <v>Diabetes</v>
      </c>
      <c r="E899" s="26" t="str">
        <f>VLOOKUP(A899,medical[#All],6,FALSE)</f>
        <v>No</v>
      </c>
      <c r="F899" s="26" t="str">
        <f>VLOOKUP('Health care'!A899,medical[#All],7,FALSE)</f>
        <v>No</v>
      </c>
      <c r="G899" s="26" t="str">
        <f>VLOOKUP(A899,medical[#All],8,FALSE)</f>
        <v>No</v>
      </c>
      <c r="H899" s="26">
        <f>VLOOKUP('Health care'!A899,medical[#All],9,FALSE)</f>
        <v>0</v>
      </c>
      <c r="I899" s="26" t="str">
        <f>VLOOKUP(A899,medical[#All],10,FALSE)</f>
        <v>No</v>
      </c>
      <c r="J899" s="27" t="str">
        <f>VLOOKUP(A899,medical[#All],3,FALSE)</f>
        <v>Normal Weight</v>
      </c>
      <c r="K899" s="27" t="str">
        <f>VLOOKUP(A899,medical[#All],5,FALSE)</f>
        <v>Diabetes</v>
      </c>
      <c r="L899" s="28" t="str">
        <f>VLOOKUP(A899,hospital[#All],10,FALSE)</f>
        <v>21-Jun-1968</v>
      </c>
      <c r="M899" s="29">
        <f>VLOOKUP(A899,hospital[#All],6,FALSE)</f>
        <v>12094.48</v>
      </c>
      <c r="N899" s="26" t="str">
        <f>VLOOKUP(A899,hospital[#All],7,FALSE)</f>
        <v>tier - 3</v>
      </c>
      <c r="O899" s="26" t="str">
        <f>VLOOKUP(A899,hospital[#All],8,FALSE)</f>
        <v>tier - 3</v>
      </c>
      <c r="P899" s="26" t="str">
        <f>VLOOKUP(A899,hospital[#All],9,FALSE)</f>
        <v>R1011</v>
      </c>
      <c r="Q899" s="26">
        <f>VLOOKUP(A899,hospital[#All],11,FALSE)</f>
        <v>57</v>
      </c>
    </row>
    <row r="900" spans="1:17" ht="15.6" x14ac:dyDescent="0.3">
      <c r="A900" s="25" t="s">
        <v>1472</v>
      </c>
      <c r="B900" s="26" t="str">
        <f>VLOOKUP(A900,cstm_name[#All],4,FALSE)</f>
        <v>robert</v>
      </c>
      <c r="C900" s="26">
        <f>VLOOKUP(A900,medical[#All],2,FALSE)</f>
        <v>38.25</v>
      </c>
      <c r="D900" s="26" t="str">
        <f>VLOOKUP(A900,medical[#All],5,FALSE)</f>
        <v>Prediabetes</v>
      </c>
      <c r="E900" s="26" t="str">
        <f>VLOOKUP(A900,medical[#All],6,FALSE)</f>
        <v>No</v>
      </c>
      <c r="F900" s="26" t="str">
        <f>VLOOKUP('Health care'!A900,medical[#All],7,FALSE)</f>
        <v>No</v>
      </c>
      <c r="G900" s="26" t="str">
        <f>VLOOKUP(A900,medical[#All],8,FALSE)</f>
        <v>No</v>
      </c>
      <c r="H900" s="26">
        <f>VLOOKUP('Health care'!A900,medical[#All],9,FALSE)</f>
        <v>1</v>
      </c>
      <c r="I900" s="26" t="str">
        <f>VLOOKUP(A900,medical[#All],10,FALSE)</f>
        <v>No</v>
      </c>
      <c r="J900" s="27" t="str">
        <f>VLOOKUP(A900,medical[#All],3,FALSE)</f>
        <v>Obesity</v>
      </c>
      <c r="K900" s="27" t="str">
        <f>VLOOKUP(A900,medical[#All],5,FALSE)</f>
        <v>Prediabetes</v>
      </c>
      <c r="L900" s="28" t="str">
        <f>VLOOKUP(A900,hospital[#All],10,FALSE)</f>
        <v>2-Sep-1984</v>
      </c>
      <c r="M900" s="29">
        <f>VLOOKUP(A900,hospital[#All],6,FALSE)</f>
        <v>12091.34</v>
      </c>
      <c r="N900" s="26" t="str">
        <f>VLOOKUP(A900,hospital[#All],7,FALSE)</f>
        <v>tier - 3</v>
      </c>
      <c r="O900" s="26" t="str">
        <f>VLOOKUP(A900,hospital[#All],8,FALSE)</f>
        <v>tier - 2</v>
      </c>
      <c r="P900" s="26" t="str">
        <f>VLOOKUP(A900,hospital[#All],9,FALSE)</f>
        <v>R1022</v>
      </c>
      <c r="Q900" s="26">
        <f>VLOOKUP(A900,hospital[#All],11,FALSE)</f>
        <v>41</v>
      </c>
    </row>
    <row r="901" spans="1:17" ht="15.6" x14ac:dyDescent="0.3">
      <c r="A901" s="25" t="s">
        <v>1471</v>
      </c>
      <c r="B901" s="26" t="str">
        <f>VLOOKUP(A901,cstm_name[#All],4,FALSE)</f>
        <v>alyssa</v>
      </c>
      <c r="C901" s="26">
        <f>VLOOKUP(A901,medical[#All],2,FALSE)</f>
        <v>39.25</v>
      </c>
      <c r="D901" s="26" t="str">
        <f>VLOOKUP(A901,medical[#All],5,FALSE)</f>
        <v>Diabetes</v>
      </c>
      <c r="E901" s="26" t="str">
        <f>VLOOKUP(A901,medical[#All],6,FALSE)</f>
        <v>Yes</v>
      </c>
      <c r="F901" s="26" t="str">
        <f>VLOOKUP('Health care'!A901,medical[#All],7,FALSE)</f>
        <v>No</v>
      </c>
      <c r="G901" s="26" t="str">
        <f>VLOOKUP(A901,medical[#All],8,FALSE)</f>
        <v>No</v>
      </c>
      <c r="H901" s="26">
        <f>VLOOKUP('Health care'!A901,medical[#All],9,FALSE)</f>
        <v>1</v>
      </c>
      <c r="I901" s="26" t="str">
        <f>VLOOKUP(A901,medical[#All],10,FALSE)</f>
        <v>No</v>
      </c>
      <c r="J901" s="27" t="str">
        <f>VLOOKUP(A901,medical[#All],3,FALSE)</f>
        <v>Obesity</v>
      </c>
      <c r="K901" s="27" t="str">
        <f>VLOOKUP(A901,medical[#All],5,FALSE)</f>
        <v>Diabetes</v>
      </c>
      <c r="L901" s="28" t="str">
        <f>VLOOKUP(A901,hospital[#All],10,FALSE)</f>
        <v>7-Sep-1986</v>
      </c>
      <c r="M901" s="29">
        <f>VLOOKUP(A901,hospital[#All],6,FALSE)</f>
        <v>12048.13</v>
      </c>
      <c r="N901" s="26" t="str">
        <f>VLOOKUP(A901,hospital[#All],7,FALSE)</f>
        <v>tier - 3</v>
      </c>
      <c r="O901" s="26" t="str">
        <f>VLOOKUP(A901,hospital[#All],8,FALSE)</f>
        <v>tier - 2</v>
      </c>
      <c r="P901" s="26" t="str">
        <f>VLOOKUP(A901,hospital[#All],9,FALSE)</f>
        <v>R1026</v>
      </c>
      <c r="Q901" s="26">
        <f>VLOOKUP(A901,hospital[#All],11,FALSE)</f>
        <v>39</v>
      </c>
    </row>
    <row r="902" spans="1:17" ht="15.6" x14ac:dyDescent="0.3">
      <c r="A902" s="25" t="s">
        <v>1470</v>
      </c>
      <c r="B902" s="26" t="str">
        <f>VLOOKUP(A902,cstm_name[#All],4,FALSE)</f>
        <v>Jessica</v>
      </c>
      <c r="C902" s="26">
        <f>VLOOKUP(A902,medical[#All],2,FALSE)</f>
        <v>26.6</v>
      </c>
      <c r="D902" s="26" t="str">
        <f>VLOOKUP(A902,medical[#All],5,FALSE)</f>
        <v>Normal</v>
      </c>
      <c r="E902" s="26" t="str">
        <f>VLOOKUP(A902,medical[#All],6,FALSE)</f>
        <v>Yes</v>
      </c>
      <c r="F902" s="26" t="str">
        <f>VLOOKUP('Health care'!A902,medical[#All],7,FALSE)</f>
        <v>No</v>
      </c>
      <c r="G902" s="26" t="str">
        <f>VLOOKUP(A902,medical[#All],8,FALSE)</f>
        <v>No</v>
      </c>
      <c r="H902" s="26">
        <f>VLOOKUP('Health care'!A902,medical[#All],9,FALSE)</f>
        <v>2</v>
      </c>
      <c r="I902" s="26" t="str">
        <f>VLOOKUP(A902,medical[#All],10,FALSE)</f>
        <v>No</v>
      </c>
      <c r="J902" s="27" t="str">
        <f>VLOOKUP(A902,medical[#All],3,FALSE)</f>
        <v>OverWeight</v>
      </c>
      <c r="K902" s="27" t="str">
        <f>VLOOKUP(A902,medical[#All],5,FALSE)</f>
        <v>Normal</v>
      </c>
      <c r="L902" s="28" t="str">
        <f>VLOOKUP(A902,hospital[#All],10,FALSE)</f>
        <v>24-Nov-1966</v>
      </c>
      <c r="M902" s="29">
        <f>VLOOKUP(A902,hospital[#All],6,FALSE)</f>
        <v>12044.34</v>
      </c>
      <c r="N902" s="26" t="str">
        <f>VLOOKUP(A902,hospital[#All],7,FALSE)</f>
        <v>tier - 3</v>
      </c>
      <c r="O902" s="26" t="str">
        <f>VLOOKUP(A902,hospital[#All],8,FALSE)</f>
        <v>tier - 1</v>
      </c>
      <c r="P902" s="26" t="str">
        <f>VLOOKUP(A902,hospital[#All],9,FALSE)</f>
        <v>R1012</v>
      </c>
      <c r="Q902" s="26">
        <f>VLOOKUP(A902,hospital[#All],11,FALSE)</f>
        <v>59</v>
      </c>
    </row>
    <row r="903" spans="1:17" ht="15.6" x14ac:dyDescent="0.3">
      <c r="A903" s="25" t="s">
        <v>1469</v>
      </c>
      <c r="B903" s="26" t="str">
        <f>VLOOKUP(A903,cstm_name[#All],4,FALSE)</f>
        <v>Patrick</v>
      </c>
      <c r="C903" s="26">
        <f>VLOOKUP(A903,medical[#All],2,FALSE)</f>
        <v>35.700000000000003</v>
      </c>
      <c r="D903" s="26" t="str">
        <f>VLOOKUP(A903,medical[#All],5,FALSE)</f>
        <v>Normal</v>
      </c>
      <c r="E903" s="26" t="str">
        <f>VLOOKUP(A903,medical[#All],6,FALSE)</f>
        <v>No</v>
      </c>
      <c r="F903" s="26" t="str">
        <f>VLOOKUP('Health care'!A903,medical[#All],7,FALSE)</f>
        <v>No</v>
      </c>
      <c r="G903" s="26" t="str">
        <f>VLOOKUP(A903,medical[#All],8,FALSE)</f>
        <v>Yes</v>
      </c>
      <c r="H903" s="26">
        <f>VLOOKUP('Health care'!A903,medical[#All],9,FALSE)</f>
        <v>1</v>
      </c>
      <c r="I903" s="26" t="str">
        <f>VLOOKUP(A903,medical[#All],10,FALSE)</f>
        <v>No</v>
      </c>
      <c r="J903" s="27" t="str">
        <f>VLOOKUP(A903,medical[#All],3,FALSE)</f>
        <v>Obesity</v>
      </c>
      <c r="K903" s="27" t="str">
        <f>VLOOKUP(A903,medical[#All],5,FALSE)</f>
        <v>Normal</v>
      </c>
      <c r="L903" s="28" t="str">
        <f>VLOOKUP(A903,hospital[#All],10,FALSE)</f>
        <v>16-Oct-1979</v>
      </c>
      <c r="M903" s="29">
        <f>VLOOKUP(A903,hospital[#All],6,FALSE)</f>
        <v>12035.18</v>
      </c>
      <c r="N903" s="26" t="str">
        <f>VLOOKUP(A903,hospital[#All],7,FALSE)</f>
        <v>tier - 3</v>
      </c>
      <c r="O903" s="26" t="str">
        <f>VLOOKUP(A903,hospital[#All],8,FALSE)</f>
        <v>tier - 3</v>
      </c>
      <c r="P903" s="26" t="str">
        <f>VLOOKUP(A903,hospital[#All],9,FALSE)</f>
        <v>R1021</v>
      </c>
      <c r="Q903" s="26">
        <f>VLOOKUP(A903,hospital[#All],11,FALSE)</f>
        <v>46</v>
      </c>
    </row>
    <row r="904" spans="1:17" ht="15.6" x14ac:dyDescent="0.3">
      <c r="A904" s="25" t="s">
        <v>1468</v>
      </c>
      <c r="B904" s="26" t="str">
        <f>VLOOKUP(A904,cstm_name[#All],4,FALSE)</f>
        <v>emilie</v>
      </c>
      <c r="C904" s="26">
        <f>VLOOKUP(A904,medical[#All],2,FALSE)</f>
        <v>20.100000000000001</v>
      </c>
      <c r="D904" s="26" t="str">
        <f>VLOOKUP(A904,medical[#All],5,FALSE)</f>
        <v>Diabetes</v>
      </c>
      <c r="E904" s="26" t="str">
        <f>VLOOKUP(A904,medical[#All],6,FALSE)</f>
        <v>No</v>
      </c>
      <c r="F904" s="26" t="str">
        <f>VLOOKUP('Health care'!A904,medical[#All],7,FALSE)</f>
        <v>No</v>
      </c>
      <c r="G904" s="26" t="str">
        <f>VLOOKUP(A904,medical[#All],8,FALSE)</f>
        <v>No</v>
      </c>
      <c r="H904" s="26">
        <f>VLOOKUP('Health care'!A904,medical[#All],9,FALSE)</f>
        <v>0</v>
      </c>
      <c r="I904" s="26" t="str">
        <f>VLOOKUP(A904,medical[#All],10,FALSE)</f>
        <v>No</v>
      </c>
      <c r="J904" s="27" t="str">
        <f>VLOOKUP(A904,medical[#All],3,FALSE)</f>
        <v>Normal Weight</v>
      </c>
      <c r="K904" s="27" t="str">
        <f>VLOOKUP(A904,medical[#All],5,FALSE)</f>
        <v>Diabetes</v>
      </c>
      <c r="L904" s="28" t="str">
        <f>VLOOKUP(A904,hospital[#All],10,FALSE)</f>
        <v>29-Oct-1965</v>
      </c>
      <c r="M904" s="29">
        <f>VLOOKUP(A904,hospital[#All],6,FALSE)</f>
        <v>12032.33</v>
      </c>
      <c r="N904" s="26" t="str">
        <f>VLOOKUP(A904,hospital[#All],7,FALSE)</f>
        <v>tier - 3</v>
      </c>
      <c r="O904" s="26" t="str">
        <f>VLOOKUP(A904,hospital[#All],8,FALSE)</f>
        <v>tier - 1</v>
      </c>
      <c r="P904" s="26" t="str">
        <f>VLOOKUP(A904,hospital[#All],9,FALSE)</f>
        <v>R1011</v>
      </c>
      <c r="Q904" s="26">
        <f>VLOOKUP(A904,hospital[#All],11,FALSE)</f>
        <v>60</v>
      </c>
    </row>
    <row r="905" spans="1:17" ht="15.6" x14ac:dyDescent="0.3">
      <c r="A905" s="25" t="s">
        <v>1467</v>
      </c>
      <c r="B905" s="26" t="str">
        <f>VLOOKUP(A905,cstm_name[#All],4,FALSE)</f>
        <v>Caitlin</v>
      </c>
      <c r="C905" s="26">
        <f>VLOOKUP(A905,medical[#All],2,FALSE)</f>
        <v>22.23</v>
      </c>
      <c r="D905" s="26" t="str">
        <f>VLOOKUP(A905,medical[#All],5,FALSE)</f>
        <v>Diabetes</v>
      </c>
      <c r="E905" s="26" t="str">
        <f>VLOOKUP(A905,medical[#All],6,FALSE)</f>
        <v>No</v>
      </c>
      <c r="F905" s="26" t="str">
        <f>VLOOKUP('Health care'!A905,medical[#All],7,FALSE)</f>
        <v>No</v>
      </c>
      <c r="G905" s="26" t="str">
        <f>VLOOKUP(A905,medical[#All],8,FALSE)</f>
        <v>No</v>
      </c>
      <c r="H905" s="26">
        <f>VLOOKUP('Health care'!A905,medical[#All],9,FALSE)</f>
        <v>0</v>
      </c>
      <c r="I905" s="26" t="str">
        <f>VLOOKUP(A905,medical[#All],10,FALSE)</f>
        <v>No</v>
      </c>
      <c r="J905" s="27" t="str">
        <f>VLOOKUP(A905,medical[#All],3,FALSE)</f>
        <v>Normal Weight</v>
      </c>
      <c r="K905" s="27" t="str">
        <f>VLOOKUP(A905,medical[#All],5,FALSE)</f>
        <v>Diabetes</v>
      </c>
      <c r="L905" s="28" t="str">
        <f>VLOOKUP(A905,hospital[#All],10,FALSE)</f>
        <v>9-Jun-1965</v>
      </c>
      <c r="M905" s="29">
        <f>VLOOKUP(A905,hospital[#All],6,FALSE)</f>
        <v>12029.29</v>
      </c>
      <c r="N905" s="26" t="str">
        <f>VLOOKUP(A905,hospital[#All],7,FALSE)</f>
        <v>tier - 3</v>
      </c>
      <c r="O905" s="26" t="str">
        <f>VLOOKUP(A905,hospital[#All],8,FALSE)</f>
        <v>tier - 2</v>
      </c>
      <c r="P905" s="26" t="str">
        <f>VLOOKUP(A905,hospital[#All],9,FALSE)</f>
        <v>R1024</v>
      </c>
      <c r="Q905" s="26">
        <f>VLOOKUP(A905,hospital[#All],11,FALSE)</f>
        <v>60</v>
      </c>
    </row>
    <row r="906" spans="1:17" ht="15.6" x14ac:dyDescent="0.3">
      <c r="A906" s="25" t="s">
        <v>1466</v>
      </c>
      <c r="B906" s="26" t="str">
        <f>VLOOKUP(A906,cstm_name[#All],4,FALSE)</f>
        <v>Joseph</v>
      </c>
      <c r="C906" s="26">
        <f>VLOOKUP(A906,medical[#All],2,FALSE)</f>
        <v>36.47</v>
      </c>
      <c r="D906" s="26" t="str">
        <f>VLOOKUP(A906,medical[#All],5,FALSE)</f>
        <v>Prediabetes</v>
      </c>
      <c r="E906" s="26" t="str">
        <f>VLOOKUP(A906,medical[#All],6,FALSE)</f>
        <v>No</v>
      </c>
      <c r="F906" s="26" t="str">
        <f>VLOOKUP('Health care'!A906,medical[#All],7,FALSE)</f>
        <v>No</v>
      </c>
      <c r="G906" s="26" t="str">
        <f>VLOOKUP(A906,medical[#All],8,FALSE)</f>
        <v>No</v>
      </c>
      <c r="H906" s="26">
        <f>VLOOKUP('Health care'!A906,medical[#All],9,FALSE)</f>
        <v>0</v>
      </c>
      <c r="I906" s="26" t="str">
        <f>VLOOKUP(A906,medical[#All],10,FALSE)</f>
        <v>No</v>
      </c>
      <c r="J906" s="27" t="str">
        <f>VLOOKUP(A906,medical[#All],3,FALSE)</f>
        <v>Obesity</v>
      </c>
      <c r="K906" s="27" t="str">
        <f>VLOOKUP(A906,medical[#All],5,FALSE)</f>
        <v>Prediabetes</v>
      </c>
      <c r="L906" s="28" t="str">
        <f>VLOOKUP(A906,hospital[#All],10,FALSE)</f>
        <v>17-Oct-1982</v>
      </c>
      <c r="M906" s="29">
        <f>VLOOKUP(A906,hospital[#All],6,FALSE)</f>
        <v>12001.29</v>
      </c>
      <c r="N906" s="26" t="str">
        <f>VLOOKUP(A906,hospital[#All],7,FALSE)</f>
        <v>tier - 3</v>
      </c>
      <c r="O906" s="26" t="str">
        <f>VLOOKUP(A906,hospital[#All],8,FALSE)</f>
        <v>tier - 3</v>
      </c>
      <c r="P906" s="26" t="str">
        <f>VLOOKUP(A906,hospital[#All],9,FALSE)</f>
        <v>R1021</v>
      </c>
      <c r="Q906" s="26">
        <f>VLOOKUP(A906,hospital[#All],11,FALSE)</f>
        <v>43</v>
      </c>
    </row>
    <row r="907" spans="1:17" ht="15.6" x14ac:dyDescent="0.3">
      <c r="A907" s="25" t="s">
        <v>1465</v>
      </c>
      <c r="B907" s="26" t="str">
        <f>VLOOKUP(A907,cstm_name[#All],4,FALSE)</f>
        <v>wendy</v>
      </c>
      <c r="C907" s="26">
        <f>VLOOKUP(A907,medical[#All],2,FALSE)</f>
        <v>49.64</v>
      </c>
      <c r="D907" s="26" t="str">
        <f>VLOOKUP(A907,medical[#All],5,FALSE)</f>
        <v>Normal</v>
      </c>
      <c r="E907" s="26" t="str">
        <f>VLOOKUP(A907,medical[#All],6,FALSE)</f>
        <v>No</v>
      </c>
      <c r="F907" s="26" t="str">
        <f>VLOOKUP('Health care'!A907,medical[#All],7,FALSE)</f>
        <v>No</v>
      </c>
      <c r="G907" s="26" t="str">
        <f>VLOOKUP(A907,medical[#All],8,FALSE)</f>
        <v>Yes</v>
      </c>
      <c r="H907" s="26">
        <f>VLOOKUP('Health care'!A907,medical[#All],9,FALSE)</f>
        <v>1</v>
      </c>
      <c r="I907" s="26" t="str">
        <f>VLOOKUP(A907,medical[#All],10,FALSE)</f>
        <v>No</v>
      </c>
      <c r="J907" s="27" t="str">
        <f>VLOOKUP(A907,medical[#All],3,FALSE)</f>
        <v>Obesity</v>
      </c>
      <c r="K907" s="27" t="str">
        <f>VLOOKUP(A907,medical[#All],5,FALSE)</f>
        <v>Normal</v>
      </c>
      <c r="L907" s="28" t="str">
        <f>VLOOKUP(A907,hospital[#All],10,FALSE)</f>
        <v>12-Dec-1993</v>
      </c>
      <c r="M907" s="29">
        <f>VLOOKUP(A907,hospital[#All],6,FALSE)</f>
        <v>11994.89</v>
      </c>
      <c r="N907" s="26" t="str">
        <f>VLOOKUP(A907,hospital[#All],7,FALSE)</f>
        <v>tier - 3</v>
      </c>
      <c r="O907" s="26" t="str">
        <f>VLOOKUP(A907,hospital[#All],8,FALSE)</f>
        <v>tier - 2</v>
      </c>
      <c r="P907" s="26" t="str">
        <f>VLOOKUP(A907,hospital[#All],9,FALSE)</f>
        <v>R1012</v>
      </c>
      <c r="Q907" s="26">
        <f>VLOOKUP(A907,hospital[#All],11,FALSE)</f>
        <v>32</v>
      </c>
    </row>
    <row r="908" spans="1:17" ht="15.6" x14ac:dyDescent="0.3">
      <c r="A908" s="25" t="s">
        <v>1464</v>
      </c>
      <c r="B908" s="26" t="str">
        <f>VLOOKUP(A908,cstm_name[#All],4,FALSE)</f>
        <v>Leah</v>
      </c>
      <c r="C908" s="26">
        <f>VLOOKUP(A908,medical[#All],2,FALSE)</f>
        <v>36.799999999999997</v>
      </c>
      <c r="D908" s="26" t="str">
        <f>VLOOKUP(A908,medical[#All],5,FALSE)</f>
        <v>Prediabetes</v>
      </c>
      <c r="E908" s="26" t="str">
        <f>VLOOKUP(A908,medical[#All],6,FALSE)</f>
        <v>Yes</v>
      </c>
      <c r="F908" s="26" t="str">
        <f>VLOOKUP('Health care'!A908,medical[#All],7,FALSE)</f>
        <v>No</v>
      </c>
      <c r="G908" s="26" t="str">
        <f>VLOOKUP(A908,medical[#All],8,FALSE)</f>
        <v>Yes</v>
      </c>
      <c r="H908" s="26">
        <f>VLOOKUP('Health care'!A908,medical[#All],9,FALSE)</f>
        <v>1</v>
      </c>
      <c r="I908" s="26" t="str">
        <f>VLOOKUP(A908,medical[#All],10,FALSE)</f>
        <v>No</v>
      </c>
      <c r="J908" s="27" t="str">
        <f>VLOOKUP(A908,medical[#All],3,FALSE)</f>
        <v>Obesity</v>
      </c>
      <c r="K908" s="27" t="str">
        <f>VLOOKUP(A908,medical[#All],5,FALSE)</f>
        <v>Prediabetes</v>
      </c>
      <c r="L908" s="28" t="str">
        <f>VLOOKUP(A908,hospital[#All],10,FALSE)</f>
        <v>4-Jul-1983</v>
      </c>
      <c r="M908" s="29">
        <f>VLOOKUP(A908,hospital[#All],6,FALSE)</f>
        <v>11987.68</v>
      </c>
      <c r="N908" s="26" t="str">
        <f>VLOOKUP(A908,hospital[#All],7,FALSE)</f>
        <v>tier - 3</v>
      </c>
      <c r="O908" s="26" t="str">
        <f>VLOOKUP(A908,hospital[#All],8,FALSE)</f>
        <v>tier - 2</v>
      </c>
      <c r="P908" s="26" t="str">
        <f>VLOOKUP(A908,hospital[#All],9,FALSE)</f>
        <v>R1026</v>
      </c>
      <c r="Q908" s="26">
        <f>VLOOKUP(A908,hospital[#All],11,FALSE)</f>
        <v>42</v>
      </c>
    </row>
    <row r="909" spans="1:17" ht="15.6" x14ac:dyDescent="0.3">
      <c r="A909" s="25" t="s">
        <v>1463</v>
      </c>
      <c r="B909" s="26" t="str">
        <f>VLOOKUP(A909,cstm_name[#All],4,FALSE)</f>
        <v>Wayne</v>
      </c>
      <c r="C909" s="26">
        <f>VLOOKUP(A909,medical[#All],2,FALSE)</f>
        <v>33.880000000000003</v>
      </c>
      <c r="D909" s="26" t="str">
        <f>VLOOKUP(A909,medical[#All],5,FALSE)</f>
        <v>Diabetes</v>
      </c>
      <c r="E909" s="26" t="str">
        <f>VLOOKUP(A909,medical[#All],6,FALSE)</f>
        <v>Yes</v>
      </c>
      <c r="F909" s="26" t="str">
        <f>VLOOKUP('Health care'!A909,medical[#All],7,FALSE)</f>
        <v>No</v>
      </c>
      <c r="G909" s="26" t="str">
        <f>VLOOKUP(A909,medical[#All],8,FALSE)</f>
        <v>No</v>
      </c>
      <c r="H909" s="26">
        <f>VLOOKUP('Health care'!A909,medical[#All],9,FALSE)</f>
        <v>0</v>
      </c>
      <c r="I909" s="26" t="str">
        <f>VLOOKUP(A909,medical[#All],10,FALSE)</f>
        <v>No</v>
      </c>
      <c r="J909" s="27" t="str">
        <f>VLOOKUP(A909,medical[#All],3,FALSE)</f>
        <v>Obesity</v>
      </c>
      <c r="K909" s="27" t="str">
        <f>VLOOKUP(A909,medical[#All],5,FALSE)</f>
        <v>Diabetes</v>
      </c>
      <c r="L909" s="28" t="str">
        <f>VLOOKUP(A909,hospital[#All],10,FALSE)</f>
        <v>22-Dec-1967</v>
      </c>
      <c r="M909" s="29">
        <f>VLOOKUP(A909,hospital[#All],6,FALSE)</f>
        <v>11987.17</v>
      </c>
      <c r="N909" s="26" t="str">
        <f>VLOOKUP(A909,hospital[#All],7,FALSE)</f>
        <v>tier - 3</v>
      </c>
      <c r="O909" s="26" t="str">
        <f>VLOOKUP(A909,hospital[#All],8,FALSE)</f>
        <v>tier - 3</v>
      </c>
      <c r="P909" s="26" t="str">
        <f>VLOOKUP(A909,hospital[#All],9,FALSE)</f>
        <v>R1013</v>
      </c>
      <c r="Q909" s="26">
        <f>VLOOKUP(A909,hospital[#All],11,FALSE)</f>
        <v>58</v>
      </c>
    </row>
    <row r="910" spans="1:17" ht="15.6" x14ac:dyDescent="0.3">
      <c r="A910" s="25" t="s">
        <v>1462</v>
      </c>
      <c r="B910" s="26" t="str">
        <f>VLOOKUP(A910,cstm_name[#All],4,FALSE)</f>
        <v>Jason</v>
      </c>
      <c r="C910" s="26">
        <f>VLOOKUP(A910,medical[#All],2,FALSE)</f>
        <v>32.01</v>
      </c>
      <c r="D910" s="26" t="str">
        <f>VLOOKUP(A910,medical[#All],5,FALSE)</f>
        <v>Normal</v>
      </c>
      <c r="E910" s="26" t="str">
        <f>VLOOKUP(A910,medical[#All],6,FALSE)</f>
        <v>Yes</v>
      </c>
      <c r="F910" s="26" t="str">
        <f>VLOOKUP('Health care'!A910,medical[#All],7,FALSE)</f>
        <v>No</v>
      </c>
      <c r="G910" s="26" t="str">
        <f>VLOOKUP(A910,medical[#All],8,FALSE)</f>
        <v>No</v>
      </c>
      <c r="H910" s="26">
        <f>VLOOKUP('Health care'!A910,medical[#All],9,FALSE)</f>
        <v>1</v>
      </c>
      <c r="I910" s="26" t="str">
        <f>VLOOKUP(A910,medical[#All],10,FALSE)</f>
        <v>No</v>
      </c>
      <c r="J910" s="27" t="str">
        <f>VLOOKUP(A910,medical[#All],3,FALSE)</f>
        <v>Obesity</v>
      </c>
      <c r="K910" s="27" t="str">
        <f>VLOOKUP(A910,medical[#All],5,FALSE)</f>
        <v>Normal</v>
      </c>
      <c r="L910" s="28" t="str">
        <f>VLOOKUP(A910,hospital[#All],10,FALSE)</f>
        <v>29-Sep-1964</v>
      </c>
      <c r="M910" s="29">
        <f>VLOOKUP(A910,hospital[#All],6,FALSE)</f>
        <v>11946.63</v>
      </c>
      <c r="N910" s="26" t="str">
        <f>VLOOKUP(A910,hospital[#All],7,FALSE)</f>
        <v>tier - 3</v>
      </c>
      <c r="O910" s="26" t="str">
        <f>VLOOKUP(A910,hospital[#All],8,FALSE)</f>
        <v>tier - 2</v>
      </c>
      <c r="P910" s="26" t="str">
        <f>VLOOKUP(A910,hospital[#All],9,FALSE)</f>
        <v>R1013</v>
      </c>
      <c r="Q910" s="26">
        <f>VLOOKUP(A910,hospital[#All],11,FALSE)</f>
        <v>61</v>
      </c>
    </row>
    <row r="911" spans="1:17" ht="15.6" x14ac:dyDescent="0.3">
      <c r="A911" s="25" t="s">
        <v>1461</v>
      </c>
      <c r="B911" s="26" t="str">
        <f>VLOOKUP(A911,cstm_name[#All],4,FALSE)</f>
        <v>floris</v>
      </c>
      <c r="C911" s="26">
        <f>VLOOKUP(A911,medical[#All],2,FALSE)</f>
        <v>33.630000000000003</v>
      </c>
      <c r="D911" s="26" t="str">
        <f>VLOOKUP(A911,medical[#All],5,FALSE)</f>
        <v>Diabetes</v>
      </c>
      <c r="E911" s="26" t="str">
        <f>VLOOKUP(A911,medical[#All],6,FALSE)</f>
        <v>No</v>
      </c>
      <c r="F911" s="26" t="str">
        <f>VLOOKUP('Health care'!A911,medical[#All],7,FALSE)</f>
        <v>No</v>
      </c>
      <c r="G911" s="26" t="str">
        <f>VLOOKUP(A911,medical[#All],8,FALSE)</f>
        <v>No</v>
      </c>
      <c r="H911" s="26">
        <f>VLOOKUP('Health care'!A911,medical[#All],9,FALSE)</f>
        <v>0</v>
      </c>
      <c r="I911" s="26" t="str">
        <f>VLOOKUP(A911,medical[#All],10,FALSE)</f>
        <v>No</v>
      </c>
      <c r="J911" s="27" t="str">
        <f>VLOOKUP(A911,medical[#All],3,FALSE)</f>
        <v>Obesity</v>
      </c>
      <c r="K911" s="27" t="str">
        <f>VLOOKUP(A911,medical[#All],5,FALSE)</f>
        <v>Diabetes</v>
      </c>
      <c r="L911" s="28" t="str">
        <f>VLOOKUP(A911,hospital[#All],10,FALSE)</f>
        <v>1-Nov-1965</v>
      </c>
      <c r="M911" s="29">
        <f>VLOOKUP(A911,hospital[#All],6,FALSE)</f>
        <v>11945.13</v>
      </c>
      <c r="N911" s="26" t="str">
        <f>VLOOKUP(A911,hospital[#All],7,FALSE)</f>
        <v>tier - 3</v>
      </c>
      <c r="O911" s="26" t="str">
        <f>VLOOKUP(A911,hospital[#All],8,FALSE)</f>
        <v>tier - 2</v>
      </c>
      <c r="P911" s="26" t="str">
        <f>VLOOKUP(A911,hospital[#All],9,FALSE)</f>
        <v>R1012</v>
      </c>
      <c r="Q911" s="26">
        <f>VLOOKUP(A911,hospital[#All],11,FALSE)</f>
        <v>60</v>
      </c>
    </row>
    <row r="912" spans="1:17" ht="15.6" x14ac:dyDescent="0.3">
      <c r="A912" s="25" t="s">
        <v>1460</v>
      </c>
      <c r="B912" s="26" t="str">
        <f>VLOOKUP(A912,cstm_name[#All],4,FALSE)</f>
        <v>marc</v>
      </c>
      <c r="C912" s="26">
        <f>VLOOKUP(A912,medical[#All],2,FALSE)</f>
        <v>34.865000000000002</v>
      </c>
      <c r="D912" s="26" t="str">
        <f>VLOOKUP(A912,medical[#All],5,FALSE)</f>
        <v>Normal</v>
      </c>
      <c r="E912" s="26" t="str">
        <f>VLOOKUP(A912,medical[#All],6,FALSE)</f>
        <v>Yes</v>
      </c>
      <c r="F912" s="26" t="str">
        <f>VLOOKUP('Health care'!A912,medical[#All],7,FALSE)</f>
        <v>No</v>
      </c>
      <c r="G912" s="26" t="str">
        <f>VLOOKUP(A912,medical[#All],8,FALSE)</f>
        <v>No</v>
      </c>
      <c r="H912" s="26">
        <f>VLOOKUP('Health care'!A912,medical[#All],9,FALSE)</f>
        <v>1</v>
      </c>
      <c r="I912" s="26" t="str">
        <f>VLOOKUP(A912,medical[#All],10,FALSE)</f>
        <v>No</v>
      </c>
      <c r="J912" s="27" t="str">
        <f>VLOOKUP(A912,medical[#All],3,FALSE)</f>
        <v>Obesity</v>
      </c>
      <c r="K912" s="27" t="str">
        <f>VLOOKUP(A912,medical[#All],5,FALSE)</f>
        <v>Normal</v>
      </c>
      <c r="L912" s="28" t="str">
        <f>VLOOKUP(A912,hospital[#All],10,FALSE)</f>
        <v>25-Dec-1964</v>
      </c>
      <c r="M912" s="29">
        <f>VLOOKUP(A912,hospital[#All],6,FALSE)</f>
        <v>11944.59</v>
      </c>
      <c r="N912" s="26" t="str">
        <f>VLOOKUP(A912,hospital[#All],7,FALSE)</f>
        <v>tier - 3</v>
      </c>
      <c r="O912" s="26" t="str">
        <f>VLOOKUP(A912,hospital[#All],8,FALSE)</f>
        <v>tier - 2</v>
      </c>
      <c r="P912" s="26" t="str">
        <f>VLOOKUP(A912,hospital[#All],9,FALSE)</f>
        <v>R1016</v>
      </c>
      <c r="Q912" s="26">
        <f>VLOOKUP(A912,hospital[#All],11,FALSE)</f>
        <v>61</v>
      </c>
    </row>
    <row r="913" spans="1:17" ht="15.6" x14ac:dyDescent="0.3">
      <c r="A913" s="25" t="s">
        <v>1459</v>
      </c>
      <c r="B913" s="26" t="str">
        <f>VLOOKUP(A913,cstm_name[#All],4,FALSE)</f>
        <v>christopher</v>
      </c>
      <c r="C913" s="26">
        <f>VLOOKUP(A913,medical[#All],2,FALSE)</f>
        <v>43.11</v>
      </c>
      <c r="D913" s="26" t="str">
        <f>VLOOKUP(A913,medical[#All],5,FALSE)</f>
        <v>Normal</v>
      </c>
      <c r="E913" s="26" t="str">
        <f>VLOOKUP(A913,medical[#All],6,FALSE)</f>
        <v>No</v>
      </c>
      <c r="F913" s="26" t="str">
        <f>VLOOKUP('Health care'!A913,medical[#All],7,FALSE)</f>
        <v>No</v>
      </c>
      <c r="G913" s="26" t="str">
        <f>VLOOKUP(A913,medical[#All],8,FALSE)</f>
        <v>No</v>
      </c>
      <c r="H913" s="26">
        <f>VLOOKUP('Health care'!A913,medical[#All],9,FALSE)</f>
        <v>0</v>
      </c>
      <c r="I913" s="26" t="str">
        <f>VLOOKUP(A913,medical[#All],10,FALSE)</f>
        <v>No</v>
      </c>
      <c r="J913" s="27" t="str">
        <f>VLOOKUP(A913,medical[#All],3,FALSE)</f>
        <v>Obesity</v>
      </c>
      <c r="K913" s="27" t="str">
        <f>VLOOKUP(A913,medical[#All],5,FALSE)</f>
        <v>Normal</v>
      </c>
      <c r="L913" s="28" t="str">
        <f>VLOOKUP(A913,hospital[#All],10,FALSE)</f>
        <v>19-Oct-1991</v>
      </c>
      <c r="M913" s="29">
        <f>VLOOKUP(A913,hospital[#All],6,FALSE)</f>
        <v>11941.83</v>
      </c>
      <c r="N913" s="26" t="str">
        <f>VLOOKUP(A913,hospital[#All],7,FALSE)</f>
        <v>tier - 3</v>
      </c>
      <c r="O913" s="26" t="str">
        <f>VLOOKUP(A913,hospital[#All],8,FALSE)</f>
        <v>tier - 1</v>
      </c>
      <c r="P913" s="26" t="str">
        <f>VLOOKUP(A913,hospital[#All],9,FALSE)</f>
        <v>R1023</v>
      </c>
      <c r="Q913" s="26">
        <f>VLOOKUP(A913,hospital[#All],11,FALSE)</f>
        <v>34</v>
      </c>
    </row>
    <row r="914" spans="1:17" ht="15.6" x14ac:dyDescent="0.3">
      <c r="A914" s="25" t="s">
        <v>1458</v>
      </c>
      <c r="B914" s="26" t="str">
        <f>VLOOKUP(A914,cstm_name[#All],4,FALSE)</f>
        <v>kevin</v>
      </c>
      <c r="C914" s="26">
        <f>VLOOKUP(A914,medical[#All],2,FALSE)</f>
        <v>30.305</v>
      </c>
      <c r="D914" s="26" t="str">
        <f>VLOOKUP(A914,medical[#All],5,FALSE)</f>
        <v>Normal</v>
      </c>
      <c r="E914" s="26" t="str">
        <f>VLOOKUP(A914,medical[#All],6,FALSE)</f>
        <v>Yes</v>
      </c>
      <c r="F914" s="26" t="str">
        <f>VLOOKUP('Health care'!A914,medical[#All],7,FALSE)</f>
        <v>No</v>
      </c>
      <c r="G914" s="26" t="str">
        <f>VLOOKUP(A914,medical[#All],8,FALSE)</f>
        <v>No</v>
      </c>
      <c r="H914" s="26">
        <f>VLOOKUP('Health care'!A914,medical[#All],9,FALSE)</f>
        <v>1</v>
      </c>
      <c r="I914" s="26" t="str">
        <f>VLOOKUP(A914,medical[#All],10,FALSE)</f>
        <v>No</v>
      </c>
      <c r="J914" s="27" t="str">
        <f>VLOOKUP(A914,medical[#All],3,FALSE)</f>
        <v>Obesity</v>
      </c>
      <c r="K914" s="27" t="str">
        <f>VLOOKUP(A914,medical[#All],5,FALSE)</f>
        <v>Normal</v>
      </c>
      <c r="L914" s="28" t="str">
        <f>VLOOKUP(A914,hospital[#All],10,FALSE)</f>
        <v>2-Aug-1964</v>
      </c>
      <c r="M914" s="29">
        <f>VLOOKUP(A914,hospital[#All],6,FALSE)</f>
        <v>11938.26</v>
      </c>
      <c r="N914" s="26" t="str">
        <f>VLOOKUP(A914,hospital[#All],7,FALSE)</f>
        <v>tier - 3</v>
      </c>
      <c r="O914" s="26" t="str">
        <f>VLOOKUP(A914,hospital[#All],8,FALSE)</f>
        <v>tier - 3</v>
      </c>
      <c r="P914" s="26" t="str">
        <f>VLOOKUP(A914,hospital[#All],9,FALSE)</f>
        <v>R1019</v>
      </c>
      <c r="Q914" s="26">
        <f>VLOOKUP(A914,hospital[#All],11,FALSE)</f>
        <v>61</v>
      </c>
    </row>
    <row r="915" spans="1:17" ht="15.6" x14ac:dyDescent="0.3">
      <c r="A915" s="25" t="s">
        <v>1457</v>
      </c>
      <c r="B915" s="26" t="str">
        <f>VLOOKUP(A915,cstm_name[#All],4,FALSE)</f>
        <v>Aharon</v>
      </c>
      <c r="C915" s="26">
        <f>VLOOKUP(A915,medical[#All],2,FALSE)</f>
        <v>25.175000000000001</v>
      </c>
      <c r="D915" s="26" t="str">
        <f>VLOOKUP(A915,medical[#All],5,FALSE)</f>
        <v>Normal</v>
      </c>
      <c r="E915" s="26" t="str">
        <f>VLOOKUP(A915,medical[#All],6,FALSE)</f>
        <v>Yes</v>
      </c>
      <c r="F915" s="26" t="str">
        <f>VLOOKUP('Health care'!A915,medical[#All],7,FALSE)</f>
        <v>No</v>
      </c>
      <c r="G915" s="26" t="str">
        <f>VLOOKUP(A915,medical[#All],8,FALSE)</f>
        <v>No</v>
      </c>
      <c r="H915" s="26">
        <f>VLOOKUP('Health care'!A915,medical[#All],9,FALSE)</f>
        <v>1</v>
      </c>
      <c r="I915" s="26" t="str">
        <f>VLOOKUP(A915,medical[#All],10,FALSE)</f>
        <v>No</v>
      </c>
      <c r="J915" s="27" t="str">
        <f>VLOOKUP(A915,medical[#All],3,FALSE)</f>
        <v>OverWeight</v>
      </c>
      <c r="K915" s="27" t="str">
        <f>VLOOKUP(A915,medical[#All],5,FALSE)</f>
        <v>Normal</v>
      </c>
      <c r="L915" s="28" t="str">
        <f>VLOOKUP(A915,hospital[#All],10,FALSE)</f>
        <v>20-Dec-1964</v>
      </c>
      <c r="M915" s="29">
        <f>VLOOKUP(A915,hospital[#All],6,FALSE)</f>
        <v>11931.13</v>
      </c>
      <c r="N915" s="26" t="str">
        <f>VLOOKUP(A915,hospital[#All],7,FALSE)</f>
        <v>tier - 3</v>
      </c>
      <c r="O915" s="26" t="str">
        <f>VLOOKUP(A915,hospital[#All],8,FALSE)</f>
        <v>tier - 1</v>
      </c>
      <c r="P915" s="26" t="str">
        <f>VLOOKUP(A915,hospital[#All],9,FALSE)</f>
        <v>R1019</v>
      </c>
      <c r="Q915" s="26">
        <f>VLOOKUP(A915,hospital[#All],11,FALSE)</f>
        <v>61</v>
      </c>
    </row>
    <row r="916" spans="1:17" ht="15.6" x14ac:dyDescent="0.3">
      <c r="A916" s="25" t="s">
        <v>1456</v>
      </c>
      <c r="B916" s="26" t="str">
        <f>VLOOKUP(A916,cstm_name[#All],4,FALSE)</f>
        <v>Lawrence</v>
      </c>
      <c r="C916" s="26">
        <f>VLOOKUP(A916,medical[#All],2,FALSE)</f>
        <v>26.8</v>
      </c>
      <c r="D916" s="26" t="str">
        <f>VLOOKUP(A916,medical[#All],5,FALSE)</f>
        <v>Normal</v>
      </c>
      <c r="E916" s="26" t="str">
        <f>VLOOKUP(A916,medical[#All],6,FALSE)</f>
        <v>Yes</v>
      </c>
      <c r="F916" s="26" t="str">
        <f>VLOOKUP('Health care'!A916,medical[#All],7,FALSE)</f>
        <v>No</v>
      </c>
      <c r="G916" s="26" t="str">
        <f>VLOOKUP(A916,medical[#All],8,FALSE)</f>
        <v>No</v>
      </c>
      <c r="H916" s="26">
        <f>VLOOKUP('Health care'!A916,medical[#All],9,FALSE)</f>
        <v>1</v>
      </c>
      <c r="I916" s="26" t="str">
        <f>VLOOKUP(A916,medical[#All],10,FALSE)</f>
        <v>No</v>
      </c>
      <c r="J916" s="27" t="str">
        <f>VLOOKUP(A916,medical[#All],3,FALSE)</f>
        <v>OverWeight</v>
      </c>
      <c r="K916" s="27" t="str">
        <f>VLOOKUP(A916,medical[#All],5,FALSE)</f>
        <v>Normal</v>
      </c>
      <c r="L916" s="28" t="str">
        <f>VLOOKUP(A916,hospital[#All],10,FALSE)</f>
        <v>19-Nov-1964</v>
      </c>
      <c r="M916" s="29">
        <f>VLOOKUP(A916,hospital[#All],6,FALSE)</f>
        <v>11918.2</v>
      </c>
      <c r="N916" s="26" t="str">
        <f>VLOOKUP(A916,hospital[#All],7,FALSE)</f>
        <v>tier - 3</v>
      </c>
      <c r="O916" s="26" t="str">
        <f>VLOOKUP(A916,hospital[#All],8,FALSE)</f>
        <v>tier - 1</v>
      </c>
      <c r="P916" s="26" t="str">
        <f>VLOOKUP(A916,hospital[#All],9,FALSE)</f>
        <v>R1021</v>
      </c>
      <c r="Q916" s="26">
        <f>VLOOKUP(A916,hospital[#All],11,FALSE)</f>
        <v>61</v>
      </c>
    </row>
    <row r="917" spans="1:17" ht="15.6" x14ac:dyDescent="0.3">
      <c r="A917" s="25" t="s">
        <v>1455</v>
      </c>
      <c r="B917" s="26" t="str">
        <f>VLOOKUP(A917,cstm_name[#All],4,FALSE)</f>
        <v>malcolm</v>
      </c>
      <c r="C917" s="26">
        <f>VLOOKUP(A917,medical[#All],2,FALSE)</f>
        <v>21.78</v>
      </c>
      <c r="D917" s="26" t="str">
        <f>VLOOKUP(A917,medical[#All],5,FALSE)</f>
        <v>Normal</v>
      </c>
      <c r="E917" s="26" t="str">
        <f>VLOOKUP(A917,medical[#All],6,FALSE)</f>
        <v>No</v>
      </c>
      <c r="F917" s="26" t="str">
        <f>VLOOKUP('Health care'!A917,medical[#All],7,FALSE)</f>
        <v>yes</v>
      </c>
      <c r="G917" s="26" t="str">
        <f>VLOOKUP(A917,medical[#All],8,FALSE)</f>
        <v>No</v>
      </c>
      <c r="H917" s="26">
        <f>VLOOKUP('Health care'!A917,medical[#All],9,FALSE)</f>
        <v>1</v>
      </c>
      <c r="I917" s="26" t="str">
        <f>VLOOKUP(A917,medical[#All],10,FALSE)</f>
        <v>No</v>
      </c>
      <c r="J917" s="27" t="str">
        <f>VLOOKUP(A917,medical[#All],3,FALSE)</f>
        <v>Normal Weight</v>
      </c>
      <c r="K917" s="27" t="str">
        <f>VLOOKUP(A917,medical[#All],5,FALSE)</f>
        <v>Normal</v>
      </c>
      <c r="L917" s="28" t="str">
        <f>VLOOKUP(A917,hospital[#All],10,FALSE)</f>
        <v>2-Jun-2004</v>
      </c>
      <c r="M917" s="29">
        <f>VLOOKUP(A917,hospital[#All],6,FALSE)</f>
        <v>11884.05</v>
      </c>
      <c r="N917" s="26" t="str">
        <f>VLOOKUP(A917,hospital[#All],7,FALSE)</f>
        <v>tier - 3</v>
      </c>
      <c r="O917" s="26" t="str">
        <f>VLOOKUP(A917,hospital[#All],8,FALSE)</f>
        <v>tier - 3</v>
      </c>
      <c r="P917" s="26" t="str">
        <f>VLOOKUP(A917,hospital[#All],9,FALSE)</f>
        <v>R1013</v>
      </c>
      <c r="Q917" s="26">
        <f>VLOOKUP(A917,hospital[#All],11,FALSE)</f>
        <v>21</v>
      </c>
    </row>
    <row r="918" spans="1:17" ht="15.6" x14ac:dyDescent="0.3">
      <c r="A918" s="25" t="s">
        <v>1454</v>
      </c>
      <c r="B918" s="26" t="str">
        <f>VLOOKUP(A918,cstm_name[#All],4,FALSE)</f>
        <v>Anna</v>
      </c>
      <c r="C918" s="26">
        <f>VLOOKUP(A918,medical[#All],2,FALSE)</f>
        <v>30.14</v>
      </c>
      <c r="D918" s="26" t="str">
        <f>VLOOKUP(A918,medical[#All],5,FALSE)</f>
        <v>Diabetes</v>
      </c>
      <c r="E918" s="26" t="str">
        <f>VLOOKUP(A918,medical[#All],6,FALSE)</f>
        <v>Yes</v>
      </c>
      <c r="F918" s="26" t="str">
        <f>VLOOKUP('Health care'!A918,medical[#All],7,FALSE)</f>
        <v>No</v>
      </c>
      <c r="G918" s="26" t="str">
        <f>VLOOKUP(A918,medical[#All],8,FALSE)</f>
        <v>No</v>
      </c>
      <c r="H918" s="26">
        <f>VLOOKUP('Health care'!A918,medical[#All],9,FALSE)</f>
        <v>0</v>
      </c>
      <c r="I918" s="26" t="str">
        <f>VLOOKUP(A918,medical[#All],10,FALSE)</f>
        <v>No</v>
      </c>
      <c r="J918" s="27" t="str">
        <f>VLOOKUP(A918,medical[#All],3,FALSE)</f>
        <v>Obesity</v>
      </c>
      <c r="K918" s="27" t="str">
        <f>VLOOKUP(A918,medical[#All],5,FALSE)</f>
        <v>Diabetes</v>
      </c>
      <c r="L918" s="28" t="str">
        <f>VLOOKUP(A918,hospital[#All],10,FALSE)</f>
        <v>29-Oct-1967</v>
      </c>
      <c r="M918" s="29">
        <f>VLOOKUP(A918,hospital[#All],6,FALSE)</f>
        <v>11881.97</v>
      </c>
      <c r="N918" s="26" t="str">
        <f>VLOOKUP(A918,hospital[#All],7,FALSE)</f>
        <v>tier - 3</v>
      </c>
      <c r="O918" s="26" t="str">
        <f>VLOOKUP(A918,hospital[#All],8,FALSE)</f>
        <v>tier - 1</v>
      </c>
      <c r="P918" s="26" t="str">
        <f>VLOOKUP(A918,hospital[#All],9,FALSE)</f>
        <v>R1013</v>
      </c>
      <c r="Q918" s="26">
        <f>VLOOKUP(A918,hospital[#All],11,FALSE)</f>
        <v>58</v>
      </c>
    </row>
    <row r="919" spans="1:17" ht="15.6" x14ac:dyDescent="0.3">
      <c r="A919" s="25" t="s">
        <v>1453</v>
      </c>
      <c r="B919" s="26" t="str">
        <f>VLOOKUP(A919,cstm_name[#All],4,FALSE)</f>
        <v>jenny</v>
      </c>
      <c r="C919" s="26">
        <f>VLOOKUP(A919,medical[#All],2,FALSE)</f>
        <v>29.7</v>
      </c>
      <c r="D919" s="26" t="str">
        <f>VLOOKUP(A919,medical[#All],5,FALSE)</f>
        <v>Diabetes</v>
      </c>
      <c r="E919" s="26" t="str">
        <f>VLOOKUP(A919,medical[#All],6,FALSE)</f>
        <v>Yes</v>
      </c>
      <c r="F919" s="26" t="str">
        <f>VLOOKUP('Health care'!A919,medical[#All],7,FALSE)</f>
        <v>No</v>
      </c>
      <c r="G919" s="26" t="str">
        <f>VLOOKUP(A919,medical[#All],8,FALSE)</f>
        <v>No</v>
      </c>
      <c r="H919" s="26">
        <f>VLOOKUP('Health care'!A919,medical[#All],9,FALSE)</f>
        <v>0</v>
      </c>
      <c r="I919" s="26" t="str">
        <f>VLOOKUP(A919,medical[#All],10,FALSE)</f>
        <v>No</v>
      </c>
      <c r="J919" s="27" t="str">
        <f>VLOOKUP(A919,medical[#All],3,FALSE)</f>
        <v>OverWeight</v>
      </c>
      <c r="K919" s="27" t="str">
        <f>VLOOKUP(A919,medical[#All],5,FALSE)</f>
        <v>Diabetes</v>
      </c>
      <c r="L919" s="28" t="str">
        <f>VLOOKUP(A919,hospital[#All],10,FALSE)</f>
        <v>14-Jul-1967</v>
      </c>
      <c r="M919" s="29">
        <f>VLOOKUP(A919,hospital[#All],6,FALSE)</f>
        <v>11881.36</v>
      </c>
      <c r="N919" s="26" t="str">
        <f>VLOOKUP(A919,hospital[#All],7,FALSE)</f>
        <v>tier - 3</v>
      </c>
      <c r="O919" s="26" t="str">
        <f>VLOOKUP(A919,hospital[#All],8,FALSE)</f>
        <v>tier - 2</v>
      </c>
      <c r="P919" s="26" t="str">
        <f>VLOOKUP(A919,hospital[#All],9,FALSE)</f>
        <v>R1011</v>
      </c>
      <c r="Q919" s="26">
        <f>VLOOKUP(A919,hospital[#All],11,FALSE)</f>
        <v>58</v>
      </c>
    </row>
    <row r="920" spans="1:17" ht="15.6" x14ac:dyDescent="0.3">
      <c r="A920" s="25" t="s">
        <v>1452</v>
      </c>
      <c r="B920" s="26" t="str">
        <f>VLOOKUP(A920,cstm_name[#All],4,FALSE)</f>
        <v>Melissa</v>
      </c>
      <c r="C920" s="26">
        <f>VLOOKUP(A920,medical[#All],2,FALSE)</f>
        <v>32.395000000000003</v>
      </c>
      <c r="D920" s="26" t="str">
        <f>VLOOKUP(A920,medical[#All],5,FALSE)</f>
        <v>Diabetes</v>
      </c>
      <c r="E920" s="26" t="str">
        <f>VLOOKUP(A920,medical[#All],6,FALSE)</f>
        <v>Yes</v>
      </c>
      <c r="F920" s="26" t="str">
        <f>VLOOKUP('Health care'!A920,medical[#All],7,FALSE)</f>
        <v>No</v>
      </c>
      <c r="G920" s="26" t="str">
        <f>VLOOKUP(A920,medical[#All],8,FALSE)</f>
        <v>No</v>
      </c>
      <c r="H920" s="26">
        <f>VLOOKUP('Health care'!A920,medical[#All],9,FALSE)</f>
        <v>0</v>
      </c>
      <c r="I920" s="26" t="str">
        <f>VLOOKUP(A920,medical[#All],10,FALSE)</f>
        <v>No</v>
      </c>
      <c r="J920" s="27" t="str">
        <f>VLOOKUP(A920,medical[#All],3,FALSE)</f>
        <v>Obesity</v>
      </c>
      <c r="K920" s="27" t="str">
        <f>VLOOKUP(A920,medical[#All],5,FALSE)</f>
        <v>Diabetes</v>
      </c>
      <c r="L920" s="28" t="str">
        <f>VLOOKUP(A920,hospital[#All],10,FALSE)</f>
        <v>24-Aug-1967</v>
      </c>
      <c r="M920" s="29">
        <f>VLOOKUP(A920,hospital[#All],6,FALSE)</f>
        <v>11879.1</v>
      </c>
      <c r="N920" s="26" t="str">
        <f>VLOOKUP(A920,hospital[#All],7,FALSE)</f>
        <v>tier - 3</v>
      </c>
      <c r="O920" s="26" t="str">
        <f>VLOOKUP(A920,hospital[#All],8,FALSE)</f>
        <v>tier - 3</v>
      </c>
      <c r="P920" s="26" t="str">
        <f>VLOOKUP(A920,hospital[#All],9,FALSE)</f>
        <v>R1024</v>
      </c>
      <c r="Q920" s="26">
        <f>VLOOKUP(A920,hospital[#All],11,FALSE)</f>
        <v>58</v>
      </c>
    </row>
    <row r="921" spans="1:17" ht="15.6" x14ac:dyDescent="0.3">
      <c r="A921" s="25" t="s">
        <v>1451</v>
      </c>
      <c r="B921" s="26" t="str">
        <f>VLOOKUP(A921,cstm_name[#All],4,FALSE)</f>
        <v>Chia</v>
      </c>
      <c r="C921" s="26">
        <f>VLOOKUP(A921,medical[#All],2,FALSE)</f>
        <v>36.64</v>
      </c>
      <c r="D921" s="26" t="str">
        <f>VLOOKUP(A921,medical[#All],5,FALSE)</f>
        <v>Diabetes</v>
      </c>
      <c r="E921" s="26" t="str">
        <f>VLOOKUP(A921,medical[#All],6,FALSE)</f>
        <v>No</v>
      </c>
      <c r="F921" s="26" t="str">
        <f>VLOOKUP('Health care'!A921,medical[#All],7,FALSE)</f>
        <v>No</v>
      </c>
      <c r="G921" s="26" t="str">
        <f>VLOOKUP(A921,medical[#All],8,FALSE)</f>
        <v>No</v>
      </c>
      <c r="H921" s="26">
        <f>VLOOKUP('Health care'!A921,medical[#All],9,FALSE)</f>
        <v>0</v>
      </c>
      <c r="I921" s="26" t="str">
        <f>VLOOKUP(A921,medical[#All],10,FALSE)</f>
        <v>No</v>
      </c>
      <c r="J921" s="27" t="str">
        <f>VLOOKUP(A921,medical[#All],3,FALSE)</f>
        <v>Obesity</v>
      </c>
      <c r="K921" s="27" t="str">
        <f>VLOOKUP(A921,medical[#All],5,FALSE)</f>
        <v>Diabetes</v>
      </c>
      <c r="L921" s="28" t="str">
        <f>VLOOKUP(A921,hospital[#All],10,FALSE)</f>
        <v>7-Jul-1974</v>
      </c>
      <c r="M921" s="29">
        <f>VLOOKUP(A921,hospital[#All],6,FALSE)</f>
        <v>11858.56</v>
      </c>
      <c r="N921" s="26" t="str">
        <f>VLOOKUP(A921,hospital[#All],7,FALSE)</f>
        <v>tier - 3</v>
      </c>
      <c r="O921" s="26" t="str">
        <f>VLOOKUP(A921,hospital[#All],8,FALSE)</f>
        <v>tier - 3</v>
      </c>
      <c r="P921" s="26" t="str">
        <f>VLOOKUP(A921,hospital[#All],9,FALSE)</f>
        <v>R1011</v>
      </c>
      <c r="Q921" s="26">
        <f>VLOOKUP(A921,hospital[#All],11,FALSE)</f>
        <v>51</v>
      </c>
    </row>
    <row r="922" spans="1:17" ht="15.6" x14ac:dyDescent="0.3">
      <c r="A922" s="25" t="s">
        <v>1450</v>
      </c>
      <c r="B922" s="26" t="str">
        <f>VLOOKUP(A922,cstm_name[#All],4,FALSE)</f>
        <v>Laura</v>
      </c>
      <c r="C922" s="26">
        <f>VLOOKUP(A922,medical[#All],2,FALSE)</f>
        <v>39.049999999999997</v>
      </c>
      <c r="D922" s="26" t="str">
        <f>VLOOKUP(A922,medical[#All],5,FALSE)</f>
        <v>Normal</v>
      </c>
      <c r="E922" s="26" t="str">
        <f>VLOOKUP(A922,medical[#All],6,FALSE)</f>
        <v>Yes</v>
      </c>
      <c r="F922" s="26" t="str">
        <f>VLOOKUP('Health care'!A922,medical[#All],7,FALSE)</f>
        <v>No</v>
      </c>
      <c r="G922" s="26" t="str">
        <f>VLOOKUP(A922,medical[#All],8,FALSE)</f>
        <v>No</v>
      </c>
      <c r="H922" s="26">
        <f>VLOOKUP('Health care'!A922,medical[#All],9,FALSE)</f>
        <v>1</v>
      </c>
      <c r="I922" s="26" t="str">
        <f>VLOOKUP(A922,medical[#All],10,FALSE)</f>
        <v>No</v>
      </c>
      <c r="J922" s="27" t="str">
        <f>VLOOKUP(A922,medical[#All],3,FALSE)</f>
        <v>Obesity</v>
      </c>
      <c r="K922" s="27" t="str">
        <f>VLOOKUP(A922,medical[#All],5,FALSE)</f>
        <v>Normal</v>
      </c>
      <c r="L922" s="28" t="str">
        <f>VLOOKUP(A922,hospital[#All],10,FALSE)</f>
        <v>29-Sep-1964</v>
      </c>
      <c r="M922" s="29">
        <f>VLOOKUP(A922,hospital[#All],6,FALSE)</f>
        <v>11856.41</v>
      </c>
      <c r="N922" s="26" t="str">
        <f>VLOOKUP(A922,hospital[#All],7,FALSE)</f>
        <v>tier - 3</v>
      </c>
      <c r="O922" s="26" t="str">
        <f>VLOOKUP(A922,hospital[#All],8,FALSE)</f>
        <v>tier - 2</v>
      </c>
      <c r="P922" s="26" t="str">
        <f>VLOOKUP(A922,hospital[#All],9,FALSE)</f>
        <v>R1013</v>
      </c>
      <c r="Q922" s="26">
        <f>VLOOKUP(A922,hospital[#All],11,FALSE)</f>
        <v>61</v>
      </c>
    </row>
    <row r="923" spans="1:17" ht="15.6" x14ac:dyDescent="0.3">
      <c r="A923" s="25" t="s">
        <v>1449</v>
      </c>
      <c r="B923" s="26" t="str">
        <f>VLOOKUP(A923,cstm_name[#All],4,FALSE)</f>
        <v>aditi</v>
      </c>
      <c r="C923" s="26">
        <f>VLOOKUP(A923,medical[#All],2,FALSE)</f>
        <v>33.1</v>
      </c>
      <c r="D923" s="26" t="str">
        <f>VLOOKUP(A923,medical[#All],5,FALSE)</f>
        <v>Normal</v>
      </c>
      <c r="E923" s="26" t="str">
        <f>VLOOKUP(A923,medical[#All],6,FALSE)</f>
        <v>Yes</v>
      </c>
      <c r="F923" s="26" t="str">
        <f>VLOOKUP('Health care'!A923,medical[#All],7,FALSE)</f>
        <v>No</v>
      </c>
      <c r="G923" s="26" t="str">
        <f>VLOOKUP(A923,medical[#All],8,FALSE)</f>
        <v>No</v>
      </c>
      <c r="H923" s="26">
        <f>VLOOKUP('Health care'!A923,medical[#All],9,FALSE)</f>
        <v>1</v>
      </c>
      <c r="I923" s="26" t="str">
        <f>VLOOKUP(A923,medical[#All],10,FALSE)</f>
        <v>No</v>
      </c>
      <c r="J923" s="27" t="str">
        <f>VLOOKUP(A923,medical[#All],3,FALSE)</f>
        <v>Obesity</v>
      </c>
      <c r="K923" s="27" t="str">
        <f>VLOOKUP(A923,medical[#All],5,FALSE)</f>
        <v>Normal</v>
      </c>
      <c r="L923" s="28" t="str">
        <f>VLOOKUP(A923,hospital[#All],10,FALSE)</f>
        <v>27-Jun-1964</v>
      </c>
      <c r="M923" s="29">
        <f>VLOOKUP(A923,hospital[#All],6,FALSE)</f>
        <v>11848.14</v>
      </c>
      <c r="N923" s="26" t="str">
        <f>VLOOKUP(A923,hospital[#All],7,FALSE)</f>
        <v>tier - 3</v>
      </c>
      <c r="O923" s="26" t="str">
        <f>VLOOKUP(A923,hospital[#All],8,FALSE)</f>
        <v>tier - 2</v>
      </c>
      <c r="P923" s="26" t="str">
        <f>VLOOKUP(A923,hospital[#All],9,FALSE)</f>
        <v>R1011</v>
      </c>
      <c r="Q923" s="26">
        <f>VLOOKUP(A923,hospital[#All],11,FALSE)</f>
        <v>61</v>
      </c>
    </row>
    <row r="924" spans="1:17" ht="15.6" x14ac:dyDescent="0.3">
      <c r="A924" s="25" t="s">
        <v>1448</v>
      </c>
      <c r="B924" s="26" t="str">
        <f>VLOOKUP(A924,cstm_name[#All],4,FALSE)</f>
        <v>Leah</v>
      </c>
      <c r="C924" s="26">
        <f>VLOOKUP(A924,medical[#All],2,FALSE)</f>
        <v>31.824999999999999</v>
      </c>
      <c r="D924" s="26" t="str">
        <f>VLOOKUP(A924,medical[#All],5,FALSE)</f>
        <v>Diabetes</v>
      </c>
      <c r="E924" s="26" t="str">
        <f>VLOOKUP(A924,medical[#All],6,FALSE)</f>
        <v>No</v>
      </c>
      <c r="F924" s="26" t="str">
        <f>VLOOKUP('Health care'!A924,medical[#All],7,FALSE)</f>
        <v>No</v>
      </c>
      <c r="G924" s="26" t="str">
        <f>VLOOKUP(A924,medical[#All],8,FALSE)</f>
        <v>No</v>
      </c>
      <c r="H924" s="26">
        <f>VLOOKUP('Health care'!A924,medical[#All],9,FALSE)</f>
        <v>0</v>
      </c>
      <c r="I924" s="26" t="str">
        <f>VLOOKUP(A924,medical[#All],10,FALSE)</f>
        <v>No</v>
      </c>
      <c r="J924" s="27" t="str">
        <f>VLOOKUP(A924,medical[#All],3,FALSE)</f>
        <v>Obesity</v>
      </c>
      <c r="K924" s="27" t="str">
        <f>VLOOKUP(A924,medical[#All],5,FALSE)</f>
        <v>Diabetes</v>
      </c>
      <c r="L924" s="28" t="str">
        <f>VLOOKUP(A924,hospital[#All],10,FALSE)</f>
        <v>10-Nov-1965</v>
      </c>
      <c r="M924" s="29">
        <f>VLOOKUP(A924,hospital[#All],6,FALSE)</f>
        <v>11842.62</v>
      </c>
      <c r="N924" s="26" t="str">
        <f>VLOOKUP(A924,hospital[#All],7,FALSE)</f>
        <v>tier - 3</v>
      </c>
      <c r="O924" s="26" t="str">
        <f>VLOOKUP(A924,hospital[#All],8,FALSE)</f>
        <v>tier - 3</v>
      </c>
      <c r="P924" s="26" t="str">
        <f>VLOOKUP(A924,hospital[#All],9,FALSE)</f>
        <v>R1012</v>
      </c>
      <c r="Q924" s="26">
        <f>VLOOKUP(A924,hospital[#All],11,FALSE)</f>
        <v>60</v>
      </c>
    </row>
    <row r="925" spans="1:17" ht="15.6" x14ac:dyDescent="0.3">
      <c r="A925" s="25" t="s">
        <v>1447</v>
      </c>
      <c r="B925" s="26" t="str">
        <f>VLOOKUP(A925,cstm_name[#All],4,FALSE)</f>
        <v>marianne</v>
      </c>
      <c r="C925" s="26">
        <f>VLOOKUP(A925,medical[#All],2,FALSE)</f>
        <v>29</v>
      </c>
      <c r="D925" s="26" t="str">
        <f>VLOOKUP(A925,medical[#All],5,FALSE)</f>
        <v>Normal</v>
      </c>
      <c r="E925" s="26" t="str">
        <f>VLOOKUP(A925,medical[#All],6,FALSE)</f>
        <v>Yes</v>
      </c>
      <c r="F925" s="26" t="str">
        <f>VLOOKUP('Health care'!A925,medical[#All],7,FALSE)</f>
        <v>No</v>
      </c>
      <c r="G925" s="26" t="str">
        <f>VLOOKUP(A925,medical[#All],8,FALSE)</f>
        <v>No</v>
      </c>
      <c r="H925" s="26">
        <f>VLOOKUP('Health care'!A925,medical[#All],9,FALSE)</f>
        <v>1</v>
      </c>
      <c r="I925" s="26" t="str">
        <f>VLOOKUP(A925,medical[#All],10,FALSE)</f>
        <v>No</v>
      </c>
      <c r="J925" s="27" t="str">
        <f>VLOOKUP(A925,medical[#All],3,FALSE)</f>
        <v>OverWeight</v>
      </c>
      <c r="K925" s="27" t="str">
        <f>VLOOKUP(A925,medical[#All],5,FALSE)</f>
        <v>Normal</v>
      </c>
      <c r="L925" s="28" t="str">
        <f>VLOOKUP(A925,hospital[#All],10,FALSE)</f>
        <v>11-Jul-1964</v>
      </c>
      <c r="M925" s="29">
        <f>VLOOKUP(A925,hospital[#All],6,FALSE)</f>
        <v>11842.44</v>
      </c>
      <c r="N925" s="26" t="str">
        <f>VLOOKUP(A925,hospital[#All],7,FALSE)</f>
        <v>tier - 3</v>
      </c>
      <c r="O925" s="26" t="str">
        <f>VLOOKUP(A925,hospital[#All],8,FALSE)</f>
        <v>tier - 2</v>
      </c>
      <c r="P925" s="26" t="str">
        <f>VLOOKUP(A925,hospital[#All],9,FALSE)</f>
        <v>R1011</v>
      </c>
      <c r="Q925" s="26">
        <f>VLOOKUP(A925,hospital[#All],11,FALSE)</f>
        <v>61</v>
      </c>
    </row>
    <row r="926" spans="1:17" ht="15.6" x14ac:dyDescent="0.3">
      <c r="A926" s="25" t="s">
        <v>1446</v>
      </c>
      <c r="B926" s="26" t="str">
        <f>VLOOKUP(A926,cstm_name[#All],4,FALSE)</f>
        <v>carla</v>
      </c>
      <c r="C926" s="26">
        <f>VLOOKUP(A926,medical[#All],2,FALSE)</f>
        <v>30.495000000000001</v>
      </c>
      <c r="D926" s="26" t="str">
        <f>VLOOKUP(A926,medical[#All],5,FALSE)</f>
        <v>Diabetes</v>
      </c>
      <c r="E926" s="26" t="str">
        <f>VLOOKUP(A926,medical[#All],6,FALSE)</f>
        <v>No</v>
      </c>
      <c r="F926" s="26" t="str">
        <f>VLOOKUP('Health care'!A926,medical[#All],7,FALSE)</f>
        <v>No</v>
      </c>
      <c r="G926" s="26" t="str">
        <f>VLOOKUP(A926,medical[#All],8,FALSE)</f>
        <v>No</v>
      </c>
      <c r="H926" s="26">
        <f>VLOOKUP('Health care'!A926,medical[#All],9,FALSE)</f>
        <v>0</v>
      </c>
      <c r="I926" s="26" t="str">
        <f>VLOOKUP(A926,medical[#All],10,FALSE)</f>
        <v>No</v>
      </c>
      <c r="J926" s="27" t="str">
        <f>VLOOKUP(A926,medical[#All],3,FALSE)</f>
        <v>Obesity</v>
      </c>
      <c r="K926" s="27" t="str">
        <f>VLOOKUP(A926,medical[#All],5,FALSE)</f>
        <v>Diabetes</v>
      </c>
      <c r="L926" s="28" t="str">
        <f>VLOOKUP(A926,hospital[#All],10,FALSE)</f>
        <v>25-Sep-1965</v>
      </c>
      <c r="M926" s="29">
        <f>VLOOKUP(A926,hospital[#All],6,FALSE)</f>
        <v>11840.78</v>
      </c>
      <c r="N926" s="26" t="str">
        <f>VLOOKUP(A926,hospital[#All],7,FALSE)</f>
        <v>tier - 3</v>
      </c>
      <c r="O926" s="26" t="str">
        <f>VLOOKUP(A926,hospital[#All],8,FALSE)</f>
        <v>tier - 2</v>
      </c>
      <c r="P926" s="26" t="str">
        <f>VLOOKUP(A926,hospital[#All],9,FALSE)</f>
        <v>R1012</v>
      </c>
      <c r="Q926" s="26">
        <f>VLOOKUP(A926,hospital[#All],11,FALSE)</f>
        <v>60</v>
      </c>
    </row>
    <row r="927" spans="1:17" ht="15.6" x14ac:dyDescent="0.3">
      <c r="A927" s="25" t="s">
        <v>1445</v>
      </c>
      <c r="B927" s="26" t="str">
        <f>VLOOKUP(A927,cstm_name[#All],4,FALSE)</f>
        <v>oksana</v>
      </c>
      <c r="C927" s="26">
        <f>VLOOKUP(A927,medical[#All],2,FALSE)</f>
        <v>25.2</v>
      </c>
      <c r="D927" s="26" t="str">
        <f>VLOOKUP(A927,medical[#All],5,FALSE)</f>
        <v>Prediabetes</v>
      </c>
      <c r="E927" s="26" t="str">
        <f>VLOOKUP(A927,medical[#All],6,FALSE)</f>
        <v>Yes</v>
      </c>
      <c r="F927" s="26" t="str">
        <f>VLOOKUP('Health care'!A927,medical[#All],7,FALSE)</f>
        <v>No</v>
      </c>
      <c r="G927" s="26" t="str">
        <f>VLOOKUP(A927,medical[#All],8,FALSE)</f>
        <v>No</v>
      </c>
      <c r="H927" s="26">
        <f>VLOOKUP('Health care'!A927,medical[#All],9,FALSE)</f>
        <v>1</v>
      </c>
      <c r="I927" s="26" t="str">
        <f>VLOOKUP(A927,medical[#All],10,FALSE)</f>
        <v>No</v>
      </c>
      <c r="J927" s="27" t="str">
        <f>VLOOKUP(A927,medical[#All],3,FALSE)</f>
        <v>OverWeight</v>
      </c>
      <c r="K927" s="27" t="str">
        <f>VLOOKUP(A927,medical[#All],5,FALSE)</f>
        <v>Prediabetes</v>
      </c>
      <c r="L927" s="28" t="str">
        <f>VLOOKUP(A927,hospital[#All],10,FALSE)</f>
        <v>11-Sep-1964</v>
      </c>
      <c r="M927" s="29">
        <f>VLOOKUP(A927,hospital[#All],6,FALSE)</f>
        <v>11837.16</v>
      </c>
      <c r="N927" s="26" t="str">
        <f>VLOOKUP(A927,hospital[#All],7,FALSE)</f>
        <v>tier - 3</v>
      </c>
      <c r="O927" s="26" t="str">
        <f>VLOOKUP(A927,hospital[#All],8,FALSE)</f>
        <v>tier - 3</v>
      </c>
      <c r="P927" s="26" t="str">
        <f>VLOOKUP(A927,hospital[#All],9,FALSE)</f>
        <v>R1011</v>
      </c>
      <c r="Q927" s="26">
        <f>VLOOKUP(A927,hospital[#All],11,FALSE)</f>
        <v>61</v>
      </c>
    </row>
    <row r="928" spans="1:17" ht="15.6" x14ac:dyDescent="0.3">
      <c r="A928" s="25" t="s">
        <v>1444</v>
      </c>
      <c r="B928" s="26" t="str">
        <f>VLOOKUP(A928,cstm_name[#All],4,FALSE)</f>
        <v>Rebecca</v>
      </c>
      <c r="C928" s="26">
        <f>VLOOKUP(A928,medical[#All],2,FALSE)</f>
        <v>22.77</v>
      </c>
      <c r="D928" s="26" t="str">
        <f>VLOOKUP(A928,medical[#All],5,FALSE)</f>
        <v>Normal</v>
      </c>
      <c r="E928" s="26" t="str">
        <f>VLOOKUP(A928,medical[#All],6,FALSE)</f>
        <v>Yes</v>
      </c>
      <c r="F928" s="26" t="str">
        <f>VLOOKUP('Health care'!A928,medical[#All],7,FALSE)</f>
        <v>No</v>
      </c>
      <c r="G928" s="26" t="str">
        <f>VLOOKUP(A928,medical[#All],8,FALSE)</f>
        <v>No</v>
      </c>
      <c r="H928" s="26">
        <f>VLOOKUP('Health care'!A928,medical[#All],9,FALSE)</f>
        <v>1</v>
      </c>
      <c r="I928" s="26" t="str">
        <f>VLOOKUP(A928,medical[#All],10,FALSE)</f>
        <v>No</v>
      </c>
      <c r="J928" s="27" t="str">
        <f>VLOOKUP(A928,medical[#All],3,FALSE)</f>
        <v>Normal Weight</v>
      </c>
      <c r="K928" s="27" t="str">
        <f>VLOOKUP(A928,medical[#All],5,FALSE)</f>
        <v>Normal</v>
      </c>
      <c r="L928" s="28" t="str">
        <f>VLOOKUP(A928,hospital[#All],10,FALSE)</f>
        <v>27-Jun-1964</v>
      </c>
      <c r="M928" s="29">
        <f>VLOOKUP(A928,hospital[#All],6,FALSE)</f>
        <v>11833.78</v>
      </c>
      <c r="N928" s="26" t="str">
        <f>VLOOKUP(A928,hospital[#All],7,FALSE)</f>
        <v>tier - 3</v>
      </c>
      <c r="O928" s="26" t="str">
        <f>VLOOKUP(A928,hospital[#All],8,FALSE)</f>
        <v>tier - 3</v>
      </c>
      <c r="P928" s="26" t="str">
        <f>VLOOKUP(A928,hospital[#All],9,FALSE)</f>
        <v>R1013</v>
      </c>
      <c r="Q928" s="26">
        <f>VLOOKUP(A928,hospital[#All],11,FALSE)</f>
        <v>61</v>
      </c>
    </row>
    <row r="929" spans="1:17" ht="15.6" x14ac:dyDescent="0.3">
      <c r="A929" s="25" t="s">
        <v>1443</v>
      </c>
      <c r="B929" s="26" t="str">
        <f>VLOOKUP(A929,cstm_name[#All],4,FALSE)</f>
        <v>Maria</v>
      </c>
      <c r="C929" s="26">
        <f>VLOOKUP(A929,medical[#All],2,FALSE)</f>
        <v>23.18</v>
      </c>
      <c r="D929" s="26" t="str">
        <f>VLOOKUP(A929,medical[#All],5,FALSE)</f>
        <v>Diabetes</v>
      </c>
      <c r="E929" s="26" t="str">
        <f>VLOOKUP(A929,medical[#All],6,FALSE)</f>
        <v>No</v>
      </c>
      <c r="F929" s="26" t="str">
        <f>VLOOKUP('Health care'!A929,medical[#All],7,FALSE)</f>
        <v>No</v>
      </c>
      <c r="G929" s="26" t="str">
        <f>VLOOKUP(A929,medical[#All],8,FALSE)</f>
        <v>No</v>
      </c>
      <c r="H929" s="26">
        <f>VLOOKUP('Health care'!A929,medical[#All],9,FALSE)</f>
        <v>0</v>
      </c>
      <c r="I929" s="26" t="str">
        <f>VLOOKUP(A929,medical[#All],10,FALSE)</f>
        <v>No</v>
      </c>
      <c r="J929" s="27" t="str">
        <f>VLOOKUP(A929,medical[#All],3,FALSE)</f>
        <v>Normal Weight</v>
      </c>
      <c r="K929" s="27" t="str">
        <f>VLOOKUP(A929,medical[#All],5,FALSE)</f>
        <v>Diabetes</v>
      </c>
      <c r="L929" s="28" t="str">
        <f>VLOOKUP(A929,hospital[#All],10,FALSE)</f>
        <v>3-Oct-1965</v>
      </c>
      <c r="M929" s="29">
        <f>VLOOKUP(A929,hospital[#All],6,FALSE)</f>
        <v>11830.61</v>
      </c>
      <c r="N929" s="26" t="str">
        <f>VLOOKUP(A929,hospital[#All],7,FALSE)</f>
        <v>tier - 3</v>
      </c>
      <c r="O929" s="26" t="str">
        <f>VLOOKUP(A929,hospital[#All],8,FALSE)</f>
        <v>tier - 1</v>
      </c>
      <c r="P929" s="26" t="str">
        <f>VLOOKUP(A929,hospital[#All],9,FALSE)</f>
        <v>R1012</v>
      </c>
      <c r="Q929" s="26">
        <f>VLOOKUP(A929,hospital[#All],11,FALSE)</f>
        <v>60</v>
      </c>
    </row>
    <row r="930" spans="1:17" ht="15.6" x14ac:dyDescent="0.3">
      <c r="A930" s="25" t="s">
        <v>1442</v>
      </c>
      <c r="B930" s="26" t="str">
        <f>VLOOKUP(A930,cstm_name[#All],4,FALSE)</f>
        <v>Lisa</v>
      </c>
      <c r="C930" s="26">
        <f>VLOOKUP(A930,medical[#All],2,FALSE)</f>
        <v>35.409999999999997</v>
      </c>
      <c r="D930" s="26" t="str">
        <f>VLOOKUP(A930,medical[#All],5,FALSE)</f>
        <v>Normal</v>
      </c>
      <c r="E930" s="26" t="str">
        <f>VLOOKUP(A930,medical[#All],6,FALSE)</f>
        <v>No</v>
      </c>
      <c r="F930" s="26" t="str">
        <f>VLOOKUP('Health care'!A930,medical[#All],7,FALSE)</f>
        <v>No</v>
      </c>
      <c r="G930" s="26" t="str">
        <f>VLOOKUP(A930,medical[#All],8,FALSE)</f>
        <v>No</v>
      </c>
      <c r="H930" s="26">
        <f>VLOOKUP('Health care'!A930,medical[#All],9,FALSE)</f>
        <v>0</v>
      </c>
      <c r="I930" s="26" t="str">
        <f>VLOOKUP(A930,medical[#All],10,FALSE)</f>
        <v>No</v>
      </c>
      <c r="J930" s="27" t="str">
        <f>VLOOKUP(A930,medical[#All],3,FALSE)</f>
        <v>Obesity</v>
      </c>
      <c r="K930" s="27" t="str">
        <f>VLOOKUP(A930,medical[#All],5,FALSE)</f>
        <v>Normal</v>
      </c>
      <c r="L930" s="28" t="str">
        <f>VLOOKUP(A930,hospital[#All],10,FALSE)</f>
        <v>20-Nov-1982</v>
      </c>
      <c r="M930" s="29">
        <f>VLOOKUP(A930,hospital[#All],6,FALSE)</f>
        <v>11773.06</v>
      </c>
      <c r="N930" s="26" t="str">
        <f>VLOOKUP(A930,hospital[#All],7,FALSE)</f>
        <v>tier - 3</v>
      </c>
      <c r="O930" s="26" t="str">
        <f>VLOOKUP(A930,hospital[#All],8,FALSE)</f>
        <v>tier - 3</v>
      </c>
      <c r="P930" s="26" t="str">
        <f>VLOOKUP(A930,hospital[#All],9,FALSE)</f>
        <v>R1026</v>
      </c>
      <c r="Q930" s="26">
        <f>VLOOKUP(A930,hospital[#All],11,FALSE)</f>
        <v>43</v>
      </c>
    </row>
    <row r="931" spans="1:17" ht="15.6" x14ac:dyDescent="0.3">
      <c r="A931" s="25" t="s">
        <v>1441</v>
      </c>
      <c r="B931" s="26" t="str">
        <f>VLOOKUP(A931,cstm_name[#All],4,FALSE)</f>
        <v>Steve</v>
      </c>
      <c r="C931" s="26">
        <f>VLOOKUP(A931,medical[#All],2,FALSE)</f>
        <v>32.11</v>
      </c>
      <c r="D931" s="26" t="str">
        <f>VLOOKUP(A931,medical[#All],5,FALSE)</f>
        <v>Normal</v>
      </c>
      <c r="E931" s="26" t="str">
        <f>VLOOKUP(A931,medical[#All],6,FALSE)</f>
        <v>Yes</v>
      </c>
      <c r="F931" s="26" t="str">
        <f>VLOOKUP('Health care'!A931,medical[#All],7,FALSE)</f>
        <v>No</v>
      </c>
      <c r="G931" s="26" t="str">
        <f>VLOOKUP(A931,medical[#All],8,FALSE)</f>
        <v>No</v>
      </c>
      <c r="H931" s="26">
        <f>VLOOKUP('Health care'!A931,medical[#All],9,FALSE)</f>
        <v>2</v>
      </c>
      <c r="I931" s="26" t="str">
        <f>VLOOKUP(A931,medical[#All],10,FALSE)</f>
        <v>No</v>
      </c>
      <c r="J931" s="27" t="str">
        <f>VLOOKUP(A931,medical[#All],3,FALSE)</f>
        <v>Obesity</v>
      </c>
      <c r="K931" s="27" t="str">
        <f>VLOOKUP(A931,medical[#All],5,FALSE)</f>
        <v>Normal</v>
      </c>
      <c r="L931" s="28" t="str">
        <f>VLOOKUP(A931,hospital[#All],10,FALSE)</f>
        <v>25-Jul-1966</v>
      </c>
      <c r="M931" s="29">
        <f>VLOOKUP(A931,hospital[#All],6,FALSE)</f>
        <v>11763</v>
      </c>
      <c r="N931" s="26" t="str">
        <f>VLOOKUP(A931,hospital[#All],7,FALSE)</f>
        <v>tier - 3</v>
      </c>
      <c r="O931" s="26" t="str">
        <f>VLOOKUP(A931,hospital[#All],8,FALSE)</f>
        <v>tier - 3</v>
      </c>
      <c r="P931" s="26" t="str">
        <f>VLOOKUP(A931,hospital[#All],9,FALSE)</f>
        <v>R1016</v>
      </c>
      <c r="Q931" s="26">
        <f>VLOOKUP(A931,hospital[#All],11,FALSE)</f>
        <v>59</v>
      </c>
    </row>
    <row r="932" spans="1:17" ht="15.6" x14ac:dyDescent="0.3">
      <c r="A932" s="25" t="s">
        <v>1440</v>
      </c>
      <c r="B932" s="26" t="str">
        <f>VLOOKUP(A932,cstm_name[#All],4,FALSE)</f>
        <v>tiffany</v>
      </c>
      <c r="C932" s="26">
        <f>VLOOKUP(A932,medical[#All],2,FALSE)</f>
        <v>34.479999999999997</v>
      </c>
      <c r="D932" s="26" t="str">
        <f>VLOOKUP(A932,medical[#All],5,FALSE)</f>
        <v>Prediabetes</v>
      </c>
      <c r="E932" s="26" t="str">
        <f>VLOOKUP(A932,medical[#All],6,FALSE)</f>
        <v>No</v>
      </c>
      <c r="F932" s="26" t="str">
        <f>VLOOKUP('Health care'!A932,medical[#All],7,FALSE)</f>
        <v>No</v>
      </c>
      <c r="G932" s="26" t="str">
        <f>VLOOKUP(A932,medical[#All],8,FALSE)</f>
        <v>Yes</v>
      </c>
      <c r="H932" s="26">
        <f>VLOOKUP('Health care'!A932,medical[#All],9,FALSE)</f>
        <v>1</v>
      </c>
      <c r="I932" s="26" t="str">
        <f>VLOOKUP(A932,medical[#All],10,FALSE)</f>
        <v>No</v>
      </c>
      <c r="J932" s="27" t="str">
        <f>VLOOKUP(A932,medical[#All],3,FALSE)</f>
        <v>Obesity</v>
      </c>
      <c r="K932" s="27" t="str">
        <f>VLOOKUP(A932,medical[#All],5,FALSE)</f>
        <v>Prediabetes</v>
      </c>
      <c r="L932" s="28" t="str">
        <f>VLOOKUP(A932,hospital[#All],10,FALSE)</f>
        <v>6-Nov-1979</v>
      </c>
      <c r="M932" s="29">
        <f>VLOOKUP(A932,hospital[#All],6,FALSE)</f>
        <v>11752.68</v>
      </c>
      <c r="N932" s="26" t="str">
        <f>VLOOKUP(A932,hospital[#All],7,FALSE)</f>
        <v>tier - 3</v>
      </c>
      <c r="O932" s="26" t="str">
        <f>VLOOKUP(A932,hospital[#All],8,FALSE)</f>
        <v>tier - 1</v>
      </c>
      <c r="P932" s="26" t="str">
        <f>VLOOKUP(A932,hospital[#All],9,FALSE)</f>
        <v>R1026</v>
      </c>
      <c r="Q932" s="26">
        <f>VLOOKUP(A932,hospital[#All],11,FALSE)</f>
        <v>46</v>
      </c>
    </row>
    <row r="933" spans="1:17" ht="15.6" x14ac:dyDescent="0.3">
      <c r="A933" s="25" t="s">
        <v>1439</v>
      </c>
      <c r="B933" s="26" t="str">
        <f>VLOOKUP(A933,cstm_name[#All],4,FALSE)</f>
        <v>greg</v>
      </c>
      <c r="C933" s="26">
        <f>VLOOKUP(A933,medical[#All],2,FALSE)</f>
        <v>34.39</v>
      </c>
      <c r="D933" s="26" t="str">
        <f>VLOOKUP(A933,medical[#All],5,FALSE)</f>
        <v>Prediabetes</v>
      </c>
      <c r="E933" s="26" t="str">
        <f>VLOOKUP(A933,medical[#All],6,FALSE)</f>
        <v>Yes</v>
      </c>
      <c r="F933" s="26" t="str">
        <f>VLOOKUP('Health care'!A933,medical[#All],7,FALSE)</f>
        <v>No</v>
      </c>
      <c r="G933" s="26" t="str">
        <f>VLOOKUP(A933,medical[#All],8,FALSE)</f>
        <v>No</v>
      </c>
      <c r="H933" s="26">
        <f>VLOOKUP('Health care'!A933,medical[#All],9,FALSE)</f>
        <v>1</v>
      </c>
      <c r="I933" s="26" t="str">
        <f>VLOOKUP(A933,medical[#All],10,FALSE)</f>
        <v>No</v>
      </c>
      <c r="J933" s="27" t="str">
        <f>VLOOKUP(A933,medical[#All],3,FALSE)</f>
        <v>Obesity</v>
      </c>
      <c r="K933" s="27" t="str">
        <f>VLOOKUP(A933,medical[#All],5,FALSE)</f>
        <v>Prediabetes</v>
      </c>
      <c r="L933" s="28" t="str">
        <f>VLOOKUP(A933,hospital[#All],10,FALSE)</f>
        <v>2-Dec-1964</v>
      </c>
      <c r="M933" s="29">
        <f>VLOOKUP(A933,hospital[#All],6,FALSE)</f>
        <v>11743.93</v>
      </c>
      <c r="N933" s="26" t="str">
        <f>VLOOKUP(A933,hospital[#All],7,FALSE)</f>
        <v>tier - 3</v>
      </c>
      <c r="O933" s="26" t="str">
        <f>VLOOKUP(A933,hospital[#All],8,FALSE)</f>
        <v>tier - 1</v>
      </c>
      <c r="P933" s="26" t="str">
        <f>VLOOKUP(A933,hospital[#All],9,FALSE)</f>
        <v>R1012</v>
      </c>
      <c r="Q933" s="26">
        <f>VLOOKUP(A933,hospital[#All],11,FALSE)</f>
        <v>61</v>
      </c>
    </row>
    <row r="934" spans="1:17" ht="15.6" x14ac:dyDescent="0.3">
      <c r="A934" s="25" t="s">
        <v>1438</v>
      </c>
      <c r="B934" s="26" t="str">
        <f>VLOOKUP(A934,cstm_name[#All],4,FALSE)</f>
        <v>dale</v>
      </c>
      <c r="C934" s="26">
        <f>VLOOKUP(A934,medical[#All],2,FALSE)</f>
        <v>26.4</v>
      </c>
      <c r="D934" s="26" t="str">
        <f>VLOOKUP(A934,medical[#All],5,FALSE)</f>
        <v>Diabetes</v>
      </c>
      <c r="E934" s="26" t="str">
        <f>VLOOKUP(A934,medical[#All],6,FALSE)</f>
        <v>Yes</v>
      </c>
      <c r="F934" s="26" t="str">
        <f>VLOOKUP('Health care'!A934,medical[#All],7,FALSE)</f>
        <v>No</v>
      </c>
      <c r="G934" s="26" t="str">
        <f>VLOOKUP(A934,medical[#All],8,FALSE)</f>
        <v>Yes</v>
      </c>
      <c r="H934" s="26">
        <f>VLOOKUP('Health care'!A934,medical[#All],9,FALSE)</f>
        <v>1</v>
      </c>
      <c r="I934" s="26" t="str">
        <f>VLOOKUP(A934,medical[#All],10,FALSE)</f>
        <v>No</v>
      </c>
      <c r="J934" s="27" t="str">
        <f>VLOOKUP(A934,medical[#All],3,FALSE)</f>
        <v>OverWeight</v>
      </c>
      <c r="K934" s="27" t="str">
        <f>VLOOKUP(A934,medical[#All],5,FALSE)</f>
        <v>Diabetes</v>
      </c>
      <c r="L934" s="28" t="str">
        <f>VLOOKUP(A934,hospital[#All],10,FALSE)</f>
        <v>9-Jun-1963</v>
      </c>
      <c r="M934" s="29">
        <f>VLOOKUP(A934,hospital[#All],6,FALSE)</f>
        <v>11743.3</v>
      </c>
      <c r="N934" s="26" t="str">
        <f>VLOOKUP(A934,hospital[#All],7,FALSE)</f>
        <v>tier - 3</v>
      </c>
      <c r="O934" s="26" t="str">
        <f>VLOOKUP(A934,hospital[#All],8,FALSE)</f>
        <v>tier - 3</v>
      </c>
      <c r="P934" s="26" t="str">
        <f>VLOOKUP(A934,hospital[#All],9,FALSE)</f>
        <v>R1013</v>
      </c>
      <c r="Q934" s="26">
        <f>VLOOKUP(A934,hospital[#All],11,FALSE)</f>
        <v>62</v>
      </c>
    </row>
    <row r="935" spans="1:17" ht="15.6" x14ac:dyDescent="0.3">
      <c r="A935" s="25" t="s">
        <v>1437</v>
      </c>
      <c r="B935" s="26" t="str">
        <f>VLOOKUP(A935,cstm_name[#All],4,FALSE)</f>
        <v>Brittany</v>
      </c>
      <c r="C935" s="26">
        <f>VLOOKUP(A935,medical[#All],2,FALSE)</f>
        <v>28.1</v>
      </c>
      <c r="D935" s="26" t="str">
        <f>VLOOKUP(A935,medical[#All],5,FALSE)</f>
        <v>Prediabetes</v>
      </c>
      <c r="E935" s="26" t="str">
        <f>VLOOKUP(A935,medical[#All],6,FALSE)</f>
        <v>Yes</v>
      </c>
      <c r="F935" s="26" t="str">
        <f>VLOOKUP('Health care'!A935,medical[#All],7,FALSE)</f>
        <v>No</v>
      </c>
      <c r="G935" s="26" t="str">
        <f>VLOOKUP(A935,medical[#All],8,FALSE)</f>
        <v>Yes</v>
      </c>
      <c r="H935" s="26">
        <f>VLOOKUP('Health care'!A935,medical[#All],9,FALSE)</f>
        <v>1</v>
      </c>
      <c r="I935" s="26" t="str">
        <f>VLOOKUP(A935,medical[#All],10,FALSE)</f>
        <v>No</v>
      </c>
      <c r="J935" s="27" t="str">
        <f>VLOOKUP(A935,medical[#All],3,FALSE)</f>
        <v>OverWeight</v>
      </c>
      <c r="K935" s="27" t="str">
        <f>VLOOKUP(A935,medical[#All],5,FALSE)</f>
        <v>Prediabetes</v>
      </c>
      <c r="L935" s="28" t="str">
        <f>VLOOKUP(A935,hospital[#All],10,FALSE)</f>
        <v>12-Nov-1969</v>
      </c>
      <c r="M935" s="29">
        <f>VLOOKUP(A935,hospital[#All],6,FALSE)</f>
        <v>11741.73</v>
      </c>
      <c r="N935" s="26" t="str">
        <f>VLOOKUP(A935,hospital[#All],7,FALSE)</f>
        <v>tier - 3</v>
      </c>
      <c r="O935" s="26" t="str">
        <f>VLOOKUP(A935,hospital[#All],8,FALSE)</f>
        <v>tier - 1</v>
      </c>
      <c r="P935" s="26" t="str">
        <f>VLOOKUP(A935,hospital[#All],9,FALSE)</f>
        <v>R1011</v>
      </c>
      <c r="Q935" s="26">
        <f>VLOOKUP(A935,hospital[#All],11,FALSE)</f>
        <v>56</v>
      </c>
    </row>
    <row r="936" spans="1:17" ht="15.6" x14ac:dyDescent="0.3">
      <c r="A936" s="25" t="s">
        <v>1436</v>
      </c>
      <c r="B936" s="26" t="str">
        <f>VLOOKUP(A936,cstm_name[#All],4,FALSE)</f>
        <v>Robert</v>
      </c>
      <c r="C936" s="26">
        <f>VLOOKUP(A936,medical[#All],2,FALSE)</f>
        <v>27</v>
      </c>
      <c r="D936" s="26" t="str">
        <f>VLOOKUP(A936,medical[#All],5,FALSE)</f>
        <v>Normal</v>
      </c>
      <c r="E936" s="26" t="str">
        <f>VLOOKUP(A936,medical[#All],6,FALSE)</f>
        <v>Yes</v>
      </c>
      <c r="F936" s="26" t="str">
        <f>VLOOKUP('Health care'!A936,medical[#All],7,FALSE)</f>
        <v>No</v>
      </c>
      <c r="G936" s="26" t="str">
        <f>VLOOKUP(A936,medical[#All],8,FALSE)</f>
        <v>No</v>
      </c>
      <c r="H936" s="26">
        <f>VLOOKUP('Health care'!A936,medical[#All],9,FALSE)</f>
        <v>1</v>
      </c>
      <c r="I936" s="26" t="str">
        <f>VLOOKUP(A936,medical[#All],10,FALSE)</f>
        <v>No</v>
      </c>
      <c r="J936" s="27" t="str">
        <f>VLOOKUP(A936,medical[#All],3,FALSE)</f>
        <v>OverWeight</v>
      </c>
      <c r="K936" s="27" t="str">
        <f>VLOOKUP(A936,medical[#All],5,FALSE)</f>
        <v>Normal</v>
      </c>
      <c r="L936" s="28" t="str">
        <f>VLOOKUP(A936,hospital[#All],10,FALSE)</f>
        <v>5-Sep-1988</v>
      </c>
      <c r="M936" s="29">
        <f>VLOOKUP(A936,hospital[#All],6,FALSE)</f>
        <v>11737.85</v>
      </c>
      <c r="N936" s="26" t="str">
        <f>VLOOKUP(A936,hospital[#All],7,FALSE)</f>
        <v>tier - 3</v>
      </c>
      <c r="O936" s="26" t="str">
        <f>VLOOKUP(A936,hospital[#All],8,FALSE)</f>
        <v>tier - 1</v>
      </c>
      <c r="P936" s="26" t="str">
        <f>VLOOKUP(A936,hospital[#All],9,FALSE)</f>
        <v>R1011</v>
      </c>
      <c r="Q936" s="26">
        <f>VLOOKUP(A936,hospital[#All],11,FALSE)</f>
        <v>37</v>
      </c>
    </row>
    <row r="937" spans="1:17" ht="15.6" x14ac:dyDescent="0.3">
      <c r="A937" s="25" t="s">
        <v>1435</v>
      </c>
      <c r="B937" s="26" t="str">
        <f>VLOOKUP(A937,cstm_name[#All],4,FALSE)</f>
        <v>cameron</v>
      </c>
      <c r="C937" s="26">
        <f>VLOOKUP(A937,medical[#All],2,FALSE)</f>
        <v>28.594999999999999</v>
      </c>
      <c r="D937" s="26" t="str">
        <f>VLOOKUP(A937,medical[#All],5,FALSE)</f>
        <v>Normal</v>
      </c>
      <c r="E937" s="26" t="str">
        <f>VLOOKUP(A937,medical[#All],6,FALSE)</f>
        <v>Yes</v>
      </c>
      <c r="F937" s="26" t="str">
        <f>VLOOKUP('Health care'!A937,medical[#All],7,FALSE)</f>
        <v>No</v>
      </c>
      <c r="G937" s="26" t="str">
        <f>VLOOKUP(A937,medical[#All],8,FALSE)</f>
        <v>No</v>
      </c>
      <c r="H937" s="26">
        <f>VLOOKUP('Health care'!A937,medical[#All],9,FALSE)</f>
        <v>1</v>
      </c>
      <c r="I937" s="26" t="str">
        <f>VLOOKUP(A937,medical[#All],10,FALSE)</f>
        <v>No</v>
      </c>
      <c r="J937" s="27" t="str">
        <f>VLOOKUP(A937,medical[#All],3,FALSE)</f>
        <v>OverWeight</v>
      </c>
      <c r="K937" s="27" t="str">
        <f>VLOOKUP(A937,medical[#All],5,FALSE)</f>
        <v>Normal</v>
      </c>
      <c r="L937" s="28" t="str">
        <f>VLOOKUP(A937,hospital[#All],10,FALSE)</f>
        <v>9-Nov-1964</v>
      </c>
      <c r="M937" s="29">
        <f>VLOOKUP(A937,hospital[#All],6,FALSE)</f>
        <v>11735.88</v>
      </c>
      <c r="N937" s="26" t="str">
        <f>VLOOKUP(A937,hospital[#All],7,FALSE)</f>
        <v>tier - 3</v>
      </c>
      <c r="O937" s="26" t="str">
        <f>VLOOKUP(A937,hospital[#All],8,FALSE)</f>
        <v>tier - 1</v>
      </c>
      <c r="P937" s="26" t="str">
        <f>VLOOKUP(A937,hospital[#All],9,FALSE)</f>
        <v>R1012</v>
      </c>
      <c r="Q937" s="26">
        <f>VLOOKUP(A937,hospital[#All],11,FALSE)</f>
        <v>61</v>
      </c>
    </row>
    <row r="938" spans="1:17" ht="15.6" x14ac:dyDescent="0.3">
      <c r="A938" s="25" t="s">
        <v>1434</v>
      </c>
      <c r="B938" s="26" t="str">
        <f>VLOOKUP(A938,cstm_name[#All],4,FALSE)</f>
        <v>ulrike</v>
      </c>
      <c r="C938" s="26">
        <f>VLOOKUP(A938,medical[#All],2,FALSE)</f>
        <v>36.799999999999997</v>
      </c>
      <c r="D938" s="26" t="str">
        <f>VLOOKUP(A938,medical[#All],5,FALSE)</f>
        <v>Prediabetes</v>
      </c>
      <c r="E938" s="26" t="str">
        <f>VLOOKUP(A938,medical[#All],6,FALSE)</f>
        <v>No</v>
      </c>
      <c r="F938" s="26" t="str">
        <f>VLOOKUP('Health care'!A938,medical[#All],7,FALSE)</f>
        <v>No</v>
      </c>
      <c r="G938" s="26" t="str">
        <f>VLOOKUP(A938,medical[#All],8,FALSE)</f>
        <v>No</v>
      </c>
      <c r="H938" s="26">
        <f>VLOOKUP('Health care'!A938,medical[#All],9,FALSE)</f>
        <v>1</v>
      </c>
      <c r="I938" s="26" t="str">
        <f>VLOOKUP(A938,medical[#All],10,FALSE)</f>
        <v>No</v>
      </c>
      <c r="J938" s="27" t="str">
        <f>VLOOKUP(A938,medical[#All],3,FALSE)</f>
        <v>Obesity</v>
      </c>
      <c r="K938" s="27" t="str">
        <f>VLOOKUP(A938,medical[#All],5,FALSE)</f>
        <v>Prediabetes</v>
      </c>
      <c r="L938" s="28" t="str">
        <f>VLOOKUP(A938,hospital[#All],10,FALSE)</f>
        <v>26-Nov-1984</v>
      </c>
      <c r="M938" s="29">
        <f>VLOOKUP(A938,hospital[#All],6,FALSE)</f>
        <v>11730.82</v>
      </c>
      <c r="N938" s="26" t="str">
        <f>VLOOKUP(A938,hospital[#All],7,FALSE)</f>
        <v>tier - 3</v>
      </c>
      <c r="O938" s="26" t="str">
        <f>VLOOKUP(A938,hospital[#All],8,FALSE)</f>
        <v>tier - 3</v>
      </c>
      <c r="P938" s="26" t="str">
        <f>VLOOKUP(A938,hospital[#All],9,FALSE)</f>
        <v>R1026</v>
      </c>
      <c r="Q938" s="26">
        <f>VLOOKUP(A938,hospital[#All],11,FALSE)</f>
        <v>41</v>
      </c>
    </row>
    <row r="939" spans="1:17" ht="15.6" x14ac:dyDescent="0.3">
      <c r="A939" s="25" t="s">
        <v>1433</v>
      </c>
      <c r="B939" s="26" t="str">
        <f>VLOOKUP(A939,cstm_name[#All],4,FALSE)</f>
        <v>Katlyn</v>
      </c>
      <c r="C939" s="26">
        <f>VLOOKUP(A939,medical[#All],2,FALSE)</f>
        <v>23.75</v>
      </c>
      <c r="D939" s="26" t="str">
        <f>VLOOKUP(A939,medical[#All],5,FALSE)</f>
        <v>Normal</v>
      </c>
      <c r="E939" s="26" t="str">
        <f>VLOOKUP(A939,medical[#All],6,FALSE)</f>
        <v>Yes</v>
      </c>
      <c r="F939" s="26" t="str">
        <f>VLOOKUP('Health care'!A939,medical[#All],7,FALSE)</f>
        <v>No</v>
      </c>
      <c r="G939" s="26" t="str">
        <f>VLOOKUP(A939,medical[#All],8,FALSE)</f>
        <v>Yes</v>
      </c>
      <c r="H939" s="26">
        <f>VLOOKUP('Health care'!A939,medical[#All],9,FALSE)</f>
        <v>1</v>
      </c>
      <c r="I939" s="26" t="str">
        <f>VLOOKUP(A939,medical[#All],10,FALSE)</f>
        <v>No</v>
      </c>
      <c r="J939" s="27" t="str">
        <f>VLOOKUP(A939,medical[#All],3,FALSE)</f>
        <v>Normal Weight</v>
      </c>
      <c r="K939" s="27" t="str">
        <f>VLOOKUP(A939,medical[#All],5,FALSE)</f>
        <v>Normal</v>
      </c>
      <c r="L939" s="28" t="str">
        <f>VLOOKUP(A939,hospital[#All],10,FALSE)</f>
        <v>12-Oct-1969</v>
      </c>
      <c r="M939" s="29">
        <f>VLOOKUP(A939,hospital[#All],6,FALSE)</f>
        <v>11729.68</v>
      </c>
      <c r="N939" s="26" t="str">
        <f>VLOOKUP(A939,hospital[#All],7,FALSE)</f>
        <v>tier - 3</v>
      </c>
      <c r="O939" s="26" t="str">
        <f>VLOOKUP(A939,hospital[#All],8,FALSE)</f>
        <v>tier - 1</v>
      </c>
      <c r="P939" s="26" t="str">
        <f>VLOOKUP(A939,hospital[#All],9,FALSE)</f>
        <v>R1024</v>
      </c>
      <c r="Q939" s="26">
        <f>VLOOKUP(A939,hospital[#All],11,FALSE)</f>
        <v>56</v>
      </c>
    </row>
    <row r="940" spans="1:17" ht="15.6" x14ac:dyDescent="0.3">
      <c r="A940" s="25" t="s">
        <v>1432</v>
      </c>
      <c r="B940" s="26" t="str">
        <f>VLOOKUP(A940,cstm_name[#All],4,FALSE)</f>
        <v>Morgan</v>
      </c>
      <c r="C940" s="26">
        <f>VLOOKUP(A940,medical[#All],2,FALSE)</f>
        <v>35.619999999999997</v>
      </c>
      <c r="D940" s="26" t="str">
        <f>VLOOKUP(A940,medical[#All],5,FALSE)</f>
        <v>Normal</v>
      </c>
      <c r="E940" s="26" t="str">
        <f>VLOOKUP(A940,medical[#All],6,FALSE)</f>
        <v>No</v>
      </c>
      <c r="F940" s="26" t="str">
        <f>VLOOKUP('Health care'!A940,medical[#All],7,FALSE)</f>
        <v>No</v>
      </c>
      <c r="G940" s="26" t="str">
        <f>VLOOKUP(A940,medical[#All],8,FALSE)</f>
        <v>No</v>
      </c>
      <c r="H940" s="26">
        <f>VLOOKUP('Health care'!A940,medical[#All],9,FALSE)</f>
        <v>0</v>
      </c>
      <c r="I940" s="26" t="str">
        <f>VLOOKUP(A940,medical[#All],10,FALSE)</f>
        <v>No</v>
      </c>
      <c r="J940" s="27" t="str">
        <f>VLOOKUP(A940,medical[#All],3,FALSE)</f>
        <v>Obesity</v>
      </c>
      <c r="K940" s="27" t="str">
        <f>VLOOKUP(A940,medical[#All],5,FALSE)</f>
        <v>Normal</v>
      </c>
      <c r="L940" s="28" t="str">
        <f>VLOOKUP(A940,hospital[#All],10,FALSE)</f>
        <v>21-Oct-1982</v>
      </c>
      <c r="M940" s="29">
        <f>VLOOKUP(A940,hospital[#All],6,FALSE)</f>
        <v>11712.97</v>
      </c>
      <c r="N940" s="26" t="str">
        <f>VLOOKUP(A940,hospital[#All],7,FALSE)</f>
        <v>tier - 3</v>
      </c>
      <c r="O940" s="26" t="str">
        <f>VLOOKUP(A940,hospital[#All],8,FALSE)</f>
        <v>tier - 2</v>
      </c>
      <c r="P940" s="26" t="str">
        <f>VLOOKUP(A940,hospital[#All],9,FALSE)</f>
        <v>R1021</v>
      </c>
      <c r="Q940" s="26">
        <f>VLOOKUP(A940,hospital[#All],11,FALSE)</f>
        <v>43</v>
      </c>
    </row>
    <row r="941" spans="1:17" ht="15.6" x14ac:dyDescent="0.3">
      <c r="A941" s="25" t="s">
        <v>1431</v>
      </c>
      <c r="B941" s="26" t="str">
        <f>VLOOKUP(A941,cstm_name[#All],4,FALSE)</f>
        <v>peter</v>
      </c>
      <c r="C941" s="26">
        <f>VLOOKUP(A941,medical[#All],2,FALSE)</f>
        <v>30.69</v>
      </c>
      <c r="D941" s="26" t="str">
        <f>VLOOKUP(A941,medical[#All],5,FALSE)</f>
        <v>Diabetes</v>
      </c>
      <c r="E941" s="26" t="str">
        <f>VLOOKUP(A941,medical[#All],6,FALSE)</f>
        <v>Yes</v>
      </c>
      <c r="F941" s="26" t="str">
        <f>VLOOKUP('Health care'!A941,medical[#All],7,FALSE)</f>
        <v>No</v>
      </c>
      <c r="G941" s="26" t="str">
        <f>VLOOKUP(A941,medical[#All],8,FALSE)</f>
        <v>No</v>
      </c>
      <c r="H941" s="26">
        <f>VLOOKUP('Health care'!A941,medical[#All],9,FALSE)</f>
        <v>2</v>
      </c>
      <c r="I941" s="26" t="str">
        <f>VLOOKUP(A941,medical[#All],10,FALSE)</f>
        <v>No</v>
      </c>
      <c r="J941" s="27" t="str">
        <f>VLOOKUP(A941,medical[#All],3,FALSE)</f>
        <v>Obesity</v>
      </c>
      <c r="K941" s="27" t="str">
        <f>VLOOKUP(A941,medical[#All],5,FALSE)</f>
        <v>Diabetes</v>
      </c>
      <c r="L941" s="28" t="str">
        <f>VLOOKUP(A941,hospital[#All],10,FALSE)</f>
        <v>1-Dec-1970</v>
      </c>
      <c r="M941" s="29">
        <f>VLOOKUP(A941,hospital[#All],6,FALSE)</f>
        <v>11696.52</v>
      </c>
      <c r="N941" s="26" t="str">
        <f>VLOOKUP(A941,hospital[#All],7,FALSE)</f>
        <v>tier - 3</v>
      </c>
      <c r="O941" s="26" t="str">
        <f>VLOOKUP(A941,hospital[#All],8,FALSE)</f>
        <v>tier - 1</v>
      </c>
      <c r="P941" s="26" t="str">
        <f>VLOOKUP(A941,hospital[#All],9,FALSE)</f>
        <v>R1021</v>
      </c>
      <c r="Q941" s="26">
        <f>VLOOKUP(A941,hospital[#All],11,FALSE)</f>
        <v>55</v>
      </c>
    </row>
    <row r="942" spans="1:17" ht="15.6" x14ac:dyDescent="0.3">
      <c r="A942" s="25" t="s">
        <v>1430</v>
      </c>
      <c r="B942" s="26" t="str">
        <f>VLOOKUP(A942,cstm_name[#All],4,FALSE)</f>
        <v>chandler</v>
      </c>
      <c r="C942" s="26">
        <f>VLOOKUP(A942,medical[#All],2,FALSE)</f>
        <v>35.799999999999997</v>
      </c>
      <c r="D942" s="26" t="str">
        <f>VLOOKUP(A942,medical[#All],5,FALSE)</f>
        <v>Normal</v>
      </c>
      <c r="E942" s="26" t="str">
        <f>VLOOKUP(A942,medical[#All],6,FALSE)</f>
        <v>Yes</v>
      </c>
      <c r="F942" s="26" t="str">
        <f>VLOOKUP('Health care'!A942,medical[#All],7,FALSE)</f>
        <v>No</v>
      </c>
      <c r="G942" s="26" t="str">
        <f>VLOOKUP(A942,medical[#All],8,FALSE)</f>
        <v>No</v>
      </c>
      <c r="H942" s="26">
        <f>VLOOKUP('Health care'!A942,medical[#All],9,FALSE)</f>
        <v>2</v>
      </c>
      <c r="I942" s="26" t="str">
        <f>VLOOKUP(A942,medical[#All],10,FALSE)</f>
        <v>No</v>
      </c>
      <c r="J942" s="27" t="str">
        <f>VLOOKUP(A942,medical[#All],3,FALSE)</f>
        <v>Obesity</v>
      </c>
      <c r="K942" s="27" t="str">
        <f>VLOOKUP(A942,medical[#All],5,FALSE)</f>
        <v>Normal</v>
      </c>
      <c r="L942" s="28" t="str">
        <f>VLOOKUP(A942,hospital[#All],10,FALSE)</f>
        <v>9-Nov-1966</v>
      </c>
      <c r="M942" s="29">
        <f>VLOOKUP(A942,hospital[#All],6,FALSE)</f>
        <v>11674.13</v>
      </c>
      <c r="N942" s="26" t="str">
        <f>VLOOKUP(A942,hospital[#All],7,FALSE)</f>
        <v>tier - 3</v>
      </c>
      <c r="O942" s="26" t="str">
        <f>VLOOKUP(A942,hospital[#All],8,FALSE)</f>
        <v>tier - 1</v>
      </c>
      <c r="P942" s="26" t="str">
        <f>VLOOKUP(A942,hospital[#All],9,FALSE)</f>
        <v>R1011</v>
      </c>
      <c r="Q942" s="26">
        <f>VLOOKUP(A942,hospital[#All],11,FALSE)</f>
        <v>59</v>
      </c>
    </row>
    <row r="943" spans="1:17" ht="15.6" x14ac:dyDescent="0.3">
      <c r="A943" s="25" t="s">
        <v>1429</v>
      </c>
      <c r="B943" s="26" t="str">
        <f>VLOOKUP(A943,cstm_name[#All],4,FALSE)</f>
        <v>Silvana</v>
      </c>
      <c r="C943" s="26">
        <f>VLOOKUP(A943,medical[#All],2,FALSE)</f>
        <v>28.785</v>
      </c>
      <c r="D943" s="26" t="str">
        <f>VLOOKUP(A943,medical[#All],5,FALSE)</f>
        <v>Normal</v>
      </c>
      <c r="E943" s="26" t="str">
        <f>VLOOKUP(A943,medical[#All],6,FALSE)</f>
        <v>Yes</v>
      </c>
      <c r="F943" s="26" t="str">
        <f>VLOOKUP('Health care'!A943,medical[#All],7,FALSE)</f>
        <v>No</v>
      </c>
      <c r="G943" s="26" t="str">
        <f>VLOOKUP(A943,medical[#All],8,FALSE)</f>
        <v>No</v>
      </c>
      <c r="H943" s="26">
        <f>VLOOKUP('Health care'!A943,medical[#All],9,FALSE)</f>
        <v>2</v>
      </c>
      <c r="I943" s="26" t="str">
        <f>VLOOKUP(A943,medical[#All],10,FALSE)</f>
        <v>No</v>
      </c>
      <c r="J943" s="27" t="str">
        <f>VLOOKUP(A943,medical[#All],3,FALSE)</f>
        <v>OverWeight</v>
      </c>
      <c r="K943" s="27" t="str">
        <f>VLOOKUP(A943,medical[#All],5,FALSE)</f>
        <v>Normal</v>
      </c>
      <c r="L943" s="28" t="str">
        <f>VLOOKUP(A943,hospital[#All],10,FALSE)</f>
        <v>23-Aug-1966</v>
      </c>
      <c r="M943" s="29">
        <f>VLOOKUP(A943,hospital[#All],6,FALSE)</f>
        <v>11658.38</v>
      </c>
      <c r="N943" s="26" t="str">
        <f>VLOOKUP(A943,hospital[#All],7,FALSE)</f>
        <v>tier - 3</v>
      </c>
      <c r="O943" s="26" t="str">
        <f>VLOOKUP(A943,hospital[#All],8,FALSE)</f>
        <v>tier - 3</v>
      </c>
      <c r="P943" s="26" t="str">
        <f>VLOOKUP(A943,hospital[#All],9,FALSE)</f>
        <v>R1024</v>
      </c>
      <c r="Q943" s="26">
        <f>VLOOKUP(A943,hospital[#All],11,FALSE)</f>
        <v>59</v>
      </c>
    </row>
    <row r="944" spans="1:17" ht="15.6" x14ac:dyDescent="0.3">
      <c r="A944" s="25" t="s">
        <v>1428</v>
      </c>
      <c r="B944" s="26" t="str">
        <f>VLOOKUP(A944,cstm_name[#All],4,FALSE)</f>
        <v>natty</v>
      </c>
      <c r="C944" s="26">
        <f>VLOOKUP(A944,medical[#All],2,FALSE)</f>
        <v>28.594999999999999</v>
      </c>
      <c r="D944" s="26" t="str">
        <f>VLOOKUP(A944,medical[#All],5,FALSE)</f>
        <v>Normal</v>
      </c>
      <c r="E944" s="26" t="str">
        <f>VLOOKUP(A944,medical[#All],6,FALSE)</f>
        <v>Yes</v>
      </c>
      <c r="F944" s="26" t="str">
        <f>VLOOKUP('Health care'!A944,medical[#All],7,FALSE)</f>
        <v>No</v>
      </c>
      <c r="G944" s="26" t="str">
        <f>VLOOKUP(A944,medical[#All],8,FALSE)</f>
        <v>No</v>
      </c>
      <c r="H944" s="26">
        <f>VLOOKUP('Health care'!A944,medical[#All],9,FALSE)</f>
        <v>2</v>
      </c>
      <c r="I944" s="26" t="str">
        <f>VLOOKUP(A944,medical[#All],10,FALSE)</f>
        <v>No</v>
      </c>
      <c r="J944" s="27" t="str">
        <f>VLOOKUP(A944,medical[#All],3,FALSE)</f>
        <v>OverWeight</v>
      </c>
      <c r="K944" s="27" t="str">
        <f>VLOOKUP(A944,medical[#All],5,FALSE)</f>
        <v>Normal</v>
      </c>
      <c r="L944" s="28" t="str">
        <f>VLOOKUP(A944,hospital[#All],10,FALSE)</f>
        <v>6-Jul-1966</v>
      </c>
      <c r="M944" s="29">
        <f>VLOOKUP(A944,hospital[#All],6,FALSE)</f>
        <v>11658.12</v>
      </c>
      <c r="N944" s="26" t="str">
        <f>VLOOKUP(A944,hospital[#All],7,FALSE)</f>
        <v>tier - 3</v>
      </c>
      <c r="O944" s="26" t="str">
        <f>VLOOKUP(A944,hospital[#All],8,FALSE)</f>
        <v>tier - 1</v>
      </c>
      <c r="P944" s="26" t="str">
        <f>VLOOKUP(A944,hospital[#All],9,FALSE)</f>
        <v>R1024</v>
      </c>
      <c r="Q944" s="26">
        <f>VLOOKUP(A944,hospital[#All],11,FALSE)</f>
        <v>59</v>
      </c>
    </row>
    <row r="945" spans="1:17" ht="15.6" x14ac:dyDescent="0.3">
      <c r="A945" s="25" t="s">
        <v>1427</v>
      </c>
      <c r="B945" s="26" t="str">
        <f>VLOOKUP(A945,cstm_name[#All],4,FALSE)</f>
        <v>Nicholas</v>
      </c>
      <c r="C945" s="26">
        <f>VLOOKUP(A945,medical[#All],2,FALSE)</f>
        <v>48.75</v>
      </c>
      <c r="D945" s="26" t="str">
        <f>VLOOKUP(A945,medical[#All],5,FALSE)</f>
        <v>Normal</v>
      </c>
      <c r="E945" s="26" t="str">
        <f>VLOOKUP(A945,medical[#All],6,FALSE)</f>
        <v>No</v>
      </c>
      <c r="F945" s="26" t="str">
        <f>VLOOKUP('Health care'!A945,medical[#All],7,FALSE)</f>
        <v>No</v>
      </c>
      <c r="G945" s="26" t="str">
        <f>VLOOKUP(A945,medical[#All],8,FALSE)</f>
        <v>No</v>
      </c>
      <c r="H945" s="26">
        <f>VLOOKUP('Health care'!A945,medical[#All],9,FALSE)</f>
        <v>0</v>
      </c>
      <c r="I945" s="26" t="str">
        <f>VLOOKUP(A945,medical[#All],10,FALSE)</f>
        <v>No</v>
      </c>
      <c r="J945" s="27" t="str">
        <f>VLOOKUP(A945,medical[#All],3,FALSE)</f>
        <v>Obesity</v>
      </c>
      <c r="K945" s="27" t="str">
        <f>VLOOKUP(A945,medical[#All],5,FALSE)</f>
        <v>Normal</v>
      </c>
      <c r="L945" s="28" t="str">
        <f>VLOOKUP(A945,hospital[#All],10,FALSE)</f>
        <v>20-Jul-1994</v>
      </c>
      <c r="M945" s="29">
        <f>VLOOKUP(A945,hospital[#All],6,FALSE)</f>
        <v>11657.81</v>
      </c>
      <c r="N945" s="26" t="str">
        <f>VLOOKUP(A945,hospital[#All],7,FALSE)</f>
        <v>tier - 3</v>
      </c>
      <c r="O945" s="26" t="str">
        <f>VLOOKUP(A945,hospital[#All],8,FALSE)</f>
        <v>tier - 2</v>
      </c>
      <c r="P945" s="26" t="str">
        <f>VLOOKUP(A945,hospital[#All],9,FALSE)</f>
        <v>R1023</v>
      </c>
      <c r="Q945" s="26">
        <f>VLOOKUP(A945,hospital[#All],11,FALSE)</f>
        <v>31</v>
      </c>
    </row>
    <row r="946" spans="1:17" ht="15.6" x14ac:dyDescent="0.3">
      <c r="A946" s="25" t="s">
        <v>1426</v>
      </c>
      <c r="B946" s="26" t="str">
        <f>VLOOKUP(A946,cstm_name[#All],4,FALSE)</f>
        <v>rebecca</v>
      </c>
      <c r="C946" s="26">
        <f>VLOOKUP(A946,medical[#All],2,FALSE)</f>
        <v>28.31</v>
      </c>
      <c r="D946" s="26" t="str">
        <f>VLOOKUP(A946,medical[#All],5,FALSE)</f>
        <v>Normal</v>
      </c>
      <c r="E946" s="26" t="str">
        <f>VLOOKUP(A946,medical[#All],6,FALSE)</f>
        <v>Yes</v>
      </c>
      <c r="F946" s="26" t="str">
        <f>VLOOKUP('Health care'!A946,medical[#All],7,FALSE)</f>
        <v>No</v>
      </c>
      <c r="G946" s="26" t="str">
        <f>VLOOKUP(A946,medical[#All],8,FALSE)</f>
        <v>No</v>
      </c>
      <c r="H946" s="26">
        <f>VLOOKUP('Health care'!A946,medical[#All],9,FALSE)</f>
        <v>2</v>
      </c>
      <c r="I946" s="26" t="str">
        <f>VLOOKUP(A946,medical[#All],10,FALSE)</f>
        <v>No</v>
      </c>
      <c r="J946" s="27" t="str">
        <f>VLOOKUP(A946,medical[#All],3,FALSE)</f>
        <v>OverWeight</v>
      </c>
      <c r="K946" s="27" t="str">
        <f>VLOOKUP(A946,medical[#All],5,FALSE)</f>
        <v>Normal</v>
      </c>
      <c r="L946" s="28" t="str">
        <f>VLOOKUP(A946,hospital[#All],10,FALSE)</f>
        <v>4-Oct-1966</v>
      </c>
      <c r="M946" s="29">
        <f>VLOOKUP(A946,hospital[#All],6,FALSE)</f>
        <v>11657.72</v>
      </c>
      <c r="N946" s="26" t="str">
        <f>VLOOKUP(A946,hospital[#All],7,FALSE)</f>
        <v>tier - 3</v>
      </c>
      <c r="O946" s="26" t="str">
        <f>VLOOKUP(A946,hospital[#All],8,FALSE)</f>
        <v>tier - 2</v>
      </c>
      <c r="P946" s="26" t="str">
        <f>VLOOKUP(A946,hospital[#All],9,FALSE)</f>
        <v>R1024</v>
      </c>
      <c r="Q946" s="26">
        <f>VLOOKUP(A946,hospital[#All],11,FALSE)</f>
        <v>59</v>
      </c>
    </row>
    <row r="947" spans="1:17" ht="15.6" x14ac:dyDescent="0.3">
      <c r="A947" s="25" t="s">
        <v>1425</v>
      </c>
      <c r="B947" s="26" t="str">
        <f>VLOOKUP(A947,cstm_name[#All],4,FALSE)</f>
        <v>john</v>
      </c>
      <c r="C947" s="26">
        <f>VLOOKUP(A947,medical[#All],2,FALSE)</f>
        <v>38.39</v>
      </c>
      <c r="D947" s="26" t="str">
        <f>VLOOKUP(A947,medical[#All],5,FALSE)</f>
        <v>Diabetes</v>
      </c>
      <c r="E947" s="26" t="str">
        <f>VLOOKUP(A947,medical[#All],6,FALSE)</f>
        <v>Yes</v>
      </c>
      <c r="F947" s="26" t="str">
        <f>VLOOKUP('Health care'!A947,medical[#All],7,FALSE)</f>
        <v>No</v>
      </c>
      <c r="G947" s="26" t="str">
        <f>VLOOKUP(A947,medical[#All],8,FALSE)</f>
        <v>No</v>
      </c>
      <c r="H947" s="26">
        <f>VLOOKUP('Health care'!A947,medical[#All],9,FALSE)</f>
        <v>1</v>
      </c>
      <c r="I947" s="26" t="str">
        <f>VLOOKUP(A947,medical[#All],10,FALSE)</f>
        <v>No</v>
      </c>
      <c r="J947" s="27" t="str">
        <f>VLOOKUP(A947,medical[#All],3,FALSE)</f>
        <v>Obesity</v>
      </c>
      <c r="K947" s="27" t="str">
        <f>VLOOKUP(A947,medical[#All],5,FALSE)</f>
        <v>Diabetes</v>
      </c>
      <c r="L947" s="28" t="str">
        <f>VLOOKUP(A947,hospital[#All],10,FALSE)</f>
        <v>17-Jul-1986</v>
      </c>
      <c r="M947" s="29">
        <f>VLOOKUP(A947,hospital[#All],6,FALSE)</f>
        <v>11625.11</v>
      </c>
      <c r="N947" s="26" t="str">
        <f>VLOOKUP(A947,hospital[#All],7,FALSE)</f>
        <v>tier - 3</v>
      </c>
      <c r="O947" s="26" t="str">
        <f>VLOOKUP(A947,hospital[#All],8,FALSE)</f>
        <v>tier - 3</v>
      </c>
      <c r="P947" s="26" t="str">
        <f>VLOOKUP(A947,hospital[#All],9,FALSE)</f>
        <v>R1022</v>
      </c>
      <c r="Q947" s="26">
        <f>VLOOKUP(A947,hospital[#All],11,FALSE)</f>
        <v>39</v>
      </c>
    </row>
    <row r="948" spans="1:17" ht="15.6" x14ac:dyDescent="0.3">
      <c r="A948" s="25" t="s">
        <v>1424</v>
      </c>
      <c r="B948" s="26" t="str">
        <f>VLOOKUP(A948,cstm_name[#All],4,FALSE)</f>
        <v>Antony</v>
      </c>
      <c r="C948" s="26">
        <f>VLOOKUP(A948,medical[#All],2,FALSE)</f>
        <v>25.87</v>
      </c>
      <c r="D948" s="26" t="str">
        <f>VLOOKUP(A948,medical[#All],5,FALSE)</f>
        <v>Normal</v>
      </c>
      <c r="E948" s="26" t="str">
        <f>VLOOKUP(A948,medical[#All],6,FALSE)</f>
        <v>Yes</v>
      </c>
      <c r="F948" s="26" t="str">
        <f>VLOOKUP('Health care'!A948,medical[#All],7,FALSE)</f>
        <v>No</v>
      </c>
      <c r="G948" s="26" t="str">
        <f>VLOOKUP(A948,medical[#All],8,FALSE)</f>
        <v>No</v>
      </c>
      <c r="H948" s="26">
        <f>VLOOKUP('Health care'!A948,medical[#All],9,FALSE)</f>
        <v>1</v>
      </c>
      <c r="I948" s="26" t="str">
        <f>VLOOKUP(A948,medical[#All],10,FALSE)</f>
        <v>No</v>
      </c>
      <c r="J948" s="27" t="str">
        <f>VLOOKUP(A948,medical[#All],3,FALSE)</f>
        <v>OverWeight</v>
      </c>
      <c r="K948" s="27" t="str">
        <f>VLOOKUP(A948,medical[#All],5,FALSE)</f>
        <v>Normal</v>
      </c>
      <c r="L948" s="28" t="str">
        <f>VLOOKUP(A948,hospital[#All],10,FALSE)</f>
        <v>20-Jun-1964</v>
      </c>
      <c r="M948" s="29">
        <f>VLOOKUP(A948,hospital[#All],6,FALSE)</f>
        <v>11602.75</v>
      </c>
      <c r="N948" s="26" t="str">
        <f>VLOOKUP(A948,hospital[#All],7,FALSE)</f>
        <v>tier - 3</v>
      </c>
      <c r="O948" s="26" t="str">
        <f>VLOOKUP(A948,hospital[#All],8,FALSE)</f>
        <v>tier - 1</v>
      </c>
      <c r="P948" s="26" t="str">
        <f>VLOOKUP(A948,hospital[#All],9,FALSE)</f>
        <v>R1020</v>
      </c>
      <c r="Q948" s="26">
        <f>VLOOKUP(A948,hospital[#All],11,FALSE)</f>
        <v>61</v>
      </c>
    </row>
    <row r="949" spans="1:17" ht="15.6" x14ac:dyDescent="0.3">
      <c r="A949" s="25" t="s">
        <v>1423</v>
      </c>
      <c r="B949" s="26" t="str">
        <f>VLOOKUP(A949,cstm_name[#All],4,FALSE)</f>
        <v>eric</v>
      </c>
      <c r="C949" s="26">
        <f>VLOOKUP(A949,medical[#All],2,FALSE)</f>
        <v>43.7</v>
      </c>
      <c r="D949" s="26" t="str">
        <f>VLOOKUP(A949,medical[#All],5,FALSE)</f>
        <v>Diabetes</v>
      </c>
      <c r="E949" s="26" t="str">
        <f>VLOOKUP(A949,medical[#All],6,FALSE)</f>
        <v>No</v>
      </c>
      <c r="F949" s="26" t="str">
        <f>VLOOKUP('Health care'!A949,medical[#All],7,FALSE)</f>
        <v>No</v>
      </c>
      <c r="G949" s="26" t="str">
        <f>VLOOKUP(A949,medical[#All],8,FALSE)</f>
        <v>No</v>
      </c>
      <c r="H949" s="26">
        <f>VLOOKUP('Health care'!A949,medical[#All],9,FALSE)</f>
        <v>0</v>
      </c>
      <c r="I949" s="26" t="str">
        <f>VLOOKUP(A949,medical[#All],10,FALSE)</f>
        <v>No</v>
      </c>
      <c r="J949" s="27" t="str">
        <f>VLOOKUP(A949,medical[#All],3,FALSE)</f>
        <v>Obesity</v>
      </c>
      <c r="K949" s="27" t="str">
        <f>VLOOKUP(A949,medical[#All],5,FALSE)</f>
        <v>Diabetes</v>
      </c>
      <c r="L949" s="28" t="str">
        <f>VLOOKUP(A949,hospital[#All],10,FALSE)</f>
        <v>6-Nov-1965</v>
      </c>
      <c r="M949" s="29">
        <f>VLOOKUP(A949,hospital[#All],6,FALSE)</f>
        <v>11576.13</v>
      </c>
      <c r="N949" s="26" t="str">
        <f>VLOOKUP(A949,hospital[#All],7,FALSE)</f>
        <v>tier - 3</v>
      </c>
      <c r="O949" s="26" t="str">
        <f>VLOOKUP(A949,hospital[#All],8,FALSE)</f>
        <v>tier - 3</v>
      </c>
      <c r="P949" s="26" t="str">
        <f>VLOOKUP(A949,hospital[#All],9,FALSE)</f>
        <v>R1011</v>
      </c>
      <c r="Q949" s="26">
        <f>VLOOKUP(A949,hospital[#All],11,FALSE)</f>
        <v>60</v>
      </c>
    </row>
    <row r="950" spans="1:17" ht="15.6" x14ac:dyDescent="0.3">
      <c r="A950" s="25" t="s">
        <v>1422</v>
      </c>
      <c r="B950" s="26" t="str">
        <f>VLOOKUP(A950,cstm_name[#All],4,FALSE)</f>
        <v>erik</v>
      </c>
      <c r="C950" s="26">
        <f>VLOOKUP(A950,medical[#All],2,FALSE)</f>
        <v>40.945</v>
      </c>
      <c r="D950" s="26" t="str">
        <f>VLOOKUP(A950,medical[#All],5,FALSE)</f>
        <v>Diabetes</v>
      </c>
      <c r="E950" s="26" t="str">
        <f>VLOOKUP(A950,medical[#All],6,FALSE)</f>
        <v>No</v>
      </c>
      <c r="F950" s="26" t="str">
        <f>VLOOKUP('Health care'!A950,medical[#All],7,FALSE)</f>
        <v>No</v>
      </c>
      <c r="G950" s="26" t="str">
        <f>VLOOKUP(A950,medical[#All],8,FALSE)</f>
        <v>No</v>
      </c>
      <c r="H950" s="26">
        <f>VLOOKUP('Health care'!A950,medical[#All],9,FALSE)</f>
        <v>0</v>
      </c>
      <c r="I950" s="26" t="str">
        <f>VLOOKUP(A950,medical[#All],10,FALSE)</f>
        <v>No</v>
      </c>
      <c r="J950" s="27" t="str">
        <f>VLOOKUP(A950,medical[#All],3,FALSE)</f>
        <v>Obesity</v>
      </c>
      <c r="K950" s="27" t="str">
        <f>VLOOKUP(A950,medical[#All],5,FALSE)</f>
        <v>Diabetes</v>
      </c>
      <c r="L950" s="28" t="str">
        <f>VLOOKUP(A950,hospital[#All],10,FALSE)</f>
        <v>25-Dec-1965</v>
      </c>
      <c r="M950" s="29">
        <f>VLOOKUP(A950,hospital[#All],6,FALSE)</f>
        <v>11566.3</v>
      </c>
      <c r="N950" s="26" t="str">
        <f>VLOOKUP(A950,hospital[#All],7,FALSE)</f>
        <v>tier - 3</v>
      </c>
      <c r="O950" s="26" t="str">
        <f>VLOOKUP(A950,hospital[#All],8,FALSE)</f>
        <v>tier - 3</v>
      </c>
      <c r="P950" s="26" t="str">
        <f>VLOOKUP(A950,hospital[#All],9,FALSE)</f>
        <v>R1016</v>
      </c>
      <c r="Q950" s="26">
        <f>VLOOKUP(A950,hospital[#All],11,FALSE)</f>
        <v>60</v>
      </c>
    </row>
    <row r="951" spans="1:17" ht="15.6" x14ac:dyDescent="0.3">
      <c r="A951" s="25" t="s">
        <v>1421</v>
      </c>
      <c r="B951" s="26" t="str">
        <f>VLOOKUP(A951,cstm_name[#All],4,FALSE)</f>
        <v>Matthew</v>
      </c>
      <c r="C951" s="26">
        <f>VLOOKUP(A951,medical[#All],2,FALSE)</f>
        <v>27.94</v>
      </c>
      <c r="D951" s="26" t="str">
        <f>VLOOKUP(A951,medical[#All],5,FALSE)</f>
        <v>Diabetes</v>
      </c>
      <c r="E951" s="26" t="str">
        <f>VLOOKUP(A951,medical[#All],6,FALSE)</f>
        <v>No</v>
      </c>
      <c r="F951" s="26" t="str">
        <f>VLOOKUP('Health care'!A951,medical[#All],7,FALSE)</f>
        <v>No</v>
      </c>
      <c r="G951" s="26" t="str">
        <f>VLOOKUP(A951,medical[#All],8,FALSE)</f>
        <v>No</v>
      </c>
      <c r="H951" s="26">
        <f>VLOOKUP('Health care'!A951,medical[#All],9,FALSE)</f>
        <v>0</v>
      </c>
      <c r="I951" s="26" t="str">
        <f>VLOOKUP(A951,medical[#All],10,FALSE)</f>
        <v>No</v>
      </c>
      <c r="J951" s="27" t="str">
        <f>VLOOKUP(A951,medical[#All],3,FALSE)</f>
        <v>OverWeight</v>
      </c>
      <c r="K951" s="27" t="str">
        <f>VLOOKUP(A951,medical[#All],5,FALSE)</f>
        <v>Diabetes</v>
      </c>
      <c r="L951" s="28" t="str">
        <f>VLOOKUP(A951,hospital[#All],10,FALSE)</f>
        <v>27-Oct-1965</v>
      </c>
      <c r="M951" s="29">
        <f>VLOOKUP(A951,hospital[#All],6,FALSE)</f>
        <v>11554.22</v>
      </c>
      <c r="N951" s="26" t="str">
        <f>VLOOKUP(A951,hospital[#All],7,FALSE)</f>
        <v>tier - 3</v>
      </c>
      <c r="O951" s="26" t="str">
        <f>VLOOKUP(A951,hospital[#All],8,FALSE)</f>
        <v>tier - 1</v>
      </c>
      <c r="P951" s="26" t="str">
        <f>VLOOKUP(A951,hospital[#All],9,FALSE)</f>
        <v>R1013</v>
      </c>
      <c r="Q951" s="26">
        <f>VLOOKUP(A951,hospital[#All],11,FALSE)</f>
        <v>60</v>
      </c>
    </row>
    <row r="952" spans="1:17" ht="15.6" x14ac:dyDescent="0.3">
      <c r="A952" s="25" t="s">
        <v>1420</v>
      </c>
      <c r="B952" s="26" t="str">
        <f>VLOOKUP(A952,cstm_name[#All],4,FALSE)</f>
        <v>cassandra</v>
      </c>
      <c r="C952" s="26">
        <f>VLOOKUP(A952,medical[#All],2,FALSE)</f>
        <v>31.9</v>
      </c>
      <c r="D952" s="26" t="str">
        <f>VLOOKUP(A952,medical[#All],5,FALSE)</f>
        <v>Diabetes</v>
      </c>
      <c r="E952" s="26" t="str">
        <f>VLOOKUP(A952,medical[#All],6,FALSE)</f>
        <v>No</v>
      </c>
      <c r="F952" s="26" t="str">
        <f>VLOOKUP('Health care'!A952,medical[#All],7,FALSE)</f>
        <v>No</v>
      </c>
      <c r="G952" s="26" t="str">
        <f>VLOOKUP(A952,medical[#All],8,FALSE)</f>
        <v>No</v>
      </c>
      <c r="H952" s="26">
        <f>VLOOKUP('Health care'!A952,medical[#All],9,FALSE)</f>
        <v>2</v>
      </c>
      <c r="I952" s="26" t="str">
        <f>VLOOKUP(A952,medical[#All],10,FALSE)</f>
        <v>No</v>
      </c>
      <c r="J952" s="27" t="str">
        <f>VLOOKUP(A952,medical[#All],3,FALSE)</f>
        <v>Obesity</v>
      </c>
      <c r="K952" s="27" t="str">
        <f>VLOOKUP(A952,medical[#All],5,FALSE)</f>
        <v>Diabetes</v>
      </c>
      <c r="L952" s="28" t="str">
        <f>VLOOKUP(A952,hospital[#All],10,FALSE)</f>
        <v>23-Jul-1973</v>
      </c>
      <c r="M952" s="29">
        <f>VLOOKUP(A952,hospital[#All],6,FALSE)</f>
        <v>11552.9</v>
      </c>
      <c r="N952" s="26" t="str">
        <f>VLOOKUP(A952,hospital[#All],7,FALSE)</f>
        <v>tier - 3</v>
      </c>
      <c r="O952" s="26" t="str">
        <f>VLOOKUP(A952,hospital[#All],8,FALSE)</f>
        <v>tier - 2</v>
      </c>
      <c r="P952" s="26" t="str">
        <f>VLOOKUP(A952,hospital[#All],9,FALSE)</f>
        <v>R1011</v>
      </c>
      <c r="Q952" s="26">
        <f>VLOOKUP(A952,hospital[#All],11,FALSE)</f>
        <v>52</v>
      </c>
    </row>
    <row r="953" spans="1:17" ht="15.6" x14ac:dyDescent="0.3">
      <c r="A953" s="25" t="s">
        <v>1419</v>
      </c>
      <c r="B953" s="26" t="str">
        <f>VLOOKUP(A953,cstm_name[#All],4,FALSE)</f>
        <v>Rosemary</v>
      </c>
      <c r="C953" s="26">
        <f>VLOOKUP(A953,medical[#All],2,FALSE)</f>
        <v>31.64</v>
      </c>
      <c r="D953" s="26" t="str">
        <f>VLOOKUP(A953,medical[#All],5,FALSE)</f>
        <v>Diabetes</v>
      </c>
      <c r="E953" s="26" t="str">
        <f>VLOOKUP(A953,medical[#All],6,FALSE)</f>
        <v>No</v>
      </c>
      <c r="F953" s="26" t="str">
        <f>VLOOKUP('Health care'!A953,medical[#All],7,FALSE)</f>
        <v>No</v>
      </c>
      <c r="G953" s="26" t="str">
        <f>VLOOKUP(A953,medical[#All],8,FALSE)</f>
        <v>No</v>
      </c>
      <c r="H953" s="26">
        <f>VLOOKUP('Health care'!A953,medical[#All],9,FALSE)</f>
        <v>0</v>
      </c>
      <c r="I953" s="26" t="str">
        <f>VLOOKUP(A953,medical[#All],10,FALSE)</f>
        <v>No</v>
      </c>
      <c r="J953" s="27" t="str">
        <f>VLOOKUP(A953,medical[#All],3,FALSE)</f>
        <v>Obesity</v>
      </c>
      <c r="K953" s="27" t="str">
        <f>VLOOKUP(A953,medical[#All],5,FALSE)</f>
        <v>Diabetes</v>
      </c>
      <c r="L953" s="28" t="str">
        <f>VLOOKUP(A953,hospital[#All],10,FALSE)</f>
        <v>1-Dec-1971</v>
      </c>
      <c r="M953" s="29">
        <f>VLOOKUP(A953,hospital[#All],6,FALSE)</f>
        <v>11540.25</v>
      </c>
      <c r="N953" s="26" t="str">
        <f>VLOOKUP(A953,hospital[#All],7,FALSE)</f>
        <v>tier - 3</v>
      </c>
      <c r="O953" s="26" t="str">
        <f>VLOOKUP(A953,hospital[#All],8,FALSE)</f>
        <v>tier - 1</v>
      </c>
      <c r="P953" s="26" t="str">
        <f>VLOOKUP(A953,hospital[#All],9,FALSE)</f>
        <v>R1012</v>
      </c>
      <c r="Q953" s="26">
        <f>VLOOKUP(A953,hospital[#All],11,FALSE)</f>
        <v>54</v>
      </c>
    </row>
    <row r="954" spans="1:17" ht="15.6" x14ac:dyDescent="0.3">
      <c r="A954" s="25" t="s">
        <v>1418</v>
      </c>
      <c r="B954" s="26" t="str">
        <f>VLOOKUP(A954,cstm_name[#All],4,FALSE)</f>
        <v>Carrie</v>
      </c>
      <c r="C954" s="26">
        <f>VLOOKUP(A954,medical[#All],2,FALSE)</f>
        <v>46.7</v>
      </c>
      <c r="D954" s="26" t="str">
        <f>VLOOKUP(A954,medical[#All],5,FALSE)</f>
        <v>Diabetes</v>
      </c>
      <c r="E954" s="26" t="str">
        <f>VLOOKUP(A954,medical[#All],6,FALSE)</f>
        <v>No</v>
      </c>
      <c r="F954" s="26" t="str">
        <f>VLOOKUP('Health care'!A954,medical[#All],7,FALSE)</f>
        <v>No</v>
      </c>
      <c r="G954" s="26" t="str">
        <f>VLOOKUP(A954,medical[#All],8,FALSE)</f>
        <v>No</v>
      </c>
      <c r="H954" s="26">
        <f>VLOOKUP('Health care'!A954,medical[#All],9,FALSE)</f>
        <v>0</v>
      </c>
      <c r="I954" s="26" t="str">
        <f>VLOOKUP(A954,medical[#All],10,FALSE)</f>
        <v>No</v>
      </c>
      <c r="J954" s="27" t="str">
        <f>VLOOKUP(A954,medical[#All],3,FALSE)</f>
        <v>Obesity</v>
      </c>
      <c r="K954" s="27" t="str">
        <f>VLOOKUP(A954,medical[#All],5,FALSE)</f>
        <v>Diabetes</v>
      </c>
      <c r="L954" s="28" t="str">
        <f>VLOOKUP(A954,hospital[#All],10,FALSE)</f>
        <v>14-Nov-1968</v>
      </c>
      <c r="M954" s="29">
        <f>VLOOKUP(A954,hospital[#All],6,FALSE)</f>
        <v>11538.42</v>
      </c>
      <c r="N954" s="26" t="str">
        <f>VLOOKUP(A954,hospital[#All],7,FALSE)</f>
        <v>tier - 3</v>
      </c>
      <c r="O954" s="26" t="str">
        <f>VLOOKUP(A954,hospital[#All],8,FALSE)</f>
        <v>tier - 1</v>
      </c>
      <c r="P954" s="26" t="str">
        <f>VLOOKUP(A954,hospital[#All],9,FALSE)</f>
        <v>R1011</v>
      </c>
      <c r="Q954" s="26">
        <f>VLOOKUP(A954,hospital[#All],11,FALSE)</f>
        <v>57</v>
      </c>
    </row>
    <row r="955" spans="1:17" ht="15.6" x14ac:dyDescent="0.3">
      <c r="A955" s="25" t="s">
        <v>1417</v>
      </c>
      <c r="B955" s="26" t="str">
        <f>VLOOKUP(A955,cstm_name[#All],4,FALSE)</f>
        <v>Gerardo</v>
      </c>
      <c r="C955" s="26">
        <f>VLOOKUP(A955,medical[#All],2,FALSE)</f>
        <v>18.335000000000001</v>
      </c>
      <c r="D955" s="26" t="str">
        <f>VLOOKUP(A955,medical[#All],5,FALSE)</f>
        <v>Diabetes</v>
      </c>
      <c r="E955" s="26" t="str">
        <f>VLOOKUP(A955,medical[#All],6,FALSE)</f>
        <v>No</v>
      </c>
      <c r="F955" s="26" t="str">
        <f>VLOOKUP('Health care'!A955,medical[#All],7,FALSE)</f>
        <v>No</v>
      </c>
      <c r="G955" s="26" t="str">
        <f>VLOOKUP(A955,medical[#All],8,FALSE)</f>
        <v>No</v>
      </c>
      <c r="H955" s="26">
        <f>VLOOKUP('Health care'!A955,medical[#All],9,FALSE)</f>
        <v>0</v>
      </c>
      <c r="I955" s="26" t="str">
        <f>VLOOKUP(A955,medical[#All],10,FALSE)</f>
        <v>No</v>
      </c>
      <c r="J955" s="27" t="str">
        <f>VLOOKUP(A955,medical[#All],3,FALSE)</f>
        <v>Underweight</v>
      </c>
      <c r="K955" s="27" t="str">
        <f>VLOOKUP(A955,medical[#All],5,FALSE)</f>
        <v>Diabetes</v>
      </c>
      <c r="L955" s="28" t="str">
        <f>VLOOKUP(A955,hospital[#All],10,FALSE)</f>
        <v>3-Oct-1965</v>
      </c>
      <c r="M955" s="29">
        <f>VLOOKUP(A955,hospital[#All],6,FALSE)</f>
        <v>11534.87</v>
      </c>
      <c r="N955" s="26" t="str">
        <f>VLOOKUP(A955,hospital[#All],7,FALSE)</f>
        <v>tier - 3</v>
      </c>
      <c r="O955" s="26" t="str">
        <f>VLOOKUP(A955,hospital[#All],8,FALSE)</f>
        <v>tier - 1</v>
      </c>
      <c r="P955" s="26" t="str">
        <f>VLOOKUP(A955,hospital[#All],9,FALSE)</f>
        <v>R1017</v>
      </c>
      <c r="Q955" s="26">
        <f>VLOOKUP(A955,hospital[#All],11,FALSE)</f>
        <v>60</v>
      </c>
    </row>
    <row r="956" spans="1:17" ht="15.6" x14ac:dyDescent="0.3">
      <c r="A956" s="25" t="s">
        <v>1416</v>
      </c>
      <c r="B956" s="26" t="str">
        <f>VLOOKUP(A956,cstm_name[#All],4,FALSE)</f>
        <v>Matthew</v>
      </c>
      <c r="C956" s="26">
        <f>VLOOKUP(A956,medical[#All],2,FALSE)</f>
        <v>31.24</v>
      </c>
      <c r="D956" s="26" t="str">
        <f>VLOOKUP(A956,medical[#All],5,FALSE)</f>
        <v>Diabetes</v>
      </c>
      <c r="E956" s="26" t="str">
        <f>VLOOKUP(A956,medical[#All],6,FALSE)</f>
        <v>Yes</v>
      </c>
      <c r="F956" s="26" t="str">
        <f>VLOOKUP('Health care'!A956,medical[#All],7,FALSE)</f>
        <v>No</v>
      </c>
      <c r="G956" s="26" t="str">
        <f>VLOOKUP(A956,medical[#All],8,FALSE)</f>
        <v>No</v>
      </c>
      <c r="H956" s="26">
        <f>VLOOKUP('Health care'!A956,medical[#All],9,FALSE)</f>
        <v>2</v>
      </c>
      <c r="I956" s="26" t="str">
        <f>VLOOKUP(A956,medical[#All],10,FALSE)</f>
        <v>No</v>
      </c>
      <c r="J956" s="27" t="str">
        <f>VLOOKUP(A956,medical[#All],3,FALSE)</f>
        <v>Obesity</v>
      </c>
      <c r="K956" s="27" t="str">
        <f>VLOOKUP(A956,medical[#All],5,FALSE)</f>
        <v>Diabetes</v>
      </c>
      <c r="L956" s="28" t="str">
        <f>VLOOKUP(A956,hospital[#All],10,FALSE)</f>
        <v>23-Jul-1970</v>
      </c>
      <c r="M956" s="29">
        <f>VLOOKUP(A956,hospital[#All],6,FALSE)</f>
        <v>11530.12</v>
      </c>
      <c r="N956" s="26" t="str">
        <f>VLOOKUP(A956,hospital[#All],7,FALSE)</f>
        <v>tier - 3</v>
      </c>
      <c r="O956" s="26" t="str">
        <f>VLOOKUP(A956,hospital[#All],8,FALSE)</f>
        <v>tier - 1</v>
      </c>
      <c r="P956" s="26" t="str">
        <f>VLOOKUP(A956,hospital[#All],9,FALSE)</f>
        <v>R1012</v>
      </c>
      <c r="Q956" s="26">
        <f>VLOOKUP(A956,hospital[#All],11,FALSE)</f>
        <v>55</v>
      </c>
    </row>
    <row r="957" spans="1:17" ht="15.6" x14ac:dyDescent="0.3">
      <c r="A957" s="25" t="s">
        <v>1415</v>
      </c>
      <c r="B957" s="26" t="str">
        <f>VLOOKUP(A957,cstm_name[#All],4,FALSE)</f>
        <v>Meghan</v>
      </c>
      <c r="C957" s="26">
        <f>VLOOKUP(A957,medical[#All],2,FALSE)</f>
        <v>39.22</v>
      </c>
      <c r="D957" s="26" t="str">
        <f>VLOOKUP(A957,medical[#All],5,FALSE)</f>
        <v>Normal</v>
      </c>
      <c r="E957" s="26" t="str">
        <f>VLOOKUP(A957,medical[#All],6,FALSE)</f>
        <v>Yes</v>
      </c>
      <c r="F957" s="26" t="str">
        <f>VLOOKUP('Health care'!A957,medical[#All],7,FALSE)</f>
        <v>No</v>
      </c>
      <c r="G957" s="26" t="str">
        <f>VLOOKUP(A957,medical[#All],8,FALSE)</f>
        <v>No</v>
      </c>
      <c r="H957" s="26">
        <f>VLOOKUP('Health care'!A957,medical[#All],9,FALSE)</f>
        <v>1</v>
      </c>
      <c r="I957" s="26" t="str">
        <f>VLOOKUP(A957,medical[#All],10,FALSE)</f>
        <v>No</v>
      </c>
      <c r="J957" s="27" t="str">
        <f>VLOOKUP(A957,medical[#All],3,FALSE)</f>
        <v>Obesity</v>
      </c>
      <c r="K957" s="27" t="str">
        <f>VLOOKUP(A957,medical[#All],5,FALSE)</f>
        <v>Normal</v>
      </c>
      <c r="L957" s="28" t="str">
        <f>VLOOKUP(A957,hospital[#All],10,FALSE)</f>
        <v>12-Jun-1988</v>
      </c>
      <c r="M957" s="29">
        <f>VLOOKUP(A957,hospital[#All],6,FALSE)</f>
        <v>11524.25</v>
      </c>
      <c r="N957" s="26" t="str">
        <f>VLOOKUP(A957,hospital[#All],7,FALSE)</f>
        <v>tier - 3</v>
      </c>
      <c r="O957" s="26" t="str">
        <f>VLOOKUP(A957,hospital[#All],8,FALSE)</f>
        <v>tier - 1</v>
      </c>
      <c r="P957" s="26" t="str">
        <f>VLOOKUP(A957,hospital[#All],9,FALSE)</f>
        <v>R1026</v>
      </c>
      <c r="Q957" s="26">
        <f>VLOOKUP(A957,hospital[#All],11,FALSE)</f>
        <v>37</v>
      </c>
    </row>
    <row r="958" spans="1:17" ht="15.6" x14ac:dyDescent="0.3">
      <c r="A958" s="25" t="s">
        <v>1414</v>
      </c>
      <c r="B958" s="26" t="str">
        <f>VLOOKUP(A958,cstm_name[#All],4,FALSE)</f>
        <v>eric</v>
      </c>
      <c r="C958" s="26">
        <f>VLOOKUP(A958,medical[#All],2,FALSE)</f>
        <v>24.414999999999999</v>
      </c>
      <c r="D958" s="26" t="str">
        <f>VLOOKUP(A958,medical[#All],5,FALSE)</f>
        <v>Diabetes</v>
      </c>
      <c r="E958" s="26" t="str">
        <f>VLOOKUP(A958,medical[#All],6,FALSE)</f>
        <v>No</v>
      </c>
      <c r="F958" s="26" t="str">
        <f>VLOOKUP('Health care'!A958,medical[#All],7,FALSE)</f>
        <v>No</v>
      </c>
      <c r="G958" s="26" t="str">
        <f>VLOOKUP(A958,medical[#All],8,FALSE)</f>
        <v>No</v>
      </c>
      <c r="H958" s="26">
        <f>VLOOKUP('Health care'!A958,medical[#All],9,FALSE)</f>
        <v>0</v>
      </c>
      <c r="I958" s="26" t="str">
        <f>VLOOKUP(A958,medical[#All],10,FALSE)</f>
        <v>No</v>
      </c>
      <c r="J958" s="27" t="str">
        <f>VLOOKUP(A958,medical[#All],3,FALSE)</f>
        <v>Normal Weight</v>
      </c>
      <c r="K958" s="27" t="str">
        <f>VLOOKUP(A958,medical[#All],5,FALSE)</f>
        <v>Diabetes</v>
      </c>
      <c r="L958" s="28" t="str">
        <f>VLOOKUP(A958,hospital[#All],10,FALSE)</f>
        <v>19-Dec-1971</v>
      </c>
      <c r="M958" s="29">
        <f>VLOOKUP(A958,hospital[#All],6,FALSE)</f>
        <v>11520.1</v>
      </c>
      <c r="N958" s="26" t="str">
        <f>VLOOKUP(A958,hospital[#All],7,FALSE)</f>
        <v>tier - 3</v>
      </c>
      <c r="O958" s="26" t="str">
        <f>VLOOKUP(A958,hospital[#All],8,FALSE)</f>
        <v>tier - 1</v>
      </c>
      <c r="P958" s="26" t="str">
        <f>VLOOKUP(A958,hospital[#All],9,FALSE)</f>
        <v>R1012</v>
      </c>
      <c r="Q958" s="26">
        <f>VLOOKUP(A958,hospital[#All],11,FALSE)</f>
        <v>54</v>
      </c>
    </row>
    <row r="959" spans="1:17" ht="15.6" x14ac:dyDescent="0.3">
      <c r="A959" s="25" t="s">
        <v>1413</v>
      </c>
      <c r="B959" s="26" t="str">
        <f>VLOOKUP(A959,cstm_name[#All],4,FALSE)</f>
        <v>Lisa</v>
      </c>
      <c r="C959" s="26">
        <f>VLOOKUP(A959,medical[#All],2,FALSE)</f>
        <v>32.299999999999997</v>
      </c>
      <c r="D959" s="26" t="str">
        <f>VLOOKUP(A959,medical[#All],5,FALSE)</f>
        <v>Diabetes</v>
      </c>
      <c r="E959" s="26" t="str">
        <f>VLOOKUP(A959,medical[#All],6,FALSE)</f>
        <v>No</v>
      </c>
      <c r="F959" s="26" t="str">
        <f>VLOOKUP('Health care'!A959,medical[#All],7,FALSE)</f>
        <v>No</v>
      </c>
      <c r="G959" s="26" t="str">
        <f>VLOOKUP(A959,medical[#All],8,FALSE)</f>
        <v>No</v>
      </c>
      <c r="H959" s="26">
        <f>VLOOKUP('Health care'!A959,medical[#All],9,FALSE)</f>
        <v>0</v>
      </c>
      <c r="I959" s="26" t="str">
        <f>VLOOKUP(A959,medical[#All],10,FALSE)</f>
        <v>No</v>
      </c>
      <c r="J959" s="27" t="str">
        <f>VLOOKUP(A959,medical[#All],3,FALSE)</f>
        <v>Obesity</v>
      </c>
      <c r="K959" s="27" t="str">
        <f>VLOOKUP(A959,medical[#All],5,FALSE)</f>
        <v>Diabetes</v>
      </c>
      <c r="L959" s="28" t="str">
        <f>VLOOKUP(A959,hospital[#All],10,FALSE)</f>
        <v>24-Jun-1968</v>
      </c>
      <c r="M959" s="29">
        <f>VLOOKUP(A959,hospital[#All],6,FALSE)</f>
        <v>11512.41</v>
      </c>
      <c r="N959" s="26" t="str">
        <f>VLOOKUP(A959,hospital[#All],7,FALSE)</f>
        <v>tier - 3</v>
      </c>
      <c r="O959" s="26" t="str">
        <f>VLOOKUP(A959,hospital[#All],8,FALSE)</f>
        <v>tier - 1</v>
      </c>
      <c r="P959" s="26" t="str">
        <f>VLOOKUP(A959,hospital[#All],9,FALSE)</f>
        <v>R1024</v>
      </c>
      <c r="Q959" s="26">
        <f>VLOOKUP(A959,hospital[#All],11,FALSE)</f>
        <v>57</v>
      </c>
    </row>
    <row r="960" spans="1:17" ht="15.6" x14ac:dyDescent="0.3">
      <c r="A960" s="25" t="s">
        <v>1412</v>
      </c>
      <c r="B960" s="26" t="str">
        <f>VLOOKUP(A960,cstm_name[#All],4,FALSE)</f>
        <v>Jane</v>
      </c>
      <c r="C960" s="26">
        <f>VLOOKUP(A960,medical[#All],2,FALSE)</f>
        <v>39.94</v>
      </c>
      <c r="D960" s="26" t="str">
        <f>VLOOKUP(A960,medical[#All],5,FALSE)</f>
        <v>Normal</v>
      </c>
      <c r="E960" s="26" t="str">
        <f>VLOOKUP(A960,medical[#All],6,FALSE)</f>
        <v>No</v>
      </c>
      <c r="F960" s="26" t="str">
        <f>VLOOKUP('Health care'!A960,medical[#All],7,FALSE)</f>
        <v>No</v>
      </c>
      <c r="G960" s="26" t="str">
        <f>VLOOKUP(A960,medical[#All],8,FALSE)</f>
        <v>No</v>
      </c>
      <c r="H960" s="26">
        <f>VLOOKUP('Health care'!A960,medical[#All],9,FALSE)</f>
        <v>0</v>
      </c>
      <c r="I960" s="26" t="str">
        <f>VLOOKUP(A960,medical[#All],10,FALSE)</f>
        <v>No</v>
      </c>
      <c r="J960" s="27" t="str">
        <f>VLOOKUP(A960,medical[#All],3,FALSE)</f>
        <v>Obesity</v>
      </c>
      <c r="K960" s="27" t="str">
        <f>VLOOKUP(A960,medical[#All],5,FALSE)</f>
        <v>Normal</v>
      </c>
      <c r="L960" s="28" t="str">
        <f>VLOOKUP(A960,hospital[#All],10,FALSE)</f>
        <v>6-Oct-1989</v>
      </c>
      <c r="M960" s="29">
        <f>VLOOKUP(A960,hospital[#All],6,FALSE)</f>
        <v>11511.61</v>
      </c>
      <c r="N960" s="26" t="str">
        <f>VLOOKUP(A960,hospital[#All],7,FALSE)</f>
        <v>tier - 3</v>
      </c>
      <c r="O960" s="26" t="str">
        <f>VLOOKUP(A960,hospital[#All],8,FALSE)</f>
        <v>tier - 3</v>
      </c>
      <c r="P960" s="26" t="str">
        <f>VLOOKUP(A960,hospital[#All],9,FALSE)</f>
        <v>R1026</v>
      </c>
      <c r="Q960" s="26">
        <f>VLOOKUP(A960,hospital[#All],11,FALSE)</f>
        <v>36</v>
      </c>
    </row>
    <row r="961" spans="1:17" ht="15.6" x14ac:dyDescent="0.3">
      <c r="A961" s="25" t="s">
        <v>1411</v>
      </c>
      <c r="B961" s="26" t="str">
        <f>VLOOKUP(A961,cstm_name[#All],4,FALSE)</f>
        <v>Allison</v>
      </c>
      <c r="C961" s="26">
        <f>VLOOKUP(A961,medical[#All],2,FALSE)</f>
        <v>30</v>
      </c>
      <c r="D961" s="26" t="str">
        <f>VLOOKUP(A961,medical[#All],5,FALSE)</f>
        <v>Normal</v>
      </c>
      <c r="E961" s="26" t="str">
        <f>VLOOKUP(A961,medical[#All],6,FALSE)</f>
        <v>Yes</v>
      </c>
      <c r="F961" s="26" t="str">
        <f>VLOOKUP('Health care'!A961,medical[#All],7,FALSE)</f>
        <v>No</v>
      </c>
      <c r="G961" s="26" t="str">
        <f>VLOOKUP(A961,medical[#All],8,FALSE)</f>
        <v>Yes</v>
      </c>
      <c r="H961" s="26">
        <f>VLOOKUP('Health care'!A961,medical[#All],9,FALSE)</f>
        <v>1</v>
      </c>
      <c r="I961" s="26" t="str">
        <f>VLOOKUP(A961,medical[#All],10,FALSE)</f>
        <v>No</v>
      </c>
      <c r="J961" s="27" t="str">
        <f>VLOOKUP(A961,medical[#All],3,FALSE)</f>
        <v>Obesity</v>
      </c>
      <c r="K961" s="27" t="str">
        <f>VLOOKUP(A961,medical[#All],5,FALSE)</f>
        <v>Normal</v>
      </c>
      <c r="L961" s="28" t="str">
        <f>VLOOKUP(A961,hospital[#All],10,FALSE)</f>
        <v>11-Aug-1969</v>
      </c>
      <c r="M961" s="29">
        <f>VLOOKUP(A961,hospital[#All],6,FALSE)</f>
        <v>11497.69</v>
      </c>
      <c r="N961" s="26" t="str">
        <f>VLOOKUP(A961,hospital[#All],7,FALSE)</f>
        <v>tier - 3</v>
      </c>
      <c r="O961" s="26" t="str">
        <f>VLOOKUP(A961,hospital[#All],8,FALSE)</f>
        <v>tier - 1</v>
      </c>
      <c r="P961" s="26" t="str">
        <f>VLOOKUP(A961,hospital[#All],9,FALSE)</f>
        <v>R1012</v>
      </c>
      <c r="Q961" s="26">
        <f>VLOOKUP(A961,hospital[#All],11,FALSE)</f>
        <v>56</v>
      </c>
    </row>
    <row r="962" spans="1:17" ht="15.6" x14ac:dyDescent="0.3">
      <c r="A962" s="25" t="s">
        <v>1410</v>
      </c>
      <c r="B962" s="26" t="str">
        <f>VLOOKUP(A962,cstm_name[#All],4,FALSE)</f>
        <v>Sarah</v>
      </c>
      <c r="C962" s="26">
        <f>VLOOKUP(A962,medical[#All],2,FALSE)</f>
        <v>35.340000000000003</v>
      </c>
      <c r="D962" s="26" t="str">
        <f>VLOOKUP(A962,medical[#All],5,FALSE)</f>
        <v>Normal</v>
      </c>
      <c r="E962" s="26" t="str">
        <f>VLOOKUP(A962,medical[#All],6,FALSE)</f>
        <v>Yes</v>
      </c>
      <c r="F962" s="26" t="str">
        <f>VLOOKUP('Health care'!A962,medical[#All],7,FALSE)</f>
        <v>No</v>
      </c>
      <c r="G962" s="26" t="str">
        <f>VLOOKUP(A962,medical[#All],8,FALSE)</f>
        <v>Yes</v>
      </c>
      <c r="H962" s="26">
        <f>VLOOKUP('Health care'!A962,medical[#All],9,FALSE)</f>
        <v>1</v>
      </c>
      <c r="I962" s="26" t="str">
        <f>VLOOKUP(A962,medical[#All],10,FALSE)</f>
        <v>No</v>
      </c>
      <c r="J962" s="27" t="str">
        <f>VLOOKUP(A962,medical[#All],3,FALSE)</f>
        <v>Obesity</v>
      </c>
      <c r="K962" s="27" t="str">
        <f>VLOOKUP(A962,medical[#All],5,FALSE)</f>
        <v>Normal</v>
      </c>
      <c r="L962" s="28" t="str">
        <f>VLOOKUP(A962,hospital[#All],10,FALSE)</f>
        <v>7-Jun-1983</v>
      </c>
      <c r="M962" s="29">
        <f>VLOOKUP(A962,hospital[#All],6,FALSE)</f>
        <v>11492.46</v>
      </c>
      <c r="N962" s="26" t="str">
        <f>VLOOKUP(A962,hospital[#All],7,FALSE)</f>
        <v>tier - 3</v>
      </c>
      <c r="O962" s="26" t="str">
        <f>VLOOKUP(A962,hospital[#All],8,FALSE)</f>
        <v>tier - 3</v>
      </c>
      <c r="P962" s="26" t="str">
        <f>VLOOKUP(A962,hospital[#All],9,FALSE)</f>
        <v>R1026</v>
      </c>
      <c r="Q962" s="26">
        <f>VLOOKUP(A962,hospital[#All],11,FALSE)</f>
        <v>42</v>
      </c>
    </row>
    <row r="963" spans="1:17" ht="15.6" x14ac:dyDescent="0.3">
      <c r="A963" s="25" t="s">
        <v>1409</v>
      </c>
      <c r="B963" s="26" t="str">
        <f>VLOOKUP(A963,cstm_name[#All],4,FALSE)</f>
        <v>Philip</v>
      </c>
      <c r="C963" s="26">
        <f>VLOOKUP(A963,medical[#All],2,FALSE)</f>
        <v>32.204999999999998</v>
      </c>
      <c r="D963" s="26" t="str">
        <f>VLOOKUP(A963,medical[#All],5,FALSE)</f>
        <v>Diabetes</v>
      </c>
      <c r="E963" s="26" t="str">
        <f>VLOOKUP(A963,medical[#All],6,FALSE)</f>
        <v>Yes</v>
      </c>
      <c r="F963" s="26" t="str">
        <f>VLOOKUP('Health care'!A963,medical[#All],7,FALSE)</f>
        <v>No</v>
      </c>
      <c r="G963" s="26" t="str">
        <f>VLOOKUP(A963,medical[#All],8,FALSE)</f>
        <v>No</v>
      </c>
      <c r="H963" s="26">
        <f>VLOOKUP('Health care'!A963,medical[#All],9,FALSE)</f>
        <v>2</v>
      </c>
      <c r="I963" s="26" t="str">
        <f>VLOOKUP(A963,medical[#All],10,FALSE)</f>
        <v>No</v>
      </c>
      <c r="J963" s="27" t="str">
        <f>VLOOKUP(A963,medical[#All],3,FALSE)</f>
        <v>Obesity</v>
      </c>
      <c r="K963" s="27" t="str">
        <f>VLOOKUP(A963,medical[#All],5,FALSE)</f>
        <v>Diabetes</v>
      </c>
      <c r="L963" s="28" t="str">
        <f>VLOOKUP(A963,hospital[#All],10,FALSE)</f>
        <v>13-Oct-1970</v>
      </c>
      <c r="M963" s="29">
        <f>VLOOKUP(A963,hospital[#All],6,FALSE)</f>
        <v>11488.32</v>
      </c>
      <c r="N963" s="26" t="str">
        <f>VLOOKUP(A963,hospital[#All],7,FALSE)</f>
        <v>tier - 3</v>
      </c>
      <c r="O963" s="26" t="str">
        <f>VLOOKUP(A963,hospital[#All],8,FALSE)</f>
        <v>tier - 1</v>
      </c>
      <c r="P963" s="26" t="str">
        <f>VLOOKUP(A963,hospital[#All],9,FALSE)</f>
        <v>R1014</v>
      </c>
      <c r="Q963" s="26">
        <f>VLOOKUP(A963,hospital[#All],11,FALSE)</f>
        <v>55</v>
      </c>
    </row>
    <row r="964" spans="1:17" ht="15.6" x14ac:dyDescent="0.3">
      <c r="A964" s="25" t="s">
        <v>1408</v>
      </c>
      <c r="B964" s="26" t="str">
        <f>VLOOKUP(A964,cstm_name[#All],4,FALSE)</f>
        <v>Jillian</v>
      </c>
      <c r="C964" s="26">
        <f>VLOOKUP(A964,medical[#All],2,FALSE)</f>
        <v>33.880000000000003</v>
      </c>
      <c r="D964" s="26" t="str">
        <f>VLOOKUP(A964,medical[#All],5,FALSE)</f>
        <v>Normal</v>
      </c>
      <c r="E964" s="26" t="str">
        <f>VLOOKUP(A964,medical[#All],6,FALSE)</f>
        <v>No</v>
      </c>
      <c r="F964" s="26" t="str">
        <f>VLOOKUP('Health care'!A964,medical[#All],7,FALSE)</f>
        <v>yes</v>
      </c>
      <c r="G964" s="26" t="str">
        <f>VLOOKUP(A964,medical[#All],8,FALSE)</f>
        <v>No</v>
      </c>
      <c r="H964" s="26">
        <f>VLOOKUP('Health care'!A964,medical[#All],9,FALSE)</f>
        <v>1</v>
      </c>
      <c r="I964" s="26" t="str">
        <f>VLOOKUP(A964,medical[#All],10,FALSE)</f>
        <v>No</v>
      </c>
      <c r="J964" s="27" t="str">
        <f>VLOOKUP(A964,medical[#All],3,FALSE)</f>
        <v>Obesity</v>
      </c>
      <c r="K964" s="27" t="str">
        <f>VLOOKUP(A964,medical[#All],5,FALSE)</f>
        <v>Normal</v>
      </c>
      <c r="L964" s="28" t="str">
        <f>VLOOKUP(A964,hospital[#All],10,FALSE)</f>
        <v>10-Sep-2004</v>
      </c>
      <c r="M964" s="29">
        <f>VLOOKUP(A964,hospital[#All],6,FALSE)</f>
        <v>11482.63</v>
      </c>
      <c r="N964" s="26" t="str">
        <f>VLOOKUP(A964,hospital[#All],7,FALSE)</f>
        <v>tier - 3</v>
      </c>
      <c r="O964" s="26" t="str">
        <f>VLOOKUP(A964,hospital[#All],8,FALSE)</f>
        <v>tier - 2</v>
      </c>
      <c r="P964" s="26" t="str">
        <f>VLOOKUP(A964,hospital[#All],9,FALSE)</f>
        <v>R1013</v>
      </c>
      <c r="Q964" s="26">
        <f>VLOOKUP(A964,hospital[#All],11,FALSE)</f>
        <v>21</v>
      </c>
    </row>
    <row r="965" spans="1:17" ht="15.6" x14ac:dyDescent="0.3">
      <c r="A965" s="25" t="s">
        <v>1407</v>
      </c>
      <c r="B965" s="26" t="str">
        <f>VLOOKUP(A965,cstm_name[#All],4,FALSE)</f>
        <v>Laura</v>
      </c>
      <c r="C965" s="26">
        <f>VLOOKUP(A965,medical[#All],2,FALSE)</f>
        <v>26.63</v>
      </c>
      <c r="D965" s="26" t="str">
        <f>VLOOKUP(A965,medical[#All],5,FALSE)</f>
        <v>Normal</v>
      </c>
      <c r="E965" s="26" t="str">
        <f>VLOOKUP(A965,medical[#All],6,FALSE)</f>
        <v>Yes</v>
      </c>
      <c r="F965" s="26" t="str">
        <f>VLOOKUP('Health care'!A965,medical[#All],7,FALSE)</f>
        <v>No</v>
      </c>
      <c r="G965" s="26" t="str">
        <f>VLOOKUP(A965,medical[#All],8,FALSE)</f>
        <v>No</v>
      </c>
      <c r="H965" s="26">
        <f>VLOOKUP('Health care'!A965,medical[#All],9,FALSE)</f>
        <v>2</v>
      </c>
      <c r="I965" s="26" t="str">
        <f>VLOOKUP(A965,medical[#All],10,FALSE)</f>
        <v>No</v>
      </c>
      <c r="J965" s="27" t="str">
        <f>VLOOKUP(A965,medical[#All],3,FALSE)</f>
        <v>OverWeight</v>
      </c>
      <c r="K965" s="27" t="str">
        <f>VLOOKUP(A965,medical[#All],5,FALSE)</f>
        <v>Normal</v>
      </c>
      <c r="L965" s="28" t="str">
        <f>VLOOKUP(A965,hospital[#All],10,FALSE)</f>
        <v>7-Sep-1966</v>
      </c>
      <c r="M965" s="29">
        <f>VLOOKUP(A965,hospital[#All],6,FALSE)</f>
        <v>11478.14</v>
      </c>
      <c r="N965" s="26" t="str">
        <f>VLOOKUP(A965,hospital[#All],7,FALSE)</f>
        <v>tier - 3</v>
      </c>
      <c r="O965" s="26" t="str">
        <f>VLOOKUP(A965,hospital[#All],8,FALSE)</f>
        <v>tier - 2</v>
      </c>
      <c r="P965" s="26" t="str">
        <f>VLOOKUP(A965,hospital[#All],9,FALSE)</f>
        <v>R1025</v>
      </c>
      <c r="Q965" s="26">
        <f>VLOOKUP(A965,hospital[#All],11,FALSE)</f>
        <v>59</v>
      </c>
    </row>
    <row r="966" spans="1:17" ht="15.6" x14ac:dyDescent="0.3">
      <c r="A966" s="25" t="s">
        <v>1406</v>
      </c>
      <c r="B966" s="26" t="str">
        <f>VLOOKUP(A966,cstm_name[#All],4,FALSE)</f>
        <v>Megan</v>
      </c>
      <c r="C966" s="26">
        <f>VLOOKUP(A966,medical[#All],2,FALSE)</f>
        <v>28.7</v>
      </c>
      <c r="D966" s="26" t="str">
        <f>VLOOKUP(A966,medical[#All],5,FALSE)</f>
        <v>Diabetes</v>
      </c>
      <c r="E966" s="26" t="str">
        <f>VLOOKUP(A966,medical[#All],6,FALSE)</f>
        <v>No</v>
      </c>
      <c r="F966" s="26" t="str">
        <f>VLOOKUP('Health care'!A966,medical[#All],7,FALSE)</f>
        <v>No</v>
      </c>
      <c r="G966" s="26" t="str">
        <f>VLOOKUP(A966,medical[#All],8,FALSE)</f>
        <v>No</v>
      </c>
      <c r="H966" s="26">
        <f>VLOOKUP('Health care'!A966,medical[#All],9,FALSE)</f>
        <v>0</v>
      </c>
      <c r="I966" s="26" t="str">
        <f>VLOOKUP(A966,medical[#All],10,FALSE)</f>
        <v>No</v>
      </c>
      <c r="J966" s="27" t="str">
        <f>VLOOKUP(A966,medical[#All],3,FALSE)</f>
        <v>OverWeight</v>
      </c>
      <c r="K966" s="27" t="str">
        <f>VLOOKUP(A966,medical[#All],5,FALSE)</f>
        <v>Diabetes</v>
      </c>
      <c r="L966" s="28" t="str">
        <f>VLOOKUP(A966,hospital[#All],10,FALSE)</f>
        <v>23-Jun-1965</v>
      </c>
      <c r="M966" s="29">
        <f>VLOOKUP(A966,hospital[#All],6,FALSE)</f>
        <v>11455.28</v>
      </c>
      <c r="N966" s="26" t="str">
        <f>VLOOKUP(A966,hospital[#All],7,FALSE)</f>
        <v>tier - 3</v>
      </c>
      <c r="O966" s="26" t="str">
        <f>VLOOKUP(A966,hospital[#All],8,FALSE)</f>
        <v>tier - 2</v>
      </c>
      <c r="P966" s="26" t="str">
        <f>VLOOKUP(A966,hospital[#All],9,FALSE)</f>
        <v>R1011</v>
      </c>
      <c r="Q966" s="26">
        <f>VLOOKUP(A966,hospital[#All],11,FALSE)</f>
        <v>60</v>
      </c>
    </row>
    <row r="967" spans="1:17" ht="15.6" x14ac:dyDescent="0.3">
      <c r="A967" s="25" t="s">
        <v>1405</v>
      </c>
      <c r="B967" s="26" t="str">
        <f>VLOOKUP(A967,cstm_name[#All],4,FALSE)</f>
        <v>Shannon</v>
      </c>
      <c r="C967" s="26">
        <f>VLOOKUP(A967,medical[#All],2,FALSE)</f>
        <v>25.65</v>
      </c>
      <c r="D967" s="26" t="str">
        <f>VLOOKUP(A967,medical[#All],5,FALSE)</f>
        <v>Normal</v>
      </c>
      <c r="E967" s="26" t="str">
        <f>VLOOKUP(A967,medical[#All],6,FALSE)</f>
        <v>Yes</v>
      </c>
      <c r="F967" s="26" t="str">
        <f>VLOOKUP('Health care'!A967,medical[#All],7,FALSE)</f>
        <v>No</v>
      </c>
      <c r="G967" s="26" t="str">
        <f>VLOOKUP(A967,medical[#All],8,FALSE)</f>
        <v>No</v>
      </c>
      <c r="H967" s="26">
        <f>VLOOKUP('Health care'!A967,medical[#All],9,FALSE)</f>
        <v>2</v>
      </c>
      <c r="I967" s="26" t="str">
        <f>VLOOKUP(A967,medical[#All],10,FALSE)</f>
        <v>No</v>
      </c>
      <c r="J967" s="27" t="str">
        <f>VLOOKUP(A967,medical[#All],3,FALSE)</f>
        <v>OverWeight</v>
      </c>
      <c r="K967" s="27" t="str">
        <f>VLOOKUP(A967,medical[#All],5,FALSE)</f>
        <v>Normal</v>
      </c>
      <c r="L967" s="28" t="str">
        <f>VLOOKUP(A967,hospital[#All],10,FALSE)</f>
        <v>14-Jun-1966</v>
      </c>
      <c r="M967" s="29">
        <f>VLOOKUP(A967,hospital[#All],6,FALSE)</f>
        <v>11454.02</v>
      </c>
      <c r="N967" s="26" t="str">
        <f>VLOOKUP(A967,hospital[#All],7,FALSE)</f>
        <v>tier - 3</v>
      </c>
      <c r="O967" s="26" t="str">
        <f>VLOOKUP(A967,hospital[#All],8,FALSE)</f>
        <v>tier - 1</v>
      </c>
      <c r="P967" s="26" t="str">
        <f>VLOOKUP(A967,hospital[#All],9,FALSE)</f>
        <v>R1012</v>
      </c>
      <c r="Q967" s="26">
        <f>VLOOKUP(A967,hospital[#All],11,FALSE)</f>
        <v>59</v>
      </c>
    </row>
    <row r="968" spans="1:17" ht="15.6" x14ac:dyDescent="0.3">
      <c r="A968" s="25" t="s">
        <v>1404</v>
      </c>
      <c r="B968" s="26" t="str">
        <f>VLOOKUP(A968,cstm_name[#All],4,FALSE)</f>
        <v>Rachelle</v>
      </c>
      <c r="C968" s="26">
        <f>VLOOKUP(A968,medical[#All],2,FALSE)</f>
        <v>36.384999999999998</v>
      </c>
      <c r="D968" s="26" t="str">
        <f>VLOOKUP(A968,medical[#All],5,FALSE)</f>
        <v>Diabetes</v>
      </c>
      <c r="E968" s="26" t="str">
        <f>VLOOKUP(A968,medical[#All],6,FALSE)</f>
        <v>No</v>
      </c>
      <c r="F968" s="26" t="str">
        <f>VLOOKUP('Health care'!A968,medical[#All],7,FALSE)</f>
        <v>No</v>
      </c>
      <c r="G968" s="26" t="str">
        <f>VLOOKUP(A968,medical[#All],8,FALSE)</f>
        <v>No</v>
      </c>
      <c r="H968" s="26">
        <f>VLOOKUP('Health care'!A968,medical[#All],9,FALSE)</f>
        <v>0</v>
      </c>
      <c r="I968" s="26" t="str">
        <f>VLOOKUP(A968,medical[#All],10,FALSE)</f>
        <v>No</v>
      </c>
      <c r="J968" s="27" t="str">
        <f>VLOOKUP(A968,medical[#All],3,FALSE)</f>
        <v>Obesity</v>
      </c>
      <c r="K968" s="27" t="str">
        <f>VLOOKUP(A968,medical[#All],5,FALSE)</f>
        <v>Diabetes</v>
      </c>
      <c r="L968" s="28" t="str">
        <f>VLOOKUP(A968,hospital[#All],10,FALSE)</f>
        <v>12-Sep-1971</v>
      </c>
      <c r="M968" s="29">
        <f>VLOOKUP(A968,hospital[#All],6,FALSE)</f>
        <v>11436.74</v>
      </c>
      <c r="N968" s="26" t="str">
        <f>VLOOKUP(A968,hospital[#All],7,FALSE)</f>
        <v>tier - 3</v>
      </c>
      <c r="O968" s="26" t="str">
        <f>VLOOKUP(A968,hospital[#All],8,FALSE)</f>
        <v>tier - 3</v>
      </c>
      <c r="P968" s="26" t="str">
        <f>VLOOKUP(A968,hospital[#All],9,FALSE)</f>
        <v>R1012</v>
      </c>
      <c r="Q968" s="26">
        <f>VLOOKUP(A968,hospital[#All],11,FALSE)</f>
        <v>54</v>
      </c>
    </row>
    <row r="969" spans="1:17" ht="15.6" x14ac:dyDescent="0.3">
      <c r="A969" s="25" t="s">
        <v>1403</v>
      </c>
      <c r="B969" s="26" t="str">
        <f>VLOOKUP(A969,cstm_name[#All],4,FALSE)</f>
        <v>casey</v>
      </c>
      <c r="C969" s="26">
        <f>VLOOKUP(A969,medical[#All],2,FALSE)</f>
        <v>34.69</v>
      </c>
      <c r="D969" s="26" t="str">
        <f>VLOOKUP(A969,medical[#All],5,FALSE)</f>
        <v>Normal</v>
      </c>
      <c r="E969" s="26" t="str">
        <f>VLOOKUP(A969,medical[#All],6,FALSE)</f>
        <v>No</v>
      </c>
      <c r="F969" s="26" t="str">
        <f>VLOOKUP('Health care'!A969,medical[#All],7,FALSE)</f>
        <v>No</v>
      </c>
      <c r="G969" s="26" t="str">
        <f>VLOOKUP(A969,medical[#All],8,FALSE)</f>
        <v>No</v>
      </c>
      <c r="H969" s="26">
        <f>VLOOKUP('Health care'!A969,medical[#All],9,FALSE)</f>
        <v>0</v>
      </c>
      <c r="I969" s="26" t="str">
        <f>VLOOKUP(A969,medical[#All],10,FALSE)</f>
        <v>No</v>
      </c>
      <c r="J969" s="27" t="str">
        <f>VLOOKUP(A969,medical[#All],3,FALSE)</f>
        <v>Obesity</v>
      </c>
      <c r="K969" s="27" t="str">
        <f>VLOOKUP(A969,medical[#All],5,FALSE)</f>
        <v>Normal</v>
      </c>
      <c r="L969" s="28" t="str">
        <f>VLOOKUP(A969,hospital[#All],10,FALSE)</f>
        <v>17-Jul-1980</v>
      </c>
      <c r="M969" s="29">
        <f>VLOOKUP(A969,hospital[#All],6,FALSE)</f>
        <v>11435.74</v>
      </c>
      <c r="N969" s="26" t="str">
        <f>VLOOKUP(A969,hospital[#All],7,FALSE)</f>
        <v>tier - 3</v>
      </c>
      <c r="O969" s="26" t="str">
        <f>VLOOKUP(A969,hospital[#All],8,FALSE)</f>
        <v>tier - 3</v>
      </c>
      <c r="P969" s="26" t="str">
        <f>VLOOKUP(A969,hospital[#All],9,FALSE)</f>
        <v>R1021</v>
      </c>
      <c r="Q969" s="26">
        <f>VLOOKUP(A969,hospital[#All],11,FALSE)</f>
        <v>45</v>
      </c>
    </row>
    <row r="970" spans="1:17" ht="15.6" x14ac:dyDescent="0.3">
      <c r="A970" s="25" t="s">
        <v>1402</v>
      </c>
      <c r="B970" s="26" t="str">
        <f>VLOOKUP(A970,cstm_name[#All],4,FALSE)</f>
        <v>Jessica</v>
      </c>
      <c r="C970" s="26">
        <f>VLOOKUP(A970,medical[#All],2,FALSE)</f>
        <v>37.68</v>
      </c>
      <c r="D970" s="26" t="str">
        <f>VLOOKUP(A970,medical[#All],5,FALSE)</f>
        <v>Normal</v>
      </c>
      <c r="E970" s="26" t="str">
        <f>VLOOKUP(A970,medical[#All],6,FALSE)</f>
        <v>Yes</v>
      </c>
      <c r="F970" s="26" t="str">
        <f>VLOOKUP('Health care'!A970,medical[#All],7,FALSE)</f>
        <v>No</v>
      </c>
      <c r="G970" s="26" t="str">
        <f>VLOOKUP(A970,medical[#All],8,FALSE)</f>
        <v>No</v>
      </c>
      <c r="H970" s="26">
        <f>VLOOKUP('Health care'!A970,medical[#All],9,FALSE)</f>
        <v>0</v>
      </c>
      <c r="I970" s="26" t="str">
        <f>VLOOKUP(A970,medical[#All],10,FALSE)</f>
        <v>No</v>
      </c>
      <c r="J970" s="27" t="str">
        <f>VLOOKUP(A970,medical[#All],3,FALSE)</f>
        <v>Obesity</v>
      </c>
      <c r="K970" s="27" t="str">
        <f>VLOOKUP(A970,medical[#All],5,FALSE)</f>
        <v>Normal</v>
      </c>
      <c r="L970" s="28" t="str">
        <f>VLOOKUP(A970,hospital[#All],10,FALSE)</f>
        <v>9-Jun-1985</v>
      </c>
      <c r="M970" s="29">
        <f>VLOOKUP(A970,hospital[#All],6,FALSE)</f>
        <v>11419.49</v>
      </c>
      <c r="N970" s="26" t="str">
        <f>VLOOKUP(A970,hospital[#All],7,FALSE)</f>
        <v>tier - 3</v>
      </c>
      <c r="O970" s="26" t="str">
        <f>VLOOKUP(A970,hospital[#All],8,FALSE)</f>
        <v>tier - 1</v>
      </c>
      <c r="P970" s="26" t="str">
        <f>VLOOKUP(A970,hospital[#All],9,FALSE)</f>
        <v>R1012</v>
      </c>
      <c r="Q970" s="26">
        <f>VLOOKUP(A970,hospital[#All],11,FALSE)</f>
        <v>40</v>
      </c>
    </row>
    <row r="971" spans="1:17" ht="15.6" x14ac:dyDescent="0.3">
      <c r="A971" s="25" t="s">
        <v>1401</v>
      </c>
      <c r="B971" s="26" t="str">
        <f>VLOOKUP(A971,cstm_name[#All],4,FALSE)</f>
        <v>Brandon</v>
      </c>
      <c r="C971" s="26">
        <f>VLOOKUP(A971,medical[#All],2,FALSE)</f>
        <v>35.49</v>
      </c>
      <c r="D971" s="26" t="str">
        <f>VLOOKUP(A971,medical[#All],5,FALSE)</f>
        <v>Normal</v>
      </c>
      <c r="E971" s="26" t="str">
        <f>VLOOKUP(A971,medical[#All],6,FALSE)</f>
        <v>Yes</v>
      </c>
      <c r="F971" s="26" t="str">
        <f>VLOOKUP('Health care'!A971,medical[#All],7,FALSE)</f>
        <v>No</v>
      </c>
      <c r="G971" s="26" t="str">
        <f>VLOOKUP(A971,medical[#All],8,FALSE)</f>
        <v>Yes</v>
      </c>
      <c r="H971" s="26">
        <f>VLOOKUP('Health care'!A971,medical[#All],9,FALSE)</f>
        <v>1</v>
      </c>
      <c r="I971" s="26" t="str">
        <f>VLOOKUP(A971,medical[#All],10,FALSE)</f>
        <v>No</v>
      </c>
      <c r="J971" s="27" t="str">
        <f>VLOOKUP(A971,medical[#All],3,FALSE)</f>
        <v>Obesity</v>
      </c>
      <c r="K971" s="27" t="str">
        <f>VLOOKUP(A971,medical[#All],5,FALSE)</f>
        <v>Normal</v>
      </c>
      <c r="L971" s="28" t="str">
        <f>VLOOKUP(A971,hospital[#All],10,FALSE)</f>
        <v>23-Oct-1983</v>
      </c>
      <c r="M971" s="29">
        <f>VLOOKUP(A971,hospital[#All],6,FALSE)</f>
        <v>11412.02</v>
      </c>
      <c r="N971" s="26" t="str">
        <f>VLOOKUP(A971,hospital[#All],7,FALSE)</f>
        <v>tier - 3</v>
      </c>
      <c r="O971" s="26" t="str">
        <f>VLOOKUP(A971,hospital[#All],8,FALSE)</f>
        <v>tier - 1</v>
      </c>
      <c r="P971" s="26" t="str">
        <f>VLOOKUP(A971,hospital[#All],9,FALSE)</f>
        <v>R1021</v>
      </c>
      <c r="Q971" s="26">
        <f>VLOOKUP(A971,hospital[#All],11,FALSE)</f>
        <v>42</v>
      </c>
    </row>
    <row r="972" spans="1:17" ht="15.6" x14ac:dyDescent="0.3">
      <c r="A972" s="25" t="s">
        <v>1400</v>
      </c>
      <c r="B972" s="26" t="str">
        <f>VLOOKUP(A972,cstm_name[#All],4,FALSE)</f>
        <v>melissa</v>
      </c>
      <c r="C972" s="26">
        <f>VLOOKUP(A972,medical[#All],2,FALSE)</f>
        <v>44.7</v>
      </c>
      <c r="D972" s="26" t="str">
        <f>VLOOKUP(A972,medical[#All],5,FALSE)</f>
        <v>Diabetes</v>
      </c>
      <c r="E972" s="26" t="str">
        <f>VLOOKUP(A972,medical[#All],6,FALSE)</f>
        <v>Yes</v>
      </c>
      <c r="F972" s="26" t="str">
        <f>VLOOKUP('Health care'!A972,medical[#All],7,FALSE)</f>
        <v>No</v>
      </c>
      <c r="G972" s="26" t="str">
        <f>VLOOKUP(A972,medical[#All],8,FALSE)</f>
        <v>No</v>
      </c>
      <c r="H972" s="26">
        <f>VLOOKUP('Health care'!A972,medical[#All],9,FALSE)</f>
        <v>2</v>
      </c>
      <c r="I972" s="26" t="str">
        <f>VLOOKUP(A972,medical[#All],10,FALSE)</f>
        <v>No</v>
      </c>
      <c r="J972" s="27" t="str">
        <f>VLOOKUP(A972,medical[#All],3,FALSE)</f>
        <v>Obesity</v>
      </c>
      <c r="K972" s="27" t="str">
        <f>VLOOKUP(A972,medical[#All],5,FALSE)</f>
        <v>Diabetes</v>
      </c>
      <c r="L972" s="28" t="str">
        <f>VLOOKUP(A972,hospital[#All],10,FALSE)</f>
        <v>7-Oct-1970</v>
      </c>
      <c r="M972" s="29">
        <f>VLOOKUP(A972,hospital[#All],6,FALSE)</f>
        <v>11411.69</v>
      </c>
      <c r="N972" s="26" t="str">
        <f>VLOOKUP(A972,hospital[#All],7,FALSE)</f>
        <v>tier - 3</v>
      </c>
      <c r="O972" s="26" t="str">
        <f>VLOOKUP(A972,hospital[#All],8,FALSE)</f>
        <v>tier - 2</v>
      </c>
      <c r="P972" s="26" t="str">
        <f>VLOOKUP(A972,hospital[#All],9,FALSE)</f>
        <v>R1011</v>
      </c>
      <c r="Q972" s="26">
        <f>VLOOKUP(A972,hospital[#All],11,FALSE)</f>
        <v>55</v>
      </c>
    </row>
    <row r="973" spans="1:17" ht="15.6" x14ac:dyDescent="0.3">
      <c r="A973" s="25" t="s">
        <v>1399</v>
      </c>
      <c r="B973" s="26" t="str">
        <f>VLOOKUP(A973,cstm_name[#All],4,FALSE)</f>
        <v>Danielle</v>
      </c>
      <c r="C973" s="26">
        <f>VLOOKUP(A973,medical[#All],2,FALSE)</f>
        <v>38.380000000000003</v>
      </c>
      <c r="D973" s="26" t="str">
        <f>VLOOKUP(A973,medical[#All],5,FALSE)</f>
        <v>Diabetes</v>
      </c>
      <c r="E973" s="26" t="str">
        <f>VLOOKUP(A973,medical[#All],6,FALSE)</f>
        <v>Yes</v>
      </c>
      <c r="F973" s="26" t="str">
        <f>VLOOKUP('Health care'!A973,medical[#All],7,FALSE)</f>
        <v>No</v>
      </c>
      <c r="G973" s="26" t="str">
        <f>VLOOKUP(A973,medical[#All],8,FALSE)</f>
        <v>No</v>
      </c>
      <c r="H973" s="26">
        <f>VLOOKUP('Health care'!A973,medical[#All],9,FALSE)</f>
        <v>2</v>
      </c>
      <c r="I973" s="26" t="str">
        <f>VLOOKUP(A973,medical[#All],10,FALSE)</f>
        <v>No</v>
      </c>
      <c r="J973" s="27" t="str">
        <f>VLOOKUP(A973,medical[#All],3,FALSE)</f>
        <v>Obesity</v>
      </c>
      <c r="K973" s="27" t="str">
        <f>VLOOKUP(A973,medical[#All],5,FALSE)</f>
        <v>Diabetes</v>
      </c>
      <c r="L973" s="28" t="str">
        <f>VLOOKUP(A973,hospital[#All],10,FALSE)</f>
        <v>2-Oct-1970</v>
      </c>
      <c r="M973" s="29">
        <f>VLOOKUP(A973,hospital[#All],6,FALSE)</f>
        <v>11396.9</v>
      </c>
      <c r="N973" s="26" t="str">
        <f>VLOOKUP(A973,hospital[#All],7,FALSE)</f>
        <v>tier - 3</v>
      </c>
      <c r="O973" s="26" t="str">
        <f>VLOOKUP(A973,hospital[#All],8,FALSE)</f>
        <v>tier - 3</v>
      </c>
      <c r="P973" s="26" t="str">
        <f>VLOOKUP(A973,hospital[#All],9,FALSE)</f>
        <v>R1024</v>
      </c>
      <c r="Q973" s="26">
        <f>VLOOKUP(A973,hospital[#All],11,FALSE)</f>
        <v>55</v>
      </c>
    </row>
    <row r="974" spans="1:17" ht="15.6" x14ac:dyDescent="0.3">
      <c r="A974" s="25" t="s">
        <v>1398</v>
      </c>
      <c r="B974" s="26" t="str">
        <f>VLOOKUP(A974,cstm_name[#All],4,FALSE)</f>
        <v>matthew</v>
      </c>
      <c r="C974" s="26">
        <f>VLOOKUP(A974,medical[#All],2,FALSE)</f>
        <v>35.244999999999997</v>
      </c>
      <c r="D974" s="26" t="str">
        <f>VLOOKUP(A974,medical[#All],5,FALSE)</f>
        <v>Diabetes</v>
      </c>
      <c r="E974" s="26" t="str">
        <f>VLOOKUP(A974,medical[#All],6,FALSE)</f>
        <v>Yes</v>
      </c>
      <c r="F974" s="26" t="str">
        <f>VLOOKUP('Health care'!A974,medical[#All],7,FALSE)</f>
        <v>No</v>
      </c>
      <c r="G974" s="26" t="str">
        <f>VLOOKUP(A974,medical[#All],8,FALSE)</f>
        <v>No</v>
      </c>
      <c r="H974" s="26">
        <f>VLOOKUP('Health care'!A974,medical[#All],9,FALSE)</f>
        <v>0</v>
      </c>
      <c r="I974" s="26" t="str">
        <f>VLOOKUP(A974,medical[#All],10,FALSE)</f>
        <v>No</v>
      </c>
      <c r="J974" s="27" t="str">
        <f>VLOOKUP(A974,medical[#All],3,FALSE)</f>
        <v>Obesity</v>
      </c>
      <c r="K974" s="27" t="str">
        <f>VLOOKUP(A974,medical[#All],5,FALSE)</f>
        <v>Diabetes</v>
      </c>
      <c r="L974" s="28" t="str">
        <f>VLOOKUP(A974,hospital[#All],10,FALSE)</f>
        <v>19-Dec-1967</v>
      </c>
      <c r="M974" s="29">
        <f>VLOOKUP(A974,hospital[#All],6,FALSE)</f>
        <v>11394.07</v>
      </c>
      <c r="N974" s="26" t="str">
        <f>VLOOKUP(A974,hospital[#All],7,FALSE)</f>
        <v>tier - 3</v>
      </c>
      <c r="O974" s="26" t="str">
        <f>VLOOKUP(A974,hospital[#All],8,FALSE)</f>
        <v>tier - 1</v>
      </c>
      <c r="P974" s="26" t="str">
        <f>VLOOKUP(A974,hospital[#All],9,FALSE)</f>
        <v>R1018</v>
      </c>
      <c r="Q974" s="26">
        <f>VLOOKUP(A974,hospital[#All],11,FALSE)</f>
        <v>58</v>
      </c>
    </row>
    <row r="975" spans="1:17" ht="15.6" x14ac:dyDescent="0.3">
      <c r="A975" s="25" t="s">
        <v>1397</v>
      </c>
      <c r="B975" s="26" t="str">
        <f>VLOOKUP(A975,cstm_name[#All],4,FALSE)</f>
        <v>bettina</v>
      </c>
      <c r="C975" s="26">
        <f>VLOOKUP(A975,medical[#All],2,FALSE)</f>
        <v>49.84</v>
      </c>
      <c r="D975" s="26" t="str">
        <f>VLOOKUP(A975,medical[#All],5,FALSE)</f>
        <v>Normal</v>
      </c>
      <c r="E975" s="26" t="str">
        <f>VLOOKUP(A975,medical[#All],6,FALSE)</f>
        <v>Yes</v>
      </c>
      <c r="F975" s="26" t="str">
        <f>VLOOKUP('Health care'!A975,medical[#All],7,FALSE)</f>
        <v>No</v>
      </c>
      <c r="G975" s="26" t="str">
        <f>VLOOKUP(A975,medical[#All],8,FALSE)</f>
        <v>Yes</v>
      </c>
      <c r="H975" s="26">
        <f>VLOOKUP('Health care'!A975,medical[#All],9,FALSE)</f>
        <v>1</v>
      </c>
      <c r="I975" s="26" t="str">
        <f>VLOOKUP(A975,medical[#All],10,FALSE)</f>
        <v>No</v>
      </c>
      <c r="J975" s="27" t="str">
        <f>VLOOKUP(A975,medical[#All],3,FALSE)</f>
        <v>Obesity</v>
      </c>
      <c r="K975" s="27" t="str">
        <f>VLOOKUP(A975,medical[#All],5,FALSE)</f>
        <v>Normal</v>
      </c>
      <c r="L975" s="28" t="str">
        <f>VLOOKUP(A975,hospital[#All],10,FALSE)</f>
        <v>28-Jul-1997</v>
      </c>
      <c r="M975" s="29">
        <f>VLOOKUP(A975,hospital[#All],6,FALSE)</f>
        <v>11388.27</v>
      </c>
      <c r="N975" s="26" t="str">
        <f>VLOOKUP(A975,hospital[#All],7,FALSE)</f>
        <v>tier - 3</v>
      </c>
      <c r="O975" s="26" t="str">
        <f>VLOOKUP(A975,hospital[#All],8,FALSE)</f>
        <v>tier - 2</v>
      </c>
      <c r="P975" s="26" t="str">
        <f>VLOOKUP(A975,hospital[#All],9,FALSE)</f>
        <v>R1026</v>
      </c>
      <c r="Q975" s="26">
        <f>VLOOKUP(A975,hospital[#All],11,FALSE)</f>
        <v>28</v>
      </c>
    </row>
    <row r="976" spans="1:17" ht="15.6" x14ac:dyDescent="0.3">
      <c r="A976" s="25" t="s">
        <v>1396</v>
      </c>
      <c r="B976" s="26" t="str">
        <f>VLOOKUP(A976,cstm_name[#All],4,FALSE)</f>
        <v>alexander</v>
      </c>
      <c r="C976" s="26">
        <f>VLOOKUP(A976,medical[#All],2,FALSE)</f>
        <v>49.06</v>
      </c>
      <c r="D976" s="26" t="str">
        <f>VLOOKUP(A976,medical[#All],5,FALSE)</f>
        <v>Normal</v>
      </c>
      <c r="E976" s="26" t="str">
        <f>VLOOKUP(A976,medical[#All],6,FALSE)</f>
        <v>Yes</v>
      </c>
      <c r="F976" s="26" t="str">
        <f>VLOOKUP('Health care'!A976,medical[#All],7,FALSE)</f>
        <v>No</v>
      </c>
      <c r="G976" s="26" t="str">
        <f>VLOOKUP(A976,medical[#All],8,FALSE)</f>
        <v>No</v>
      </c>
      <c r="H976" s="26">
        <f>VLOOKUP('Health care'!A976,medical[#All],9,FALSE)</f>
        <v>1</v>
      </c>
      <c r="I976" s="26" t="str">
        <f>VLOOKUP(A976,medical[#All],10,FALSE)</f>
        <v>No</v>
      </c>
      <c r="J976" s="27" t="str">
        <f>VLOOKUP(A976,medical[#All],3,FALSE)</f>
        <v>Obesity</v>
      </c>
      <c r="K976" s="27" t="str">
        <f>VLOOKUP(A976,medical[#All],5,FALSE)</f>
        <v>Normal</v>
      </c>
      <c r="L976" s="28" t="str">
        <f>VLOOKUP(A976,hospital[#All],10,FALSE)</f>
        <v>13-Jun-1964</v>
      </c>
      <c r="M976" s="29">
        <f>VLOOKUP(A976,hospital[#All],6,FALSE)</f>
        <v>11381.33</v>
      </c>
      <c r="N976" s="26" t="str">
        <f>VLOOKUP(A976,hospital[#All],7,FALSE)</f>
        <v>tier - 3</v>
      </c>
      <c r="O976" s="26" t="str">
        <f>VLOOKUP(A976,hospital[#All],8,FALSE)</f>
        <v>tier - 2</v>
      </c>
      <c r="P976" s="26" t="str">
        <f>VLOOKUP(A976,hospital[#All],9,FALSE)</f>
        <v>R1013</v>
      </c>
      <c r="Q976" s="26">
        <f>VLOOKUP(A976,hospital[#All],11,FALSE)</f>
        <v>61</v>
      </c>
    </row>
    <row r="977" spans="1:17" ht="15.6" x14ac:dyDescent="0.3">
      <c r="A977" s="25" t="s">
        <v>1395</v>
      </c>
      <c r="B977" s="26" t="str">
        <f>VLOOKUP(A977,cstm_name[#All],4,FALSE)</f>
        <v>holli</v>
      </c>
      <c r="C977" s="26">
        <f>VLOOKUP(A977,medical[#All],2,FALSE)</f>
        <v>30.88</v>
      </c>
      <c r="D977" s="26" t="str">
        <f>VLOOKUP(A977,medical[#All],5,FALSE)</f>
        <v>Prediabetes</v>
      </c>
      <c r="E977" s="26" t="str">
        <f>VLOOKUP(A977,medical[#All],6,FALSE)</f>
        <v>No</v>
      </c>
      <c r="F977" s="26" t="str">
        <f>VLOOKUP('Health care'!A977,medical[#All],7,FALSE)</f>
        <v>No</v>
      </c>
      <c r="G977" s="26" t="str">
        <f>VLOOKUP(A977,medical[#All],8,FALSE)</f>
        <v>No</v>
      </c>
      <c r="H977" s="26">
        <f>VLOOKUP('Health care'!A977,medical[#All],9,FALSE)</f>
        <v>2</v>
      </c>
      <c r="I977" s="26" t="str">
        <f>VLOOKUP(A977,medical[#All],10,FALSE)</f>
        <v>No</v>
      </c>
      <c r="J977" s="27" t="str">
        <f>VLOOKUP(A977,medical[#All],3,FALSE)</f>
        <v>Obesity</v>
      </c>
      <c r="K977" s="27" t="str">
        <f>VLOOKUP(A977,medical[#All],5,FALSE)</f>
        <v>Prediabetes</v>
      </c>
      <c r="L977" s="28" t="str">
        <f>VLOOKUP(A977,hospital[#All],10,FALSE)</f>
        <v>6-Dec-1972</v>
      </c>
      <c r="M977" s="29">
        <f>VLOOKUP(A977,hospital[#All],6,FALSE)</f>
        <v>11378.57</v>
      </c>
      <c r="N977" s="26" t="str">
        <f>VLOOKUP(A977,hospital[#All],7,FALSE)</f>
        <v>tier - 3</v>
      </c>
      <c r="O977" s="26" t="str">
        <f>VLOOKUP(A977,hospital[#All],8,FALSE)</f>
        <v>tier - 2</v>
      </c>
      <c r="P977" s="26" t="str">
        <f>VLOOKUP(A977,hospital[#All],9,FALSE)</f>
        <v>R1025</v>
      </c>
      <c r="Q977" s="26">
        <f>VLOOKUP(A977,hospital[#All],11,FALSE)</f>
        <v>53</v>
      </c>
    </row>
    <row r="978" spans="1:17" ht="15.6" x14ac:dyDescent="0.3">
      <c r="A978" s="25" t="s">
        <v>1394</v>
      </c>
      <c r="B978" s="26" t="str">
        <f>VLOOKUP(A978,cstm_name[#All],4,FALSE)</f>
        <v>Heather</v>
      </c>
      <c r="C978" s="26">
        <f>VLOOKUP(A978,medical[#All],2,FALSE)</f>
        <v>33.35</v>
      </c>
      <c r="D978" s="26" t="str">
        <f>VLOOKUP(A978,medical[#All],5,FALSE)</f>
        <v>Prediabetes</v>
      </c>
      <c r="E978" s="26" t="str">
        <f>VLOOKUP(A978,medical[#All],6,FALSE)</f>
        <v>No</v>
      </c>
      <c r="F978" s="26" t="str">
        <f>VLOOKUP('Health care'!A978,medical[#All],7,FALSE)</f>
        <v>No</v>
      </c>
      <c r="G978" s="26" t="str">
        <f>VLOOKUP(A978,medical[#All],8,FALSE)</f>
        <v>Yes</v>
      </c>
      <c r="H978" s="26">
        <f>VLOOKUP('Health care'!A978,medical[#All],9,FALSE)</f>
        <v>1</v>
      </c>
      <c r="I978" s="26" t="str">
        <f>VLOOKUP(A978,medical[#All],10,FALSE)</f>
        <v>No</v>
      </c>
      <c r="J978" s="27" t="str">
        <f>VLOOKUP(A978,medical[#All],3,FALSE)</f>
        <v>Obesity</v>
      </c>
      <c r="K978" s="27" t="str">
        <f>VLOOKUP(A978,medical[#All],5,FALSE)</f>
        <v>Prediabetes</v>
      </c>
      <c r="L978" s="28" t="str">
        <f>VLOOKUP(A978,hospital[#All],10,FALSE)</f>
        <v>7-Jun-1979</v>
      </c>
      <c r="M978" s="29">
        <f>VLOOKUP(A978,hospital[#All],6,FALSE)</f>
        <v>11369.39</v>
      </c>
      <c r="N978" s="26" t="str">
        <f>VLOOKUP(A978,hospital[#All],7,FALSE)</f>
        <v>tier - 3</v>
      </c>
      <c r="O978" s="26" t="str">
        <f>VLOOKUP(A978,hospital[#All],8,FALSE)</f>
        <v>tier - 1</v>
      </c>
      <c r="P978" s="26" t="str">
        <f>VLOOKUP(A978,hospital[#All],9,FALSE)</f>
        <v>R1026</v>
      </c>
      <c r="Q978" s="26">
        <f>VLOOKUP(A978,hospital[#All],11,FALSE)</f>
        <v>46</v>
      </c>
    </row>
    <row r="979" spans="1:17" ht="15.6" x14ac:dyDescent="0.3">
      <c r="A979" s="25" t="s">
        <v>1393</v>
      </c>
      <c r="B979" s="26" t="str">
        <f>VLOOKUP(A979,cstm_name[#All],4,FALSE)</f>
        <v>kyle</v>
      </c>
      <c r="C979" s="26">
        <f>VLOOKUP(A979,medical[#All],2,FALSE)</f>
        <v>38</v>
      </c>
      <c r="D979" s="26" t="str">
        <f>VLOOKUP(A979,medical[#All],5,FALSE)</f>
        <v>Prediabetes</v>
      </c>
      <c r="E979" s="26" t="str">
        <f>VLOOKUP(A979,medical[#All],6,FALSE)</f>
        <v>Yes</v>
      </c>
      <c r="F979" s="26" t="str">
        <f>VLOOKUP('Health care'!A979,medical[#All],7,FALSE)</f>
        <v>No</v>
      </c>
      <c r="G979" s="26" t="str">
        <f>VLOOKUP(A979,medical[#All],8,FALSE)</f>
        <v>No</v>
      </c>
      <c r="H979" s="26">
        <f>VLOOKUP('Health care'!A979,medical[#All],9,FALSE)</f>
        <v>1</v>
      </c>
      <c r="I979" s="26" t="str">
        <f>VLOOKUP(A979,medical[#All],10,FALSE)</f>
        <v>No</v>
      </c>
      <c r="J979" s="27" t="str">
        <f>VLOOKUP(A979,medical[#All],3,FALSE)</f>
        <v>Obesity</v>
      </c>
      <c r="K979" s="27" t="str">
        <f>VLOOKUP(A979,medical[#All],5,FALSE)</f>
        <v>Prediabetes</v>
      </c>
      <c r="L979" s="28" t="str">
        <f>VLOOKUP(A979,hospital[#All],10,FALSE)</f>
        <v>13-Dec-1964</v>
      </c>
      <c r="M979" s="29">
        <f>VLOOKUP(A979,hospital[#All],6,FALSE)</f>
        <v>11365.95</v>
      </c>
      <c r="N979" s="26" t="str">
        <f>VLOOKUP(A979,hospital[#All],7,FALSE)</f>
        <v>tier - 3</v>
      </c>
      <c r="O979" s="26" t="str">
        <f>VLOOKUP(A979,hospital[#All],8,FALSE)</f>
        <v>tier - 2</v>
      </c>
      <c r="P979" s="26" t="str">
        <f>VLOOKUP(A979,hospital[#All],9,FALSE)</f>
        <v>R1011</v>
      </c>
      <c r="Q979" s="26">
        <f>VLOOKUP(A979,hospital[#All],11,FALSE)</f>
        <v>61</v>
      </c>
    </row>
    <row r="980" spans="1:17" ht="15.6" x14ac:dyDescent="0.3">
      <c r="A980" s="25" t="s">
        <v>1392</v>
      </c>
      <c r="B980" s="26" t="str">
        <f>VLOOKUP(A980,cstm_name[#All],4,FALSE)</f>
        <v>Thomas</v>
      </c>
      <c r="C980" s="26">
        <f>VLOOKUP(A980,medical[#All],2,FALSE)</f>
        <v>36.08</v>
      </c>
      <c r="D980" s="26" t="str">
        <f>VLOOKUP(A980,medical[#All],5,FALSE)</f>
        <v>Prediabetes</v>
      </c>
      <c r="E980" s="26" t="str">
        <f>VLOOKUP(A980,medical[#All],6,FALSE)</f>
        <v>Yes</v>
      </c>
      <c r="F980" s="26" t="str">
        <f>VLOOKUP('Health care'!A980,medical[#All],7,FALSE)</f>
        <v>No</v>
      </c>
      <c r="G980" s="26" t="str">
        <f>VLOOKUP(A980,medical[#All],8,FALSE)</f>
        <v>No</v>
      </c>
      <c r="H980" s="26">
        <f>VLOOKUP('Health care'!A980,medical[#All],9,FALSE)</f>
        <v>1</v>
      </c>
      <c r="I980" s="26" t="str">
        <f>VLOOKUP(A980,medical[#All],10,FALSE)</f>
        <v>No</v>
      </c>
      <c r="J980" s="27" t="str">
        <f>VLOOKUP(A980,medical[#All],3,FALSE)</f>
        <v>Obesity</v>
      </c>
      <c r="K980" s="27" t="str">
        <f>VLOOKUP(A980,medical[#All],5,FALSE)</f>
        <v>Prediabetes</v>
      </c>
      <c r="L980" s="28" t="str">
        <f>VLOOKUP(A980,hospital[#All],10,FALSE)</f>
        <v>3-Jul-1964</v>
      </c>
      <c r="M980" s="29">
        <f>VLOOKUP(A980,hospital[#All],6,FALSE)</f>
        <v>11363.28</v>
      </c>
      <c r="N980" s="26" t="str">
        <f>VLOOKUP(A980,hospital[#All],7,FALSE)</f>
        <v>tier - 3</v>
      </c>
      <c r="O980" s="26" t="str">
        <f>VLOOKUP(A980,hospital[#All],8,FALSE)</f>
        <v>tier - 1</v>
      </c>
      <c r="P980" s="26" t="str">
        <f>VLOOKUP(A980,hospital[#All],9,FALSE)</f>
        <v>R1013</v>
      </c>
      <c r="Q980" s="26">
        <f>VLOOKUP(A980,hospital[#All],11,FALSE)</f>
        <v>61</v>
      </c>
    </row>
    <row r="981" spans="1:17" ht="15.6" x14ac:dyDescent="0.3">
      <c r="A981" s="25" t="s">
        <v>1391</v>
      </c>
      <c r="B981" s="26" t="str">
        <f>VLOOKUP(A981,cstm_name[#All],4,FALSE)</f>
        <v>chris</v>
      </c>
      <c r="C981" s="26">
        <f>VLOOKUP(A981,medical[#All],2,FALSE)</f>
        <v>35.700000000000003</v>
      </c>
      <c r="D981" s="26" t="str">
        <f>VLOOKUP(A981,medical[#All],5,FALSE)</f>
        <v>Normal</v>
      </c>
      <c r="E981" s="26" t="str">
        <f>VLOOKUP(A981,medical[#All],6,FALSE)</f>
        <v>Yes</v>
      </c>
      <c r="F981" s="26" t="str">
        <f>VLOOKUP('Health care'!A981,medical[#All],7,FALSE)</f>
        <v>No</v>
      </c>
      <c r="G981" s="26" t="str">
        <f>VLOOKUP(A981,medical[#All],8,FALSE)</f>
        <v>No</v>
      </c>
      <c r="H981" s="26">
        <f>VLOOKUP('Health care'!A981,medical[#All],9,FALSE)</f>
        <v>1</v>
      </c>
      <c r="I981" s="26" t="str">
        <f>VLOOKUP(A981,medical[#All],10,FALSE)</f>
        <v>No</v>
      </c>
      <c r="J981" s="27" t="str">
        <f>VLOOKUP(A981,medical[#All],3,FALSE)</f>
        <v>Obesity</v>
      </c>
      <c r="K981" s="27" t="str">
        <f>VLOOKUP(A981,medical[#All],5,FALSE)</f>
        <v>Normal</v>
      </c>
      <c r="L981" s="28" t="str">
        <f>VLOOKUP(A981,hospital[#All],10,FALSE)</f>
        <v>4-Jul-1964</v>
      </c>
      <c r="M981" s="29">
        <f>VLOOKUP(A981,hospital[#All],6,FALSE)</f>
        <v>11362.76</v>
      </c>
      <c r="N981" s="26" t="str">
        <f>VLOOKUP(A981,hospital[#All],7,FALSE)</f>
        <v>tier - 3</v>
      </c>
      <c r="O981" s="26" t="str">
        <f>VLOOKUP(A981,hospital[#All],8,FALSE)</f>
        <v>tier - 1</v>
      </c>
      <c r="P981" s="26" t="str">
        <f>VLOOKUP(A981,hospital[#All],9,FALSE)</f>
        <v>R1011</v>
      </c>
      <c r="Q981" s="26">
        <f>VLOOKUP(A981,hospital[#All],11,FALSE)</f>
        <v>61</v>
      </c>
    </row>
    <row r="982" spans="1:17" ht="15.6" x14ac:dyDescent="0.3">
      <c r="A982" s="25" t="s">
        <v>1390</v>
      </c>
      <c r="B982" s="26" t="str">
        <f>VLOOKUP(A982,cstm_name[#All],4,FALSE)</f>
        <v>graham</v>
      </c>
      <c r="C982" s="26">
        <f>VLOOKUP(A982,medical[#All],2,FALSE)</f>
        <v>34.01</v>
      </c>
      <c r="D982" s="26" t="str">
        <f>VLOOKUP(A982,medical[#All],5,FALSE)</f>
        <v>Diabetes</v>
      </c>
      <c r="E982" s="26" t="str">
        <f>VLOOKUP(A982,medical[#All],6,FALSE)</f>
        <v>No</v>
      </c>
      <c r="F982" s="26" t="str">
        <f>VLOOKUP('Health care'!A982,medical[#All],7,FALSE)</f>
        <v>No</v>
      </c>
      <c r="G982" s="26" t="str">
        <f>VLOOKUP(A982,medical[#All],8,FALSE)</f>
        <v>No</v>
      </c>
      <c r="H982" s="26">
        <f>VLOOKUP('Health care'!A982,medical[#All],9,FALSE)</f>
        <v>0</v>
      </c>
      <c r="I982" s="26" t="str">
        <f>VLOOKUP(A982,medical[#All],10,FALSE)</f>
        <v>No</v>
      </c>
      <c r="J982" s="27" t="str">
        <f>VLOOKUP(A982,medical[#All],3,FALSE)</f>
        <v>Obesity</v>
      </c>
      <c r="K982" s="27" t="str">
        <f>VLOOKUP(A982,medical[#All],5,FALSE)</f>
        <v>Diabetes</v>
      </c>
      <c r="L982" s="28" t="str">
        <f>VLOOKUP(A982,hospital[#All],10,FALSE)</f>
        <v>26-Sep-1965</v>
      </c>
      <c r="M982" s="29">
        <f>VLOOKUP(A982,hospital[#All],6,FALSE)</f>
        <v>11356.66</v>
      </c>
      <c r="N982" s="26" t="str">
        <f>VLOOKUP(A982,hospital[#All],7,FALSE)</f>
        <v>tier - 3</v>
      </c>
      <c r="O982" s="26" t="str">
        <f>VLOOKUP(A982,hospital[#All],8,FALSE)</f>
        <v>tier - 3</v>
      </c>
      <c r="P982" s="26" t="str">
        <f>VLOOKUP(A982,hospital[#All],9,FALSE)</f>
        <v>R1012</v>
      </c>
      <c r="Q982" s="26">
        <f>VLOOKUP(A982,hospital[#All],11,FALSE)</f>
        <v>60</v>
      </c>
    </row>
    <row r="983" spans="1:17" ht="15.6" x14ac:dyDescent="0.3">
      <c r="A983" s="25" t="s">
        <v>1389</v>
      </c>
      <c r="B983" s="26" t="str">
        <f>VLOOKUP(A983,cstm_name[#All],4,FALSE)</f>
        <v>garrett</v>
      </c>
      <c r="C983" s="26">
        <f>VLOOKUP(A983,medical[#All],2,FALSE)</f>
        <v>31.54</v>
      </c>
      <c r="D983" s="26" t="str">
        <f>VLOOKUP(A983,medical[#All],5,FALSE)</f>
        <v>Diabetes</v>
      </c>
      <c r="E983" s="26" t="str">
        <f>VLOOKUP(A983,medical[#All],6,FALSE)</f>
        <v>No</v>
      </c>
      <c r="F983" s="26" t="str">
        <f>VLOOKUP('Health care'!A983,medical[#All],7,FALSE)</f>
        <v>No</v>
      </c>
      <c r="G983" s="26" t="str">
        <f>VLOOKUP(A983,medical[#All],8,FALSE)</f>
        <v>No</v>
      </c>
      <c r="H983" s="26">
        <f>VLOOKUP('Health care'!A983,medical[#All],9,FALSE)</f>
        <v>0</v>
      </c>
      <c r="I983" s="26" t="str">
        <f>VLOOKUP(A983,medical[#All],10,FALSE)</f>
        <v>No</v>
      </c>
      <c r="J983" s="27" t="str">
        <f>VLOOKUP(A983,medical[#All],3,FALSE)</f>
        <v>Obesity</v>
      </c>
      <c r="K983" s="27" t="str">
        <f>VLOOKUP(A983,medical[#All],5,FALSE)</f>
        <v>Diabetes</v>
      </c>
      <c r="L983" s="28" t="str">
        <f>VLOOKUP(A983,hospital[#All],10,FALSE)</f>
        <v>29-Nov-1965</v>
      </c>
      <c r="M983" s="29">
        <f>VLOOKUP(A983,hospital[#All],6,FALSE)</f>
        <v>11353.23</v>
      </c>
      <c r="N983" s="26" t="str">
        <f>VLOOKUP(A983,hospital[#All],7,FALSE)</f>
        <v>tier - 3</v>
      </c>
      <c r="O983" s="26" t="str">
        <f>VLOOKUP(A983,hospital[#All],8,FALSE)</f>
        <v>tier - 1</v>
      </c>
      <c r="P983" s="26" t="str">
        <f>VLOOKUP(A983,hospital[#All],9,FALSE)</f>
        <v>R1012</v>
      </c>
      <c r="Q983" s="26">
        <f>VLOOKUP(A983,hospital[#All],11,FALSE)</f>
        <v>60</v>
      </c>
    </row>
    <row r="984" spans="1:17" ht="15.6" x14ac:dyDescent="0.3">
      <c r="A984" s="25" t="s">
        <v>1388</v>
      </c>
      <c r="B984" s="26" t="str">
        <f>VLOOKUP(A984,cstm_name[#All],4,FALSE)</f>
        <v>andrew</v>
      </c>
      <c r="C984" s="26">
        <f>VLOOKUP(A984,medical[#All],2,FALSE)</f>
        <v>23.3</v>
      </c>
      <c r="D984" s="26" t="str">
        <f>VLOOKUP(A984,medical[#All],5,FALSE)</f>
        <v>Normal</v>
      </c>
      <c r="E984" s="26" t="str">
        <f>VLOOKUP(A984,medical[#All],6,FALSE)</f>
        <v>Yes</v>
      </c>
      <c r="F984" s="26" t="str">
        <f>VLOOKUP('Health care'!A984,medical[#All],7,FALSE)</f>
        <v>No</v>
      </c>
      <c r="G984" s="26" t="str">
        <f>VLOOKUP(A984,medical[#All],8,FALSE)</f>
        <v>No</v>
      </c>
      <c r="H984" s="26">
        <f>VLOOKUP('Health care'!A984,medical[#All],9,FALSE)</f>
        <v>1</v>
      </c>
      <c r="I984" s="26" t="str">
        <f>VLOOKUP(A984,medical[#All],10,FALSE)</f>
        <v>No</v>
      </c>
      <c r="J984" s="27" t="str">
        <f>VLOOKUP(A984,medical[#All],3,FALSE)</f>
        <v>Normal Weight</v>
      </c>
      <c r="K984" s="27" t="str">
        <f>VLOOKUP(A984,medical[#All],5,FALSE)</f>
        <v>Normal</v>
      </c>
      <c r="L984" s="28" t="str">
        <f>VLOOKUP(A984,hospital[#All],10,FALSE)</f>
        <v>12-Jul-1964</v>
      </c>
      <c r="M984" s="29">
        <f>VLOOKUP(A984,hospital[#All],6,FALSE)</f>
        <v>11345.52</v>
      </c>
      <c r="N984" s="26" t="str">
        <f>VLOOKUP(A984,hospital[#All],7,FALSE)</f>
        <v>tier - 3</v>
      </c>
      <c r="O984" s="26" t="str">
        <f>VLOOKUP(A984,hospital[#All],8,FALSE)</f>
        <v>tier - 3</v>
      </c>
      <c r="P984" s="26" t="str">
        <f>VLOOKUP(A984,hospital[#All],9,FALSE)</f>
        <v>R1011</v>
      </c>
      <c r="Q984" s="26">
        <f>VLOOKUP(A984,hospital[#All],11,FALSE)</f>
        <v>61</v>
      </c>
    </row>
    <row r="985" spans="1:17" ht="15.6" x14ac:dyDescent="0.3">
      <c r="A985" s="25" t="s">
        <v>1387</v>
      </c>
      <c r="B985" s="26" t="str">
        <f>VLOOKUP(A985,cstm_name[#All],4,FALSE)</f>
        <v>Annabelle</v>
      </c>
      <c r="C985" s="26">
        <f>VLOOKUP(A985,medical[#All],2,FALSE)</f>
        <v>27.75</v>
      </c>
      <c r="D985" s="26" t="str">
        <f>VLOOKUP(A985,medical[#All],5,FALSE)</f>
        <v>Diabetes</v>
      </c>
      <c r="E985" s="26" t="str">
        <f>VLOOKUP(A985,medical[#All],6,FALSE)</f>
        <v>No</v>
      </c>
      <c r="F985" s="26" t="str">
        <f>VLOOKUP('Health care'!A985,medical[#All],7,FALSE)</f>
        <v>No</v>
      </c>
      <c r="G985" s="26" t="str">
        <f>VLOOKUP(A985,medical[#All],8,FALSE)</f>
        <v>No</v>
      </c>
      <c r="H985" s="26">
        <f>VLOOKUP('Health care'!A985,medical[#All],9,FALSE)</f>
        <v>0</v>
      </c>
      <c r="I985" s="26" t="str">
        <f>VLOOKUP(A985,medical[#All],10,FALSE)</f>
        <v>No</v>
      </c>
      <c r="J985" s="27" t="str">
        <f>VLOOKUP(A985,medical[#All],3,FALSE)</f>
        <v>OverWeight</v>
      </c>
      <c r="K985" s="27" t="str">
        <f>VLOOKUP(A985,medical[#All],5,FALSE)</f>
        <v>Diabetes</v>
      </c>
      <c r="L985" s="28" t="str">
        <f>VLOOKUP(A985,hospital[#All],10,FALSE)</f>
        <v>2-Nov-1968</v>
      </c>
      <c r="M985" s="29">
        <f>VLOOKUP(A985,hospital[#All],6,FALSE)</f>
        <v>11344.32</v>
      </c>
      <c r="N985" s="26" t="str">
        <f>VLOOKUP(A985,hospital[#All],7,FALSE)</f>
        <v>tier - 3</v>
      </c>
      <c r="O985" s="26" t="str">
        <f>VLOOKUP(A985,hospital[#All],8,FALSE)</f>
        <v>tier - 2</v>
      </c>
      <c r="P985" s="26" t="str">
        <f>VLOOKUP(A985,hospital[#All],9,FALSE)</f>
        <v>R1025</v>
      </c>
      <c r="Q985" s="26">
        <f>VLOOKUP(A985,hospital[#All],11,FALSE)</f>
        <v>57</v>
      </c>
    </row>
    <row r="986" spans="1:17" ht="15.6" x14ac:dyDescent="0.3">
      <c r="A986" s="25" t="s">
        <v>1386</v>
      </c>
      <c r="B986" s="26" t="str">
        <f>VLOOKUP(A986,cstm_name[#All],4,FALSE)</f>
        <v>Daniel</v>
      </c>
      <c r="C986" s="26">
        <f>VLOOKUP(A986,medical[#All],2,FALSE)</f>
        <v>42.46</v>
      </c>
      <c r="D986" s="26" t="str">
        <f>VLOOKUP(A986,medical[#All],5,FALSE)</f>
        <v>Normal</v>
      </c>
      <c r="E986" s="26" t="str">
        <f>VLOOKUP(A986,medical[#All],6,FALSE)</f>
        <v>No</v>
      </c>
      <c r="F986" s="26" t="str">
        <f>VLOOKUP('Health care'!A986,medical[#All],7,FALSE)</f>
        <v>No</v>
      </c>
      <c r="G986" s="26" t="str">
        <f>VLOOKUP(A986,medical[#All],8,FALSE)</f>
        <v>No</v>
      </c>
      <c r="H986" s="26">
        <f>VLOOKUP('Health care'!A986,medical[#All],9,FALSE)</f>
        <v>0</v>
      </c>
      <c r="I986" s="26" t="str">
        <f>VLOOKUP(A986,medical[#All],10,FALSE)</f>
        <v>No</v>
      </c>
      <c r="J986" s="27" t="str">
        <f>VLOOKUP(A986,medical[#All],3,FALSE)</f>
        <v>Obesity</v>
      </c>
      <c r="K986" s="27" t="str">
        <f>VLOOKUP(A986,medical[#All],5,FALSE)</f>
        <v>Normal</v>
      </c>
      <c r="L986" s="28" t="str">
        <f>VLOOKUP(A986,hospital[#All],10,FALSE)</f>
        <v>19-Aug-1989</v>
      </c>
      <c r="M986" s="29">
        <f>VLOOKUP(A986,hospital[#All],6,FALSE)</f>
        <v>11326.71</v>
      </c>
      <c r="N986" s="26" t="str">
        <f>VLOOKUP(A986,hospital[#All],7,FALSE)</f>
        <v>tier - 3</v>
      </c>
      <c r="O986" s="26" t="str">
        <f>VLOOKUP(A986,hospital[#All],8,FALSE)</f>
        <v>tier - 3</v>
      </c>
      <c r="P986" s="26" t="str">
        <f>VLOOKUP(A986,hospital[#All],9,FALSE)</f>
        <v>R1013</v>
      </c>
      <c r="Q986" s="26">
        <f>VLOOKUP(A986,hospital[#All],11,FALSE)</f>
        <v>36</v>
      </c>
    </row>
    <row r="987" spans="1:17" ht="15.6" x14ac:dyDescent="0.3">
      <c r="A987" s="25" t="s">
        <v>1385</v>
      </c>
      <c r="B987" s="26" t="str">
        <f>VLOOKUP(A987,cstm_name[#All],4,FALSE)</f>
        <v>deanne</v>
      </c>
      <c r="C987" s="26">
        <f>VLOOKUP(A987,medical[#All],2,FALSE)</f>
        <v>54.47</v>
      </c>
      <c r="D987" s="26" t="str">
        <f>VLOOKUP(A987,medical[#All],5,FALSE)</f>
        <v>Diabetes</v>
      </c>
      <c r="E987" s="26" t="str">
        <f>VLOOKUP(A987,medical[#All],6,FALSE)</f>
        <v>No</v>
      </c>
      <c r="F987" s="26" t="str">
        <f>VLOOKUP('Health care'!A987,medical[#All],7,FALSE)</f>
        <v>No</v>
      </c>
      <c r="G987" s="26" t="str">
        <f>VLOOKUP(A987,medical[#All],8,FALSE)</f>
        <v>No</v>
      </c>
      <c r="H987" s="26">
        <f>VLOOKUP('Health care'!A987,medical[#All],9,FALSE)</f>
        <v>0</v>
      </c>
      <c r="I987" s="26" t="str">
        <f>VLOOKUP(A987,medical[#All],10,FALSE)</f>
        <v>No</v>
      </c>
      <c r="J987" s="27" t="str">
        <f>VLOOKUP(A987,medical[#All],3,FALSE)</f>
        <v>Obesity</v>
      </c>
      <c r="K987" s="27" t="str">
        <f>VLOOKUP(A987,medical[#All],5,FALSE)</f>
        <v>Diabetes</v>
      </c>
      <c r="L987" s="28" t="str">
        <f>VLOOKUP(A987,hospital[#All],10,FALSE)</f>
        <v>20-Sep-2002</v>
      </c>
      <c r="M987" s="29">
        <f>VLOOKUP(A987,hospital[#All],6,FALSE)</f>
        <v>11321.49</v>
      </c>
      <c r="N987" s="26" t="str">
        <f>VLOOKUP(A987,hospital[#All],7,FALSE)</f>
        <v>tier - 3</v>
      </c>
      <c r="O987" s="26" t="str">
        <f>VLOOKUP(A987,hospital[#All],8,FALSE)</f>
        <v>tier - 3</v>
      </c>
      <c r="P987" s="26" t="str">
        <f>VLOOKUP(A987,hospital[#All],9,FALSE)</f>
        <v>R1012</v>
      </c>
      <c r="Q987" s="26">
        <f>VLOOKUP(A987,hospital[#All],11,FALSE)</f>
        <v>23</v>
      </c>
    </row>
    <row r="988" spans="1:17" ht="15.6" x14ac:dyDescent="0.3">
      <c r="A988" s="25" t="s">
        <v>1384</v>
      </c>
      <c r="B988" s="26" t="str">
        <f>VLOOKUP(A988,cstm_name[#All],4,FALSE)</f>
        <v>carrie</v>
      </c>
      <c r="C988" s="26">
        <f>VLOOKUP(A988,medical[#All],2,FALSE)</f>
        <v>24.93</v>
      </c>
      <c r="D988" s="26" t="str">
        <f>VLOOKUP(A988,medical[#All],5,FALSE)</f>
        <v>Diabetes</v>
      </c>
      <c r="E988" s="26" t="str">
        <f>VLOOKUP(A988,medical[#All],6,FALSE)</f>
        <v>Yes</v>
      </c>
      <c r="F988" s="26" t="str">
        <f>VLOOKUP('Health care'!A988,medical[#All],7,FALSE)</f>
        <v>No</v>
      </c>
      <c r="G988" s="26" t="str">
        <f>VLOOKUP(A988,medical[#All],8,FALSE)</f>
        <v>Yes</v>
      </c>
      <c r="H988" s="26">
        <f>VLOOKUP('Health care'!A988,medical[#All],9,FALSE)</f>
        <v>1</v>
      </c>
      <c r="I988" s="26" t="str">
        <f>VLOOKUP(A988,medical[#All],10,FALSE)</f>
        <v>No</v>
      </c>
      <c r="J988" s="27" t="str">
        <f>VLOOKUP(A988,medical[#All],3,FALSE)</f>
        <v>Normal Weight</v>
      </c>
      <c r="K988" s="27" t="str">
        <f>VLOOKUP(A988,medical[#All],5,FALSE)</f>
        <v>Diabetes</v>
      </c>
      <c r="L988" s="28" t="str">
        <f>VLOOKUP(A988,hospital[#All],10,FALSE)</f>
        <v>11-Jul-1963</v>
      </c>
      <c r="M988" s="29">
        <f>VLOOKUP(A988,hospital[#All],6,FALSE)</f>
        <v>11319.12</v>
      </c>
      <c r="N988" s="26" t="str">
        <f>VLOOKUP(A988,hospital[#All],7,FALSE)</f>
        <v>tier - 3</v>
      </c>
      <c r="O988" s="26" t="str">
        <f>VLOOKUP(A988,hospital[#All],8,FALSE)</f>
        <v>tier - 1</v>
      </c>
      <c r="P988" s="26" t="str">
        <f>VLOOKUP(A988,hospital[#All],9,FALSE)</f>
        <v>R1012</v>
      </c>
      <c r="Q988" s="26">
        <f>VLOOKUP(A988,hospital[#All],11,FALSE)</f>
        <v>62</v>
      </c>
    </row>
    <row r="989" spans="1:17" ht="15.6" x14ac:dyDescent="0.3">
      <c r="A989" s="25" t="s">
        <v>1383</v>
      </c>
      <c r="B989" s="26" t="str">
        <f>VLOOKUP(A989,cstm_name[#All],4,FALSE)</f>
        <v>suzanne</v>
      </c>
      <c r="C989" s="26">
        <f>VLOOKUP(A989,medical[#All],2,FALSE)</f>
        <v>48.12</v>
      </c>
      <c r="D989" s="26" t="str">
        <f>VLOOKUP(A989,medical[#All],5,FALSE)</f>
        <v>Normal</v>
      </c>
      <c r="E989" s="26" t="str">
        <f>VLOOKUP(A989,medical[#All],6,FALSE)</f>
        <v>Yes</v>
      </c>
      <c r="F989" s="26" t="str">
        <f>VLOOKUP('Health care'!A989,medical[#All],7,FALSE)</f>
        <v>No</v>
      </c>
      <c r="G989" s="26" t="str">
        <f>VLOOKUP(A989,medical[#All],8,FALSE)</f>
        <v>No</v>
      </c>
      <c r="H989" s="26">
        <f>VLOOKUP('Health care'!A989,medical[#All],9,FALSE)</f>
        <v>1</v>
      </c>
      <c r="I989" s="26" t="str">
        <f>VLOOKUP(A989,medical[#All],10,FALSE)</f>
        <v>No</v>
      </c>
      <c r="J989" s="27" t="str">
        <f>VLOOKUP(A989,medical[#All],3,FALSE)</f>
        <v>Obesity</v>
      </c>
      <c r="K989" s="27" t="str">
        <f>VLOOKUP(A989,medical[#All],5,FALSE)</f>
        <v>Normal</v>
      </c>
      <c r="L989" s="28" t="str">
        <f>VLOOKUP(A989,hospital[#All],10,FALSE)</f>
        <v>10-Dec-1995</v>
      </c>
      <c r="M989" s="29">
        <f>VLOOKUP(A989,hospital[#All],6,FALSE)</f>
        <v>11318.57</v>
      </c>
      <c r="N989" s="26" t="str">
        <f>VLOOKUP(A989,hospital[#All],7,FALSE)</f>
        <v>tier - 3</v>
      </c>
      <c r="O989" s="26" t="str">
        <f>VLOOKUP(A989,hospital[#All],8,FALSE)</f>
        <v>tier - 2</v>
      </c>
      <c r="P989" s="26" t="str">
        <f>VLOOKUP(A989,hospital[#All],9,FALSE)</f>
        <v>R1026</v>
      </c>
      <c r="Q989" s="26">
        <f>VLOOKUP(A989,hospital[#All],11,FALSE)</f>
        <v>30</v>
      </c>
    </row>
    <row r="990" spans="1:17" ht="15.6" x14ac:dyDescent="0.3">
      <c r="A990" s="25" t="s">
        <v>1382</v>
      </c>
      <c r="B990" s="26" t="str">
        <f>VLOOKUP(A990,cstm_name[#All],4,FALSE)</f>
        <v>Jasmine</v>
      </c>
      <c r="C990" s="26">
        <f>VLOOKUP(A990,medical[#All],2,FALSE)</f>
        <v>24.91</v>
      </c>
      <c r="D990" s="26" t="str">
        <f>VLOOKUP(A990,medical[#All],5,FALSE)</f>
        <v>Diabetes</v>
      </c>
      <c r="E990" s="26" t="str">
        <f>VLOOKUP(A990,medical[#All],6,FALSE)</f>
        <v>Yes</v>
      </c>
      <c r="F990" s="26" t="str">
        <f>VLOOKUP('Health care'!A990,medical[#All],7,FALSE)</f>
        <v>No</v>
      </c>
      <c r="G990" s="26" t="str">
        <f>VLOOKUP(A990,medical[#All],8,FALSE)</f>
        <v>Yes</v>
      </c>
      <c r="H990" s="26">
        <f>VLOOKUP('Health care'!A990,medical[#All],9,FALSE)</f>
        <v>1</v>
      </c>
      <c r="I990" s="26" t="str">
        <f>VLOOKUP(A990,medical[#All],10,FALSE)</f>
        <v>No</v>
      </c>
      <c r="J990" s="27" t="str">
        <f>VLOOKUP(A990,medical[#All],3,FALSE)</f>
        <v>Normal Weight</v>
      </c>
      <c r="K990" s="27" t="str">
        <f>VLOOKUP(A990,medical[#All],5,FALSE)</f>
        <v>Diabetes</v>
      </c>
      <c r="L990" s="28" t="str">
        <f>VLOOKUP(A990,hospital[#All],10,FALSE)</f>
        <v>22-Nov-1963</v>
      </c>
      <c r="M990" s="29">
        <f>VLOOKUP(A990,hospital[#All],6,FALSE)</f>
        <v>11312.33</v>
      </c>
      <c r="N990" s="26" t="str">
        <f>VLOOKUP(A990,hospital[#All],7,FALSE)</f>
        <v>tier - 3</v>
      </c>
      <c r="O990" s="26" t="str">
        <f>VLOOKUP(A990,hospital[#All],8,FALSE)</f>
        <v>tier - 3</v>
      </c>
      <c r="P990" s="26" t="str">
        <f>VLOOKUP(A990,hospital[#All],9,FALSE)</f>
        <v>R1012</v>
      </c>
      <c r="Q990" s="26">
        <f>VLOOKUP(A990,hospital[#All],11,FALSE)</f>
        <v>62</v>
      </c>
    </row>
    <row r="991" spans="1:17" ht="15.6" x14ac:dyDescent="0.3">
      <c r="A991" s="25" t="s">
        <v>1381</v>
      </c>
      <c r="B991" s="26" t="str">
        <f>VLOOKUP(A991,cstm_name[#All],4,FALSE)</f>
        <v>jennifer</v>
      </c>
      <c r="C991" s="26">
        <f>VLOOKUP(A991,medical[#All],2,FALSE)</f>
        <v>27.645</v>
      </c>
      <c r="D991" s="26" t="str">
        <f>VLOOKUP(A991,medical[#All],5,FALSE)</f>
        <v>Diabetes</v>
      </c>
      <c r="E991" s="26" t="str">
        <f>VLOOKUP(A991,medical[#All],6,FALSE)</f>
        <v>No</v>
      </c>
      <c r="F991" s="26" t="str">
        <f>VLOOKUP('Health care'!A991,medical[#All],7,FALSE)</f>
        <v>No</v>
      </c>
      <c r="G991" s="26" t="str">
        <f>VLOOKUP(A991,medical[#All],8,FALSE)</f>
        <v>No</v>
      </c>
      <c r="H991" s="26">
        <f>VLOOKUP('Health care'!A991,medical[#All],9,FALSE)</f>
        <v>0</v>
      </c>
      <c r="I991" s="26" t="str">
        <f>VLOOKUP(A991,medical[#All],10,FALSE)</f>
        <v>No</v>
      </c>
      <c r="J991" s="27" t="str">
        <f>VLOOKUP(A991,medical[#All],3,FALSE)</f>
        <v>OverWeight</v>
      </c>
      <c r="K991" s="27" t="str">
        <f>VLOOKUP(A991,medical[#All],5,FALSE)</f>
        <v>Diabetes</v>
      </c>
      <c r="L991" s="28" t="str">
        <f>VLOOKUP(A991,hospital[#All],10,FALSE)</f>
        <v>6-Oct-1968</v>
      </c>
      <c r="M991" s="29">
        <f>VLOOKUP(A991,hospital[#All],6,FALSE)</f>
        <v>11305.93</v>
      </c>
      <c r="N991" s="26" t="str">
        <f>VLOOKUP(A991,hospital[#All],7,FALSE)</f>
        <v>tier - 3</v>
      </c>
      <c r="O991" s="26" t="str">
        <f>VLOOKUP(A991,hospital[#All],8,FALSE)</f>
        <v>tier - 1</v>
      </c>
      <c r="P991" s="26" t="str">
        <f>VLOOKUP(A991,hospital[#All],9,FALSE)</f>
        <v>R1012</v>
      </c>
      <c r="Q991" s="26">
        <f>VLOOKUP(A991,hospital[#All],11,FALSE)</f>
        <v>57</v>
      </c>
    </row>
    <row r="992" spans="1:17" ht="15.6" x14ac:dyDescent="0.3">
      <c r="A992" s="25" t="s">
        <v>1380</v>
      </c>
      <c r="B992" s="26" t="str">
        <f>VLOOKUP(A992,cstm_name[#All],4,FALSE)</f>
        <v>tracie</v>
      </c>
      <c r="C992" s="26">
        <f>VLOOKUP(A992,medical[#All],2,FALSE)</f>
        <v>33.700000000000003</v>
      </c>
      <c r="D992" s="26" t="str">
        <f>VLOOKUP(A992,medical[#All],5,FALSE)</f>
        <v>Normal</v>
      </c>
      <c r="E992" s="26" t="str">
        <f>VLOOKUP(A992,medical[#All],6,FALSE)</f>
        <v>No</v>
      </c>
      <c r="F992" s="26" t="str">
        <f>VLOOKUP('Health care'!A992,medical[#All],7,FALSE)</f>
        <v>No</v>
      </c>
      <c r="G992" s="26" t="str">
        <f>VLOOKUP(A992,medical[#All],8,FALSE)</f>
        <v>No</v>
      </c>
      <c r="H992" s="26">
        <f>VLOOKUP('Health care'!A992,medical[#All],9,FALSE)</f>
        <v>2</v>
      </c>
      <c r="I992" s="26" t="str">
        <f>VLOOKUP(A992,medical[#All],10,FALSE)</f>
        <v>No</v>
      </c>
      <c r="J992" s="27" t="str">
        <f>VLOOKUP(A992,medical[#All],3,FALSE)</f>
        <v>Obesity</v>
      </c>
      <c r="K992" s="27" t="str">
        <f>VLOOKUP(A992,medical[#All],5,FALSE)</f>
        <v>Normal</v>
      </c>
      <c r="L992" s="28" t="str">
        <f>VLOOKUP(A992,hospital[#All],10,FALSE)</f>
        <v>25-Sep-1972</v>
      </c>
      <c r="M992" s="29">
        <f>VLOOKUP(A992,hospital[#All],6,FALSE)</f>
        <v>11299.34</v>
      </c>
      <c r="N992" s="26" t="str">
        <f>VLOOKUP(A992,hospital[#All],7,FALSE)</f>
        <v>tier - 3</v>
      </c>
      <c r="O992" s="26" t="str">
        <f>VLOOKUP(A992,hospital[#All],8,FALSE)</f>
        <v>tier - 2</v>
      </c>
      <c r="P992" s="26" t="str">
        <f>VLOOKUP(A992,hospital[#All],9,FALSE)</f>
        <v>R1011</v>
      </c>
      <c r="Q992" s="26">
        <f>VLOOKUP(A992,hospital[#All],11,FALSE)</f>
        <v>53</v>
      </c>
    </row>
    <row r="993" spans="1:17" ht="15.6" x14ac:dyDescent="0.3">
      <c r="A993" s="25" t="s">
        <v>1379</v>
      </c>
      <c r="B993" s="26" t="str">
        <f>VLOOKUP(A993,cstm_name[#All],4,FALSE)</f>
        <v>Tristan</v>
      </c>
      <c r="C993" s="26">
        <f>VLOOKUP(A993,medical[#All],2,FALSE)</f>
        <v>38.93</v>
      </c>
      <c r="D993" s="26" t="str">
        <f>VLOOKUP(A993,medical[#All],5,FALSE)</f>
        <v>Normal</v>
      </c>
      <c r="E993" s="26" t="str">
        <f>VLOOKUP(A993,medical[#All],6,FALSE)</f>
        <v>Yes</v>
      </c>
      <c r="F993" s="26" t="str">
        <f>VLOOKUP('Health care'!A993,medical[#All],7,FALSE)</f>
        <v>No</v>
      </c>
      <c r="G993" s="26" t="str">
        <f>VLOOKUP(A993,medical[#All],8,FALSE)</f>
        <v>No</v>
      </c>
      <c r="H993" s="26">
        <f>VLOOKUP('Health care'!A993,medical[#All],9,FALSE)</f>
        <v>1</v>
      </c>
      <c r="I993" s="26" t="str">
        <f>VLOOKUP(A993,medical[#All],10,FALSE)</f>
        <v>No</v>
      </c>
      <c r="J993" s="27" t="str">
        <f>VLOOKUP(A993,medical[#All],3,FALSE)</f>
        <v>Obesity</v>
      </c>
      <c r="K993" s="27" t="str">
        <f>VLOOKUP(A993,medical[#All],5,FALSE)</f>
        <v>Normal</v>
      </c>
      <c r="L993" s="28" t="str">
        <f>VLOOKUP(A993,hospital[#All],10,FALSE)</f>
        <v>14-Nov-1988</v>
      </c>
      <c r="M993" s="29">
        <f>VLOOKUP(A993,hospital[#All],6,FALSE)</f>
        <v>11294.57</v>
      </c>
      <c r="N993" s="26" t="str">
        <f>VLOOKUP(A993,hospital[#All],7,FALSE)</f>
        <v>tier - 3</v>
      </c>
      <c r="O993" s="26" t="str">
        <f>VLOOKUP(A993,hospital[#All],8,FALSE)</f>
        <v>tier - 1</v>
      </c>
      <c r="P993" s="26" t="str">
        <f>VLOOKUP(A993,hospital[#All],9,FALSE)</f>
        <v>R1022</v>
      </c>
      <c r="Q993" s="26">
        <f>VLOOKUP(A993,hospital[#All],11,FALSE)</f>
        <v>37</v>
      </c>
    </row>
    <row r="994" spans="1:17" ht="15.6" x14ac:dyDescent="0.3">
      <c r="A994" s="25" t="s">
        <v>1378</v>
      </c>
      <c r="B994" s="26" t="str">
        <f>VLOOKUP(A994,cstm_name[#All],4,FALSE)</f>
        <v>peiweng</v>
      </c>
      <c r="C994" s="26">
        <f>VLOOKUP(A994,medical[#All],2,FALSE)</f>
        <v>32.774999999999999</v>
      </c>
      <c r="D994" s="26" t="str">
        <f>VLOOKUP(A994,medical[#All],5,FALSE)</f>
        <v>Diabetes</v>
      </c>
      <c r="E994" s="26" t="str">
        <f>VLOOKUP(A994,medical[#All],6,FALSE)</f>
        <v>Yes</v>
      </c>
      <c r="F994" s="26" t="str">
        <f>VLOOKUP('Health care'!A994,medical[#All],7,FALSE)</f>
        <v>No</v>
      </c>
      <c r="G994" s="26" t="str">
        <f>VLOOKUP(A994,medical[#All],8,FALSE)</f>
        <v>No</v>
      </c>
      <c r="H994" s="26">
        <f>VLOOKUP('Health care'!A994,medical[#All],9,FALSE)</f>
        <v>2</v>
      </c>
      <c r="I994" s="26" t="str">
        <f>VLOOKUP(A994,medical[#All],10,FALSE)</f>
        <v>No</v>
      </c>
      <c r="J994" s="27" t="str">
        <f>VLOOKUP(A994,medical[#All],3,FALSE)</f>
        <v>Obesity</v>
      </c>
      <c r="K994" s="27" t="str">
        <f>VLOOKUP(A994,medical[#All],5,FALSE)</f>
        <v>Diabetes</v>
      </c>
      <c r="L994" s="28" t="str">
        <f>VLOOKUP(A994,hospital[#All],10,FALSE)</f>
        <v>22-Jun-1970</v>
      </c>
      <c r="M994" s="29">
        <f>VLOOKUP(A994,hospital[#All],6,FALSE)</f>
        <v>11289.11</v>
      </c>
      <c r="N994" s="26" t="str">
        <f>VLOOKUP(A994,hospital[#All],7,FALSE)</f>
        <v>tier - 3</v>
      </c>
      <c r="O994" s="26" t="str">
        <f>VLOOKUP(A994,hospital[#All],8,FALSE)</f>
        <v>tier - 1</v>
      </c>
      <c r="P994" s="26" t="str">
        <f>VLOOKUP(A994,hospital[#All],9,FALSE)</f>
        <v>R1012</v>
      </c>
      <c r="Q994" s="26">
        <f>VLOOKUP(A994,hospital[#All],11,FALSE)</f>
        <v>55</v>
      </c>
    </row>
    <row r="995" spans="1:17" ht="15.6" x14ac:dyDescent="0.3">
      <c r="A995" s="25" t="s">
        <v>1377</v>
      </c>
      <c r="B995" s="26" t="str">
        <f>VLOOKUP(A995,cstm_name[#All],4,FALSE)</f>
        <v>Theresa</v>
      </c>
      <c r="C995" s="26">
        <f>VLOOKUP(A995,medical[#All],2,FALSE)</f>
        <v>29.83</v>
      </c>
      <c r="D995" s="26" t="str">
        <f>VLOOKUP(A995,medical[#All],5,FALSE)</f>
        <v>Diabetes</v>
      </c>
      <c r="E995" s="26" t="str">
        <f>VLOOKUP(A995,medical[#All],6,FALSE)</f>
        <v>Yes</v>
      </c>
      <c r="F995" s="26" t="str">
        <f>VLOOKUP('Health care'!A995,medical[#All],7,FALSE)</f>
        <v>No</v>
      </c>
      <c r="G995" s="26" t="str">
        <f>VLOOKUP(A995,medical[#All],8,FALSE)</f>
        <v>No</v>
      </c>
      <c r="H995" s="26">
        <f>VLOOKUP('Health care'!A995,medical[#All],9,FALSE)</f>
        <v>0</v>
      </c>
      <c r="I995" s="26" t="str">
        <f>VLOOKUP(A995,medical[#All],10,FALSE)</f>
        <v>No</v>
      </c>
      <c r="J995" s="27" t="str">
        <f>VLOOKUP(A995,medical[#All],3,FALSE)</f>
        <v>OverWeight</v>
      </c>
      <c r="K995" s="27" t="str">
        <f>VLOOKUP(A995,medical[#All],5,FALSE)</f>
        <v>Diabetes</v>
      </c>
      <c r="L995" s="28" t="str">
        <f>VLOOKUP(A995,hospital[#All],10,FALSE)</f>
        <v>14-Jun-1967</v>
      </c>
      <c r="M995" s="29">
        <f>VLOOKUP(A995,hospital[#All],6,FALSE)</f>
        <v>11286.54</v>
      </c>
      <c r="N995" s="26" t="str">
        <f>VLOOKUP(A995,hospital[#All],7,FALSE)</f>
        <v>tier - 3</v>
      </c>
      <c r="O995" s="26" t="str">
        <f>VLOOKUP(A995,hospital[#All],8,FALSE)</f>
        <v>tier - 3</v>
      </c>
      <c r="P995" s="26" t="str">
        <f>VLOOKUP(A995,hospital[#All],9,FALSE)</f>
        <v>R1024</v>
      </c>
      <c r="Q995" s="26">
        <f>VLOOKUP(A995,hospital[#All],11,FALSE)</f>
        <v>58</v>
      </c>
    </row>
    <row r="996" spans="1:17" ht="15.6" x14ac:dyDescent="0.3">
      <c r="A996" s="25" t="s">
        <v>1376</v>
      </c>
      <c r="B996" s="26" t="str">
        <f>VLOOKUP(A996,cstm_name[#All],4,FALSE)</f>
        <v>Daniel</v>
      </c>
      <c r="C996" s="26">
        <f>VLOOKUP(A996,medical[#All],2,FALSE)</f>
        <v>28.31</v>
      </c>
      <c r="D996" s="26" t="str">
        <f>VLOOKUP(A996,medical[#All],5,FALSE)</f>
        <v>Normal</v>
      </c>
      <c r="E996" s="26" t="str">
        <f>VLOOKUP(A996,medical[#All],6,FALSE)</f>
        <v>No</v>
      </c>
      <c r="F996" s="26" t="str">
        <f>VLOOKUP('Health care'!A996,medical[#All],7,FALSE)</f>
        <v>yes</v>
      </c>
      <c r="G996" s="26" t="str">
        <f>VLOOKUP(A996,medical[#All],8,FALSE)</f>
        <v>No</v>
      </c>
      <c r="H996" s="26">
        <f>VLOOKUP('Health care'!A996,medical[#All],9,FALSE)</f>
        <v>1</v>
      </c>
      <c r="I996" s="26" t="str">
        <f>VLOOKUP(A996,medical[#All],10,FALSE)</f>
        <v>No</v>
      </c>
      <c r="J996" s="27" t="str">
        <f>VLOOKUP(A996,medical[#All],3,FALSE)</f>
        <v>OverWeight</v>
      </c>
      <c r="K996" s="27" t="str">
        <f>VLOOKUP(A996,medical[#All],5,FALSE)</f>
        <v>Normal</v>
      </c>
      <c r="L996" s="28" t="str">
        <f>VLOOKUP(A996,hospital[#All],10,FALSE)</f>
        <v>4-Oct-2004</v>
      </c>
      <c r="M996" s="29">
        <f>VLOOKUP(A996,hospital[#All],6,FALSE)</f>
        <v>11272.33</v>
      </c>
      <c r="N996" s="26" t="str">
        <f>VLOOKUP(A996,hospital[#All],7,FALSE)</f>
        <v>tier - 3</v>
      </c>
      <c r="O996" s="26" t="str">
        <f>VLOOKUP(A996,hospital[#All],8,FALSE)</f>
        <v>tier - 2</v>
      </c>
      <c r="P996" s="26" t="str">
        <f>VLOOKUP(A996,hospital[#All],9,FALSE)</f>
        <v>R1019</v>
      </c>
      <c r="Q996" s="26">
        <f>VLOOKUP(A996,hospital[#All],11,FALSE)</f>
        <v>21</v>
      </c>
    </row>
    <row r="997" spans="1:17" ht="15.6" x14ac:dyDescent="0.3">
      <c r="A997" s="25" t="s">
        <v>1375</v>
      </c>
      <c r="B997" s="26" t="str">
        <f>VLOOKUP(A997,cstm_name[#All],4,FALSE)</f>
        <v>Courtney</v>
      </c>
      <c r="C997" s="26">
        <f>VLOOKUP(A997,medical[#All],2,FALSE)</f>
        <v>29.79</v>
      </c>
      <c r="D997" s="26" t="str">
        <f>VLOOKUP(A997,medical[#All],5,FALSE)</f>
        <v>Diabetes</v>
      </c>
      <c r="E997" s="26" t="str">
        <f>VLOOKUP(A997,medical[#All],6,FALSE)</f>
        <v>No</v>
      </c>
      <c r="F997" s="26" t="str">
        <f>VLOOKUP('Health care'!A997,medical[#All],7,FALSE)</f>
        <v>No</v>
      </c>
      <c r="G997" s="26" t="str">
        <f>VLOOKUP(A997,medical[#All],8,FALSE)</f>
        <v>No</v>
      </c>
      <c r="H997" s="26">
        <f>VLOOKUP('Health care'!A997,medical[#All],9,FALSE)</f>
        <v>0</v>
      </c>
      <c r="I997" s="26" t="str">
        <f>VLOOKUP(A997,medical[#All],10,FALSE)</f>
        <v>No</v>
      </c>
      <c r="J997" s="27" t="str">
        <f>VLOOKUP(A997,medical[#All],3,FALSE)</f>
        <v>OverWeight</v>
      </c>
      <c r="K997" s="27" t="str">
        <f>VLOOKUP(A997,medical[#All],5,FALSE)</f>
        <v>Diabetes</v>
      </c>
      <c r="L997" s="28" t="str">
        <f>VLOOKUP(A997,hospital[#All],10,FALSE)</f>
        <v>26-Dec-1971</v>
      </c>
      <c r="M997" s="29">
        <f>VLOOKUP(A997,hospital[#All],6,FALSE)</f>
        <v>11265.71</v>
      </c>
      <c r="N997" s="26" t="str">
        <f>VLOOKUP(A997,hospital[#All],7,FALSE)</f>
        <v>tier - 3</v>
      </c>
      <c r="O997" s="26" t="str">
        <f>VLOOKUP(A997,hospital[#All],8,FALSE)</f>
        <v>tier - 1</v>
      </c>
      <c r="P997" s="26" t="str">
        <f>VLOOKUP(A997,hospital[#All],9,FALSE)</f>
        <v>R1025</v>
      </c>
      <c r="Q997" s="26">
        <f>VLOOKUP(A997,hospital[#All],11,FALSE)</f>
        <v>54</v>
      </c>
    </row>
    <row r="998" spans="1:17" ht="15.6" x14ac:dyDescent="0.3">
      <c r="A998" s="25" t="s">
        <v>1374</v>
      </c>
      <c r="B998" s="26" t="str">
        <f>VLOOKUP(A998,cstm_name[#All],4,FALSE)</f>
        <v>Jose</v>
      </c>
      <c r="C998" s="26">
        <f>VLOOKUP(A998,medical[#All],2,FALSE)</f>
        <v>36.6</v>
      </c>
      <c r="D998" s="26" t="str">
        <f>VLOOKUP(A998,medical[#All],5,FALSE)</f>
        <v>Normal</v>
      </c>
      <c r="E998" s="26" t="str">
        <f>VLOOKUP(A998,medical[#All],6,FALSE)</f>
        <v>Yes</v>
      </c>
      <c r="F998" s="26" t="str">
        <f>VLOOKUP('Health care'!A998,medical[#All],7,FALSE)</f>
        <v>No</v>
      </c>
      <c r="G998" s="26" t="str">
        <f>VLOOKUP(A998,medical[#All],8,FALSE)</f>
        <v>Yes</v>
      </c>
      <c r="H998" s="26">
        <f>VLOOKUP('Health care'!A998,medical[#All],9,FALSE)</f>
        <v>1</v>
      </c>
      <c r="I998" s="26" t="str">
        <f>VLOOKUP(A998,medical[#All],10,FALSE)</f>
        <v>No</v>
      </c>
      <c r="J998" s="27" t="str">
        <f>VLOOKUP(A998,medical[#All],3,FALSE)</f>
        <v>Obesity</v>
      </c>
      <c r="K998" s="27" t="str">
        <f>VLOOKUP(A998,medical[#All],5,FALSE)</f>
        <v>Normal</v>
      </c>
      <c r="L998" s="28" t="str">
        <f>VLOOKUP(A998,hospital[#All],10,FALSE)</f>
        <v>11-Oct-1969</v>
      </c>
      <c r="M998" s="29">
        <f>VLOOKUP(A998,hospital[#All],6,FALSE)</f>
        <v>11264.54</v>
      </c>
      <c r="N998" s="26" t="str">
        <f>VLOOKUP(A998,hospital[#All],7,FALSE)</f>
        <v>tier - 3</v>
      </c>
      <c r="O998" s="26" t="str">
        <f>VLOOKUP(A998,hospital[#All],8,FALSE)</f>
        <v>tier - 2</v>
      </c>
      <c r="P998" s="26" t="str">
        <f>VLOOKUP(A998,hospital[#All],9,FALSE)</f>
        <v>R1011</v>
      </c>
      <c r="Q998" s="26">
        <f>VLOOKUP(A998,hospital[#All],11,FALSE)</f>
        <v>56</v>
      </c>
    </row>
    <row r="999" spans="1:17" ht="15.6" x14ac:dyDescent="0.3">
      <c r="A999" s="25" t="s">
        <v>1373</v>
      </c>
      <c r="B999" s="26" t="str">
        <f>VLOOKUP(A999,cstm_name[#All],4,FALSE)</f>
        <v>lauren</v>
      </c>
      <c r="C999" s="26">
        <f>VLOOKUP(A999,medical[#All],2,FALSE)</f>
        <v>35.93</v>
      </c>
      <c r="D999" s="26" t="str">
        <f>VLOOKUP(A999,medical[#All],5,FALSE)</f>
        <v>Diabetes</v>
      </c>
      <c r="E999" s="26" t="str">
        <f>VLOOKUP(A999,medical[#All],6,FALSE)</f>
        <v>Yes</v>
      </c>
      <c r="F999" s="26" t="str">
        <f>VLOOKUP('Health care'!A999,medical[#All],7,FALSE)</f>
        <v>No</v>
      </c>
      <c r="G999" s="26" t="str">
        <f>VLOOKUP(A999,medical[#All],8,FALSE)</f>
        <v>No</v>
      </c>
      <c r="H999" s="26">
        <f>VLOOKUP('Health care'!A999,medical[#All],9,FALSE)</f>
        <v>0</v>
      </c>
      <c r="I999" s="26" t="str">
        <f>VLOOKUP(A999,medical[#All],10,FALSE)</f>
        <v>No</v>
      </c>
      <c r="J999" s="27" t="str">
        <f>VLOOKUP(A999,medical[#All],3,FALSE)</f>
        <v>Obesity</v>
      </c>
      <c r="K999" s="27" t="str">
        <f>VLOOKUP(A999,medical[#All],5,FALSE)</f>
        <v>Diabetes</v>
      </c>
      <c r="L999" s="28" t="str">
        <f>VLOOKUP(A999,hospital[#All],10,FALSE)</f>
        <v>2-Oct-1981</v>
      </c>
      <c r="M999" s="29">
        <f>VLOOKUP(A999,hospital[#All],6,FALSE)</f>
        <v>11255.29</v>
      </c>
      <c r="N999" s="26" t="str">
        <f>VLOOKUP(A999,hospital[#All],7,FALSE)</f>
        <v>tier - 3</v>
      </c>
      <c r="O999" s="26" t="str">
        <f>VLOOKUP(A999,hospital[#All],8,FALSE)</f>
        <v>tier - 1</v>
      </c>
      <c r="P999" s="26" t="str">
        <f>VLOOKUP(A999,hospital[#All],9,FALSE)</f>
        <v>R1026</v>
      </c>
      <c r="Q999" s="26">
        <f>VLOOKUP(A999,hospital[#All],11,FALSE)</f>
        <v>44</v>
      </c>
    </row>
    <row r="1000" spans="1:17" ht="15.6" x14ac:dyDescent="0.3">
      <c r="A1000" s="25" t="s">
        <v>1372</v>
      </c>
      <c r="B1000" s="26" t="str">
        <f>VLOOKUP(A1000,cstm_name[#All],4,FALSE)</f>
        <v>Jonathon</v>
      </c>
      <c r="C1000" s="26">
        <f>VLOOKUP(A1000,medical[#All],2,FALSE)</f>
        <v>28.6</v>
      </c>
      <c r="D1000" s="26" t="str">
        <f>VLOOKUP(A1000,medical[#All],5,FALSE)</f>
        <v>Normal</v>
      </c>
      <c r="E1000" s="26" t="str">
        <f>VLOOKUP(A1000,medical[#All],6,FALSE)</f>
        <v>Yes</v>
      </c>
      <c r="F1000" s="26" t="str">
        <f>VLOOKUP('Health care'!A1000,medical[#All],7,FALSE)</f>
        <v>No</v>
      </c>
      <c r="G1000" s="26" t="str">
        <f>VLOOKUP(A1000,medical[#All],8,FALSE)</f>
        <v>Yes</v>
      </c>
      <c r="H1000" s="26">
        <f>VLOOKUP('Health care'!A1000,medical[#All],9,FALSE)</f>
        <v>1</v>
      </c>
      <c r="I1000" s="26" t="str">
        <f>VLOOKUP(A1000,medical[#All],10,FALSE)</f>
        <v>No</v>
      </c>
      <c r="J1000" s="27" t="str">
        <f>VLOOKUP(A1000,medical[#All],3,FALSE)</f>
        <v>OverWeight</v>
      </c>
      <c r="K1000" s="27" t="str">
        <f>VLOOKUP(A1000,medical[#All],5,FALSE)</f>
        <v>Normal</v>
      </c>
      <c r="L1000" s="28" t="str">
        <f>VLOOKUP(A1000,hospital[#All],10,FALSE)</f>
        <v>20-Aug-1969</v>
      </c>
      <c r="M1000" s="29">
        <f>VLOOKUP(A1000,hospital[#All],6,FALSE)</f>
        <v>11253.42</v>
      </c>
      <c r="N1000" s="26" t="str">
        <f>VLOOKUP(A1000,hospital[#All],7,FALSE)</f>
        <v>tier - 3</v>
      </c>
      <c r="O1000" s="26" t="str">
        <f>VLOOKUP(A1000,hospital[#All],8,FALSE)</f>
        <v>tier - 1</v>
      </c>
      <c r="P1000" s="26" t="str">
        <f>VLOOKUP(A1000,hospital[#All],9,FALSE)</f>
        <v>R1011</v>
      </c>
      <c r="Q1000" s="26">
        <f>VLOOKUP(A1000,hospital[#All],11,FALSE)</f>
        <v>56</v>
      </c>
    </row>
    <row r="1001" spans="1:17" ht="15.6" x14ac:dyDescent="0.3">
      <c r="A1001" s="25" t="s">
        <v>1371</v>
      </c>
      <c r="B1001" s="26" t="str">
        <f>VLOOKUP(A1001,cstm_name[#All],4,FALSE)</f>
        <v>Stephanie</v>
      </c>
      <c r="C1001" s="26">
        <f>VLOOKUP(A1001,medical[#All],2,FALSE)</f>
        <v>39.17</v>
      </c>
      <c r="D1001" s="26" t="str">
        <f>VLOOKUP(A1001,medical[#All],5,FALSE)</f>
        <v>Normal</v>
      </c>
      <c r="E1001" s="26" t="str">
        <f>VLOOKUP(A1001,medical[#All],6,FALSE)</f>
        <v>No</v>
      </c>
      <c r="F1001" s="26" t="str">
        <f>VLOOKUP('Health care'!A1001,medical[#All],7,FALSE)</f>
        <v>No</v>
      </c>
      <c r="G1001" s="26" t="str">
        <f>VLOOKUP(A1001,medical[#All],8,FALSE)</f>
        <v>No</v>
      </c>
      <c r="H1001" s="26">
        <f>VLOOKUP('Health care'!A1001,medical[#All],9,FALSE)</f>
        <v>0</v>
      </c>
      <c r="I1001" s="26" t="str">
        <f>VLOOKUP(A1001,medical[#All],10,FALSE)</f>
        <v>No</v>
      </c>
      <c r="J1001" s="27" t="str">
        <f>VLOOKUP(A1001,medical[#All],3,FALSE)</f>
        <v>Obesity</v>
      </c>
      <c r="K1001" s="27" t="str">
        <f>VLOOKUP(A1001,medical[#All],5,FALSE)</f>
        <v>Normal</v>
      </c>
      <c r="L1001" s="28" t="str">
        <f>VLOOKUP(A1001,hospital[#All],10,FALSE)</f>
        <v>17-Dec-1989</v>
      </c>
      <c r="M1001" s="29">
        <f>VLOOKUP(A1001,hospital[#All],6,FALSE)</f>
        <v>11250.43</v>
      </c>
      <c r="N1001" s="26" t="str">
        <f>VLOOKUP(A1001,hospital[#All],7,FALSE)</f>
        <v>tier - 3</v>
      </c>
      <c r="O1001" s="26" t="str">
        <f>VLOOKUP(A1001,hospital[#All],8,FALSE)</f>
        <v>tier - 2</v>
      </c>
      <c r="P1001" s="26" t="str">
        <f>VLOOKUP(A1001,hospital[#All],9,FALSE)</f>
        <v>R1026</v>
      </c>
      <c r="Q1001" s="26">
        <f>VLOOKUP(A1001,hospital[#All],11,FALSE)</f>
        <v>36</v>
      </c>
    </row>
    <row r="1002" spans="1:17" ht="15.6" x14ac:dyDescent="0.3">
      <c r="A1002" s="25" t="s">
        <v>1370</v>
      </c>
      <c r="B1002" s="26" t="str">
        <f>VLOOKUP(A1002,cstm_name[#All],4,FALSE)</f>
        <v>patrick</v>
      </c>
      <c r="C1002" s="26">
        <f>VLOOKUP(A1002,medical[#All],2,FALSE)</f>
        <v>26.41</v>
      </c>
      <c r="D1002" s="26" t="str">
        <f>VLOOKUP(A1002,medical[#All],5,FALSE)</f>
        <v>Prediabetes</v>
      </c>
      <c r="E1002" s="26" t="str">
        <f>VLOOKUP(A1002,medical[#All],6,FALSE)</f>
        <v>Yes</v>
      </c>
      <c r="F1002" s="26" t="str">
        <f>VLOOKUP('Health care'!A1002,medical[#All],7,FALSE)</f>
        <v>No</v>
      </c>
      <c r="G1002" s="26" t="str">
        <f>VLOOKUP(A1002,medical[#All],8,FALSE)</f>
        <v>Yes</v>
      </c>
      <c r="H1002" s="26">
        <f>VLOOKUP('Health care'!A1002,medical[#All],9,FALSE)</f>
        <v>1</v>
      </c>
      <c r="I1002" s="26" t="str">
        <f>VLOOKUP(A1002,medical[#All],10,FALSE)</f>
        <v>No</v>
      </c>
      <c r="J1002" s="27" t="str">
        <f>VLOOKUP(A1002,medical[#All],3,FALSE)</f>
        <v>OverWeight</v>
      </c>
      <c r="K1002" s="27" t="str">
        <f>VLOOKUP(A1002,medical[#All],5,FALSE)</f>
        <v>Prediabetes</v>
      </c>
      <c r="L1002" s="28" t="str">
        <f>VLOOKUP(A1002,hospital[#All],10,FALSE)</f>
        <v>30-Dec-1969</v>
      </c>
      <c r="M1002" s="29">
        <f>VLOOKUP(A1002,hospital[#All],6,FALSE)</f>
        <v>11244.38</v>
      </c>
      <c r="N1002" s="26" t="str">
        <f>VLOOKUP(A1002,hospital[#All],7,FALSE)</f>
        <v>tier - 3</v>
      </c>
      <c r="O1002" s="26" t="str">
        <f>VLOOKUP(A1002,hospital[#All],8,FALSE)</f>
        <v>tier - 1</v>
      </c>
      <c r="P1002" s="26" t="str">
        <f>VLOOKUP(A1002,hospital[#All],9,FALSE)</f>
        <v>R1016</v>
      </c>
      <c r="Q1002" s="26">
        <f>VLOOKUP(A1002,hospital[#All],11,FALSE)</f>
        <v>56</v>
      </c>
    </row>
    <row r="1003" spans="1:17" ht="15.6" x14ac:dyDescent="0.3">
      <c r="A1003" s="25" t="s">
        <v>1369</v>
      </c>
      <c r="B1003" s="26" t="str">
        <f>VLOOKUP(A1003,cstm_name[#All],4,FALSE)</f>
        <v>krista</v>
      </c>
      <c r="C1003" s="26">
        <f>VLOOKUP(A1003,medical[#All],2,FALSE)</f>
        <v>30.63</v>
      </c>
      <c r="D1003" s="26" t="str">
        <f>VLOOKUP(A1003,medical[#All],5,FALSE)</f>
        <v>Prediabetes</v>
      </c>
      <c r="E1003" s="26" t="str">
        <f>VLOOKUP(A1003,medical[#All],6,FALSE)</f>
        <v>Yes</v>
      </c>
      <c r="F1003" s="26" t="str">
        <f>VLOOKUP('Health care'!A1003,medical[#All],7,FALSE)</f>
        <v>No</v>
      </c>
      <c r="G1003" s="26" t="str">
        <f>VLOOKUP(A1003,medical[#All],8,FALSE)</f>
        <v>No</v>
      </c>
      <c r="H1003" s="26">
        <f>VLOOKUP('Health care'!A1003,medical[#All],9,FALSE)</f>
        <v>0</v>
      </c>
      <c r="I1003" s="26" t="str">
        <f>VLOOKUP(A1003,medical[#All],10,FALSE)</f>
        <v>No</v>
      </c>
      <c r="J1003" s="27" t="str">
        <f>VLOOKUP(A1003,medical[#All],3,FALSE)</f>
        <v>Obesity</v>
      </c>
      <c r="K1003" s="27" t="str">
        <f>VLOOKUP(A1003,medical[#All],5,FALSE)</f>
        <v>Prediabetes</v>
      </c>
      <c r="L1003" s="28" t="str">
        <f>VLOOKUP(A1003,hospital[#All],10,FALSE)</f>
        <v>28-Jun-1976</v>
      </c>
      <c r="M1003" s="29">
        <f>VLOOKUP(A1003,hospital[#All],6,FALSE)</f>
        <v>11217.35</v>
      </c>
      <c r="N1003" s="26" t="str">
        <f>VLOOKUP(A1003,hospital[#All],7,FALSE)</f>
        <v>tier - 3</v>
      </c>
      <c r="O1003" s="26" t="str">
        <f>VLOOKUP(A1003,hospital[#All],8,FALSE)</f>
        <v>tier - 2</v>
      </c>
      <c r="P1003" s="26" t="str">
        <f>VLOOKUP(A1003,hospital[#All],9,FALSE)</f>
        <v>R1025</v>
      </c>
      <c r="Q1003" s="26">
        <f>VLOOKUP(A1003,hospital[#All],11,FALSE)</f>
        <v>49</v>
      </c>
    </row>
    <row r="1004" spans="1:17" ht="15.6" x14ac:dyDescent="0.3">
      <c r="A1004" s="25" t="s">
        <v>1368</v>
      </c>
      <c r="B1004" s="26" t="str">
        <f>VLOOKUP(A1004,cstm_name[#All],4,FALSE)</f>
        <v>jenessa</v>
      </c>
      <c r="C1004" s="26">
        <f>VLOOKUP(A1004,medical[#All],2,FALSE)</f>
        <v>31.73</v>
      </c>
      <c r="D1004" s="26" t="str">
        <f>VLOOKUP(A1004,medical[#All],5,FALSE)</f>
        <v>Diabetes</v>
      </c>
      <c r="E1004" s="26" t="str">
        <f>VLOOKUP(A1004,medical[#All],6,FALSE)</f>
        <v>Yes</v>
      </c>
      <c r="F1004" s="26" t="str">
        <f>VLOOKUP('Health care'!A1004,medical[#All],7,FALSE)</f>
        <v>No</v>
      </c>
      <c r="G1004" s="26" t="str">
        <f>VLOOKUP(A1004,medical[#All],8,FALSE)</f>
        <v>No</v>
      </c>
      <c r="H1004" s="26">
        <f>VLOOKUP('Health care'!A1004,medical[#All],9,FALSE)</f>
        <v>2</v>
      </c>
      <c r="I1004" s="26" t="str">
        <f>VLOOKUP(A1004,medical[#All],10,FALSE)</f>
        <v>No</v>
      </c>
      <c r="J1004" s="27" t="str">
        <f>VLOOKUP(A1004,medical[#All],3,FALSE)</f>
        <v>Obesity</v>
      </c>
      <c r="K1004" s="27" t="str">
        <f>VLOOKUP(A1004,medical[#All],5,FALSE)</f>
        <v>Diabetes</v>
      </c>
      <c r="L1004" s="28" t="str">
        <f>VLOOKUP(A1004,hospital[#All],10,FALSE)</f>
        <v>14-Jun-1970</v>
      </c>
      <c r="M1004" s="29">
        <f>VLOOKUP(A1004,hospital[#All],6,FALSE)</f>
        <v>11187.66</v>
      </c>
      <c r="N1004" s="26" t="str">
        <f>VLOOKUP(A1004,hospital[#All],7,FALSE)</f>
        <v>tier - 3</v>
      </c>
      <c r="O1004" s="26" t="str">
        <f>VLOOKUP(A1004,hospital[#All],8,FALSE)</f>
        <v>tier - 2</v>
      </c>
      <c r="P1004" s="26" t="str">
        <f>VLOOKUP(A1004,hospital[#All],9,FALSE)</f>
        <v>R1012</v>
      </c>
      <c r="Q1004" s="26">
        <f>VLOOKUP(A1004,hospital[#All],11,FALSE)</f>
        <v>55</v>
      </c>
    </row>
    <row r="1005" spans="1:17" ht="15.6" x14ac:dyDescent="0.3">
      <c r="A1005" s="25" t="s">
        <v>1367</v>
      </c>
      <c r="B1005" s="26" t="str">
        <f>VLOOKUP(A1005,cstm_name[#All],4,FALSE)</f>
        <v>Ryan</v>
      </c>
      <c r="C1005" s="26">
        <f>VLOOKUP(A1005,medical[#All],2,FALSE)</f>
        <v>30.7</v>
      </c>
      <c r="D1005" s="26" t="str">
        <f>VLOOKUP(A1005,medical[#All],5,FALSE)</f>
        <v>Normal</v>
      </c>
      <c r="E1005" s="26" t="str">
        <f>VLOOKUP(A1005,medical[#All],6,FALSE)</f>
        <v>No</v>
      </c>
      <c r="F1005" s="26" t="str">
        <f>VLOOKUP('Health care'!A1005,medical[#All],7,FALSE)</f>
        <v>No</v>
      </c>
      <c r="G1005" s="26" t="str">
        <f>VLOOKUP(A1005,medical[#All],8,FALSE)</f>
        <v>No</v>
      </c>
      <c r="H1005" s="26">
        <f>VLOOKUP('Health care'!A1005,medical[#All],9,FALSE)</f>
        <v>2</v>
      </c>
      <c r="I1005" s="26" t="str">
        <f>VLOOKUP(A1005,medical[#All],10,FALSE)</f>
        <v>No</v>
      </c>
      <c r="J1005" s="27" t="str">
        <f>VLOOKUP(A1005,medical[#All],3,FALSE)</f>
        <v>Obesity</v>
      </c>
      <c r="K1005" s="27" t="str">
        <f>VLOOKUP(A1005,medical[#All],5,FALSE)</f>
        <v>Normal</v>
      </c>
      <c r="L1005" s="28" t="str">
        <f>VLOOKUP(A1005,hospital[#All],10,FALSE)</f>
        <v>3-Sep-1972</v>
      </c>
      <c r="M1005" s="29">
        <f>VLOOKUP(A1005,hospital[#All],6,FALSE)</f>
        <v>11186.2</v>
      </c>
      <c r="N1005" s="26" t="str">
        <f>VLOOKUP(A1005,hospital[#All],7,FALSE)</f>
        <v>tier - 3</v>
      </c>
      <c r="O1005" s="26" t="str">
        <f>VLOOKUP(A1005,hospital[#All],8,FALSE)</f>
        <v>tier - 2</v>
      </c>
      <c r="P1005" s="26" t="str">
        <f>VLOOKUP(A1005,hospital[#All],9,FALSE)</f>
        <v>R1021</v>
      </c>
      <c r="Q1005" s="26">
        <f>VLOOKUP(A1005,hospital[#All],11,FALSE)</f>
        <v>53</v>
      </c>
    </row>
    <row r="1006" spans="1:17" ht="15.6" x14ac:dyDescent="0.3">
      <c r="A1006" s="25" t="s">
        <v>1366</v>
      </c>
      <c r="B1006" s="26" t="str">
        <f>VLOOKUP(A1006,cstm_name[#All],4,FALSE)</f>
        <v>thomas</v>
      </c>
      <c r="C1006" s="26">
        <f>VLOOKUP(A1006,medical[#All],2,FALSE)</f>
        <v>25.934999999999999</v>
      </c>
      <c r="D1006" s="26" t="str">
        <f>VLOOKUP(A1006,medical[#All],5,FALSE)</f>
        <v>Prediabetes</v>
      </c>
      <c r="E1006" s="26" t="str">
        <f>VLOOKUP(A1006,medical[#All],6,FALSE)</f>
        <v>Yes</v>
      </c>
      <c r="F1006" s="26" t="str">
        <f>VLOOKUP('Health care'!A1006,medical[#All],7,FALSE)</f>
        <v>No</v>
      </c>
      <c r="G1006" s="26" t="str">
        <f>VLOOKUP(A1006,medical[#All],8,FALSE)</f>
        <v>No</v>
      </c>
      <c r="H1006" s="26">
        <f>VLOOKUP('Health care'!A1006,medical[#All],9,FALSE)</f>
        <v>2</v>
      </c>
      <c r="I1006" s="26" t="str">
        <f>VLOOKUP(A1006,medical[#All],10,FALSE)</f>
        <v>No</v>
      </c>
      <c r="J1006" s="27" t="str">
        <f>VLOOKUP(A1006,medical[#All],3,FALSE)</f>
        <v>OverWeight</v>
      </c>
      <c r="K1006" s="27" t="str">
        <f>VLOOKUP(A1006,medical[#All],5,FALSE)</f>
        <v>Prediabetes</v>
      </c>
      <c r="L1006" s="28" t="str">
        <f>VLOOKUP(A1006,hospital[#All],10,FALSE)</f>
        <v>6-Aug-1966</v>
      </c>
      <c r="M1006" s="29">
        <f>VLOOKUP(A1006,hospital[#All],6,FALSE)</f>
        <v>11165.42</v>
      </c>
      <c r="N1006" s="26" t="str">
        <f>VLOOKUP(A1006,hospital[#All],7,FALSE)</f>
        <v>tier - 3</v>
      </c>
      <c r="O1006" s="26" t="str">
        <f>VLOOKUP(A1006,hospital[#All],8,FALSE)</f>
        <v>tier - 1</v>
      </c>
      <c r="P1006" s="26" t="str">
        <f>VLOOKUP(A1006,hospital[#All],9,FALSE)</f>
        <v>R1016</v>
      </c>
      <c r="Q1006" s="26">
        <f>VLOOKUP(A1006,hospital[#All],11,FALSE)</f>
        <v>59</v>
      </c>
    </row>
    <row r="1007" spans="1:17" ht="15.6" x14ac:dyDescent="0.3">
      <c r="A1007" s="25" t="s">
        <v>1365</v>
      </c>
      <c r="B1007" s="26" t="str">
        <f>VLOOKUP(A1007,cstm_name[#All],4,FALSE)</f>
        <v>Amanda</v>
      </c>
      <c r="C1007" s="26">
        <f>VLOOKUP(A1007,medical[#All],2,FALSE)</f>
        <v>35.9</v>
      </c>
      <c r="D1007" s="26" t="str">
        <f>VLOOKUP(A1007,medical[#All],5,FALSE)</f>
        <v>Normal</v>
      </c>
      <c r="E1007" s="26" t="str">
        <f>VLOOKUP(A1007,medical[#All],6,FALSE)</f>
        <v>Yes</v>
      </c>
      <c r="F1007" s="26" t="str">
        <f>VLOOKUP('Health care'!A1007,medical[#All],7,FALSE)</f>
        <v>No</v>
      </c>
      <c r="G1007" s="26" t="str">
        <f>VLOOKUP(A1007,medical[#All],8,FALSE)</f>
        <v>Yes</v>
      </c>
      <c r="H1007" s="26">
        <f>VLOOKUP('Health care'!A1007,medical[#All],9,FALSE)</f>
        <v>1</v>
      </c>
      <c r="I1007" s="26" t="str">
        <f>VLOOKUP(A1007,medical[#All],10,FALSE)</f>
        <v>No</v>
      </c>
      <c r="J1007" s="27" t="str">
        <f>VLOOKUP(A1007,medical[#All],3,FALSE)</f>
        <v>Obesity</v>
      </c>
      <c r="K1007" s="27" t="str">
        <f>VLOOKUP(A1007,medical[#All],5,FALSE)</f>
        <v>Normal</v>
      </c>
      <c r="L1007" s="28" t="str">
        <f>VLOOKUP(A1007,hospital[#All],10,FALSE)</f>
        <v>25-Jun-1969</v>
      </c>
      <c r="M1007" s="29">
        <f>VLOOKUP(A1007,hospital[#All],6,FALSE)</f>
        <v>11163.57</v>
      </c>
      <c r="N1007" s="26" t="str">
        <f>VLOOKUP(A1007,hospital[#All],7,FALSE)</f>
        <v>tier - 3</v>
      </c>
      <c r="O1007" s="26" t="str">
        <f>VLOOKUP(A1007,hospital[#All],8,FALSE)</f>
        <v>tier - 2</v>
      </c>
      <c r="P1007" s="26" t="str">
        <f>VLOOKUP(A1007,hospital[#All],9,FALSE)</f>
        <v>R1011</v>
      </c>
      <c r="Q1007" s="26">
        <f>VLOOKUP(A1007,hospital[#All],11,FALSE)</f>
        <v>56</v>
      </c>
    </row>
    <row r="1008" spans="1:17" ht="15.6" x14ac:dyDescent="0.3">
      <c r="A1008" s="25" t="s">
        <v>1364</v>
      </c>
      <c r="B1008" s="26" t="str">
        <f>VLOOKUP(A1008,cstm_name[#All],4,FALSE)</f>
        <v>Teresa</v>
      </c>
      <c r="C1008" s="26">
        <f>VLOOKUP(A1008,medical[#All],2,FALSE)</f>
        <v>26.7</v>
      </c>
      <c r="D1008" s="26" t="str">
        <f>VLOOKUP(A1008,medical[#All],5,FALSE)</f>
        <v>Normal</v>
      </c>
      <c r="E1008" s="26" t="str">
        <f>VLOOKUP(A1008,medical[#All],6,FALSE)</f>
        <v>Yes</v>
      </c>
      <c r="F1008" s="26" t="str">
        <f>VLOOKUP('Health care'!A1008,medical[#All],7,FALSE)</f>
        <v>No</v>
      </c>
      <c r="G1008" s="26" t="str">
        <f>VLOOKUP(A1008,medical[#All],8,FALSE)</f>
        <v>Yes</v>
      </c>
      <c r="H1008" s="26">
        <f>VLOOKUP('Health care'!A1008,medical[#All],9,FALSE)</f>
        <v>1</v>
      </c>
      <c r="I1008" s="26" t="str">
        <f>VLOOKUP(A1008,medical[#All],10,FALSE)</f>
        <v>No</v>
      </c>
      <c r="J1008" s="27" t="str">
        <f>VLOOKUP(A1008,medical[#All],3,FALSE)</f>
        <v>OverWeight</v>
      </c>
      <c r="K1008" s="27" t="str">
        <f>VLOOKUP(A1008,medical[#All],5,FALSE)</f>
        <v>Normal</v>
      </c>
      <c r="L1008" s="28" t="str">
        <f>VLOOKUP(A1008,hospital[#All],10,FALSE)</f>
        <v>30-Nov-1969</v>
      </c>
      <c r="M1008" s="29">
        <f>VLOOKUP(A1008,hospital[#All],6,FALSE)</f>
        <v>11150.78</v>
      </c>
      <c r="N1008" s="26" t="str">
        <f>VLOOKUP(A1008,hospital[#All],7,FALSE)</f>
        <v>tier - 3</v>
      </c>
      <c r="O1008" s="26" t="str">
        <f>VLOOKUP(A1008,hospital[#All],8,FALSE)</f>
        <v>tier - 2</v>
      </c>
      <c r="P1008" s="26" t="str">
        <f>VLOOKUP(A1008,hospital[#All],9,FALSE)</f>
        <v>R1011</v>
      </c>
      <c r="Q1008" s="26">
        <f>VLOOKUP(A1008,hospital[#All],11,FALSE)</f>
        <v>56</v>
      </c>
    </row>
    <row r="1009" spans="1:17" ht="15.6" x14ac:dyDescent="0.3">
      <c r="A1009" s="25" t="s">
        <v>1363</v>
      </c>
      <c r="B1009" s="26" t="str">
        <f>VLOOKUP(A1009,cstm_name[#All],4,FALSE)</f>
        <v>dorian</v>
      </c>
      <c r="C1009" s="26">
        <f>VLOOKUP(A1009,medical[#All],2,FALSE)</f>
        <v>33.71</v>
      </c>
      <c r="D1009" s="26" t="str">
        <f>VLOOKUP(A1009,medical[#All],5,FALSE)</f>
        <v>Normal</v>
      </c>
      <c r="E1009" s="26" t="str">
        <f>VLOOKUP(A1009,medical[#All],6,FALSE)</f>
        <v>No</v>
      </c>
      <c r="F1009" s="26" t="str">
        <f>VLOOKUP('Health care'!A1009,medical[#All],7,FALSE)</f>
        <v>No</v>
      </c>
      <c r="G1009" s="26" t="str">
        <f>VLOOKUP(A1009,medical[#All],8,FALSE)</f>
        <v>No</v>
      </c>
      <c r="H1009" s="26">
        <f>VLOOKUP('Health care'!A1009,medical[#All],9,FALSE)</f>
        <v>0</v>
      </c>
      <c r="I1009" s="26" t="str">
        <f>VLOOKUP(A1009,medical[#All],10,FALSE)</f>
        <v>No</v>
      </c>
      <c r="J1009" s="27" t="str">
        <f>VLOOKUP(A1009,medical[#All],3,FALSE)</f>
        <v>Obesity</v>
      </c>
      <c r="K1009" s="27" t="str">
        <f>VLOOKUP(A1009,medical[#All],5,FALSE)</f>
        <v>Normal</v>
      </c>
      <c r="L1009" s="28" t="str">
        <f>VLOOKUP(A1009,hospital[#All],10,FALSE)</f>
        <v>20-Aug-1980</v>
      </c>
      <c r="M1009" s="29">
        <f>VLOOKUP(A1009,hospital[#All],6,FALSE)</f>
        <v>11103.33</v>
      </c>
      <c r="N1009" s="26" t="str">
        <f>VLOOKUP(A1009,hospital[#All],7,FALSE)</f>
        <v>tier - 3</v>
      </c>
      <c r="O1009" s="26" t="str">
        <f>VLOOKUP(A1009,hospital[#All],8,FALSE)</f>
        <v>tier - 1</v>
      </c>
      <c r="P1009" s="26" t="str">
        <f>VLOOKUP(A1009,hospital[#All],9,FALSE)</f>
        <v>R1021</v>
      </c>
      <c r="Q1009" s="26">
        <f>VLOOKUP(A1009,hospital[#All],11,FALSE)</f>
        <v>45</v>
      </c>
    </row>
    <row r="1010" spans="1:17" ht="15.6" x14ac:dyDescent="0.3">
      <c r="A1010" s="25" t="s">
        <v>1362</v>
      </c>
      <c r="B1010" s="26" t="str">
        <f>VLOOKUP(A1010,cstm_name[#All],4,FALSE)</f>
        <v>amy</v>
      </c>
      <c r="C1010" s="26">
        <f>VLOOKUP(A1010,medical[#All],2,FALSE)</f>
        <v>41.91</v>
      </c>
      <c r="D1010" s="26" t="str">
        <f>VLOOKUP(A1010,medical[#All],5,FALSE)</f>
        <v>Normal</v>
      </c>
      <c r="E1010" s="26" t="str">
        <f>VLOOKUP(A1010,medical[#All],6,FALSE)</f>
        <v>Yes</v>
      </c>
      <c r="F1010" s="26" t="str">
        <f>VLOOKUP('Health care'!A1010,medical[#All],7,FALSE)</f>
        <v>No</v>
      </c>
      <c r="G1010" s="26" t="str">
        <f>VLOOKUP(A1010,medical[#All],8,FALSE)</f>
        <v>No</v>
      </c>
      <c r="H1010" s="26">
        <f>VLOOKUP('Health care'!A1010,medical[#All],9,FALSE)</f>
        <v>2</v>
      </c>
      <c r="I1010" s="26" t="str">
        <f>VLOOKUP(A1010,medical[#All],10,FALSE)</f>
        <v>No</v>
      </c>
      <c r="J1010" s="27" t="str">
        <f>VLOOKUP(A1010,medical[#All],3,FALSE)</f>
        <v>Obesity</v>
      </c>
      <c r="K1010" s="27" t="str">
        <f>VLOOKUP(A1010,medical[#All],5,FALSE)</f>
        <v>Normal</v>
      </c>
      <c r="L1010" s="28" t="str">
        <f>VLOOKUP(A1010,hospital[#All],10,FALSE)</f>
        <v>5-Jul-1966</v>
      </c>
      <c r="M1010" s="29">
        <f>VLOOKUP(A1010,hospital[#All],6,FALSE)</f>
        <v>11093.62</v>
      </c>
      <c r="N1010" s="26" t="str">
        <f>VLOOKUP(A1010,hospital[#All],7,FALSE)</f>
        <v>tier - 3</v>
      </c>
      <c r="O1010" s="26" t="str">
        <f>VLOOKUP(A1010,hospital[#All],8,FALSE)</f>
        <v>tier - 1</v>
      </c>
      <c r="P1010" s="26" t="str">
        <f>VLOOKUP(A1010,hospital[#All],9,FALSE)</f>
        <v>R1013</v>
      </c>
      <c r="Q1010" s="26">
        <f>VLOOKUP(A1010,hospital[#All],11,FALSE)</f>
        <v>59</v>
      </c>
    </row>
    <row r="1011" spans="1:17" ht="15.6" x14ac:dyDescent="0.3">
      <c r="A1011" s="25" t="s">
        <v>1361</v>
      </c>
      <c r="B1011" s="26" t="str">
        <f>VLOOKUP(A1011,cstm_name[#All],4,FALSE)</f>
        <v>aberu</v>
      </c>
      <c r="C1011" s="26">
        <f>VLOOKUP(A1011,medical[#All],2,FALSE)</f>
        <v>39.82</v>
      </c>
      <c r="D1011" s="26" t="str">
        <f>VLOOKUP(A1011,medical[#All],5,FALSE)</f>
        <v>Prediabetes</v>
      </c>
      <c r="E1011" s="26" t="str">
        <f>VLOOKUP(A1011,medical[#All],6,FALSE)</f>
        <v>Yes</v>
      </c>
      <c r="F1011" s="26" t="str">
        <f>VLOOKUP('Health care'!A1011,medical[#All],7,FALSE)</f>
        <v>No</v>
      </c>
      <c r="G1011" s="26" t="str">
        <f>VLOOKUP(A1011,medical[#All],8,FALSE)</f>
        <v>No</v>
      </c>
      <c r="H1011" s="26">
        <f>VLOOKUP('Health care'!A1011,medical[#All],9,FALSE)</f>
        <v>2</v>
      </c>
      <c r="I1011" s="26" t="str">
        <f>VLOOKUP(A1011,medical[#All],10,FALSE)</f>
        <v>No</v>
      </c>
      <c r="J1011" s="27" t="str">
        <f>VLOOKUP(A1011,medical[#All],3,FALSE)</f>
        <v>Obesity</v>
      </c>
      <c r="K1011" s="27" t="str">
        <f>VLOOKUP(A1011,medical[#All],5,FALSE)</f>
        <v>Prediabetes</v>
      </c>
      <c r="L1011" s="28" t="str">
        <f>VLOOKUP(A1011,hospital[#All],10,FALSE)</f>
        <v>9-Sep-1966</v>
      </c>
      <c r="M1011" s="29">
        <f>VLOOKUP(A1011,hospital[#All],6,FALSE)</f>
        <v>11090.72</v>
      </c>
      <c r="N1011" s="26" t="str">
        <f>VLOOKUP(A1011,hospital[#All],7,FALSE)</f>
        <v>tier - 3</v>
      </c>
      <c r="O1011" s="26" t="str">
        <f>VLOOKUP(A1011,hospital[#All],8,FALSE)</f>
        <v>tier - 1</v>
      </c>
      <c r="P1011" s="26" t="str">
        <f>VLOOKUP(A1011,hospital[#All],9,FALSE)</f>
        <v>R1013</v>
      </c>
      <c r="Q1011" s="26">
        <f>VLOOKUP(A1011,hospital[#All],11,FALSE)</f>
        <v>59</v>
      </c>
    </row>
    <row r="1012" spans="1:17" ht="15.6" x14ac:dyDescent="0.3">
      <c r="A1012" s="25" t="s">
        <v>1360</v>
      </c>
      <c r="B1012" s="26" t="str">
        <f>VLOOKUP(A1012,cstm_name[#All],4,FALSE)</f>
        <v>ashley</v>
      </c>
      <c r="C1012" s="26">
        <f>VLOOKUP(A1012,medical[#All],2,FALSE)</f>
        <v>28.12</v>
      </c>
      <c r="D1012" s="26" t="str">
        <f>VLOOKUP(A1012,medical[#All],5,FALSE)</f>
        <v>Normal</v>
      </c>
      <c r="E1012" s="26" t="str">
        <f>VLOOKUP(A1012,medical[#All],6,FALSE)</f>
        <v>No</v>
      </c>
      <c r="F1012" s="26" t="str">
        <f>VLOOKUP('Health care'!A1012,medical[#All],7,FALSE)</f>
        <v>No</v>
      </c>
      <c r="G1012" s="26" t="str">
        <f>VLOOKUP(A1012,medical[#All],8,FALSE)</f>
        <v>No</v>
      </c>
      <c r="H1012" s="26">
        <f>VLOOKUP('Health care'!A1012,medical[#All],9,FALSE)</f>
        <v>2</v>
      </c>
      <c r="I1012" s="26" t="str">
        <f>VLOOKUP(A1012,medical[#All],10,FALSE)</f>
        <v>No</v>
      </c>
      <c r="J1012" s="27" t="str">
        <f>VLOOKUP(A1012,medical[#All],3,FALSE)</f>
        <v>OverWeight</v>
      </c>
      <c r="K1012" s="27" t="str">
        <f>VLOOKUP(A1012,medical[#All],5,FALSE)</f>
        <v>Normal</v>
      </c>
      <c r="L1012" s="28" t="str">
        <f>VLOOKUP(A1012,hospital[#All],10,FALSE)</f>
        <v>7-Oct-1972</v>
      </c>
      <c r="M1012" s="29">
        <f>VLOOKUP(A1012,hospital[#All],6,FALSE)</f>
        <v>11085.59</v>
      </c>
      <c r="N1012" s="26" t="str">
        <f>VLOOKUP(A1012,hospital[#All],7,FALSE)</f>
        <v>tier - 3</v>
      </c>
      <c r="O1012" s="26" t="str">
        <f>VLOOKUP(A1012,hospital[#All],8,FALSE)</f>
        <v>tier - 2</v>
      </c>
      <c r="P1012" s="26" t="str">
        <f>VLOOKUP(A1012,hospital[#All],9,FALSE)</f>
        <v>R1012</v>
      </c>
      <c r="Q1012" s="26">
        <f>VLOOKUP(A1012,hospital[#All],11,FALSE)</f>
        <v>53</v>
      </c>
    </row>
    <row r="1013" spans="1:17" ht="15.6" x14ac:dyDescent="0.3">
      <c r="A1013" s="25" t="s">
        <v>1359</v>
      </c>
      <c r="B1013" s="26" t="str">
        <f>VLOOKUP(A1013,cstm_name[#All],4,FALSE)</f>
        <v>Anna</v>
      </c>
      <c r="C1013" s="26">
        <f>VLOOKUP(A1013,medical[#All],2,FALSE)</f>
        <v>26.98</v>
      </c>
      <c r="D1013" s="26" t="str">
        <f>VLOOKUP(A1013,medical[#All],5,FALSE)</f>
        <v>Diabetes</v>
      </c>
      <c r="E1013" s="26" t="str">
        <f>VLOOKUP(A1013,medical[#All],6,FALSE)</f>
        <v>Yes</v>
      </c>
      <c r="F1013" s="26" t="str">
        <f>VLOOKUP('Health care'!A1013,medical[#All],7,FALSE)</f>
        <v>No</v>
      </c>
      <c r="G1013" s="26" t="str">
        <f>VLOOKUP(A1013,medical[#All],8,FALSE)</f>
        <v>No</v>
      </c>
      <c r="H1013" s="26">
        <f>VLOOKUP('Health care'!A1013,medical[#All],9,FALSE)</f>
        <v>0</v>
      </c>
      <c r="I1013" s="26" t="str">
        <f>VLOOKUP(A1013,medical[#All],10,FALSE)</f>
        <v>No</v>
      </c>
      <c r="J1013" s="27" t="str">
        <f>VLOOKUP(A1013,medical[#All],3,FALSE)</f>
        <v>OverWeight</v>
      </c>
      <c r="K1013" s="27" t="str">
        <f>VLOOKUP(A1013,medical[#All],5,FALSE)</f>
        <v>Diabetes</v>
      </c>
      <c r="L1013" s="28" t="str">
        <f>VLOOKUP(A1013,hospital[#All],10,FALSE)</f>
        <v>4-Sep-1967</v>
      </c>
      <c r="M1013" s="29">
        <f>VLOOKUP(A1013,hospital[#All],6,FALSE)</f>
        <v>11082.58</v>
      </c>
      <c r="N1013" s="26" t="str">
        <f>VLOOKUP(A1013,hospital[#All],7,FALSE)</f>
        <v>tier - 3</v>
      </c>
      <c r="O1013" s="26" t="str">
        <f>VLOOKUP(A1013,hospital[#All],8,FALSE)</f>
        <v>tier - 2</v>
      </c>
      <c r="P1013" s="26" t="str">
        <f>VLOOKUP(A1013,hospital[#All],9,FALSE)</f>
        <v>R1012</v>
      </c>
      <c r="Q1013" s="26">
        <f>VLOOKUP(A1013,hospital[#All],11,FALSE)</f>
        <v>58</v>
      </c>
    </row>
    <row r="1014" spans="1:17" ht="15.6" x14ac:dyDescent="0.3">
      <c r="A1014" s="25" t="s">
        <v>1358</v>
      </c>
      <c r="B1014" s="26" t="str">
        <f>VLOOKUP(A1014,cstm_name[#All],4,FALSE)</f>
        <v>Tania</v>
      </c>
      <c r="C1014" s="26">
        <f>VLOOKUP(A1014,medical[#All],2,FALSE)</f>
        <v>27.2</v>
      </c>
      <c r="D1014" s="26" t="str">
        <f>VLOOKUP(A1014,medical[#All],5,FALSE)</f>
        <v>Prediabetes</v>
      </c>
      <c r="E1014" s="26" t="str">
        <f>VLOOKUP(A1014,medical[#All],6,FALSE)</f>
        <v>Yes</v>
      </c>
      <c r="F1014" s="26" t="str">
        <f>VLOOKUP('Health care'!A1014,medical[#All],7,FALSE)</f>
        <v>No</v>
      </c>
      <c r="G1014" s="26" t="str">
        <f>VLOOKUP(A1014,medical[#All],8,FALSE)</f>
        <v>No</v>
      </c>
      <c r="H1014" s="26">
        <f>VLOOKUP('Health care'!A1014,medical[#All],9,FALSE)</f>
        <v>2</v>
      </c>
      <c r="I1014" s="26" t="str">
        <f>VLOOKUP(A1014,medical[#All],10,FALSE)</f>
        <v>No</v>
      </c>
      <c r="J1014" s="27" t="str">
        <f>VLOOKUP(A1014,medical[#All],3,FALSE)</f>
        <v>OverWeight</v>
      </c>
      <c r="K1014" s="27" t="str">
        <f>VLOOKUP(A1014,medical[#All],5,FALSE)</f>
        <v>Prediabetes</v>
      </c>
      <c r="L1014" s="28" t="str">
        <f>VLOOKUP(A1014,hospital[#All],10,FALSE)</f>
        <v>20-Nov-1966</v>
      </c>
      <c r="M1014" s="29">
        <f>VLOOKUP(A1014,hospital[#All],6,FALSE)</f>
        <v>11073.18</v>
      </c>
      <c r="N1014" s="26" t="str">
        <f>VLOOKUP(A1014,hospital[#All],7,FALSE)</f>
        <v>tier - 3</v>
      </c>
      <c r="O1014" s="26" t="str">
        <f>VLOOKUP(A1014,hospital[#All],8,FALSE)</f>
        <v>tier - 3</v>
      </c>
      <c r="P1014" s="26" t="str">
        <f>VLOOKUP(A1014,hospital[#All],9,FALSE)</f>
        <v>R1011</v>
      </c>
      <c r="Q1014" s="26">
        <f>VLOOKUP(A1014,hospital[#All],11,FALSE)</f>
        <v>59</v>
      </c>
    </row>
    <row r="1015" spans="1:17" ht="15.6" x14ac:dyDescent="0.3">
      <c r="A1015" s="25" t="s">
        <v>1357</v>
      </c>
      <c r="B1015" s="26" t="str">
        <f>VLOOKUP(A1015,cstm_name[#All],4,FALSE)</f>
        <v>Ashley</v>
      </c>
      <c r="C1015" s="26">
        <f>VLOOKUP(A1015,medical[#All],2,FALSE)</f>
        <v>25.3</v>
      </c>
      <c r="D1015" s="26" t="str">
        <f>VLOOKUP(A1015,medical[#All],5,FALSE)</f>
        <v>Normal</v>
      </c>
      <c r="E1015" s="26" t="str">
        <f>VLOOKUP(A1015,medical[#All],6,FALSE)</f>
        <v>Yes</v>
      </c>
      <c r="F1015" s="26" t="str">
        <f>VLOOKUP('Health care'!A1015,medical[#All],7,FALSE)</f>
        <v>No</v>
      </c>
      <c r="G1015" s="26" t="str">
        <f>VLOOKUP(A1015,medical[#All],8,FALSE)</f>
        <v>No</v>
      </c>
      <c r="H1015" s="26">
        <f>VLOOKUP('Health care'!A1015,medical[#All],9,FALSE)</f>
        <v>2</v>
      </c>
      <c r="I1015" s="26" t="str">
        <f>VLOOKUP(A1015,medical[#All],10,FALSE)</f>
        <v>No</v>
      </c>
      <c r="J1015" s="27" t="str">
        <f>VLOOKUP(A1015,medical[#All],3,FALSE)</f>
        <v>OverWeight</v>
      </c>
      <c r="K1015" s="27" t="str">
        <f>VLOOKUP(A1015,medical[#All],5,FALSE)</f>
        <v>Normal</v>
      </c>
      <c r="L1015" s="28" t="str">
        <f>VLOOKUP(A1015,hospital[#All],10,FALSE)</f>
        <v>7-Nov-1966</v>
      </c>
      <c r="M1015" s="29">
        <f>VLOOKUP(A1015,hospital[#All],6,FALSE)</f>
        <v>11070.54</v>
      </c>
      <c r="N1015" s="26" t="str">
        <f>VLOOKUP(A1015,hospital[#All],7,FALSE)</f>
        <v>tier - 3</v>
      </c>
      <c r="O1015" s="26" t="str">
        <f>VLOOKUP(A1015,hospital[#All],8,FALSE)</f>
        <v>tier - 3</v>
      </c>
      <c r="P1015" s="26" t="str">
        <f>VLOOKUP(A1015,hospital[#All],9,FALSE)</f>
        <v>R1011</v>
      </c>
      <c r="Q1015" s="26">
        <f>VLOOKUP(A1015,hospital[#All],11,FALSE)</f>
        <v>59</v>
      </c>
    </row>
    <row r="1016" spans="1:17" ht="15.6" x14ac:dyDescent="0.3">
      <c r="A1016" s="25" t="s">
        <v>1356</v>
      </c>
      <c r="B1016" s="26" t="str">
        <f>VLOOKUP(A1016,cstm_name[#All],4,FALSE)</f>
        <v>aleksandra</v>
      </c>
      <c r="C1016" s="26">
        <f>VLOOKUP(A1016,medical[#All],2,FALSE)</f>
        <v>30.25</v>
      </c>
      <c r="D1016" s="26" t="str">
        <f>VLOOKUP(A1016,medical[#All],5,FALSE)</f>
        <v>Diabetes</v>
      </c>
      <c r="E1016" s="26" t="str">
        <f>VLOOKUP(A1016,medical[#All],6,FALSE)</f>
        <v>No</v>
      </c>
      <c r="F1016" s="26" t="str">
        <f>VLOOKUP('Health care'!A1016,medical[#All],7,FALSE)</f>
        <v>No</v>
      </c>
      <c r="G1016" s="26" t="str">
        <f>VLOOKUP(A1016,medical[#All],8,FALSE)</f>
        <v>No</v>
      </c>
      <c r="H1016" s="26">
        <f>VLOOKUP('Health care'!A1016,medical[#All],9,FALSE)</f>
        <v>0</v>
      </c>
      <c r="I1016" s="26" t="str">
        <f>VLOOKUP(A1016,medical[#All],10,FALSE)</f>
        <v>No</v>
      </c>
      <c r="J1016" s="27" t="str">
        <f>VLOOKUP(A1016,medical[#All],3,FALSE)</f>
        <v>Obesity</v>
      </c>
      <c r="K1016" s="27" t="str">
        <f>VLOOKUP(A1016,medical[#All],5,FALSE)</f>
        <v>Diabetes</v>
      </c>
      <c r="L1016" s="28" t="str">
        <f>VLOOKUP(A1016,hospital[#All],10,FALSE)</f>
        <v>9-Nov-1971</v>
      </c>
      <c r="M1016" s="29">
        <f>VLOOKUP(A1016,hospital[#All],6,FALSE)</f>
        <v>11068.77</v>
      </c>
      <c r="N1016" s="26" t="str">
        <f>VLOOKUP(A1016,hospital[#All],7,FALSE)</f>
        <v>tier - 3</v>
      </c>
      <c r="O1016" s="26" t="str">
        <f>VLOOKUP(A1016,hospital[#All],8,FALSE)</f>
        <v>tier - 2</v>
      </c>
      <c r="P1016" s="26" t="str">
        <f>VLOOKUP(A1016,hospital[#All],9,FALSE)</f>
        <v>R1012</v>
      </c>
      <c r="Q1016" s="26">
        <f>VLOOKUP(A1016,hospital[#All],11,FALSE)</f>
        <v>54</v>
      </c>
    </row>
    <row r="1017" spans="1:17" ht="15.6" x14ac:dyDescent="0.3">
      <c r="A1017" s="25" t="s">
        <v>1355</v>
      </c>
      <c r="B1017" s="26" t="str">
        <f>VLOOKUP(A1017,cstm_name[#All],4,FALSE)</f>
        <v>Valery</v>
      </c>
      <c r="C1017" s="26">
        <f>VLOOKUP(A1017,medical[#All],2,FALSE)</f>
        <v>54</v>
      </c>
      <c r="D1017" s="26" t="str">
        <f>VLOOKUP(A1017,medical[#All],5,FALSE)</f>
        <v>Normal</v>
      </c>
      <c r="E1017" s="26" t="str">
        <f>VLOOKUP(A1017,medical[#All],6,FALSE)</f>
        <v>Yes</v>
      </c>
      <c r="F1017" s="26" t="str">
        <f>VLOOKUP('Health care'!A1017,medical[#All],7,FALSE)</f>
        <v>yes</v>
      </c>
      <c r="G1017" s="26" t="str">
        <f>VLOOKUP(A1017,medical[#All],8,FALSE)</f>
        <v>No</v>
      </c>
      <c r="H1017" s="26">
        <f>VLOOKUP('Health care'!A1017,medical[#All],9,FALSE)</f>
        <v>2</v>
      </c>
      <c r="I1017" s="26" t="str">
        <f>VLOOKUP(A1017,medical[#All],10,FALSE)</f>
        <v>No</v>
      </c>
      <c r="J1017" s="27" t="str">
        <f>VLOOKUP(A1017,medical[#All],3,FALSE)</f>
        <v>Obesity</v>
      </c>
      <c r="K1017" s="27" t="str">
        <f>VLOOKUP(A1017,medical[#All],5,FALSE)</f>
        <v>Normal</v>
      </c>
      <c r="L1017" s="28" t="str">
        <f>VLOOKUP(A1017,hospital[#All],10,FALSE)</f>
        <v>18-Sep-2000</v>
      </c>
      <c r="M1017" s="29">
        <f>VLOOKUP(A1017,hospital[#All],6,FALSE)</f>
        <v>11068.7</v>
      </c>
      <c r="N1017" s="26" t="str">
        <f>VLOOKUP(A1017,hospital[#All],7,FALSE)</f>
        <v>tier - 3</v>
      </c>
      <c r="O1017" s="26" t="str">
        <f>VLOOKUP(A1017,hospital[#All],8,FALSE)</f>
        <v>tier - 1</v>
      </c>
      <c r="P1017" s="26" t="str">
        <f>VLOOKUP(A1017,hospital[#All],9,FALSE)</f>
        <v>R1011</v>
      </c>
      <c r="Q1017" s="26">
        <f>VLOOKUP(A1017,hospital[#All],11,FALSE)</f>
        <v>25</v>
      </c>
    </row>
    <row r="1018" spans="1:17" ht="15.6" x14ac:dyDescent="0.3">
      <c r="A1018" s="25" t="s">
        <v>1354</v>
      </c>
      <c r="B1018" s="26" t="str">
        <f>VLOOKUP(A1018,cstm_name[#All],4,FALSE)</f>
        <v>Joanna</v>
      </c>
      <c r="C1018" s="26">
        <f>VLOOKUP(A1018,medical[#All],2,FALSE)</f>
        <v>51.86</v>
      </c>
      <c r="D1018" s="26" t="str">
        <f>VLOOKUP(A1018,medical[#All],5,FALSE)</f>
        <v>Normal</v>
      </c>
      <c r="E1018" s="26" t="str">
        <f>VLOOKUP(A1018,medical[#All],6,FALSE)</f>
        <v>Yes</v>
      </c>
      <c r="F1018" s="26" t="str">
        <f>VLOOKUP('Health care'!A1018,medical[#All],7,FALSE)</f>
        <v>No</v>
      </c>
      <c r="G1018" s="26" t="str">
        <f>VLOOKUP(A1018,medical[#All],8,FALSE)</f>
        <v>No</v>
      </c>
      <c r="H1018" s="26">
        <f>VLOOKUP('Health care'!A1018,medical[#All],9,FALSE)</f>
        <v>0</v>
      </c>
      <c r="I1018" s="26" t="str">
        <f>VLOOKUP(A1018,medical[#All],10,FALSE)</f>
        <v>No</v>
      </c>
      <c r="J1018" s="27" t="str">
        <f>VLOOKUP(A1018,medical[#All],3,FALSE)</f>
        <v>Obesity</v>
      </c>
      <c r="K1018" s="27" t="str">
        <f>VLOOKUP(A1018,medical[#All],5,FALSE)</f>
        <v>Normal</v>
      </c>
      <c r="L1018" s="28" t="str">
        <f>VLOOKUP(A1018,hospital[#All],10,FALSE)</f>
        <v>17-Dec-2001</v>
      </c>
      <c r="M1018" s="29">
        <f>VLOOKUP(A1018,hospital[#All],6,FALSE)</f>
        <v>11046.02</v>
      </c>
      <c r="N1018" s="26" t="str">
        <f>VLOOKUP(A1018,hospital[#All],7,FALSE)</f>
        <v>tier - 3</v>
      </c>
      <c r="O1018" s="26" t="str">
        <f>VLOOKUP(A1018,hospital[#All],8,FALSE)</f>
        <v>tier - 1</v>
      </c>
      <c r="P1018" s="26" t="str">
        <f>VLOOKUP(A1018,hospital[#All],9,FALSE)</f>
        <v>R1026</v>
      </c>
      <c r="Q1018" s="26">
        <f>VLOOKUP(A1018,hospital[#All],11,FALSE)</f>
        <v>24</v>
      </c>
    </row>
    <row r="1019" spans="1:17" ht="15.6" x14ac:dyDescent="0.3">
      <c r="A1019" s="25" t="s">
        <v>1353</v>
      </c>
      <c r="B1019" s="26" t="str">
        <f>VLOOKUP(A1019,cstm_name[#All],4,FALSE)</f>
        <v>Stefanie</v>
      </c>
      <c r="C1019" s="26">
        <f>VLOOKUP(A1019,medical[#All],2,FALSE)</f>
        <v>31.39</v>
      </c>
      <c r="D1019" s="26" t="str">
        <f>VLOOKUP(A1019,medical[#All],5,FALSE)</f>
        <v>Diabetes</v>
      </c>
      <c r="E1019" s="26" t="str">
        <f>VLOOKUP(A1019,medical[#All],6,FALSE)</f>
        <v>No</v>
      </c>
      <c r="F1019" s="26" t="str">
        <f>VLOOKUP('Health care'!A1019,medical[#All],7,FALSE)</f>
        <v>No</v>
      </c>
      <c r="G1019" s="26" t="str">
        <f>VLOOKUP(A1019,medical[#All],8,FALSE)</f>
        <v>No</v>
      </c>
      <c r="H1019" s="26">
        <f>VLOOKUP('Health care'!A1019,medical[#All],9,FALSE)</f>
        <v>0</v>
      </c>
      <c r="I1019" s="26" t="str">
        <f>VLOOKUP(A1019,medical[#All],10,FALSE)</f>
        <v>No</v>
      </c>
      <c r="J1019" s="27" t="str">
        <f>VLOOKUP(A1019,medical[#All],3,FALSE)</f>
        <v>Obesity</v>
      </c>
      <c r="K1019" s="27" t="str">
        <f>VLOOKUP(A1019,medical[#All],5,FALSE)</f>
        <v>Diabetes</v>
      </c>
      <c r="L1019" s="28" t="str">
        <f>VLOOKUP(A1019,hospital[#All],10,FALSE)</f>
        <v>30-Aug-1974</v>
      </c>
      <c r="M1019" s="29">
        <f>VLOOKUP(A1019,hospital[#All],6,FALSE)</f>
        <v>11037.85</v>
      </c>
      <c r="N1019" s="26" t="str">
        <f>VLOOKUP(A1019,hospital[#All],7,FALSE)</f>
        <v>tier - 3</v>
      </c>
      <c r="O1019" s="26" t="str">
        <f>VLOOKUP(A1019,hospital[#All],8,FALSE)</f>
        <v>tier - 2</v>
      </c>
      <c r="P1019" s="26" t="str">
        <f>VLOOKUP(A1019,hospital[#All],9,FALSE)</f>
        <v>R1025</v>
      </c>
      <c r="Q1019" s="26">
        <f>VLOOKUP(A1019,hospital[#All],11,FALSE)</f>
        <v>51</v>
      </c>
    </row>
    <row r="1020" spans="1:17" ht="15.6" x14ac:dyDescent="0.3">
      <c r="A1020" s="25" t="s">
        <v>1352</v>
      </c>
      <c r="B1020" s="26" t="str">
        <f>VLOOKUP(A1020,cstm_name[#All],4,FALSE)</f>
        <v>stephen</v>
      </c>
      <c r="C1020" s="26">
        <f>VLOOKUP(A1020,medical[#All],2,FALSE)</f>
        <v>39.97</v>
      </c>
      <c r="D1020" s="26" t="str">
        <f>VLOOKUP(A1020,medical[#All],5,FALSE)</f>
        <v>Normal</v>
      </c>
      <c r="E1020" s="26" t="str">
        <f>VLOOKUP(A1020,medical[#All],6,FALSE)</f>
        <v>No</v>
      </c>
      <c r="F1020" s="26" t="str">
        <f>VLOOKUP('Health care'!A1020,medical[#All],7,FALSE)</f>
        <v>No</v>
      </c>
      <c r="G1020" s="26" t="str">
        <f>VLOOKUP(A1020,medical[#All],8,FALSE)</f>
        <v>No</v>
      </c>
      <c r="H1020" s="26">
        <f>VLOOKUP('Health care'!A1020,medical[#All],9,FALSE)</f>
        <v>0</v>
      </c>
      <c r="I1020" s="26" t="str">
        <f>VLOOKUP(A1020,medical[#All],10,FALSE)</f>
        <v>No</v>
      </c>
      <c r="J1020" s="27" t="str">
        <f>VLOOKUP(A1020,medical[#All],3,FALSE)</f>
        <v>Obesity</v>
      </c>
      <c r="K1020" s="27" t="str">
        <f>VLOOKUP(A1020,medical[#All],5,FALSE)</f>
        <v>Normal</v>
      </c>
      <c r="L1020" s="28" t="str">
        <f>VLOOKUP(A1020,hospital[#All],10,FALSE)</f>
        <v>25-Oct-1989</v>
      </c>
      <c r="M1020" s="29">
        <f>VLOOKUP(A1020,hospital[#All],6,FALSE)</f>
        <v>11037.51</v>
      </c>
      <c r="N1020" s="26" t="str">
        <f>VLOOKUP(A1020,hospital[#All],7,FALSE)</f>
        <v>tier - 3</v>
      </c>
      <c r="O1020" s="26" t="str">
        <f>VLOOKUP(A1020,hospital[#All],8,FALSE)</f>
        <v>tier - 1</v>
      </c>
      <c r="P1020" s="26" t="str">
        <f>VLOOKUP(A1020,hospital[#All],9,FALSE)</f>
        <v>R1012</v>
      </c>
      <c r="Q1020" s="26">
        <f>VLOOKUP(A1020,hospital[#All],11,FALSE)</f>
        <v>36</v>
      </c>
    </row>
    <row r="1021" spans="1:17" ht="15.6" x14ac:dyDescent="0.3">
      <c r="A1021" s="25" t="s">
        <v>1351</v>
      </c>
      <c r="B1021" s="26" t="str">
        <f>VLOOKUP(A1021,cstm_name[#All],4,FALSE)</f>
        <v>Liza</v>
      </c>
      <c r="C1021" s="26">
        <f>VLOOKUP(A1021,medical[#All],2,FALSE)</f>
        <v>41.23</v>
      </c>
      <c r="D1021" s="26" t="str">
        <f>VLOOKUP(A1021,medical[#All],5,FALSE)</f>
        <v>Diabetes</v>
      </c>
      <c r="E1021" s="26" t="str">
        <f>VLOOKUP(A1021,medical[#All],6,FALSE)</f>
        <v>No</v>
      </c>
      <c r="F1021" s="26" t="str">
        <f>VLOOKUP('Health care'!A1021,medical[#All],7,FALSE)</f>
        <v>No</v>
      </c>
      <c r="G1021" s="26" t="str">
        <f>VLOOKUP(A1021,medical[#All],8,FALSE)</f>
        <v>No</v>
      </c>
      <c r="H1021" s="26">
        <f>VLOOKUP('Health care'!A1021,medical[#All],9,FALSE)</f>
        <v>0</v>
      </c>
      <c r="I1021" s="26" t="str">
        <f>VLOOKUP(A1021,medical[#All],10,FALSE)</f>
        <v>No</v>
      </c>
      <c r="J1021" s="27" t="str">
        <f>VLOOKUP(A1021,medical[#All],3,FALSE)</f>
        <v>Obesity</v>
      </c>
      <c r="K1021" s="27" t="str">
        <f>VLOOKUP(A1021,medical[#All],5,FALSE)</f>
        <v>Diabetes</v>
      </c>
      <c r="L1021" s="28" t="str">
        <f>VLOOKUP(A1021,hospital[#All],10,FALSE)</f>
        <v>10-Dec-1974</v>
      </c>
      <c r="M1021" s="29">
        <f>VLOOKUP(A1021,hospital[#All],6,FALSE)</f>
        <v>11033.66</v>
      </c>
      <c r="N1021" s="26" t="str">
        <f>VLOOKUP(A1021,hospital[#All],7,FALSE)</f>
        <v>tier - 3</v>
      </c>
      <c r="O1021" s="26" t="str">
        <f>VLOOKUP(A1021,hospital[#All],8,FALSE)</f>
        <v>tier - 3</v>
      </c>
      <c r="P1021" s="26" t="str">
        <f>VLOOKUP(A1021,hospital[#All],9,FALSE)</f>
        <v>R1012</v>
      </c>
      <c r="Q1021" s="26">
        <f>VLOOKUP(A1021,hospital[#All],11,FALSE)</f>
        <v>51</v>
      </c>
    </row>
    <row r="1022" spans="1:17" ht="15.6" x14ac:dyDescent="0.3">
      <c r="A1022" s="25" t="s">
        <v>1350</v>
      </c>
      <c r="B1022" s="26" t="str">
        <f>VLOOKUP(A1022,cstm_name[#All],4,FALSE)</f>
        <v>Ian</v>
      </c>
      <c r="C1022" s="26">
        <f>VLOOKUP(A1022,medical[#All],2,FALSE)</f>
        <v>49.45</v>
      </c>
      <c r="D1022" s="26" t="str">
        <f>VLOOKUP(A1022,medical[#All],5,FALSE)</f>
        <v>Normal</v>
      </c>
      <c r="E1022" s="26" t="str">
        <f>VLOOKUP(A1022,medical[#All],6,FALSE)</f>
        <v>Yes</v>
      </c>
      <c r="F1022" s="26" t="str">
        <f>VLOOKUP('Health care'!A1022,medical[#All],7,FALSE)</f>
        <v>No</v>
      </c>
      <c r="G1022" s="26" t="str">
        <f>VLOOKUP(A1022,medical[#All],8,FALSE)</f>
        <v>No</v>
      </c>
      <c r="H1022" s="26">
        <f>VLOOKUP('Health care'!A1022,medical[#All],9,FALSE)</f>
        <v>0</v>
      </c>
      <c r="I1022" s="26" t="str">
        <f>VLOOKUP(A1022,medical[#All],10,FALSE)</f>
        <v>No</v>
      </c>
      <c r="J1022" s="27" t="str">
        <f>VLOOKUP(A1022,medical[#All],3,FALSE)</f>
        <v>Obesity</v>
      </c>
      <c r="K1022" s="27" t="str">
        <f>VLOOKUP(A1022,medical[#All],5,FALSE)</f>
        <v>Normal</v>
      </c>
      <c r="L1022" s="28" t="str">
        <f>VLOOKUP(A1022,hospital[#All],10,FALSE)</f>
        <v>21-Jul-1996</v>
      </c>
      <c r="M1022" s="29">
        <f>VLOOKUP(A1022,hospital[#All],6,FALSE)</f>
        <v>11028.56</v>
      </c>
      <c r="N1022" s="26" t="str">
        <f>VLOOKUP(A1022,hospital[#All],7,FALSE)</f>
        <v>tier - 3</v>
      </c>
      <c r="O1022" s="26" t="str">
        <f>VLOOKUP(A1022,hospital[#All],8,FALSE)</f>
        <v>tier - 3</v>
      </c>
      <c r="P1022" s="26" t="str">
        <f>VLOOKUP(A1022,hospital[#All],9,FALSE)</f>
        <v>R1012</v>
      </c>
      <c r="Q1022" s="26">
        <f>VLOOKUP(A1022,hospital[#All],11,FALSE)</f>
        <v>29</v>
      </c>
    </row>
    <row r="1023" spans="1:17" ht="15.6" x14ac:dyDescent="0.3">
      <c r="A1023" s="25" t="s">
        <v>1349</v>
      </c>
      <c r="B1023" s="26" t="str">
        <f>VLOOKUP(A1023,cstm_name[#All],4,FALSE)</f>
        <v>Claudia</v>
      </c>
      <c r="C1023" s="26">
        <f>VLOOKUP(A1023,medical[#All],2,FALSE)</f>
        <v>41.04</v>
      </c>
      <c r="D1023" s="26" t="str">
        <f>VLOOKUP(A1023,medical[#All],5,FALSE)</f>
        <v>Normal</v>
      </c>
      <c r="E1023" s="26" t="str">
        <f>VLOOKUP(A1023,medical[#All],6,FALSE)</f>
        <v>No</v>
      </c>
      <c r="F1023" s="26" t="str">
        <f>VLOOKUP('Health care'!A1023,medical[#All],7,FALSE)</f>
        <v>No</v>
      </c>
      <c r="G1023" s="26" t="str">
        <f>VLOOKUP(A1023,medical[#All],8,FALSE)</f>
        <v>No</v>
      </c>
      <c r="H1023" s="26">
        <f>VLOOKUP('Health care'!A1023,medical[#All],9,FALSE)</f>
        <v>0</v>
      </c>
      <c r="I1023" s="26" t="str">
        <f>VLOOKUP(A1023,medical[#All],10,FALSE)</f>
        <v>No</v>
      </c>
      <c r="J1023" s="27" t="str">
        <f>VLOOKUP(A1023,medical[#All],3,FALSE)</f>
        <v>Obesity</v>
      </c>
      <c r="K1023" s="27" t="str">
        <f>VLOOKUP(A1023,medical[#All],5,FALSE)</f>
        <v>Normal</v>
      </c>
      <c r="L1023" s="28" t="str">
        <f>VLOOKUP(A1023,hospital[#All],10,FALSE)</f>
        <v>26-Jun-1991</v>
      </c>
      <c r="M1023" s="29">
        <f>VLOOKUP(A1023,hospital[#All],6,FALSE)</f>
        <v>11018.05</v>
      </c>
      <c r="N1023" s="26" t="str">
        <f>VLOOKUP(A1023,hospital[#All],7,FALSE)</f>
        <v>tier - 3</v>
      </c>
      <c r="O1023" s="26" t="str">
        <f>VLOOKUP(A1023,hospital[#All],8,FALSE)</f>
        <v>tier - 2</v>
      </c>
      <c r="P1023" s="26" t="str">
        <f>VLOOKUP(A1023,hospital[#All],9,FALSE)</f>
        <v>R1012</v>
      </c>
      <c r="Q1023" s="26">
        <f>VLOOKUP(A1023,hospital[#All],11,FALSE)</f>
        <v>34</v>
      </c>
    </row>
    <row r="1024" spans="1:17" ht="15.6" x14ac:dyDescent="0.3">
      <c r="A1024" s="25" t="s">
        <v>1348</v>
      </c>
      <c r="B1024" s="26" t="str">
        <f>VLOOKUP(A1024,cstm_name[#All],4,FALSE)</f>
        <v>Jessica</v>
      </c>
      <c r="C1024" s="26">
        <f>VLOOKUP(A1024,medical[#All],2,FALSE)</f>
        <v>27.93</v>
      </c>
      <c r="D1024" s="26" t="str">
        <f>VLOOKUP(A1024,medical[#All],5,FALSE)</f>
        <v>Diabetes</v>
      </c>
      <c r="E1024" s="26" t="str">
        <f>VLOOKUP(A1024,medical[#All],6,FALSE)</f>
        <v>No</v>
      </c>
      <c r="F1024" s="26" t="str">
        <f>VLOOKUP('Health care'!A1024,medical[#All],7,FALSE)</f>
        <v>No</v>
      </c>
      <c r="G1024" s="26" t="str">
        <f>VLOOKUP(A1024,medical[#All],8,FALSE)</f>
        <v>No</v>
      </c>
      <c r="H1024" s="26">
        <f>VLOOKUP('Health care'!A1024,medical[#All],9,FALSE)</f>
        <v>0</v>
      </c>
      <c r="I1024" s="26" t="str">
        <f>VLOOKUP(A1024,medical[#All],10,FALSE)</f>
        <v>No</v>
      </c>
      <c r="J1024" s="27" t="str">
        <f>VLOOKUP(A1024,medical[#All],3,FALSE)</f>
        <v>OverWeight</v>
      </c>
      <c r="K1024" s="27" t="str">
        <f>VLOOKUP(A1024,medical[#All],5,FALSE)</f>
        <v>Diabetes</v>
      </c>
      <c r="L1024" s="28" t="str">
        <f>VLOOKUP(A1024,hospital[#All],10,FALSE)</f>
        <v>15-Dec-1974</v>
      </c>
      <c r="M1024" s="29">
        <f>VLOOKUP(A1024,hospital[#All],6,FALSE)</f>
        <v>11015.17</v>
      </c>
      <c r="N1024" s="26" t="str">
        <f>VLOOKUP(A1024,hospital[#All],7,FALSE)</f>
        <v>tier - 3</v>
      </c>
      <c r="O1024" s="26" t="str">
        <f>VLOOKUP(A1024,hospital[#All],8,FALSE)</f>
        <v>tier - 1</v>
      </c>
      <c r="P1024" s="26" t="str">
        <f>VLOOKUP(A1024,hospital[#All],9,FALSE)</f>
        <v>R1012</v>
      </c>
      <c r="Q1024" s="26">
        <f>VLOOKUP(A1024,hospital[#All],11,FALSE)</f>
        <v>51</v>
      </c>
    </row>
    <row r="1025" spans="1:17" ht="15.6" x14ac:dyDescent="0.3">
      <c r="A1025" s="25" t="s">
        <v>1347</v>
      </c>
      <c r="B1025" s="26" t="str">
        <f>VLOOKUP(A1025,cstm_name[#All],4,FALSE)</f>
        <v>Billy</v>
      </c>
      <c r="C1025" s="26">
        <f>VLOOKUP(A1025,medical[#All],2,FALSE)</f>
        <v>21.01</v>
      </c>
      <c r="D1025" s="26" t="str">
        <f>VLOOKUP(A1025,medical[#All],5,FALSE)</f>
        <v>Diabetes</v>
      </c>
      <c r="E1025" s="26" t="str">
        <f>VLOOKUP(A1025,medical[#All],6,FALSE)</f>
        <v>No</v>
      </c>
      <c r="F1025" s="26" t="str">
        <f>VLOOKUP('Health care'!A1025,medical[#All],7,FALSE)</f>
        <v>No</v>
      </c>
      <c r="G1025" s="26" t="str">
        <f>VLOOKUP(A1025,medical[#All],8,FALSE)</f>
        <v>No</v>
      </c>
      <c r="H1025" s="26">
        <f>VLOOKUP('Health care'!A1025,medical[#All],9,FALSE)</f>
        <v>0</v>
      </c>
      <c r="I1025" s="26" t="str">
        <f>VLOOKUP(A1025,medical[#All],10,FALSE)</f>
        <v>No</v>
      </c>
      <c r="J1025" s="27" t="str">
        <f>VLOOKUP(A1025,medical[#All],3,FALSE)</f>
        <v>Normal Weight</v>
      </c>
      <c r="K1025" s="27" t="str">
        <f>VLOOKUP(A1025,medical[#All],5,FALSE)</f>
        <v>Diabetes</v>
      </c>
      <c r="L1025" s="28" t="str">
        <f>VLOOKUP(A1025,hospital[#All],10,FALSE)</f>
        <v>24-Oct-1968</v>
      </c>
      <c r="M1025" s="29">
        <f>VLOOKUP(A1025,hospital[#All],6,FALSE)</f>
        <v>11013.71</v>
      </c>
      <c r="N1025" s="26" t="str">
        <f>VLOOKUP(A1025,hospital[#All],7,FALSE)</f>
        <v>tier - 3</v>
      </c>
      <c r="O1025" s="26" t="str">
        <f>VLOOKUP(A1025,hospital[#All],8,FALSE)</f>
        <v>tier - 1</v>
      </c>
      <c r="P1025" s="26" t="str">
        <f>VLOOKUP(A1025,hospital[#All],9,FALSE)</f>
        <v>R1013</v>
      </c>
      <c r="Q1025" s="26">
        <f>VLOOKUP(A1025,hospital[#All],11,FALSE)</f>
        <v>57</v>
      </c>
    </row>
    <row r="1026" spans="1:17" ht="15.6" x14ac:dyDescent="0.3">
      <c r="A1026" s="25" t="s">
        <v>1346</v>
      </c>
      <c r="B1026" s="26" t="str">
        <f>VLOOKUP(A1026,cstm_name[#All],4,FALSE)</f>
        <v>david</v>
      </c>
      <c r="C1026" s="26">
        <f>VLOOKUP(A1026,medical[#All],2,FALSE)</f>
        <v>52.37</v>
      </c>
      <c r="D1026" s="26" t="str">
        <f>VLOOKUP(A1026,medical[#All],5,FALSE)</f>
        <v>Normal</v>
      </c>
      <c r="E1026" s="26" t="str">
        <f>VLOOKUP(A1026,medical[#All],6,FALSE)</f>
        <v>Yes</v>
      </c>
      <c r="F1026" s="26" t="str">
        <f>VLOOKUP('Health care'!A1026,medical[#All],7,FALSE)</f>
        <v>yes</v>
      </c>
      <c r="G1026" s="26" t="str">
        <f>VLOOKUP(A1026,medical[#All],8,FALSE)</f>
        <v>No</v>
      </c>
      <c r="H1026" s="26">
        <f>VLOOKUP('Health care'!A1026,medical[#All],9,FALSE)</f>
        <v>2</v>
      </c>
      <c r="I1026" s="26" t="str">
        <f>VLOOKUP(A1026,medical[#All],10,FALSE)</f>
        <v>No</v>
      </c>
      <c r="J1026" s="27" t="str">
        <f>VLOOKUP(A1026,medical[#All],3,FALSE)</f>
        <v>Obesity</v>
      </c>
      <c r="K1026" s="27" t="str">
        <f>VLOOKUP(A1026,medical[#All],5,FALSE)</f>
        <v>Normal</v>
      </c>
      <c r="L1026" s="28" t="str">
        <f>VLOOKUP(A1026,hospital[#All],10,FALSE)</f>
        <v>17-Sep-2000</v>
      </c>
      <c r="M1026" s="29">
        <f>VLOOKUP(A1026,hospital[#All],6,FALSE)</f>
        <v>10991.58</v>
      </c>
      <c r="N1026" s="26" t="str">
        <f>VLOOKUP(A1026,hospital[#All],7,FALSE)</f>
        <v>tier - 3</v>
      </c>
      <c r="O1026" s="26" t="str">
        <f>VLOOKUP(A1026,hospital[#All],8,FALSE)</f>
        <v>tier - 3</v>
      </c>
      <c r="P1026" s="26" t="str">
        <f>VLOOKUP(A1026,hospital[#All],9,FALSE)</f>
        <v>R1012</v>
      </c>
      <c r="Q1026" s="26">
        <f>VLOOKUP(A1026,hospital[#All],11,FALSE)</f>
        <v>25</v>
      </c>
    </row>
    <row r="1027" spans="1:17" ht="15.6" x14ac:dyDescent="0.3">
      <c r="A1027" s="25" t="s">
        <v>1345</v>
      </c>
      <c r="B1027" s="26" t="str">
        <f>VLOOKUP(A1027,cstm_name[#All],4,FALSE)</f>
        <v>tim</v>
      </c>
      <c r="C1027" s="26">
        <f>VLOOKUP(A1027,medical[#All],2,FALSE)</f>
        <v>40.369999999999997</v>
      </c>
      <c r="D1027" s="26" t="str">
        <f>VLOOKUP(A1027,medical[#All],5,FALSE)</f>
        <v>Diabetes</v>
      </c>
      <c r="E1027" s="26" t="str">
        <f>VLOOKUP(A1027,medical[#All],6,FALSE)</f>
        <v>No</v>
      </c>
      <c r="F1027" s="26" t="str">
        <f>VLOOKUP('Health care'!A1027,medical[#All],7,FALSE)</f>
        <v>No</v>
      </c>
      <c r="G1027" s="26" t="str">
        <f>VLOOKUP(A1027,medical[#All],8,FALSE)</f>
        <v>No</v>
      </c>
      <c r="H1027" s="26">
        <f>VLOOKUP('Health care'!A1027,medical[#All],9,FALSE)</f>
        <v>0</v>
      </c>
      <c r="I1027" s="26" t="str">
        <f>VLOOKUP(A1027,medical[#All],10,FALSE)</f>
        <v>No</v>
      </c>
      <c r="J1027" s="27" t="str">
        <f>VLOOKUP(A1027,medical[#All],3,FALSE)</f>
        <v>Obesity</v>
      </c>
      <c r="K1027" s="27" t="str">
        <f>VLOOKUP(A1027,medical[#All],5,FALSE)</f>
        <v>Diabetes</v>
      </c>
      <c r="L1027" s="28" t="str">
        <f>VLOOKUP(A1027,hospital[#All],10,FALSE)</f>
        <v>18-Dec-1965</v>
      </c>
      <c r="M1027" s="29">
        <f>VLOOKUP(A1027,hospital[#All],6,FALSE)</f>
        <v>10982.5</v>
      </c>
      <c r="N1027" s="26" t="str">
        <f>VLOOKUP(A1027,hospital[#All],7,FALSE)</f>
        <v>tier - 3</v>
      </c>
      <c r="O1027" s="26" t="str">
        <f>VLOOKUP(A1027,hospital[#All],8,FALSE)</f>
        <v>tier - 3</v>
      </c>
      <c r="P1027" s="26" t="str">
        <f>VLOOKUP(A1027,hospital[#All],9,FALSE)</f>
        <v>R1013</v>
      </c>
      <c r="Q1027" s="26">
        <f>VLOOKUP(A1027,hospital[#All],11,FALSE)</f>
        <v>60</v>
      </c>
    </row>
    <row r="1028" spans="1:17" ht="15.6" x14ac:dyDescent="0.3">
      <c r="A1028" s="25" t="s">
        <v>1344</v>
      </c>
      <c r="B1028" s="26" t="str">
        <f>VLOOKUP(A1028,cstm_name[#All],4,FALSE)</f>
        <v>Emma</v>
      </c>
      <c r="C1028" s="26">
        <f>VLOOKUP(A1028,medical[#All],2,FALSE)</f>
        <v>41.47</v>
      </c>
      <c r="D1028" s="26" t="str">
        <f>VLOOKUP(A1028,medical[#All],5,FALSE)</f>
        <v>Diabetes</v>
      </c>
      <c r="E1028" s="26" t="str">
        <f>VLOOKUP(A1028,medical[#All],6,FALSE)</f>
        <v>No</v>
      </c>
      <c r="F1028" s="26" t="str">
        <f>VLOOKUP('Health care'!A1028,medical[#All],7,FALSE)</f>
        <v>No</v>
      </c>
      <c r="G1028" s="26" t="str">
        <f>VLOOKUP(A1028,medical[#All],8,FALSE)</f>
        <v>No</v>
      </c>
      <c r="H1028" s="26">
        <f>VLOOKUP('Health care'!A1028,medical[#All],9,FALSE)</f>
        <v>2</v>
      </c>
      <c r="I1028" s="26" t="str">
        <f>VLOOKUP(A1028,medical[#All],10,FALSE)</f>
        <v>No</v>
      </c>
      <c r="J1028" s="27" t="str">
        <f>VLOOKUP(A1028,medical[#All],3,FALSE)</f>
        <v>Obesity</v>
      </c>
      <c r="K1028" s="27" t="str">
        <f>VLOOKUP(A1028,medical[#All],5,FALSE)</f>
        <v>Diabetes</v>
      </c>
      <c r="L1028" s="28" t="str">
        <f>VLOOKUP(A1028,hospital[#All],10,FALSE)</f>
        <v>21-Oct-1973</v>
      </c>
      <c r="M1028" s="29">
        <f>VLOOKUP(A1028,hospital[#All],6,FALSE)</f>
        <v>10977.21</v>
      </c>
      <c r="N1028" s="26" t="str">
        <f>VLOOKUP(A1028,hospital[#All],7,FALSE)</f>
        <v>tier - 3</v>
      </c>
      <c r="O1028" s="26" t="str">
        <f>VLOOKUP(A1028,hospital[#All],8,FALSE)</f>
        <v>tier - 1</v>
      </c>
      <c r="P1028" s="26" t="str">
        <f>VLOOKUP(A1028,hospital[#All],9,FALSE)</f>
        <v>R1013</v>
      </c>
      <c r="Q1028" s="26">
        <f>VLOOKUP(A1028,hospital[#All],11,FALSE)</f>
        <v>52</v>
      </c>
    </row>
    <row r="1029" spans="1:17" ht="15.6" x14ac:dyDescent="0.3">
      <c r="A1029" s="25" t="s">
        <v>1343</v>
      </c>
      <c r="B1029" s="26" t="str">
        <f>VLOOKUP(A1029,cstm_name[#All],4,FALSE)</f>
        <v>tim</v>
      </c>
      <c r="C1029" s="26">
        <f>VLOOKUP(A1029,medical[#All],2,FALSE)</f>
        <v>33.725000000000001</v>
      </c>
      <c r="D1029" s="26" t="str">
        <f>VLOOKUP(A1029,medical[#All],5,FALSE)</f>
        <v>Normal</v>
      </c>
      <c r="E1029" s="26" t="str">
        <f>VLOOKUP(A1029,medical[#All],6,FALSE)</f>
        <v>Yes</v>
      </c>
      <c r="F1029" s="26" t="str">
        <f>VLOOKUP('Health care'!A1029,medical[#All],7,FALSE)</f>
        <v>No</v>
      </c>
      <c r="G1029" s="26" t="str">
        <f>VLOOKUP(A1029,medical[#All],8,FALSE)</f>
        <v>No</v>
      </c>
      <c r="H1029" s="26">
        <f>VLOOKUP('Health care'!A1029,medical[#All],9,FALSE)</f>
        <v>2</v>
      </c>
      <c r="I1029" s="26" t="str">
        <f>VLOOKUP(A1029,medical[#All],10,FALSE)</f>
        <v>No</v>
      </c>
      <c r="J1029" s="27" t="str">
        <f>VLOOKUP(A1029,medical[#All],3,FALSE)</f>
        <v>Obesity</v>
      </c>
      <c r="K1029" s="27" t="str">
        <f>VLOOKUP(A1029,medical[#All],5,FALSE)</f>
        <v>Normal</v>
      </c>
      <c r="L1029" s="28" t="str">
        <f>VLOOKUP(A1029,hospital[#All],10,FALSE)</f>
        <v>9-Jul-1966</v>
      </c>
      <c r="M1029" s="29">
        <f>VLOOKUP(A1029,hospital[#All],6,FALSE)</f>
        <v>10976.25</v>
      </c>
      <c r="N1029" s="26" t="str">
        <f>VLOOKUP(A1029,hospital[#All],7,FALSE)</f>
        <v>tier - 3</v>
      </c>
      <c r="O1029" s="26" t="str">
        <f>VLOOKUP(A1029,hospital[#All],8,FALSE)</f>
        <v>tier - 2</v>
      </c>
      <c r="P1029" s="26" t="str">
        <f>VLOOKUP(A1029,hospital[#All],9,FALSE)</f>
        <v>R1012</v>
      </c>
      <c r="Q1029" s="26">
        <f>VLOOKUP(A1029,hospital[#All],11,FALSE)</f>
        <v>59</v>
      </c>
    </row>
    <row r="1030" spans="1:17" ht="15.6" x14ac:dyDescent="0.3">
      <c r="A1030" s="25" t="s">
        <v>1342</v>
      </c>
      <c r="B1030" s="26" t="str">
        <f>VLOOKUP(A1030,cstm_name[#All],4,FALSE)</f>
        <v>patrick</v>
      </c>
      <c r="C1030" s="26">
        <f>VLOOKUP(A1030,medical[#All],2,FALSE)</f>
        <v>28.1</v>
      </c>
      <c r="D1030" s="26" t="str">
        <f>VLOOKUP(A1030,medical[#All],5,FALSE)</f>
        <v>Diabetes</v>
      </c>
      <c r="E1030" s="26" t="str">
        <f>VLOOKUP(A1030,medical[#All],6,FALSE)</f>
        <v>No</v>
      </c>
      <c r="F1030" s="26" t="str">
        <f>VLOOKUP('Health care'!A1030,medical[#All],7,FALSE)</f>
        <v>No</v>
      </c>
      <c r="G1030" s="26" t="str">
        <f>VLOOKUP(A1030,medical[#All],8,FALSE)</f>
        <v>No</v>
      </c>
      <c r="H1030" s="26">
        <f>VLOOKUP('Health care'!A1030,medical[#All],9,FALSE)</f>
        <v>0</v>
      </c>
      <c r="I1030" s="26" t="str">
        <f>VLOOKUP(A1030,medical[#All],10,FALSE)</f>
        <v>No</v>
      </c>
      <c r="J1030" s="27" t="str">
        <f>VLOOKUP(A1030,medical[#All],3,FALSE)</f>
        <v>OverWeight</v>
      </c>
      <c r="K1030" s="27" t="str">
        <f>VLOOKUP(A1030,medical[#All],5,FALSE)</f>
        <v>Diabetes</v>
      </c>
      <c r="L1030" s="28" t="str">
        <f>VLOOKUP(A1030,hospital[#All],10,FALSE)</f>
        <v>19-Jun-1965</v>
      </c>
      <c r="M1030" s="29">
        <f>VLOOKUP(A1030,hospital[#All],6,FALSE)</f>
        <v>10965.45</v>
      </c>
      <c r="N1030" s="26" t="str">
        <f>VLOOKUP(A1030,hospital[#All],7,FALSE)</f>
        <v>tier - 3</v>
      </c>
      <c r="O1030" s="26" t="str">
        <f>VLOOKUP(A1030,hospital[#All],8,FALSE)</f>
        <v>tier - 2</v>
      </c>
      <c r="P1030" s="26" t="str">
        <f>VLOOKUP(A1030,hospital[#All],9,FALSE)</f>
        <v>R1011</v>
      </c>
      <c r="Q1030" s="26">
        <f>VLOOKUP(A1030,hospital[#All],11,FALSE)</f>
        <v>60</v>
      </c>
    </row>
    <row r="1031" spans="1:17" ht="15.6" x14ac:dyDescent="0.3">
      <c r="A1031" s="25" t="s">
        <v>1341</v>
      </c>
      <c r="B1031" s="26" t="str">
        <f>VLOOKUP(A1031,cstm_name[#All],4,FALSE)</f>
        <v>Bridget</v>
      </c>
      <c r="C1031" s="26">
        <f>VLOOKUP(A1031,medical[#All],2,FALSE)</f>
        <v>37.43</v>
      </c>
      <c r="D1031" s="26" t="str">
        <f>VLOOKUP(A1031,medical[#All],5,FALSE)</f>
        <v>Normal</v>
      </c>
      <c r="E1031" s="26" t="str">
        <f>VLOOKUP(A1031,medical[#All],6,FALSE)</f>
        <v>Yes</v>
      </c>
      <c r="F1031" s="26" t="str">
        <f>VLOOKUP('Health care'!A1031,medical[#All],7,FALSE)</f>
        <v>No</v>
      </c>
      <c r="G1031" s="26" t="str">
        <f>VLOOKUP(A1031,medical[#All],8,FALSE)</f>
        <v>Yes</v>
      </c>
      <c r="H1031" s="26">
        <f>VLOOKUP('Health care'!A1031,medical[#All],9,FALSE)</f>
        <v>1</v>
      </c>
      <c r="I1031" s="26" t="str">
        <f>VLOOKUP(A1031,medical[#All],10,FALSE)</f>
        <v>No</v>
      </c>
      <c r="J1031" s="27" t="str">
        <f>VLOOKUP(A1031,medical[#All],3,FALSE)</f>
        <v>Obesity</v>
      </c>
      <c r="K1031" s="27" t="str">
        <f>VLOOKUP(A1031,medical[#All],5,FALSE)</f>
        <v>Normal</v>
      </c>
      <c r="L1031" s="28" t="str">
        <f>VLOOKUP(A1031,hospital[#All],10,FALSE)</f>
        <v>14-Aug-1969</v>
      </c>
      <c r="M1031" s="29">
        <f>VLOOKUP(A1031,hospital[#All],6,FALSE)</f>
        <v>10959.69</v>
      </c>
      <c r="N1031" s="26" t="str">
        <f>VLOOKUP(A1031,hospital[#All],7,FALSE)</f>
        <v>tier - 3</v>
      </c>
      <c r="O1031" s="26" t="str">
        <f>VLOOKUP(A1031,hospital[#All],8,FALSE)</f>
        <v>tier - 3</v>
      </c>
      <c r="P1031" s="26" t="str">
        <f>VLOOKUP(A1031,hospital[#All],9,FALSE)</f>
        <v>R1012</v>
      </c>
      <c r="Q1031" s="26">
        <f>VLOOKUP(A1031,hospital[#All],11,FALSE)</f>
        <v>56</v>
      </c>
    </row>
    <row r="1032" spans="1:17" ht="15.6" x14ac:dyDescent="0.3">
      <c r="A1032" s="25" t="s">
        <v>1340</v>
      </c>
      <c r="B1032" s="26" t="str">
        <f>VLOOKUP(A1032,cstm_name[#All],4,FALSE)</f>
        <v>gabriel</v>
      </c>
      <c r="C1032" s="26">
        <f>VLOOKUP(A1032,medical[#All],2,FALSE)</f>
        <v>23.7</v>
      </c>
      <c r="D1032" s="26" t="str">
        <f>VLOOKUP(A1032,medical[#All],5,FALSE)</f>
        <v>Diabetes</v>
      </c>
      <c r="E1032" s="26" t="str">
        <f>VLOOKUP(A1032,medical[#All],6,FALSE)</f>
        <v>No</v>
      </c>
      <c r="F1032" s="26" t="str">
        <f>VLOOKUP('Health care'!A1032,medical[#All],7,FALSE)</f>
        <v>No</v>
      </c>
      <c r="G1032" s="26" t="str">
        <f>VLOOKUP(A1032,medical[#All],8,FALSE)</f>
        <v>No</v>
      </c>
      <c r="H1032" s="26">
        <f>VLOOKUP('Health care'!A1032,medical[#All],9,FALSE)</f>
        <v>0</v>
      </c>
      <c r="I1032" s="26" t="str">
        <f>VLOOKUP(A1032,medical[#All],10,FALSE)</f>
        <v>No</v>
      </c>
      <c r="J1032" s="27" t="str">
        <f>VLOOKUP(A1032,medical[#All],3,FALSE)</f>
        <v>Normal Weight</v>
      </c>
      <c r="K1032" s="27" t="str">
        <f>VLOOKUP(A1032,medical[#All],5,FALSE)</f>
        <v>Diabetes</v>
      </c>
      <c r="L1032" s="28" t="str">
        <f>VLOOKUP(A1032,hospital[#All],10,FALSE)</f>
        <v>4-Dec-1965</v>
      </c>
      <c r="M1032" s="29">
        <f>VLOOKUP(A1032,hospital[#All],6,FALSE)</f>
        <v>10959.33</v>
      </c>
      <c r="N1032" s="26" t="str">
        <f>VLOOKUP(A1032,hospital[#All],7,FALSE)</f>
        <v>tier - 3</v>
      </c>
      <c r="O1032" s="26" t="str">
        <f>VLOOKUP(A1032,hospital[#All],8,FALSE)</f>
        <v>tier - 3</v>
      </c>
      <c r="P1032" s="26" t="str">
        <f>VLOOKUP(A1032,hospital[#All],9,FALSE)</f>
        <v>R1011</v>
      </c>
      <c r="Q1032" s="26">
        <f>VLOOKUP(A1032,hospital[#All],11,FALSE)</f>
        <v>60</v>
      </c>
    </row>
    <row r="1033" spans="1:17" ht="15.6" x14ac:dyDescent="0.3">
      <c r="A1033" s="25" t="s">
        <v>1339</v>
      </c>
      <c r="B1033" s="26" t="str">
        <f>VLOOKUP(A1033,cstm_name[#All],4,FALSE)</f>
        <v>natasha</v>
      </c>
      <c r="C1033" s="26">
        <f>VLOOKUP(A1033,medical[#All],2,FALSE)</f>
        <v>24.795000000000002</v>
      </c>
      <c r="D1033" s="26" t="str">
        <f>VLOOKUP(A1033,medical[#All],5,FALSE)</f>
        <v>Normal</v>
      </c>
      <c r="E1033" s="26" t="str">
        <f>VLOOKUP(A1033,medical[#All],6,FALSE)</f>
        <v>Yes</v>
      </c>
      <c r="F1033" s="26" t="str">
        <f>VLOOKUP('Health care'!A1033,medical[#All],7,FALSE)</f>
        <v>No</v>
      </c>
      <c r="G1033" s="26" t="str">
        <f>VLOOKUP(A1033,medical[#All],8,FALSE)</f>
        <v>Yes</v>
      </c>
      <c r="H1033" s="26">
        <f>VLOOKUP('Health care'!A1033,medical[#All],9,FALSE)</f>
        <v>1</v>
      </c>
      <c r="I1033" s="26" t="str">
        <f>VLOOKUP(A1033,medical[#All],10,FALSE)</f>
        <v>No</v>
      </c>
      <c r="J1033" s="27" t="str">
        <f>VLOOKUP(A1033,medical[#All],3,FALSE)</f>
        <v>Normal Weight</v>
      </c>
      <c r="K1033" s="27" t="str">
        <f>VLOOKUP(A1033,medical[#All],5,FALSE)</f>
        <v>Normal</v>
      </c>
      <c r="L1033" s="28" t="str">
        <f>VLOOKUP(A1033,hospital[#All],10,FALSE)</f>
        <v>10-Nov-1969</v>
      </c>
      <c r="M1033" s="29">
        <f>VLOOKUP(A1033,hospital[#All],6,FALSE)</f>
        <v>10942.13</v>
      </c>
      <c r="N1033" s="26" t="str">
        <f>VLOOKUP(A1033,hospital[#All],7,FALSE)</f>
        <v>tier - 3</v>
      </c>
      <c r="O1033" s="26" t="str">
        <f>VLOOKUP(A1033,hospital[#All],8,FALSE)</f>
        <v>tier - 3</v>
      </c>
      <c r="P1033" s="26" t="str">
        <f>VLOOKUP(A1033,hospital[#All],9,FALSE)</f>
        <v>R1012</v>
      </c>
      <c r="Q1033" s="26">
        <f>VLOOKUP(A1033,hospital[#All],11,FALSE)</f>
        <v>56</v>
      </c>
    </row>
    <row r="1034" spans="1:17" ht="15.6" x14ac:dyDescent="0.3">
      <c r="A1034" s="25" t="s">
        <v>1338</v>
      </c>
      <c r="B1034" s="26" t="str">
        <f>VLOOKUP(A1034,cstm_name[#All],4,FALSE)</f>
        <v>Abby</v>
      </c>
      <c r="C1034" s="26">
        <f>VLOOKUP(A1034,medical[#All],2,FALSE)</f>
        <v>31.9</v>
      </c>
      <c r="D1034" s="26" t="str">
        <f>VLOOKUP(A1034,medical[#All],5,FALSE)</f>
        <v>Diabetes</v>
      </c>
      <c r="E1034" s="26" t="str">
        <f>VLOOKUP(A1034,medical[#All],6,FALSE)</f>
        <v>No</v>
      </c>
      <c r="F1034" s="26" t="str">
        <f>VLOOKUP('Health care'!A1034,medical[#All],7,FALSE)</f>
        <v>No</v>
      </c>
      <c r="G1034" s="26" t="str">
        <f>VLOOKUP(A1034,medical[#All],8,FALSE)</f>
        <v>No</v>
      </c>
      <c r="H1034" s="26">
        <f>VLOOKUP('Health care'!A1034,medical[#All],9,FALSE)</f>
        <v>0</v>
      </c>
      <c r="I1034" s="26" t="str">
        <f>VLOOKUP(A1034,medical[#All],10,FALSE)</f>
        <v>No</v>
      </c>
      <c r="J1034" s="27" t="str">
        <f>VLOOKUP(A1034,medical[#All],3,FALSE)</f>
        <v>Obesity</v>
      </c>
      <c r="K1034" s="27" t="str">
        <f>VLOOKUP(A1034,medical[#All],5,FALSE)</f>
        <v>Diabetes</v>
      </c>
      <c r="L1034" s="28" t="str">
        <f>VLOOKUP(A1034,hospital[#All],10,FALSE)</f>
        <v>12-Nov-1968</v>
      </c>
      <c r="M1034" s="29">
        <f>VLOOKUP(A1034,hospital[#All],6,FALSE)</f>
        <v>10928.85</v>
      </c>
      <c r="N1034" s="26" t="str">
        <f>VLOOKUP(A1034,hospital[#All],7,FALSE)</f>
        <v>tier - 3</v>
      </c>
      <c r="O1034" s="26" t="str">
        <f>VLOOKUP(A1034,hospital[#All],8,FALSE)</f>
        <v>tier - 3</v>
      </c>
      <c r="P1034" s="26" t="str">
        <f>VLOOKUP(A1034,hospital[#All],9,FALSE)</f>
        <v>R1013</v>
      </c>
      <c r="Q1034" s="26">
        <f>VLOOKUP(A1034,hospital[#All],11,FALSE)</f>
        <v>57</v>
      </c>
    </row>
    <row r="1035" spans="1:17" ht="15.6" x14ac:dyDescent="0.3">
      <c r="A1035" s="25" t="s">
        <v>1337</v>
      </c>
      <c r="B1035" s="26" t="str">
        <f>VLOOKUP(A1035,cstm_name[#All],4,FALSE)</f>
        <v>michelle</v>
      </c>
      <c r="C1035" s="26">
        <f>VLOOKUP(A1035,medical[#All],2,FALSE)</f>
        <v>32.68</v>
      </c>
      <c r="D1035" s="26" t="str">
        <f>VLOOKUP(A1035,medical[#All],5,FALSE)</f>
        <v>Diabetes</v>
      </c>
      <c r="E1035" s="26" t="str">
        <f>VLOOKUP(A1035,medical[#All],6,FALSE)</f>
        <v>No</v>
      </c>
      <c r="F1035" s="26" t="str">
        <f>VLOOKUP('Health care'!A1035,medical[#All],7,FALSE)</f>
        <v>No</v>
      </c>
      <c r="G1035" s="26" t="str">
        <f>VLOOKUP(A1035,medical[#All],8,FALSE)</f>
        <v>No</v>
      </c>
      <c r="H1035" s="26">
        <f>VLOOKUP('Health care'!A1035,medical[#All],9,FALSE)</f>
        <v>0</v>
      </c>
      <c r="I1035" s="26" t="str">
        <f>VLOOKUP(A1035,medical[#All],10,FALSE)</f>
        <v>No</v>
      </c>
      <c r="J1035" s="27" t="str">
        <f>VLOOKUP(A1035,medical[#All],3,FALSE)</f>
        <v>Obesity</v>
      </c>
      <c r="K1035" s="27" t="str">
        <f>VLOOKUP(A1035,medical[#All],5,FALSE)</f>
        <v>Diabetes</v>
      </c>
      <c r="L1035" s="28" t="str">
        <f>VLOOKUP(A1035,hospital[#All],10,FALSE)</f>
        <v>13-Nov-1968</v>
      </c>
      <c r="M1035" s="29">
        <f>VLOOKUP(A1035,hospital[#All],6,FALSE)</f>
        <v>10923.93</v>
      </c>
      <c r="N1035" s="26" t="str">
        <f>VLOOKUP(A1035,hospital[#All],7,FALSE)</f>
        <v>tier - 3</v>
      </c>
      <c r="O1035" s="26" t="str">
        <f>VLOOKUP(A1035,hospital[#All],8,FALSE)</f>
        <v>tier - 1</v>
      </c>
      <c r="P1035" s="26" t="str">
        <f>VLOOKUP(A1035,hospital[#All],9,FALSE)</f>
        <v>R1024</v>
      </c>
      <c r="Q1035" s="26">
        <f>VLOOKUP(A1035,hospital[#All],11,FALSE)</f>
        <v>57</v>
      </c>
    </row>
    <row r="1036" spans="1:17" ht="15.6" x14ac:dyDescent="0.3">
      <c r="A1036" s="25" t="s">
        <v>1336</v>
      </c>
      <c r="B1036" s="26" t="str">
        <f>VLOOKUP(A1036,cstm_name[#All],4,FALSE)</f>
        <v>mckendree</v>
      </c>
      <c r="C1036" s="26">
        <f>VLOOKUP(A1036,medical[#All],2,FALSE)</f>
        <v>47.13</v>
      </c>
      <c r="D1036" s="26" t="str">
        <f>VLOOKUP(A1036,medical[#All],5,FALSE)</f>
        <v>Normal</v>
      </c>
      <c r="E1036" s="26" t="str">
        <f>VLOOKUP(A1036,medical[#All],6,FALSE)</f>
        <v>No</v>
      </c>
      <c r="F1036" s="26" t="str">
        <f>VLOOKUP('Health care'!A1036,medical[#All],7,FALSE)</f>
        <v>No</v>
      </c>
      <c r="G1036" s="26" t="str">
        <f>VLOOKUP(A1036,medical[#All],8,FALSE)</f>
        <v>No</v>
      </c>
      <c r="H1036" s="26">
        <f>VLOOKUP('Health care'!A1036,medical[#All],9,FALSE)</f>
        <v>0</v>
      </c>
      <c r="I1036" s="26" t="str">
        <f>VLOOKUP(A1036,medical[#All],10,FALSE)</f>
        <v>No</v>
      </c>
      <c r="J1036" s="27" t="str">
        <f>VLOOKUP(A1036,medical[#All],3,FALSE)</f>
        <v>Obesity</v>
      </c>
      <c r="K1036" s="27" t="str">
        <f>VLOOKUP(A1036,medical[#All],5,FALSE)</f>
        <v>Normal</v>
      </c>
      <c r="L1036" s="28" t="str">
        <f>VLOOKUP(A1036,hospital[#All],10,FALSE)</f>
        <v>6-Sep-1994</v>
      </c>
      <c r="M1036" s="29">
        <f>VLOOKUP(A1036,hospital[#All],6,FALSE)</f>
        <v>10886.66</v>
      </c>
      <c r="N1036" s="26" t="str">
        <f>VLOOKUP(A1036,hospital[#All],7,FALSE)</f>
        <v>tier - 3</v>
      </c>
      <c r="O1036" s="26" t="str">
        <f>VLOOKUP(A1036,hospital[#All],8,FALSE)</f>
        <v>tier - 3</v>
      </c>
      <c r="P1036" s="26" t="str">
        <f>VLOOKUP(A1036,hospital[#All],9,FALSE)</f>
        <v>R1012</v>
      </c>
      <c r="Q1036" s="26">
        <f>VLOOKUP(A1036,hospital[#All],11,FALSE)</f>
        <v>31</v>
      </c>
    </row>
    <row r="1037" spans="1:17" ht="15.6" x14ac:dyDescent="0.3">
      <c r="A1037" s="25" t="s">
        <v>1335</v>
      </c>
      <c r="B1037" s="26" t="str">
        <f>VLOOKUP(A1037,cstm_name[#All],4,FALSE)</f>
        <v>tara</v>
      </c>
      <c r="C1037" s="26">
        <f>VLOOKUP(A1037,medical[#All],2,FALSE)</f>
        <v>36.67</v>
      </c>
      <c r="D1037" s="26" t="str">
        <f>VLOOKUP(A1037,medical[#All],5,FALSE)</f>
        <v>Diabetes</v>
      </c>
      <c r="E1037" s="26" t="str">
        <f>VLOOKUP(A1037,medical[#All],6,FALSE)</f>
        <v>No</v>
      </c>
      <c r="F1037" s="26" t="str">
        <f>VLOOKUP('Health care'!A1037,medical[#All],7,FALSE)</f>
        <v>No</v>
      </c>
      <c r="G1037" s="26" t="str">
        <f>VLOOKUP(A1037,medical[#All],8,FALSE)</f>
        <v>No</v>
      </c>
      <c r="H1037" s="26">
        <f>VLOOKUP('Health care'!A1037,medical[#All],9,FALSE)</f>
        <v>0</v>
      </c>
      <c r="I1037" s="26" t="str">
        <f>VLOOKUP(A1037,medical[#All],10,FALSE)</f>
        <v>No</v>
      </c>
      <c r="J1037" s="27" t="str">
        <f>VLOOKUP(A1037,medical[#All],3,FALSE)</f>
        <v>Obesity</v>
      </c>
      <c r="K1037" s="27" t="str">
        <f>VLOOKUP(A1037,medical[#All],5,FALSE)</f>
        <v>Diabetes</v>
      </c>
      <c r="L1037" s="28" t="str">
        <f>VLOOKUP(A1037,hospital[#All],10,FALSE)</f>
        <v>20-Dec-1971</v>
      </c>
      <c r="M1037" s="29">
        <f>VLOOKUP(A1037,hospital[#All],6,FALSE)</f>
        <v>10848.13</v>
      </c>
      <c r="N1037" s="26" t="str">
        <f>VLOOKUP(A1037,hospital[#All],7,FALSE)</f>
        <v>tier - 3</v>
      </c>
      <c r="O1037" s="26" t="str">
        <f>VLOOKUP(A1037,hospital[#All],8,FALSE)</f>
        <v>tier - 3</v>
      </c>
      <c r="P1037" s="26" t="str">
        <f>VLOOKUP(A1037,hospital[#All],9,FALSE)</f>
        <v>R1012</v>
      </c>
      <c r="Q1037" s="26">
        <f>VLOOKUP(A1037,hospital[#All],11,FALSE)</f>
        <v>54</v>
      </c>
    </row>
    <row r="1038" spans="1:17" ht="15.6" x14ac:dyDescent="0.3">
      <c r="A1038" s="25" t="s">
        <v>1334</v>
      </c>
      <c r="B1038" s="26" t="str">
        <f>VLOOKUP(A1038,cstm_name[#All],4,FALSE)</f>
        <v>daniel</v>
      </c>
      <c r="C1038" s="26">
        <f>VLOOKUP(A1038,medical[#All],2,FALSE)</f>
        <v>33.630000000000003</v>
      </c>
      <c r="D1038" s="26" t="str">
        <f>VLOOKUP(A1038,medical[#All],5,FALSE)</f>
        <v>Diabetes</v>
      </c>
      <c r="E1038" s="26" t="str">
        <f>VLOOKUP(A1038,medical[#All],6,FALSE)</f>
        <v>No</v>
      </c>
      <c r="F1038" s="26" t="str">
        <f>VLOOKUP('Health care'!A1038,medical[#All],7,FALSE)</f>
        <v>No</v>
      </c>
      <c r="G1038" s="26" t="str">
        <f>VLOOKUP(A1038,medical[#All],8,FALSE)</f>
        <v>No</v>
      </c>
      <c r="H1038" s="26">
        <f>VLOOKUP('Health care'!A1038,medical[#All],9,FALSE)</f>
        <v>0</v>
      </c>
      <c r="I1038" s="26" t="str">
        <f>VLOOKUP(A1038,medical[#All],10,FALSE)</f>
        <v>No</v>
      </c>
      <c r="J1038" s="27" t="str">
        <f>VLOOKUP(A1038,medical[#All],3,FALSE)</f>
        <v>Obesity</v>
      </c>
      <c r="K1038" s="27" t="str">
        <f>VLOOKUP(A1038,medical[#All],5,FALSE)</f>
        <v>Diabetes</v>
      </c>
      <c r="L1038" s="28" t="str">
        <f>VLOOKUP(A1038,hospital[#All],10,FALSE)</f>
        <v>28-Jul-1968</v>
      </c>
      <c r="M1038" s="29">
        <f>VLOOKUP(A1038,hospital[#All],6,FALSE)</f>
        <v>10825.25</v>
      </c>
      <c r="N1038" s="26" t="str">
        <f>VLOOKUP(A1038,hospital[#All],7,FALSE)</f>
        <v>tier - 3</v>
      </c>
      <c r="O1038" s="26" t="str">
        <f>VLOOKUP(A1038,hospital[#All],8,FALSE)</f>
        <v>tier - 3</v>
      </c>
      <c r="P1038" s="26" t="str">
        <f>VLOOKUP(A1038,hospital[#All],9,FALSE)</f>
        <v>R1012</v>
      </c>
      <c r="Q1038" s="26">
        <f>VLOOKUP(A1038,hospital[#All],11,FALSE)</f>
        <v>57</v>
      </c>
    </row>
    <row r="1039" spans="1:17" ht="15.6" x14ac:dyDescent="0.3">
      <c r="A1039" s="25" t="s">
        <v>1333</v>
      </c>
      <c r="B1039" s="26" t="str">
        <f>VLOOKUP(A1039,cstm_name[#All],4,FALSE)</f>
        <v>Joshua</v>
      </c>
      <c r="C1039" s="26">
        <f>VLOOKUP(A1039,medical[#All],2,FALSE)</f>
        <v>32.67</v>
      </c>
      <c r="D1039" s="26" t="str">
        <f>VLOOKUP(A1039,medical[#All],5,FALSE)</f>
        <v>Diabetes</v>
      </c>
      <c r="E1039" s="26" t="str">
        <f>VLOOKUP(A1039,medical[#All],6,FALSE)</f>
        <v>Yes</v>
      </c>
      <c r="F1039" s="26" t="str">
        <f>VLOOKUP('Health care'!A1039,medical[#All],7,FALSE)</f>
        <v>No</v>
      </c>
      <c r="G1039" s="26" t="str">
        <f>VLOOKUP(A1039,medical[#All],8,FALSE)</f>
        <v>No</v>
      </c>
      <c r="H1039" s="26">
        <f>VLOOKUP('Health care'!A1039,medical[#All],9,FALSE)</f>
        <v>0</v>
      </c>
      <c r="I1039" s="26" t="str">
        <f>VLOOKUP(A1039,medical[#All],10,FALSE)</f>
        <v>No</v>
      </c>
      <c r="J1039" s="27" t="str">
        <f>VLOOKUP(A1039,medical[#All],3,FALSE)</f>
        <v>Obesity</v>
      </c>
      <c r="K1039" s="27" t="str">
        <f>VLOOKUP(A1039,medical[#All],5,FALSE)</f>
        <v>Diabetes</v>
      </c>
      <c r="L1039" s="28" t="str">
        <f>VLOOKUP(A1039,hospital[#All],10,FALSE)</f>
        <v>2-Oct-1967</v>
      </c>
      <c r="M1039" s="29">
        <f>VLOOKUP(A1039,hospital[#All],6,FALSE)</f>
        <v>10807.49</v>
      </c>
      <c r="N1039" s="26" t="str">
        <f>VLOOKUP(A1039,hospital[#All],7,FALSE)</f>
        <v>tier - 3</v>
      </c>
      <c r="O1039" s="26" t="str">
        <f>VLOOKUP(A1039,hospital[#All],8,FALSE)</f>
        <v>tier - 2</v>
      </c>
      <c r="P1039" s="26" t="str">
        <f>VLOOKUP(A1039,hospital[#All],9,FALSE)</f>
        <v>R1013</v>
      </c>
      <c r="Q1039" s="26">
        <f>VLOOKUP(A1039,hospital[#All],11,FALSE)</f>
        <v>58</v>
      </c>
    </row>
    <row r="1040" spans="1:17" ht="15.6" x14ac:dyDescent="0.3">
      <c r="A1040" s="25" t="s">
        <v>1332</v>
      </c>
      <c r="B1040" s="26" t="str">
        <f>VLOOKUP(A1040,cstm_name[#All],4,FALSE)</f>
        <v>Erin</v>
      </c>
      <c r="C1040" s="26">
        <f>VLOOKUP(A1040,medical[#All],2,FALSE)</f>
        <v>33.299999999999997</v>
      </c>
      <c r="D1040" s="26" t="str">
        <f>VLOOKUP(A1040,medical[#All],5,FALSE)</f>
        <v>Diabetes</v>
      </c>
      <c r="E1040" s="26" t="str">
        <f>VLOOKUP(A1040,medical[#All],6,FALSE)</f>
        <v>Yes</v>
      </c>
      <c r="F1040" s="26" t="str">
        <f>VLOOKUP('Health care'!A1040,medical[#All],7,FALSE)</f>
        <v>No</v>
      </c>
      <c r="G1040" s="26" t="str">
        <f>VLOOKUP(A1040,medical[#All],8,FALSE)</f>
        <v>No</v>
      </c>
      <c r="H1040" s="26">
        <f>VLOOKUP('Health care'!A1040,medical[#All],9,FALSE)</f>
        <v>2</v>
      </c>
      <c r="I1040" s="26" t="str">
        <f>VLOOKUP(A1040,medical[#All],10,FALSE)</f>
        <v>No</v>
      </c>
      <c r="J1040" s="27" t="str">
        <f>VLOOKUP(A1040,medical[#All],3,FALSE)</f>
        <v>Obesity</v>
      </c>
      <c r="K1040" s="27" t="str">
        <f>VLOOKUP(A1040,medical[#All],5,FALSE)</f>
        <v>Diabetes</v>
      </c>
      <c r="L1040" s="28" t="str">
        <f>VLOOKUP(A1040,hospital[#All],10,FALSE)</f>
        <v>18-Dec-1970</v>
      </c>
      <c r="M1040" s="29">
        <f>VLOOKUP(A1040,hospital[#All],6,FALSE)</f>
        <v>10806.84</v>
      </c>
      <c r="N1040" s="26" t="str">
        <f>VLOOKUP(A1040,hospital[#All],7,FALSE)</f>
        <v>tier - 3</v>
      </c>
      <c r="O1040" s="26" t="str">
        <f>VLOOKUP(A1040,hospital[#All],8,FALSE)</f>
        <v>tier - 2</v>
      </c>
      <c r="P1040" s="26" t="str">
        <f>VLOOKUP(A1040,hospital[#All],9,FALSE)</f>
        <v>R1011</v>
      </c>
      <c r="Q1040" s="26">
        <f>VLOOKUP(A1040,hospital[#All],11,FALSE)</f>
        <v>55</v>
      </c>
    </row>
    <row r="1041" spans="1:17" ht="15.6" x14ac:dyDescent="0.3">
      <c r="A1041" s="25" t="s">
        <v>1331</v>
      </c>
      <c r="B1041" s="26" t="str">
        <f>VLOOKUP(A1041,cstm_name[#All],4,FALSE)</f>
        <v>shure</v>
      </c>
      <c r="C1041" s="26">
        <f>VLOOKUP(A1041,medical[#All],2,FALSE)</f>
        <v>30.78</v>
      </c>
      <c r="D1041" s="26" t="str">
        <f>VLOOKUP(A1041,medical[#All],5,FALSE)</f>
        <v>Diabetes</v>
      </c>
      <c r="E1041" s="26" t="str">
        <f>VLOOKUP(A1041,medical[#All],6,FALSE)</f>
        <v>Yes</v>
      </c>
      <c r="F1041" s="26" t="str">
        <f>VLOOKUP('Health care'!A1041,medical[#All],7,FALSE)</f>
        <v>No</v>
      </c>
      <c r="G1041" s="26" t="str">
        <f>VLOOKUP(A1041,medical[#All],8,FALSE)</f>
        <v>No</v>
      </c>
      <c r="H1041" s="26">
        <f>VLOOKUP('Health care'!A1041,medical[#All],9,FALSE)</f>
        <v>2</v>
      </c>
      <c r="I1041" s="26" t="str">
        <f>VLOOKUP(A1041,medical[#All],10,FALSE)</f>
        <v>No</v>
      </c>
      <c r="J1041" s="27" t="str">
        <f>VLOOKUP(A1041,medical[#All],3,FALSE)</f>
        <v>Obesity</v>
      </c>
      <c r="K1041" s="27" t="str">
        <f>VLOOKUP(A1041,medical[#All],5,FALSE)</f>
        <v>Diabetes</v>
      </c>
      <c r="L1041" s="28" t="str">
        <f>VLOOKUP(A1041,hospital[#All],10,FALSE)</f>
        <v>28-Oct-1970</v>
      </c>
      <c r="M1041" s="29">
        <f>VLOOKUP(A1041,hospital[#All],6,FALSE)</f>
        <v>10797.34</v>
      </c>
      <c r="N1041" s="26" t="str">
        <f>VLOOKUP(A1041,hospital[#All],7,FALSE)</f>
        <v>tier - 3</v>
      </c>
      <c r="O1041" s="26" t="str">
        <f>VLOOKUP(A1041,hospital[#All],8,FALSE)</f>
        <v>tier - 2</v>
      </c>
      <c r="P1041" s="26" t="str">
        <f>VLOOKUP(A1041,hospital[#All],9,FALSE)</f>
        <v>R1023</v>
      </c>
      <c r="Q1041" s="26">
        <f>VLOOKUP(A1041,hospital[#All],11,FALSE)</f>
        <v>55</v>
      </c>
    </row>
    <row r="1042" spans="1:17" ht="15.6" x14ac:dyDescent="0.3">
      <c r="A1042" s="25" t="s">
        <v>1330</v>
      </c>
      <c r="B1042" s="26" t="str">
        <f>VLOOKUP(A1042,cstm_name[#All],4,FALSE)</f>
        <v>richard</v>
      </c>
      <c r="C1042" s="26">
        <f>VLOOKUP(A1042,medical[#All],2,FALSE)</f>
        <v>28.975000000000001</v>
      </c>
      <c r="D1042" s="26" t="str">
        <f>VLOOKUP(A1042,medical[#All],5,FALSE)</f>
        <v>Diabetes</v>
      </c>
      <c r="E1042" s="26" t="str">
        <f>VLOOKUP(A1042,medical[#All],6,FALSE)</f>
        <v>Yes</v>
      </c>
      <c r="F1042" s="26" t="str">
        <f>VLOOKUP('Health care'!A1042,medical[#All],7,FALSE)</f>
        <v>No</v>
      </c>
      <c r="G1042" s="26" t="str">
        <f>VLOOKUP(A1042,medical[#All],8,FALSE)</f>
        <v>No</v>
      </c>
      <c r="H1042" s="26">
        <f>VLOOKUP('Health care'!A1042,medical[#All],9,FALSE)</f>
        <v>0</v>
      </c>
      <c r="I1042" s="26" t="str">
        <f>VLOOKUP(A1042,medical[#All],10,FALSE)</f>
        <v>No</v>
      </c>
      <c r="J1042" s="27" t="str">
        <f>VLOOKUP(A1042,medical[#All],3,FALSE)</f>
        <v>OverWeight</v>
      </c>
      <c r="K1042" s="27" t="str">
        <f>VLOOKUP(A1042,medical[#All],5,FALSE)</f>
        <v>Diabetes</v>
      </c>
      <c r="L1042" s="28" t="str">
        <f>VLOOKUP(A1042,hospital[#All],10,FALSE)</f>
        <v>23-Oct-1967</v>
      </c>
      <c r="M1042" s="29">
        <f>VLOOKUP(A1042,hospital[#All],6,FALSE)</f>
        <v>10796.35</v>
      </c>
      <c r="N1042" s="26" t="str">
        <f>VLOOKUP(A1042,hospital[#All],7,FALSE)</f>
        <v>tier - 3</v>
      </c>
      <c r="O1042" s="26" t="str">
        <f>VLOOKUP(A1042,hospital[#All],8,FALSE)</f>
        <v>tier - 1</v>
      </c>
      <c r="P1042" s="26" t="str">
        <f>VLOOKUP(A1042,hospital[#All],9,FALSE)</f>
        <v>R1019</v>
      </c>
      <c r="Q1042" s="26">
        <f>VLOOKUP(A1042,hospital[#All],11,FALSE)</f>
        <v>58</v>
      </c>
    </row>
    <row r="1043" spans="1:17" ht="15.6" x14ac:dyDescent="0.3">
      <c r="A1043" s="25" t="s">
        <v>1329</v>
      </c>
      <c r="B1043" s="26" t="str">
        <f>VLOOKUP(A1043,cstm_name[#All],4,FALSE)</f>
        <v>brenda</v>
      </c>
      <c r="C1043" s="26">
        <f>VLOOKUP(A1043,medical[#All],2,FALSE)</f>
        <v>33.4</v>
      </c>
      <c r="D1043" s="26" t="str">
        <f>VLOOKUP(A1043,medical[#All],5,FALSE)</f>
        <v>Normal</v>
      </c>
      <c r="E1043" s="26" t="str">
        <f>VLOOKUP(A1043,medical[#All],6,FALSE)</f>
        <v>No</v>
      </c>
      <c r="F1043" s="26" t="str">
        <f>VLOOKUP('Health care'!A1043,medical[#All],7,FALSE)</f>
        <v>No</v>
      </c>
      <c r="G1043" s="26" t="str">
        <f>VLOOKUP(A1043,medical[#All],8,FALSE)</f>
        <v>No</v>
      </c>
      <c r="H1043" s="26">
        <f>VLOOKUP('Health care'!A1043,medical[#All],9,FALSE)</f>
        <v>0</v>
      </c>
      <c r="I1043" s="26" t="str">
        <f>VLOOKUP(A1043,medical[#All],10,FALSE)</f>
        <v>No</v>
      </c>
      <c r="J1043" s="27" t="str">
        <f>VLOOKUP(A1043,medical[#All],3,FALSE)</f>
        <v>Obesity</v>
      </c>
      <c r="K1043" s="27" t="str">
        <f>VLOOKUP(A1043,medical[#All],5,FALSE)</f>
        <v>Normal</v>
      </c>
      <c r="L1043" s="28" t="str">
        <f>VLOOKUP(A1043,hospital[#All],10,FALSE)</f>
        <v>24-Dec-1999</v>
      </c>
      <c r="M1043" s="29">
        <f>VLOOKUP(A1043,hospital[#All],6,FALSE)</f>
        <v>10795.94</v>
      </c>
      <c r="N1043" s="26" t="str">
        <f>VLOOKUP(A1043,hospital[#All],7,FALSE)</f>
        <v>tier - 3</v>
      </c>
      <c r="O1043" s="26" t="str">
        <f>VLOOKUP(A1043,hospital[#All],8,FALSE)</f>
        <v>tier - 1</v>
      </c>
      <c r="P1043" s="26" t="str">
        <f>VLOOKUP(A1043,hospital[#All],9,FALSE)</f>
        <v>R1011</v>
      </c>
      <c r="Q1043" s="26">
        <f>VLOOKUP(A1043,hospital[#All],11,FALSE)</f>
        <v>26</v>
      </c>
    </row>
    <row r="1044" spans="1:17" ht="15.6" x14ac:dyDescent="0.3">
      <c r="A1044" s="25" t="s">
        <v>1328</v>
      </c>
      <c r="B1044" s="26" t="str">
        <f>VLOOKUP(A1044,cstm_name[#All],4,FALSE)</f>
        <v>Joseph</v>
      </c>
      <c r="C1044" s="26">
        <f>VLOOKUP(A1044,medical[#All],2,FALSE)</f>
        <v>21.5</v>
      </c>
      <c r="D1044" s="26" t="str">
        <f>VLOOKUP(A1044,medical[#All],5,FALSE)</f>
        <v>Diabetes</v>
      </c>
      <c r="E1044" s="26" t="str">
        <f>VLOOKUP(A1044,medical[#All],6,FALSE)</f>
        <v>Yes</v>
      </c>
      <c r="F1044" s="26" t="str">
        <f>VLOOKUP('Health care'!A1044,medical[#All],7,FALSE)</f>
        <v>No</v>
      </c>
      <c r="G1044" s="26" t="str">
        <f>VLOOKUP(A1044,medical[#All],8,FALSE)</f>
        <v>No</v>
      </c>
      <c r="H1044" s="26">
        <f>VLOOKUP('Health care'!A1044,medical[#All],9,FALSE)</f>
        <v>0</v>
      </c>
      <c r="I1044" s="26" t="str">
        <f>VLOOKUP(A1044,medical[#All],10,FALSE)</f>
        <v>No</v>
      </c>
      <c r="J1044" s="27" t="str">
        <f>VLOOKUP(A1044,medical[#All],3,FALSE)</f>
        <v>Normal Weight</v>
      </c>
      <c r="K1044" s="27" t="str">
        <f>VLOOKUP(A1044,medical[#All],5,FALSE)</f>
        <v>Diabetes</v>
      </c>
      <c r="L1044" s="28" t="str">
        <f>VLOOKUP(A1044,hospital[#All],10,FALSE)</f>
        <v>11-Nov-1967</v>
      </c>
      <c r="M1044" s="29">
        <f>VLOOKUP(A1044,hospital[#All],6,FALSE)</f>
        <v>10791.96</v>
      </c>
      <c r="N1044" s="26" t="str">
        <f>VLOOKUP(A1044,hospital[#All],7,FALSE)</f>
        <v>tier - 3</v>
      </c>
      <c r="O1044" s="26" t="str">
        <f>VLOOKUP(A1044,hospital[#All],8,FALSE)</f>
        <v>tier - 2</v>
      </c>
      <c r="P1044" s="26" t="str">
        <f>VLOOKUP(A1044,hospital[#All],9,FALSE)</f>
        <v>R1011</v>
      </c>
      <c r="Q1044" s="26">
        <f>VLOOKUP(A1044,hospital[#All],11,FALSE)</f>
        <v>58</v>
      </c>
    </row>
    <row r="1045" spans="1:17" ht="15.6" x14ac:dyDescent="0.3">
      <c r="A1045" s="25" t="s">
        <v>1327</v>
      </c>
      <c r="B1045" s="26" t="str">
        <f>VLOOKUP(A1045,cstm_name[#All],4,FALSE)</f>
        <v>Stephen</v>
      </c>
      <c r="C1045" s="26">
        <f>VLOOKUP(A1045,medical[#All],2,FALSE)</f>
        <v>38.14</v>
      </c>
      <c r="D1045" s="26" t="str">
        <f>VLOOKUP(A1045,medical[#All],5,FALSE)</f>
        <v>Prediabetes</v>
      </c>
      <c r="E1045" s="26" t="str">
        <f>VLOOKUP(A1045,medical[#All],6,FALSE)</f>
        <v>No</v>
      </c>
      <c r="F1045" s="26" t="str">
        <f>VLOOKUP('Health care'!A1045,medical[#All],7,FALSE)</f>
        <v>No</v>
      </c>
      <c r="G1045" s="26" t="str">
        <f>VLOOKUP(A1045,medical[#All],8,FALSE)</f>
        <v>No</v>
      </c>
      <c r="H1045" s="26">
        <f>VLOOKUP('Health care'!A1045,medical[#All],9,FALSE)</f>
        <v>0</v>
      </c>
      <c r="I1045" s="26" t="str">
        <f>VLOOKUP(A1045,medical[#All],10,FALSE)</f>
        <v>No</v>
      </c>
      <c r="J1045" s="27" t="str">
        <f>VLOOKUP(A1045,medical[#All],3,FALSE)</f>
        <v>Obesity</v>
      </c>
      <c r="K1045" s="27" t="str">
        <f>VLOOKUP(A1045,medical[#All],5,FALSE)</f>
        <v>Prediabetes</v>
      </c>
      <c r="L1045" s="28" t="str">
        <f>VLOOKUP(A1045,hospital[#All],10,FALSE)</f>
        <v>25-Nov-1989</v>
      </c>
      <c r="M1045" s="29">
        <f>VLOOKUP(A1045,hospital[#All],6,FALSE)</f>
        <v>10769.75</v>
      </c>
      <c r="N1045" s="26" t="str">
        <f>VLOOKUP(A1045,hospital[#All],7,FALSE)</f>
        <v>tier - 3</v>
      </c>
      <c r="O1045" s="26" t="str">
        <f>VLOOKUP(A1045,hospital[#All],8,FALSE)</f>
        <v>tier - 2</v>
      </c>
      <c r="P1045" s="26" t="str">
        <f>VLOOKUP(A1045,hospital[#All],9,FALSE)</f>
        <v>R1022</v>
      </c>
      <c r="Q1045" s="26">
        <f>VLOOKUP(A1045,hospital[#All],11,FALSE)</f>
        <v>36</v>
      </c>
    </row>
    <row r="1046" spans="1:17" ht="15.6" x14ac:dyDescent="0.3">
      <c r="A1046" s="25" t="s">
        <v>1326</v>
      </c>
      <c r="B1046" s="26" t="str">
        <f>VLOOKUP(A1046,cstm_name[#All],4,FALSE)</f>
        <v>kathya</v>
      </c>
      <c r="C1046" s="26">
        <f>VLOOKUP(A1046,medical[#All],2,FALSE)</f>
        <v>35.42</v>
      </c>
      <c r="D1046" s="26" t="str">
        <f>VLOOKUP(A1046,medical[#All],5,FALSE)</f>
        <v>Diabetes</v>
      </c>
      <c r="E1046" s="26" t="str">
        <f>VLOOKUP(A1046,medical[#All],6,FALSE)</f>
        <v>Yes</v>
      </c>
      <c r="F1046" s="26" t="str">
        <f>VLOOKUP('Health care'!A1046,medical[#All],7,FALSE)</f>
        <v>No</v>
      </c>
      <c r="G1046" s="26" t="str">
        <f>VLOOKUP(A1046,medical[#All],8,FALSE)</f>
        <v>No</v>
      </c>
      <c r="H1046" s="26">
        <f>VLOOKUP('Health care'!A1046,medical[#All],9,FALSE)</f>
        <v>1</v>
      </c>
      <c r="I1046" s="26" t="str">
        <f>VLOOKUP(A1046,medical[#All],10,FALSE)</f>
        <v>No</v>
      </c>
      <c r="J1046" s="27" t="str">
        <f>VLOOKUP(A1046,medical[#All],3,FALSE)</f>
        <v>Obesity</v>
      </c>
      <c r="K1046" s="27" t="str">
        <f>VLOOKUP(A1046,medical[#All],5,FALSE)</f>
        <v>Diabetes</v>
      </c>
      <c r="L1046" s="28" t="str">
        <f>VLOOKUP(A1046,hospital[#All],10,FALSE)</f>
        <v>29-Aug-1986</v>
      </c>
      <c r="M1046" s="29">
        <f>VLOOKUP(A1046,hospital[#All],6,FALSE)</f>
        <v>10749.02</v>
      </c>
      <c r="N1046" s="26" t="str">
        <f>VLOOKUP(A1046,hospital[#All],7,FALSE)</f>
        <v>tier - 3</v>
      </c>
      <c r="O1046" s="26" t="str">
        <f>VLOOKUP(A1046,hospital[#All],8,FALSE)</f>
        <v>tier - 1</v>
      </c>
      <c r="P1046" s="26" t="str">
        <f>VLOOKUP(A1046,hospital[#All],9,FALSE)</f>
        <v>R1026</v>
      </c>
      <c r="Q1046" s="26">
        <f>VLOOKUP(A1046,hospital[#All],11,FALSE)</f>
        <v>39</v>
      </c>
    </row>
    <row r="1047" spans="1:17" ht="15.6" x14ac:dyDescent="0.3">
      <c r="A1047" s="25" t="s">
        <v>1325</v>
      </c>
      <c r="B1047" s="26" t="str">
        <f>VLOOKUP(A1047,cstm_name[#All],4,FALSE)</f>
        <v>wesley</v>
      </c>
      <c r="C1047" s="26">
        <f>VLOOKUP(A1047,medical[#All],2,FALSE)</f>
        <v>35.625</v>
      </c>
      <c r="D1047" s="26" t="str">
        <f>VLOOKUP(A1047,medical[#All],5,FALSE)</f>
        <v>Diabetes</v>
      </c>
      <c r="E1047" s="26" t="str">
        <f>VLOOKUP(A1047,medical[#All],6,FALSE)</f>
        <v>No</v>
      </c>
      <c r="F1047" s="26" t="str">
        <f>VLOOKUP('Health care'!A1047,medical[#All],7,FALSE)</f>
        <v>No</v>
      </c>
      <c r="G1047" s="26" t="str">
        <f>VLOOKUP(A1047,medical[#All],8,FALSE)</f>
        <v>No</v>
      </c>
      <c r="H1047" s="26">
        <f>VLOOKUP('Health care'!A1047,medical[#All],9,FALSE)</f>
        <v>0</v>
      </c>
      <c r="I1047" s="26" t="str">
        <f>VLOOKUP(A1047,medical[#All],10,FALSE)</f>
        <v>No</v>
      </c>
      <c r="J1047" s="27" t="str">
        <f>VLOOKUP(A1047,medical[#All],3,FALSE)</f>
        <v>Obesity</v>
      </c>
      <c r="K1047" s="27" t="str">
        <f>VLOOKUP(A1047,medical[#All],5,FALSE)</f>
        <v>Diabetes</v>
      </c>
      <c r="L1047" s="28" t="str">
        <f>VLOOKUP(A1047,hospital[#All],10,FALSE)</f>
        <v>9-Dec-1974</v>
      </c>
      <c r="M1047" s="29">
        <f>VLOOKUP(A1047,hospital[#All],6,FALSE)</f>
        <v>10736.87</v>
      </c>
      <c r="N1047" s="26" t="str">
        <f>VLOOKUP(A1047,hospital[#All],7,FALSE)</f>
        <v>tier - 3</v>
      </c>
      <c r="O1047" s="26" t="str">
        <f>VLOOKUP(A1047,hospital[#All],8,FALSE)</f>
        <v>tier - 1</v>
      </c>
      <c r="P1047" s="26" t="str">
        <f>VLOOKUP(A1047,hospital[#All],9,FALSE)</f>
        <v>R1016</v>
      </c>
      <c r="Q1047" s="26">
        <f>VLOOKUP(A1047,hospital[#All],11,FALSE)</f>
        <v>51</v>
      </c>
    </row>
    <row r="1048" spans="1:17" ht="15.6" x14ac:dyDescent="0.3">
      <c r="A1048" s="25" t="s">
        <v>1324</v>
      </c>
      <c r="B1048" s="26" t="str">
        <f>VLOOKUP(A1048,cstm_name[#All],4,FALSE)</f>
        <v>tim</v>
      </c>
      <c r="C1048" s="26">
        <f>VLOOKUP(A1048,medical[#All],2,FALSE)</f>
        <v>45.51</v>
      </c>
      <c r="D1048" s="26" t="str">
        <f>VLOOKUP(A1048,medical[#All],5,FALSE)</f>
        <v>Normal</v>
      </c>
      <c r="E1048" s="26" t="str">
        <f>VLOOKUP(A1048,medical[#All],6,FALSE)</f>
        <v>No</v>
      </c>
      <c r="F1048" s="26" t="str">
        <f>VLOOKUP('Health care'!A1048,medical[#All],7,FALSE)</f>
        <v>No</v>
      </c>
      <c r="G1048" s="26" t="str">
        <f>VLOOKUP(A1048,medical[#All],8,FALSE)</f>
        <v>No</v>
      </c>
      <c r="H1048" s="26">
        <f>VLOOKUP('Health care'!A1048,medical[#All],9,FALSE)</f>
        <v>1</v>
      </c>
      <c r="I1048" s="26" t="str">
        <f>VLOOKUP(A1048,medical[#All],10,FALSE)</f>
        <v>No</v>
      </c>
      <c r="J1048" s="27" t="str">
        <f>VLOOKUP(A1048,medical[#All],3,FALSE)</f>
        <v>Obesity</v>
      </c>
      <c r="K1048" s="27" t="str">
        <f>VLOOKUP(A1048,medical[#All],5,FALSE)</f>
        <v>Normal</v>
      </c>
      <c r="L1048" s="28" t="str">
        <f>VLOOKUP(A1048,hospital[#All],10,FALSE)</f>
        <v>25-Jun-1992</v>
      </c>
      <c r="M1048" s="29">
        <f>VLOOKUP(A1048,hospital[#All],6,FALSE)</f>
        <v>10719.57</v>
      </c>
      <c r="N1048" s="26" t="str">
        <f>VLOOKUP(A1048,hospital[#All],7,FALSE)</f>
        <v>tier - 3</v>
      </c>
      <c r="O1048" s="26" t="str">
        <f>VLOOKUP(A1048,hospital[#All],8,FALSE)</f>
        <v>tier - 1</v>
      </c>
      <c r="P1048" s="26" t="str">
        <f>VLOOKUP(A1048,hospital[#All],9,FALSE)</f>
        <v>R1012</v>
      </c>
      <c r="Q1048" s="26">
        <f>VLOOKUP(A1048,hospital[#All],11,FALSE)</f>
        <v>33</v>
      </c>
    </row>
    <row r="1049" spans="1:17" ht="15.6" x14ac:dyDescent="0.3">
      <c r="A1049" s="25" t="s">
        <v>1323</v>
      </c>
      <c r="B1049" s="26" t="str">
        <f>VLOOKUP(A1049,cstm_name[#All],4,FALSE)</f>
        <v>Jamie</v>
      </c>
      <c r="C1049" s="26">
        <f>VLOOKUP(A1049,medical[#All],2,FALSE)</f>
        <v>37.1</v>
      </c>
      <c r="D1049" s="26" t="str">
        <f>VLOOKUP(A1049,medical[#All],5,FALSE)</f>
        <v>Diabetes</v>
      </c>
      <c r="E1049" s="26" t="str">
        <f>VLOOKUP(A1049,medical[#All],6,FALSE)</f>
        <v>Yes</v>
      </c>
      <c r="F1049" s="26" t="str">
        <f>VLOOKUP('Health care'!A1049,medical[#All],7,FALSE)</f>
        <v>No</v>
      </c>
      <c r="G1049" s="26" t="str">
        <f>VLOOKUP(A1049,medical[#All],8,FALSE)</f>
        <v>No</v>
      </c>
      <c r="H1049" s="26">
        <f>VLOOKUP('Health care'!A1049,medical[#All],9,FALSE)</f>
        <v>0</v>
      </c>
      <c r="I1049" s="26" t="str">
        <f>VLOOKUP(A1049,medical[#All],10,FALSE)</f>
        <v>No</v>
      </c>
      <c r="J1049" s="27" t="str">
        <f>VLOOKUP(A1049,medical[#All],3,FALSE)</f>
        <v>Obesity</v>
      </c>
      <c r="K1049" s="27" t="str">
        <f>VLOOKUP(A1049,medical[#All],5,FALSE)</f>
        <v>Diabetes</v>
      </c>
      <c r="L1049" s="28" t="str">
        <f>VLOOKUP(A1049,hospital[#All],10,FALSE)</f>
        <v>5-Oct-1967</v>
      </c>
      <c r="M1049" s="29">
        <f>VLOOKUP(A1049,hospital[#All],6,FALSE)</f>
        <v>10713.64</v>
      </c>
      <c r="N1049" s="26" t="str">
        <f>VLOOKUP(A1049,hospital[#All],7,FALSE)</f>
        <v>tier - 3</v>
      </c>
      <c r="O1049" s="26" t="str">
        <f>VLOOKUP(A1049,hospital[#All],8,FALSE)</f>
        <v>tier - 3</v>
      </c>
      <c r="P1049" s="26" t="str">
        <f>VLOOKUP(A1049,hospital[#All],9,FALSE)</f>
        <v>R1011</v>
      </c>
      <c r="Q1049" s="26">
        <f>VLOOKUP(A1049,hospital[#All],11,FALSE)</f>
        <v>58</v>
      </c>
    </row>
    <row r="1050" spans="1:17" ht="15.6" x14ac:dyDescent="0.3">
      <c r="A1050" s="25" t="s">
        <v>1322</v>
      </c>
      <c r="B1050" s="26" t="str">
        <f>VLOOKUP(A1050,cstm_name[#All],4,FALSE)</f>
        <v>alexandra</v>
      </c>
      <c r="C1050" s="26">
        <f>VLOOKUP(A1050,medical[#All],2,FALSE)</f>
        <v>30.5</v>
      </c>
      <c r="D1050" s="26" t="str">
        <f>VLOOKUP(A1050,medical[#All],5,FALSE)</f>
        <v>Diabetes</v>
      </c>
      <c r="E1050" s="26" t="str">
        <f>VLOOKUP(A1050,medical[#All],6,FALSE)</f>
        <v>Yes</v>
      </c>
      <c r="F1050" s="26" t="str">
        <f>VLOOKUP('Health care'!A1050,medical[#All],7,FALSE)</f>
        <v>No</v>
      </c>
      <c r="G1050" s="26" t="str">
        <f>VLOOKUP(A1050,medical[#All],8,FALSE)</f>
        <v>No</v>
      </c>
      <c r="H1050" s="26">
        <f>VLOOKUP('Health care'!A1050,medical[#All],9,FALSE)</f>
        <v>0</v>
      </c>
      <c r="I1050" s="26" t="str">
        <f>VLOOKUP(A1050,medical[#All],10,FALSE)</f>
        <v>No</v>
      </c>
      <c r="J1050" s="27" t="str">
        <f>VLOOKUP(A1050,medical[#All],3,FALSE)</f>
        <v>Obesity</v>
      </c>
      <c r="K1050" s="27" t="str">
        <f>VLOOKUP(A1050,medical[#All],5,FALSE)</f>
        <v>Diabetes</v>
      </c>
      <c r="L1050" s="28" t="str">
        <f>VLOOKUP(A1050,hospital[#All],10,FALSE)</f>
        <v>30-Jul-1967</v>
      </c>
      <c r="M1050" s="29">
        <f>VLOOKUP(A1050,hospital[#All],6,FALSE)</f>
        <v>10704.47</v>
      </c>
      <c r="N1050" s="26" t="str">
        <f>VLOOKUP(A1050,hospital[#All],7,FALSE)</f>
        <v>tier - 3</v>
      </c>
      <c r="O1050" s="26" t="str">
        <f>VLOOKUP(A1050,hospital[#All],8,FALSE)</f>
        <v>tier - 2</v>
      </c>
      <c r="P1050" s="26" t="str">
        <f>VLOOKUP(A1050,hospital[#All],9,FALSE)</f>
        <v>R1011</v>
      </c>
      <c r="Q1050" s="26">
        <f>VLOOKUP(A1050,hospital[#All],11,FALSE)</f>
        <v>58</v>
      </c>
    </row>
    <row r="1051" spans="1:17" ht="15.6" x14ac:dyDescent="0.3">
      <c r="A1051" s="25" t="s">
        <v>1321</v>
      </c>
      <c r="B1051" s="26" t="str">
        <f>VLOOKUP(A1051,cstm_name[#All],4,FALSE)</f>
        <v>tiffany</v>
      </c>
      <c r="C1051" s="26">
        <f>VLOOKUP(A1051,medical[#All],2,FALSE)</f>
        <v>28.16</v>
      </c>
      <c r="D1051" s="26" t="str">
        <f>VLOOKUP(A1051,medical[#All],5,FALSE)</f>
        <v>Normal</v>
      </c>
      <c r="E1051" s="26" t="str">
        <f>VLOOKUP(A1051,medical[#All],6,FALSE)</f>
        <v>No</v>
      </c>
      <c r="F1051" s="26" t="str">
        <f>VLOOKUP('Health care'!A1051,medical[#All],7,FALSE)</f>
        <v>No</v>
      </c>
      <c r="G1051" s="26" t="str">
        <f>VLOOKUP(A1051,medical[#All],8,FALSE)</f>
        <v>No</v>
      </c>
      <c r="H1051" s="26">
        <f>VLOOKUP('Health care'!A1051,medical[#All],9,FALSE)</f>
        <v>2</v>
      </c>
      <c r="I1051" s="26" t="str">
        <f>VLOOKUP(A1051,medical[#All],10,FALSE)</f>
        <v>No</v>
      </c>
      <c r="J1051" s="27" t="str">
        <f>VLOOKUP(A1051,medical[#All],3,FALSE)</f>
        <v>OverWeight</v>
      </c>
      <c r="K1051" s="27" t="str">
        <f>VLOOKUP(A1051,medical[#All],5,FALSE)</f>
        <v>Normal</v>
      </c>
      <c r="L1051" s="28" t="str">
        <f>VLOOKUP(A1051,hospital[#All],10,FALSE)</f>
        <v>24-Oct-1972</v>
      </c>
      <c r="M1051" s="29">
        <f>VLOOKUP(A1051,hospital[#All],6,FALSE)</f>
        <v>10702.64</v>
      </c>
      <c r="N1051" s="26" t="str">
        <f>VLOOKUP(A1051,hospital[#All],7,FALSE)</f>
        <v>tier - 3</v>
      </c>
      <c r="O1051" s="26" t="str">
        <f>VLOOKUP(A1051,hospital[#All],8,FALSE)</f>
        <v>tier - 3</v>
      </c>
      <c r="P1051" s="26" t="str">
        <f>VLOOKUP(A1051,hospital[#All],9,FALSE)</f>
        <v>R1013</v>
      </c>
      <c r="Q1051" s="26">
        <f>VLOOKUP(A1051,hospital[#All],11,FALSE)</f>
        <v>53</v>
      </c>
    </row>
    <row r="1052" spans="1:17" ht="15.6" x14ac:dyDescent="0.3">
      <c r="A1052" s="25" t="s">
        <v>1320</v>
      </c>
      <c r="B1052" s="26" t="str">
        <f>VLOOKUP(A1052,cstm_name[#All],4,FALSE)</f>
        <v>Rebecca</v>
      </c>
      <c r="C1052" s="26">
        <f>VLOOKUP(A1052,medical[#All],2,FALSE)</f>
        <v>29.1</v>
      </c>
      <c r="D1052" s="26" t="str">
        <f>VLOOKUP(A1052,medical[#All],5,FALSE)</f>
        <v>Normal</v>
      </c>
      <c r="E1052" s="26" t="str">
        <f>VLOOKUP(A1052,medical[#All],6,FALSE)</f>
        <v>Yes</v>
      </c>
      <c r="F1052" s="26" t="str">
        <f>VLOOKUP('Health care'!A1052,medical[#All],7,FALSE)</f>
        <v>No</v>
      </c>
      <c r="G1052" s="26" t="str">
        <f>VLOOKUP(A1052,medical[#All],8,FALSE)</f>
        <v>No</v>
      </c>
      <c r="H1052" s="26">
        <f>VLOOKUP('Health care'!A1052,medical[#All],9,FALSE)</f>
        <v>0</v>
      </c>
      <c r="I1052" s="26" t="str">
        <f>VLOOKUP(A1052,medical[#All],10,FALSE)</f>
        <v>No</v>
      </c>
      <c r="J1052" s="27" t="str">
        <f>VLOOKUP(A1052,medical[#All],3,FALSE)</f>
        <v>OverWeight</v>
      </c>
      <c r="K1052" s="27" t="str">
        <f>VLOOKUP(A1052,medical[#All],5,FALSE)</f>
        <v>Normal</v>
      </c>
      <c r="L1052" s="28" t="str">
        <f>VLOOKUP(A1052,hospital[#All],10,FALSE)</f>
        <v>30-Sep-1976</v>
      </c>
      <c r="M1052" s="29">
        <f>VLOOKUP(A1052,hospital[#All],6,FALSE)</f>
        <v>10698.38</v>
      </c>
      <c r="N1052" s="26" t="str">
        <f>VLOOKUP(A1052,hospital[#All],7,FALSE)</f>
        <v>tier - 3</v>
      </c>
      <c r="O1052" s="26" t="str">
        <f>VLOOKUP(A1052,hospital[#All],8,FALSE)</f>
        <v>tier - 1</v>
      </c>
      <c r="P1052" s="26" t="str">
        <f>VLOOKUP(A1052,hospital[#All],9,FALSE)</f>
        <v>R1025</v>
      </c>
      <c r="Q1052" s="26">
        <f>VLOOKUP(A1052,hospital[#All],11,FALSE)</f>
        <v>49</v>
      </c>
    </row>
    <row r="1053" spans="1:17" ht="15.6" x14ac:dyDescent="0.3">
      <c r="A1053" s="25" t="s">
        <v>1319</v>
      </c>
      <c r="B1053" s="26" t="str">
        <f>VLOOKUP(A1053,cstm_name[#All],4,FALSE)</f>
        <v>Austin</v>
      </c>
      <c r="C1053" s="26">
        <f>VLOOKUP(A1053,medical[#All],2,FALSE)</f>
        <v>30.22</v>
      </c>
      <c r="D1053" s="26" t="str">
        <f>VLOOKUP(A1053,medical[#All],5,FALSE)</f>
        <v>Normal</v>
      </c>
      <c r="E1053" s="26" t="str">
        <f>VLOOKUP(A1053,medical[#All],6,FALSE)</f>
        <v>No</v>
      </c>
      <c r="F1053" s="26" t="str">
        <f>VLOOKUP('Health care'!A1053,medical[#All],7,FALSE)</f>
        <v>No</v>
      </c>
      <c r="G1053" s="26" t="str">
        <f>VLOOKUP(A1053,medical[#All],8,FALSE)</f>
        <v>No</v>
      </c>
      <c r="H1053" s="26">
        <f>VLOOKUP('Health care'!A1053,medical[#All],9,FALSE)</f>
        <v>0</v>
      </c>
      <c r="I1053" s="26" t="str">
        <f>VLOOKUP(A1053,medical[#All],10,FALSE)</f>
        <v>No</v>
      </c>
      <c r="J1053" s="27" t="str">
        <f>VLOOKUP(A1053,medical[#All],3,FALSE)</f>
        <v>Obesity</v>
      </c>
      <c r="K1053" s="27" t="str">
        <f>VLOOKUP(A1053,medical[#All],5,FALSE)</f>
        <v>Normal</v>
      </c>
      <c r="L1053" s="28" t="str">
        <f>VLOOKUP(A1053,hospital[#All],10,FALSE)</f>
        <v>2-Aug-1977</v>
      </c>
      <c r="M1053" s="29">
        <f>VLOOKUP(A1053,hospital[#All],6,FALSE)</f>
        <v>10690.11</v>
      </c>
      <c r="N1053" s="26" t="str">
        <f>VLOOKUP(A1053,hospital[#All],7,FALSE)</f>
        <v>tier - 3</v>
      </c>
      <c r="O1053" s="26" t="str">
        <f>VLOOKUP(A1053,hospital[#All],8,FALSE)</f>
        <v>tier - 2</v>
      </c>
      <c r="P1053" s="26" t="str">
        <f>VLOOKUP(A1053,hospital[#All],9,FALSE)</f>
        <v>R1021</v>
      </c>
      <c r="Q1053" s="26">
        <f>VLOOKUP(A1053,hospital[#All],11,FALSE)</f>
        <v>48</v>
      </c>
    </row>
    <row r="1054" spans="1:17" ht="15.6" x14ac:dyDescent="0.3">
      <c r="A1054" s="25" t="s">
        <v>1318</v>
      </c>
      <c r="B1054" s="26" t="str">
        <f>VLOOKUP(A1054,cstm_name[#All],4,FALSE)</f>
        <v>Jamie</v>
      </c>
      <c r="C1054" s="26">
        <f>VLOOKUP(A1054,medical[#All],2,FALSE)</f>
        <v>24.29</v>
      </c>
      <c r="D1054" s="26" t="str">
        <f>VLOOKUP(A1054,medical[#All],5,FALSE)</f>
        <v>Diabetes</v>
      </c>
      <c r="E1054" s="26" t="str">
        <f>VLOOKUP(A1054,medical[#All],6,FALSE)</f>
        <v>No</v>
      </c>
      <c r="F1054" s="26" t="str">
        <f>VLOOKUP('Health care'!A1054,medical[#All],7,FALSE)</f>
        <v>No</v>
      </c>
      <c r="G1054" s="26" t="str">
        <f>VLOOKUP(A1054,medical[#All],8,FALSE)</f>
        <v>No</v>
      </c>
      <c r="H1054" s="26">
        <f>VLOOKUP('Health care'!A1054,medical[#All],9,FALSE)</f>
        <v>0</v>
      </c>
      <c r="I1054" s="26" t="str">
        <f>VLOOKUP(A1054,medical[#All],10,FALSE)</f>
        <v>No</v>
      </c>
      <c r="J1054" s="27" t="str">
        <f>VLOOKUP(A1054,medical[#All],3,FALSE)</f>
        <v>Normal Weight</v>
      </c>
      <c r="K1054" s="27" t="str">
        <f>VLOOKUP(A1054,medical[#All],5,FALSE)</f>
        <v>Diabetes</v>
      </c>
      <c r="L1054" s="28" t="str">
        <f>VLOOKUP(A1054,hospital[#All],10,FALSE)</f>
        <v>7-Sep-1962</v>
      </c>
      <c r="M1054" s="29">
        <f>VLOOKUP(A1054,hospital[#All],6,FALSE)</f>
        <v>10676.83</v>
      </c>
      <c r="N1054" s="26" t="str">
        <f>VLOOKUP(A1054,hospital[#All],7,FALSE)</f>
        <v>tier - 3</v>
      </c>
      <c r="O1054" s="26" t="str">
        <f>VLOOKUP(A1054,hospital[#All],8,FALSE)</f>
        <v>tier - 3</v>
      </c>
      <c r="P1054" s="26" t="str">
        <f>VLOOKUP(A1054,hospital[#All],9,FALSE)</f>
        <v>R1013</v>
      </c>
      <c r="Q1054" s="26">
        <f>VLOOKUP(A1054,hospital[#All],11,FALSE)</f>
        <v>63</v>
      </c>
    </row>
    <row r="1055" spans="1:17" ht="15.6" x14ac:dyDescent="0.3">
      <c r="A1055" s="25" t="s">
        <v>1317</v>
      </c>
      <c r="B1055" s="26" t="str">
        <f>VLOOKUP(A1055,cstm_name[#All],4,FALSE)</f>
        <v>Matthew</v>
      </c>
      <c r="C1055" s="26">
        <f>VLOOKUP(A1055,medical[#All],2,FALSE)</f>
        <v>29.39</v>
      </c>
      <c r="D1055" s="26" t="str">
        <f>VLOOKUP(A1055,medical[#All],5,FALSE)</f>
        <v>Normal</v>
      </c>
      <c r="E1055" s="26" t="str">
        <f>VLOOKUP(A1055,medical[#All],6,FALSE)</f>
        <v>Yes</v>
      </c>
      <c r="F1055" s="26" t="str">
        <f>VLOOKUP('Health care'!A1055,medical[#All],7,FALSE)</f>
        <v>No</v>
      </c>
      <c r="G1055" s="26" t="str">
        <f>VLOOKUP(A1055,medical[#All],8,FALSE)</f>
        <v>No</v>
      </c>
      <c r="H1055" s="26">
        <f>VLOOKUP('Health care'!A1055,medical[#All],9,FALSE)</f>
        <v>0</v>
      </c>
      <c r="I1055" s="26" t="str">
        <f>VLOOKUP(A1055,medical[#All],10,FALSE)</f>
        <v>No</v>
      </c>
      <c r="J1055" s="27" t="str">
        <f>VLOOKUP(A1055,medical[#All],3,FALSE)</f>
        <v>OverWeight</v>
      </c>
      <c r="K1055" s="27" t="str">
        <f>VLOOKUP(A1055,medical[#All],5,FALSE)</f>
        <v>Normal</v>
      </c>
      <c r="L1055" s="28" t="str">
        <f>VLOOKUP(A1055,hospital[#All],10,FALSE)</f>
        <v>22-Nov-1976</v>
      </c>
      <c r="M1055" s="29">
        <f>VLOOKUP(A1055,hospital[#All],6,FALSE)</f>
        <v>10665.44</v>
      </c>
      <c r="N1055" s="26" t="str">
        <f>VLOOKUP(A1055,hospital[#All],7,FALSE)</f>
        <v>tier - 3</v>
      </c>
      <c r="O1055" s="26" t="str">
        <f>VLOOKUP(A1055,hospital[#All],8,FALSE)</f>
        <v>tier - 2</v>
      </c>
      <c r="P1055" s="26" t="str">
        <f>VLOOKUP(A1055,hospital[#All],9,FALSE)</f>
        <v>R1021</v>
      </c>
      <c r="Q1055" s="26">
        <f>VLOOKUP(A1055,hospital[#All],11,FALSE)</f>
        <v>49</v>
      </c>
    </row>
    <row r="1056" spans="1:17" ht="15.6" x14ac:dyDescent="0.3">
      <c r="A1056" s="25" t="s">
        <v>1316</v>
      </c>
      <c r="B1056" s="26" t="str">
        <f>VLOOKUP(A1056,cstm_name[#All],4,FALSE)</f>
        <v>emily</v>
      </c>
      <c r="C1056" s="26">
        <f>VLOOKUP(A1056,medical[#All],2,FALSE)</f>
        <v>25.66</v>
      </c>
      <c r="D1056" s="26" t="str">
        <f>VLOOKUP(A1056,medical[#All],5,FALSE)</f>
        <v>Normal</v>
      </c>
      <c r="E1056" s="26" t="str">
        <f>VLOOKUP(A1056,medical[#All],6,FALSE)</f>
        <v>Yes</v>
      </c>
      <c r="F1056" s="26" t="str">
        <f>VLOOKUP('Health care'!A1056,medical[#All],7,FALSE)</f>
        <v>No</v>
      </c>
      <c r="G1056" s="26" t="str">
        <f>VLOOKUP(A1056,medical[#All],8,FALSE)</f>
        <v>No</v>
      </c>
      <c r="H1056" s="26">
        <f>VLOOKUP('Health care'!A1056,medical[#All],9,FALSE)</f>
        <v>1</v>
      </c>
      <c r="I1056" s="26" t="str">
        <f>VLOOKUP(A1056,medical[#All],10,FALSE)</f>
        <v>No</v>
      </c>
      <c r="J1056" s="27" t="str">
        <f>VLOOKUP(A1056,medical[#All],3,FALSE)</f>
        <v>OverWeight</v>
      </c>
      <c r="K1056" s="27" t="str">
        <f>VLOOKUP(A1056,medical[#All],5,FALSE)</f>
        <v>Normal</v>
      </c>
      <c r="L1056" s="28" t="str">
        <f>VLOOKUP(A1056,hospital[#All],10,FALSE)</f>
        <v>8-Aug-1964</v>
      </c>
      <c r="M1056" s="29">
        <f>VLOOKUP(A1056,hospital[#All],6,FALSE)</f>
        <v>10627.81</v>
      </c>
      <c r="N1056" s="26" t="str">
        <f>VLOOKUP(A1056,hospital[#All],7,FALSE)</f>
        <v>tier - 3</v>
      </c>
      <c r="O1056" s="26" t="str">
        <f>VLOOKUP(A1056,hospital[#All],8,FALSE)</f>
        <v>tier - 3</v>
      </c>
      <c r="P1056" s="26" t="str">
        <f>VLOOKUP(A1056,hospital[#All],9,FALSE)</f>
        <v>R1013</v>
      </c>
      <c r="Q1056" s="26">
        <f>VLOOKUP(A1056,hospital[#All],11,FALSE)</f>
        <v>61</v>
      </c>
    </row>
    <row r="1057" spans="1:17" ht="15.6" x14ac:dyDescent="0.3">
      <c r="A1057" s="25" t="s">
        <v>1315</v>
      </c>
      <c r="B1057" s="26" t="str">
        <f>VLOOKUP(A1057,cstm_name[#All],4,FALSE)</f>
        <v>gillian</v>
      </c>
      <c r="C1057" s="26">
        <f>VLOOKUP(A1057,medical[#All],2,FALSE)</f>
        <v>39.11</v>
      </c>
      <c r="D1057" s="26" t="str">
        <f>VLOOKUP(A1057,medical[#All],5,FALSE)</f>
        <v>Prediabetes</v>
      </c>
      <c r="E1057" s="26" t="str">
        <f>VLOOKUP(A1057,medical[#All],6,FALSE)</f>
        <v>No</v>
      </c>
      <c r="F1057" s="26" t="str">
        <f>VLOOKUP('Health care'!A1057,medical[#All],7,FALSE)</f>
        <v>No</v>
      </c>
      <c r="G1057" s="26" t="str">
        <f>VLOOKUP(A1057,medical[#All],8,FALSE)</f>
        <v>No</v>
      </c>
      <c r="H1057" s="26">
        <f>VLOOKUP('Health care'!A1057,medical[#All],9,FALSE)</f>
        <v>0</v>
      </c>
      <c r="I1057" s="26" t="str">
        <f>VLOOKUP(A1057,medical[#All],10,FALSE)</f>
        <v>No</v>
      </c>
      <c r="J1057" s="27" t="str">
        <f>VLOOKUP(A1057,medical[#All],3,FALSE)</f>
        <v>Obesity</v>
      </c>
      <c r="K1057" s="27" t="str">
        <f>VLOOKUP(A1057,medical[#All],5,FALSE)</f>
        <v>Prediabetes</v>
      </c>
      <c r="L1057" s="28" t="str">
        <f>VLOOKUP(A1057,hospital[#All],10,FALSE)</f>
        <v>6-Jul-1990</v>
      </c>
      <c r="M1057" s="29">
        <f>VLOOKUP(A1057,hospital[#All],6,FALSE)</f>
        <v>10620.26</v>
      </c>
      <c r="N1057" s="26" t="str">
        <f>VLOOKUP(A1057,hospital[#All],7,FALSE)</f>
        <v>tier - 3</v>
      </c>
      <c r="O1057" s="26" t="str">
        <f>VLOOKUP(A1057,hospital[#All],8,FALSE)</f>
        <v>tier - 3</v>
      </c>
      <c r="P1057" s="26" t="str">
        <f>VLOOKUP(A1057,hospital[#All],9,FALSE)</f>
        <v>R1012</v>
      </c>
      <c r="Q1057" s="26">
        <f>VLOOKUP(A1057,hospital[#All],11,FALSE)</f>
        <v>35</v>
      </c>
    </row>
    <row r="1058" spans="1:17" ht="15.6" x14ac:dyDescent="0.3">
      <c r="A1058" s="25" t="s">
        <v>1314</v>
      </c>
      <c r="B1058" s="26" t="str">
        <f>VLOOKUP(A1058,cstm_name[#All],4,FALSE)</f>
        <v>Brenn</v>
      </c>
      <c r="C1058" s="26">
        <f>VLOOKUP(A1058,medical[#All],2,FALSE)</f>
        <v>43.78</v>
      </c>
      <c r="D1058" s="26" t="str">
        <f>VLOOKUP(A1058,medical[#All],5,FALSE)</f>
        <v>Prediabetes</v>
      </c>
      <c r="E1058" s="26" t="str">
        <f>VLOOKUP(A1058,medical[#All],6,FALSE)</f>
        <v>No</v>
      </c>
      <c r="F1058" s="26" t="str">
        <f>VLOOKUP('Health care'!A1058,medical[#All],7,FALSE)</f>
        <v>No</v>
      </c>
      <c r="G1058" s="26" t="str">
        <f>VLOOKUP(A1058,medical[#All],8,FALSE)</f>
        <v>No</v>
      </c>
      <c r="H1058" s="26">
        <f>VLOOKUP('Health care'!A1058,medical[#All],9,FALSE)</f>
        <v>1</v>
      </c>
      <c r="I1058" s="26" t="str">
        <f>VLOOKUP(A1058,medical[#All],10,FALSE)</f>
        <v>No</v>
      </c>
      <c r="J1058" s="27" t="str">
        <f>VLOOKUP(A1058,medical[#All],3,FALSE)</f>
        <v>Obesity</v>
      </c>
      <c r="K1058" s="27" t="str">
        <f>VLOOKUP(A1058,medical[#All],5,FALSE)</f>
        <v>Prediabetes</v>
      </c>
      <c r="L1058" s="28" t="str">
        <f>VLOOKUP(A1058,hospital[#All],10,FALSE)</f>
        <v>23-Jul-1992</v>
      </c>
      <c r="M1058" s="29">
        <f>VLOOKUP(A1058,hospital[#All],6,FALSE)</f>
        <v>10617.04</v>
      </c>
      <c r="N1058" s="26" t="str">
        <f>VLOOKUP(A1058,hospital[#All],7,FALSE)</f>
        <v>tier - 3</v>
      </c>
      <c r="O1058" s="26" t="str">
        <f>VLOOKUP(A1058,hospital[#All],8,FALSE)</f>
        <v>tier - 3</v>
      </c>
      <c r="P1058" s="26" t="str">
        <f>VLOOKUP(A1058,hospital[#All],9,FALSE)</f>
        <v>R1026</v>
      </c>
      <c r="Q1058" s="26">
        <f>VLOOKUP(A1058,hospital[#All],11,FALSE)</f>
        <v>33</v>
      </c>
    </row>
    <row r="1059" spans="1:17" ht="15.6" x14ac:dyDescent="0.3">
      <c r="A1059" s="25" t="s">
        <v>1313</v>
      </c>
      <c r="B1059" s="26" t="str">
        <f>VLOOKUP(A1059,cstm_name[#All],4,FALSE)</f>
        <v>Lisa</v>
      </c>
      <c r="C1059" s="26">
        <f>VLOOKUP(A1059,medical[#All],2,FALSE)</f>
        <v>24.35</v>
      </c>
      <c r="D1059" s="26" t="str">
        <f>VLOOKUP(A1059,medical[#All],5,FALSE)</f>
        <v>Diabetes</v>
      </c>
      <c r="E1059" s="26" t="str">
        <f>VLOOKUP(A1059,medical[#All],6,FALSE)</f>
        <v>No</v>
      </c>
      <c r="F1059" s="26" t="str">
        <f>VLOOKUP('Health care'!A1059,medical[#All],7,FALSE)</f>
        <v>No</v>
      </c>
      <c r="G1059" s="26" t="str">
        <f>VLOOKUP(A1059,medical[#All],8,FALSE)</f>
        <v>No</v>
      </c>
      <c r="H1059" s="26">
        <f>VLOOKUP('Health care'!A1059,medical[#All],9,FALSE)</f>
        <v>0</v>
      </c>
      <c r="I1059" s="26" t="str">
        <f>VLOOKUP(A1059,medical[#All],10,FALSE)</f>
        <v>No</v>
      </c>
      <c r="J1059" s="27" t="str">
        <f>VLOOKUP(A1059,medical[#All],3,FALSE)</f>
        <v>Normal Weight</v>
      </c>
      <c r="K1059" s="27" t="str">
        <f>VLOOKUP(A1059,medical[#All],5,FALSE)</f>
        <v>Diabetes</v>
      </c>
      <c r="L1059" s="28" t="str">
        <f>VLOOKUP(A1059,hospital[#All],10,FALSE)</f>
        <v>27-Jun-1965</v>
      </c>
      <c r="M1059" s="29">
        <f>VLOOKUP(A1059,hospital[#All],6,FALSE)</f>
        <v>10608.67</v>
      </c>
      <c r="N1059" s="26" t="str">
        <f>VLOOKUP(A1059,hospital[#All],7,FALSE)</f>
        <v>tier - 3</v>
      </c>
      <c r="O1059" s="26" t="str">
        <f>VLOOKUP(A1059,hospital[#All],8,FALSE)</f>
        <v>tier - 3</v>
      </c>
      <c r="P1059" s="26" t="str">
        <f>VLOOKUP(A1059,hospital[#All],9,FALSE)</f>
        <v>R1012</v>
      </c>
      <c r="Q1059" s="26">
        <f>VLOOKUP(A1059,hospital[#All],11,FALSE)</f>
        <v>60</v>
      </c>
    </row>
    <row r="1060" spans="1:17" ht="15.6" x14ac:dyDescent="0.3">
      <c r="A1060" s="25" t="s">
        <v>1312</v>
      </c>
      <c r="B1060" s="26" t="str">
        <f>VLOOKUP(A1060,cstm_name[#All],4,FALSE)</f>
        <v>matt</v>
      </c>
      <c r="C1060" s="26">
        <f>VLOOKUP(A1060,medical[#All],2,FALSE)</f>
        <v>40.299999999999997</v>
      </c>
      <c r="D1060" s="26" t="str">
        <f>VLOOKUP(A1060,medical[#All],5,FALSE)</f>
        <v>Normal</v>
      </c>
      <c r="E1060" s="26" t="str">
        <f>VLOOKUP(A1060,medical[#All],6,FALSE)</f>
        <v>Yes</v>
      </c>
      <c r="F1060" s="26" t="str">
        <f>VLOOKUP('Health care'!A1060,medical[#All],7,FALSE)</f>
        <v>No</v>
      </c>
      <c r="G1060" s="26" t="str">
        <f>VLOOKUP(A1060,medical[#All],8,FALSE)</f>
        <v>No</v>
      </c>
      <c r="H1060" s="26">
        <f>VLOOKUP('Health care'!A1060,medical[#All],9,FALSE)</f>
        <v>2</v>
      </c>
      <c r="I1060" s="26" t="str">
        <f>VLOOKUP(A1060,medical[#All],10,FALSE)</f>
        <v>No</v>
      </c>
      <c r="J1060" s="27" t="str">
        <f>VLOOKUP(A1060,medical[#All],3,FALSE)</f>
        <v>Obesity</v>
      </c>
      <c r="K1060" s="27" t="str">
        <f>VLOOKUP(A1060,medical[#All],5,FALSE)</f>
        <v>Normal</v>
      </c>
      <c r="L1060" s="28" t="str">
        <f>VLOOKUP(A1060,hospital[#All],10,FALSE)</f>
        <v>2-Jul-1966</v>
      </c>
      <c r="M1060" s="29">
        <f>VLOOKUP(A1060,hospital[#All],6,FALSE)</f>
        <v>10602.39</v>
      </c>
      <c r="N1060" s="26" t="str">
        <f>VLOOKUP(A1060,hospital[#All],7,FALSE)</f>
        <v>tier - 3</v>
      </c>
      <c r="O1060" s="26" t="str">
        <f>VLOOKUP(A1060,hospital[#All],8,FALSE)</f>
        <v>tier - 3</v>
      </c>
      <c r="P1060" s="26" t="str">
        <f>VLOOKUP(A1060,hospital[#All],9,FALSE)</f>
        <v>R1011</v>
      </c>
      <c r="Q1060" s="26">
        <f>VLOOKUP(A1060,hospital[#All],11,FALSE)</f>
        <v>59</v>
      </c>
    </row>
    <row r="1061" spans="1:17" ht="15.6" x14ac:dyDescent="0.3">
      <c r="A1061" s="25" t="s">
        <v>1311</v>
      </c>
      <c r="B1061" s="26" t="str">
        <f>VLOOKUP(A1061,cstm_name[#All],4,FALSE)</f>
        <v>Thomas</v>
      </c>
      <c r="C1061" s="26">
        <f>VLOOKUP(A1061,medical[#All],2,FALSE)</f>
        <v>32.774999999999999</v>
      </c>
      <c r="D1061" s="26" t="str">
        <f>VLOOKUP(A1061,medical[#All],5,FALSE)</f>
        <v>Diabetes</v>
      </c>
      <c r="E1061" s="26" t="str">
        <f>VLOOKUP(A1061,medical[#All],6,FALSE)</f>
        <v>Yes</v>
      </c>
      <c r="F1061" s="26" t="str">
        <f>VLOOKUP('Health care'!A1061,medical[#All],7,FALSE)</f>
        <v>No</v>
      </c>
      <c r="G1061" s="26" t="str">
        <f>VLOOKUP(A1061,medical[#All],8,FALSE)</f>
        <v>No</v>
      </c>
      <c r="H1061" s="26">
        <f>VLOOKUP('Health care'!A1061,medical[#All],9,FALSE)</f>
        <v>0</v>
      </c>
      <c r="I1061" s="26" t="str">
        <f>VLOOKUP(A1061,medical[#All],10,FALSE)</f>
        <v>No</v>
      </c>
      <c r="J1061" s="27" t="str">
        <f>VLOOKUP(A1061,medical[#All],3,FALSE)</f>
        <v>Obesity</v>
      </c>
      <c r="K1061" s="27" t="str">
        <f>VLOOKUP(A1061,medical[#All],5,FALSE)</f>
        <v>Diabetes</v>
      </c>
      <c r="L1061" s="28" t="str">
        <f>VLOOKUP(A1061,hospital[#All],10,FALSE)</f>
        <v>23-Jun-1967</v>
      </c>
      <c r="M1061" s="29">
        <f>VLOOKUP(A1061,hospital[#All],6,FALSE)</f>
        <v>10601.63</v>
      </c>
      <c r="N1061" s="26" t="str">
        <f>VLOOKUP(A1061,hospital[#All],7,FALSE)</f>
        <v>tier - 3</v>
      </c>
      <c r="O1061" s="26" t="str">
        <f>VLOOKUP(A1061,hospital[#All],8,FALSE)</f>
        <v>tier - 2</v>
      </c>
      <c r="P1061" s="26" t="str">
        <f>VLOOKUP(A1061,hospital[#All],9,FALSE)</f>
        <v>R1012</v>
      </c>
      <c r="Q1061" s="26">
        <f>VLOOKUP(A1061,hospital[#All],11,FALSE)</f>
        <v>58</v>
      </c>
    </row>
    <row r="1062" spans="1:17" ht="15.6" x14ac:dyDescent="0.3">
      <c r="A1062" s="25" t="s">
        <v>1310</v>
      </c>
      <c r="B1062" s="26" t="str">
        <f>VLOOKUP(A1062,cstm_name[#All],4,FALSE)</f>
        <v>Kevin</v>
      </c>
      <c r="C1062" s="26">
        <f>VLOOKUP(A1062,medical[#All],2,FALSE)</f>
        <v>39.6</v>
      </c>
      <c r="D1062" s="26" t="str">
        <f>VLOOKUP(A1062,medical[#All],5,FALSE)</f>
        <v>Normal</v>
      </c>
      <c r="E1062" s="26" t="str">
        <f>VLOOKUP(A1062,medical[#All],6,FALSE)</f>
        <v>Yes</v>
      </c>
      <c r="F1062" s="26" t="str">
        <f>VLOOKUP('Health care'!A1062,medical[#All],7,FALSE)</f>
        <v>No</v>
      </c>
      <c r="G1062" s="26" t="str">
        <f>VLOOKUP(A1062,medical[#All],8,FALSE)</f>
        <v>No</v>
      </c>
      <c r="H1062" s="26">
        <f>VLOOKUP('Health care'!A1062,medical[#All],9,FALSE)</f>
        <v>2</v>
      </c>
      <c r="I1062" s="26" t="str">
        <f>VLOOKUP(A1062,medical[#All],10,FALSE)</f>
        <v>No</v>
      </c>
      <c r="J1062" s="27" t="str">
        <f>VLOOKUP(A1062,medical[#All],3,FALSE)</f>
        <v>Obesity</v>
      </c>
      <c r="K1062" s="27" t="str">
        <f>VLOOKUP(A1062,medical[#All],5,FALSE)</f>
        <v>Normal</v>
      </c>
      <c r="L1062" s="28" t="str">
        <f>VLOOKUP(A1062,hospital[#All],10,FALSE)</f>
        <v>20-Jul-1966</v>
      </c>
      <c r="M1062" s="29">
        <f>VLOOKUP(A1062,hospital[#All],6,FALSE)</f>
        <v>10601.41</v>
      </c>
      <c r="N1062" s="26" t="str">
        <f>VLOOKUP(A1062,hospital[#All],7,FALSE)</f>
        <v>tier - 3</v>
      </c>
      <c r="O1062" s="26" t="str">
        <f>VLOOKUP(A1062,hospital[#All],8,FALSE)</f>
        <v>tier - 2</v>
      </c>
      <c r="P1062" s="26" t="str">
        <f>VLOOKUP(A1062,hospital[#All],9,FALSE)</f>
        <v>R1011</v>
      </c>
      <c r="Q1062" s="26">
        <f>VLOOKUP(A1062,hospital[#All],11,FALSE)</f>
        <v>59</v>
      </c>
    </row>
    <row r="1063" spans="1:17" ht="15.6" x14ac:dyDescent="0.3">
      <c r="A1063" s="25" t="s">
        <v>1309</v>
      </c>
      <c r="B1063" s="26" t="str">
        <f>VLOOKUP(A1063,cstm_name[#All],4,FALSE)</f>
        <v>iii</v>
      </c>
      <c r="C1063" s="26">
        <f>VLOOKUP(A1063,medical[#All],2,FALSE)</f>
        <v>30.97</v>
      </c>
      <c r="D1063" s="26" t="str">
        <f>VLOOKUP(A1063,medical[#All],5,FALSE)</f>
        <v>Normal</v>
      </c>
      <c r="E1063" s="26" t="str">
        <f>VLOOKUP(A1063,medical[#All],6,FALSE)</f>
        <v>No</v>
      </c>
      <c r="F1063" s="26" t="str">
        <f>VLOOKUP('Health care'!A1063,medical[#All],7,FALSE)</f>
        <v>No</v>
      </c>
      <c r="G1063" s="26" t="str">
        <f>VLOOKUP(A1063,medical[#All],8,FALSE)</f>
        <v>No</v>
      </c>
      <c r="H1063" s="26">
        <f>VLOOKUP('Health care'!A1063,medical[#All],9,FALSE)</f>
        <v>2</v>
      </c>
      <c r="I1063" s="26" t="str">
        <f>VLOOKUP(A1063,medical[#All],10,FALSE)</f>
        <v>No</v>
      </c>
      <c r="J1063" s="27" t="str">
        <f>VLOOKUP(A1063,medical[#All],3,FALSE)</f>
        <v>Obesity</v>
      </c>
      <c r="K1063" s="27" t="str">
        <f>VLOOKUP(A1063,medical[#All],5,FALSE)</f>
        <v>Normal</v>
      </c>
      <c r="L1063" s="28" t="str">
        <f>VLOOKUP(A1063,hospital[#All],10,FALSE)</f>
        <v>14-Dec-1972</v>
      </c>
      <c r="M1063" s="29">
        <f>VLOOKUP(A1063,hospital[#All],6,FALSE)</f>
        <v>10600.55</v>
      </c>
      <c r="N1063" s="26" t="str">
        <f>VLOOKUP(A1063,hospital[#All],7,FALSE)</f>
        <v>tier - 3</v>
      </c>
      <c r="O1063" s="26" t="str">
        <f>VLOOKUP(A1063,hospital[#All],8,FALSE)</f>
        <v>tier - 1</v>
      </c>
      <c r="P1063" s="26" t="str">
        <f>VLOOKUP(A1063,hospital[#All],9,FALSE)</f>
        <v>R1012</v>
      </c>
      <c r="Q1063" s="26">
        <f>VLOOKUP(A1063,hospital[#All],11,FALSE)</f>
        <v>53</v>
      </c>
    </row>
    <row r="1064" spans="1:17" ht="15.6" x14ac:dyDescent="0.3">
      <c r="A1064" s="25" t="s">
        <v>1308</v>
      </c>
      <c r="B1064" s="26" t="str">
        <f>VLOOKUP(A1064,cstm_name[#All],4,FALSE)</f>
        <v>gal</v>
      </c>
      <c r="C1064" s="26">
        <f>VLOOKUP(A1064,medical[#All],2,FALSE)</f>
        <v>27.645</v>
      </c>
      <c r="D1064" s="26" t="str">
        <f>VLOOKUP(A1064,medical[#All],5,FALSE)</f>
        <v>Diabetes</v>
      </c>
      <c r="E1064" s="26" t="str">
        <f>VLOOKUP(A1064,medical[#All],6,FALSE)</f>
        <v>Yes</v>
      </c>
      <c r="F1064" s="26" t="str">
        <f>VLOOKUP('Health care'!A1064,medical[#All],7,FALSE)</f>
        <v>No</v>
      </c>
      <c r="G1064" s="26" t="str">
        <f>VLOOKUP(A1064,medical[#All],8,FALSE)</f>
        <v>No</v>
      </c>
      <c r="H1064" s="26">
        <f>VLOOKUP('Health care'!A1064,medical[#All],9,FALSE)</f>
        <v>0</v>
      </c>
      <c r="I1064" s="26" t="str">
        <f>VLOOKUP(A1064,medical[#All],10,FALSE)</f>
        <v>No</v>
      </c>
      <c r="J1064" s="27" t="str">
        <f>VLOOKUP(A1064,medical[#All],3,FALSE)</f>
        <v>OverWeight</v>
      </c>
      <c r="K1064" s="27" t="str">
        <f>VLOOKUP(A1064,medical[#All],5,FALSE)</f>
        <v>Diabetes</v>
      </c>
      <c r="L1064" s="28" t="str">
        <f>VLOOKUP(A1064,hospital[#All],10,FALSE)</f>
        <v>29-Nov-1967</v>
      </c>
      <c r="M1064" s="29">
        <f>VLOOKUP(A1064,hospital[#All],6,FALSE)</f>
        <v>10594.5</v>
      </c>
      <c r="N1064" s="26" t="str">
        <f>VLOOKUP(A1064,hospital[#All],7,FALSE)</f>
        <v>tier - 3</v>
      </c>
      <c r="O1064" s="26" t="str">
        <f>VLOOKUP(A1064,hospital[#All],8,FALSE)</f>
        <v>tier - 1</v>
      </c>
      <c r="P1064" s="26" t="str">
        <f>VLOOKUP(A1064,hospital[#All],9,FALSE)</f>
        <v>R1012</v>
      </c>
      <c r="Q1064" s="26">
        <f>VLOOKUP(A1064,hospital[#All],11,FALSE)</f>
        <v>58</v>
      </c>
    </row>
    <row r="1065" spans="1:17" ht="15.6" x14ac:dyDescent="0.3">
      <c r="A1065" s="25" t="s">
        <v>1307</v>
      </c>
      <c r="B1065" s="26" t="str">
        <f>VLOOKUP(A1065,cstm_name[#All],4,FALSE)</f>
        <v>anton</v>
      </c>
      <c r="C1065" s="26">
        <f>VLOOKUP(A1065,medical[#All],2,FALSE)</f>
        <v>34.43</v>
      </c>
      <c r="D1065" s="26" t="str">
        <f>VLOOKUP(A1065,medical[#All],5,FALSE)</f>
        <v>Prediabetes</v>
      </c>
      <c r="E1065" s="26" t="str">
        <f>VLOOKUP(A1065,medical[#All],6,FALSE)</f>
        <v>Yes</v>
      </c>
      <c r="F1065" s="26" t="str">
        <f>VLOOKUP('Health care'!A1065,medical[#All],7,FALSE)</f>
        <v>No</v>
      </c>
      <c r="G1065" s="26" t="str">
        <f>VLOOKUP(A1065,medical[#All],8,FALSE)</f>
        <v>No</v>
      </c>
      <c r="H1065" s="26">
        <f>VLOOKUP('Health care'!A1065,medical[#All],9,FALSE)</f>
        <v>2</v>
      </c>
      <c r="I1065" s="26" t="str">
        <f>VLOOKUP(A1065,medical[#All],10,FALSE)</f>
        <v>No</v>
      </c>
      <c r="J1065" s="27" t="str">
        <f>VLOOKUP(A1065,medical[#All],3,FALSE)</f>
        <v>Obesity</v>
      </c>
      <c r="K1065" s="27" t="str">
        <f>VLOOKUP(A1065,medical[#All],5,FALSE)</f>
        <v>Prediabetes</v>
      </c>
      <c r="L1065" s="28" t="str">
        <f>VLOOKUP(A1065,hospital[#All],10,FALSE)</f>
        <v>3-Nov-1966</v>
      </c>
      <c r="M1065" s="29">
        <f>VLOOKUP(A1065,hospital[#All],6,FALSE)</f>
        <v>10594.23</v>
      </c>
      <c r="N1065" s="26" t="str">
        <f>VLOOKUP(A1065,hospital[#All],7,FALSE)</f>
        <v>tier - 3</v>
      </c>
      <c r="O1065" s="26" t="str">
        <f>VLOOKUP(A1065,hospital[#All],8,FALSE)</f>
        <v>tier - 3</v>
      </c>
      <c r="P1065" s="26" t="str">
        <f>VLOOKUP(A1065,hospital[#All],9,FALSE)</f>
        <v>R1013</v>
      </c>
      <c r="Q1065" s="26">
        <f>VLOOKUP(A1065,hospital[#All],11,FALSE)</f>
        <v>59</v>
      </c>
    </row>
    <row r="1066" spans="1:17" ht="15.6" x14ac:dyDescent="0.3">
      <c r="A1066" s="25" t="s">
        <v>1306</v>
      </c>
      <c r="B1066" s="26" t="str">
        <f>VLOOKUP(A1066,cstm_name[#All],4,FALSE)</f>
        <v>yazmin</v>
      </c>
      <c r="C1066" s="26">
        <f>VLOOKUP(A1066,medical[#All],2,FALSE)</f>
        <v>39.6</v>
      </c>
      <c r="D1066" s="26" t="str">
        <f>VLOOKUP(A1066,medical[#All],5,FALSE)</f>
        <v>Normal</v>
      </c>
      <c r="E1066" s="26" t="str">
        <f>VLOOKUP(A1066,medical[#All],6,FALSE)</f>
        <v>Yes</v>
      </c>
      <c r="F1066" s="26" t="str">
        <f>VLOOKUP('Health care'!A1066,medical[#All],7,FALSE)</f>
        <v>No</v>
      </c>
      <c r="G1066" s="26" t="str">
        <f>VLOOKUP(A1066,medical[#All],8,FALSE)</f>
        <v>Yes</v>
      </c>
      <c r="H1066" s="26">
        <f>VLOOKUP('Health care'!A1066,medical[#All],9,FALSE)</f>
        <v>1</v>
      </c>
      <c r="I1066" s="26" t="str">
        <f>VLOOKUP(A1066,medical[#All],10,FALSE)</f>
        <v>No</v>
      </c>
      <c r="J1066" s="27" t="str">
        <f>VLOOKUP(A1066,medical[#All],3,FALSE)</f>
        <v>Obesity</v>
      </c>
      <c r="K1066" s="27" t="str">
        <f>VLOOKUP(A1066,medical[#All],5,FALSE)</f>
        <v>Normal</v>
      </c>
      <c r="L1066" s="28" t="str">
        <f>VLOOKUP(A1066,hospital[#All],10,FALSE)</f>
        <v>25-Dec-1969</v>
      </c>
      <c r="M1066" s="29">
        <f>VLOOKUP(A1066,hospital[#All],6,FALSE)</f>
        <v>10579.71</v>
      </c>
      <c r="N1066" s="26" t="str">
        <f>VLOOKUP(A1066,hospital[#All],7,FALSE)</f>
        <v>tier - 3</v>
      </c>
      <c r="O1066" s="26" t="str">
        <f>VLOOKUP(A1066,hospital[#All],8,FALSE)</f>
        <v>tier - 3</v>
      </c>
      <c r="P1066" s="26" t="str">
        <f>VLOOKUP(A1066,hospital[#All],9,FALSE)</f>
        <v>R1013</v>
      </c>
      <c r="Q1066" s="26">
        <f>VLOOKUP(A1066,hospital[#All],11,FALSE)</f>
        <v>56</v>
      </c>
    </row>
    <row r="1067" spans="1:17" ht="15.6" x14ac:dyDescent="0.3">
      <c r="A1067" s="25" t="s">
        <v>1305</v>
      </c>
      <c r="B1067" s="26" t="str">
        <f>VLOOKUP(A1067,cstm_name[#All],4,FALSE)</f>
        <v>florian</v>
      </c>
      <c r="C1067" s="26">
        <f>VLOOKUP(A1067,medical[#All],2,FALSE)</f>
        <v>22.1</v>
      </c>
      <c r="D1067" s="26" t="str">
        <f>VLOOKUP(A1067,medical[#All],5,FALSE)</f>
        <v>Normal</v>
      </c>
      <c r="E1067" s="26" t="str">
        <f>VLOOKUP(A1067,medical[#All],6,FALSE)</f>
        <v>Yes</v>
      </c>
      <c r="F1067" s="26" t="str">
        <f>VLOOKUP('Health care'!A1067,medical[#All],7,FALSE)</f>
        <v>No</v>
      </c>
      <c r="G1067" s="26" t="str">
        <f>VLOOKUP(A1067,medical[#All],8,FALSE)</f>
        <v>No</v>
      </c>
      <c r="H1067" s="26">
        <f>VLOOKUP('Health care'!A1067,medical[#All],9,FALSE)</f>
        <v>2</v>
      </c>
      <c r="I1067" s="26" t="str">
        <f>VLOOKUP(A1067,medical[#All],10,FALSE)</f>
        <v>No</v>
      </c>
      <c r="J1067" s="27" t="str">
        <f>VLOOKUP(A1067,medical[#All],3,FALSE)</f>
        <v>Normal Weight</v>
      </c>
      <c r="K1067" s="27" t="str">
        <f>VLOOKUP(A1067,medical[#All],5,FALSE)</f>
        <v>Normal</v>
      </c>
      <c r="L1067" s="28" t="str">
        <f>VLOOKUP(A1067,hospital[#All],10,FALSE)</f>
        <v>11-Dec-1966</v>
      </c>
      <c r="M1067" s="29">
        <f>VLOOKUP(A1067,hospital[#All],6,FALSE)</f>
        <v>10577.09</v>
      </c>
      <c r="N1067" s="26" t="str">
        <f>VLOOKUP(A1067,hospital[#All],7,FALSE)</f>
        <v>tier - 3</v>
      </c>
      <c r="O1067" s="26" t="str">
        <f>VLOOKUP(A1067,hospital[#All],8,FALSE)</f>
        <v>tier - 3</v>
      </c>
      <c r="P1067" s="26" t="str">
        <f>VLOOKUP(A1067,hospital[#All],9,FALSE)</f>
        <v>R1011</v>
      </c>
      <c r="Q1067" s="26">
        <f>VLOOKUP(A1067,hospital[#All],11,FALSE)</f>
        <v>59</v>
      </c>
    </row>
    <row r="1068" spans="1:17" ht="15.6" x14ac:dyDescent="0.3">
      <c r="A1068" s="25" t="s">
        <v>1304</v>
      </c>
      <c r="B1068" s="26" t="str">
        <f>VLOOKUP(A1068,cstm_name[#All],4,FALSE)</f>
        <v>Karen</v>
      </c>
      <c r="C1068" s="26">
        <f>VLOOKUP(A1068,medical[#All],2,FALSE)</f>
        <v>33.25</v>
      </c>
      <c r="D1068" s="26" t="str">
        <f>VLOOKUP(A1068,medical[#All],5,FALSE)</f>
        <v>Normal</v>
      </c>
      <c r="E1068" s="26" t="str">
        <f>VLOOKUP(A1068,medical[#All],6,FALSE)</f>
        <v>Yes</v>
      </c>
      <c r="F1068" s="26" t="str">
        <f>VLOOKUP('Health care'!A1068,medical[#All],7,FALSE)</f>
        <v>No</v>
      </c>
      <c r="G1068" s="26" t="str">
        <f>VLOOKUP(A1068,medical[#All],8,FALSE)</f>
        <v>Yes</v>
      </c>
      <c r="H1068" s="26">
        <f>VLOOKUP('Health care'!A1068,medical[#All],9,FALSE)</f>
        <v>1</v>
      </c>
      <c r="I1068" s="26" t="str">
        <f>VLOOKUP(A1068,medical[#All],10,FALSE)</f>
        <v>No</v>
      </c>
      <c r="J1068" s="27" t="str">
        <f>VLOOKUP(A1068,medical[#All],3,FALSE)</f>
        <v>Obesity</v>
      </c>
      <c r="K1068" s="27" t="str">
        <f>VLOOKUP(A1068,medical[#All],5,FALSE)</f>
        <v>Normal</v>
      </c>
      <c r="L1068" s="28" t="str">
        <f>VLOOKUP(A1068,hospital[#All],10,FALSE)</f>
        <v>17-Jul-1969</v>
      </c>
      <c r="M1068" s="29">
        <f>VLOOKUP(A1068,hospital[#All],6,FALSE)</f>
        <v>10564.88</v>
      </c>
      <c r="N1068" s="26" t="str">
        <f>VLOOKUP(A1068,hospital[#All],7,FALSE)</f>
        <v>tier - 3</v>
      </c>
      <c r="O1068" s="26" t="str">
        <f>VLOOKUP(A1068,hospital[#All],8,FALSE)</f>
        <v>tier - 1</v>
      </c>
      <c r="P1068" s="26" t="str">
        <f>VLOOKUP(A1068,hospital[#All],9,FALSE)</f>
        <v>R1024</v>
      </c>
      <c r="Q1068" s="26">
        <f>VLOOKUP(A1068,hospital[#All],11,FALSE)</f>
        <v>56</v>
      </c>
    </row>
    <row r="1069" spans="1:17" ht="15.6" x14ac:dyDescent="0.3">
      <c r="A1069" s="25" t="s">
        <v>1303</v>
      </c>
      <c r="B1069" s="26" t="str">
        <f>VLOOKUP(A1069,cstm_name[#All],4,FALSE)</f>
        <v>scott</v>
      </c>
      <c r="C1069" s="26">
        <f>VLOOKUP(A1069,medical[#All],2,FALSE)</f>
        <v>33.33</v>
      </c>
      <c r="D1069" s="26" t="str">
        <f>VLOOKUP(A1069,medical[#All],5,FALSE)</f>
        <v>Diabetes</v>
      </c>
      <c r="E1069" s="26" t="str">
        <f>VLOOKUP(A1069,medical[#All],6,FALSE)</f>
        <v>No</v>
      </c>
      <c r="F1069" s="26" t="str">
        <f>VLOOKUP('Health care'!A1069,medical[#All],7,FALSE)</f>
        <v>No</v>
      </c>
      <c r="G1069" s="26" t="str">
        <f>VLOOKUP(A1069,medical[#All],8,FALSE)</f>
        <v>No</v>
      </c>
      <c r="H1069" s="26">
        <f>VLOOKUP('Health care'!A1069,medical[#All],9,FALSE)</f>
        <v>0</v>
      </c>
      <c r="I1069" s="26" t="str">
        <f>VLOOKUP(A1069,medical[#All],10,FALSE)</f>
        <v>No</v>
      </c>
      <c r="J1069" s="27" t="str">
        <f>VLOOKUP(A1069,medical[#All],3,FALSE)</f>
        <v>Obesity</v>
      </c>
      <c r="K1069" s="27" t="str">
        <f>VLOOKUP(A1069,medical[#All],5,FALSE)</f>
        <v>Diabetes</v>
      </c>
      <c r="L1069" s="28" t="str">
        <f>VLOOKUP(A1069,hospital[#All],10,FALSE)</f>
        <v>29-Jun-1971</v>
      </c>
      <c r="M1069" s="29">
        <f>VLOOKUP(A1069,hospital[#All],6,FALSE)</f>
        <v>10560.49</v>
      </c>
      <c r="N1069" s="26" t="str">
        <f>VLOOKUP(A1069,hospital[#All],7,FALSE)</f>
        <v>tier - 3</v>
      </c>
      <c r="O1069" s="26" t="str">
        <f>VLOOKUP(A1069,hospital[#All],8,FALSE)</f>
        <v>tier - 2</v>
      </c>
      <c r="P1069" s="26" t="str">
        <f>VLOOKUP(A1069,hospital[#All],9,FALSE)</f>
        <v>R1013</v>
      </c>
      <c r="Q1069" s="26">
        <f>VLOOKUP(A1069,hospital[#All],11,FALSE)</f>
        <v>54</v>
      </c>
    </row>
    <row r="1070" spans="1:17" ht="15.6" x14ac:dyDescent="0.3">
      <c r="A1070" s="25" t="s">
        <v>1302</v>
      </c>
      <c r="B1070" s="26" t="str">
        <f>VLOOKUP(A1070,cstm_name[#All],4,FALSE)</f>
        <v>claire</v>
      </c>
      <c r="C1070" s="26">
        <f>VLOOKUP(A1070,medical[#All],2,FALSE)</f>
        <v>30.5</v>
      </c>
      <c r="D1070" s="26" t="str">
        <f>VLOOKUP(A1070,medical[#All],5,FALSE)</f>
        <v>Diabetes</v>
      </c>
      <c r="E1070" s="26" t="str">
        <f>VLOOKUP(A1070,medical[#All],6,FALSE)</f>
        <v>No</v>
      </c>
      <c r="F1070" s="26" t="str">
        <f>VLOOKUP('Health care'!A1070,medical[#All],7,FALSE)</f>
        <v>No</v>
      </c>
      <c r="G1070" s="26" t="str">
        <f>VLOOKUP(A1070,medical[#All],8,FALSE)</f>
        <v>No</v>
      </c>
      <c r="H1070" s="26">
        <f>VLOOKUP('Health care'!A1070,medical[#All],9,FALSE)</f>
        <v>0</v>
      </c>
      <c r="I1070" s="26" t="str">
        <f>VLOOKUP(A1070,medical[#All],10,FALSE)</f>
        <v>No</v>
      </c>
      <c r="J1070" s="27" t="str">
        <f>VLOOKUP(A1070,medical[#All],3,FALSE)</f>
        <v>Obesity</v>
      </c>
      <c r="K1070" s="27" t="str">
        <f>VLOOKUP(A1070,medical[#All],5,FALSE)</f>
        <v>Diabetes</v>
      </c>
      <c r="L1070" s="28" t="str">
        <f>VLOOKUP(A1070,hospital[#All],10,FALSE)</f>
        <v>26-Sep-1971</v>
      </c>
      <c r="M1070" s="29">
        <f>VLOOKUP(A1070,hospital[#All],6,FALSE)</f>
        <v>10546.48</v>
      </c>
      <c r="N1070" s="26" t="str">
        <f>VLOOKUP(A1070,hospital[#All],7,FALSE)</f>
        <v>tier - 3</v>
      </c>
      <c r="O1070" s="26" t="str">
        <f>VLOOKUP(A1070,hospital[#All],8,FALSE)</f>
        <v>tier - 3</v>
      </c>
      <c r="P1070" s="26" t="str">
        <f>VLOOKUP(A1070,hospital[#All],9,FALSE)</f>
        <v>R1011</v>
      </c>
      <c r="Q1070" s="26">
        <f>VLOOKUP(A1070,hospital[#All],11,FALSE)</f>
        <v>54</v>
      </c>
    </row>
    <row r="1071" spans="1:17" ht="15.6" x14ac:dyDescent="0.3">
      <c r="A1071" s="25" t="s">
        <v>1301</v>
      </c>
      <c r="B1071" s="26" t="str">
        <f>VLOOKUP(A1071,cstm_name[#All],4,FALSE)</f>
        <v>Lynn</v>
      </c>
      <c r="C1071" s="26">
        <f>VLOOKUP(A1071,medical[#All],2,FALSE)</f>
        <v>30.3</v>
      </c>
      <c r="D1071" s="26" t="str">
        <f>VLOOKUP(A1071,medical[#All],5,FALSE)</f>
        <v>Normal</v>
      </c>
      <c r="E1071" s="26" t="str">
        <f>VLOOKUP(A1071,medical[#All],6,FALSE)</f>
        <v>No</v>
      </c>
      <c r="F1071" s="26" t="str">
        <f>VLOOKUP('Health care'!A1071,medical[#All],7,FALSE)</f>
        <v>No</v>
      </c>
      <c r="G1071" s="26" t="str">
        <f>VLOOKUP(A1071,medical[#All],8,FALSE)</f>
        <v>No</v>
      </c>
      <c r="H1071" s="26">
        <f>VLOOKUP('Health care'!A1071,medical[#All],9,FALSE)</f>
        <v>0</v>
      </c>
      <c r="I1071" s="26" t="str">
        <f>VLOOKUP(A1071,medical[#All],10,FALSE)</f>
        <v>No</v>
      </c>
      <c r="J1071" s="27" t="str">
        <f>VLOOKUP(A1071,medical[#All],3,FALSE)</f>
        <v>Obesity</v>
      </c>
      <c r="K1071" s="27" t="str">
        <f>VLOOKUP(A1071,medical[#All],5,FALSE)</f>
        <v>Normal</v>
      </c>
      <c r="L1071" s="28" t="str">
        <f>VLOOKUP(A1071,hospital[#All],10,FALSE)</f>
        <v>25-Oct-1977</v>
      </c>
      <c r="M1071" s="29">
        <f>VLOOKUP(A1071,hospital[#All],6,FALSE)</f>
        <v>10495.6</v>
      </c>
      <c r="N1071" s="26" t="str">
        <f>VLOOKUP(A1071,hospital[#All],7,FALSE)</f>
        <v>tier - 3</v>
      </c>
      <c r="O1071" s="26" t="str">
        <f>VLOOKUP(A1071,hospital[#All],8,FALSE)</f>
        <v>tier - 1</v>
      </c>
      <c r="P1071" s="26" t="str">
        <f>VLOOKUP(A1071,hospital[#All],9,FALSE)</f>
        <v>R1012</v>
      </c>
      <c r="Q1071" s="26">
        <f>VLOOKUP(A1071,hospital[#All],11,FALSE)</f>
        <v>48</v>
      </c>
    </row>
    <row r="1072" spans="1:17" ht="15.6" x14ac:dyDescent="0.3">
      <c r="A1072" s="25" t="s">
        <v>1300</v>
      </c>
      <c r="B1072" s="26" t="str">
        <f>VLOOKUP(A1072,cstm_name[#All],4,FALSE)</f>
        <v>sharon</v>
      </c>
      <c r="C1072" s="26">
        <f>VLOOKUP(A1072,medical[#All],2,FALSE)</f>
        <v>26.22</v>
      </c>
      <c r="D1072" s="26" t="str">
        <f>VLOOKUP(A1072,medical[#All],5,FALSE)</f>
        <v>Prediabetes</v>
      </c>
      <c r="E1072" s="26" t="str">
        <f>VLOOKUP(A1072,medical[#All],6,FALSE)</f>
        <v>No</v>
      </c>
      <c r="F1072" s="26" t="str">
        <f>VLOOKUP('Health care'!A1072,medical[#All],7,FALSE)</f>
        <v>No</v>
      </c>
      <c r="G1072" s="26" t="str">
        <f>VLOOKUP(A1072,medical[#All],8,FALSE)</f>
        <v>No</v>
      </c>
      <c r="H1072" s="26">
        <f>VLOOKUP('Health care'!A1072,medical[#All],9,FALSE)</f>
        <v>2</v>
      </c>
      <c r="I1072" s="26" t="str">
        <f>VLOOKUP(A1072,medical[#All],10,FALSE)</f>
        <v>No</v>
      </c>
      <c r="J1072" s="27" t="str">
        <f>VLOOKUP(A1072,medical[#All],3,FALSE)</f>
        <v>OverWeight</v>
      </c>
      <c r="K1072" s="27" t="str">
        <f>VLOOKUP(A1072,medical[#All],5,FALSE)</f>
        <v>Prediabetes</v>
      </c>
      <c r="L1072" s="28" t="str">
        <f>VLOOKUP(A1072,hospital[#All],10,FALSE)</f>
        <v>19-Oct-1972</v>
      </c>
      <c r="M1072" s="29">
        <f>VLOOKUP(A1072,hospital[#All],6,FALSE)</f>
        <v>10493.95</v>
      </c>
      <c r="N1072" s="26" t="str">
        <f>VLOOKUP(A1072,hospital[#All],7,FALSE)</f>
        <v>tier - 3</v>
      </c>
      <c r="O1072" s="26" t="str">
        <f>VLOOKUP(A1072,hospital[#All],8,FALSE)</f>
        <v>tier - 1</v>
      </c>
      <c r="P1072" s="26" t="str">
        <f>VLOOKUP(A1072,hospital[#All],9,FALSE)</f>
        <v>R1012</v>
      </c>
      <c r="Q1072" s="26">
        <f>VLOOKUP(A1072,hospital[#All],11,FALSE)</f>
        <v>53</v>
      </c>
    </row>
    <row r="1073" spans="1:17" ht="15.6" x14ac:dyDescent="0.3">
      <c r="A1073" s="25" t="s">
        <v>1299</v>
      </c>
      <c r="B1073" s="26" t="str">
        <f>VLOOKUP(A1073,cstm_name[#All],4,FALSE)</f>
        <v>candice</v>
      </c>
      <c r="C1073" s="26">
        <f>VLOOKUP(A1073,medical[#All],2,FALSE)</f>
        <v>29.99</v>
      </c>
      <c r="D1073" s="26" t="str">
        <f>VLOOKUP(A1073,medical[#All],5,FALSE)</f>
        <v>Diabetes</v>
      </c>
      <c r="E1073" s="26" t="str">
        <f>VLOOKUP(A1073,medical[#All],6,FALSE)</f>
        <v>No</v>
      </c>
      <c r="F1073" s="26" t="str">
        <f>VLOOKUP('Health care'!A1073,medical[#All],7,FALSE)</f>
        <v>No</v>
      </c>
      <c r="G1073" s="26" t="str">
        <f>VLOOKUP(A1073,medical[#All],8,FALSE)</f>
        <v>No</v>
      </c>
      <c r="H1073" s="26">
        <f>VLOOKUP('Health care'!A1073,medical[#All],9,FALSE)</f>
        <v>0</v>
      </c>
      <c r="I1073" s="26" t="str">
        <f>VLOOKUP(A1073,medical[#All],10,FALSE)</f>
        <v>No</v>
      </c>
      <c r="J1073" s="27" t="str">
        <f>VLOOKUP(A1073,medical[#All],3,FALSE)</f>
        <v>OverWeight</v>
      </c>
      <c r="K1073" s="27" t="str">
        <f>VLOOKUP(A1073,medical[#All],5,FALSE)</f>
        <v>Diabetes</v>
      </c>
      <c r="L1073" s="28" t="str">
        <f>VLOOKUP(A1073,hospital[#All],10,FALSE)</f>
        <v>21-Aug-1978</v>
      </c>
      <c r="M1073" s="29">
        <f>VLOOKUP(A1073,hospital[#All],6,FALSE)</f>
        <v>10486.55</v>
      </c>
      <c r="N1073" s="26" t="str">
        <f>VLOOKUP(A1073,hospital[#All],7,FALSE)</f>
        <v>tier - 3</v>
      </c>
      <c r="O1073" s="26" t="str">
        <f>VLOOKUP(A1073,hospital[#All],8,FALSE)</f>
        <v>tier - 3</v>
      </c>
      <c r="P1073" s="26" t="str">
        <f>VLOOKUP(A1073,hospital[#All],9,FALSE)</f>
        <v>R1025</v>
      </c>
      <c r="Q1073" s="26">
        <f>VLOOKUP(A1073,hospital[#All],11,FALSE)</f>
        <v>47</v>
      </c>
    </row>
    <row r="1074" spans="1:17" ht="15.6" x14ac:dyDescent="0.3">
      <c r="A1074" s="25" t="s">
        <v>1298</v>
      </c>
      <c r="B1074" s="26" t="str">
        <f>VLOOKUP(A1074,cstm_name[#All],4,FALSE)</f>
        <v>Jennifer</v>
      </c>
      <c r="C1074" s="26">
        <f>VLOOKUP(A1074,medical[#All],2,FALSE)</f>
        <v>36.380000000000003</v>
      </c>
      <c r="D1074" s="26" t="str">
        <f>VLOOKUP(A1074,medical[#All],5,FALSE)</f>
        <v>Prediabetes</v>
      </c>
      <c r="E1074" s="26" t="str">
        <f>VLOOKUP(A1074,medical[#All],6,FALSE)</f>
        <v>No</v>
      </c>
      <c r="F1074" s="26" t="str">
        <f>VLOOKUP('Health care'!A1074,medical[#All],7,FALSE)</f>
        <v>No</v>
      </c>
      <c r="G1074" s="26" t="str">
        <f>VLOOKUP(A1074,medical[#All],8,FALSE)</f>
        <v>No</v>
      </c>
      <c r="H1074" s="26">
        <f>VLOOKUP('Health care'!A1074,medical[#All],9,FALSE)</f>
        <v>1</v>
      </c>
      <c r="I1074" s="26" t="str">
        <f>VLOOKUP(A1074,medical[#All],10,FALSE)</f>
        <v>No</v>
      </c>
      <c r="J1074" s="27" t="str">
        <f>VLOOKUP(A1074,medical[#All],3,FALSE)</f>
        <v>Obesity</v>
      </c>
      <c r="K1074" s="27" t="str">
        <f>VLOOKUP(A1074,medical[#All],5,FALSE)</f>
        <v>Prediabetes</v>
      </c>
      <c r="L1074" s="28" t="str">
        <f>VLOOKUP(A1074,hospital[#All],10,FALSE)</f>
        <v>28-Jun-1987</v>
      </c>
      <c r="M1074" s="29">
        <f>VLOOKUP(A1074,hospital[#All],6,FALSE)</f>
        <v>10464.83</v>
      </c>
      <c r="N1074" s="26" t="str">
        <f>VLOOKUP(A1074,hospital[#All],7,FALSE)</f>
        <v>tier - 3</v>
      </c>
      <c r="O1074" s="26" t="str">
        <f>VLOOKUP(A1074,hospital[#All],8,FALSE)</f>
        <v>tier - 1</v>
      </c>
      <c r="P1074" s="26" t="str">
        <f>VLOOKUP(A1074,hospital[#All],9,FALSE)</f>
        <v>R1012</v>
      </c>
      <c r="Q1074" s="26">
        <f>VLOOKUP(A1074,hospital[#All],11,FALSE)</f>
        <v>38</v>
      </c>
    </row>
    <row r="1075" spans="1:17" ht="15.6" x14ac:dyDescent="0.3">
      <c r="A1075" s="25" t="s">
        <v>1297</v>
      </c>
      <c r="B1075" s="26" t="str">
        <f>VLOOKUP(A1075,cstm_name[#All],4,FALSE)</f>
        <v>eric</v>
      </c>
      <c r="C1075" s="26">
        <f>VLOOKUP(A1075,medical[#All],2,FALSE)</f>
        <v>31.16</v>
      </c>
      <c r="D1075" s="26" t="str">
        <f>VLOOKUP(A1075,medical[#All],5,FALSE)</f>
        <v>Normal</v>
      </c>
      <c r="E1075" s="26" t="str">
        <f>VLOOKUP(A1075,medical[#All],6,FALSE)</f>
        <v>Yes</v>
      </c>
      <c r="F1075" s="26" t="str">
        <f>VLOOKUP('Health care'!A1075,medical[#All],7,FALSE)</f>
        <v>No</v>
      </c>
      <c r="G1075" s="26" t="str">
        <f>VLOOKUP(A1075,medical[#All],8,FALSE)</f>
        <v>Yes</v>
      </c>
      <c r="H1075" s="26">
        <f>VLOOKUP('Health care'!A1075,medical[#All],9,FALSE)</f>
        <v>1</v>
      </c>
      <c r="I1075" s="26" t="str">
        <f>VLOOKUP(A1075,medical[#All],10,FALSE)</f>
        <v>No</v>
      </c>
      <c r="J1075" s="27" t="str">
        <f>VLOOKUP(A1075,medical[#All],3,FALSE)</f>
        <v>Obesity</v>
      </c>
      <c r="K1075" s="27" t="str">
        <f>VLOOKUP(A1075,medical[#All],5,FALSE)</f>
        <v>Normal</v>
      </c>
      <c r="L1075" s="28" t="str">
        <f>VLOOKUP(A1075,hospital[#All],10,FALSE)</f>
        <v>22-Sep-1969</v>
      </c>
      <c r="M1075" s="29">
        <f>VLOOKUP(A1075,hospital[#All],6,FALSE)</f>
        <v>10461.98</v>
      </c>
      <c r="N1075" s="26" t="str">
        <f>VLOOKUP(A1075,hospital[#All],7,FALSE)</f>
        <v>tier - 3</v>
      </c>
      <c r="O1075" s="26" t="str">
        <f>VLOOKUP(A1075,hospital[#All],8,FALSE)</f>
        <v>tier - 1</v>
      </c>
      <c r="P1075" s="26" t="str">
        <f>VLOOKUP(A1075,hospital[#All],9,FALSE)</f>
        <v>R1012</v>
      </c>
      <c r="Q1075" s="26">
        <f>VLOOKUP(A1075,hospital[#All],11,FALSE)</f>
        <v>56</v>
      </c>
    </row>
    <row r="1076" spans="1:17" ht="15.6" x14ac:dyDescent="0.3">
      <c r="A1076" s="25" t="s">
        <v>1296</v>
      </c>
      <c r="B1076" s="26" t="str">
        <f>VLOOKUP(A1076,cstm_name[#All],4,FALSE)</f>
        <v>bryan</v>
      </c>
      <c r="C1076" s="26">
        <f>VLOOKUP(A1076,medical[#All],2,FALSE)</f>
        <v>25.55</v>
      </c>
      <c r="D1076" s="26" t="str">
        <f>VLOOKUP(A1076,medical[#All],5,FALSE)</f>
        <v>Normal</v>
      </c>
      <c r="E1076" s="26" t="str">
        <f>VLOOKUP(A1076,medical[#All],6,FALSE)</f>
        <v>Yes</v>
      </c>
      <c r="F1076" s="26" t="str">
        <f>VLOOKUP('Health care'!A1076,medical[#All],7,FALSE)</f>
        <v>No</v>
      </c>
      <c r="G1076" s="26" t="str">
        <f>VLOOKUP(A1076,medical[#All],8,FALSE)</f>
        <v>No</v>
      </c>
      <c r="H1076" s="26">
        <f>VLOOKUP('Health care'!A1076,medical[#All],9,FALSE)</f>
        <v>1</v>
      </c>
      <c r="I1076" s="26" t="str">
        <f>VLOOKUP(A1076,medical[#All],10,FALSE)</f>
        <v>No</v>
      </c>
      <c r="J1076" s="27" t="str">
        <f>VLOOKUP(A1076,medical[#All],3,FALSE)</f>
        <v>OverWeight</v>
      </c>
      <c r="K1076" s="27" t="str">
        <f>VLOOKUP(A1076,medical[#All],5,FALSE)</f>
        <v>Normal</v>
      </c>
      <c r="L1076" s="28" t="str">
        <f>VLOOKUP(A1076,hospital[#All],10,FALSE)</f>
        <v>27-Jul-1964</v>
      </c>
      <c r="M1076" s="29">
        <f>VLOOKUP(A1076,hospital[#All],6,FALSE)</f>
        <v>10459.19</v>
      </c>
      <c r="N1076" s="26" t="str">
        <f>VLOOKUP(A1076,hospital[#All],7,FALSE)</f>
        <v>tier - 3</v>
      </c>
      <c r="O1076" s="26" t="str">
        <f>VLOOKUP(A1076,hospital[#All],8,FALSE)</f>
        <v>tier - 1</v>
      </c>
      <c r="P1076" s="26" t="str">
        <f>VLOOKUP(A1076,hospital[#All],9,FALSE)</f>
        <v>R1013</v>
      </c>
      <c r="Q1076" s="26">
        <f>VLOOKUP(A1076,hospital[#All],11,FALSE)</f>
        <v>61</v>
      </c>
    </row>
    <row r="1077" spans="1:17" ht="15.6" x14ac:dyDescent="0.3">
      <c r="A1077" s="25" t="s">
        <v>1295</v>
      </c>
      <c r="B1077" s="26" t="str">
        <f>VLOOKUP(A1077,cstm_name[#All],4,FALSE)</f>
        <v>Devon</v>
      </c>
      <c r="C1077" s="26">
        <f>VLOOKUP(A1077,medical[#All],2,FALSE)</f>
        <v>28.77</v>
      </c>
      <c r="D1077" s="26" t="str">
        <f>VLOOKUP(A1077,medical[#All],5,FALSE)</f>
        <v>Normal</v>
      </c>
      <c r="E1077" s="26" t="str">
        <f>VLOOKUP(A1077,medical[#All],6,FALSE)</f>
        <v>Yes</v>
      </c>
      <c r="F1077" s="26" t="str">
        <f>VLOOKUP('Health care'!A1077,medical[#All],7,FALSE)</f>
        <v>No</v>
      </c>
      <c r="G1077" s="26" t="str">
        <f>VLOOKUP(A1077,medical[#All],8,FALSE)</f>
        <v>No</v>
      </c>
      <c r="H1077" s="26">
        <f>VLOOKUP('Health care'!A1077,medical[#All],9,FALSE)</f>
        <v>0</v>
      </c>
      <c r="I1077" s="26" t="str">
        <f>VLOOKUP(A1077,medical[#All],10,FALSE)</f>
        <v>No</v>
      </c>
      <c r="J1077" s="27" t="str">
        <f>VLOOKUP(A1077,medical[#All],3,FALSE)</f>
        <v>OverWeight</v>
      </c>
      <c r="K1077" s="27" t="str">
        <f>VLOOKUP(A1077,medical[#All],5,FALSE)</f>
        <v>Normal</v>
      </c>
      <c r="L1077" s="28" t="str">
        <f>VLOOKUP(A1077,hospital[#All],10,FALSE)</f>
        <v>3-Aug-1976</v>
      </c>
      <c r="M1077" s="29">
        <f>VLOOKUP(A1077,hospital[#All],6,FALSE)</f>
        <v>10455.14</v>
      </c>
      <c r="N1077" s="26" t="str">
        <f>VLOOKUP(A1077,hospital[#All],7,FALSE)</f>
        <v>tier - 3</v>
      </c>
      <c r="O1077" s="26" t="str">
        <f>VLOOKUP(A1077,hospital[#All],8,FALSE)</f>
        <v>tier - 2</v>
      </c>
      <c r="P1077" s="26" t="str">
        <f>VLOOKUP(A1077,hospital[#All],9,FALSE)</f>
        <v>R1021</v>
      </c>
      <c r="Q1077" s="26">
        <f>VLOOKUP(A1077,hospital[#All],11,FALSE)</f>
        <v>49</v>
      </c>
    </row>
    <row r="1078" spans="1:17" ht="15.6" x14ac:dyDescent="0.3">
      <c r="A1078" s="25" t="s">
        <v>1294</v>
      </c>
      <c r="B1078" s="26" t="str">
        <f>VLOOKUP(A1078,cstm_name[#All],4,FALSE)</f>
        <v>elena</v>
      </c>
      <c r="C1078" s="26">
        <f>VLOOKUP(A1078,medical[#All],2,FALSE)</f>
        <v>23.14</v>
      </c>
      <c r="D1078" s="26" t="str">
        <f>VLOOKUP(A1078,medical[#All],5,FALSE)</f>
        <v>Normal</v>
      </c>
      <c r="E1078" s="26" t="str">
        <f>VLOOKUP(A1078,medical[#All],6,FALSE)</f>
        <v>Yes</v>
      </c>
      <c r="F1078" s="26" t="str">
        <f>VLOOKUP('Health care'!A1078,medical[#All],7,FALSE)</f>
        <v>No</v>
      </c>
      <c r="G1078" s="26" t="str">
        <f>VLOOKUP(A1078,medical[#All],8,FALSE)</f>
        <v>No</v>
      </c>
      <c r="H1078" s="26">
        <f>VLOOKUP('Health care'!A1078,medical[#All],9,FALSE)</f>
        <v>1</v>
      </c>
      <c r="I1078" s="26" t="str">
        <f>VLOOKUP(A1078,medical[#All],10,FALSE)</f>
        <v>No</v>
      </c>
      <c r="J1078" s="27" t="str">
        <f>VLOOKUP(A1078,medical[#All],3,FALSE)</f>
        <v>Normal Weight</v>
      </c>
      <c r="K1078" s="27" t="str">
        <f>VLOOKUP(A1078,medical[#All],5,FALSE)</f>
        <v>Normal</v>
      </c>
      <c r="L1078" s="28" t="str">
        <f>VLOOKUP(A1078,hospital[#All],10,FALSE)</f>
        <v>14-Oct-1964</v>
      </c>
      <c r="M1078" s="29">
        <f>VLOOKUP(A1078,hospital[#All],6,FALSE)</f>
        <v>10455.1</v>
      </c>
      <c r="N1078" s="26" t="str">
        <f>VLOOKUP(A1078,hospital[#All],7,FALSE)</f>
        <v>tier - 3</v>
      </c>
      <c r="O1078" s="26" t="str">
        <f>VLOOKUP(A1078,hospital[#All],8,FALSE)</f>
        <v>tier - 1</v>
      </c>
      <c r="P1078" s="26" t="str">
        <f>VLOOKUP(A1078,hospital[#All],9,FALSE)</f>
        <v>R1012</v>
      </c>
      <c r="Q1078" s="26">
        <f>VLOOKUP(A1078,hospital[#All],11,FALSE)</f>
        <v>61</v>
      </c>
    </row>
    <row r="1079" spans="1:17" ht="15.6" x14ac:dyDescent="0.3">
      <c r="A1079" s="25" t="s">
        <v>1293</v>
      </c>
      <c r="B1079" s="26" t="str">
        <f>VLOOKUP(A1079,cstm_name[#All],4,FALSE)</f>
        <v>chris</v>
      </c>
      <c r="C1079" s="26">
        <f>VLOOKUP(A1079,medical[#All],2,FALSE)</f>
        <v>39.6</v>
      </c>
      <c r="D1079" s="26" t="str">
        <f>VLOOKUP(A1079,medical[#All],5,FALSE)</f>
        <v>Diabetes</v>
      </c>
      <c r="E1079" s="26" t="str">
        <f>VLOOKUP(A1079,medical[#All],6,FALSE)</f>
        <v>No</v>
      </c>
      <c r="F1079" s="26" t="str">
        <f>VLOOKUP('Health care'!A1079,medical[#All],7,FALSE)</f>
        <v>No</v>
      </c>
      <c r="G1079" s="26" t="str">
        <f>VLOOKUP(A1079,medical[#All],8,FALSE)</f>
        <v>No</v>
      </c>
      <c r="H1079" s="26">
        <f>VLOOKUP('Health care'!A1079,medical[#All],9,FALSE)</f>
        <v>0</v>
      </c>
      <c r="I1079" s="26" t="str">
        <f>VLOOKUP(A1079,medical[#All],10,FALSE)</f>
        <v>No</v>
      </c>
      <c r="J1079" s="27" t="str">
        <f>VLOOKUP(A1079,medical[#All],3,FALSE)</f>
        <v>Obesity</v>
      </c>
      <c r="K1079" s="27" t="str">
        <f>VLOOKUP(A1079,medical[#All],5,FALSE)</f>
        <v>Diabetes</v>
      </c>
      <c r="L1079" s="28" t="str">
        <f>VLOOKUP(A1079,hospital[#All],10,FALSE)</f>
        <v>8-Nov-1968</v>
      </c>
      <c r="M1079" s="29">
        <f>VLOOKUP(A1079,hospital[#All],6,FALSE)</f>
        <v>10450.549999999999</v>
      </c>
      <c r="N1079" s="26" t="str">
        <f>VLOOKUP(A1079,hospital[#All],7,FALSE)</f>
        <v>tier - 3</v>
      </c>
      <c r="O1079" s="26" t="str">
        <f>VLOOKUP(A1079,hospital[#All],8,FALSE)</f>
        <v>tier - 1</v>
      </c>
      <c r="P1079" s="26" t="str">
        <f>VLOOKUP(A1079,hospital[#All],9,FALSE)</f>
        <v>R1011</v>
      </c>
      <c r="Q1079" s="26">
        <f>VLOOKUP(A1079,hospital[#All],11,FALSE)</f>
        <v>57</v>
      </c>
    </row>
    <row r="1080" spans="1:17" ht="15.6" x14ac:dyDescent="0.3">
      <c r="A1080" s="25" t="s">
        <v>1292</v>
      </c>
      <c r="B1080" s="26" t="str">
        <f>VLOOKUP(A1080,cstm_name[#All],4,FALSE)</f>
        <v>bert</v>
      </c>
      <c r="C1080" s="26">
        <f>VLOOKUP(A1080,medical[#All],2,FALSE)</f>
        <v>29.2</v>
      </c>
      <c r="D1080" s="26" t="str">
        <f>VLOOKUP(A1080,medical[#All],5,FALSE)</f>
        <v>Diabetes</v>
      </c>
      <c r="E1080" s="26" t="str">
        <f>VLOOKUP(A1080,medical[#All],6,FALSE)</f>
        <v>No</v>
      </c>
      <c r="F1080" s="26" t="str">
        <f>VLOOKUP('Health care'!A1080,medical[#All],7,FALSE)</f>
        <v>No</v>
      </c>
      <c r="G1080" s="26" t="str">
        <f>VLOOKUP(A1080,medical[#All],8,FALSE)</f>
        <v>No</v>
      </c>
      <c r="H1080" s="26">
        <f>VLOOKUP('Health care'!A1080,medical[#All],9,FALSE)</f>
        <v>0</v>
      </c>
      <c r="I1080" s="26" t="str">
        <f>VLOOKUP(A1080,medical[#All],10,FALSE)</f>
        <v>No</v>
      </c>
      <c r="J1080" s="27" t="str">
        <f>VLOOKUP(A1080,medical[#All],3,FALSE)</f>
        <v>OverWeight</v>
      </c>
      <c r="K1080" s="27" t="str">
        <f>VLOOKUP(A1080,medical[#All],5,FALSE)</f>
        <v>Diabetes</v>
      </c>
      <c r="L1080" s="28" t="str">
        <f>VLOOKUP(A1080,hospital[#All],10,FALSE)</f>
        <v>29-Aug-1968</v>
      </c>
      <c r="M1080" s="29">
        <f>VLOOKUP(A1080,hospital[#All],6,FALSE)</f>
        <v>10436.1</v>
      </c>
      <c r="N1080" s="26" t="str">
        <f>VLOOKUP(A1080,hospital[#All],7,FALSE)</f>
        <v>tier - 3</v>
      </c>
      <c r="O1080" s="26" t="str">
        <f>VLOOKUP(A1080,hospital[#All],8,FALSE)</f>
        <v>tier - 3</v>
      </c>
      <c r="P1080" s="26" t="str">
        <f>VLOOKUP(A1080,hospital[#All],9,FALSE)</f>
        <v>R1011</v>
      </c>
      <c r="Q1080" s="26">
        <f>VLOOKUP(A1080,hospital[#All],11,FALSE)</f>
        <v>57</v>
      </c>
    </row>
    <row r="1081" spans="1:17" ht="15.6" x14ac:dyDescent="0.3">
      <c r="A1081" s="25" t="s">
        <v>1291</v>
      </c>
      <c r="B1081" s="26" t="str">
        <f>VLOOKUP(A1081,cstm_name[#All],4,FALSE)</f>
        <v>John</v>
      </c>
      <c r="C1081" s="26">
        <f>VLOOKUP(A1081,medical[#All],2,FALSE)</f>
        <v>32.774999999999999</v>
      </c>
      <c r="D1081" s="26" t="str">
        <f>VLOOKUP(A1081,medical[#All],5,FALSE)</f>
        <v>Diabetes</v>
      </c>
      <c r="E1081" s="26" t="str">
        <f>VLOOKUP(A1081,medical[#All],6,FALSE)</f>
        <v>No</v>
      </c>
      <c r="F1081" s="26" t="str">
        <f>VLOOKUP('Health care'!A1081,medical[#All],7,FALSE)</f>
        <v>No</v>
      </c>
      <c r="G1081" s="26" t="str">
        <f>VLOOKUP(A1081,medical[#All],8,FALSE)</f>
        <v>No</v>
      </c>
      <c r="H1081" s="26">
        <f>VLOOKUP('Health care'!A1081,medical[#All],9,FALSE)</f>
        <v>0</v>
      </c>
      <c r="I1081" s="26" t="str">
        <f>VLOOKUP(A1081,medical[#All],10,FALSE)</f>
        <v>No</v>
      </c>
      <c r="J1081" s="27" t="str">
        <f>VLOOKUP(A1081,medical[#All],3,FALSE)</f>
        <v>Obesity</v>
      </c>
      <c r="K1081" s="27" t="str">
        <f>VLOOKUP(A1081,medical[#All],5,FALSE)</f>
        <v>Diabetes</v>
      </c>
      <c r="L1081" s="28" t="str">
        <f>VLOOKUP(A1081,hospital[#All],10,FALSE)</f>
        <v>23-Aug-1968</v>
      </c>
      <c r="M1081" s="29">
        <f>VLOOKUP(A1081,hospital[#All],6,FALSE)</f>
        <v>10435.07</v>
      </c>
      <c r="N1081" s="26" t="str">
        <f>VLOOKUP(A1081,hospital[#All],7,FALSE)</f>
        <v>tier - 3</v>
      </c>
      <c r="O1081" s="26" t="str">
        <f>VLOOKUP(A1081,hospital[#All],8,FALSE)</f>
        <v>tier - 1</v>
      </c>
      <c r="P1081" s="26" t="str">
        <f>VLOOKUP(A1081,hospital[#All],9,FALSE)</f>
        <v>R1016</v>
      </c>
      <c r="Q1081" s="26">
        <f>VLOOKUP(A1081,hospital[#All],11,FALSE)</f>
        <v>57</v>
      </c>
    </row>
    <row r="1082" spans="1:17" ht="15.6" x14ac:dyDescent="0.3">
      <c r="A1082" s="25" t="s">
        <v>1290</v>
      </c>
      <c r="B1082" s="26" t="str">
        <f>VLOOKUP(A1082,cstm_name[#All],4,FALSE)</f>
        <v>Daniel</v>
      </c>
      <c r="C1082" s="26">
        <f>VLOOKUP(A1082,medical[#All],2,FALSE)</f>
        <v>24.035</v>
      </c>
      <c r="D1082" s="26" t="str">
        <f>VLOOKUP(A1082,medical[#All],5,FALSE)</f>
        <v>Diabetes</v>
      </c>
      <c r="E1082" s="26" t="str">
        <f>VLOOKUP(A1082,medical[#All],6,FALSE)</f>
        <v>No</v>
      </c>
      <c r="F1082" s="26" t="str">
        <f>VLOOKUP('Health care'!A1082,medical[#All],7,FALSE)</f>
        <v>No</v>
      </c>
      <c r="G1082" s="26" t="str">
        <f>VLOOKUP(A1082,medical[#All],8,FALSE)</f>
        <v>No</v>
      </c>
      <c r="H1082" s="26">
        <f>VLOOKUP('Health care'!A1082,medical[#All],9,FALSE)</f>
        <v>0</v>
      </c>
      <c r="I1082" s="26" t="str">
        <f>VLOOKUP(A1082,medical[#All],10,FALSE)</f>
        <v>No</v>
      </c>
      <c r="J1082" s="27" t="str">
        <f>VLOOKUP(A1082,medical[#All],3,FALSE)</f>
        <v>Normal Weight</v>
      </c>
      <c r="K1082" s="27" t="str">
        <f>VLOOKUP(A1082,medical[#All],5,FALSE)</f>
        <v>Diabetes</v>
      </c>
      <c r="L1082" s="28" t="str">
        <f>VLOOKUP(A1082,hospital[#All],10,FALSE)</f>
        <v>27-Dec-1968</v>
      </c>
      <c r="M1082" s="29">
        <f>VLOOKUP(A1082,hospital[#All],6,FALSE)</f>
        <v>10422.92</v>
      </c>
      <c r="N1082" s="26" t="str">
        <f>VLOOKUP(A1082,hospital[#All],7,FALSE)</f>
        <v>tier - 3</v>
      </c>
      <c r="O1082" s="26" t="str">
        <f>VLOOKUP(A1082,hospital[#All],8,FALSE)</f>
        <v>tier - 1</v>
      </c>
      <c r="P1082" s="26" t="str">
        <f>VLOOKUP(A1082,hospital[#All],9,FALSE)</f>
        <v>R1017</v>
      </c>
      <c r="Q1082" s="26">
        <f>VLOOKUP(A1082,hospital[#All],11,FALSE)</f>
        <v>57</v>
      </c>
    </row>
    <row r="1083" spans="1:17" ht="15.6" x14ac:dyDescent="0.3">
      <c r="A1083" s="25" t="s">
        <v>1289</v>
      </c>
      <c r="B1083" s="26" t="str">
        <f>VLOOKUP(A1083,cstm_name[#All],4,FALSE)</f>
        <v>Lisa</v>
      </c>
      <c r="C1083" s="26">
        <f>VLOOKUP(A1083,medical[#All],2,FALSE)</f>
        <v>30.55</v>
      </c>
      <c r="D1083" s="26" t="str">
        <f>VLOOKUP(A1083,medical[#All],5,FALSE)</f>
        <v>Prediabetes</v>
      </c>
      <c r="E1083" s="26" t="str">
        <f>VLOOKUP(A1083,medical[#All],6,FALSE)</f>
        <v>No</v>
      </c>
      <c r="F1083" s="26" t="str">
        <f>VLOOKUP('Health care'!A1083,medical[#All],7,FALSE)</f>
        <v>No</v>
      </c>
      <c r="G1083" s="26" t="str">
        <f>VLOOKUP(A1083,medical[#All],8,FALSE)</f>
        <v>Yes</v>
      </c>
      <c r="H1083" s="26">
        <f>VLOOKUP('Health care'!A1083,medical[#All],9,FALSE)</f>
        <v>1</v>
      </c>
      <c r="I1083" s="26" t="str">
        <f>VLOOKUP(A1083,medical[#All],10,FALSE)</f>
        <v>No</v>
      </c>
      <c r="J1083" s="27" t="str">
        <f>VLOOKUP(A1083,medical[#All],3,FALSE)</f>
        <v>Obesity</v>
      </c>
      <c r="K1083" s="27" t="str">
        <f>VLOOKUP(A1083,medical[#All],5,FALSE)</f>
        <v>Prediabetes</v>
      </c>
      <c r="L1083" s="28" t="str">
        <f>VLOOKUP(A1083,hospital[#All],10,FALSE)</f>
        <v>25-Nov-1979</v>
      </c>
      <c r="M1083" s="29">
        <f>VLOOKUP(A1083,hospital[#All],6,FALSE)</f>
        <v>10419.65</v>
      </c>
      <c r="N1083" s="26" t="str">
        <f>VLOOKUP(A1083,hospital[#All],7,FALSE)</f>
        <v>tier - 3</v>
      </c>
      <c r="O1083" s="26" t="str">
        <f>VLOOKUP(A1083,hospital[#All],8,FALSE)</f>
        <v>tier - 2</v>
      </c>
      <c r="P1083" s="26" t="str">
        <f>VLOOKUP(A1083,hospital[#All],9,FALSE)</f>
        <v>R1025</v>
      </c>
      <c r="Q1083" s="26">
        <f>VLOOKUP(A1083,hospital[#All],11,FALSE)</f>
        <v>46</v>
      </c>
    </row>
    <row r="1084" spans="1:17" ht="15.6" x14ac:dyDescent="0.3">
      <c r="A1084" s="25" t="s">
        <v>1288</v>
      </c>
      <c r="B1084" s="26" t="str">
        <f>VLOOKUP(A1084,cstm_name[#All],4,FALSE)</f>
        <v>kristine</v>
      </c>
      <c r="C1084" s="26">
        <f>VLOOKUP(A1084,medical[#All],2,FALSE)</f>
        <v>28.81</v>
      </c>
      <c r="D1084" s="26" t="str">
        <f>VLOOKUP(A1084,medical[#All],5,FALSE)</f>
        <v>Diabetes</v>
      </c>
      <c r="E1084" s="26" t="str">
        <f>VLOOKUP(A1084,medical[#All],6,FALSE)</f>
        <v>No</v>
      </c>
      <c r="F1084" s="26" t="str">
        <f>VLOOKUP('Health care'!A1084,medical[#All],7,FALSE)</f>
        <v>No</v>
      </c>
      <c r="G1084" s="26" t="str">
        <f>VLOOKUP(A1084,medical[#All],8,FALSE)</f>
        <v>No</v>
      </c>
      <c r="H1084" s="26">
        <f>VLOOKUP('Health care'!A1084,medical[#All],9,FALSE)</f>
        <v>2</v>
      </c>
      <c r="I1084" s="26" t="str">
        <f>VLOOKUP(A1084,medical[#All],10,FALSE)</f>
        <v>No</v>
      </c>
      <c r="J1084" s="27" t="str">
        <f>VLOOKUP(A1084,medical[#All],3,FALSE)</f>
        <v>OverWeight</v>
      </c>
      <c r="K1084" s="27" t="str">
        <f>VLOOKUP(A1084,medical[#All],5,FALSE)</f>
        <v>Diabetes</v>
      </c>
      <c r="L1084" s="28" t="str">
        <f>VLOOKUP(A1084,hospital[#All],10,FALSE)</f>
        <v>11-Oct-1973</v>
      </c>
      <c r="M1084" s="29">
        <f>VLOOKUP(A1084,hospital[#All],6,FALSE)</f>
        <v>10419.59</v>
      </c>
      <c r="N1084" s="26" t="str">
        <f>VLOOKUP(A1084,hospital[#All],7,FALSE)</f>
        <v>tier - 3</v>
      </c>
      <c r="O1084" s="26" t="str">
        <f>VLOOKUP(A1084,hospital[#All],8,FALSE)</f>
        <v>tier - 2</v>
      </c>
      <c r="P1084" s="26" t="str">
        <f>VLOOKUP(A1084,hospital[#All],9,FALSE)</f>
        <v>R1025</v>
      </c>
      <c r="Q1084" s="26">
        <f>VLOOKUP(A1084,hospital[#All],11,FALSE)</f>
        <v>52</v>
      </c>
    </row>
    <row r="1085" spans="1:17" ht="15.6" x14ac:dyDescent="0.3">
      <c r="A1085" s="25" t="s">
        <v>1287</v>
      </c>
      <c r="B1085" s="26" t="str">
        <f>VLOOKUP(A1085,cstm_name[#All],4,FALSE)</f>
        <v>Paul</v>
      </c>
      <c r="C1085" s="26">
        <f>VLOOKUP(A1085,medical[#All],2,FALSE)</f>
        <v>31.66</v>
      </c>
      <c r="D1085" s="26" t="str">
        <f>VLOOKUP(A1085,medical[#All],5,FALSE)</f>
        <v>Normal</v>
      </c>
      <c r="E1085" s="26" t="str">
        <f>VLOOKUP(A1085,medical[#All],6,FALSE)</f>
        <v>No</v>
      </c>
      <c r="F1085" s="26" t="str">
        <f>VLOOKUP('Health care'!A1085,medical[#All],7,FALSE)</f>
        <v>No</v>
      </c>
      <c r="G1085" s="26" t="str">
        <f>VLOOKUP(A1085,medical[#All],8,FALSE)</f>
        <v>No</v>
      </c>
      <c r="H1085" s="26">
        <f>VLOOKUP('Health care'!A1085,medical[#All],9,FALSE)</f>
        <v>0</v>
      </c>
      <c r="I1085" s="26" t="str">
        <f>VLOOKUP(A1085,medical[#All],10,FALSE)</f>
        <v>No</v>
      </c>
      <c r="J1085" s="27" t="str">
        <f>VLOOKUP(A1085,medical[#All],3,FALSE)</f>
        <v>Obesity</v>
      </c>
      <c r="K1085" s="27" t="str">
        <f>VLOOKUP(A1085,medical[#All],5,FALSE)</f>
        <v>Normal</v>
      </c>
      <c r="L1085" s="28" t="str">
        <f>VLOOKUP(A1085,hospital[#All],10,FALSE)</f>
        <v>24-Oct-1980</v>
      </c>
      <c r="M1085" s="29">
        <f>VLOOKUP(A1085,hospital[#All],6,FALSE)</f>
        <v>10407.98</v>
      </c>
      <c r="N1085" s="26" t="str">
        <f>VLOOKUP(A1085,hospital[#All],7,FALSE)</f>
        <v>tier - 3</v>
      </c>
      <c r="O1085" s="26" t="str">
        <f>VLOOKUP(A1085,hospital[#All],8,FALSE)</f>
        <v>tier - 1</v>
      </c>
      <c r="P1085" s="26" t="str">
        <f>VLOOKUP(A1085,hospital[#All],9,FALSE)</f>
        <v>R1021</v>
      </c>
      <c r="Q1085" s="26">
        <f>VLOOKUP(A1085,hospital[#All],11,FALSE)</f>
        <v>45</v>
      </c>
    </row>
    <row r="1086" spans="1:17" ht="15.6" x14ac:dyDescent="0.3">
      <c r="A1086" s="25" t="s">
        <v>1286</v>
      </c>
      <c r="B1086" s="26" t="str">
        <f>VLOOKUP(A1086,cstm_name[#All],4,FALSE)</f>
        <v>bryan</v>
      </c>
      <c r="C1086" s="26">
        <f>VLOOKUP(A1086,medical[#All],2,FALSE)</f>
        <v>28.215</v>
      </c>
      <c r="D1086" s="26" t="str">
        <f>VLOOKUP(A1086,medical[#All],5,FALSE)</f>
        <v>Diabetes</v>
      </c>
      <c r="E1086" s="26" t="str">
        <f>VLOOKUP(A1086,medical[#All],6,FALSE)</f>
        <v>Yes</v>
      </c>
      <c r="F1086" s="26" t="str">
        <f>VLOOKUP('Health care'!A1086,medical[#All],7,FALSE)</f>
        <v>No</v>
      </c>
      <c r="G1086" s="26" t="str">
        <f>VLOOKUP(A1086,medical[#All],8,FALSE)</f>
        <v>No</v>
      </c>
      <c r="H1086" s="26">
        <f>VLOOKUP('Health care'!A1086,medical[#All],9,FALSE)</f>
        <v>1</v>
      </c>
      <c r="I1086" s="26" t="str">
        <f>VLOOKUP(A1086,medical[#All],10,FALSE)</f>
        <v>No</v>
      </c>
      <c r="J1086" s="27" t="str">
        <f>VLOOKUP(A1086,medical[#All],3,FALSE)</f>
        <v>OverWeight</v>
      </c>
      <c r="K1086" s="27" t="str">
        <f>VLOOKUP(A1086,medical[#All],5,FALSE)</f>
        <v>Diabetes</v>
      </c>
      <c r="L1086" s="28" t="str">
        <f>VLOOKUP(A1086,hospital[#All],10,FALSE)</f>
        <v>5-Jun-1975</v>
      </c>
      <c r="M1086" s="29">
        <f>VLOOKUP(A1086,hospital[#All],6,FALSE)</f>
        <v>10407.09</v>
      </c>
      <c r="N1086" s="26" t="str">
        <f>VLOOKUP(A1086,hospital[#All],7,FALSE)</f>
        <v>tier - 3</v>
      </c>
      <c r="O1086" s="26" t="str">
        <f>VLOOKUP(A1086,hospital[#All],8,FALSE)</f>
        <v>tier - 1</v>
      </c>
      <c r="P1086" s="26" t="str">
        <f>VLOOKUP(A1086,hospital[#All],9,FALSE)</f>
        <v>R1015</v>
      </c>
      <c r="Q1086" s="26">
        <f>VLOOKUP(A1086,hospital[#All],11,FALSE)</f>
        <v>50</v>
      </c>
    </row>
    <row r="1087" spans="1:17" ht="15.6" x14ac:dyDescent="0.3">
      <c r="A1087" s="25" t="s">
        <v>1285</v>
      </c>
      <c r="B1087" s="26" t="str">
        <f>VLOOKUP(A1087,cstm_name[#All],4,FALSE)</f>
        <v>chris</v>
      </c>
      <c r="C1087" s="26">
        <f>VLOOKUP(A1087,medical[#All],2,FALSE)</f>
        <v>26.12</v>
      </c>
      <c r="D1087" s="26" t="str">
        <f>VLOOKUP(A1087,medical[#All],5,FALSE)</f>
        <v>Normal</v>
      </c>
      <c r="E1087" s="26" t="str">
        <f>VLOOKUP(A1087,medical[#All],6,FALSE)</f>
        <v>Yes</v>
      </c>
      <c r="F1087" s="26" t="str">
        <f>VLOOKUP('Health care'!A1087,medical[#All],7,FALSE)</f>
        <v>No</v>
      </c>
      <c r="G1087" s="26" t="str">
        <f>VLOOKUP(A1087,medical[#All],8,FALSE)</f>
        <v>Yes</v>
      </c>
      <c r="H1087" s="26">
        <f>VLOOKUP('Health care'!A1087,medical[#All],9,FALSE)</f>
        <v>1</v>
      </c>
      <c r="I1087" s="26" t="str">
        <f>VLOOKUP(A1087,medical[#All],10,FALSE)</f>
        <v>No</v>
      </c>
      <c r="J1087" s="27" t="str">
        <f>VLOOKUP(A1087,medical[#All],3,FALSE)</f>
        <v>OverWeight</v>
      </c>
      <c r="K1087" s="27" t="str">
        <f>VLOOKUP(A1087,medical[#All],5,FALSE)</f>
        <v>Normal</v>
      </c>
      <c r="L1087" s="28" t="str">
        <f>VLOOKUP(A1087,hospital[#All],10,FALSE)</f>
        <v>7-Jul-1969</v>
      </c>
      <c r="M1087" s="29">
        <f>VLOOKUP(A1087,hospital[#All],6,FALSE)</f>
        <v>10403.27</v>
      </c>
      <c r="N1087" s="26" t="str">
        <f>VLOOKUP(A1087,hospital[#All],7,FALSE)</f>
        <v>tier - 3</v>
      </c>
      <c r="O1087" s="26" t="str">
        <f>VLOOKUP(A1087,hospital[#All],8,FALSE)</f>
        <v>tier - 2</v>
      </c>
      <c r="P1087" s="26" t="str">
        <f>VLOOKUP(A1087,hospital[#All],9,FALSE)</f>
        <v>R1020</v>
      </c>
      <c r="Q1087" s="26">
        <f>VLOOKUP(A1087,hospital[#All],11,FALSE)</f>
        <v>56</v>
      </c>
    </row>
    <row r="1088" spans="1:17" ht="15.6" x14ac:dyDescent="0.3">
      <c r="A1088" s="25" t="s">
        <v>1284</v>
      </c>
      <c r="B1088" s="26" t="str">
        <f>VLOOKUP(A1088,cstm_name[#All],4,FALSE)</f>
        <v>Milah</v>
      </c>
      <c r="C1088" s="26">
        <f>VLOOKUP(A1088,medical[#All],2,FALSE)</f>
        <v>36.630000000000003</v>
      </c>
      <c r="D1088" s="26" t="str">
        <f>VLOOKUP(A1088,medical[#All],5,FALSE)</f>
        <v>Diabetes</v>
      </c>
      <c r="E1088" s="26" t="str">
        <f>VLOOKUP(A1088,medical[#All],6,FALSE)</f>
        <v>No</v>
      </c>
      <c r="F1088" s="26" t="str">
        <f>VLOOKUP('Health care'!A1088,medical[#All],7,FALSE)</f>
        <v>No</v>
      </c>
      <c r="G1088" s="26" t="str">
        <f>VLOOKUP(A1088,medical[#All],8,FALSE)</f>
        <v>No</v>
      </c>
      <c r="H1088" s="26">
        <f>VLOOKUP('Health care'!A1088,medical[#All],9,FALSE)</f>
        <v>2</v>
      </c>
      <c r="I1088" s="26" t="str">
        <f>VLOOKUP(A1088,medical[#All],10,FALSE)</f>
        <v>No</v>
      </c>
      <c r="J1088" s="27" t="str">
        <f>VLOOKUP(A1088,medical[#All],3,FALSE)</f>
        <v>Obesity</v>
      </c>
      <c r="K1088" s="27" t="str">
        <f>VLOOKUP(A1088,medical[#All],5,FALSE)</f>
        <v>Diabetes</v>
      </c>
      <c r="L1088" s="28" t="str">
        <f>VLOOKUP(A1088,hospital[#All],10,FALSE)</f>
        <v>19-Sep-1973</v>
      </c>
      <c r="M1088" s="29">
        <f>VLOOKUP(A1088,hospital[#All],6,FALSE)</f>
        <v>10381.48</v>
      </c>
      <c r="N1088" s="26" t="str">
        <f>VLOOKUP(A1088,hospital[#All],7,FALSE)</f>
        <v>tier - 3</v>
      </c>
      <c r="O1088" s="26" t="str">
        <f>VLOOKUP(A1088,hospital[#All],8,FALSE)</f>
        <v>tier - 3</v>
      </c>
      <c r="P1088" s="26" t="str">
        <f>VLOOKUP(A1088,hospital[#All],9,FALSE)</f>
        <v>R1013</v>
      </c>
      <c r="Q1088" s="26">
        <f>VLOOKUP(A1088,hospital[#All],11,FALSE)</f>
        <v>52</v>
      </c>
    </row>
    <row r="1089" spans="1:17" ht="15.6" x14ac:dyDescent="0.3">
      <c r="A1089" s="25" t="s">
        <v>1283</v>
      </c>
      <c r="B1089" s="26" t="str">
        <f>VLOOKUP(A1089,cstm_name[#All],4,FALSE)</f>
        <v>Annette</v>
      </c>
      <c r="C1089" s="26">
        <f>VLOOKUP(A1089,medical[#All],2,FALSE)</f>
        <v>33.344999999999999</v>
      </c>
      <c r="D1089" s="26" t="str">
        <f>VLOOKUP(A1089,medical[#All],5,FALSE)</f>
        <v>Diabetes</v>
      </c>
      <c r="E1089" s="26" t="str">
        <f>VLOOKUP(A1089,medical[#All],6,FALSE)</f>
        <v>No</v>
      </c>
      <c r="F1089" s="26" t="str">
        <f>VLOOKUP('Health care'!A1089,medical[#All],7,FALSE)</f>
        <v>No</v>
      </c>
      <c r="G1089" s="26" t="str">
        <f>VLOOKUP(A1089,medical[#All],8,FALSE)</f>
        <v>No</v>
      </c>
      <c r="H1089" s="26">
        <f>VLOOKUP('Health care'!A1089,medical[#All],9,FALSE)</f>
        <v>2</v>
      </c>
      <c r="I1089" s="26" t="str">
        <f>VLOOKUP(A1089,medical[#All],10,FALSE)</f>
        <v>No</v>
      </c>
      <c r="J1089" s="27" t="str">
        <f>VLOOKUP(A1089,medical[#All],3,FALSE)</f>
        <v>Obesity</v>
      </c>
      <c r="K1089" s="27" t="str">
        <f>VLOOKUP(A1089,medical[#All],5,FALSE)</f>
        <v>Diabetes</v>
      </c>
      <c r="L1089" s="28" t="str">
        <f>VLOOKUP(A1089,hospital[#All],10,FALSE)</f>
        <v>29-Sep-1973</v>
      </c>
      <c r="M1089" s="29">
        <f>VLOOKUP(A1089,hospital[#All],6,FALSE)</f>
        <v>10370.91</v>
      </c>
      <c r="N1089" s="26" t="str">
        <f>VLOOKUP(A1089,hospital[#All],7,FALSE)</f>
        <v>tier - 3</v>
      </c>
      <c r="O1089" s="26" t="str">
        <f>VLOOKUP(A1089,hospital[#All],8,FALSE)</f>
        <v>tier - 3</v>
      </c>
      <c r="P1089" s="26" t="str">
        <f>VLOOKUP(A1089,hospital[#All],9,FALSE)</f>
        <v>R1024</v>
      </c>
      <c r="Q1089" s="26">
        <f>VLOOKUP(A1089,hospital[#All],11,FALSE)</f>
        <v>52</v>
      </c>
    </row>
    <row r="1090" spans="1:17" ht="15.6" x14ac:dyDescent="0.3">
      <c r="A1090" s="25" t="s">
        <v>1282</v>
      </c>
      <c r="B1090" s="26" t="str">
        <f>VLOOKUP(A1090,cstm_name[#All],4,FALSE)</f>
        <v>yoko</v>
      </c>
      <c r="C1090" s="26">
        <f>VLOOKUP(A1090,medical[#All],2,FALSE)</f>
        <v>27.11</v>
      </c>
      <c r="D1090" s="26" t="str">
        <f>VLOOKUP(A1090,medical[#All],5,FALSE)</f>
        <v>Diabetes</v>
      </c>
      <c r="E1090" s="26" t="str">
        <f>VLOOKUP(A1090,medical[#All],6,FALSE)</f>
        <v>No</v>
      </c>
      <c r="F1090" s="26" t="str">
        <f>VLOOKUP('Health care'!A1090,medical[#All],7,FALSE)</f>
        <v>No</v>
      </c>
      <c r="G1090" s="26" t="str">
        <f>VLOOKUP(A1090,medical[#All],8,FALSE)</f>
        <v>No</v>
      </c>
      <c r="H1090" s="26">
        <f>VLOOKUP('Health care'!A1090,medical[#All],9,FALSE)</f>
        <v>0</v>
      </c>
      <c r="I1090" s="26" t="str">
        <f>VLOOKUP(A1090,medical[#All],10,FALSE)</f>
        <v>No</v>
      </c>
      <c r="J1090" s="27" t="str">
        <f>VLOOKUP(A1090,medical[#All],3,FALSE)</f>
        <v>OverWeight</v>
      </c>
      <c r="K1090" s="27" t="str">
        <f>VLOOKUP(A1090,medical[#All],5,FALSE)</f>
        <v>Diabetes</v>
      </c>
      <c r="L1090" s="28" t="str">
        <f>VLOOKUP(A1090,hospital[#All],10,FALSE)</f>
        <v>6-Sep-1971</v>
      </c>
      <c r="M1090" s="29">
        <f>VLOOKUP(A1090,hospital[#All],6,FALSE)</f>
        <v>10356.67</v>
      </c>
      <c r="N1090" s="26" t="str">
        <f>VLOOKUP(A1090,hospital[#All],7,FALSE)</f>
        <v>tier - 3</v>
      </c>
      <c r="O1090" s="26" t="str">
        <f>VLOOKUP(A1090,hospital[#All],8,FALSE)</f>
        <v>tier - 1</v>
      </c>
      <c r="P1090" s="26" t="str">
        <f>VLOOKUP(A1090,hospital[#All],9,FALSE)</f>
        <v>R1025</v>
      </c>
      <c r="Q1090" s="26">
        <f>VLOOKUP(A1090,hospital[#All],11,FALSE)</f>
        <v>54</v>
      </c>
    </row>
    <row r="1091" spans="1:17" ht="15.6" x14ac:dyDescent="0.3">
      <c r="A1091" s="25" t="s">
        <v>1281</v>
      </c>
      <c r="B1091" s="26" t="str">
        <f>VLOOKUP(A1091,cstm_name[#All],4,FALSE)</f>
        <v>laura</v>
      </c>
      <c r="C1091" s="26">
        <f>VLOOKUP(A1091,medical[#All],2,FALSE)</f>
        <v>26.6</v>
      </c>
      <c r="D1091" s="26" t="str">
        <f>VLOOKUP(A1091,medical[#All],5,FALSE)</f>
        <v>Normal</v>
      </c>
      <c r="E1091" s="26" t="str">
        <f>VLOOKUP(A1091,medical[#All],6,FALSE)</f>
        <v>Yes</v>
      </c>
      <c r="F1091" s="26" t="str">
        <f>VLOOKUP('Health care'!A1091,medical[#All],7,FALSE)</f>
        <v>No</v>
      </c>
      <c r="G1091" s="26" t="str">
        <f>VLOOKUP(A1091,medical[#All],8,FALSE)</f>
        <v>Yes</v>
      </c>
      <c r="H1091" s="26">
        <f>VLOOKUP('Health care'!A1091,medical[#All],9,FALSE)</f>
        <v>1</v>
      </c>
      <c r="I1091" s="26" t="str">
        <f>VLOOKUP(A1091,medical[#All],10,FALSE)</f>
        <v>No</v>
      </c>
      <c r="J1091" s="27" t="str">
        <f>VLOOKUP(A1091,medical[#All],3,FALSE)</f>
        <v>OverWeight</v>
      </c>
      <c r="K1091" s="27" t="str">
        <f>VLOOKUP(A1091,medical[#All],5,FALSE)</f>
        <v>Normal</v>
      </c>
      <c r="L1091" s="28" t="str">
        <f>VLOOKUP(A1091,hospital[#All],10,FALSE)</f>
        <v>17-Jun-1969</v>
      </c>
      <c r="M1091" s="29">
        <f>VLOOKUP(A1091,hospital[#All],6,FALSE)</f>
        <v>10355.64</v>
      </c>
      <c r="N1091" s="26" t="str">
        <f>VLOOKUP(A1091,hospital[#All],7,FALSE)</f>
        <v>tier - 3</v>
      </c>
      <c r="O1091" s="26" t="str">
        <f>VLOOKUP(A1091,hospital[#All],8,FALSE)</f>
        <v>tier - 1</v>
      </c>
      <c r="P1091" s="26" t="str">
        <f>VLOOKUP(A1091,hospital[#All],9,FALSE)</f>
        <v>R1012</v>
      </c>
      <c r="Q1091" s="26">
        <f>VLOOKUP(A1091,hospital[#All],11,FALSE)</f>
        <v>56</v>
      </c>
    </row>
    <row r="1092" spans="1:17" ht="15.6" x14ac:dyDescent="0.3">
      <c r="A1092" s="25" t="s">
        <v>1280</v>
      </c>
      <c r="B1092" s="26" t="str">
        <f>VLOOKUP(A1092,cstm_name[#All],4,FALSE)</f>
        <v>Tess</v>
      </c>
      <c r="C1092" s="26">
        <f>VLOOKUP(A1092,medical[#All],2,FALSE)</f>
        <v>30.41</v>
      </c>
      <c r="D1092" s="26" t="str">
        <f>VLOOKUP(A1092,medical[#All],5,FALSE)</f>
        <v>Diabetes</v>
      </c>
      <c r="E1092" s="26" t="str">
        <f>VLOOKUP(A1092,medical[#All],6,FALSE)</f>
        <v>No</v>
      </c>
      <c r="F1092" s="26" t="str">
        <f>VLOOKUP('Health care'!A1092,medical[#All],7,FALSE)</f>
        <v>No</v>
      </c>
      <c r="G1092" s="26" t="str">
        <f>VLOOKUP(A1092,medical[#All],8,FALSE)</f>
        <v>No</v>
      </c>
      <c r="H1092" s="26">
        <f>VLOOKUP('Health care'!A1092,medical[#All],9,FALSE)</f>
        <v>0</v>
      </c>
      <c r="I1092" s="26" t="str">
        <f>VLOOKUP(A1092,medical[#All],10,FALSE)</f>
        <v>No</v>
      </c>
      <c r="J1092" s="27" t="str">
        <f>VLOOKUP(A1092,medical[#All],3,FALSE)</f>
        <v>Obesity</v>
      </c>
      <c r="K1092" s="27" t="str">
        <f>VLOOKUP(A1092,medical[#All],5,FALSE)</f>
        <v>Diabetes</v>
      </c>
      <c r="L1092" s="28" t="str">
        <f>VLOOKUP(A1092,hospital[#All],10,FALSE)</f>
        <v>29-Sep-1974</v>
      </c>
      <c r="M1092" s="29">
        <f>VLOOKUP(A1092,hospital[#All],6,FALSE)</f>
        <v>10352.48</v>
      </c>
      <c r="N1092" s="26" t="str">
        <f>VLOOKUP(A1092,hospital[#All],7,FALSE)</f>
        <v>tier - 3</v>
      </c>
      <c r="O1092" s="26" t="str">
        <f>VLOOKUP(A1092,hospital[#All],8,FALSE)</f>
        <v>tier - 1</v>
      </c>
      <c r="P1092" s="26" t="str">
        <f>VLOOKUP(A1092,hospital[#All],9,FALSE)</f>
        <v>R1012</v>
      </c>
      <c r="Q1092" s="26">
        <f>VLOOKUP(A1092,hospital[#All],11,FALSE)</f>
        <v>51</v>
      </c>
    </row>
    <row r="1093" spans="1:17" ht="15.6" x14ac:dyDescent="0.3">
      <c r="A1093" s="25" t="s">
        <v>1279</v>
      </c>
      <c r="B1093" s="26" t="str">
        <f>VLOOKUP(A1093,cstm_name[#All],4,FALSE)</f>
        <v>William</v>
      </c>
      <c r="C1093" s="26">
        <f>VLOOKUP(A1093,medical[#All],2,FALSE)</f>
        <v>28.98</v>
      </c>
      <c r="D1093" s="26" t="str">
        <f>VLOOKUP(A1093,medical[#All],5,FALSE)</f>
        <v>Diabetes</v>
      </c>
      <c r="E1093" s="26" t="str">
        <f>VLOOKUP(A1093,medical[#All],6,FALSE)</f>
        <v>No</v>
      </c>
      <c r="F1093" s="26" t="str">
        <f>VLOOKUP('Health care'!A1093,medical[#All],7,FALSE)</f>
        <v>No</v>
      </c>
      <c r="G1093" s="26" t="str">
        <f>VLOOKUP(A1093,medical[#All],8,FALSE)</f>
        <v>No</v>
      </c>
      <c r="H1093" s="26">
        <f>VLOOKUP('Health care'!A1093,medical[#All],9,FALSE)</f>
        <v>2</v>
      </c>
      <c r="I1093" s="26" t="str">
        <f>VLOOKUP(A1093,medical[#All],10,FALSE)</f>
        <v>No</v>
      </c>
      <c r="J1093" s="27" t="str">
        <f>VLOOKUP(A1093,medical[#All],3,FALSE)</f>
        <v>OverWeight</v>
      </c>
      <c r="K1093" s="27" t="str">
        <f>VLOOKUP(A1093,medical[#All],5,FALSE)</f>
        <v>Diabetes</v>
      </c>
      <c r="L1093" s="28" t="str">
        <f>VLOOKUP(A1093,hospital[#All],10,FALSE)</f>
        <v>8-Aug-1973</v>
      </c>
      <c r="M1093" s="29">
        <f>VLOOKUP(A1093,hospital[#All],6,FALSE)</f>
        <v>10345.93</v>
      </c>
      <c r="N1093" s="26" t="str">
        <f>VLOOKUP(A1093,hospital[#All],7,FALSE)</f>
        <v>tier - 3</v>
      </c>
      <c r="O1093" s="26" t="str">
        <f>VLOOKUP(A1093,hospital[#All],8,FALSE)</f>
        <v>tier - 2</v>
      </c>
      <c r="P1093" s="26" t="str">
        <f>VLOOKUP(A1093,hospital[#All],9,FALSE)</f>
        <v>R1021</v>
      </c>
      <c r="Q1093" s="26">
        <f>VLOOKUP(A1093,hospital[#All],11,FALSE)</f>
        <v>52</v>
      </c>
    </row>
    <row r="1094" spans="1:17" ht="15.6" x14ac:dyDescent="0.3">
      <c r="A1094" s="25" t="s">
        <v>1278</v>
      </c>
      <c r="B1094" s="26" t="str">
        <f>VLOOKUP(A1094,cstm_name[#All],4,FALSE)</f>
        <v>paige</v>
      </c>
      <c r="C1094" s="26">
        <f>VLOOKUP(A1094,medical[#All],2,FALSE)</f>
        <v>31.24</v>
      </c>
      <c r="D1094" s="26" t="str">
        <f>VLOOKUP(A1094,medical[#All],5,FALSE)</f>
        <v>Diabetes</v>
      </c>
      <c r="E1094" s="26" t="str">
        <f>VLOOKUP(A1094,medical[#All],6,FALSE)</f>
        <v>No</v>
      </c>
      <c r="F1094" s="26" t="str">
        <f>VLOOKUP('Health care'!A1094,medical[#All],7,FALSE)</f>
        <v>No</v>
      </c>
      <c r="G1094" s="26" t="str">
        <f>VLOOKUP(A1094,medical[#All],8,FALSE)</f>
        <v>No</v>
      </c>
      <c r="H1094" s="26">
        <f>VLOOKUP('Health care'!A1094,medical[#All],9,FALSE)</f>
        <v>0</v>
      </c>
      <c r="I1094" s="26" t="str">
        <f>VLOOKUP(A1094,medical[#All],10,FALSE)</f>
        <v>No</v>
      </c>
      <c r="J1094" s="27" t="str">
        <f>VLOOKUP(A1094,medical[#All],3,FALSE)</f>
        <v>Obesity</v>
      </c>
      <c r="K1094" s="27" t="str">
        <f>VLOOKUP(A1094,medical[#All],5,FALSE)</f>
        <v>Diabetes</v>
      </c>
      <c r="L1094" s="28" t="str">
        <f>VLOOKUP(A1094,hospital[#All],10,FALSE)</f>
        <v>19-Jul-1968</v>
      </c>
      <c r="M1094" s="29">
        <f>VLOOKUP(A1094,hospital[#All],6,FALSE)</f>
        <v>10338.93</v>
      </c>
      <c r="N1094" s="26" t="str">
        <f>VLOOKUP(A1094,hospital[#All],7,FALSE)</f>
        <v>tier - 3</v>
      </c>
      <c r="O1094" s="26" t="str">
        <f>VLOOKUP(A1094,hospital[#All],8,FALSE)</f>
        <v>tier - 1</v>
      </c>
      <c r="P1094" s="26" t="str">
        <f>VLOOKUP(A1094,hospital[#All],9,FALSE)</f>
        <v>R1013</v>
      </c>
      <c r="Q1094" s="26">
        <f>VLOOKUP(A1094,hospital[#All],11,FALSE)</f>
        <v>57</v>
      </c>
    </row>
    <row r="1095" spans="1:17" ht="15.6" x14ac:dyDescent="0.3">
      <c r="A1095" s="25" t="s">
        <v>1277</v>
      </c>
      <c r="B1095" s="26" t="str">
        <f>VLOOKUP(A1095,cstm_name[#All],4,FALSE)</f>
        <v>Matthew</v>
      </c>
      <c r="C1095" s="26">
        <f>VLOOKUP(A1095,medical[#All],2,FALSE)</f>
        <v>31.54</v>
      </c>
      <c r="D1095" s="26" t="str">
        <f>VLOOKUP(A1095,medical[#All],5,FALSE)</f>
        <v>Normal</v>
      </c>
      <c r="E1095" s="26" t="str">
        <f>VLOOKUP(A1095,medical[#All],6,FALSE)</f>
        <v>No</v>
      </c>
      <c r="F1095" s="26" t="str">
        <f>VLOOKUP('Health care'!A1095,medical[#All],7,FALSE)</f>
        <v>No</v>
      </c>
      <c r="G1095" s="26" t="str">
        <f>VLOOKUP(A1095,medical[#All],8,FALSE)</f>
        <v>No</v>
      </c>
      <c r="H1095" s="26">
        <f>VLOOKUP('Health care'!A1095,medical[#All],9,FALSE)</f>
        <v>0</v>
      </c>
      <c r="I1095" s="26" t="str">
        <f>VLOOKUP(A1095,medical[#All],10,FALSE)</f>
        <v>No</v>
      </c>
      <c r="J1095" s="27" t="str">
        <f>VLOOKUP(A1095,medical[#All],3,FALSE)</f>
        <v>Obesity</v>
      </c>
      <c r="K1095" s="27" t="str">
        <f>VLOOKUP(A1095,medical[#All],5,FALSE)</f>
        <v>Normal</v>
      </c>
      <c r="L1095" s="28" t="str">
        <f>VLOOKUP(A1095,hospital[#All],10,FALSE)</f>
        <v>21-Jul-1982</v>
      </c>
      <c r="M1095" s="29">
        <f>VLOOKUP(A1095,hospital[#All],6,FALSE)</f>
        <v>10329.06</v>
      </c>
      <c r="N1095" s="26" t="str">
        <f>VLOOKUP(A1095,hospital[#All],7,FALSE)</f>
        <v>tier - 3</v>
      </c>
      <c r="O1095" s="26" t="str">
        <f>VLOOKUP(A1095,hospital[#All],8,FALSE)</f>
        <v>tier - 1</v>
      </c>
      <c r="P1095" s="26" t="str">
        <f>VLOOKUP(A1095,hospital[#All],9,FALSE)</f>
        <v>R1021</v>
      </c>
      <c r="Q1095" s="26">
        <f>VLOOKUP(A1095,hospital[#All],11,FALSE)</f>
        <v>43</v>
      </c>
    </row>
    <row r="1096" spans="1:17" ht="15.6" x14ac:dyDescent="0.3">
      <c r="A1096" s="25" t="s">
        <v>1276</v>
      </c>
      <c r="B1096" s="26" t="str">
        <f>VLOOKUP(A1096,cstm_name[#All],4,FALSE)</f>
        <v>matthew</v>
      </c>
      <c r="C1096" s="26">
        <f>VLOOKUP(A1096,medical[#All],2,FALSE)</f>
        <v>38.6</v>
      </c>
      <c r="D1096" s="26" t="str">
        <f>VLOOKUP(A1096,medical[#All],5,FALSE)</f>
        <v>Diabetes</v>
      </c>
      <c r="E1096" s="26" t="str">
        <f>VLOOKUP(A1096,medical[#All],6,FALSE)</f>
        <v>Yes</v>
      </c>
      <c r="F1096" s="26" t="str">
        <f>VLOOKUP('Health care'!A1096,medical[#All],7,FALSE)</f>
        <v>No</v>
      </c>
      <c r="G1096" s="26" t="str">
        <f>VLOOKUP(A1096,medical[#All],8,FALSE)</f>
        <v>No</v>
      </c>
      <c r="H1096" s="26">
        <f>VLOOKUP('Health care'!A1096,medical[#All],9,FALSE)</f>
        <v>2</v>
      </c>
      <c r="I1096" s="26" t="str">
        <f>VLOOKUP(A1096,medical[#All],10,FALSE)</f>
        <v>No</v>
      </c>
      <c r="J1096" s="27" t="str">
        <f>VLOOKUP(A1096,medical[#All],3,FALSE)</f>
        <v>Obesity</v>
      </c>
      <c r="K1096" s="27" t="str">
        <f>VLOOKUP(A1096,medical[#All],5,FALSE)</f>
        <v>Diabetes</v>
      </c>
      <c r="L1096" s="28" t="str">
        <f>VLOOKUP(A1096,hospital[#All],10,FALSE)</f>
        <v>1-Dec-1970</v>
      </c>
      <c r="M1096" s="29">
        <f>VLOOKUP(A1096,hospital[#All],6,FALSE)</f>
        <v>10325.209999999999</v>
      </c>
      <c r="N1096" s="26" t="str">
        <f>VLOOKUP(A1096,hospital[#All],7,FALSE)</f>
        <v>tier - 3</v>
      </c>
      <c r="O1096" s="26" t="str">
        <f>VLOOKUP(A1096,hospital[#All],8,FALSE)</f>
        <v>tier - 3</v>
      </c>
      <c r="P1096" s="26" t="str">
        <f>VLOOKUP(A1096,hospital[#All],9,FALSE)</f>
        <v>R1011</v>
      </c>
      <c r="Q1096" s="26">
        <f>VLOOKUP(A1096,hospital[#All],11,FALSE)</f>
        <v>55</v>
      </c>
    </row>
    <row r="1097" spans="1:17" ht="15.6" x14ac:dyDescent="0.3">
      <c r="A1097" s="25" t="s">
        <v>1275</v>
      </c>
      <c r="B1097" s="26" t="str">
        <f>VLOOKUP(A1097,cstm_name[#All],4,FALSE)</f>
        <v>maria</v>
      </c>
      <c r="C1097" s="26">
        <f>VLOOKUP(A1097,medical[#All],2,FALSE)</f>
        <v>37.950000000000003</v>
      </c>
      <c r="D1097" s="26" t="str">
        <f>VLOOKUP(A1097,medical[#All],5,FALSE)</f>
        <v>Prediabetes</v>
      </c>
      <c r="E1097" s="26" t="str">
        <f>VLOOKUP(A1097,medical[#All],6,FALSE)</f>
        <v>No</v>
      </c>
      <c r="F1097" s="26" t="str">
        <f>VLOOKUP('Health care'!A1097,medical[#All],7,FALSE)</f>
        <v>No</v>
      </c>
      <c r="G1097" s="26" t="str">
        <f>VLOOKUP(A1097,medical[#All],8,FALSE)</f>
        <v>No</v>
      </c>
      <c r="H1097" s="26">
        <f>VLOOKUP('Health care'!A1097,medical[#All],9,FALSE)</f>
        <v>0</v>
      </c>
      <c r="I1097" s="26" t="str">
        <f>VLOOKUP(A1097,medical[#All],10,FALSE)</f>
        <v>No</v>
      </c>
      <c r="J1097" s="27" t="str">
        <f>VLOOKUP(A1097,medical[#All],3,FALSE)</f>
        <v>Obesity</v>
      </c>
      <c r="K1097" s="27" t="str">
        <f>VLOOKUP(A1097,medical[#All],5,FALSE)</f>
        <v>Prediabetes</v>
      </c>
      <c r="L1097" s="28" t="str">
        <f>VLOOKUP(A1097,hospital[#All],10,FALSE)</f>
        <v>21-Aug-1991</v>
      </c>
      <c r="M1097" s="29">
        <f>VLOOKUP(A1097,hospital[#All],6,FALSE)</f>
        <v>10322.9</v>
      </c>
      <c r="N1097" s="26" t="str">
        <f>VLOOKUP(A1097,hospital[#All],7,FALSE)</f>
        <v>tier - 3</v>
      </c>
      <c r="O1097" s="26" t="str">
        <f>VLOOKUP(A1097,hospital[#All],8,FALSE)</f>
        <v>tier - 1</v>
      </c>
      <c r="P1097" s="26" t="str">
        <f>VLOOKUP(A1097,hospital[#All],9,FALSE)</f>
        <v>R1026</v>
      </c>
      <c r="Q1097" s="26">
        <f>VLOOKUP(A1097,hospital[#All],11,FALSE)</f>
        <v>34</v>
      </c>
    </row>
    <row r="1098" spans="1:17" ht="15.6" x14ac:dyDescent="0.3">
      <c r="A1098" s="25" t="s">
        <v>1274</v>
      </c>
      <c r="B1098" s="26" t="str">
        <f>VLOOKUP(A1098,cstm_name[#All],4,FALSE)</f>
        <v>Stephanie</v>
      </c>
      <c r="C1098" s="26">
        <f>VLOOKUP(A1098,medical[#All],2,FALSE)</f>
        <v>38.97</v>
      </c>
      <c r="D1098" s="26" t="str">
        <f>VLOOKUP(A1098,medical[#All],5,FALSE)</f>
        <v>Normal</v>
      </c>
      <c r="E1098" s="26" t="str">
        <f>VLOOKUP(A1098,medical[#All],6,FALSE)</f>
        <v>No</v>
      </c>
      <c r="F1098" s="26" t="str">
        <f>VLOOKUP('Health care'!A1098,medical[#All],7,FALSE)</f>
        <v>No</v>
      </c>
      <c r="G1098" s="26" t="str">
        <f>VLOOKUP(A1098,medical[#All],8,FALSE)</f>
        <v>No</v>
      </c>
      <c r="H1098" s="26">
        <f>VLOOKUP('Health care'!A1098,medical[#All],9,FALSE)</f>
        <v>0</v>
      </c>
      <c r="I1098" s="26" t="str">
        <f>VLOOKUP(A1098,medical[#All],10,FALSE)</f>
        <v>No</v>
      </c>
      <c r="J1098" s="27" t="str">
        <f>VLOOKUP(A1098,medical[#All],3,FALSE)</f>
        <v>Obesity</v>
      </c>
      <c r="K1098" s="27" t="str">
        <f>VLOOKUP(A1098,medical[#All],5,FALSE)</f>
        <v>Normal</v>
      </c>
      <c r="L1098" s="28" t="str">
        <f>VLOOKUP(A1098,hospital[#All],10,FALSE)</f>
        <v>17-Nov-1991</v>
      </c>
      <c r="M1098" s="29">
        <f>VLOOKUP(A1098,hospital[#All],6,FALSE)</f>
        <v>10315.91</v>
      </c>
      <c r="N1098" s="26" t="str">
        <f>VLOOKUP(A1098,hospital[#All],7,FALSE)</f>
        <v>tier - 3</v>
      </c>
      <c r="O1098" s="26" t="str">
        <f>VLOOKUP(A1098,hospital[#All],8,FALSE)</f>
        <v>tier - 2</v>
      </c>
      <c r="P1098" s="26" t="str">
        <f>VLOOKUP(A1098,hospital[#All],9,FALSE)</f>
        <v>R1012</v>
      </c>
      <c r="Q1098" s="26">
        <f>VLOOKUP(A1098,hospital[#All],11,FALSE)</f>
        <v>34</v>
      </c>
    </row>
    <row r="1099" spans="1:17" ht="15.6" x14ac:dyDescent="0.3">
      <c r="A1099" s="25" t="s">
        <v>1273</v>
      </c>
      <c r="B1099" s="26" t="str">
        <f>VLOOKUP(A1099,cstm_name[#All],4,FALSE)</f>
        <v>tiffany</v>
      </c>
      <c r="C1099" s="26">
        <f>VLOOKUP(A1099,medical[#All],2,FALSE)</f>
        <v>21.2</v>
      </c>
      <c r="D1099" s="26" t="str">
        <f>VLOOKUP(A1099,medical[#All],5,FALSE)</f>
        <v>Diabetes</v>
      </c>
      <c r="E1099" s="26" t="str">
        <f>VLOOKUP(A1099,medical[#All],6,FALSE)</f>
        <v>No</v>
      </c>
      <c r="F1099" s="26" t="str">
        <f>VLOOKUP('Health care'!A1099,medical[#All],7,FALSE)</f>
        <v>No</v>
      </c>
      <c r="G1099" s="26" t="str">
        <f>VLOOKUP(A1099,medical[#All],8,FALSE)</f>
        <v>No</v>
      </c>
      <c r="H1099" s="26">
        <f>VLOOKUP('Health care'!A1099,medical[#All],9,FALSE)</f>
        <v>0</v>
      </c>
      <c r="I1099" s="26" t="str">
        <f>VLOOKUP(A1099,medical[#All],10,FALSE)</f>
        <v>No</v>
      </c>
      <c r="J1099" s="27" t="str">
        <f>VLOOKUP(A1099,medical[#All],3,FALSE)</f>
        <v>Normal Weight</v>
      </c>
      <c r="K1099" s="27" t="str">
        <f>VLOOKUP(A1099,medical[#All],5,FALSE)</f>
        <v>Diabetes</v>
      </c>
      <c r="L1099" s="28" t="str">
        <f>VLOOKUP(A1099,hospital[#All],10,FALSE)</f>
        <v>12-Jul-1962</v>
      </c>
      <c r="M1099" s="29">
        <f>VLOOKUP(A1099,hospital[#All],6,FALSE)</f>
        <v>10310.780000000001</v>
      </c>
      <c r="N1099" s="26" t="str">
        <f>VLOOKUP(A1099,hospital[#All],7,FALSE)</f>
        <v>tier - 3</v>
      </c>
      <c r="O1099" s="26" t="str">
        <f>VLOOKUP(A1099,hospital[#All],8,FALSE)</f>
        <v>tier - 3</v>
      </c>
      <c r="P1099" s="26" t="str">
        <f>VLOOKUP(A1099,hospital[#All],9,FALSE)</f>
        <v>R1012</v>
      </c>
      <c r="Q1099" s="26">
        <f>VLOOKUP(A1099,hospital[#All],11,FALSE)</f>
        <v>63</v>
      </c>
    </row>
    <row r="1100" spans="1:17" ht="15.6" x14ac:dyDescent="0.3">
      <c r="A1100" s="25" t="s">
        <v>1272</v>
      </c>
      <c r="B1100" s="26" t="str">
        <f>VLOOKUP(A1100,cstm_name[#All],4,FALSE)</f>
        <v>Sara</v>
      </c>
      <c r="C1100" s="26">
        <f>VLOOKUP(A1100,medical[#All],2,FALSE)</f>
        <v>23.96</v>
      </c>
      <c r="D1100" s="26" t="str">
        <f>VLOOKUP(A1100,medical[#All],5,FALSE)</f>
        <v>Diabetes</v>
      </c>
      <c r="E1100" s="26" t="str">
        <f>VLOOKUP(A1100,medical[#All],6,FALSE)</f>
        <v>Yes</v>
      </c>
      <c r="F1100" s="26" t="str">
        <f>VLOOKUP('Health care'!A1100,medical[#All],7,FALSE)</f>
        <v>No</v>
      </c>
      <c r="G1100" s="26" t="str">
        <f>VLOOKUP(A1100,medical[#All],8,FALSE)</f>
        <v>Yes</v>
      </c>
      <c r="H1100" s="26">
        <f>VLOOKUP('Health care'!A1100,medical[#All],9,FALSE)</f>
        <v>1</v>
      </c>
      <c r="I1100" s="26" t="str">
        <f>VLOOKUP(A1100,medical[#All],10,FALSE)</f>
        <v>No</v>
      </c>
      <c r="J1100" s="27" t="str">
        <f>VLOOKUP(A1100,medical[#All],3,FALSE)</f>
        <v>Normal Weight</v>
      </c>
      <c r="K1100" s="27" t="str">
        <f>VLOOKUP(A1100,medical[#All],5,FALSE)</f>
        <v>Diabetes</v>
      </c>
      <c r="L1100" s="28" t="str">
        <f>VLOOKUP(A1100,hospital[#All],10,FALSE)</f>
        <v>24-Sep-1963</v>
      </c>
      <c r="M1100" s="29">
        <f>VLOOKUP(A1100,hospital[#All],6,FALSE)</f>
        <v>10308.040000000001</v>
      </c>
      <c r="N1100" s="26" t="str">
        <f>VLOOKUP(A1100,hospital[#All],7,FALSE)</f>
        <v>tier - 3</v>
      </c>
      <c r="O1100" s="26" t="str">
        <f>VLOOKUP(A1100,hospital[#All],8,FALSE)</f>
        <v>tier - 1</v>
      </c>
      <c r="P1100" s="26" t="str">
        <f>VLOOKUP(A1100,hospital[#All],9,FALSE)</f>
        <v>R1013</v>
      </c>
      <c r="Q1100" s="26">
        <f>VLOOKUP(A1100,hospital[#All],11,FALSE)</f>
        <v>62</v>
      </c>
    </row>
    <row r="1101" spans="1:17" ht="15.6" x14ac:dyDescent="0.3">
      <c r="A1101" s="25" t="s">
        <v>1271</v>
      </c>
      <c r="B1101" s="26" t="str">
        <f>VLOOKUP(A1101,cstm_name[#All],4,FALSE)</f>
        <v>Scott</v>
      </c>
      <c r="C1101" s="26">
        <f>VLOOKUP(A1101,medical[#All],2,FALSE)</f>
        <v>35.93</v>
      </c>
      <c r="D1101" s="26" t="str">
        <f>VLOOKUP(A1101,medical[#All],5,FALSE)</f>
        <v>Prediabetes</v>
      </c>
      <c r="E1101" s="26" t="str">
        <f>VLOOKUP(A1101,medical[#All],6,FALSE)</f>
        <v>Yes</v>
      </c>
      <c r="F1101" s="26" t="str">
        <f>VLOOKUP('Health care'!A1101,medical[#All],7,FALSE)</f>
        <v>No</v>
      </c>
      <c r="G1101" s="26" t="str">
        <f>VLOOKUP(A1101,medical[#All],8,FALSE)</f>
        <v>No</v>
      </c>
      <c r="H1101" s="26">
        <f>VLOOKUP('Health care'!A1101,medical[#All],9,FALSE)</f>
        <v>1</v>
      </c>
      <c r="I1101" s="26" t="str">
        <f>VLOOKUP(A1101,medical[#All],10,FALSE)</f>
        <v>No</v>
      </c>
      <c r="J1101" s="27" t="str">
        <f>VLOOKUP(A1101,medical[#All],3,FALSE)</f>
        <v>Obesity</v>
      </c>
      <c r="K1101" s="27" t="str">
        <f>VLOOKUP(A1101,medical[#All],5,FALSE)</f>
        <v>Prediabetes</v>
      </c>
      <c r="L1101" s="28" t="str">
        <f>VLOOKUP(A1101,hospital[#All],10,FALSE)</f>
        <v>14-Sep-1988</v>
      </c>
      <c r="M1101" s="29">
        <f>VLOOKUP(A1101,hospital[#All],6,FALSE)</f>
        <v>10276.99</v>
      </c>
      <c r="N1101" s="26" t="str">
        <f>VLOOKUP(A1101,hospital[#All],7,FALSE)</f>
        <v>tier - 3</v>
      </c>
      <c r="O1101" s="26" t="str">
        <f>VLOOKUP(A1101,hospital[#All],8,FALSE)</f>
        <v>tier - 1</v>
      </c>
      <c r="P1101" s="26" t="str">
        <f>VLOOKUP(A1101,hospital[#All],9,FALSE)</f>
        <v>R1021</v>
      </c>
      <c r="Q1101" s="26">
        <f>VLOOKUP(A1101,hospital[#All],11,FALSE)</f>
        <v>37</v>
      </c>
    </row>
    <row r="1102" spans="1:17" ht="15.6" x14ac:dyDescent="0.3">
      <c r="A1102" s="25" t="s">
        <v>1270</v>
      </c>
      <c r="B1102" s="26" t="str">
        <f>VLOOKUP(A1102,cstm_name[#All],4,FALSE)</f>
        <v>lauren</v>
      </c>
      <c r="C1102" s="26">
        <f>VLOOKUP(A1102,medical[#All],2,FALSE)</f>
        <v>26.11</v>
      </c>
      <c r="D1102" s="26" t="str">
        <f>VLOOKUP(A1102,medical[#All],5,FALSE)</f>
        <v>Diabetes</v>
      </c>
      <c r="E1102" s="26" t="str">
        <f>VLOOKUP(A1102,medical[#All],6,FALSE)</f>
        <v>Yes</v>
      </c>
      <c r="F1102" s="26" t="str">
        <f>VLOOKUP('Health care'!A1102,medical[#All],7,FALSE)</f>
        <v>No</v>
      </c>
      <c r="G1102" s="26" t="str">
        <f>VLOOKUP(A1102,medical[#All],8,FALSE)</f>
        <v>No</v>
      </c>
      <c r="H1102" s="26">
        <f>VLOOKUP('Health care'!A1102,medical[#All],9,FALSE)</f>
        <v>2</v>
      </c>
      <c r="I1102" s="26" t="str">
        <f>VLOOKUP(A1102,medical[#All],10,FALSE)</f>
        <v>No</v>
      </c>
      <c r="J1102" s="27" t="str">
        <f>VLOOKUP(A1102,medical[#All],3,FALSE)</f>
        <v>OverWeight</v>
      </c>
      <c r="K1102" s="27" t="str">
        <f>VLOOKUP(A1102,medical[#All],5,FALSE)</f>
        <v>Diabetes</v>
      </c>
      <c r="L1102" s="28" t="str">
        <f>VLOOKUP(A1102,hospital[#All],10,FALSE)</f>
        <v>21-Jun-1970</v>
      </c>
      <c r="M1102" s="29">
        <f>VLOOKUP(A1102,hospital[#All],6,FALSE)</f>
        <v>10274.33</v>
      </c>
      <c r="N1102" s="26" t="str">
        <f>VLOOKUP(A1102,hospital[#All],7,FALSE)</f>
        <v>tier - 3</v>
      </c>
      <c r="O1102" s="26" t="str">
        <f>VLOOKUP(A1102,hospital[#All],8,FALSE)</f>
        <v>tier - 1</v>
      </c>
      <c r="P1102" s="26" t="str">
        <f>VLOOKUP(A1102,hospital[#All],9,FALSE)</f>
        <v>R1024</v>
      </c>
      <c r="Q1102" s="26">
        <f>VLOOKUP(A1102,hospital[#All],11,FALSE)</f>
        <v>55</v>
      </c>
    </row>
    <row r="1103" spans="1:17" ht="15.6" x14ac:dyDescent="0.3">
      <c r="A1103" s="25" t="s">
        <v>1269</v>
      </c>
      <c r="B1103" s="26" t="str">
        <f>VLOOKUP(A1103,cstm_name[#All],4,FALSE)</f>
        <v>scott</v>
      </c>
      <c r="C1103" s="26">
        <f>VLOOKUP(A1103,medical[#All],2,FALSE)</f>
        <v>32.299999999999997</v>
      </c>
      <c r="D1103" s="26" t="str">
        <f>VLOOKUP(A1103,medical[#All],5,FALSE)</f>
        <v>Diabetes</v>
      </c>
      <c r="E1103" s="26" t="str">
        <f>VLOOKUP(A1103,medical[#All],6,FALSE)</f>
        <v>No</v>
      </c>
      <c r="F1103" s="26" t="str">
        <f>VLOOKUP('Health care'!A1103,medical[#All],7,FALSE)</f>
        <v>No</v>
      </c>
      <c r="G1103" s="26" t="str">
        <f>VLOOKUP(A1103,medical[#All],8,FALSE)</f>
        <v>No</v>
      </c>
      <c r="H1103" s="26">
        <f>VLOOKUP('Health care'!A1103,medical[#All],9,FALSE)</f>
        <v>2</v>
      </c>
      <c r="I1103" s="26" t="str">
        <f>VLOOKUP(A1103,medical[#All],10,FALSE)</f>
        <v>No</v>
      </c>
      <c r="J1103" s="27" t="str">
        <f>VLOOKUP(A1103,medical[#All],3,FALSE)</f>
        <v>Obesity</v>
      </c>
      <c r="K1103" s="27" t="str">
        <f>VLOOKUP(A1103,medical[#All],5,FALSE)</f>
        <v>Diabetes</v>
      </c>
      <c r="L1103" s="28" t="str">
        <f>VLOOKUP(A1103,hospital[#All],10,FALSE)</f>
        <v>27-Nov-1973</v>
      </c>
      <c r="M1103" s="29">
        <f>VLOOKUP(A1103,hospital[#All],6,FALSE)</f>
        <v>10269.459999999999</v>
      </c>
      <c r="N1103" s="26" t="str">
        <f>VLOOKUP(A1103,hospital[#All],7,FALSE)</f>
        <v>tier - 3</v>
      </c>
      <c r="O1103" s="26" t="str">
        <f>VLOOKUP(A1103,hospital[#All],8,FALSE)</f>
        <v>tier - 3</v>
      </c>
      <c r="P1103" s="26" t="str">
        <f>VLOOKUP(A1103,hospital[#All],9,FALSE)</f>
        <v>R1012</v>
      </c>
      <c r="Q1103" s="26">
        <f>VLOOKUP(A1103,hospital[#All],11,FALSE)</f>
        <v>52</v>
      </c>
    </row>
    <row r="1104" spans="1:17" ht="15.6" x14ac:dyDescent="0.3">
      <c r="A1104" s="25" t="s">
        <v>1268</v>
      </c>
      <c r="B1104" s="26" t="str">
        <f>VLOOKUP(A1104,cstm_name[#All],4,FALSE)</f>
        <v>Brian</v>
      </c>
      <c r="C1104" s="26">
        <f>VLOOKUP(A1104,medical[#All],2,FALSE)</f>
        <v>28.69</v>
      </c>
      <c r="D1104" s="26" t="str">
        <f>VLOOKUP(A1104,medical[#All],5,FALSE)</f>
        <v>Diabetes</v>
      </c>
      <c r="E1104" s="26" t="str">
        <f>VLOOKUP(A1104,medical[#All],6,FALSE)</f>
        <v>No</v>
      </c>
      <c r="F1104" s="26" t="str">
        <f>VLOOKUP('Health care'!A1104,medical[#All],7,FALSE)</f>
        <v>No</v>
      </c>
      <c r="G1104" s="26" t="str">
        <f>VLOOKUP(A1104,medical[#All],8,FALSE)</f>
        <v>No</v>
      </c>
      <c r="H1104" s="26">
        <f>VLOOKUP('Health care'!A1104,medical[#All],9,FALSE)</f>
        <v>2</v>
      </c>
      <c r="I1104" s="26" t="str">
        <f>VLOOKUP(A1104,medical[#All],10,FALSE)</f>
        <v>No</v>
      </c>
      <c r="J1104" s="27" t="str">
        <f>VLOOKUP(A1104,medical[#All],3,FALSE)</f>
        <v>OverWeight</v>
      </c>
      <c r="K1104" s="27" t="str">
        <f>VLOOKUP(A1104,medical[#All],5,FALSE)</f>
        <v>Diabetes</v>
      </c>
      <c r="L1104" s="28" t="str">
        <f>VLOOKUP(A1104,hospital[#All],10,FALSE)</f>
        <v>5-Sep-1973</v>
      </c>
      <c r="M1104" s="29">
        <f>VLOOKUP(A1104,hospital[#All],6,FALSE)</f>
        <v>10264.44</v>
      </c>
      <c r="N1104" s="26" t="str">
        <f>VLOOKUP(A1104,hospital[#All],7,FALSE)</f>
        <v>tier - 3</v>
      </c>
      <c r="O1104" s="26" t="str">
        <f>VLOOKUP(A1104,hospital[#All],8,FALSE)</f>
        <v>tier - 2</v>
      </c>
      <c r="P1104" s="26" t="str">
        <f>VLOOKUP(A1104,hospital[#All],9,FALSE)</f>
        <v>R1012</v>
      </c>
      <c r="Q1104" s="26">
        <f>VLOOKUP(A1104,hospital[#All],11,FALSE)</f>
        <v>52</v>
      </c>
    </row>
    <row r="1105" spans="1:17" ht="15.6" x14ac:dyDescent="0.3">
      <c r="A1105" s="25" t="s">
        <v>1267</v>
      </c>
      <c r="B1105" s="26" t="str">
        <f>VLOOKUP(A1105,cstm_name[#All],4,FALSE)</f>
        <v>Kaitlin</v>
      </c>
      <c r="C1105" s="26">
        <f>VLOOKUP(A1105,medical[#All],2,FALSE)</f>
        <v>31.28</v>
      </c>
      <c r="D1105" s="26" t="str">
        <f>VLOOKUP(A1105,medical[#All],5,FALSE)</f>
        <v>Diabetes</v>
      </c>
      <c r="E1105" s="26" t="str">
        <f>VLOOKUP(A1105,medical[#All],6,FALSE)</f>
        <v>Yes</v>
      </c>
      <c r="F1105" s="26" t="str">
        <f>VLOOKUP('Health care'!A1105,medical[#All],7,FALSE)</f>
        <v>No</v>
      </c>
      <c r="G1105" s="26" t="str">
        <f>VLOOKUP(A1105,medical[#All],8,FALSE)</f>
        <v>No</v>
      </c>
      <c r="H1105" s="26">
        <f>VLOOKUP('Health care'!A1105,medical[#All],9,FALSE)</f>
        <v>1</v>
      </c>
      <c r="I1105" s="26" t="str">
        <f>VLOOKUP(A1105,medical[#All],10,FALSE)</f>
        <v>No</v>
      </c>
      <c r="J1105" s="27" t="str">
        <f>VLOOKUP(A1105,medical[#All],3,FALSE)</f>
        <v>Obesity</v>
      </c>
      <c r="K1105" s="27" t="str">
        <f>VLOOKUP(A1105,medical[#All],5,FALSE)</f>
        <v>Diabetes</v>
      </c>
      <c r="L1105" s="28" t="str">
        <f>VLOOKUP(A1105,hospital[#All],10,FALSE)</f>
        <v>15-Aug-1975</v>
      </c>
      <c r="M1105" s="29">
        <f>VLOOKUP(A1105,hospital[#All],6,FALSE)</f>
        <v>10259.129999999999</v>
      </c>
      <c r="N1105" s="26" t="str">
        <f>VLOOKUP(A1105,hospital[#All],7,FALSE)</f>
        <v>tier - 3</v>
      </c>
      <c r="O1105" s="26" t="str">
        <f>VLOOKUP(A1105,hospital[#All],8,FALSE)</f>
        <v>tier - 2</v>
      </c>
      <c r="P1105" s="26" t="str">
        <f>VLOOKUP(A1105,hospital[#All],9,FALSE)</f>
        <v>R1011</v>
      </c>
      <c r="Q1105" s="26">
        <f>VLOOKUP(A1105,hospital[#All],11,FALSE)</f>
        <v>50</v>
      </c>
    </row>
    <row r="1106" spans="1:17" ht="15.6" x14ac:dyDescent="0.3">
      <c r="A1106" s="25" t="s">
        <v>1266</v>
      </c>
      <c r="B1106" s="26" t="str">
        <f>VLOOKUP(A1106,cstm_name[#All],4,FALSE)</f>
        <v>mohammad</v>
      </c>
      <c r="C1106" s="26">
        <f>VLOOKUP(A1106,medical[#All],2,FALSE)</f>
        <v>30.21</v>
      </c>
      <c r="D1106" s="26" t="str">
        <f>VLOOKUP(A1106,medical[#All],5,FALSE)</f>
        <v>Diabetes</v>
      </c>
      <c r="E1106" s="26" t="str">
        <f>VLOOKUP(A1106,medical[#All],6,FALSE)</f>
        <v>No</v>
      </c>
      <c r="F1106" s="26" t="str">
        <f>VLOOKUP('Health care'!A1106,medical[#All],7,FALSE)</f>
        <v>No</v>
      </c>
      <c r="G1106" s="26" t="str">
        <f>VLOOKUP(A1106,medical[#All],8,FALSE)</f>
        <v>No</v>
      </c>
      <c r="H1106" s="26">
        <f>VLOOKUP('Health care'!A1106,medical[#All],9,FALSE)</f>
        <v>0</v>
      </c>
      <c r="I1106" s="26" t="str">
        <f>VLOOKUP(A1106,medical[#All],10,FALSE)</f>
        <v>No</v>
      </c>
      <c r="J1106" s="27" t="str">
        <f>VLOOKUP(A1106,medical[#All],3,FALSE)</f>
        <v>Obesity</v>
      </c>
      <c r="K1106" s="27" t="str">
        <f>VLOOKUP(A1106,medical[#All],5,FALSE)</f>
        <v>Diabetes</v>
      </c>
      <c r="L1106" s="28" t="str">
        <f>VLOOKUP(A1106,hospital[#All],10,FALSE)</f>
        <v>23-Sep-1968</v>
      </c>
      <c r="M1106" s="29">
        <f>VLOOKUP(A1106,hospital[#All],6,FALSE)</f>
        <v>10231.5</v>
      </c>
      <c r="N1106" s="26" t="str">
        <f>VLOOKUP(A1106,hospital[#All],7,FALSE)</f>
        <v>tier - 3</v>
      </c>
      <c r="O1106" s="26" t="str">
        <f>VLOOKUP(A1106,hospital[#All],8,FALSE)</f>
        <v>tier - 1</v>
      </c>
      <c r="P1106" s="26" t="str">
        <f>VLOOKUP(A1106,hospital[#All],9,FALSE)</f>
        <v>R1012</v>
      </c>
      <c r="Q1106" s="26">
        <f>VLOOKUP(A1106,hospital[#All],11,FALSE)</f>
        <v>57</v>
      </c>
    </row>
    <row r="1107" spans="1:17" ht="15.6" x14ac:dyDescent="0.3">
      <c r="A1107" s="25" t="s">
        <v>1265</v>
      </c>
      <c r="B1107" s="26" t="str">
        <f>VLOOKUP(A1107,cstm_name[#All],4,FALSE)</f>
        <v>charlie</v>
      </c>
      <c r="C1107" s="26">
        <f>VLOOKUP(A1107,medical[#All],2,FALSE)</f>
        <v>38.28</v>
      </c>
      <c r="D1107" s="26" t="str">
        <f>VLOOKUP(A1107,medical[#All],5,FALSE)</f>
        <v>Diabetes</v>
      </c>
      <c r="E1107" s="26" t="str">
        <f>VLOOKUP(A1107,medical[#All],6,FALSE)</f>
        <v>Yes</v>
      </c>
      <c r="F1107" s="26" t="str">
        <f>VLOOKUP('Health care'!A1107,medical[#All],7,FALSE)</f>
        <v>No</v>
      </c>
      <c r="G1107" s="26" t="str">
        <f>VLOOKUP(A1107,medical[#All],8,FALSE)</f>
        <v>No</v>
      </c>
      <c r="H1107" s="26">
        <f>VLOOKUP('Health care'!A1107,medical[#All],9,FALSE)</f>
        <v>0</v>
      </c>
      <c r="I1107" s="26" t="str">
        <f>VLOOKUP(A1107,medical[#All],10,FALSE)</f>
        <v>No</v>
      </c>
      <c r="J1107" s="27" t="str">
        <f>VLOOKUP(A1107,medical[#All],3,FALSE)</f>
        <v>Obesity</v>
      </c>
      <c r="K1107" s="27" t="str">
        <f>VLOOKUP(A1107,medical[#All],5,FALSE)</f>
        <v>Diabetes</v>
      </c>
      <c r="L1107" s="28" t="str">
        <f>VLOOKUP(A1107,hospital[#All],10,FALSE)</f>
        <v>28-Jun-1967</v>
      </c>
      <c r="M1107" s="29">
        <f>VLOOKUP(A1107,hospital[#All],6,FALSE)</f>
        <v>10226.280000000001</v>
      </c>
      <c r="N1107" s="26" t="str">
        <f>VLOOKUP(A1107,hospital[#All],7,FALSE)</f>
        <v>tier - 3</v>
      </c>
      <c r="O1107" s="26" t="str">
        <f>VLOOKUP(A1107,hospital[#All],8,FALSE)</f>
        <v>tier - 3</v>
      </c>
      <c r="P1107" s="26" t="str">
        <f>VLOOKUP(A1107,hospital[#All],9,FALSE)</f>
        <v>R1013</v>
      </c>
      <c r="Q1107" s="26">
        <f>VLOOKUP(A1107,hospital[#All],11,FALSE)</f>
        <v>58</v>
      </c>
    </row>
    <row r="1108" spans="1:17" ht="15.6" x14ac:dyDescent="0.3">
      <c r="A1108" s="25" t="s">
        <v>1264</v>
      </c>
      <c r="B1108" s="26" t="str">
        <f>VLOOKUP(A1108,cstm_name[#All],4,FALSE)</f>
        <v>brent</v>
      </c>
      <c r="C1108" s="26">
        <f>VLOOKUP(A1108,medical[#All],2,FALSE)</f>
        <v>29.9</v>
      </c>
      <c r="D1108" s="26" t="str">
        <f>VLOOKUP(A1108,medical[#All],5,FALSE)</f>
        <v>Diabetes</v>
      </c>
      <c r="E1108" s="26" t="str">
        <f>VLOOKUP(A1108,medical[#All],6,FALSE)</f>
        <v>Yes</v>
      </c>
      <c r="F1108" s="26" t="str">
        <f>VLOOKUP('Health care'!A1108,medical[#All],7,FALSE)</f>
        <v>No</v>
      </c>
      <c r="G1108" s="26" t="str">
        <f>VLOOKUP(A1108,medical[#All],8,FALSE)</f>
        <v>No</v>
      </c>
      <c r="H1108" s="26">
        <f>VLOOKUP('Health care'!A1108,medical[#All],9,FALSE)</f>
        <v>0</v>
      </c>
      <c r="I1108" s="26" t="str">
        <f>VLOOKUP(A1108,medical[#All],10,FALSE)</f>
        <v>No</v>
      </c>
      <c r="J1108" s="27" t="str">
        <f>VLOOKUP(A1108,medical[#All],3,FALSE)</f>
        <v>OverWeight</v>
      </c>
      <c r="K1108" s="27" t="str">
        <f>VLOOKUP(A1108,medical[#All],5,FALSE)</f>
        <v>Diabetes</v>
      </c>
      <c r="L1108" s="28" t="str">
        <f>VLOOKUP(A1108,hospital[#All],10,FALSE)</f>
        <v>26-Sep-1967</v>
      </c>
      <c r="M1108" s="29">
        <f>VLOOKUP(A1108,hospital[#All],6,FALSE)</f>
        <v>10214.64</v>
      </c>
      <c r="N1108" s="26" t="str">
        <f>VLOOKUP(A1108,hospital[#All],7,FALSE)</f>
        <v>tier - 3</v>
      </c>
      <c r="O1108" s="26" t="str">
        <f>VLOOKUP(A1108,hospital[#All],8,FALSE)</f>
        <v>tier - 2</v>
      </c>
      <c r="P1108" s="26" t="str">
        <f>VLOOKUP(A1108,hospital[#All],9,FALSE)</f>
        <v>R1011</v>
      </c>
      <c r="Q1108" s="26">
        <f>VLOOKUP(A1108,hospital[#All],11,FALSE)</f>
        <v>58</v>
      </c>
    </row>
    <row r="1109" spans="1:17" ht="15.6" x14ac:dyDescent="0.3">
      <c r="A1109" s="25" t="s">
        <v>1263</v>
      </c>
      <c r="B1109" s="26" t="str">
        <f>VLOOKUP(A1109,cstm_name[#All],4,FALSE)</f>
        <v>Kelli</v>
      </c>
      <c r="C1109" s="26">
        <f>VLOOKUP(A1109,medical[#All],2,FALSE)</f>
        <v>23.18</v>
      </c>
      <c r="D1109" s="26" t="str">
        <f>VLOOKUP(A1109,medical[#All],5,FALSE)</f>
        <v>Diabetes</v>
      </c>
      <c r="E1109" s="26" t="str">
        <f>VLOOKUP(A1109,medical[#All],6,FALSE)</f>
        <v>Yes</v>
      </c>
      <c r="F1109" s="26" t="str">
        <f>VLOOKUP('Health care'!A1109,medical[#All],7,FALSE)</f>
        <v>No</v>
      </c>
      <c r="G1109" s="26" t="str">
        <f>VLOOKUP(A1109,medical[#All],8,FALSE)</f>
        <v>No</v>
      </c>
      <c r="H1109" s="26">
        <f>VLOOKUP('Health care'!A1109,medical[#All],9,FALSE)</f>
        <v>2</v>
      </c>
      <c r="I1109" s="26" t="str">
        <f>VLOOKUP(A1109,medical[#All],10,FALSE)</f>
        <v>No</v>
      </c>
      <c r="J1109" s="27" t="str">
        <f>VLOOKUP(A1109,medical[#All],3,FALSE)</f>
        <v>Normal Weight</v>
      </c>
      <c r="K1109" s="27" t="str">
        <f>VLOOKUP(A1109,medical[#All],5,FALSE)</f>
        <v>Diabetes</v>
      </c>
      <c r="L1109" s="28" t="str">
        <f>VLOOKUP(A1109,hospital[#All],10,FALSE)</f>
        <v>24-Dec-1970</v>
      </c>
      <c r="M1109" s="29">
        <f>VLOOKUP(A1109,hospital[#All],6,FALSE)</f>
        <v>10197.77</v>
      </c>
      <c r="N1109" s="26" t="str">
        <f>VLOOKUP(A1109,hospital[#All],7,FALSE)</f>
        <v>tier - 3</v>
      </c>
      <c r="O1109" s="26" t="str">
        <f>VLOOKUP(A1109,hospital[#All],8,FALSE)</f>
        <v>tier - 1</v>
      </c>
      <c r="P1109" s="26" t="str">
        <f>VLOOKUP(A1109,hospital[#All],9,FALSE)</f>
        <v>R1024</v>
      </c>
      <c r="Q1109" s="26">
        <f>VLOOKUP(A1109,hospital[#All],11,FALSE)</f>
        <v>55</v>
      </c>
    </row>
    <row r="1110" spans="1:17" ht="15.6" x14ac:dyDescent="0.3">
      <c r="A1110" s="25" t="s">
        <v>1262</v>
      </c>
      <c r="B1110" s="26" t="str">
        <f>VLOOKUP(A1110,cstm_name[#All],4,FALSE)</f>
        <v>Sheridan</v>
      </c>
      <c r="C1110" s="26">
        <f>VLOOKUP(A1110,medical[#All],2,FALSE)</f>
        <v>33.020000000000003</v>
      </c>
      <c r="D1110" s="26" t="str">
        <f>VLOOKUP(A1110,medical[#All],5,FALSE)</f>
        <v>Normal</v>
      </c>
      <c r="E1110" s="26" t="str">
        <f>VLOOKUP(A1110,medical[#All],6,FALSE)</f>
        <v>Yes</v>
      </c>
      <c r="F1110" s="26" t="str">
        <f>VLOOKUP('Health care'!A1110,medical[#All],7,FALSE)</f>
        <v>No</v>
      </c>
      <c r="G1110" s="26" t="str">
        <f>VLOOKUP(A1110,medical[#All],8,FALSE)</f>
        <v>No</v>
      </c>
      <c r="H1110" s="26">
        <f>VLOOKUP('Health care'!A1110,medical[#All],9,FALSE)</f>
        <v>0</v>
      </c>
      <c r="I1110" s="26" t="str">
        <f>VLOOKUP(A1110,medical[#All],10,FALSE)</f>
        <v>No</v>
      </c>
      <c r="J1110" s="27" t="str">
        <f>VLOOKUP(A1110,medical[#All],3,FALSE)</f>
        <v>Obesity</v>
      </c>
      <c r="K1110" s="27" t="str">
        <f>VLOOKUP(A1110,medical[#All],5,FALSE)</f>
        <v>Normal</v>
      </c>
      <c r="L1110" s="28" t="str">
        <f>VLOOKUP(A1110,hospital[#All],10,FALSE)</f>
        <v>16-Oct-1985</v>
      </c>
      <c r="M1110" s="29">
        <f>VLOOKUP(A1110,hospital[#All],6,FALSE)</f>
        <v>10191.82</v>
      </c>
      <c r="N1110" s="26" t="str">
        <f>VLOOKUP(A1110,hospital[#All],7,FALSE)</f>
        <v>tier - 3</v>
      </c>
      <c r="O1110" s="26" t="str">
        <f>VLOOKUP(A1110,hospital[#All],8,FALSE)</f>
        <v>tier - 2</v>
      </c>
      <c r="P1110" s="26" t="str">
        <f>VLOOKUP(A1110,hospital[#All],9,FALSE)</f>
        <v>R1026</v>
      </c>
      <c r="Q1110" s="26">
        <f>VLOOKUP(A1110,hospital[#All],11,FALSE)</f>
        <v>40</v>
      </c>
    </row>
    <row r="1111" spans="1:17" ht="15.6" x14ac:dyDescent="0.3">
      <c r="A1111" s="25" t="s">
        <v>1261</v>
      </c>
      <c r="B1111" s="26" t="str">
        <f>VLOOKUP(A1111,cstm_name[#All],4,FALSE)</f>
        <v>Sarah</v>
      </c>
      <c r="C1111" s="26">
        <f>VLOOKUP(A1111,medical[#All],2,FALSE)</f>
        <v>27.29</v>
      </c>
      <c r="D1111" s="26" t="str">
        <f>VLOOKUP(A1111,medical[#All],5,FALSE)</f>
        <v>Prediabetes</v>
      </c>
      <c r="E1111" s="26" t="str">
        <f>VLOOKUP(A1111,medical[#All],6,FALSE)</f>
        <v>No</v>
      </c>
      <c r="F1111" s="26" t="str">
        <f>VLOOKUP('Health care'!A1111,medical[#All],7,FALSE)</f>
        <v>No</v>
      </c>
      <c r="G1111" s="26" t="str">
        <f>VLOOKUP(A1111,medical[#All],8,FALSE)</f>
        <v>No</v>
      </c>
      <c r="H1111" s="26">
        <f>VLOOKUP('Health care'!A1111,medical[#All],9,FALSE)</f>
        <v>2</v>
      </c>
      <c r="I1111" s="26" t="str">
        <f>VLOOKUP(A1111,medical[#All],10,FALSE)</f>
        <v>No</v>
      </c>
      <c r="J1111" s="27" t="str">
        <f>VLOOKUP(A1111,medical[#All],3,FALSE)</f>
        <v>OverWeight</v>
      </c>
      <c r="K1111" s="27" t="str">
        <f>VLOOKUP(A1111,medical[#All],5,FALSE)</f>
        <v>Prediabetes</v>
      </c>
      <c r="L1111" s="28" t="str">
        <f>VLOOKUP(A1111,hospital[#All],10,FALSE)</f>
        <v>10-Jul-1972</v>
      </c>
      <c r="M1111" s="29">
        <f>VLOOKUP(A1111,hospital[#All],6,FALSE)</f>
        <v>10160.870000000001</v>
      </c>
      <c r="N1111" s="26" t="str">
        <f>VLOOKUP(A1111,hospital[#All],7,FALSE)</f>
        <v>tier - 3</v>
      </c>
      <c r="O1111" s="26" t="str">
        <f>VLOOKUP(A1111,hospital[#All],8,FALSE)</f>
        <v>tier - 3</v>
      </c>
      <c r="P1111" s="26" t="str">
        <f>VLOOKUP(A1111,hospital[#All],9,FALSE)</f>
        <v>R1025</v>
      </c>
      <c r="Q1111" s="26">
        <f>VLOOKUP(A1111,hospital[#All],11,FALSE)</f>
        <v>53</v>
      </c>
    </row>
    <row r="1112" spans="1:17" ht="15.6" x14ac:dyDescent="0.3">
      <c r="A1112" s="25" t="s">
        <v>1260</v>
      </c>
      <c r="B1112" s="26" t="str">
        <f>VLOOKUP(A1112,cstm_name[#All],4,FALSE)</f>
        <v>jennifer</v>
      </c>
      <c r="C1112" s="26">
        <f>VLOOKUP(A1112,medical[#All],2,FALSE)</f>
        <v>23.18</v>
      </c>
      <c r="D1112" s="26" t="str">
        <f>VLOOKUP(A1112,medical[#All],5,FALSE)</f>
        <v>Diabetes</v>
      </c>
      <c r="E1112" s="26" t="str">
        <f>VLOOKUP(A1112,medical[#All],6,FALSE)</f>
        <v>No</v>
      </c>
      <c r="F1112" s="26" t="str">
        <f>VLOOKUP('Health care'!A1112,medical[#All],7,FALSE)</f>
        <v>No</v>
      </c>
      <c r="G1112" s="26" t="str">
        <f>VLOOKUP(A1112,medical[#All],8,FALSE)</f>
        <v>No</v>
      </c>
      <c r="H1112" s="26">
        <f>VLOOKUP('Health care'!A1112,medical[#All],9,FALSE)</f>
        <v>2</v>
      </c>
      <c r="I1112" s="26" t="str">
        <f>VLOOKUP(A1112,medical[#All],10,FALSE)</f>
        <v>No</v>
      </c>
      <c r="J1112" s="27" t="str">
        <f>VLOOKUP(A1112,medical[#All],3,FALSE)</f>
        <v>Normal Weight</v>
      </c>
      <c r="K1112" s="27" t="str">
        <f>VLOOKUP(A1112,medical[#All],5,FALSE)</f>
        <v>Diabetes</v>
      </c>
      <c r="L1112" s="28" t="str">
        <f>VLOOKUP(A1112,hospital[#All],10,FALSE)</f>
        <v>13-Oct-1973</v>
      </c>
      <c r="M1112" s="29">
        <f>VLOOKUP(A1112,hospital[#All],6,FALSE)</f>
        <v>10156.780000000001</v>
      </c>
      <c r="N1112" s="26" t="str">
        <f>VLOOKUP(A1112,hospital[#All],7,FALSE)</f>
        <v>tier - 3</v>
      </c>
      <c r="O1112" s="26" t="str">
        <f>VLOOKUP(A1112,hospital[#All],8,FALSE)</f>
        <v>tier - 2</v>
      </c>
      <c r="P1112" s="26" t="str">
        <f>VLOOKUP(A1112,hospital[#All],9,FALSE)</f>
        <v>R1012</v>
      </c>
      <c r="Q1112" s="26">
        <f>VLOOKUP(A1112,hospital[#All],11,FALSE)</f>
        <v>52</v>
      </c>
    </row>
    <row r="1113" spans="1:17" ht="15.6" x14ac:dyDescent="0.3">
      <c r="A1113" s="25" t="s">
        <v>1259</v>
      </c>
      <c r="B1113" s="26" t="str">
        <f>VLOOKUP(A1113,cstm_name[#All],4,FALSE)</f>
        <v>Laura</v>
      </c>
      <c r="C1113" s="26">
        <f>VLOOKUP(A1113,medical[#All],2,FALSE)</f>
        <v>32.659999999999997</v>
      </c>
      <c r="D1113" s="26" t="str">
        <f>VLOOKUP(A1113,medical[#All],5,FALSE)</f>
        <v>Diabetes</v>
      </c>
      <c r="E1113" s="26" t="str">
        <f>VLOOKUP(A1113,medical[#All],6,FALSE)</f>
        <v>Yes</v>
      </c>
      <c r="F1113" s="26" t="str">
        <f>VLOOKUP('Health care'!A1113,medical[#All],7,FALSE)</f>
        <v>No</v>
      </c>
      <c r="G1113" s="26" t="str">
        <f>VLOOKUP(A1113,medical[#All],8,FALSE)</f>
        <v>No</v>
      </c>
      <c r="H1113" s="26">
        <f>VLOOKUP('Health care'!A1113,medical[#All],9,FALSE)</f>
        <v>0</v>
      </c>
      <c r="I1113" s="26" t="str">
        <f>VLOOKUP(A1113,medical[#All],10,FALSE)</f>
        <v>No</v>
      </c>
      <c r="J1113" s="27" t="str">
        <f>VLOOKUP(A1113,medical[#All],3,FALSE)</f>
        <v>Obesity</v>
      </c>
      <c r="K1113" s="27" t="str">
        <f>VLOOKUP(A1113,medical[#All],5,FALSE)</f>
        <v>Diabetes</v>
      </c>
      <c r="L1113" s="28" t="str">
        <f>VLOOKUP(A1113,hospital[#All],10,FALSE)</f>
        <v>12-Jun-1981</v>
      </c>
      <c r="M1113" s="29">
        <f>VLOOKUP(A1113,hospital[#All],6,FALSE)</f>
        <v>10146.129999999999</v>
      </c>
      <c r="N1113" s="26" t="str">
        <f>VLOOKUP(A1113,hospital[#All],7,FALSE)</f>
        <v>tier - 3</v>
      </c>
      <c r="O1113" s="26" t="str">
        <f>VLOOKUP(A1113,hospital[#All],8,FALSE)</f>
        <v>tier - 1</v>
      </c>
      <c r="P1113" s="26" t="str">
        <f>VLOOKUP(A1113,hospital[#All],9,FALSE)</f>
        <v>R1025</v>
      </c>
      <c r="Q1113" s="26">
        <f>VLOOKUP(A1113,hospital[#All],11,FALSE)</f>
        <v>44</v>
      </c>
    </row>
    <row r="1114" spans="1:17" ht="15.6" x14ac:dyDescent="0.3">
      <c r="A1114" s="25" t="s">
        <v>1258</v>
      </c>
      <c r="B1114" s="26" t="str">
        <f>VLOOKUP(A1114,cstm_name[#All],4,FALSE)</f>
        <v>thomas</v>
      </c>
      <c r="C1114" s="26">
        <f>VLOOKUP(A1114,medical[#All],2,FALSE)</f>
        <v>30.78</v>
      </c>
      <c r="D1114" s="26" t="str">
        <f>VLOOKUP(A1114,medical[#All],5,FALSE)</f>
        <v>Diabetes</v>
      </c>
      <c r="E1114" s="26" t="str">
        <f>VLOOKUP(A1114,medical[#All],6,FALSE)</f>
        <v>No</v>
      </c>
      <c r="F1114" s="26" t="str">
        <f>VLOOKUP('Health care'!A1114,medical[#All],7,FALSE)</f>
        <v>No</v>
      </c>
      <c r="G1114" s="26" t="str">
        <f>VLOOKUP(A1114,medical[#All],8,FALSE)</f>
        <v>No</v>
      </c>
      <c r="H1114" s="26">
        <f>VLOOKUP('Health care'!A1114,medical[#All],9,FALSE)</f>
        <v>0</v>
      </c>
      <c r="I1114" s="26" t="str">
        <f>VLOOKUP(A1114,medical[#All],10,FALSE)</f>
        <v>No</v>
      </c>
      <c r="J1114" s="27" t="str">
        <f>VLOOKUP(A1114,medical[#All],3,FALSE)</f>
        <v>Obesity</v>
      </c>
      <c r="K1114" s="27" t="str">
        <f>VLOOKUP(A1114,medical[#All],5,FALSE)</f>
        <v>Diabetes</v>
      </c>
      <c r="L1114" s="28" t="str">
        <f>VLOOKUP(A1114,hospital[#All],10,FALSE)</f>
        <v>30-Dec-1974</v>
      </c>
      <c r="M1114" s="29">
        <f>VLOOKUP(A1114,hospital[#All],6,FALSE)</f>
        <v>10141.14</v>
      </c>
      <c r="N1114" s="26" t="str">
        <f>VLOOKUP(A1114,hospital[#All],7,FALSE)</f>
        <v>tier - 3</v>
      </c>
      <c r="O1114" s="26" t="str">
        <f>VLOOKUP(A1114,hospital[#All],8,FALSE)</f>
        <v>tier - 1</v>
      </c>
      <c r="P1114" s="26" t="str">
        <f>VLOOKUP(A1114,hospital[#All],9,FALSE)</f>
        <v>R1016</v>
      </c>
      <c r="Q1114" s="26">
        <f>VLOOKUP(A1114,hospital[#All],11,FALSE)</f>
        <v>51</v>
      </c>
    </row>
    <row r="1115" spans="1:17" ht="15.6" x14ac:dyDescent="0.3">
      <c r="A1115" s="25" t="s">
        <v>1257</v>
      </c>
      <c r="B1115" s="26" t="str">
        <f>VLOOKUP(A1115,cstm_name[#All],4,FALSE)</f>
        <v>gisele</v>
      </c>
      <c r="C1115" s="26">
        <f>VLOOKUP(A1115,medical[#All],2,FALSE)</f>
        <v>47.2</v>
      </c>
      <c r="D1115" s="26" t="str">
        <f>VLOOKUP(A1115,medical[#All],5,FALSE)</f>
        <v>Prediabetes</v>
      </c>
      <c r="E1115" s="26" t="str">
        <f>VLOOKUP(A1115,medical[#All],6,FALSE)</f>
        <v>Yes</v>
      </c>
      <c r="F1115" s="26" t="str">
        <f>VLOOKUP('Health care'!A1115,medical[#All],7,FALSE)</f>
        <v>No</v>
      </c>
      <c r="G1115" s="26" t="str">
        <f>VLOOKUP(A1115,medical[#All],8,FALSE)</f>
        <v>Yes</v>
      </c>
      <c r="H1115" s="26">
        <f>VLOOKUP('Health care'!A1115,medical[#All],9,FALSE)</f>
        <v>1</v>
      </c>
      <c r="I1115" s="26" t="str">
        <f>VLOOKUP(A1115,medical[#All],10,FALSE)</f>
        <v>No</v>
      </c>
      <c r="J1115" s="27" t="str">
        <f>VLOOKUP(A1115,medical[#All],3,FALSE)</f>
        <v>Obesity</v>
      </c>
      <c r="K1115" s="27" t="str">
        <f>VLOOKUP(A1115,medical[#All],5,FALSE)</f>
        <v>Prediabetes</v>
      </c>
      <c r="L1115" s="28" t="str">
        <f>VLOOKUP(A1115,hospital[#All],10,FALSE)</f>
        <v>5-Sep-1997</v>
      </c>
      <c r="M1115" s="29">
        <f>VLOOKUP(A1115,hospital[#All],6,FALSE)</f>
        <v>10139.84</v>
      </c>
      <c r="N1115" s="26" t="str">
        <f>VLOOKUP(A1115,hospital[#All],7,FALSE)</f>
        <v>tier - 3</v>
      </c>
      <c r="O1115" s="26" t="str">
        <f>VLOOKUP(A1115,hospital[#All],8,FALSE)</f>
        <v>tier - 2</v>
      </c>
      <c r="P1115" s="26" t="str">
        <f>VLOOKUP(A1115,hospital[#All],9,FALSE)</f>
        <v>R1012</v>
      </c>
      <c r="Q1115" s="26">
        <f>VLOOKUP(A1115,hospital[#All],11,FALSE)</f>
        <v>28</v>
      </c>
    </row>
    <row r="1116" spans="1:17" ht="15.6" x14ac:dyDescent="0.3">
      <c r="A1116" s="25" t="s">
        <v>1256</v>
      </c>
      <c r="B1116" s="26" t="str">
        <f>VLOOKUP(A1116,cstm_name[#All],4,FALSE)</f>
        <v>Myra</v>
      </c>
      <c r="C1116" s="26">
        <f>VLOOKUP(A1116,medical[#All],2,FALSE)</f>
        <v>31.6</v>
      </c>
      <c r="D1116" s="26" t="str">
        <f>VLOOKUP(A1116,medical[#All],5,FALSE)</f>
        <v>Prediabetes</v>
      </c>
      <c r="E1116" s="26" t="str">
        <f>VLOOKUP(A1116,medical[#All],6,FALSE)</f>
        <v>No</v>
      </c>
      <c r="F1116" s="26" t="str">
        <f>VLOOKUP('Health care'!A1116,medical[#All],7,FALSE)</f>
        <v>No</v>
      </c>
      <c r="G1116" s="26" t="str">
        <f>VLOOKUP(A1116,medical[#All],8,FALSE)</f>
        <v>No</v>
      </c>
      <c r="H1116" s="26">
        <f>VLOOKUP('Health care'!A1116,medical[#All],9,FALSE)</f>
        <v>2</v>
      </c>
      <c r="I1116" s="26" t="str">
        <f>VLOOKUP(A1116,medical[#All],10,FALSE)</f>
        <v>No</v>
      </c>
      <c r="J1116" s="27" t="str">
        <f>VLOOKUP(A1116,medical[#All],3,FALSE)</f>
        <v>Obesity</v>
      </c>
      <c r="K1116" s="27" t="str">
        <f>VLOOKUP(A1116,medical[#All],5,FALSE)</f>
        <v>Prediabetes</v>
      </c>
      <c r="L1116" s="28" t="str">
        <f>VLOOKUP(A1116,hospital[#All],10,FALSE)</f>
        <v>16-Nov-1972</v>
      </c>
      <c r="M1116" s="29">
        <f>VLOOKUP(A1116,hospital[#All],6,FALSE)</f>
        <v>10118.42</v>
      </c>
      <c r="N1116" s="26" t="str">
        <f>VLOOKUP(A1116,hospital[#All],7,FALSE)</f>
        <v>tier - 3</v>
      </c>
      <c r="O1116" s="26" t="str">
        <f>VLOOKUP(A1116,hospital[#All],8,FALSE)</f>
        <v>tier - 3</v>
      </c>
      <c r="P1116" s="26" t="str">
        <f>VLOOKUP(A1116,hospital[#All],9,FALSE)</f>
        <v>R1011</v>
      </c>
      <c r="Q1116" s="26">
        <f>VLOOKUP(A1116,hospital[#All],11,FALSE)</f>
        <v>53</v>
      </c>
    </row>
    <row r="1117" spans="1:17" ht="15.6" x14ac:dyDescent="0.3">
      <c r="A1117" s="25" t="s">
        <v>1255</v>
      </c>
      <c r="B1117" s="26" t="str">
        <f>VLOOKUP(A1117,cstm_name[#All],4,FALSE)</f>
        <v>Melissa</v>
      </c>
      <c r="C1117" s="26">
        <f>VLOOKUP(A1117,medical[#All],2,FALSE)</f>
        <v>33.914999999999999</v>
      </c>
      <c r="D1117" s="26" t="str">
        <f>VLOOKUP(A1117,medical[#All],5,FALSE)</f>
        <v>Diabetes</v>
      </c>
      <c r="E1117" s="26" t="str">
        <f>VLOOKUP(A1117,medical[#All],6,FALSE)</f>
        <v>Yes</v>
      </c>
      <c r="F1117" s="26" t="str">
        <f>VLOOKUP('Health care'!A1117,medical[#All],7,FALSE)</f>
        <v>No</v>
      </c>
      <c r="G1117" s="26" t="str">
        <f>VLOOKUP(A1117,medical[#All],8,FALSE)</f>
        <v>No</v>
      </c>
      <c r="H1117" s="26">
        <f>VLOOKUP('Health care'!A1117,medical[#All],9,FALSE)</f>
        <v>1</v>
      </c>
      <c r="I1117" s="26" t="str">
        <f>VLOOKUP(A1117,medical[#All],10,FALSE)</f>
        <v>No</v>
      </c>
      <c r="J1117" s="27" t="str">
        <f>VLOOKUP(A1117,medical[#All],3,FALSE)</f>
        <v>Obesity</v>
      </c>
      <c r="K1117" s="27" t="str">
        <f>VLOOKUP(A1117,medical[#All],5,FALSE)</f>
        <v>Diabetes</v>
      </c>
      <c r="L1117" s="28" t="str">
        <f>VLOOKUP(A1117,hospital[#All],10,FALSE)</f>
        <v>2-Jul-1975</v>
      </c>
      <c r="M1117" s="29">
        <f>VLOOKUP(A1117,hospital[#All],6,FALSE)</f>
        <v>10115.01</v>
      </c>
      <c r="N1117" s="26" t="str">
        <f>VLOOKUP(A1117,hospital[#All],7,FALSE)</f>
        <v>tier - 3</v>
      </c>
      <c r="O1117" s="26" t="str">
        <f>VLOOKUP(A1117,hospital[#All],8,FALSE)</f>
        <v>tier - 3</v>
      </c>
      <c r="P1117" s="26" t="str">
        <f>VLOOKUP(A1117,hospital[#All],9,FALSE)</f>
        <v>R1012</v>
      </c>
      <c r="Q1117" s="26">
        <f>VLOOKUP(A1117,hospital[#All],11,FALSE)</f>
        <v>50</v>
      </c>
    </row>
    <row r="1118" spans="1:17" ht="15.6" x14ac:dyDescent="0.3">
      <c r="A1118" s="25" t="s">
        <v>1254</v>
      </c>
      <c r="B1118" s="26" t="str">
        <f>VLOOKUP(A1118,cstm_name[#All],4,FALSE)</f>
        <v>Eleanor</v>
      </c>
      <c r="C1118" s="26">
        <f>VLOOKUP(A1118,medical[#All],2,FALSE)</f>
        <v>23.54</v>
      </c>
      <c r="D1118" s="26" t="str">
        <f>VLOOKUP(A1118,medical[#All],5,FALSE)</f>
        <v>Normal</v>
      </c>
      <c r="E1118" s="26" t="str">
        <f>VLOOKUP(A1118,medical[#All],6,FALSE)</f>
        <v>No</v>
      </c>
      <c r="F1118" s="26" t="str">
        <f>VLOOKUP('Health care'!A1118,medical[#All],7,FALSE)</f>
        <v>No</v>
      </c>
      <c r="G1118" s="26" t="str">
        <f>VLOOKUP(A1118,medical[#All],8,FALSE)</f>
        <v>No</v>
      </c>
      <c r="H1118" s="26">
        <f>VLOOKUP('Health care'!A1118,medical[#All],9,FALSE)</f>
        <v>2</v>
      </c>
      <c r="I1118" s="26" t="str">
        <f>VLOOKUP(A1118,medical[#All],10,FALSE)</f>
        <v>No</v>
      </c>
      <c r="J1118" s="27" t="str">
        <f>VLOOKUP(A1118,medical[#All],3,FALSE)</f>
        <v>Normal Weight</v>
      </c>
      <c r="K1118" s="27" t="str">
        <f>VLOOKUP(A1118,medical[#All],5,FALSE)</f>
        <v>Normal</v>
      </c>
      <c r="L1118" s="28" t="str">
        <f>VLOOKUP(A1118,hospital[#All],10,FALSE)</f>
        <v>8-Aug-1972</v>
      </c>
      <c r="M1118" s="29">
        <f>VLOOKUP(A1118,hospital[#All],6,FALSE)</f>
        <v>10107.219999999999</v>
      </c>
      <c r="N1118" s="26" t="str">
        <f>VLOOKUP(A1118,hospital[#All],7,FALSE)</f>
        <v>tier - 3</v>
      </c>
      <c r="O1118" s="26" t="str">
        <f>VLOOKUP(A1118,hospital[#All],8,FALSE)</f>
        <v>tier - 1</v>
      </c>
      <c r="P1118" s="26" t="str">
        <f>VLOOKUP(A1118,hospital[#All],9,FALSE)</f>
        <v>R1013</v>
      </c>
      <c r="Q1118" s="26">
        <f>VLOOKUP(A1118,hospital[#All],11,FALSE)</f>
        <v>53</v>
      </c>
    </row>
    <row r="1119" spans="1:17" ht="15.6" x14ac:dyDescent="0.3">
      <c r="A1119" s="25" t="s">
        <v>1253</v>
      </c>
      <c r="B1119" s="26" t="str">
        <f>VLOOKUP(A1119,cstm_name[#All],4,FALSE)</f>
        <v>elizabeth</v>
      </c>
      <c r="C1119" s="26">
        <f>VLOOKUP(A1119,medical[#All],2,FALSE)</f>
        <v>27.074999999999999</v>
      </c>
      <c r="D1119" s="26" t="str">
        <f>VLOOKUP(A1119,medical[#All],5,FALSE)</f>
        <v>Normal</v>
      </c>
      <c r="E1119" s="26" t="str">
        <f>VLOOKUP(A1119,medical[#All],6,FALSE)</f>
        <v>No</v>
      </c>
      <c r="F1119" s="26" t="str">
        <f>VLOOKUP('Health care'!A1119,medical[#All],7,FALSE)</f>
        <v>No</v>
      </c>
      <c r="G1119" s="26" t="str">
        <f>VLOOKUP(A1119,medical[#All],8,FALSE)</f>
        <v>No</v>
      </c>
      <c r="H1119" s="26">
        <f>VLOOKUP('Health care'!A1119,medical[#All],9,FALSE)</f>
        <v>2</v>
      </c>
      <c r="I1119" s="26" t="str">
        <f>VLOOKUP(A1119,medical[#All],10,FALSE)</f>
        <v>No</v>
      </c>
      <c r="J1119" s="27" t="str">
        <f>VLOOKUP(A1119,medical[#All],3,FALSE)</f>
        <v>OverWeight</v>
      </c>
      <c r="K1119" s="27" t="str">
        <f>VLOOKUP(A1119,medical[#All],5,FALSE)</f>
        <v>Normal</v>
      </c>
      <c r="L1119" s="28" t="str">
        <f>VLOOKUP(A1119,hospital[#All],10,FALSE)</f>
        <v>19-Oct-1972</v>
      </c>
      <c r="M1119" s="29">
        <f>VLOOKUP(A1119,hospital[#All],6,FALSE)</f>
        <v>10106.129999999999</v>
      </c>
      <c r="N1119" s="26" t="str">
        <f>VLOOKUP(A1119,hospital[#All],7,FALSE)</f>
        <v>tier - 3</v>
      </c>
      <c r="O1119" s="26" t="str">
        <f>VLOOKUP(A1119,hospital[#All],8,FALSE)</f>
        <v>tier - 1</v>
      </c>
      <c r="P1119" s="26" t="str">
        <f>VLOOKUP(A1119,hospital[#All],9,FALSE)</f>
        <v>R1024</v>
      </c>
      <c r="Q1119" s="26">
        <f>VLOOKUP(A1119,hospital[#All],11,FALSE)</f>
        <v>53</v>
      </c>
    </row>
    <row r="1120" spans="1:17" ht="15.6" x14ac:dyDescent="0.3">
      <c r="A1120" s="25" t="s">
        <v>1252</v>
      </c>
      <c r="B1120" s="26" t="str">
        <f>VLOOKUP(A1120,cstm_name[#All],4,FALSE)</f>
        <v>kenneth</v>
      </c>
      <c r="C1120" s="26">
        <f>VLOOKUP(A1120,medical[#All],2,FALSE)</f>
        <v>25.8</v>
      </c>
      <c r="D1120" s="26" t="str">
        <f>VLOOKUP(A1120,medical[#All],5,FALSE)</f>
        <v>Normal</v>
      </c>
      <c r="E1120" s="26" t="str">
        <f>VLOOKUP(A1120,medical[#All],6,FALSE)</f>
        <v>Yes</v>
      </c>
      <c r="F1120" s="26" t="str">
        <f>VLOOKUP('Health care'!A1120,medical[#All],7,FALSE)</f>
        <v>No</v>
      </c>
      <c r="G1120" s="26" t="str">
        <f>VLOOKUP(A1120,medical[#All],8,FALSE)</f>
        <v>No</v>
      </c>
      <c r="H1120" s="26">
        <f>VLOOKUP('Health care'!A1120,medical[#All],9,FALSE)</f>
        <v>0</v>
      </c>
      <c r="I1120" s="26" t="str">
        <f>VLOOKUP(A1120,medical[#All],10,FALSE)</f>
        <v>No</v>
      </c>
      <c r="J1120" s="27" t="str">
        <f>VLOOKUP(A1120,medical[#All],3,FALSE)</f>
        <v>OverWeight</v>
      </c>
      <c r="K1120" s="27" t="str">
        <f>VLOOKUP(A1120,medical[#All],5,FALSE)</f>
        <v>Normal</v>
      </c>
      <c r="L1120" s="28" t="str">
        <f>VLOOKUP(A1120,hospital[#All],10,FALSE)</f>
        <v>19-Dec-1976</v>
      </c>
      <c r="M1120" s="29">
        <f>VLOOKUP(A1120,hospital[#All],6,FALSE)</f>
        <v>10096.969999999999</v>
      </c>
      <c r="N1120" s="26" t="str">
        <f>VLOOKUP(A1120,hospital[#All],7,FALSE)</f>
        <v>tier - 3</v>
      </c>
      <c r="O1120" s="26" t="str">
        <f>VLOOKUP(A1120,hospital[#All],8,FALSE)</f>
        <v>tier - 2</v>
      </c>
      <c r="P1120" s="26" t="str">
        <f>VLOOKUP(A1120,hospital[#All],9,FALSE)</f>
        <v>R1011</v>
      </c>
      <c r="Q1120" s="26">
        <f>VLOOKUP(A1120,hospital[#All],11,FALSE)</f>
        <v>49</v>
      </c>
    </row>
    <row r="1121" spans="1:17" ht="15.6" x14ac:dyDescent="0.3">
      <c r="A1121" s="25" t="s">
        <v>1251</v>
      </c>
      <c r="B1121" s="26" t="str">
        <f>VLOOKUP(A1121,cstm_name[#All],4,FALSE)</f>
        <v>Robert</v>
      </c>
      <c r="C1121" s="26">
        <f>VLOOKUP(A1121,medical[#All],2,FALSE)</f>
        <v>36.1</v>
      </c>
      <c r="D1121" s="26" t="str">
        <f>VLOOKUP(A1121,medical[#All],5,FALSE)</f>
        <v>Normal</v>
      </c>
      <c r="E1121" s="26" t="str">
        <f>VLOOKUP(A1121,medical[#All],6,FALSE)</f>
        <v>Yes</v>
      </c>
      <c r="F1121" s="26" t="str">
        <f>VLOOKUP('Health care'!A1121,medical[#All],7,FALSE)</f>
        <v>No</v>
      </c>
      <c r="G1121" s="26" t="str">
        <f>VLOOKUP(A1121,medical[#All],8,FALSE)</f>
        <v>Yes</v>
      </c>
      <c r="H1121" s="26">
        <f>VLOOKUP('Health care'!A1121,medical[#All],9,FALSE)</f>
        <v>1</v>
      </c>
      <c r="I1121" s="26" t="str">
        <f>VLOOKUP(A1121,medical[#All],10,FALSE)</f>
        <v>No</v>
      </c>
      <c r="J1121" s="27" t="str">
        <f>VLOOKUP(A1121,medical[#All],3,FALSE)</f>
        <v>Obesity</v>
      </c>
      <c r="K1121" s="27" t="str">
        <f>VLOOKUP(A1121,medical[#All],5,FALSE)</f>
        <v>Normal</v>
      </c>
      <c r="L1121" s="28" t="str">
        <f>VLOOKUP(A1121,hospital[#All],10,FALSE)</f>
        <v>3-Jul-1969</v>
      </c>
      <c r="M1121" s="29">
        <f>VLOOKUP(A1121,hospital[#All],6,FALSE)</f>
        <v>10085.85</v>
      </c>
      <c r="N1121" s="26" t="str">
        <f>VLOOKUP(A1121,hospital[#All],7,FALSE)</f>
        <v>tier - 3</v>
      </c>
      <c r="O1121" s="26" t="str">
        <f>VLOOKUP(A1121,hospital[#All],8,FALSE)</f>
        <v>tier - 3</v>
      </c>
      <c r="P1121" s="26" t="str">
        <f>VLOOKUP(A1121,hospital[#All],9,FALSE)</f>
        <v>R1011</v>
      </c>
      <c r="Q1121" s="26">
        <f>VLOOKUP(A1121,hospital[#All],11,FALSE)</f>
        <v>56</v>
      </c>
    </row>
    <row r="1122" spans="1:17" ht="15.6" x14ac:dyDescent="0.3">
      <c r="A1122" s="25" t="s">
        <v>1250</v>
      </c>
      <c r="B1122" s="26" t="str">
        <f>VLOOKUP(A1122,cstm_name[#All],4,FALSE)</f>
        <v>Thomas</v>
      </c>
      <c r="C1122" s="26">
        <f>VLOOKUP(A1122,medical[#All],2,FALSE)</f>
        <v>30.495000000000001</v>
      </c>
      <c r="D1122" s="26" t="str">
        <f>VLOOKUP(A1122,medical[#All],5,FALSE)</f>
        <v>Prediabetes</v>
      </c>
      <c r="E1122" s="26" t="str">
        <f>VLOOKUP(A1122,medical[#All],6,FALSE)</f>
        <v>Yes</v>
      </c>
      <c r="F1122" s="26" t="str">
        <f>VLOOKUP('Health care'!A1122,medical[#All],7,FALSE)</f>
        <v>No</v>
      </c>
      <c r="G1122" s="26" t="str">
        <f>VLOOKUP(A1122,medical[#All],8,FALSE)</f>
        <v>Yes</v>
      </c>
      <c r="H1122" s="26">
        <f>VLOOKUP('Health care'!A1122,medical[#All],9,FALSE)</f>
        <v>1</v>
      </c>
      <c r="I1122" s="26" t="str">
        <f>VLOOKUP(A1122,medical[#All],10,FALSE)</f>
        <v>No</v>
      </c>
      <c r="J1122" s="27" t="str">
        <f>VLOOKUP(A1122,medical[#All],3,FALSE)</f>
        <v>Obesity</v>
      </c>
      <c r="K1122" s="27" t="str">
        <f>VLOOKUP(A1122,medical[#All],5,FALSE)</f>
        <v>Prediabetes</v>
      </c>
      <c r="L1122" s="28" t="str">
        <f>VLOOKUP(A1122,hospital[#All],10,FALSE)</f>
        <v>27-Oct-1969</v>
      </c>
      <c r="M1122" s="29">
        <f>VLOOKUP(A1122,hospital[#All],6,FALSE)</f>
        <v>10072.06</v>
      </c>
      <c r="N1122" s="26" t="str">
        <f>VLOOKUP(A1122,hospital[#All],7,FALSE)</f>
        <v>tier - 3</v>
      </c>
      <c r="O1122" s="26" t="str">
        <f>VLOOKUP(A1122,hospital[#All],8,FALSE)</f>
        <v>tier - 1</v>
      </c>
      <c r="P1122" s="26" t="str">
        <f>VLOOKUP(A1122,hospital[#All],9,FALSE)</f>
        <v>R1017</v>
      </c>
      <c r="Q1122" s="26">
        <f>VLOOKUP(A1122,hospital[#All],11,FALSE)</f>
        <v>56</v>
      </c>
    </row>
    <row r="1123" spans="1:17" ht="15.6" x14ac:dyDescent="0.3">
      <c r="A1123" s="25" t="s">
        <v>1249</v>
      </c>
      <c r="B1123" s="26" t="str">
        <f>VLOOKUP(A1123,cstm_name[#All],4,FALSE)</f>
        <v>Matthew</v>
      </c>
      <c r="C1123" s="26">
        <f>VLOOKUP(A1123,medical[#All],2,FALSE)</f>
        <v>21.4</v>
      </c>
      <c r="D1123" s="26" t="str">
        <f>VLOOKUP(A1123,medical[#All],5,FALSE)</f>
        <v>Prediabetes</v>
      </c>
      <c r="E1123" s="26" t="str">
        <f>VLOOKUP(A1123,medical[#All],6,FALSE)</f>
        <v>Yes</v>
      </c>
      <c r="F1123" s="26" t="str">
        <f>VLOOKUP('Health care'!A1123,medical[#All],7,FALSE)</f>
        <v>No</v>
      </c>
      <c r="G1123" s="26" t="str">
        <f>VLOOKUP(A1123,medical[#All],8,FALSE)</f>
        <v>Yes</v>
      </c>
      <c r="H1123" s="26">
        <f>VLOOKUP('Health care'!A1123,medical[#All],9,FALSE)</f>
        <v>1</v>
      </c>
      <c r="I1123" s="26" t="str">
        <f>VLOOKUP(A1123,medical[#All],10,FALSE)</f>
        <v>No</v>
      </c>
      <c r="J1123" s="27" t="str">
        <f>VLOOKUP(A1123,medical[#All],3,FALSE)</f>
        <v>Normal Weight</v>
      </c>
      <c r="K1123" s="27" t="str">
        <f>VLOOKUP(A1123,medical[#All],5,FALSE)</f>
        <v>Prediabetes</v>
      </c>
      <c r="L1123" s="28" t="str">
        <f>VLOOKUP(A1123,hospital[#All],10,FALSE)</f>
        <v>22-Aug-1969</v>
      </c>
      <c r="M1123" s="29">
        <f>VLOOKUP(A1123,hospital[#All],6,FALSE)</f>
        <v>10065.41</v>
      </c>
      <c r="N1123" s="26" t="str">
        <f>VLOOKUP(A1123,hospital[#All],7,FALSE)</f>
        <v>tier - 3</v>
      </c>
      <c r="O1123" s="26" t="str">
        <f>VLOOKUP(A1123,hospital[#All],8,FALSE)</f>
        <v>tier - 2</v>
      </c>
      <c r="P1123" s="26" t="str">
        <f>VLOOKUP(A1123,hospital[#All],9,FALSE)</f>
        <v>R1011</v>
      </c>
      <c r="Q1123" s="26">
        <f>VLOOKUP(A1123,hospital[#All],11,FALSE)</f>
        <v>56</v>
      </c>
    </row>
    <row r="1124" spans="1:17" ht="15.6" x14ac:dyDescent="0.3">
      <c r="A1124" s="25" t="s">
        <v>1248</v>
      </c>
      <c r="B1124" s="26" t="str">
        <f>VLOOKUP(A1124,cstm_name[#All],4,FALSE)</f>
        <v>Mallory</v>
      </c>
      <c r="C1124" s="26">
        <f>VLOOKUP(A1124,medical[#All],2,FALSE)</f>
        <v>32.299999999999997</v>
      </c>
      <c r="D1124" s="26" t="str">
        <f>VLOOKUP(A1124,medical[#All],5,FALSE)</f>
        <v>Diabetes</v>
      </c>
      <c r="E1124" s="26" t="str">
        <f>VLOOKUP(A1124,medical[#All],6,FALSE)</f>
        <v>No</v>
      </c>
      <c r="F1124" s="26" t="str">
        <f>VLOOKUP('Health care'!A1124,medical[#All],7,FALSE)</f>
        <v>No</v>
      </c>
      <c r="G1124" s="26" t="str">
        <f>VLOOKUP(A1124,medical[#All],8,FALSE)</f>
        <v>No</v>
      </c>
      <c r="H1124" s="26">
        <f>VLOOKUP('Health care'!A1124,medical[#All],9,FALSE)</f>
        <v>0</v>
      </c>
      <c r="I1124" s="26" t="str">
        <f>VLOOKUP(A1124,medical[#All],10,FALSE)</f>
        <v>No</v>
      </c>
      <c r="J1124" s="27" t="str">
        <f>VLOOKUP(A1124,medical[#All],3,FALSE)</f>
        <v>Obesity</v>
      </c>
      <c r="K1124" s="27" t="str">
        <f>VLOOKUP(A1124,medical[#All],5,FALSE)</f>
        <v>Diabetes</v>
      </c>
      <c r="L1124" s="28" t="str">
        <f>VLOOKUP(A1124,hospital[#All],10,FALSE)</f>
        <v>30-Aug-1974</v>
      </c>
      <c r="M1124" s="29">
        <f>VLOOKUP(A1124,hospital[#All],6,FALSE)</f>
        <v>10043.25</v>
      </c>
      <c r="N1124" s="26" t="str">
        <f>VLOOKUP(A1124,hospital[#All],7,FALSE)</f>
        <v>tier - 3</v>
      </c>
      <c r="O1124" s="26" t="str">
        <f>VLOOKUP(A1124,hospital[#All],8,FALSE)</f>
        <v>tier - 2</v>
      </c>
      <c r="P1124" s="26" t="str">
        <f>VLOOKUP(A1124,hospital[#All],9,FALSE)</f>
        <v>R1024</v>
      </c>
      <c r="Q1124" s="26">
        <f>VLOOKUP(A1124,hospital[#All],11,FALSE)</f>
        <v>51</v>
      </c>
    </row>
    <row r="1125" spans="1:17" ht="15.6" x14ac:dyDescent="0.3">
      <c r="A1125" s="25" t="s">
        <v>1247</v>
      </c>
      <c r="B1125" s="26" t="str">
        <f>VLOOKUP(A1125,cstm_name[#All],4,FALSE)</f>
        <v>Christopher</v>
      </c>
      <c r="C1125" s="26">
        <f>VLOOKUP(A1125,medical[#All],2,FALSE)</f>
        <v>29.78</v>
      </c>
      <c r="D1125" s="26" t="str">
        <f>VLOOKUP(A1125,medical[#All],5,FALSE)</f>
        <v>Prediabetes</v>
      </c>
      <c r="E1125" s="26" t="str">
        <f>VLOOKUP(A1125,medical[#All],6,FALSE)</f>
        <v>No</v>
      </c>
      <c r="F1125" s="26" t="str">
        <f>VLOOKUP('Health care'!A1125,medical[#All],7,FALSE)</f>
        <v>No</v>
      </c>
      <c r="G1125" s="26" t="str">
        <f>VLOOKUP(A1125,medical[#All],8,FALSE)</f>
        <v>Yes</v>
      </c>
      <c r="H1125" s="26">
        <f>VLOOKUP('Health care'!A1125,medical[#All],9,FALSE)</f>
        <v>1</v>
      </c>
      <c r="I1125" s="26" t="str">
        <f>VLOOKUP(A1125,medical[#All],10,FALSE)</f>
        <v>No</v>
      </c>
      <c r="J1125" s="27" t="str">
        <f>VLOOKUP(A1125,medical[#All],3,FALSE)</f>
        <v>OverWeight</v>
      </c>
      <c r="K1125" s="27" t="str">
        <f>VLOOKUP(A1125,medical[#All],5,FALSE)</f>
        <v>Prediabetes</v>
      </c>
      <c r="L1125" s="28" t="str">
        <f>VLOOKUP(A1125,hospital[#All],10,FALSE)</f>
        <v>28-Dec-1979</v>
      </c>
      <c r="M1125" s="29">
        <f>VLOOKUP(A1125,hospital[#All],6,FALSE)</f>
        <v>10027.15</v>
      </c>
      <c r="N1125" s="26" t="str">
        <f>VLOOKUP(A1125,hospital[#All],7,FALSE)</f>
        <v>tier - 3</v>
      </c>
      <c r="O1125" s="26" t="str">
        <f>VLOOKUP(A1125,hospital[#All],8,FALSE)</f>
        <v>tier - 1</v>
      </c>
      <c r="P1125" s="26" t="str">
        <f>VLOOKUP(A1125,hospital[#All],9,FALSE)</f>
        <v>R1021</v>
      </c>
      <c r="Q1125" s="26">
        <f>VLOOKUP(A1125,hospital[#All],11,FALSE)</f>
        <v>46</v>
      </c>
    </row>
    <row r="1126" spans="1:17" ht="15.6" x14ac:dyDescent="0.3">
      <c r="A1126" s="25" t="s">
        <v>1246</v>
      </c>
      <c r="B1126" s="26" t="str">
        <f>VLOOKUP(A1126,cstm_name[#All],4,FALSE)</f>
        <v>jamie</v>
      </c>
      <c r="C1126" s="26">
        <f>VLOOKUP(A1126,medical[#All],2,FALSE)</f>
        <v>34.76</v>
      </c>
      <c r="D1126" s="26" t="str">
        <f>VLOOKUP(A1126,medical[#All],5,FALSE)</f>
        <v>Prediabetes</v>
      </c>
      <c r="E1126" s="26" t="str">
        <f>VLOOKUP(A1126,medical[#All],6,FALSE)</f>
        <v>Yes</v>
      </c>
      <c r="F1126" s="26" t="str">
        <f>VLOOKUP('Health care'!A1126,medical[#All],7,FALSE)</f>
        <v>No</v>
      </c>
      <c r="G1126" s="26" t="str">
        <f>VLOOKUP(A1126,medical[#All],8,FALSE)</f>
        <v>No</v>
      </c>
      <c r="H1126" s="26">
        <f>VLOOKUP('Health care'!A1126,medical[#All],9,FALSE)</f>
        <v>1</v>
      </c>
      <c r="I1126" s="26" t="str">
        <f>VLOOKUP(A1126,medical[#All],10,FALSE)</f>
        <v>No</v>
      </c>
      <c r="J1126" s="27" t="str">
        <f>VLOOKUP(A1126,medical[#All],3,FALSE)</f>
        <v>Obesity</v>
      </c>
      <c r="K1126" s="27" t="str">
        <f>VLOOKUP(A1126,medical[#All],5,FALSE)</f>
        <v>Prediabetes</v>
      </c>
      <c r="L1126" s="28" t="str">
        <f>VLOOKUP(A1126,hospital[#All],10,FALSE)</f>
        <v>3-Jul-1988</v>
      </c>
      <c r="M1126" s="29">
        <f>VLOOKUP(A1126,hospital[#All],6,FALSE)</f>
        <v>10011.44</v>
      </c>
      <c r="N1126" s="26" t="str">
        <f>VLOOKUP(A1126,hospital[#All],7,FALSE)</f>
        <v>tier - 3</v>
      </c>
      <c r="O1126" s="26" t="str">
        <f>VLOOKUP(A1126,hospital[#All],8,FALSE)</f>
        <v>tier - 3</v>
      </c>
      <c r="P1126" s="26" t="str">
        <f>VLOOKUP(A1126,hospital[#All],9,FALSE)</f>
        <v>R1026</v>
      </c>
      <c r="Q1126" s="26">
        <f>VLOOKUP(A1126,hospital[#All],11,FALSE)</f>
        <v>37</v>
      </c>
    </row>
    <row r="1127" spans="1:17" ht="15.6" x14ac:dyDescent="0.3">
      <c r="A1127" s="25" t="s">
        <v>1245</v>
      </c>
      <c r="B1127" s="26" t="str">
        <f>VLOOKUP(A1127,cstm_name[#All],4,FALSE)</f>
        <v>ariell</v>
      </c>
      <c r="C1127" s="26">
        <f>VLOOKUP(A1127,medical[#All],2,FALSE)</f>
        <v>18.335000000000001</v>
      </c>
      <c r="D1127" s="26" t="str">
        <f>VLOOKUP(A1127,medical[#All],5,FALSE)</f>
        <v>Diabetes</v>
      </c>
      <c r="E1127" s="26" t="str">
        <f>VLOOKUP(A1127,medical[#All],6,FALSE)</f>
        <v>Yes</v>
      </c>
      <c r="F1127" s="26" t="str">
        <f>VLOOKUP('Health care'!A1127,medical[#All],7,FALSE)</f>
        <v>No</v>
      </c>
      <c r="G1127" s="26" t="str">
        <f>VLOOKUP(A1127,medical[#All],8,FALSE)</f>
        <v>No</v>
      </c>
      <c r="H1127" s="26">
        <f>VLOOKUP('Health care'!A1127,medical[#All],9,FALSE)</f>
        <v>2</v>
      </c>
      <c r="I1127" s="26" t="str">
        <f>VLOOKUP(A1127,medical[#All],10,FALSE)</f>
        <v>No</v>
      </c>
      <c r="J1127" s="27" t="str">
        <f>VLOOKUP(A1127,medical[#All],3,FALSE)</f>
        <v>Underweight</v>
      </c>
      <c r="K1127" s="27" t="str">
        <f>VLOOKUP(A1127,medical[#All],5,FALSE)</f>
        <v>Diabetes</v>
      </c>
      <c r="L1127" s="28" t="str">
        <f>VLOOKUP(A1127,hospital[#All],10,FALSE)</f>
        <v>11-Aug-1970</v>
      </c>
      <c r="M1127" s="29">
        <f>VLOOKUP(A1127,hospital[#All],6,FALSE)</f>
        <v>9991.0400000000009</v>
      </c>
      <c r="N1127" s="26" t="str">
        <f>VLOOKUP(A1127,hospital[#All],7,FALSE)</f>
        <v>tier - 2</v>
      </c>
      <c r="O1127" s="26" t="str">
        <f>VLOOKUP(A1127,hospital[#All],8,FALSE)</f>
        <v>tier - 3</v>
      </c>
      <c r="P1127" s="26" t="str">
        <f>VLOOKUP(A1127,hospital[#All],9,FALSE)</f>
        <v>R1012</v>
      </c>
      <c r="Q1127" s="26">
        <f>VLOOKUP(A1127,hospital[#All],11,FALSE)</f>
        <v>55</v>
      </c>
    </row>
    <row r="1128" spans="1:17" ht="15.6" x14ac:dyDescent="0.3">
      <c r="A1128" s="25" t="s">
        <v>1244</v>
      </c>
      <c r="B1128" s="26" t="str">
        <f>VLOOKUP(A1128,cstm_name[#All],4,FALSE)</f>
        <v>christopher</v>
      </c>
      <c r="C1128" s="26">
        <f>VLOOKUP(A1128,medical[#All],2,FALSE)</f>
        <v>32.299999999999997</v>
      </c>
      <c r="D1128" s="26" t="str">
        <f>VLOOKUP(A1128,medical[#All],5,FALSE)</f>
        <v>Diabetes</v>
      </c>
      <c r="E1128" s="26" t="str">
        <f>VLOOKUP(A1128,medical[#All],6,FALSE)</f>
        <v>No</v>
      </c>
      <c r="F1128" s="26" t="str">
        <f>VLOOKUP('Health care'!A1128,medical[#All],7,FALSE)</f>
        <v>No</v>
      </c>
      <c r="G1128" s="26" t="str">
        <f>VLOOKUP(A1128,medical[#All],8,FALSE)</f>
        <v>No</v>
      </c>
      <c r="H1128" s="26">
        <f>VLOOKUP('Health care'!A1128,medical[#All],9,FALSE)</f>
        <v>0</v>
      </c>
      <c r="I1128" s="26" t="str">
        <f>VLOOKUP(A1128,medical[#All],10,FALSE)</f>
        <v>No</v>
      </c>
      <c r="J1128" s="27" t="str">
        <f>VLOOKUP(A1128,medical[#All],3,FALSE)</f>
        <v>Obesity</v>
      </c>
      <c r="K1128" s="27" t="str">
        <f>VLOOKUP(A1128,medical[#All],5,FALSE)</f>
        <v>Diabetes</v>
      </c>
      <c r="L1128" s="28" t="str">
        <f>VLOOKUP(A1128,hospital[#All],10,FALSE)</f>
        <v>6-Oct-1971</v>
      </c>
      <c r="M1128" s="29">
        <f>VLOOKUP(A1128,hospital[#All],6,FALSE)</f>
        <v>9964.06</v>
      </c>
      <c r="N1128" s="26" t="str">
        <f>VLOOKUP(A1128,hospital[#All],7,FALSE)</f>
        <v>tier - 2</v>
      </c>
      <c r="O1128" s="26" t="str">
        <f>VLOOKUP(A1128,hospital[#All],8,FALSE)</f>
        <v>tier - 2</v>
      </c>
      <c r="P1128" s="26" t="str">
        <f>VLOOKUP(A1128,hospital[#All],9,FALSE)</f>
        <v>R1019</v>
      </c>
      <c r="Q1128" s="26">
        <f>VLOOKUP(A1128,hospital[#All],11,FALSE)</f>
        <v>54</v>
      </c>
    </row>
    <row r="1129" spans="1:17" ht="15.6" x14ac:dyDescent="0.3">
      <c r="A1129" s="25" t="s">
        <v>1243</v>
      </c>
      <c r="B1129" s="26" t="str">
        <f>VLOOKUP(A1129,cstm_name[#All],4,FALSE)</f>
        <v>ryan</v>
      </c>
      <c r="C1129" s="26">
        <f>VLOOKUP(A1129,medical[#All],2,FALSE)</f>
        <v>27.74</v>
      </c>
      <c r="D1129" s="26" t="str">
        <f>VLOOKUP(A1129,medical[#All],5,FALSE)</f>
        <v>Diabetes</v>
      </c>
      <c r="E1129" s="26" t="str">
        <f>VLOOKUP(A1129,medical[#All],6,FALSE)</f>
        <v>No</v>
      </c>
      <c r="F1129" s="26" t="str">
        <f>VLOOKUP('Health care'!A1129,medical[#All],7,FALSE)</f>
        <v>No</v>
      </c>
      <c r="G1129" s="26" t="str">
        <f>VLOOKUP(A1129,medical[#All],8,FALSE)</f>
        <v>No</v>
      </c>
      <c r="H1129" s="26">
        <f>VLOOKUP('Health care'!A1129,medical[#All],9,FALSE)</f>
        <v>0</v>
      </c>
      <c r="I1129" s="26" t="str">
        <f>VLOOKUP(A1129,medical[#All],10,FALSE)</f>
        <v>No</v>
      </c>
      <c r="J1129" s="27" t="str">
        <f>VLOOKUP(A1129,medical[#All],3,FALSE)</f>
        <v>OverWeight</v>
      </c>
      <c r="K1129" s="27" t="str">
        <f>VLOOKUP(A1129,medical[#All],5,FALSE)</f>
        <v>Diabetes</v>
      </c>
      <c r="L1129" s="28" t="str">
        <f>VLOOKUP(A1129,hospital[#All],10,FALSE)</f>
        <v>26-Dec-1971</v>
      </c>
      <c r="M1129" s="29">
        <f>VLOOKUP(A1129,hospital[#All],6,FALSE)</f>
        <v>9957.7199999999993</v>
      </c>
      <c r="N1129" s="26" t="str">
        <f>VLOOKUP(A1129,hospital[#All],7,FALSE)</f>
        <v>tier - 2</v>
      </c>
      <c r="O1129" s="26" t="str">
        <f>VLOOKUP(A1129,hospital[#All],8,FALSE)</f>
        <v>tier - 3</v>
      </c>
      <c r="P1129" s="26" t="str">
        <f>VLOOKUP(A1129,hospital[#All],9,FALSE)</f>
        <v>R1018</v>
      </c>
      <c r="Q1129" s="26">
        <f>VLOOKUP(A1129,hospital[#All],11,FALSE)</f>
        <v>54</v>
      </c>
    </row>
    <row r="1130" spans="1:17" ht="15.6" x14ac:dyDescent="0.3">
      <c r="A1130" s="25" t="s">
        <v>1242</v>
      </c>
      <c r="B1130" s="26" t="str">
        <f>VLOOKUP(A1130,cstm_name[#All],4,FALSE)</f>
        <v>Thomas</v>
      </c>
      <c r="C1130" s="26">
        <f>VLOOKUP(A1130,medical[#All],2,FALSE)</f>
        <v>24</v>
      </c>
      <c r="D1130" s="26" t="str">
        <f>VLOOKUP(A1130,medical[#All],5,FALSE)</f>
        <v>Normal</v>
      </c>
      <c r="E1130" s="26" t="str">
        <f>VLOOKUP(A1130,medical[#All],6,FALSE)</f>
        <v>Yes</v>
      </c>
      <c r="F1130" s="26" t="str">
        <f>VLOOKUP('Health care'!A1130,medical[#All],7,FALSE)</f>
        <v>No</v>
      </c>
      <c r="G1130" s="26" t="str">
        <f>VLOOKUP(A1130,medical[#All],8,FALSE)</f>
        <v>No</v>
      </c>
      <c r="H1130" s="26">
        <f>VLOOKUP('Health care'!A1130,medical[#All],9,FALSE)</f>
        <v>1</v>
      </c>
      <c r="I1130" s="26" t="str">
        <f>VLOOKUP(A1130,medical[#All],10,FALSE)</f>
        <v>No</v>
      </c>
      <c r="J1130" s="27" t="str">
        <f>VLOOKUP(A1130,medical[#All],3,FALSE)</f>
        <v>Normal Weight</v>
      </c>
      <c r="K1130" s="27" t="str">
        <f>VLOOKUP(A1130,medical[#All],5,FALSE)</f>
        <v>Normal</v>
      </c>
      <c r="L1130" s="28" t="str">
        <f>VLOOKUP(A1130,hospital[#All],10,FALSE)</f>
        <v>11-Sep-1964</v>
      </c>
      <c r="M1130" s="29">
        <f>VLOOKUP(A1130,hospital[#All],6,FALSE)</f>
        <v>9933.44</v>
      </c>
      <c r="N1130" s="26" t="str">
        <f>VLOOKUP(A1130,hospital[#All],7,FALSE)</f>
        <v>tier - 3</v>
      </c>
      <c r="O1130" s="26" t="str">
        <f>VLOOKUP(A1130,hospital[#All],8,FALSE)</f>
        <v>tier - 3</v>
      </c>
      <c r="P1130" s="26" t="str">
        <f>VLOOKUP(A1130,hospital[#All],9,FALSE)</f>
        <v>R1013</v>
      </c>
      <c r="Q1130" s="26">
        <f>VLOOKUP(A1130,hospital[#All],11,FALSE)</f>
        <v>61</v>
      </c>
    </row>
    <row r="1131" spans="1:17" ht="15.6" x14ac:dyDescent="0.3">
      <c r="A1131" s="25" t="s">
        <v>1241</v>
      </c>
      <c r="B1131" s="26" t="str">
        <f>VLOOKUP(A1131,cstm_name[#All],4,FALSE)</f>
        <v>katie</v>
      </c>
      <c r="C1131" s="26">
        <f>VLOOKUP(A1131,medical[#All],2,FALSE)</f>
        <v>31.78</v>
      </c>
      <c r="D1131" s="26" t="str">
        <f>VLOOKUP(A1131,medical[#All],5,FALSE)</f>
        <v>Normal</v>
      </c>
      <c r="E1131" s="26" t="str">
        <f>VLOOKUP(A1131,medical[#All],6,FALSE)</f>
        <v>Yes</v>
      </c>
      <c r="F1131" s="26" t="str">
        <f>VLOOKUP('Health care'!A1131,medical[#All],7,FALSE)</f>
        <v>No</v>
      </c>
      <c r="G1131" s="26" t="str">
        <f>VLOOKUP(A1131,medical[#All],8,FALSE)</f>
        <v>Yes</v>
      </c>
      <c r="H1131" s="26">
        <f>VLOOKUP('Health care'!A1131,medical[#All],9,FALSE)</f>
        <v>1</v>
      </c>
      <c r="I1131" s="26" t="str">
        <f>VLOOKUP(A1131,medical[#All],10,FALSE)</f>
        <v>No</v>
      </c>
      <c r="J1131" s="27" t="str">
        <f>VLOOKUP(A1131,medical[#All],3,FALSE)</f>
        <v>Obesity</v>
      </c>
      <c r="K1131" s="27" t="str">
        <f>VLOOKUP(A1131,medical[#All],5,FALSE)</f>
        <v>Normal</v>
      </c>
      <c r="L1131" s="28" t="str">
        <f>VLOOKUP(A1131,hospital[#All],10,FALSE)</f>
        <v>3-Dec-1983</v>
      </c>
      <c r="M1131" s="29">
        <f>VLOOKUP(A1131,hospital[#All],6,FALSE)</f>
        <v>9931.9599999999991</v>
      </c>
      <c r="N1131" s="26" t="str">
        <f>VLOOKUP(A1131,hospital[#All],7,FALSE)</f>
        <v>tier - 2</v>
      </c>
      <c r="O1131" s="26" t="str">
        <f>VLOOKUP(A1131,hospital[#All],8,FALSE)</f>
        <v>tier - 2</v>
      </c>
      <c r="P1131" s="26" t="str">
        <f>VLOOKUP(A1131,hospital[#All],9,FALSE)</f>
        <v>R1012</v>
      </c>
      <c r="Q1131" s="26">
        <f>VLOOKUP(A1131,hospital[#All],11,FALSE)</f>
        <v>42</v>
      </c>
    </row>
    <row r="1132" spans="1:17" ht="15.6" x14ac:dyDescent="0.3">
      <c r="A1132" s="25" t="s">
        <v>1240</v>
      </c>
      <c r="B1132" s="26" t="str">
        <f>VLOOKUP(A1132,cstm_name[#All],4,FALSE)</f>
        <v>Rachelle</v>
      </c>
      <c r="C1132" s="26">
        <f>VLOOKUP(A1132,medical[#All],2,FALSE)</f>
        <v>32.25</v>
      </c>
      <c r="D1132" s="26" t="str">
        <f>VLOOKUP(A1132,medical[#All],5,FALSE)</f>
        <v>Normal</v>
      </c>
      <c r="E1132" s="26" t="str">
        <f>VLOOKUP(A1132,medical[#All],6,FALSE)</f>
        <v>Yes</v>
      </c>
      <c r="F1132" s="26" t="str">
        <f>VLOOKUP('Health care'!A1132,medical[#All],7,FALSE)</f>
        <v>No</v>
      </c>
      <c r="G1132" s="26" t="str">
        <f>VLOOKUP(A1132,medical[#All],8,FALSE)</f>
        <v>No</v>
      </c>
      <c r="H1132" s="26">
        <f>VLOOKUP('Health care'!A1132,medical[#All],9,FALSE)</f>
        <v>0</v>
      </c>
      <c r="I1132" s="26" t="str">
        <f>VLOOKUP(A1132,medical[#All],10,FALSE)</f>
        <v>No</v>
      </c>
      <c r="J1132" s="27" t="str">
        <f>VLOOKUP(A1132,medical[#All],3,FALSE)</f>
        <v>Obesity</v>
      </c>
      <c r="K1132" s="27" t="str">
        <f>VLOOKUP(A1132,medical[#All],5,FALSE)</f>
        <v>Normal</v>
      </c>
      <c r="L1132" s="28" t="str">
        <f>VLOOKUP(A1132,hospital[#All],10,FALSE)</f>
        <v>19-Aug-1985</v>
      </c>
      <c r="M1132" s="29">
        <f>VLOOKUP(A1132,hospital[#All],6,FALSE)</f>
        <v>9930.64</v>
      </c>
      <c r="N1132" s="26" t="str">
        <f>VLOOKUP(A1132,hospital[#All],7,FALSE)</f>
        <v>tier - 2</v>
      </c>
      <c r="O1132" s="26" t="str">
        <f>VLOOKUP(A1132,hospital[#All],8,FALSE)</f>
        <v>tier - 3</v>
      </c>
      <c r="P1132" s="26" t="str">
        <f>VLOOKUP(A1132,hospital[#All],9,FALSE)</f>
        <v>R1025</v>
      </c>
      <c r="Q1132" s="26">
        <f>VLOOKUP(A1132,hospital[#All],11,FALSE)</f>
        <v>40</v>
      </c>
    </row>
    <row r="1133" spans="1:17" ht="15.6" x14ac:dyDescent="0.3">
      <c r="A1133" s="25" t="s">
        <v>1239</v>
      </c>
      <c r="B1133" s="26" t="str">
        <f>VLOOKUP(A1133,cstm_name[#All],4,FALSE)</f>
        <v>colleen</v>
      </c>
      <c r="C1133" s="26">
        <f>VLOOKUP(A1133,medical[#All],2,FALSE)</f>
        <v>30.114999999999998</v>
      </c>
      <c r="D1133" s="26" t="str">
        <f>VLOOKUP(A1133,medical[#All],5,FALSE)</f>
        <v>Normal</v>
      </c>
      <c r="E1133" s="26" t="str">
        <f>VLOOKUP(A1133,medical[#All],6,FALSE)</f>
        <v>No</v>
      </c>
      <c r="F1133" s="26" t="str">
        <f>VLOOKUP('Health care'!A1133,medical[#All],7,FALSE)</f>
        <v>No</v>
      </c>
      <c r="G1133" s="26" t="str">
        <f>VLOOKUP(A1133,medical[#All],8,FALSE)</f>
        <v>No</v>
      </c>
      <c r="H1133" s="26">
        <f>VLOOKUP('Health care'!A1133,medical[#All],9,FALSE)</f>
        <v>2</v>
      </c>
      <c r="I1133" s="26" t="str">
        <f>VLOOKUP(A1133,medical[#All],10,FALSE)</f>
        <v>No</v>
      </c>
      <c r="J1133" s="27" t="str">
        <f>VLOOKUP(A1133,medical[#All],3,FALSE)</f>
        <v>Obesity</v>
      </c>
      <c r="K1133" s="27" t="str">
        <f>VLOOKUP(A1133,medical[#All],5,FALSE)</f>
        <v>Normal</v>
      </c>
      <c r="L1133" s="28" t="str">
        <f>VLOOKUP(A1133,hospital[#All],10,FALSE)</f>
        <v>14-Sep-1972</v>
      </c>
      <c r="M1133" s="29">
        <f>VLOOKUP(A1133,hospital[#All],6,FALSE)</f>
        <v>9910.36</v>
      </c>
      <c r="N1133" s="26" t="str">
        <f>VLOOKUP(A1133,hospital[#All],7,FALSE)</f>
        <v>tier - 2</v>
      </c>
      <c r="O1133" s="26" t="str">
        <f>VLOOKUP(A1133,hospital[#All],8,FALSE)</f>
        <v>tier - 3</v>
      </c>
      <c r="P1133" s="26" t="str">
        <f>VLOOKUP(A1133,hospital[#All],9,FALSE)</f>
        <v>R1012</v>
      </c>
      <c r="Q1133" s="26">
        <f>VLOOKUP(A1133,hospital[#All],11,FALSE)</f>
        <v>53</v>
      </c>
    </row>
    <row r="1134" spans="1:17" ht="15.6" x14ac:dyDescent="0.3">
      <c r="A1134" s="25" t="s">
        <v>1238</v>
      </c>
      <c r="B1134" s="26" t="str">
        <f>VLOOKUP(A1134,cstm_name[#All],4,FALSE)</f>
        <v>Gregory</v>
      </c>
      <c r="C1134" s="26">
        <f>VLOOKUP(A1134,medical[#All],2,FALSE)</f>
        <v>22.41</v>
      </c>
      <c r="D1134" s="26" t="str">
        <f>VLOOKUP(A1134,medical[#All],5,FALSE)</f>
        <v>Diabetes</v>
      </c>
      <c r="E1134" s="26" t="str">
        <f>VLOOKUP(A1134,medical[#All],6,FALSE)</f>
        <v>No</v>
      </c>
      <c r="F1134" s="26" t="str">
        <f>VLOOKUP('Health care'!A1134,medical[#All],7,FALSE)</f>
        <v>No</v>
      </c>
      <c r="G1134" s="26" t="str">
        <f>VLOOKUP(A1134,medical[#All],8,FALSE)</f>
        <v>No</v>
      </c>
      <c r="H1134" s="26">
        <f>VLOOKUP('Health care'!A1134,medical[#All],9,FALSE)</f>
        <v>0</v>
      </c>
      <c r="I1134" s="26" t="str">
        <f>VLOOKUP(A1134,medical[#All],10,FALSE)</f>
        <v>No</v>
      </c>
      <c r="J1134" s="27" t="str">
        <f>VLOOKUP(A1134,medical[#All],3,FALSE)</f>
        <v>Normal Weight</v>
      </c>
      <c r="K1134" s="27" t="str">
        <f>VLOOKUP(A1134,medical[#All],5,FALSE)</f>
        <v>Diabetes</v>
      </c>
      <c r="L1134" s="28" t="str">
        <f>VLOOKUP(A1134,hospital[#All],10,FALSE)</f>
        <v>17-Aug-1962</v>
      </c>
      <c r="M1134" s="29">
        <f>VLOOKUP(A1134,hospital[#All],6,FALSE)</f>
        <v>9907.83</v>
      </c>
      <c r="N1134" s="26" t="str">
        <f>VLOOKUP(A1134,hospital[#All],7,FALSE)</f>
        <v>tier - 3</v>
      </c>
      <c r="O1134" s="26" t="str">
        <f>VLOOKUP(A1134,hospital[#All],8,FALSE)</f>
        <v>tier - 2</v>
      </c>
      <c r="P1134" s="26" t="str">
        <f>VLOOKUP(A1134,hospital[#All],9,FALSE)</f>
        <v>R1013</v>
      </c>
      <c r="Q1134" s="26">
        <f>VLOOKUP(A1134,hospital[#All],11,FALSE)</f>
        <v>63</v>
      </c>
    </row>
    <row r="1135" spans="1:17" ht="15.6" x14ac:dyDescent="0.3">
      <c r="A1135" s="25" t="s">
        <v>1237</v>
      </c>
      <c r="B1135" s="26" t="str">
        <f>VLOOKUP(A1135,cstm_name[#All],4,FALSE)</f>
        <v>lara</v>
      </c>
      <c r="C1135" s="26">
        <f>VLOOKUP(A1135,medical[#All],2,FALSE)</f>
        <v>45.72</v>
      </c>
      <c r="D1135" s="26" t="str">
        <f>VLOOKUP(A1135,medical[#All],5,FALSE)</f>
        <v>Normal</v>
      </c>
      <c r="E1135" s="26" t="str">
        <f>VLOOKUP(A1135,medical[#All],6,FALSE)</f>
        <v>Yes</v>
      </c>
      <c r="F1135" s="26" t="str">
        <f>VLOOKUP('Health care'!A1135,medical[#All],7,FALSE)</f>
        <v>No</v>
      </c>
      <c r="G1135" s="26" t="str">
        <f>VLOOKUP(A1135,medical[#All],8,FALSE)</f>
        <v>No</v>
      </c>
      <c r="H1135" s="26">
        <f>VLOOKUP('Health care'!A1135,medical[#All],9,FALSE)</f>
        <v>0</v>
      </c>
      <c r="I1135" s="26" t="str">
        <f>VLOOKUP(A1135,medical[#All],10,FALSE)</f>
        <v>No</v>
      </c>
      <c r="J1135" s="27" t="str">
        <f>VLOOKUP(A1135,medical[#All],3,FALSE)</f>
        <v>Obesity</v>
      </c>
      <c r="K1135" s="27" t="str">
        <f>VLOOKUP(A1135,medical[#All],5,FALSE)</f>
        <v>Normal</v>
      </c>
      <c r="L1135" s="28" t="str">
        <f>VLOOKUP(A1135,hospital[#All],10,FALSE)</f>
        <v>8-Jul-1996</v>
      </c>
      <c r="M1135" s="29">
        <f>VLOOKUP(A1135,hospital[#All],6,FALSE)</f>
        <v>9894.69</v>
      </c>
      <c r="N1135" s="26" t="str">
        <f>VLOOKUP(A1135,hospital[#All],7,FALSE)</f>
        <v>tier - 2</v>
      </c>
      <c r="O1135" s="26" t="str">
        <f>VLOOKUP(A1135,hospital[#All],8,FALSE)</f>
        <v>tier - 3</v>
      </c>
      <c r="P1135" s="26" t="str">
        <f>VLOOKUP(A1135,hospital[#All],9,FALSE)</f>
        <v>R1012</v>
      </c>
      <c r="Q1135" s="26">
        <f>VLOOKUP(A1135,hospital[#All],11,FALSE)</f>
        <v>29</v>
      </c>
    </row>
    <row r="1136" spans="1:17" ht="15.6" x14ac:dyDescent="0.3">
      <c r="A1136" s="25" t="s">
        <v>1236</v>
      </c>
      <c r="B1136" s="26" t="str">
        <f>VLOOKUP(A1136,cstm_name[#All],4,FALSE)</f>
        <v>megan</v>
      </c>
      <c r="C1136" s="26">
        <f>VLOOKUP(A1136,medical[#All],2,FALSE)</f>
        <v>25</v>
      </c>
      <c r="D1136" s="26" t="str">
        <f>VLOOKUP(A1136,medical[#All],5,FALSE)</f>
        <v>Normal</v>
      </c>
      <c r="E1136" s="26" t="str">
        <f>VLOOKUP(A1136,medical[#All],6,FALSE)</f>
        <v>Yes</v>
      </c>
      <c r="F1136" s="26" t="str">
        <f>VLOOKUP('Health care'!A1136,medical[#All],7,FALSE)</f>
        <v>No</v>
      </c>
      <c r="G1136" s="26" t="str">
        <f>VLOOKUP(A1136,medical[#All],8,FALSE)</f>
        <v>No</v>
      </c>
      <c r="H1136" s="26">
        <f>VLOOKUP('Health care'!A1136,medical[#All],9,FALSE)</f>
        <v>2</v>
      </c>
      <c r="I1136" s="26" t="str">
        <f>VLOOKUP(A1136,medical[#All],10,FALSE)</f>
        <v>No</v>
      </c>
      <c r="J1136" s="27" t="str">
        <f>VLOOKUP(A1136,medical[#All],3,FALSE)</f>
        <v>OverWeight</v>
      </c>
      <c r="K1136" s="27" t="str">
        <f>VLOOKUP(A1136,medical[#All],5,FALSE)</f>
        <v>Normal</v>
      </c>
      <c r="L1136" s="28" t="str">
        <f>VLOOKUP(A1136,hospital[#All],10,FALSE)</f>
        <v>5-Nov-1966</v>
      </c>
      <c r="M1136" s="29">
        <f>VLOOKUP(A1136,hospital[#All],6,FALSE)</f>
        <v>9890.23</v>
      </c>
      <c r="N1136" s="26" t="str">
        <f>VLOOKUP(A1136,hospital[#All],7,FALSE)</f>
        <v>tier - 3</v>
      </c>
      <c r="O1136" s="26" t="str">
        <f>VLOOKUP(A1136,hospital[#All],8,FALSE)</f>
        <v>tier - 3</v>
      </c>
      <c r="P1136" s="26" t="str">
        <f>VLOOKUP(A1136,hospital[#All],9,FALSE)</f>
        <v>R1013</v>
      </c>
      <c r="Q1136" s="26">
        <f>VLOOKUP(A1136,hospital[#All],11,FALSE)</f>
        <v>59</v>
      </c>
    </row>
    <row r="1137" spans="1:17" ht="15.6" x14ac:dyDescent="0.3">
      <c r="A1137" s="25" t="s">
        <v>1235</v>
      </c>
      <c r="B1137" s="26" t="str">
        <f>VLOOKUP(A1137,cstm_name[#All],4,FALSE)</f>
        <v>sara</v>
      </c>
      <c r="C1137" s="26">
        <f>VLOOKUP(A1137,medical[#All],2,FALSE)</f>
        <v>39.5</v>
      </c>
      <c r="D1137" s="26" t="str">
        <f>VLOOKUP(A1137,medical[#All],5,FALSE)</f>
        <v>Diabetes</v>
      </c>
      <c r="E1137" s="26" t="str">
        <f>VLOOKUP(A1137,medical[#All],6,FALSE)</f>
        <v>No</v>
      </c>
      <c r="F1137" s="26" t="str">
        <f>VLOOKUP('Health care'!A1137,medical[#All],7,FALSE)</f>
        <v>No</v>
      </c>
      <c r="G1137" s="26" t="str">
        <f>VLOOKUP(A1137,medical[#All],8,FALSE)</f>
        <v>No</v>
      </c>
      <c r="H1137" s="26">
        <f>VLOOKUP('Health care'!A1137,medical[#All],9,FALSE)</f>
        <v>0</v>
      </c>
      <c r="I1137" s="26" t="str">
        <f>VLOOKUP(A1137,medical[#All],10,FALSE)</f>
        <v>No</v>
      </c>
      <c r="J1137" s="27" t="str">
        <f>VLOOKUP(A1137,medical[#All],3,FALSE)</f>
        <v>Obesity</v>
      </c>
      <c r="K1137" s="27" t="str">
        <f>VLOOKUP(A1137,medical[#All],5,FALSE)</f>
        <v>Diabetes</v>
      </c>
      <c r="L1137" s="28" t="str">
        <f>VLOOKUP(A1137,hospital[#All],10,FALSE)</f>
        <v>8-Nov-1971</v>
      </c>
      <c r="M1137" s="29">
        <f>VLOOKUP(A1137,hospital[#All],6,FALSE)</f>
        <v>9880.07</v>
      </c>
      <c r="N1137" s="26" t="str">
        <f>VLOOKUP(A1137,hospital[#All],7,FALSE)</f>
        <v>tier - 2</v>
      </c>
      <c r="O1137" s="26" t="str">
        <f>VLOOKUP(A1137,hospital[#All],8,FALSE)</f>
        <v>tier - 3</v>
      </c>
      <c r="P1137" s="26" t="str">
        <f>VLOOKUP(A1137,hospital[#All],9,FALSE)</f>
        <v>R1011</v>
      </c>
      <c r="Q1137" s="26">
        <f>VLOOKUP(A1137,hospital[#All],11,FALSE)</f>
        <v>54</v>
      </c>
    </row>
    <row r="1138" spans="1:17" ht="15.6" x14ac:dyDescent="0.3">
      <c r="A1138" s="25" t="s">
        <v>1234</v>
      </c>
      <c r="B1138" s="26" t="str">
        <f>VLOOKUP(A1138,cstm_name[#All],4,FALSE)</f>
        <v>Lucie</v>
      </c>
      <c r="C1138" s="26">
        <f>VLOOKUP(A1138,medical[#All],2,FALSE)</f>
        <v>37.729999999999997</v>
      </c>
      <c r="D1138" s="26" t="str">
        <f>VLOOKUP(A1138,medical[#All],5,FALSE)</f>
        <v>Diabetes</v>
      </c>
      <c r="E1138" s="26" t="str">
        <f>VLOOKUP(A1138,medical[#All],6,FALSE)</f>
        <v>No</v>
      </c>
      <c r="F1138" s="26" t="str">
        <f>VLOOKUP('Health care'!A1138,medical[#All],7,FALSE)</f>
        <v>No</v>
      </c>
      <c r="G1138" s="26" t="str">
        <f>VLOOKUP(A1138,medical[#All],8,FALSE)</f>
        <v>No</v>
      </c>
      <c r="H1138" s="26">
        <f>VLOOKUP('Health care'!A1138,medical[#All],9,FALSE)</f>
        <v>0</v>
      </c>
      <c r="I1138" s="26" t="str">
        <f>VLOOKUP(A1138,medical[#All],10,FALSE)</f>
        <v>No</v>
      </c>
      <c r="J1138" s="27" t="str">
        <f>VLOOKUP(A1138,medical[#All],3,FALSE)</f>
        <v>Obesity</v>
      </c>
      <c r="K1138" s="27" t="str">
        <f>VLOOKUP(A1138,medical[#All],5,FALSE)</f>
        <v>Diabetes</v>
      </c>
      <c r="L1138" s="28" t="str">
        <f>VLOOKUP(A1138,hospital[#All],10,FALSE)</f>
        <v>3-Oct-1971</v>
      </c>
      <c r="M1138" s="29">
        <f>VLOOKUP(A1138,hospital[#All],6,FALSE)</f>
        <v>9877.61</v>
      </c>
      <c r="N1138" s="26" t="str">
        <f>VLOOKUP(A1138,hospital[#All],7,FALSE)</f>
        <v>tier - 2</v>
      </c>
      <c r="O1138" s="26" t="str">
        <f>VLOOKUP(A1138,hospital[#All],8,FALSE)</f>
        <v>tier - 1</v>
      </c>
      <c r="P1138" s="26" t="str">
        <f>VLOOKUP(A1138,hospital[#All],9,FALSE)</f>
        <v>R1013</v>
      </c>
      <c r="Q1138" s="26">
        <f>VLOOKUP(A1138,hospital[#All],11,FALSE)</f>
        <v>54</v>
      </c>
    </row>
    <row r="1139" spans="1:17" ht="15.6" x14ac:dyDescent="0.3">
      <c r="A1139" s="25" t="s">
        <v>1233</v>
      </c>
      <c r="B1139" s="26" t="str">
        <f>VLOOKUP(A1139,cstm_name[#All],4,FALSE)</f>
        <v>Elizabeth</v>
      </c>
      <c r="C1139" s="26">
        <f>VLOOKUP(A1139,medical[#All],2,FALSE)</f>
        <v>40.659999999999997</v>
      </c>
      <c r="D1139" s="26" t="str">
        <f>VLOOKUP(A1139,medical[#All],5,FALSE)</f>
        <v>Diabetes</v>
      </c>
      <c r="E1139" s="26" t="str">
        <f>VLOOKUP(A1139,medical[#All],6,FALSE)</f>
        <v>No</v>
      </c>
      <c r="F1139" s="26" t="str">
        <f>VLOOKUP('Health care'!A1139,medical[#All],7,FALSE)</f>
        <v>No</v>
      </c>
      <c r="G1139" s="26" t="str">
        <f>VLOOKUP(A1139,medical[#All],8,FALSE)</f>
        <v>No</v>
      </c>
      <c r="H1139" s="26">
        <f>VLOOKUP('Health care'!A1139,medical[#All],9,FALSE)</f>
        <v>0</v>
      </c>
      <c r="I1139" s="26" t="str">
        <f>VLOOKUP(A1139,medical[#All],10,FALSE)</f>
        <v>No</v>
      </c>
      <c r="J1139" s="27" t="str">
        <f>VLOOKUP(A1139,medical[#All],3,FALSE)</f>
        <v>Obesity</v>
      </c>
      <c r="K1139" s="27" t="str">
        <f>VLOOKUP(A1139,medical[#All],5,FALSE)</f>
        <v>Diabetes</v>
      </c>
      <c r="L1139" s="28" t="str">
        <f>VLOOKUP(A1139,hospital[#All],10,FALSE)</f>
        <v>3-Jul-1971</v>
      </c>
      <c r="M1139" s="29">
        <f>VLOOKUP(A1139,hospital[#All],6,FALSE)</f>
        <v>9875.68</v>
      </c>
      <c r="N1139" s="26" t="str">
        <f>VLOOKUP(A1139,hospital[#All],7,FALSE)</f>
        <v>tier - 2</v>
      </c>
      <c r="O1139" s="26" t="str">
        <f>VLOOKUP(A1139,hospital[#All],8,FALSE)</f>
        <v>tier - 3</v>
      </c>
      <c r="P1139" s="26" t="str">
        <f>VLOOKUP(A1139,hospital[#All],9,FALSE)</f>
        <v>R1024</v>
      </c>
      <c r="Q1139" s="26">
        <f>VLOOKUP(A1139,hospital[#All],11,FALSE)</f>
        <v>54</v>
      </c>
    </row>
    <row r="1140" spans="1:17" ht="15.6" x14ac:dyDescent="0.3">
      <c r="A1140" s="25" t="s">
        <v>1232</v>
      </c>
      <c r="B1140" s="26" t="str">
        <f>VLOOKUP(A1140,cstm_name[#All],4,FALSE)</f>
        <v>Carma</v>
      </c>
      <c r="C1140" s="26">
        <f>VLOOKUP(A1140,medical[#All],2,FALSE)</f>
        <v>34.200000000000003</v>
      </c>
      <c r="D1140" s="26" t="str">
        <f>VLOOKUP(A1140,medical[#All],5,FALSE)</f>
        <v>Diabetes</v>
      </c>
      <c r="E1140" s="26" t="str">
        <f>VLOOKUP(A1140,medical[#All],6,FALSE)</f>
        <v>No</v>
      </c>
      <c r="F1140" s="26" t="str">
        <f>VLOOKUP('Health care'!A1140,medical[#All],7,FALSE)</f>
        <v>No</v>
      </c>
      <c r="G1140" s="26" t="str">
        <f>VLOOKUP(A1140,medical[#All],8,FALSE)</f>
        <v>No</v>
      </c>
      <c r="H1140" s="26">
        <f>VLOOKUP('Health care'!A1140,medical[#All],9,FALSE)</f>
        <v>0</v>
      </c>
      <c r="I1140" s="26" t="str">
        <f>VLOOKUP(A1140,medical[#All],10,FALSE)</f>
        <v>No</v>
      </c>
      <c r="J1140" s="27" t="str">
        <f>VLOOKUP(A1140,medical[#All],3,FALSE)</f>
        <v>Obesity</v>
      </c>
      <c r="K1140" s="27" t="str">
        <f>VLOOKUP(A1140,medical[#All],5,FALSE)</f>
        <v>Diabetes</v>
      </c>
      <c r="L1140" s="28" t="str">
        <f>VLOOKUP(A1140,hospital[#All],10,FALSE)</f>
        <v>22-Dec-1971</v>
      </c>
      <c r="M1140" s="29">
        <f>VLOOKUP(A1140,hospital[#All],6,FALSE)</f>
        <v>9872.7000000000007</v>
      </c>
      <c r="N1140" s="26" t="str">
        <f>VLOOKUP(A1140,hospital[#All],7,FALSE)</f>
        <v>tier - 2</v>
      </c>
      <c r="O1140" s="26" t="str">
        <f>VLOOKUP(A1140,hospital[#All],8,FALSE)</f>
        <v>tier - 2</v>
      </c>
      <c r="P1140" s="26" t="str">
        <f>VLOOKUP(A1140,hospital[#All],9,FALSE)</f>
        <v>R1011</v>
      </c>
      <c r="Q1140" s="26">
        <f>VLOOKUP(A1140,hospital[#All],11,FALSE)</f>
        <v>54</v>
      </c>
    </row>
    <row r="1141" spans="1:17" ht="15.6" x14ac:dyDescent="0.3">
      <c r="A1141" s="25" t="s">
        <v>1231</v>
      </c>
      <c r="B1141" s="26" t="str">
        <f>VLOOKUP(A1141,cstm_name[#All],4,FALSE)</f>
        <v>ryan</v>
      </c>
      <c r="C1141" s="26">
        <f>VLOOKUP(A1141,medical[#All],2,FALSE)</f>
        <v>46.51</v>
      </c>
      <c r="D1141" s="26" t="str">
        <f>VLOOKUP(A1141,medical[#All],5,FALSE)</f>
        <v>Prediabetes</v>
      </c>
      <c r="E1141" s="26" t="str">
        <f>VLOOKUP(A1141,medical[#All],6,FALSE)</f>
        <v>No</v>
      </c>
      <c r="F1141" s="26" t="str">
        <f>VLOOKUP('Health care'!A1141,medical[#All],7,FALSE)</f>
        <v>No</v>
      </c>
      <c r="G1141" s="26" t="str">
        <f>VLOOKUP(A1141,medical[#All],8,FALSE)</f>
        <v>No</v>
      </c>
      <c r="H1141" s="26">
        <f>VLOOKUP('Health care'!A1141,medical[#All],9,FALSE)</f>
        <v>1</v>
      </c>
      <c r="I1141" s="26" t="str">
        <f>VLOOKUP(A1141,medical[#All],10,FALSE)</f>
        <v>No</v>
      </c>
      <c r="J1141" s="27" t="str">
        <f>VLOOKUP(A1141,medical[#All],3,FALSE)</f>
        <v>Obesity</v>
      </c>
      <c r="K1141" s="27" t="str">
        <f>VLOOKUP(A1141,medical[#All],5,FALSE)</f>
        <v>Prediabetes</v>
      </c>
      <c r="L1141" s="28" t="str">
        <f>VLOOKUP(A1141,hospital[#All],10,FALSE)</f>
        <v>6-Jul-1998</v>
      </c>
      <c r="M1141" s="29">
        <f>VLOOKUP(A1141,hospital[#All],6,FALSE)</f>
        <v>9870.59</v>
      </c>
      <c r="N1141" s="26" t="str">
        <f>VLOOKUP(A1141,hospital[#All],7,FALSE)</f>
        <v>tier - 2</v>
      </c>
      <c r="O1141" s="26" t="str">
        <f>VLOOKUP(A1141,hospital[#All],8,FALSE)</f>
        <v>tier - 2</v>
      </c>
      <c r="P1141" s="26" t="str">
        <f>VLOOKUP(A1141,hospital[#All],9,FALSE)</f>
        <v>R1023</v>
      </c>
      <c r="Q1141" s="26">
        <f>VLOOKUP(A1141,hospital[#All],11,FALSE)</f>
        <v>27</v>
      </c>
    </row>
    <row r="1142" spans="1:17" ht="15.6" x14ac:dyDescent="0.3">
      <c r="A1142" s="25" t="s">
        <v>1230</v>
      </c>
      <c r="B1142" s="26" t="str">
        <f>VLOOKUP(A1142,cstm_name[#All],4,FALSE)</f>
        <v>daniel</v>
      </c>
      <c r="C1142" s="26">
        <f>VLOOKUP(A1142,medical[#All],2,FALSE)</f>
        <v>28.88</v>
      </c>
      <c r="D1142" s="26" t="str">
        <f>VLOOKUP(A1142,medical[#All],5,FALSE)</f>
        <v>Normal</v>
      </c>
      <c r="E1142" s="26" t="str">
        <f>VLOOKUP(A1142,medical[#All],6,FALSE)</f>
        <v>Yes</v>
      </c>
      <c r="F1142" s="26" t="str">
        <f>VLOOKUP('Health care'!A1142,medical[#All],7,FALSE)</f>
        <v>No</v>
      </c>
      <c r="G1142" s="26" t="str">
        <f>VLOOKUP(A1142,medical[#All],8,FALSE)</f>
        <v>Yes</v>
      </c>
      <c r="H1142" s="26">
        <f>VLOOKUP('Health care'!A1142,medical[#All],9,FALSE)</f>
        <v>1</v>
      </c>
      <c r="I1142" s="26" t="str">
        <f>VLOOKUP(A1142,medical[#All],10,FALSE)</f>
        <v>No</v>
      </c>
      <c r="J1142" s="27" t="str">
        <f>VLOOKUP(A1142,medical[#All],3,FALSE)</f>
        <v>OverWeight</v>
      </c>
      <c r="K1142" s="27" t="str">
        <f>VLOOKUP(A1142,medical[#All],5,FALSE)</f>
        <v>Normal</v>
      </c>
      <c r="L1142" s="28" t="str">
        <f>VLOOKUP(A1142,hospital[#All],10,FALSE)</f>
        <v>13-Aug-1969</v>
      </c>
      <c r="M1142" s="29">
        <f>VLOOKUP(A1142,hospital[#All],6,FALSE)</f>
        <v>9869.81</v>
      </c>
      <c r="N1142" s="26" t="str">
        <f>VLOOKUP(A1142,hospital[#All],7,FALSE)</f>
        <v>tier - 3</v>
      </c>
      <c r="O1142" s="26" t="str">
        <f>VLOOKUP(A1142,hospital[#All],8,FALSE)</f>
        <v>tier - 3</v>
      </c>
      <c r="P1142" s="26" t="str">
        <f>VLOOKUP(A1142,hospital[#All],9,FALSE)</f>
        <v>R1012</v>
      </c>
      <c r="Q1142" s="26">
        <f>VLOOKUP(A1142,hospital[#All],11,FALSE)</f>
        <v>56</v>
      </c>
    </row>
    <row r="1143" spans="1:17" ht="15.6" x14ac:dyDescent="0.3">
      <c r="A1143" s="25" t="s">
        <v>1229</v>
      </c>
      <c r="B1143" s="26" t="str">
        <f>VLOOKUP(A1143,cstm_name[#All],4,FALSE)</f>
        <v>sarah</v>
      </c>
      <c r="C1143" s="26">
        <f>VLOOKUP(A1143,medical[#All],2,FALSE)</f>
        <v>33.914999999999999</v>
      </c>
      <c r="D1143" s="26" t="str">
        <f>VLOOKUP(A1143,medical[#All],5,FALSE)</f>
        <v>Diabetes</v>
      </c>
      <c r="E1143" s="26" t="str">
        <f>VLOOKUP(A1143,medical[#All],6,FALSE)</f>
        <v>No</v>
      </c>
      <c r="F1143" s="26" t="str">
        <f>VLOOKUP('Health care'!A1143,medical[#All],7,FALSE)</f>
        <v>No</v>
      </c>
      <c r="G1143" s="26" t="str">
        <f>VLOOKUP(A1143,medical[#All],8,FALSE)</f>
        <v>No</v>
      </c>
      <c r="H1143" s="26">
        <f>VLOOKUP('Health care'!A1143,medical[#All],9,FALSE)</f>
        <v>0</v>
      </c>
      <c r="I1143" s="26" t="str">
        <f>VLOOKUP(A1143,medical[#All],10,FALSE)</f>
        <v>No</v>
      </c>
      <c r="J1143" s="27" t="str">
        <f>VLOOKUP(A1143,medical[#All],3,FALSE)</f>
        <v>Obesity</v>
      </c>
      <c r="K1143" s="27" t="str">
        <f>VLOOKUP(A1143,medical[#All],5,FALSE)</f>
        <v>Diabetes</v>
      </c>
      <c r="L1143" s="28" t="str">
        <f>VLOOKUP(A1143,hospital[#All],10,FALSE)</f>
        <v>9-Nov-1971</v>
      </c>
      <c r="M1143" s="29">
        <f>VLOOKUP(A1143,hospital[#All],6,FALSE)</f>
        <v>9866.2999999999993</v>
      </c>
      <c r="N1143" s="26" t="str">
        <f>VLOOKUP(A1143,hospital[#All],7,FALSE)</f>
        <v>tier - 2</v>
      </c>
      <c r="O1143" s="26" t="str">
        <f>VLOOKUP(A1143,hospital[#All],8,FALSE)</f>
        <v>tier - 3</v>
      </c>
      <c r="P1143" s="26" t="str">
        <f>VLOOKUP(A1143,hospital[#All],9,FALSE)</f>
        <v>R1024</v>
      </c>
      <c r="Q1143" s="26">
        <f>VLOOKUP(A1143,hospital[#All],11,FALSE)</f>
        <v>54</v>
      </c>
    </row>
    <row r="1144" spans="1:17" ht="15.6" x14ac:dyDescent="0.3">
      <c r="A1144" s="25" t="s">
        <v>1228</v>
      </c>
      <c r="B1144" s="26" t="str">
        <f>VLOOKUP(A1144,cstm_name[#All],4,FALSE)</f>
        <v>Matthew</v>
      </c>
      <c r="C1144" s="26">
        <f>VLOOKUP(A1144,medical[#All],2,FALSE)</f>
        <v>24.32</v>
      </c>
      <c r="D1144" s="26" t="str">
        <f>VLOOKUP(A1144,medical[#All],5,FALSE)</f>
        <v>Prediabetes</v>
      </c>
      <c r="E1144" s="26" t="str">
        <f>VLOOKUP(A1144,medical[#All],6,FALSE)</f>
        <v>Yes</v>
      </c>
      <c r="F1144" s="26" t="str">
        <f>VLOOKUP('Health care'!A1144,medical[#All],7,FALSE)</f>
        <v>No</v>
      </c>
      <c r="G1144" s="26" t="str">
        <f>VLOOKUP(A1144,medical[#All],8,FALSE)</f>
        <v>Yes</v>
      </c>
      <c r="H1144" s="26">
        <f>VLOOKUP('Health care'!A1144,medical[#All],9,FALSE)</f>
        <v>1</v>
      </c>
      <c r="I1144" s="26" t="str">
        <f>VLOOKUP(A1144,medical[#All],10,FALSE)</f>
        <v>No</v>
      </c>
      <c r="J1144" s="27" t="str">
        <f>VLOOKUP(A1144,medical[#All],3,FALSE)</f>
        <v>Normal Weight</v>
      </c>
      <c r="K1144" s="27" t="str">
        <f>VLOOKUP(A1144,medical[#All],5,FALSE)</f>
        <v>Prediabetes</v>
      </c>
      <c r="L1144" s="28" t="str">
        <f>VLOOKUP(A1144,hospital[#All],10,FALSE)</f>
        <v>20-Oct-1969</v>
      </c>
      <c r="M1144" s="29">
        <f>VLOOKUP(A1144,hospital[#All],6,FALSE)</f>
        <v>9863.4699999999993</v>
      </c>
      <c r="N1144" s="26" t="str">
        <f>VLOOKUP(A1144,hospital[#All],7,FALSE)</f>
        <v>tier - 3</v>
      </c>
      <c r="O1144" s="26" t="str">
        <f>VLOOKUP(A1144,hospital[#All],8,FALSE)</f>
        <v>tier - 3</v>
      </c>
      <c r="P1144" s="26" t="str">
        <f>VLOOKUP(A1144,hospital[#All],9,FALSE)</f>
        <v>R1012</v>
      </c>
      <c r="Q1144" s="26">
        <f>VLOOKUP(A1144,hospital[#All],11,FALSE)</f>
        <v>56</v>
      </c>
    </row>
    <row r="1145" spans="1:17" ht="15.6" x14ac:dyDescent="0.3">
      <c r="A1145" s="25" t="s">
        <v>1227</v>
      </c>
      <c r="B1145" s="26" t="str">
        <f>VLOOKUP(A1145,cstm_name[#All],4,FALSE)</f>
        <v>francesca</v>
      </c>
      <c r="C1145" s="26">
        <f>VLOOKUP(A1145,medical[#All],2,FALSE)</f>
        <v>25.8</v>
      </c>
      <c r="D1145" s="26" t="str">
        <f>VLOOKUP(A1145,medical[#All],5,FALSE)</f>
        <v>Diabetes</v>
      </c>
      <c r="E1145" s="26" t="str">
        <f>VLOOKUP(A1145,medical[#All],6,FALSE)</f>
        <v>No</v>
      </c>
      <c r="F1145" s="26" t="str">
        <f>VLOOKUP('Health care'!A1145,medical[#All],7,FALSE)</f>
        <v>No</v>
      </c>
      <c r="G1145" s="26" t="str">
        <f>VLOOKUP(A1145,medical[#All],8,FALSE)</f>
        <v>No</v>
      </c>
      <c r="H1145" s="26">
        <f>VLOOKUP('Health care'!A1145,medical[#All],9,FALSE)</f>
        <v>0</v>
      </c>
      <c r="I1145" s="26" t="str">
        <f>VLOOKUP(A1145,medical[#All],10,FALSE)</f>
        <v>No</v>
      </c>
      <c r="J1145" s="27" t="str">
        <f>VLOOKUP(A1145,medical[#All],3,FALSE)</f>
        <v>OverWeight</v>
      </c>
      <c r="K1145" s="27" t="str">
        <f>VLOOKUP(A1145,medical[#All],5,FALSE)</f>
        <v>Diabetes</v>
      </c>
      <c r="L1145" s="28" t="str">
        <f>VLOOKUP(A1145,hospital[#All],10,FALSE)</f>
        <v>17-Jul-1971</v>
      </c>
      <c r="M1145" s="29">
        <f>VLOOKUP(A1145,hospital[#All],6,FALSE)</f>
        <v>9861.0300000000007</v>
      </c>
      <c r="N1145" s="26" t="str">
        <f>VLOOKUP(A1145,hospital[#All],7,FALSE)</f>
        <v>tier - 2</v>
      </c>
      <c r="O1145" s="26" t="str">
        <f>VLOOKUP(A1145,hospital[#All],8,FALSE)</f>
        <v>tier - 2</v>
      </c>
      <c r="P1145" s="26" t="str">
        <f>VLOOKUP(A1145,hospital[#All],9,FALSE)</f>
        <v>R1011</v>
      </c>
      <c r="Q1145" s="26">
        <f>VLOOKUP(A1145,hospital[#All],11,FALSE)</f>
        <v>54</v>
      </c>
    </row>
    <row r="1146" spans="1:17" ht="15.6" x14ac:dyDescent="0.3">
      <c r="A1146" s="25" t="s">
        <v>1226</v>
      </c>
      <c r="B1146" s="26" t="str">
        <f>VLOOKUP(A1146,cstm_name[#All],4,FALSE)</f>
        <v>nicole</v>
      </c>
      <c r="C1146" s="26">
        <f>VLOOKUP(A1146,medical[#All],2,FALSE)</f>
        <v>21.56</v>
      </c>
      <c r="D1146" s="26" t="str">
        <f>VLOOKUP(A1146,medical[#All],5,FALSE)</f>
        <v>Diabetes</v>
      </c>
      <c r="E1146" s="26" t="str">
        <f>VLOOKUP(A1146,medical[#All],6,FALSE)</f>
        <v>No</v>
      </c>
      <c r="F1146" s="26" t="str">
        <f>VLOOKUP('Health care'!A1146,medical[#All],7,FALSE)</f>
        <v>No</v>
      </c>
      <c r="G1146" s="26" t="str">
        <f>VLOOKUP(A1146,medical[#All],8,FALSE)</f>
        <v>No</v>
      </c>
      <c r="H1146" s="26">
        <f>VLOOKUP('Health care'!A1146,medical[#All],9,FALSE)</f>
        <v>0</v>
      </c>
      <c r="I1146" s="26" t="str">
        <f>VLOOKUP(A1146,medical[#All],10,FALSE)</f>
        <v>No</v>
      </c>
      <c r="J1146" s="27" t="str">
        <f>VLOOKUP(A1146,medical[#All],3,FALSE)</f>
        <v>Normal Weight</v>
      </c>
      <c r="K1146" s="27" t="str">
        <f>VLOOKUP(A1146,medical[#All],5,FALSE)</f>
        <v>Diabetes</v>
      </c>
      <c r="L1146" s="28" t="str">
        <f>VLOOKUP(A1146,hospital[#All],10,FALSE)</f>
        <v>23-Oct-1971</v>
      </c>
      <c r="M1146" s="29">
        <f>VLOOKUP(A1146,hospital[#All],6,FALSE)</f>
        <v>9855.1299999999992</v>
      </c>
      <c r="N1146" s="26" t="str">
        <f>VLOOKUP(A1146,hospital[#All],7,FALSE)</f>
        <v>tier - 2</v>
      </c>
      <c r="O1146" s="26" t="str">
        <f>VLOOKUP(A1146,hospital[#All],8,FALSE)</f>
        <v>tier - 3</v>
      </c>
      <c r="P1146" s="26" t="str">
        <f>VLOOKUP(A1146,hospital[#All],9,FALSE)</f>
        <v>R1013</v>
      </c>
      <c r="Q1146" s="26">
        <f>VLOOKUP(A1146,hospital[#All],11,FALSE)</f>
        <v>54</v>
      </c>
    </row>
    <row r="1147" spans="1:17" ht="15.6" x14ac:dyDescent="0.3">
      <c r="A1147" s="25" t="s">
        <v>1225</v>
      </c>
      <c r="B1147" s="26" t="str">
        <f>VLOOKUP(A1147,cstm_name[#All],4,FALSE)</f>
        <v>toshiyuki</v>
      </c>
      <c r="C1147" s="26">
        <f>VLOOKUP(A1147,medical[#All],2,FALSE)</f>
        <v>31.6</v>
      </c>
      <c r="D1147" s="26" t="str">
        <f>VLOOKUP(A1147,medical[#All],5,FALSE)</f>
        <v>Diabetes</v>
      </c>
      <c r="E1147" s="26" t="str">
        <f>VLOOKUP(A1147,medical[#All],6,FALSE)</f>
        <v>No</v>
      </c>
      <c r="F1147" s="26" t="str">
        <f>VLOOKUP('Health care'!A1147,medical[#All],7,FALSE)</f>
        <v>No</v>
      </c>
      <c r="G1147" s="26" t="str">
        <f>VLOOKUP(A1147,medical[#All],8,FALSE)</f>
        <v>No</v>
      </c>
      <c r="H1147" s="26">
        <f>VLOOKUP('Health care'!A1147,medical[#All],9,FALSE)</f>
        <v>0</v>
      </c>
      <c r="I1147" s="26" t="str">
        <f>VLOOKUP(A1147,medical[#All],10,FALSE)</f>
        <v>No</v>
      </c>
      <c r="J1147" s="27" t="str">
        <f>VLOOKUP(A1147,medical[#All],3,FALSE)</f>
        <v>Obesity</v>
      </c>
      <c r="K1147" s="27" t="str">
        <f>VLOOKUP(A1147,medical[#All],5,FALSE)</f>
        <v>Diabetes</v>
      </c>
      <c r="L1147" s="28" t="str">
        <f>VLOOKUP(A1147,hospital[#All],10,FALSE)</f>
        <v>4-Nov-1968</v>
      </c>
      <c r="M1147" s="29">
        <f>VLOOKUP(A1147,hospital[#All],6,FALSE)</f>
        <v>9850.43</v>
      </c>
      <c r="N1147" s="26" t="str">
        <f>VLOOKUP(A1147,hospital[#All],7,FALSE)</f>
        <v>tier - 3</v>
      </c>
      <c r="O1147" s="26" t="str">
        <f>VLOOKUP(A1147,hospital[#All],8,FALSE)</f>
        <v>tier - 3</v>
      </c>
      <c r="P1147" s="26" t="str">
        <f>VLOOKUP(A1147,hospital[#All],9,FALSE)</f>
        <v>R1011</v>
      </c>
      <c r="Q1147" s="26">
        <f>VLOOKUP(A1147,hospital[#All],11,FALSE)</f>
        <v>57</v>
      </c>
    </row>
    <row r="1148" spans="1:17" ht="15.6" x14ac:dyDescent="0.3">
      <c r="A1148" s="25" t="s">
        <v>1224</v>
      </c>
      <c r="B1148" s="26" t="str">
        <f>VLOOKUP(A1148,cstm_name[#All],4,FALSE)</f>
        <v>Tom</v>
      </c>
      <c r="C1148" s="26">
        <f>VLOOKUP(A1148,medical[#All],2,FALSE)</f>
        <v>42.93</v>
      </c>
      <c r="D1148" s="26" t="str">
        <f>VLOOKUP(A1148,medical[#All],5,FALSE)</f>
        <v>Normal</v>
      </c>
      <c r="E1148" s="26" t="str">
        <f>VLOOKUP(A1148,medical[#All],6,FALSE)</f>
        <v>No</v>
      </c>
      <c r="F1148" s="26" t="str">
        <f>VLOOKUP('Health care'!A1148,medical[#All],7,FALSE)</f>
        <v>No</v>
      </c>
      <c r="G1148" s="26" t="str">
        <f>VLOOKUP(A1148,medical[#All],8,FALSE)</f>
        <v>No</v>
      </c>
      <c r="H1148" s="26">
        <f>VLOOKUP('Health care'!A1148,medical[#All],9,FALSE)</f>
        <v>1</v>
      </c>
      <c r="I1148" s="26" t="str">
        <f>VLOOKUP(A1148,medical[#All],10,FALSE)</f>
        <v>No</v>
      </c>
      <c r="J1148" s="27" t="str">
        <f>VLOOKUP(A1148,medical[#All],3,FALSE)</f>
        <v>Obesity</v>
      </c>
      <c r="K1148" s="27" t="str">
        <f>VLOOKUP(A1148,medical[#All],5,FALSE)</f>
        <v>Normal</v>
      </c>
      <c r="L1148" s="28" t="str">
        <f>VLOOKUP(A1148,hospital[#All],10,FALSE)</f>
        <v>13-Aug-1992</v>
      </c>
      <c r="M1148" s="29">
        <f>VLOOKUP(A1148,hospital[#All],6,FALSE)</f>
        <v>9844.4500000000007</v>
      </c>
      <c r="N1148" s="26" t="str">
        <f>VLOOKUP(A1148,hospital[#All],7,FALSE)</f>
        <v>tier - 2</v>
      </c>
      <c r="O1148" s="26" t="str">
        <f>VLOOKUP(A1148,hospital[#All],8,FALSE)</f>
        <v>tier - 1</v>
      </c>
      <c r="P1148" s="26" t="str">
        <f>VLOOKUP(A1148,hospital[#All],9,FALSE)</f>
        <v>R1012</v>
      </c>
      <c r="Q1148" s="26">
        <f>VLOOKUP(A1148,hospital[#All],11,FALSE)</f>
        <v>33</v>
      </c>
    </row>
    <row r="1149" spans="1:17" ht="15.6" x14ac:dyDescent="0.3">
      <c r="A1149" s="25" t="s">
        <v>1223</v>
      </c>
      <c r="B1149" s="26" t="str">
        <f>VLOOKUP(A1149,cstm_name[#All],4,FALSE)</f>
        <v>brian</v>
      </c>
      <c r="C1149" s="26">
        <f>VLOOKUP(A1149,medical[#All],2,FALSE)</f>
        <v>26.72</v>
      </c>
      <c r="D1149" s="26" t="str">
        <f>VLOOKUP(A1149,medical[#All],5,FALSE)</f>
        <v>Prediabetes</v>
      </c>
      <c r="E1149" s="26" t="str">
        <f>VLOOKUP(A1149,medical[#All],6,FALSE)</f>
        <v>No</v>
      </c>
      <c r="F1149" s="26" t="str">
        <f>VLOOKUP('Health care'!A1149,medical[#All],7,FALSE)</f>
        <v>No</v>
      </c>
      <c r="G1149" s="26" t="str">
        <f>VLOOKUP(A1149,medical[#All],8,FALSE)</f>
        <v>No</v>
      </c>
      <c r="H1149" s="26">
        <f>VLOOKUP('Health care'!A1149,medical[#All],9,FALSE)</f>
        <v>2</v>
      </c>
      <c r="I1149" s="26" t="str">
        <f>VLOOKUP(A1149,medical[#All],10,FALSE)</f>
        <v>No</v>
      </c>
      <c r="J1149" s="27" t="str">
        <f>VLOOKUP(A1149,medical[#All],3,FALSE)</f>
        <v>OverWeight</v>
      </c>
      <c r="K1149" s="27" t="str">
        <f>VLOOKUP(A1149,medical[#All],5,FALSE)</f>
        <v>Prediabetes</v>
      </c>
      <c r="L1149" s="28" t="str">
        <f>VLOOKUP(A1149,hospital[#All],10,FALSE)</f>
        <v>26-Sep-1972</v>
      </c>
      <c r="M1149" s="29">
        <f>VLOOKUP(A1149,hospital[#All],6,FALSE)</f>
        <v>9836.2099999999991</v>
      </c>
      <c r="N1149" s="26" t="str">
        <f>VLOOKUP(A1149,hospital[#All],7,FALSE)</f>
        <v>tier - 2</v>
      </c>
      <c r="O1149" s="26" t="str">
        <f>VLOOKUP(A1149,hospital[#All],8,FALSE)</f>
        <v>tier - 3</v>
      </c>
      <c r="P1149" s="26" t="str">
        <f>VLOOKUP(A1149,hospital[#All],9,FALSE)</f>
        <v>R1021</v>
      </c>
      <c r="Q1149" s="26">
        <f>VLOOKUP(A1149,hospital[#All],11,FALSE)</f>
        <v>53</v>
      </c>
    </row>
    <row r="1150" spans="1:17" ht="15.6" x14ac:dyDescent="0.3">
      <c r="A1150" s="25" t="s">
        <v>1222</v>
      </c>
      <c r="B1150" s="26" t="str">
        <f>VLOOKUP(A1150,cstm_name[#All],4,FALSE)</f>
        <v>matthew</v>
      </c>
      <c r="C1150" s="26">
        <f>VLOOKUP(A1150,medical[#All],2,FALSE)</f>
        <v>26.67</v>
      </c>
      <c r="D1150" s="26" t="str">
        <f>VLOOKUP(A1150,medical[#All],5,FALSE)</f>
        <v>Prediabetes</v>
      </c>
      <c r="E1150" s="26" t="str">
        <f>VLOOKUP(A1150,medical[#All],6,FALSE)</f>
        <v>No</v>
      </c>
      <c r="F1150" s="26" t="str">
        <f>VLOOKUP('Health care'!A1150,medical[#All],7,FALSE)</f>
        <v>No</v>
      </c>
      <c r="G1150" s="26" t="str">
        <f>VLOOKUP(A1150,medical[#All],8,FALSE)</f>
        <v>No</v>
      </c>
      <c r="H1150" s="26">
        <f>VLOOKUP('Health care'!A1150,medical[#All],9,FALSE)</f>
        <v>2</v>
      </c>
      <c r="I1150" s="26" t="str">
        <f>VLOOKUP(A1150,medical[#All],10,FALSE)</f>
        <v>No</v>
      </c>
      <c r="J1150" s="27" t="str">
        <f>VLOOKUP(A1150,medical[#All],3,FALSE)</f>
        <v>OverWeight</v>
      </c>
      <c r="K1150" s="27" t="str">
        <f>VLOOKUP(A1150,medical[#All],5,FALSE)</f>
        <v>Prediabetes</v>
      </c>
      <c r="L1150" s="28" t="str">
        <f>VLOOKUP(A1150,hospital[#All],10,FALSE)</f>
        <v>28-Jun-1972</v>
      </c>
      <c r="M1150" s="29">
        <f>VLOOKUP(A1150,hospital[#All],6,FALSE)</f>
        <v>9819.25</v>
      </c>
      <c r="N1150" s="26" t="str">
        <f>VLOOKUP(A1150,hospital[#All],7,FALSE)</f>
        <v>tier - 2</v>
      </c>
      <c r="O1150" s="26" t="str">
        <f>VLOOKUP(A1150,hospital[#All],8,FALSE)</f>
        <v>tier - 2</v>
      </c>
      <c r="P1150" s="26" t="str">
        <f>VLOOKUP(A1150,hospital[#All],9,FALSE)</f>
        <v>R1021</v>
      </c>
      <c r="Q1150" s="26">
        <f>VLOOKUP(A1150,hospital[#All],11,FALSE)</f>
        <v>53</v>
      </c>
    </row>
    <row r="1151" spans="1:17" ht="15.6" x14ac:dyDescent="0.3">
      <c r="A1151" s="25" t="s">
        <v>1221</v>
      </c>
      <c r="B1151" s="26" t="str">
        <f>VLOOKUP(A1151,cstm_name[#All],4,FALSE)</f>
        <v>julee</v>
      </c>
      <c r="C1151" s="26">
        <f>VLOOKUP(A1151,medical[#All],2,FALSE)</f>
        <v>42.68</v>
      </c>
      <c r="D1151" s="26" t="str">
        <f>VLOOKUP(A1151,medical[#All],5,FALSE)</f>
        <v>Diabetes</v>
      </c>
      <c r="E1151" s="26" t="str">
        <f>VLOOKUP(A1151,medical[#All],6,FALSE)</f>
        <v>No</v>
      </c>
      <c r="F1151" s="26" t="str">
        <f>VLOOKUP('Health care'!A1151,medical[#All],7,FALSE)</f>
        <v>No</v>
      </c>
      <c r="G1151" s="26" t="str">
        <f>VLOOKUP(A1151,medical[#All],8,FALSE)</f>
        <v>No</v>
      </c>
      <c r="H1151" s="26">
        <f>VLOOKUP('Health care'!A1151,medical[#All],9,FALSE)</f>
        <v>2</v>
      </c>
      <c r="I1151" s="26" t="str">
        <f>VLOOKUP(A1151,medical[#All],10,FALSE)</f>
        <v>No</v>
      </c>
      <c r="J1151" s="27" t="str">
        <f>VLOOKUP(A1151,medical[#All],3,FALSE)</f>
        <v>Obesity</v>
      </c>
      <c r="K1151" s="27" t="str">
        <f>VLOOKUP(A1151,medical[#All],5,FALSE)</f>
        <v>Diabetes</v>
      </c>
      <c r="L1151" s="28" t="str">
        <f>VLOOKUP(A1151,hospital[#All],10,FALSE)</f>
        <v>17-Sep-1973</v>
      </c>
      <c r="M1151" s="29">
        <f>VLOOKUP(A1151,hospital[#All],6,FALSE)</f>
        <v>9800.89</v>
      </c>
      <c r="N1151" s="26" t="str">
        <f>VLOOKUP(A1151,hospital[#All],7,FALSE)</f>
        <v>tier - 2</v>
      </c>
      <c r="O1151" s="26" t="str">
        <f>VLOOKUP(A1151,hospital[#All],8,FALSE)</f>
        <v>tier - 1</v>
      </c>
      <c r="P1151" s="26" t="str">
        <f>VLOOKUP(A1151,hospital[#All],9,FALSE)</f>
        <v>R1013</v>
      </c>
      <c r="Q1151" s="26">
        <f>VLOOKUP(A1151,hospital[#All],11,FALSE)</f>
        <v>52</v>
      </c>
    </row>
    <row r="1152" spans="1:17" ht="15.6" x14ac:dyDescent="0.3">
      <c r="A1152" s="25" t="s">
        <v>1220</v>
      </c>
      <c r="B1152" s="26" t="str">
        <f>VLOOKUP(A1152,cstm_name[#All],4,FALSE)</f>
        <v>Christopher</v>
      </c>
      <c r="C1152" s="26">
        <f>VLOOKUP(A1152,medical[#All],2,FALSE)</f>
        <v>24.31</v>
      </c>
      <c r="D1152" s="26" t="str">
        <f>VLOOKUP(A1152,medical[#All],5,FALSE)</f>
        <v>Prediabetes</v>
      </c>
      <c r="E1152" s="26" t="str">
        <f>VLOOKUP(A1152,medical[#All],6,FALSE)</f>
        <v>No</v>
      </c>
      <c r="F1152" s="26" t="str">
        <f>VLOOKUP('Health care'!A1152,medical[#All],7,FALSE)</f>
        <v>No</v>
      </c>
      <c r="G1152" s="26" t="str">
        <f>VLOOKUP(A1152,medical[#All],8,FALSE)</f>
        <v>No</v>
      </c>
      <c r="H1152" s="26">
        <f>VLOOKUP('Health care'!A1152,medical[#All],9,FALSE)</f>
        <v>0</v>
      </c>
      <c r="I1152" s="26" t="str">
        <f>VLOOKUP(A1152,medical[#All],10,FALSE)</f>
        <v>No</v>
      </c>
      <c r="J1152" s="27" t="str">
        <f>VLOOKUP(A1152,medical[#All],3,FALSE)</f>
        <v>Normal Weight</v>
      </c>
      <c r="K1152" s="27" t="str">
        <f>VLOOKUP(A1152,medical[#All],5,FALSE)</f>
        <v>Prediabetes</v>
      </c>
      <c r="L1152" s="28" t="str">
        <f>VLOOKUP(A1152,hospital[#All],10,FALSE)</f>
        <v>7-Jun-1977</v>
      </c>
      <c r="M1152" s="29">
        <f>VLOOKUP(A1152,hospital[#All],6,FALSE)</f>
        <v>9788.8700000000008</v>
      </c>
      <c r="N1152" s="26" t="str">
        <f>VLOOKUP(A1152,hospital[#All],7,FALSE)</f>
        <v>tier - 3</v>
      </c>
      <c r="O1152" s="26" t="str">
        <f>VLOOKUP(A1152,hospital[#All],8,FALSE)</f>
        <v>tier - 2</v>
      </c>
      <c r="P1152" s="26" t="str">
        <f>VLOOKUP(A1152,hospital[#All],9,FALSE)</f>
        <v>R1013</v>
      </c>
      <c r="Q1152" s="26">
        <f>VLOOKUP(A1152,hospital[#All],11,FALSE)</f>
        <v>48</v>
      </c>
    </row>
    <row r="1153" spans="1:17" ht="15.6" x14ac:dyDescent="0.3">
      <c r="A1153" s="25" t="s">
        <v>1219</v>
      </c>
      <c r="B1153" s="26" t="str">
        <f>VLOOKUP(A1153,cstm_name[#All],4,FALSE)</f>
        <v>ciaran</v>
      </c>
      <c r="C1153" s="26">
        <f>VLOOKUP(A1153,medical[#All],2,FALSE)</f>
        <v>44.75</v>
      </c>
      <c r="D1153" s="26" t="str">
        <f>VLOOKUP(A1153,medical[#All],5,FALSE)</f>
        <v>Normal</v>
      </c>
      <c r="E1153" s="26" t="str">
        <f>VLOOKUP(A1153,medical[#All],6,FALSE)</f>
        <v>Yes</v>
      </c>
      <c r="F1153" s="26" t="str">
        <f>VLOOKUP('Health care'!A1153,medical[#All],7,FALSE)</f>
        <v>No</v>
      </c>
      <c r="G1153" s="26" t="str">
        <f>VLOOKUP(A1153,medical[#All],8,FALSE)</f>
        <v>No</v>
      </c>
      <c r="H1153" s="26">
        <f>VLOOKUP('Health care'!A1153,medical[#All],9,FALSE)</f>
        <v>0</v>
      </c>
      <c r="I1153" s="26" t="str">
        <f>VLOOKUP(A1153,medical[#All],10,FALSE)</f>
        <v>No</v>
      </c>
      <c r="J1153" s="27" t="str">
        <f>VLOOKUP(A1153,medical[#All],3,FALSE)</f>
        <v>Obesity</v>
      </c>
      <c r="K1153" s="27" t="str">
        <f>VLOOKUP(A1153,medical[#All],5,FALSE)</f>
        <v>Normal</v>
      </c>
      <c r="L1153" s="28" t="str">
        <f>VLOOKUP(A1153,hospital[#All],10,FALSE)</f>
        <v>8-Aug-1996</v>
      </c>
      <c r="M1153" s="29">
        <f>VLOOKUP(A1153,hospital[#All],6,FALSE)</f>
        <v>9787.32</v>
      </c>
      <c r="N1153" s="26" t="str">
        <f>VLOOKUP(A1153,hospital[#All],7,FALSE)</f>
        <v>tier - 2</v>
      </c>
      <c r="O1153" s="26" t="str">
        <f>VLOOKUP(A1153,hospital[#All],8,FALSE)</f>
        <v>tier - 3</v>
      </c>
      <c r="P1153" s="26" t="str">
        <f>VLOOKUP(A1153,hospital[#All],9,FALSE)</f>
        <v>R1023</v>
      </c>
      <c r="Q1153" s="26">
        <f>VLOOKUP(A1153,hospital[#All],11,FALSE)</f>
        <v>29</v>
      </c>
    </row>
    <row r="1154" spans="1:17" ht="15.6" x14ac:dyDescent="0.3">
      <c r="A1154" s="25" t="s">
        <v>1218</v>
      </c>
      <c r="B1154" s="26" t="str">
        <f>VLOOKUP(A1154,cstm_name[#All],4,FALSE)</f>
        <v>kara</v>
      </c>
      <c r="C1154" s="26">
        <f>VLOOKUP(A1154,medical[#All],2,FALSE)</f>
        <v>30.78</v>
      </c>
      <c r="D1154" s="26" t="str">
        <f>VLOOKUP(A1154,medical[#All],5,FALSE)</f>
        <v>Diabetes</v>
      </c>
      <c r="E1154" s="26" t="str">
        <f>VLOOKUP(A1154,medical[#All],6,FALSE)</f>
        <v>No</v>
      </c>
      <c r="F1154" s="26" t="str">
        <f>VLOOKUP('Health care'!A1154,medical[#All],7,FALSE)</f>
        <v>No</v>
      </c>
      <c r="G1154" s="26" t="str">
        <f>VLOOKUP(A1154,medical[#All],8,FALSE)</f>
        <v>No</v>
      </c>
      <c r="H1154" s="26">
        <f>VLOOKUP('Health care'!A1154,medical[#All],9,FALSE)</f>
        <v>2</v>
      </c>
      <c r="I1154" s="26" t="str">
        <f>VLOOKUP(A1154,medical[#All],10,FALSE)</f>
        <v>No</v>
      </c>
      <c r="J1154" s="27" t="str">
        <f>VLOOKUP(A1154,medical[#All],3,FALSE)</f>
        <v>Obesity</v>
      </c>
      <c r="K1154" s="27" t="str">
        <f>VLOOKUP(A1154,medical[#All],5,FALSE)</f>
        <v>Diabetes</v>
      </c>
      <c r="L1154" s="28" t="str">
        <f>VLOOKUP(A1154,hospital[#All],10,FALSE)</f>
        <v>7-Jul-1973</v>
      </c>
      <c r="M1154" s="29">
        <f>VLOOKUP(A1154,hospital[#All],6,FALSE)</f>
        <v>9778.35</v>
      </c>
      <c r="N1154" s="26" t="str">
        <f>VLOOKUP(A1154,hospital[#All],7,FALSE)</f>
        <v>tier - 2</v>
      </c>
      <c r="O1154" s="26" t="str">
        <f>VLOOKUP(A1154,hospital[#All],8,FALSE)</f>
        <v>tier - 2</v>
      </c>
      <c r="P1154" s="26" t="str">
        <f>VLOOKUP(A1154,hospital[#All],9,FALSE)</f>
        <v>R1024</v>
      </c>
      <c r="Q1154" s="26">
        <f>VLOOKUP(A1154,hospital[#All],11,FALSE)</f>
        <v>52</v>
      </c>
    </row>
    <row r="1155" spans="1:17" ht="15.6" x14ac:dyDescent="0.3">
      <c r="A1155" s="25" t="s">
        <v>1217</v>
      </c>
      <c r="B1155" s="26" t="str">
        <f>VLOOKUP(A1155,cstm_name[#All],4,FALSE)</f>
        <v>makie</v>
      </c>
      <c r="C1155" s="26">
        <f>VLOOKUP(A1155,medical[#All],2,FALSE)</f>
        <v>21.86</v>
      </c>
      <c r="D1155" s="26" t="str">
        <f>VLOOKUP(A1155,medical[#All],5,FALSE)</f>
        <v>Diabetes</v>
      </c>
      <c r="E1155" s="26" t="str">
        <f>VLOOKUP(A1155,medical[#All],6,FALSE)</f>
        <v>No</v>
      </c>
      <c r="F1155" s="26" t="str">
        <f>VLOOKUP('Health care'!A1155,medical[#All],7,FALSE)</f>
        <v>No</v>
      </c>
      <c r="G1155" s="26" t="str">
        <f>VLOOKUP(A1155,medical[#All],8,FALSE)</f>
        <v>No</v>
      </c>
      <c r="H1155" s="26">
        <f>VLOOKUP('Health care'!A1155,medical[#All],9,FALSE)</f>
        <v>0</v>
      </c>
      <c r="I1155" s="26" t="str">
        <f>VLOOKUP(A1155,medical[#All],10,FALSE)</f>
        <v>No</v>
      </c>
      <c r="J1155" s="27" t="str">
        <f>VLOOKUP(A1155,medical[#All],3,FALSE)</f>
        <v>Normal Weight</v>
      </c>
      <c r="K1155" s="27" t="str">
        <f>VLOOKUP(A1155,medical[#All],5,FALSE)</f>
        <v>Diabetes</v>
      </c>
      <c r="L1155" s="28" t="str">
        <f>VLOOKUP(A1155,hospital[#All],10,FALSE)</f>
        <v>5-Sep-1965</v>
      </c>
      <c r="M1155" s="29">
        <f>VLOOKUP(A1155,hospital[#All],6,FALSE)</f>
        <v>9764.08</v>
      </c>
      <c r="N1155" s="26" t="str">
        <f>VLOOKUP(A1155,hospital[#All],7,FALSE)</f>
        <v>tier - 3</v>
      </c>
      <c r="O1155" s="26" t="str">
        <f>VLOOKUP(A1155,hospital[#All],8,FALSE)</f>
        <v>tier - 1</v>
      </c>
      <c r="P1155" s="26" t="str">
        <f>VLOOKUP(A1155,hospital[#All],9,FALSE)</f>
        <v>R1012</v>
      </c>
      <c r="Q1155" s="26">
        <f>VLOOKUP(A1155,hospital[#All],11,FALSE)</f>
        <v>60</v>
      </c>
    </row>
    <row r="1156" spans="1:17" ht="15.6" x14ac:dyDescent="0.3">
      <c r="A1156" s="25" t="s">
        <v>1216</v>
      </c>
      <c r="B1156" s="26" t="str">
        <f>VLOOKUP(A1156,cstm_name[#All],4,FALSE)</f>
        <v>Emily</v>
      </c>
      <c r="C1156" s="26">
        <f>VLOOKUP(A1156,medical[#All],2,FALSE)</f>
        <v>49.09</v>
      </c>
      <c r="D1156" s="26" t="str">
        <f>VLOOKUP(A1156,medical[#All],5,FALSE)</f>
        <v>Prediabetes</v>
      </c>
      <c r="E1156" s="26" t="str">
        <f>VLOOKUP(A1156,medical[#All],6,FALSE)</f>
        <v>Yes</v>
      </c>
      <c r="F1156" s="26" t="str">
        <f>VLOOKUP('Health care'!A1156,medical[#All],7,FALSE)</f>
        <v>No</v>
      </c>
      <c r="G1156" s="26" t="str">
        <f>VLOOKUP(A1156,medical[#All],8,FALSE)</f>
        <v>No</v>
      </c>
      <c r="H1156" s="26">
        <f>VLOOKUP('Health care'!A1156,medical[#All],9,FALSE)</f>
        <v>0</v>
      </c>
      <c r="I1156" s="26" t="str">
        <f>VLOOKUP(A1156,medical[#All],10,FALSE)</f>
        <v>No</v>
      </c>
      <c r="J1156" s="27" t="str">
        <f>VLOOKUP(A1156,medical[#All],3,FALSE)</f>
        <v>Obesity</v>
      </c>
      <c r="K1156" s="27" t="str">
        <f>VLOOKUP(A1156,medical[#All],5,FALSE)</f>
        <v>Prediabetes</v>
      </c>
      <c r="L1156" s="28" t="str">
        <f>VLOOKUP(A1156,hospital[#All],10,FALSE)</f>
        <v>14-Jul-2001</v>
      </c>
      <c r="M1156" s="29">
        <f>VLOOKUP(A1156,hospital[#All],6,FALSE)</f>
        <v>9753.49</v>
      </c>
      <c r="N1156" s="26" t="str">
        <f>VLOOKUP(A1156,hospital[#All],7,FALSE)</f>
        <v>tier - 2</v>
      </c>
      <c r="O1156" s="26" t="str">
        <f>VLOOKUP(A1156,hospital[#All],8,FALSE)</f>
        <v>tier - 2</v>
      </c>
      <c r="P1156" s="26" t="str">
        <f>VLOOKUP(A1156,hospital[#All],9,FALSE)</f>
        <v>R1012</v>
      </c>
      <c r="Q1156" s="26">
        <f>VLOOKUP(A1156,hospital[#All],11,FALSE)</f>
        <v>24</v>
      </c>
    </row>
    <row r="1157" spans="1:17" ht="15.6" x14ac:dyDescent="0.3">
      <c r="A1157" s="25" t="s">
        <v>1215</v>
      </c>
      <c r="B1157" s="26" t="str">
        <f>VLOOKUP(A1157,cstm_name[#All],4,FALSE)</f>
        <v>cary</v>
      </c>
      <c r="C1157" s="26">
        <f>VLOOKUP(A1157,medical[#All],2,FALSE)</f>
        <v>47.74</v>
      </c>
      <c r="D1157" s="26" t="str">
        <f>VLOOKUP(A1157,medical[#All],5,FALSE)</f>
        <v>Diabetes</v>
      </c>
      <c r="E1157" s="26" t="str">
        <f>VLOOKUP(A1157,medical[#All],6,FALSE)</f>
        <v>Yes</v>
      </c>
      <c r="F1157" s="26" t="str">
        <f>VLOOKUP('Health care'!A1157,medical[#All],7,FALSE)</f>
        <v>No</v>
      </c>
      <c r="G1157" s="26" t="str">
        <f>VLOOKUP(A1157,medical[#All],8,FALSE)</f>
        <v>No</v>
      </c>
      <c r="H1157" s="26">
        <f>VLOOKUP('Health care'!A1157,medical[#All],9,FALSE)</f>
        <v>2</v>
      </c>
      <c r="I1157" s="26" t="str">
        <f>VLOOKUP(A1157,medical[#All],10,FALSE)</f>
        <v>No</v>
      </c>
      <c r="J1157" s="27" t="str">
        <f>VLOOKUP(A1157,medical[#All],3,FALSE)</f>
        <v>Obesity</v>
      </c>
      <c r="K1157" s="27" t="str">
        <f>VLOOKUP(A1157,medical[#All],5,FALSE)</f>
        <v>Diabetes</v>
      </c>
      <c r="L1157" s="28" t="str">
        <f>VLOOKUP(A1157,hospital[#All],10,FALSE)</f>
        <v>4-Jul-1970</v>
      </c>
      <c r="M1157" s="29">
        <f>VLOOKUP(A1157,hospital[#All],6,FALSE)</f>
        <v>9748.91</v>
      </c>
      <c r="N1157" s="26" t="str">
        <f>VLOOKUP(A1157,hospital[#All],7,FALSE)</f>
        <v>tier - 2</v>
      </c>
      <c r="O1157" s="26" t="str">
        <f>VLOOKUP(A1157,hospital[#All],8,FALSE)</f>
        <v>tier - 1</v>
      </c>
      <c r="P1157" s="26" t="str">
        <f>VLOOKUP(A1157,hospital[#All],9,FALSE)</f>
        <v>R1013</v>
      </c>
      <c r="Q1157" s="26">
        <f>VLOOKUP(A1157,hospital[#All],11,FALSE)</f>
        <v>55</v>
      </c>
    </row>
    <row r="1158" spans="1:17" ht="15.6" x14ac:dyDescent="0.3">
      <c r="A1158" s="25" t="s">
        <v>1214</v>
      </c>
      <c r="B1158" s="26" t="str">
        <f>VLOOKUP(A1158,cstm_name[#All],4,FALSE)</f>
        <v>steven</v>
      </c>
      <c r="C1158" s="26">
        <f>VLOOKUP(A1158,medical[#All],2,FALSE)</f>
        <v>30.2</v>
      </c>
      <c r="D1158" s="26" t="str">
        <f>VLOOKUP(A1158,medical[#All],5,FALSE)</f>
        <v>Diabetes</v>
      </c>
      <c r="E1158" s="26" t="str">
        <f>VLOOKUP(A1158,medical[#All],6,FALSE)</f>
        <v>Yes</v>
      </c>
      <c r="F1158" s="26" t="str">
        <f>VLOOKUP('Health care'!A1158,medical[#All],7,FALSE)</f>
        <v>No</v>
      </c>
      <c r="G1158" s="26" t="str">
        <f>VLOOKUP(A1158,medical[#All],8,FALSE)</f>
        <v>No</v>
      </c>
      <c r="H1158" s="26">
        <f>VLOOKUP('Health care'!A1158,medical[#All],9,FALSE)</f>
        <v>2</v>
      </c>
      <c r="I1158" s="26" t="str">
        <f>VLOOKUP(A1158,medical[#All],10,FALSE)</f>
        <v>No</v>
      </c>
      <c r="J1158" s="27" t="str">
        <f>VLOOKUP(A1158,medical[#All],3,FALSE)</f>
        <v>Obesity</v>
      </c>
      <c r="K1158" s="27" t="str">
        <f>VLOOKUP(A1158,medical[#All],5,FALSE)</f>
        <v>Diabetes</v>
      </c>
      <c r="L1158" s="28" t="str">
        <f>VLOOKUP(A1158,hospital[#All],10,FALSE)</f>
        <v>18-Aug-1970</v>
      </c>
      <c r="M1158" s="29">
        <f>VLOOKUP(A1158,hospital[#All],6,FALSE)</f>
        <v>9724.5300000000007</v>
      </c>
      <c r="N1158" s="26" t="str">
        <f>VLOOKUP(A1158,hospital[#All],7,FALSE)</f>
        <v>tier - 3</v>
      </c>
      <c r="O1158" s="26" t="str">
        <f>VLOOKUP(A1158,hospital[#All],8,FALSE)</f>
        <v>tier - 1</v>
      </c>
      <c r="P1158" s="26" t="str">
        <f>VLOOKUP(A1158,hospital[#All],9,FALSE)</f>
        <v>R1011</v>
      </c>
      <c r="Q1158" s="26">
        <f>VLOOKUP(A1158,hospital[#All],11,FALSE)</f>
        <v>55</v>
      </c>
    </row>
    <row r="1159" spans="1:17" ht="15.6" x14ac:dyDescent="0.3">
      <c r="A1159" s="25" t="s">
        <v>1213</v>
      </c>
      <c r="B1159" s="26" t="str">
        <f>VLOOKUP(A1159,cstm_name[#All],4,FALSE)</f>
        <v>sr</v>
      </c>
      <c r="C1159" s="26">
        <f>VLOOKUP(A1159,medical[#All],2,FALSE)</f>
        <v>33.25</v>
      </c>
      <c r="D1159" s="26" t="str">
        <f>VLOOKUP(A1159,medical[#All],5,FALSE)</f>
        <v>Diabetes</v>
      </c>
      <c r="E1159" s="26" t="str">
        <f>VLOOKUP(A1159,medical[#All],6,FALSE)</f>
        <v>Yes</v>
      </c>
      <c r="F1159" s="26" t="str">
        <f>VLOOKUP('Health care'!A1159,medical[#All],7,FALSE)</f>
        <v>No</v>
      </c>
      <c r="G1159" s="26" t="str">
        <f>VLOOKUP(A1159,medical[#All],8,FALSE)</f>
        <v>No</v>
      </c>
      <c r="H1159" s="26">
        <f>VLOOKUP('Health care'!A1159,medical[#All],9,FALSE)</f>
        <v>2</v>
      </c>
      <c r="I1159" s="26" t="str">
        <f>VLOOKUP(A1159,medical[#All],10,FALSE)</f>
        <v>No</v>
      </c>
      <c r="J1159" s="27" t="str">
        <f>VLOOKUP(A1159,medical[#All],3,FALSE)</f>
        <v>Obesity</v>
      </c>
      <c r="K1159" s="27" t="str">
        <f>VLOOKUP(A1159,medical[#All],5,FALSE)</f>
        <v>Diabetes</v>
      </c>
      <c r="L1159" s="28" t="str">
        <f>VLOOKUP(A1159,hospital[#All],10,FALSE)</f>
        <v>12-Sep-1970</v>
      </c>
      <c r="M1159" s="29">
        <f>VLOOKUP(A1159,hospital[#All],6,FALSE)</f>
        <v>9722.77</v>
      </c>
      <c r="N1159" s="26" t="str">
        <f>VLOOKUP(A1159,hospital[#All],7,FALSE)</f>
        <v>tier - 3</v>
      </c>
      <c r="O1159" s="26" t="str">
        <f>VLOOKUP(A1159,hospital[#All],8,FALSE)</f>
        <v>tier - 1</v>
      </c>
      <c r="P1159" s="26" t="str">
        <f>VLOOKUP(A1159,hospital[#All],9,FALSE)</f>
        <v>R1016</v>
      </c>
      <c r="Q1159" s="26">
        <f>VLOOKUP(A1159,hospital[#All],11,FALSE)</f>
        <v>55</v>
      </c>
    </row>
    <row r="1160" spans="1:17" ht="15.6" x14ac:dyDescent="0.3">
      <c r="A1160" s="25" t="s">
        <v>1212</v>
      </c>
      <c r="B1160" s="26" t="str">
        <f>VLOOKUP(A1160,cstm_name[#All],4,FALSE)</f>
        <v>tatiana</v>
      </c>
      <c r="C1160" s="26">
        <f>VLOOKUP(A1160,medical[#All],2,FALSE)</f>
        <v>26.6</v>
      </c>
      <c r="D1160" s="26" t="str">
        <f>VLOOKUP(A1160,medical[#All],5,FALSE)</f>
        <v>Diabetes</v>
      </c>
      <c r="E1160" s="26" t="str">
        <f>VLOOKUP(A1160,medical[#All],6,FALSE)</f>
        <v>Yes</v>
      </c>
      <c r="F1160" s="26" t="str">
        <f>VLOOKUP('Health care'!A1160,medical[#All],7,FALSE)</f>
        <v>No</v>
      </c>
      <c r="G1160" s="26" t="str">
        <f>VLOOKUP(A1160,medical[#All],8,FALSE)</f>
        <v>No</v>
      </c>
      <c r="H1160" s="26">
        <f>VLOOKUP('Health care'!A1160,medical[#All],9,FALSE)</f>
        <v>1</v>
      </c>
      <c r="I1160" s="26" t="str">
        <f>VLOOKUP(A1160,medical[#All],10,FALSE)</f>
        <v>No</v>
      </c>
      <c r="J1160" s="27" t="str">
        <f>VLOOKUP(A1160,medical[#All],3,FALSE)</f>
        <v>OverWeight</v>
      </c>
      <c r="K1160" s="27" t="str">
        <f>VLOOKUP(A1160,medical[#All],5,FALSE)</f>
        <v>Diabetes</v>
      </c>
      <c r="L1160" s="28" t="str">
        <f>VLOOKUP(A1160,hospital[#All],10,FALSE)</f>
        <v>27-Jun-1975</v>
      </c>
      <c r="M1160" s="29">
        <f>VLOOKUP(A1160,hospital[#All],6,FALSE)</f>
        <v>9715.84</v>
      </c>
      <c r="N1160" s="26" t="str">
        <f>VLOOKUP(A1160,hospital[#All],7,FALSE)</f>
        <v>tier - 2</v>
      </c>
      <c r="O1160" s="26" t="str">
        <f>VLOOKUP(A1160,hospital[#All],8,FALSE)</f>
        <v>tier - 1</v>
      </c>
      <c r="P1160" s="26" t="str">
        <f>VLOOKUP(A1160,hospital[#All],9,FALSE)</f>
        <v>R1024</v>
      </c>
      <c r="Q1160" s="26">
        <f>VLOOKUP(A1160,hospital[#All],11,FALSE)</f>
        <v>50</v>
      </c>
    </row>
    <row r="1161" spans="1:17" ht="15.6" x14ac:dyDescent="0.3">
      <c r="A1161" s="25" t="s">
        <v>1211</v>
      </c>
      <c r="B1161" s="26" t="str">
        <f>VLOOKUP(A1161,cstm_name[#All],4,FALSE)</f>
        <v>Dan</v>
      </c>
      <c r="C1161" s="26">
        <f>VLOOKUP(A1161,medical[#All],2,FALSE)</f>
        <v>26.35</v>
      </c>
      <c r="D1161" s="26" t="str">
        <f>VLOOKUP(A1161,medical[#All],5,FALSE)</f>
        <v>Prediabetes</v>
      </c>
      <c r="E1161" s="26" t="str">
        <f>VLOOKUP(A1161,medical[#All],6,FALSE)</f>
        <v>No</v>
      </c>
      <c r="F1161" s="26" t="str">
        <f>VLOOKUP('Health care'!A1161,medical[#All],7,FALSE)</f>
        <v>No</v>
      </c>
      <c r="G1161" s="26" t="str">
        <f>VLOOKUP(A1161,medical[#All],8,FALSE)</f>
        <v>No</v>
      </c>
      <c r="H1161" s="26">
        <f>VLOOKUP('Health care'!A1161,medical[#All],9,FALSE)</f>
        <v>2</v>
      </c>
      <c r="I1161" s="26" t="str">
        <f>VLOOKUP(A1161,medical[#All],10,FALSE)</f>
        <v>No</v>
      </c>
      <c r="J1161" s="27" t="str">
        <f>VLOOKUP(A1161,medical[#All],3,FALSE)</f>
        <v>OverWeight</v>
      </c>
      <c r="K1161" s="27" t="str">
        <f>VLOOKUP(A1161,medical[#All],5,FALSE)</f>
        <v>Prediabetes</v>
      </c>
      <c r="L1161" s="28" t="str">
        <f>VLOOKUP(A1161,hospital[#All],10,FALSE)</f>
        <v>10-Jul-1972</v>
      </c>
      <c r="M1161" s="29">
        <f>VLOOKUP(A1161,hospital[#All],6,FALSE)</f>
        <v>9710.7099999999991</v>
      </c>
      <c r="N1161" s="26" t="str">
        <f>VLOOKUP(A1161,hospital[#All],7,FALSE)</f>
        <v>tier - 2</v>
      </c>
      <c r="O1161" s="26" t="str">
        <f>VLOOKUP(A1161,hospital[#All],8,FALSE)</f>
        <v>tier - 1</v>
      </c>
      <c r="P1161" s="26" t="str">
        <f>VLOOKUP(A1161,hospital[#All],9,FALSE)</f>
        <v>R1021</v>
      </c>
      <c r="Q1161" s="26">
        <f>VLOOKUP(A1161,hospital[#All],11,FALSE)</f>
        <v>53</v>
      </c>
    </row>
    <row r="1162" spans="1:17" ht="15.6" x14ac:dyDescent="0.3">
      <c r="A1162" s="25" t="s">
        <v>1210</v>
      </c>
      <c r="B1162" s="26" t="str">
        <f>VLOOKUP(A1162,cstm_name[#All],4,FALSE)</f>
        <v>Liisa</v>
      </c>
      <c r="C1162" s="26">
        <f>VLOOKUP(A1162,medical[#All],2,FALSE)</f>
        <v>39.994999999999997</v>
      </c>
      <c r="D1162" s="26" t="str">
        <f>VLOOKUP(A1162,medical[#All],5,FALSE)</f>
        <v>Normal</v>
      </c>
      <c r="E1162" s="26" t="str">
        <f>VLOOKUP(A1162,medical[#All],6,FALSE)</f>
        <v>No</v>
      </c>
      <c r="F1162" s="26" t="str">
        <f>VLOOKUP('Health care'!A1162,medical[#All],7,FALSE)</f>
        <v>No</v>
      </c>
      <c r="G1162" s="26" t="str">
        <f>VLOOKUP(A1162,medical[#All],8,FALSE)</f>
        <v>No</v>
      </c>
      <c r="H1162" s="26">
        <f>VLOOKUP('Health care'!A1162,medical[#All],9,FALSE)</f>
        <v>0</v>
      </c>
      <c r="I1162" s="26" t="str">
        <f>VLOOKUP(A1162,medical[#All],10,FALSE)</f>
        <v>No</v>
      </c>
      <c r="J1162" s="27" t="str">
        <f>VLOOKUP(A1162,medical[#All],3,FALSE)</f>
        <v>Obesity</v>
      </c>
      <c r="K1162" s="27" t="str">
        <f>VLOOKUP(A1162,medical[#All],5,FALSE)</f>
        <v>Normal</v>
      </c>
      <c r="L1162" s="28" t="str">
        <f>VLOOKUP(A1162,hospital[#All],10,FALSE)</f>
        <v>19-Sep-1977</v>
      </c>
      <c r="M1162" s="29">
        <f>VLOOKUP(A1162,hospital[#All],6,FALSE)</f>
        <v>9704.67</v>
      </c>
      <c r="N1162" s="26" t="str">
        <f>VLOOKUP(A1162,hospital[#All],7,FALSE)</f>
        <v>tier - 2</v>
      </c>
      <c r="O1162" s="26" t="str">
        <f>VLOOKUP(A1162,hospital[#All],8,FALSE)</f>
        <v>tier - 3</v>
      </c>
      <c r="P1162" s="26" t="str">
        <f>VLOOKUP(A1162,hospital[#All],9,FALSE)</f>
        <v>R1024</v>
      </c>
      <c r="Q1162" s="26">
        <f>VLOOKUP(A1162,hospital[#All],11,FALSE)</f>
        <v>48</v>
      </c>
    </row>
    <row r="1163" spans="1:17" ht="15.6" x14ac:dyDescent="0.3">
      <c r="A1163" s="25" t="s">
        <v>1209</v>
      </c>
      <c r="B1163" s="26" t="str">
        <f>VLOOKUP(A1163,cstm_name[#All],4,FALSE)</f>
        <v>Kathryn</v>
      </c>
      <c r="C1163" s="26">
        <f>VLOOKUP(A1163,medical[#All],2,FALSE)</f>
        <v>22.92</v>
      </c>
      <c r="D1163" s="26" t="str">
        <f>VLOOKUP(A1163,medical[#All],5,FALSE)</f>
        <v>Prediabetes</v>
      </c>
      <c r="E1163" s="26" t="str">
        <f>VLOOKUP(A1163,medical[#All],6,FALSE)</f>
        <v>Yes</v>
      </c>
      <c r="F1163" s="26" t="str">
        <f>VLOOKUP('Health care'!A1163,medical[#All],7,FALSE)</f>
        <v>No</v>
      </c>
      <c r="G1163" s="26" t="str">
        <f>VLOOKUP(A1163,medical[#All],8,FALSE)</f>
        <v>No</v>
      </c>
      <c r="H1163" s="26">
        <f>VLOOKUP('Health care'!A1163,medical[#All],9,FALSE)</f>
        <v>1</v>
      </c>
      <c r="I1163" s="26" t="str">
        <f>VLOOKUP(A1163,medical[#All],10,FALSE)</f>
        <v>No</v>
      </c>
      <c r="J1163" s="27" t="str">
        <f>VLOOKUP(A1163,medical[#All],3,FALSE)</f>
        <v>Normal Weight</v>
      </c>
      <c r="K1163" s="27" t="str">
        <f>VLOOKUP(A1163,medical[#All],5,FALSE)</f>
        <v>Prediabetes</v>
      </c>
      <c r="L1163" s="28" t="str">
        <f>VLOOKUP(A1163,hospital[#All],10,FALSE)</f>
        <v>7-Nov-1964</v>
      </c>
      <c r="M1163" s="29">
        <f>VLOOKUP(A1163,hospital[#All],6,FALSE)</f>
        <v>9698.42</v>
      </c>
      <c r="N1163" s="26" t="str">
        <f>VLOOKUP(A1163,hospital[#All],7,FALSE)</f>
        <v>tier - 3</v>
      </c>
      <c r="O1163" s="26" t="str">
        <f>VLOOKUP(A1163,hospital[#All],8,FALSE)</f>
        <v>tier - 3</v>
      </c>
      <c r="P1163" s="26" t="str">
        <f>VLOOKUP(A1163,hospital[#All],9,FALSE)</f>
        <v>R1013</v>
      </c>
      <c r="Q1163" s="26">
        <f>VLOOKUP(A1163,hospital[#All],11,FALSE)</f>
        <v>61</v>
      </c>
    </row>
    <row r="1164" spans="1:17" ht="15.6" x14ac:dyDescent="0.3">
      <c r="A1164" s="25" t="s">
        <v>1208</v>
      </c>
      <c r="B1164" s="26" t="str">
        <f>VLOOKUP(A1164,cstm_name[#All],4,FALSE)</f>
        <v>maxwell</v>
      </c>
      <c r="C1164" s="26">
        <f>VLOOKUP(A1164,medical[#All],2,FALSE)</f>
        <v>24.78</v>
      </c>
      <c r="D1164" s="26" t="str">
        <f>VLOOKUP(A1164,medical[#All],5,FALSE)</f>
        <v>Normal</v>
      </c>
      <c r="E1164" s="26" t="str">
        <f>VLOOKUP(A1164,medical[#All],6,FALSE)</f>
        <v>Yes</v>
      </c>
      <c r="F1164" s="26" t="str">
        <f>VLOOKUP('Health care'!A1164,medical[#All],7,FALSE)</f>
        <v>No</v>
      </c>
      <c r="G1164" s="26" t="str">
        <f>VLOOKUP(A1164,medical[#All],8,FALSE)</f>
        <v>No</v>
      </c>
      <c r="H1164" s="26">
        <f>VLOOKUP('Health care'!A1164,medical[#All],9,FALSE)</f>
        <v>2</v>
      </c>
      <c r="I1164" s="26" t="str">
        <f>VLOOKUP(A1164,medical[#All],10,FALSE)</f>
        <v>No</v>
      </c>
      <c r="J1164" s="27" t="str">
        <f>VLOOKUP(A1164,medical[#All],3,FALSE)</f>
        <v>Normal Weight</v>
      </c>
      <c r="K1164" s="27" t="str">
        <f>VLOOKUP(A1164,medical[#All],5,FALSE)</f>
        <v>Normal</v>
      </c>
      <c r="L1164" s="28" t="str">
        <f>VLOOKUP(A1164,hospital[#All],10,FALSE)</f>
        <v>16-Sep-1966</v>
      </c>
      <c r="M1164" s="29">
        <f>VLOOKUP(A1164,hospital[#All],6,FALSE)</f>
        <v>9684.2900000000009</v>
      </c>
      <c r="N1164" s="26" t="str">
        <f>VLOOKUP(A1164,hospital[#All],7,FALSE)</f>
        <v>tier - 3</v>
      </c>
      <c r="O1164" s="26" t="str">
        <f>VLOOKUP(A1164,hospital[#All],8,FALSE)</f>
        <v>tier - 2</v>
      </c>
      <c r="P1164" s="26" t="str">
        <f>VLOOKUP(A1164,hospital[#All],9,FALSE)</f>
        <v>R1013</v>
      </c>
      <c r="Q1164" s="26">
        <f>VLOOKUP(A1164,hospital[#All],11,FALSE)</f>
        <v>59</v>
      </c>
    </row>
    <row r="1165" spans="1:17" ht="15.6" x14ac:dyDescent="0.3">
      <c r="A1165" s="25" t="s">
        <v>1207</v>
      </c>
      <c r="B1165" s="26" t="str">
        <f>VLOOKUP(A1165,cstm_name[#All],4,FALSE)</f>
        <v>pascale</v>
      </c>
      <c r="C1165" s="26">
        <f>VLOOKUP(A1165,medical[#All],2,FALSE)</f>
        <v>34.07</v>
      </c>
      <c r="D1165" s="26" t="str">
        <f>VLOOKUP(A1165,medical[#All],5,FALSE)</f>
        <v>Diabetes</v>
      </c>
      <c r="E1165" s="26" t="str">
        <f>VLOOKUP(A1165,medical[#All],6,FALSE)</f>
        <v>Yes</v>
      </c>
      <c r="F1165" s="26" t="str">
        <f>VLOOKUP('Health care'!A1165,medical[#All],7,FALSE)</f>
        <v>No</v>
      </c>
      <c r="G1165" s="26" t="str">
        <f>VLOOKUP(A1165,medical[#All],8,FALSE)</f>
        <v>No</v>
      </c>
      <c r="H1165" s="26">
        <f>VLOOKUP('Health care'!A1165,medical[#All],9,FALSE)</f>
        <v>0</v>
      </c>
      <c r="I1165" s="26" t="str">
        <f>VLOOKUP(A1165,medical[#All],10,FALSE)</f>
        <v>No</v>
      </c>
      <c r="J1165" s="27" t="str">
        <f>VLOOKUP(A1165,medical[#All],3,FALSE)</f>
        <v>Obesity</v>
      </c>
      <c r="K1165" s="27" t="str">
        <f>VLOOKUP(A1165,medical[#All],5,FALSE)</f>
        <v>Diabetes</v>
      </c>
      <c r="L1165" s="28" t="str">
        <f>VLOOKUP(A1165,hospital[#All],10,FALSE)</f>
        <v>8-Aug-1981</v>
      </c>
      <c r="M1165" s="29">
        <f>VLOOKUP(A1165,hospital[#All],6,FALSE)</f>
        <v>9664.34</v>
      </c>
      <c r="N1165" s="26" t="str">
        <f>VLOOKUP(A1165,hospital[#All],7,FALSE)</f>
        <v>tier - 2</v>
      </c>
      <c r="O1165" s="26" t="str">
        <f>VLOOKUP(A1165,hospital[#All],8,FALSE)</f>
        <v>tier - 3</v>
      </c>
      <c r="P1165" s="26" t="str">
        <f>VLOOKUP(A1165,hospital[#All],9,FALSE)</f>
        <v>R1011</v>
      </c>
      <c r="Q1165" s="26">
        <f>VLOOKUP(A1165,hospital[#All],11,FALSE)</f>
        <v>44</v>
      </c>
    </row>
    <row r="1166" spans="1:17" ht="15.6" x14ac:dyDescent="0.3">
      <c r="A1166" s="25" t="s">
        <v>1206</v>
      </c>
      <c r="B1166" s="26" t="str">
        <f>VLOOKUP(A1166,cstm_name[#All],4,FALSE)</f>
        <v>becca</v>
      </c>
      <c r="C1166" s="26">
        <f>VLOOKUP(A1166,medical[#All],2,FALSE)</f>
        <v>30.14</v>
      </c>
      <c r="D1166" s="26" t="str">
        <f>VLOOKUP(A1166,medical[#All],5,FALSE)</f>
        <v>Diabetes</v>
      </c>
      <c r="E1166" s="26" t="str">
        <f>VLOOKUP(A1166,medical[#All],6,FALSE)</f>
        <v>No</v>
      </c>
      <c r="F1166" s="26" t="str">
        <f>VLOOKUP('Health care'!A1166,medical[#All],7,FALSE)</f>
        <v>No</v>
      </c>
      <c r="G1166" s="26" t="str">
        <f>VLOOKUP(A1166,medical[#All],8,FALSE)</f>
        <v>No</v>
      </c>
      <c r="H1166" s="26">
        <f>VLOOKUP('Health care'!A1166,medical[#All],9,FALSE)</f>
        <v>0</v>
      </c>
      <c r="I1166" s="26" t="str">
        <f>VLOOKUP(A1166,medical[#All],10,FALSE)</f>
        <v>No</v>
      </c>
      <c r="J1166" s="27" t="str">
        <f>VLOOKUP(A1166,medical[#All],3,FALSE)</f>
        <v>Obesity</v>
      </c>
      <c r="K1166" s="27" t="str">
        <f>VLOOKUP(A1166,medical[#All],5,FALSE)</f>
        <v>Diabetes</v>
      </c>
      <c r="L1166" s="28" t="str">
        <f>VLOOKUP(A1166,hospital[#All],10,FALSE)</f>
        <v>8-Jul-1974</v>
      </c>
      <c r="M1166" s="29">
        <f>VLOOKUP(A1166,hospital[#All],6,FALSE)</f>
        <v>9653.81</v>
      </c>
      <c r="N1166" s="26" t="str">
        <f>VLOOKUP(A1166,hospital[#All],7,FALSE)</f>
        <v>tier - 2</v>
      </c>
      <c r="O1166" s="26" t="str">
        <f>VLOOKUP(A1166,hospital[#All],8,FALSE)</f>
        <v>tier - 2</v>
      </c>
      <c r="P1166" s="26" t="str">
        <f>VLOOKUP(A1166,hospital[#All],9,FALSE)</f>
        <v>R1011</v>
      </c>
      <c r="Q1166" s="26">
        <f>VLOOKUP(A1166,hospital[#All],11,FALSE)</f>
        <v>51</v>
      </c>
    </row>
    <row r="1167" spans="1:17" ht="15.6" x14ac:dyDescent="0.3">
      <c r="A1167" s="25" t="s">
        <v>1205</v>
      </c>
      <c r="B1167" s="26" t="str">
        <f>VLOOKUP(A1167,cstm_name[#All],4,FALSE)</f>
        <v>grace</v>
      </c>
      <c r="C1167" s="26">
        <f>VLOOKUP(A1167,medical[#All],2,FALSE)</f>
        <v>18.05</v>
      </c>
      <c r="D1167" s="26" t="str">
        <f>VLOOKUP(A1167,medical[#All],5,FALSE)</f>
        <v>Diabetes</v>
      </c>
      <c r="E1167" s="26" t="str">
        <f>VLOOKUP(A1167,medical[#All],6,FALSE)</f>
        <v>No</v>
      </c>
      <c r="F1167" s="26" t="str">
        <f>VLOOKUP('Health care'!A1167,medical[#All],7,FALSE)</f>
        <v>No</v>
      </c>
      <c r="G1167" s="26" t="str">
        <f>VLOOKUP(A1167,medical[#All],8,FALSE)</f>
        <v>No</v>
      </c>
      <c r="H1167" s="26">
        <f>VLOOKUP('Health care'!A1167,medical[#All],9,FALSE)</f>
        <v>0</v>
      </c>
      <c r="I1167" s="26" t="str">
        <f>VLOOKUP(A1167,medical[#All],10,FALSE)</f>
        <v>No</v>
      </c>
      <c r="J1167" s="27" t="str">
        <f>VLOOKUP(A1167,medical[#All],3,FALSE)</f>
        <v>Underweight</v>
      </c>
      <c r="K1167" s="27" t="str">
        <f>VLOOKUP(A1167,medical[#All],5,FALSE)</f>
        <v>Diabetes</v>
      </c>
      <c r="L1167" s="28" t="str">
        <f>VLOOKUP(A1167,hospital[#All],10,FALSE)</f>
        <v>19-Jul-1971</v>
      </c>
      <c r="M1167" s="29">
        <f>VLOOKUP(A1167,hospital[#All],6,FALSE)</f>
        <v>9644.25</v>
      </c>
      <c r="N1167" s="26" t="str">
        <f>VLOOKUP(A1167,hospital[#All],7,FALSE)</f>
        <v>tier - 2</v>
      </c>
      <c r="O1167" s="26" t="str">
        <f>VLOOKUP(A1167,hospital[#All],8,FALSE)</f>
        <v>tier - 1</v>
      </c>
      <c r="P1167" s="26" t="str">
        <f>VLOOKUP(A1167,hospital[#All],9,FALSE)</f>
        <v>R1012</v>
      </c>
      <c r="Q1167" s="26">
        <f>VLOOKUP(A1167,hospital[#All],11,FALSE)</f>
        <v>54</v>
      </c>
    </row>
    <row r="1168" spans="1:17" ht="15.6" x14ac:dyDescent="0.3">
      <c r="A1168" s="25" t="s">
        <v>1204</v>
      </c>
      <c r="B1168" s="26" t="str">
        <f>VLOOKUP(A1168,cstm_name[#All],4,FALSE)</f>
        <v>samantha</v>
      </c>
      <c r="C1168" s="26">
        <f>VLOOKUP(A1168,medical[#All],2,FALSE)</f>
        <v>37.4</v>
      </c>
      <c r="D1168" s="26" t="str">
        <f>VLOOKUP(A1168,medical[#All],5,FALSE)</f>
        <v>Diabetes</v>
      </c>
      <c r="E1168" s="26" t="str">
        <f>VLOOKUP(A1168,medical[#All],6,FALSE)</f>
        <v>Yes</v>
      </c>
      <c r="F1168" s="26" t="str">
        <f>VLOOKUP('Health care'!A1168,medical[#All],7,FALSE)</f>
        <v>No</v>
      </c>
      <c r="G1168" s="26" t="str">
        <f>VLOOKUP(A1168,medical[#All],8,FALSE)</f>
        <v>No</v>
      </c>
      <c r="H1168" s="26">
        <f>VLOOKUP('Health care'!A1168,medical[#All],9,FALSE)</f>
        <v>2</v>
      </c>
      <c r="I1168" s="26" t="str">
        <f>VLOOKUP(A1168,medical[#All],10,FALSE)</f>
        <v>No</v>
      </c>
      <c r="J1168" s="27" t="str">
        <f>VLOOKUP(A1168,medical[#All],3,FALSE)</f>
        <v>Obesity</v>
      </c>
      <c r="K1168" s="27" t="str">
        <f>VLOOKUP(A1168,medical[#All],5,FALSE)</f>
        <v>Diabetes</v>
      </c>
      <c r="L1168" s="28" t="str">
        <f>VLOOKUP(A1168,hospital[#All],10,FALSE)</f>
        <v>30-Sep-1970</v>
      </c>
      <c r="M1168" s="29">
        <f>VLOOKUP(A1168,hospital[#All],6,FALSE)</f>
        <v>9634.5400000000009</v>
      </c>
      <c r="N1168" s="26" t="str">
        <f>VLOOKUP(A1168,hospital[#All],7,FALSE)</f>
        <v>tier - 2</v>
      </c>
      <c r="O1168" s="26" t="str">
        <f>VLOOKUP(A1168,hospital[#All],8,FALSE)</f>
        <v>tier - 2</v>
      </c>
      <c r="P1168" s="26" t="str">
        <f>VLOOKUP(A1168,hospital[#All],9,FALSE)</f>
        <v>R1011</v>
      </c>
      <c r="Q1168" s="26">
        <f>VLOOKUP(A1168,hospital[#All],11,FALSE)</f>
        <v>55</v>
      </c>
    </row>
    <row r="1169" spans="1:17" ht="15.6" x14ac:dyDescent="0.3">
      <c r="A1169" s="25" t="s">
        <v>1203</v>
      </c>
      <c r="B1169" s="26" t="str">
        <f>VLOOKUP(A1169,cstm_name[#All],4,FALSE)</f>
        <v>Nicole</v>
      </c>
      <c r="C1169" s="26">
        <f>VLOOKUP(A1169,medical[#All],2,FALSE)</f>
        <v>25.75</v>
      </c>
      <c r="D1169" s="26" t="str">
        <f>VLOOKUP(A1169,medical[#All],5,FALSE)</f>
        <v>Diabetes</v>
      </c>
      <c r="E1169" s="26" t="str">
        <f>VLOOKUP(A1169,medical[#All],6,FALSE)</f>
        <v>No</v>
      </c>
      <c r="F1169" s="26" t="str">
        <f>VLOOKUP('Health care'!A1169,medical[#All],7,FALSE)</f>
        <v>No</v>
      </c>
      <c r="G1169" s="26" t="str">
        <f>VLOOKUP(A1169,medical[#All],8,FALSE)</f>
        <v>No</v>
      </c>
      <c r="H1169" s="26">
        <f>VLOOKUP('Health care'!A1169,medical[#All],9,FALSE)</f>
        <v>0</v>
      </c>
      <c r="I1169" s="26" t="str">
        <f>VLOOKUP(A1169,medical[#All],10,FALSE)</f>
        <v>No</v>
      </c>
      <c r="J1169" s="27" t="str">
        <f>VLOOKUP(A1169,medical[#All],3,FALSE)</f>
        <v>OverWeight</v>
      </c>
      <c r="K1169" s="27" t="str">
        <f>VLOOKUP(A1169,medical[#All],5,FALSE)</f>
        <v>Diabetes</v>
      </c>
      <c r="L1169" s="28" t="str">
        <f>VLOOKUP(A1169,hospital[#All],10,FALSE)</f>
        <v>22-Jun-1968</v>
      </c>
      <c r="M1169" s="29">
        <f>VLOOKUP(A1169,hospital[#All],6,FALSE)</f>
        <v>9630.91</v>
      </c>
      <c r="N1169" s="26" t="str">
        <f>VLOOKUP(A1169,hospital[#All],7,FALSE)</f>
        <v>tier - 3</v>
      </c>
      <c r="O1169" s="26" t="str">
        <f>VLOOKUP(A1169,hospital[#All],8,FALSE)</f>
        <v>tier - 2</v>
      </c>
      <c r="P1169" s="26" t="str">
        <f>VLOOKUP(A1169,hospital[#All],9,FALSE)</f>
        <v>R1013</v>
      </c>
      <c r="Q1169" s="26">
        <f>VLOOKUP(A1169,hospital[#All],11,FALSE)</f>
        <v>57</v>
      </c>
    </row>
    <row r="1170" spans="1:17" ht="15.6" x14ac:dyDescent="0.3">
      <c r="A1170" s="25" t="s">
        <v>1202</v>
      </c>
      <c r="B1170" s="26" t="str">
        <f>VLOOKUP(A1170,cstm_name[#All],4,FALSE)</f>
        <v>David</v>
      </c>
      <c r="C1170" s="26">
        <f>VLOOKUP(A1170,medical[#All],2,FALSE)</f>
        <v>32.299999999999997</v>
      </c>
      <c r="D1170" s="26" t="str">
        <f>VLOOKUP(A1170,medical[#All],5,FALSE)</f>
        <v>Normal</v>
      </c>
      <c r="E1170" s="26" t="str">
        <f>VLOOKUP(A1170,medical[#All],6,FALSE)</f>
        <v>No</v>
      </c>
      <c r="F1170" s="26" t="str">
        <f>VLOOKUP('Health care'!A1170,medical[#All],7,FALSE)</f>
        <v>No</v>
      </c>
      <c r="G1170" s="26" t="str">
        <f>VLOOKUP(A1170,medical[#All],8,FALSE)</f>
        <v>No</v>
      </c>
      <c r="H1170" s="26">
        <f>VLOOKUP('Health care'!A1170,medical[#All],9,FALSE)</f>
        <v>2</v>
      </c>
      <c r="I1170" s="26" t="str">
        <f>VLOOKUP(A1170,medical[#All],10,FALSE)</f>
        <v>No</v>
      </c>
      <c r="J1170" s="27" t="str">
        <f>VLOOKUP(A1170,medical[#All],3,FALSE)</f>
        <v>Obesity</v>
      </c>
      <c r="K1170" s="27" t="str">
        <f>VLOOKUP(A1170,medical[#All],5,FALSE)</f>
        <v>Normal</v>
      </c>
      <c r="L1170" s="28" t="str">
        <f>VLOOKUP(A1170,hospital[#All],10,FALSE)</f>
        <v>23-Oct-1972</v>
      </c>
      <c r="M1170" s="29">
        <f>VLOOKUP(A1170,hospital[#All],6,FALSE)</f>
        <v>9630.4</v>
      </c>
      <c r="N1170" s="26" t="str">
        <f>VLOOKUP(A1170,hospital[#All],7,FALSE)</f>
        <v>tier - 2</v>
      </c>
      <c r="O1170" s="26" t="str">
        <f>VLOOKUP(A1170,hospital[#All],8,FALSE)</f>
        <v>tier - 2</v>
      </c>
      <c r="P1170" s="26" t="str">
        <f>VLOOKUP(A1170,hospital[#All],9,FALSE)</f>
        <v>R1011</v>
      </c>
      <c r="Q1170" s="26">
        <f>VLOOKUP(A1170,hospital[#All],11,FALSE)</f>
        <v>53</v>
      </c>
    </row>
    <row r="1171" spans="1:17" ht="15.6" x14ac:dyDescent="0.3">
      <c r="A1171" s="25" t="s">
        <v>1201</v>
      </c>
      <c r="B1171" s="26" t="str">
        <f>VLOOKUP(A1171,cstm_name[#All],4,FALSE)</f>
        <v>grant</v>
      </c>
      <c r="C1171" s="26">
        <f>VLOOKUP(A1171,medical[#All],2,FALSE)</f>
        <v>28.61</v>
      </c>
      <c r="D1171" s="26" t="str">
        <f>VLOOKUP(A1171,medical[#All],5,FALSE)</f>
        <v>Prediabetes</v>
      </c>
      <c r="E1171" s="26" t="str">
        <f>VLOOKUP(A1171,medical[#All],6,FALSE)</f>
        <v>No</v>
      </c>
      <c r="F1171" s="26" t="str">
        <f>VLOOKUP('Health care'!A1171,medical[#All],7,FALSE)</f>
        <v>No</v>
      </c>
      <c r="G1171" s="26" t="str">
        <f>VLOOKUP(A1171,medical[#All],8,FALSE)</f>
        <v>Yes</v>
      </c>
      <c r="H1171" s="26">
        <f>VLOOKUP('Health care'!A1171,medical[#All],9,FALSE)</f>
        <v>1</v>
      </c>
      <c r="I1171" s="26" t="str">
        <f>VLOOKUP(A1171,medical[#All],10,FALSE)</f>
        <v>No</v>
      </c>
      <c r="J1171" s="27" t="str">
        <f>VLOOKUP(A1171,medical[#All],3,FALSE)</f>
        <v>OverWeight</v>
      </c>
      <c r="K1171" s="27" t="str">
        <f>VLOOKUP(A1171,medical[#All],5,FALSE)</f>
        <v>Prediabetes</v>
      </c>
      <c r="L1171" s="28" t="str">
        <f>VLOOKUP(A1171,hospital[#All],10,FALSE)</f>
        <v>19-Dec-1979</v>
      </c>
      <c r="M1171" s="29">
        <f>VLOOKUP(A1171,hospital[#All],6,FALSE)</f>
        <v>9630.2999999999993</v>
      </c>
      <c r="N1171" s="26" t="str">
        <f>VLOOKUP(A1171,hospital[#All],7,FALSE)</f>
        <v>tier - 2</v>
      </c>
      <c r="O1171" s="26" t="str">
        <f>VLOOKUP(A1171,hospital[#All],8,FALSE)</f>
        <v>tier - 2</v>
      </c>
      <c r="P1171" s="26" t="str">
        <f>VLOOKUP(A1171,hospital[#All],9,FALSE)</f>
        <v>R1021</v>
      </c>
      <c r="Q1171" s="26">
        <f>VLOOKUP(A1171,hospital[#All],11,FALSE)</f>
        <v>46</v>
      </c>
    </row>
    <row r="1172" spans="1:17" ht="15.6" x14ac:dyDescent="0.3">
      <c r="A1172" s="25" t="s">
        <v>1200</v>
      </c>
      <c r="B1172" s="26" t="str">
        <f>VLOOKUP(A1172,cstm_name[#All],4,FALSE)</f>
        <v>sophia</v>
      </c>
      <c r="C1172" s="26">
        <f>VLOOKUP(A1172,medical[#All],2,FALSE)</f>
        <v>45.41</v>
      </c>
      <c r="D1172" s="26" t="str">
        <f>VLOOKUP(A1172,medical[#All],5,FALSE)</f>
        <v>Normal</v>
      </c>
      <c r="E1172" s="26" t="str">
        <f>VLOOKUP(A1172,medical[#All],6,FALSE)</f>
        <v>No</v>
      </c>
      <c r="F1172" s="26" t="str">
        <f>VLOOKUP('Health care'!A1172,medical[#All],7,FALSE)</f>
        <v>No</v>
      </c>
      <c r="G1172" s="26" t="str">
        <f>VLOOKUP(A1172,medical[#All],8,FALSE)</f>
        <v>No</v>
      </c>
      <c r="H1172" s="26">
        <f>VLOOKUP('Health care'!A1172,medical[#All],9,FALSE)</f>
        <v>1</v>
      </c>
      <c r="I1172" s="26" t="str">
        <f>VLOOKUP(A1172,medical[#All],10,FALSE)</f>
        <v>No</v>
      </c>
      <c r="J1172" s="27" t="str">
        <f>VLOOKUP(A1172,medical[#All],3,FALSE)</f>
        <v>Obesity</v>
      </c>
      <c r="K1172" s="27" t="str">
        <f>VLOOKUP(A1172,medical[#All],5,FALSE)</f>
        <v>Normal</v>
      </c>
      <c r="L1172" s="28" t="str">
        <f>VLOOKUP(A1172,hospital[#All],10,FALSE)</f>
        <v>23-Jun-1998</v>
      </c>
      <c r="M1172" s="29">
        <f>VLOOKUP(A1172,hospital[#All],6,FALSE)</f>
        <v>9628.7900000000009</v>
      </c>
      <c r="N1172" s="26" t="str">
        <f>VLOOKUP(A1172,hospital[#All],7,FALSE)</f>
        <v>tier - 2</v>
      </c>
      <c r="O1172" s="26" t="str">
        <f>VLOOKUP(A1172,hospital[#All],8,FALSE)</f>
        <v>tier - 2</v>
      </c>
      <c r="P1172" s="26" t="str">
        <f>VLOOKUP(A1172,hospital[#All],9,FALSE)</f>
        <v>R1026</v>
      </c>
      <c r="Q1172" s="26">
        <f>VLOOKUP(A1172,hospital[#All],11,FALSE)</f>
        <v>27</v>
      </c>
    </row>
    <row r="1173" spans="1:17" ht="15.6" x14ac:dyDescent="0.3">
      <c r="A1173" s="25" t="s">
        <v>1199</v>
      </c>
      <c r="B1173" s="26" t="str">
        <f>VLOOKUP(A1173,cstm_name[#All],4,FALSE)</f>
        <v>christina</v>
      </c>
      <c r="C1173" s="26">
        <f>VLOOKUP(A1173,medical[#All],2,FALSE)</f>
        <v>31.2</v>
      </c>
      <c r="D1173" s="26" t="str">
        <f>VLOOKUP(A1173,medical[#All],5,FALSE)</f>
        <v>Diabetes</v>
      </c>
      <c r="E1173" s="26" t="str">
        <f>VLOOKUP(A1173,medical[#All],6,FALSE)</f>
        <v>Yes</v>
      </c>
      <c r="F1173" s="26" t="str">
        <f>VLOOKUP('Health care'!A1173,medical[#All],7,FALSE)</f>
        <v>No</v>
      </c>
      <c r="G1173" s="26" t="str">
        <f>VLOOKUP(A1173,medical[#All],8,FALSE)</f>
        <v>No</v>
      </c>
      <c r="H1173" s="26">
        <f>VLOOKUP('Health care'!A1173,medical[#All],9,FALSE)</f>
        <v>2</v>
      </c>
      <c r="I1173" s="26" t="str">
        <f>VLOOKUP(A1173,medical[#All],10,FALSE)</f>
        <v>No</v>
      </c>
      <c r="J1173" s="27" t="str">
        <f>VLOOKUP(A1173,medical[#All],3,FALSE)</f>
        <v>Obesity</v>
      </c>
      <c r="K1173" s="27" t="str">
        <f>VLOOKUP(A1173,medical[#All],5,FALSE)</f>
        <v>Diabetes</v>
      </c>
      <c r="L1173" s="28" t="str">
        <f>VLOOKUP(A1173,hospital[#All],10,FALSE)</f>
        <v>16-Dec-1970</v>
      </c>
      <c r="M1173" s="29">
        <f>VLOOKUP(A1173,hospital[#All],6,FALSE)</f>
        <v>9625.92</v>
      </c>
      <c r="N1173" s="26" t="str">
        <f>VLOOKUP(A1173,hospital[#All],7,FALSE)</f>
        <v>tier - 2</v>
      </c>
      <c r="O1173" s="26" t="str">
        <f>VLOOKUP(A1173,hospital[#All],8,FALSE)</f>
        <v>tier - 3</v>
      </c>
      <c r="P1173" s="26" t="str">
        <f>VLOOKUP(A1173,hospital[#All],9,FALSE)</f>
        <v>R1011</v>
      </c>
      <c r="Q1173" s="26">
        <f>VLOOKUP(A1173,hospital[#All],11,FALSE)</f>
        <v>55</v>
      </c>
    </row>
    <row r="1174" spans="1:17" ht="15.6" x14ac:dyDescent="0.3">
      <c r="A1174" s="25" t="s">
        <v>1198</v>
      </c>
      <c r="B1174" s="26" t="str">
        <f>VLOOKUP(A1174,cstm_name[#All],4,FALSE)</f>
        <v>Sam</v>
      </c>
      <c r="C1174" s="26">
        <f>VLOOKUP(A1174,medical[#All],2,FALSE)</f>
        <v>29.83</v>
      </c>
      <c r="D1174" s="26" t="str">
        <f>VLOOKUP(A1174,medical[#All],5,FALSE)</f>
        <v>Diabetes</v>
      </c>
      <c r="E1174" s="26" t="str">
        <f>VLOOKUP(A1174,medical[#All],6,FALSE)</f>
        <v>Yes</v>
      </c>
      <c r="F1174" s="26" t="str">
        <f>VLOOKUP('Health care'!A1174,medical[#All],7,FALSE)</f>
        <v>No</v>
      </c>
      <c r="G1174" s="26" t="str">
        <f>VLOOKUP(A1174,medical[#All],8,FALSE)</f>
        <v>No</v>
      </c>
      <c r="H1174" s="26">
        <f>VLOOKUP('Health care'!A1174,medical[#All],9,FALSE)</f>
        <v>1</v>
      </c>
      <c r="I1174" s="26" t="str">
        <f>VLOOKUP(A1174,medical[#All],10,FALSE)</f>
        <v>No</v>
      </c>
      <c r="J1174" s="27" t="str">
        <f>VLOOKUP(A1174,medical[#All],3,FALSE)</f>
        <v>OverWeight</v>
      </c>
      <c r="K1174" s="27" t="str">
        <f>VLOOKUP(A1174,medical[#All],5,FALSE)</f>
        <v>Diabetes</v>
      </c>
      <c r="L1174" s="28" t="str">
        <f>VLOOKUP(A1174,hospital[#All],10,FALSE)</f>
        <v>29-Oct-1975</v>
      </c>
      <c r="M1174" s="29">
        <f>VLOOKUP(A1174,hospital[#All],6,FALSE)</f>
        <v>9620.33</v>
      </c>
      <c r="N1174" s="26" t="str">
        <f>VLOOKUP(A1174,hospital[#All],7,FALSE)</f>
        <v>tier - 3</v>
      </c>
      <c r="O1174" s="26" t="str">
        <f>VLOOKUP(A1174,hospital[#All],8,FALSE)</f>
        <v>tier - 3</v>
      </c>
      <c r="P1174" s="26" t="str">
        <f>VLOOKUP(A1174,hospital[#All],9,FALSE)</f>
        <v>R1012</v>
      </c>
      <c r="Q1174" s="26">
        <f>VLOOKUP(A1174,hospital[#All],11,FALSE)</f>
        <v>50</v>
      </c>
    </row>
    <row r="1175" spans="1:17" ht="15.6" x14ac:dyDescent="0.3">
      <c r="A1175" s="25" t="s">
        <v>1197</v>
      </c>
      <c r="B1175" s="26" t="str">
        <f>VLOOKUP(A1175,cstm_name[#All],4,FALSE)</f>
        <v>Haley</v>
      </c>
      <c r="C1175" s="26">
        <f>VLOOKUP(A1175,medical[#All],2,FALSE)</f>
        <v>29.06</v>
      </c>
      <c r="D1175" s="26" t="str">
        <f>VLOOKUP(A1175,medical[#All],5,FALSE)</f>
        <v>Normal</v>
      </c>
      <c r="E1175" s="26" t="str">
        <f>VLOOKUP(A1175,medical[#All],6,FALSE)</f>
        <v>No</v>
      </c>
      <c r="F1175" s="26" t="str">
        <f>VLOOKUP('Health care'!A1175,medical[#All],7,FALSE)</f>
        <v>No</v>
      </c>
      <c r="G1175" s="26" t="str">
        <f>VLOOKUP(A1175,medical[#All],8,FALSE)</f>
        <v>No</v>
      </c>
      <c r="H1175" s="26">
        <f>VLOOKUP('Health care'!A1175,medical[#All],9,FALSE)</f>
        <v>0</v>
      </c>
      <c r="I1175" s="26" t="str">
        <f>VLOOKUP(A1175,medical[#All],10,FALSE)</f>
        <v>No</v>
      </c>
      <c r="J1175" s="27" t="str">
        <f>VLOOKUP(A1175,medical[#All],3,FALSE)</f>
        <v>OverWeight</v>
      </c>
      <c r="K1175" s="27" t="str">
        <f>VLOOKUP(A1175,medical[#All],5,FALSE)</f>
        <v>Normal</v>
      </c>
      <c r="L1175" s="28" t="str">
        <f>VLOOKUP(A1175,hospital[#All],10,FALSE)</f>
        <v>29-Aug-1982</v>
      </c>
      <c r="M1175" s="29">
        <f>VLOOKUP(A1175,hospital[#All],6,FALSE)</f>
        <v>9619.18</v>
      </c>
      <c r="N1175" s="26" t="str">
        <f>VLOOKUP(A1175,hospital[#All],7,FALSE)</f>
        <v>tier - 2</v>
      </c>
      <c r="O1175" s="26" t="str">
        <f>VLOOKUP(A1175,hospital[#All],8,FALSE)</f>
        <v>tier - 1</v>
      </c>
      <c r="P1175" s="26" t="str">
        <f>VLOOKUP(A1175,hospital[#All],9,FALSE)</f>
        <v>R1025</v>
      </c>
      <c r="Q1175" s="26">
        <f>VLOOKUP(A1175,hospital[#All],11,FALSE)</f>
        <v>43</v>
      </c>
    </row>
    <row r="1176" spans="1:17" ht="15.6" x14ac:dyDescent="0.3">
      <c r="A1176" s="25" t="s">
        <v>1196</v>
      </c>
      <c r="B1176" s="26" t="str">
        <f>VLOOKUP(A1176,cstm_name[#All],4,FALSE)</f>
        <v>ethan</v>
      </c>
      <c r="C1176" s="26">
        <f>VLOOKUP(A1176,medical[#All],2,FALSE)</f>
        <v>27.454999999999998</v>
      </c>
      <c r="D1176" s="26" t="str">
        <f>VLOOKUP(A1176,medical[#All],5,FALSE)</f>
        <v>Prediabetes</v>
      </c>
      <c r="E1176" s="26" t="str">
        <f>VLOOKUP(A1176,medical[#All],6,FALSE)</f>
        <v>No</v>
      </c>
      <c r="F1176" s="26" t="str">
        <f>VLOOKUP('Health care'!A1176,medical[#All],7,FALSE)</f>
        <v>No</v>
      </c>
      <c r="G1176" s="26" t="str">
        <f>VLOOKUP(A1176,medical[#All],8,FALSE)</f>
        <v>No</v>
      </c>
      <c r="H1176" s="26">
        <f>VLOOKUP('Health care'!A1176,medical[#All],9,FALSE)</f>
        <v>2</v>
      </c>
      <c r="I1176" s="26" t="str">
        <f>VLOOKUP(A1176,medical[#All],10,FALSE)</f>
        <v>No</v>
      </c>
      <c r="J1176" s="27" t="str">
        <f>VLOOKUP(A1176,medical[#All],3,FALSE)</f>
        <v>OverWeight</v>
      </c>
      <c r="K1176" s="27" t="str">
        <f>VLOOKUP(A1176,medical[#All],5,FALSE)</f>
        <v>Prediabetes</v>
      </c>
      <c r="L1176" s="28" t="str">
        <f>VLOOKUP(A1176,hospital[#All],10,FALSE)</f>
        <v>27-Dec-1972</v>
      </c>
      <c r="M1176" s="29">
        <f>VLOOKUP(A1176,hospital[#All],6,FALSE)</f>
        <v>9617.66</v>
      </c>
      <c r="N1176" s="26" t="str">
        <f>VLOOKUP(A1176,hospital[#All],7,FALSE)</f>
        <v>tier - 3</v>
      </c>
      <c r="O1176" s="26" t="str">
        <f>VLOOKUP(A1176,hospital[#All],8,FALSE)</f>
        <v>tier - 3</v>
      </c>
      <c r="P1176" s="26" t="str">
        <f>VLOOKUP(A1176,hospital[#All],9,FALSE)</f>
        <v>R1016</v>
      </c>
      <c r="Q1176" s="26">
        <f>VLOOKUP(A1176,hospital[#All],11,FALSE)</f>
        <v>53</v>
      </c>
    </row>
    <row r="1177" spans="1:17" ht="15.6" x14ac:dyDescent="0.3">
      <c r="A1177" s="25" t="s">
        <v>1195</v>
      </c>
      <c r="B1177" s="26" t="str">
        <f>VLOOKUP(A1177,cstm_name[#All],4,FALSE)</f>
        <v>Andrew</v>
      </c>
      <c r="C1177" s="26">
        <f>VLOOKUP(A1177,medical[#All],2,FALSE)</f>
        <v>23.01</v>
      </c>
      <c r="D1177" s="26" t="str">
        <f>VLOOKUP(A1177,medical[#All],5,FALSE)</f>
        <v>Prediabetes</v>
      </c>
      <c r="E1177" s="26" t="str">
        <f>VLOOKUP(A1177,medical[#All],6,FALSE)</f>
        <v>Yes</v>
      </c>
      <c r="F1177" s="26" t="str">
        <f>VLOOKUP('Health care'!A1177,medical[#All],7,FALSE)</f>
        <v>No</v>
      </c>
      <c r="G1177" s="26" t="str">
        <f>VLOOKUP(A1177,medical[#All],8,FALSE)</f>
        <v>No</v>
      </c>
      <c r="H1177" s="26">
        <f>VLOOKUP('Health care'!A1177,medical[#All],9,FALSE)</f>
        <v>1</v>
      </c>
      <c r="I1177" s="26" t="str">
        <f>VLOOKUP(A1177,medical[#All],10,FALSE)</f>
        <v>No</v>
      </c>
      <c r="J1177" s="27" t="str">
        <f>VLOOKUP(A1177,medical[#All],3,FALSE)</f>
        <v>Normal Weight</v>
      </c>
      <c r="K1177" s="27" t="str">
        <f>VLOOKUP(A1177,medical[#All],5,FALSE)</f>
        <v>Prediabetes</v>
      </c>
      <c r="L1177" s="28" t="str">
        <f>VLOOKUP(A1177,hospital[#All],10,FALSE)</f>
        <v>15-Dec-1964</v>
      </c>
      <c r="M1177" s="29">
        <f>VLOOKUP(A1177,hospital[#All],6,FALSE)</f>
        <v>9597.6299999999992</v>
      </c>
      <c r="N1177" s="26" t="str">
        <f>VLOOKUP(A1177,hospital[#All],7,FALSE)</f>
        <v>tier - 3</v>
      </c>
      <c r="O1177" s="26" t="str">
        <f>VLOOKUP(A1177,hospital[#All],8,FALSE)</f>
        <v>tier - 3</v>
      </c>
      <c r="P1177" s="26" t="str">
        <f>VLOOKUP(A1177,hospital[#All],9,FALSE)</f>
        <v>R1013</v>
      </c>
      <c r="Q1177" s="26">
        <f>VLOOKUP(A1177,hospital[#All],11,FALSE)</f>
        <v>61</v>
      </c>
    </row>
    <row r="1178" spans="1:17" ht="15.6" x14ac:dyDescent="0.3">
      <c r="A1178" s="25" t="s">
        <v>1194</v>
      </c>
      <c r="B1178" s="26" t="str">
        <f>VLOOKUP(A1178,cstm_name[#All],4,FALSE)</f>
        <v>Mark</v>
      </c>
      <c r="C1178" s="26">
        <f>VLOOKUP(A1178,medical[#All],2,FALSE)</f>
        <v>31.39</v>
      </c>
      <c r="D1178" s="26" t="str">
        <f>VLOOKUP(A1178,medical[#All],5,FALSE)</f>
        <v>Diabetes</v>
      </c>
      <c r="E1178" s="26" t="str">
        <f>VLOOKUP(A1178,medical[#All],6,FALSE)</f>
        <v>Yes</v>
      </c>
      <c r="F1178" s="26" t="str">
        <f>VLOOKUP('Health care'!A1178,medical[#All],7,FALSE)</f>
        <v>No</v>
      </c>
      <c r="G1178" s="26" t="str">
        <f>VLOOKUP(A1178,medical[#All],8,FALSE)</f>
        <v>No</v>
      </c>
      <c r="H1178" s="26">
        <f>VLOOKUP('Health care'!A1178,medical[#All],9,FALSE)</f>
        <v>0</v>
      </c>
      <c r="I1178" s="26" t="str">
        <f>VLOOKUP(A1178,medical[#All],10,FALSE)</f>
        <v>No</v>
      </c>
      <c r="J1178" s="27" t="str">
        <f>VLOOKUP(A1178,medical[#All],3,FALSE)</f>
        <v>Obesity</v>
      </c>
      <c r="K1178" s="27" t="str">
        <f>VLOOKUP(A1178,medical[#All],5,FALSE)</f>
        <v>Diabetes</v>
      </c>
      <c r="L1178" s="28" t="str">
        <f>VLOOKUP(A1178,hospital[#All],10,FALSE)</f>
        <v>18-Oct-1981</v>
      </c>
      <c r="M1178" s="29">
        <f>VLOOKUP(A1178,hospital[#All],6,FALSE)</f>
        <v>9584.0400000000009</v>
      </c>
      <c r="N1178" s="26" t="str">
        <f>VLOOKUP(A1178,hospital[#All],7,FALSE)</f>
        <v>tier - 2</v>
      </c>
      <c r="O1178" s="26" t="str">
        <f>VLOOKUP(A1178,hospital[#All],8,FALSE)</f>
        <v>tier - 1</v>
      </c>
      <c r="P1178" s="26" t="str">
        <f>VLOOKUP(A1178,hospital[#All],9,FALSE)</f>
        <v>R1021</v>
      </c>
      <c r="Q1178" s="26">
        <f>VLOOKUP(A1178,hospital[#All],11,FALSE)</f>
        <v>44</v>
      </c>
    </row>
    <row r="1179" spans="1:17" ht="15.6" x14ac:dyDescent="0.3">
      <c r="A1179" s="25" t="s">
        <v>1193</v>
      </c>
      <c r="B1179" s="26" t="str">
        <f>VLOOKUP(A1179,cstm_name[#All],4,FALSE)</f>
        <v>Kasey</v>
      </c>
      <c r="C1179" s="26">
        <f>VLOOKUP(A1179,medical[#All],2,FALSE)</f>
        <v>34.770000000000003</v>
      </c>
      <c r="D1179" s="26" t="str">
        <f>VLOOKUP(A1179,medical[#All],5,FALSE)</f>
        <v>Diabetes</v>
      </c>
      <c r="E1179" s="26" t="str">
        <f>VLOOKUP(A1179,medical[#All],6,FALSE)</f>
        <v>No</v>
      </c>
      <c r="F1179" s="26" t="str">
        <f>VLOOKUP('Health care'!A1179,medical[#All],7,FALSE)</f>
        <v>No</v>
      </c>
      <c r="G1179" s="26" t="str">
        <f>VLOOKUP(A1179,medical[#All],8,FALSE)</f>
        <v>No</v>
      </c>
      <c r="H1179" s="26">
        <f>VLOOKUP('Health care'!A1179,medical[#All],9,FALSE)</f>
        <v>2</v>
      </c>
      <c r="I1179" s="26" t="str">
        <f>VLOOKUP(A1179,medical[#All],10,FALSE)</f>
        <v>No</v>
      </c>
      <c r="J1179" s="27" t="str">
        <f>VLOOKUP(A1179,medical[#All],3,FALSE)</f>
        <v>Obesity</v>
      </c>
      <c r="K1179" s="27" t="str">
        <f>VLOOKUP(A1179,medical[#All],5,FALSE)</f>
        <v>Diabetes</v>
      </c>
      <c r="L1179" s="28" t="str">
        <f>VLOOKUP(A1179,hospital[#All],10,FALSE)</f>
        <v>28-Nov-1973</v>
      </c>
      <c r="M1179" s="29">
        <f>VLOOKUP(A1179,hospital[#All],6,FALSE)</f>
        <v>9583.89</v>
      </c>
      <c r="N1179" s="26" t="str">
        <f>VLOOKUP(A1179,hospital[#All],7,FALSE)</f>
        <v>tier - 2</v>
      </c>
      <c r="O1179" s="26" t="str">
        <f>VLOOKUP(A1179,hospital[#All],8,FALSE)</f>
        <v>tier - 3</v>
      </c>
      <c r="P1179" s="26" t="str">
        <f>VLOOKUP(A1179,hospital[#All],9,FALSE)</f>
        <v>R1012</v>
      </c>
      <c r="Q1179" s="26">
        <f>VLOOKUP(A1179,hospital[#All],11,FALSE)</f>
        <v>52</v>
      </c>
    </row>
    <row r="1180" spans="1:17" ht="15.6" x14ac:dyDescent="0.3">
      <c r="A1180" s="25" t="s">
        <v>1192</v>
      </c>
      <c r="B1180" s="26" t="str">
        <f>VLOOKUP(A1180,cstm_name[#All],4,FALSE)</f>
        <v>jeff</v>
      </c>
      <c r="C1180" s="26">
        <f>VLOOKUP(A1180,medical[#All],2,FALSE)</f>
        <v>24.48</v>
      </c>
      <c r="D1180" s="26" t="str">
        <f>VLOOKUP(A1180,medical[#All],5,FALSE)</f>
        <v>Normal</v>
      </c>
      <c r="E1180" s="26" t="str">
        <f>VLOOKUP(A1180,medical[#All],6,FALSE)</f>
        <v>Yes</v>
      </c>
      <c r="F1180" s="26" t="str">
        <f>VLOOKUP('Health care'!A1180,medical[#All],7,FALSE)</f>
        <v>No</v>
      </c>
      <c r="G1180" s="26" t="str">
        <f>VLOOKUP(A1180,medical[#All],8,FALSE)</f>
        <v>No</v>
      </c>
      <c r="H1180" s="26">
        <f>VLOOKUP('Health care'!A1180,medical[#All],9,FALSE)</f>
        <v>2</v>
      </c>
      <c r="I1180" s="26" t="str">
        <f>VLOOKUP(A1180,medical[#All],10,FALSE)</f>
        <v>No</v>
      </c>
      <c r="J1180" s="27" t="str">
        <f>VLOOKUP(A1180,medical[#All],3,FALSE)</f>
        <v>Normal Weight</v>
      </c>
      <c r="K1180" s="27" t="str">
        <f>VLOOKUP(A1180,medical[#All],5,FALSE)</f>
        <v>Normal</v>
      </c>
      <c r="L1180" s="28" t="str">
        <f>VLOOKUP(A1180,hospital[#All],10,FALSE)</f>
        <v>4-Dec-1966</v>
      </c>
      <c r="M1180" s="29">
        <f>VLOOKUP(A1180,hospital[#All],6,FALSE)</f>
        <v>9582.5400000000009</v>
      </c>
      <c r="N1180" s="26" t="str">
        <f>VLOOKUP(A1180,hospital[#All],7,FALSE)</f>
        <v>tier - 3</v>
      </c>
      <c r="O1180" s="26" t="str">
        <f>VLOOKUP(A1180,hospital[#All],8,FALSE)</f>
        <v>tier - 2</v>
      </c>
      <c r="P1180" s="26" t="str">
        <f>VLOOKUP(A1180,hospital[#All],9,FALSE)</f>
        <v>R1013</v>
      </c>
      <c r="Q1180" s="26">
        <f>VLOOKUP(A1180,hospital[#All],11,FALSE)</f>
        <v>59</v>
      </c>
    </row>
    <row r="1181" spans="1:17" ht="15.6" x14ac:dyDescent="0.3">
      <c r="A1181" s="25" t="s">
        <v>1191</v>
      </c>
      <c r="B1181" s="26" t="str">
        <f>VLOOKUP(A1181,cstm_name[#All],4,FALSE)</f>
        <v>amy</v>
      </c>
      <c r="C1181" s="26">
        <f>VLOOKUP(A1181,medical[#All],2,FALSE)</f>
        <v>22.61</v>
      </c>
      <c r="D1181" s="26" t="str">
        <f>VLOOKUP(A1181,medical[#All],5,FALSE)</f>
        <v>Diabetes</v>
      </c>
      <c r="E1181" s="26" t="str">
        <f>VLOOKUP(A1181,medical[#All],6,FALSE)</f>
        <v>No</v>
      </c>
      <c r="F1181" s="26" t="str">
        <f>VLOOKUP('Health care'!A1181,medical[#All],7,FALSE)</f>
        <v>No</v>
      </c>
      <c r="G1181" s="26" t="str">
        <f>VLOOKUP(A1181,medical[#All],8,FALSE)</f>
        <v>No</v>
      </c>
      <c r="H1181" s="26">
        <f>VLOOKUP('Health care'!A1181,medical[#All],9,FALSE)</f>
        <v>2</v>
      </c>
      <c r="I1181" s="26" t="str">
        <f>VLOOKUP(A1181,medical[#All],10,FALSE)</f>
        <v>No</v>
      </c>
      <c r="J1181" s="27" t="str">
        <f>VLOOKUP(A1181,medical[#All],3,FALSE)</f>
        <v>Normal Weight</v>
      </c>
      <c r="K1181" s="27" t="str">
        <f>VLOOKUP(A1181,medical[#All],5,FALSE)</f>
        <v>Diabetes</v>
      </c>
      <c r="L1181" s="28" t="str">
        <f>VLOOKUP(A1181,hospital[#All],10,FALSE)</f>
        <v>1-Dec-1973</v>
      </c>
      <c r="M1181" s="29">
        <f>VLOOKUP(A1181,hospital[#All],6,FALSE)</f>
        <v>9566.99</v>
      </c>
      <c r="N1181" s="26" t="str">
        <f>VLOOKUP(A1181,hospital[#All],7,FALSE)</f>
        <v>tier - 2</v>
      </c>
      <c r="O1181" s="26" t="str">
        <f>VLOOKUP(A1181,hospital[#All],8,FALSE)</f>
        <v>tier - 1</v>
      </c>
      <c r="P1181" s="26" t="str">
        <f>VLOOKUP(A1181,hospital[#All],9,FALSE)</f>
        <v>R1012</v>
      </c>
      <c r="Q1181" s="26">
        <f>VLOOKUP(A1181,hospital[#All],11,FALSE)</f>
        <v>52</v>
      </c>
    </row>
    <row r="1182" spans="1:17" ht="15.6" x14ac:dyDescent="0.3">
      <c r="A1182" s="25" t="s">
        <v>1190</v>
      </c>
      <c r="B1182" s="26" t="str">
        <f>VLOOKUP(A1182,cstm_name[#All],4,FALSE)</f>
        <v>adam</v>
      </c>
      <c r="C1182" s="26">
        <f>VLOOKUP(A1182,medical[#All],2,FALSE)</f>
        <v>34.299999999999997</v>
      </c>
      <c r="D1182" s="26" t="str">
        <f>VLOOKUP(A1182,medical[#All],5,FALSE)</f>
        <v>Diabetes</v>
      </c>
      <c r="E1182" s="26" t="str">
        <f>VLOOKUP(A1182,medical[#All],6,FALSE)</f>
        <v>No</v>
      </c>
      <c r="F1182" s="26" t="str">
        <f>VLOOKUP('Health care'!A1182,medical[#All],7,FALSE)</f>
        <v>No</v>
      </c>
      <c r="G1182" s="26" t="str">
        <f>VLOOKUP(A1182,medical[#All],8,FALSE)</f>
        <v>No</v>
      </c>
      <c r="H1182" s="26">
        <f>VLOOKUP('Health care'!A1182,medical[#All],9,FALSE)</f>
        <v>0</v>
      </c>
      <c r="I1182" s="26" t="str">
        <f>VLOOKUP(A1182,medical[#All],10,FALSE)</f>
        <v>No</v>
      </c>
      <c r="J1182" s="27" t="str">
        <f>VLOOKUP(A1182,medical[#All],3,FALSE)</f>
        <v>Obesity</v>
      </c>
      <c r="K1182" s="27" t="str">
        <f>VLOOKUP(A1182,medical[#All],5,FALSE)</f>
        <v>Diabetes</v>
      </c>
      <c r="L1182" s="28" t="str">
        <f>VLOOKUP(A1182,hospital[#All],10,FALSE)</f>
        <v>14-Aug-1974</v>
      </c>
      <c r="M1182" s="29">
        <f>VLOOKUP(A1182,hospital[#All],6,FALSE)</f>
        <v>9563.0300000000007</v>
      </c>
      <c r="N1182" s="26" t="str">
        <f>VLOOKUP(A1182,hospital[#All],7,FALSE)</f>
        <v>tier - 3</v>
      </c>
      <c r="O1182" s="26" t="str">
        <f>VLOOKUP(A1182,hospital[#All],8,FALSE)</f>
        <v>tier - 1</v>
      </c>
      <c r="P1182" s="26" t="str">
        <f>VLOOKUP(A1182,hospital[#All],9,FALSE)</f>
        <v>R1011</v>
      </c>
      <c r="Q1182" s="26">
        <f>VLOOKUP(A1182,hospital[#All],11,FALSE)</f>
        <v>51</v>
      </c>
    </row>
    <row r="1183" spans="1:17" ht="15.6" x14ac:dyDescent="0.3">
      <c r="A1183" s="25" t="s">
        <v>1189</v>
      </c>
      <c r="B1183" s="26" t="str">
        <f>VLOOKUP(A1183,cstm_name[#All],4,FALSE)</f>
        <v>Kristin</v>
      </c>
      <c r="C1183" s="26">
        <f>VLOOKUP(A1183,medical[#All],2,FALSE)</f>
        <v>46.09</v>
      </c>
      <c r="D1183" s="26" t="str">
        <f>VLOOKUP(A1183,medical[#All],5,FALSE)</f>
        <v>Normal</v>
      </c>
      <c r="E1183" s="26" t="str">
        <f>VLOOKUP(A1183,medical[#All],6,FALSE)</f>
        <v>No</v>
      </c>
      <c r="F1183" s="26" t="str">
        <f>VLOOKUP('Health care'!A1183,medical[#All],7,FALSE)</f>
        <v>No</v>
      </c>
      <c r="G1183" s="26" t="str">
        <f>VLOOKUP(A1183,medical[#All],8,FALSE)</f>
        <v>No</v>
      </c>
      <c r="H1183" s="26">
        <f>VLOOKUP('Health care'!A1183,medical[#All],9,FALSE)</f>
        <v>2</v>
      </c>
      <c r="I1183" s="26" t="str">
        <f>VLOOKUP(A1183,medical[#All],10,FALSE)</f>
        <v>No</v>
      </c>
      <c r="J1183" s="27" t="str">
        <f>VLOOKUP(A1183,medical[#All],3,FALSE)</f>
        <v>Obesity</v>
      </c>
      <c r="K1183" s="27" t="str">
        <f>VLOOKUP(A1183,medical[#All],5,FALSE)</f>
        <v>Normal</v>
      </c>
      <c r="L1183" s="28" t="str">
        <f>VLOOKUP(A1183,hospital[#All],10,FALSE)</f>
        <v>22-Sep-1972</v>
      </c>
      <c r="M1183" s="29">
        <f>VLOOKUP(A1183,hospital[#All],6,FALSE)</f>
        <v>9549.57</v>
      </c>
      <c r="N1183" s="26" t="str">
        <f>VLOOKUP(A1183,hospital[#All],7,FALSE)</f>
        <v>tier - 2</v>
      </c>
      <c r="O1183" s="26" t="str">
        <f>VLOOKUP(A1183,hospital[#All],8,FALSE)</f>
        <v>tier - 1</v>
      </c>
      <c r="P1183" s="26" t="str">
        <f>VLOOKUP(A1183,hospital[#All],9,FALSE)</f>
        <v>R1013</v>
      </c>
      <c r="Q1183" s="26">
        <f>VLOOKUP(A1183,hospital[#All],11,FALSE)</f>
        <v>53</v>
      </c>
    </row>
    <row r="1184" spans="1:17" ht="15.6" x14ac:dyDescent="0.3">
      <c r="A1184" s="25" t="s">
        <v>1188</v>
      </c>
      <c r="B1184" s="26" t="str">
        <f>VLOOKUP(A1184,cstm_name[#All],4,FALSE)</f>
        <v>b</v>
      </c>
      <c r="C1184" s="26">
        <f>VLOOKUP(A1184,medical[#All],2,FALSE)</f>
        <v>44.744999999999997</v>
      </c>
      <c r="D1184" s="26" t="str">
        <f>VLOOKUP(A1184,medical[#All],5,FALSE)</f>
        <v>Normal</v>
      </c>
      <c r="E1184" s="26" t="str">
        <f>VLOOKUP(A1184,medical[#All],6,FALSE)</f>
        <v>No</v>
      </c>
      <c r="F1184" s="26" t="str">
        <f>VLOOKUP('Health care'!A1184,medical[#All],7,FALSE)</f>
        <v>No</v>
      </c>
      <c r="G1184" s="26" t="str">
        <f>VLOOKUP(A1184,medical[#All],8,FALSE)</f>
        <v>No</v>
      </c>
      <c r="H1184" s="26">
        <f>VLOOKUP('Health care'!A1184,medical[#All],9,FALSE)</f>
        <v>2</v>
      </c>
      <c r="I1184" s="26" t="str">
        <f>VLOOKUP(A1184,medical[#All],10,FALSE)</f>
        <v>No</v>
      </c>
      <c r="J1184" s="27" t="str">
        <f>VLOOKUP(A1184,medical[#All],3,FALSE)</f>
        <v>Obesity</v>
      </c>
      <c r="K1184" s="27" t="str">
        <f>VLOOKUP(A1184,medical[#All],5,FALSE)</f>
        <v>Normal</v>
      </c>
      <c r="L1184" s="28" t="str">
        <f>VLOOKUP(A1184,hospital[#All],10,FALSE)</f>
        <v>22-Sep-1972</v>
      </c>
      <c r="M1184" s="29">
        <f>VLOOKUP(A1184,hospital[#All],6,FALSE)</f>
        <v>9541.7000000000007</v>
      </c>
      <c r="N1184" s="26" t="str">
        <f>VLOOKUP(A1184,hospital[#All],7,FALSE)</f>
        <v>tier - 2</v>
      </c>
      <c r="O1184" s="26" t="str">
        <f>VLOOKUP(A1184,hospital[#All],8,FALSE)</f>
        <v>tier - 1</v>
      </c>
      <c r="P1184" s="26" t="str">
        <f>VLOOKUP(A1184,hospital[#All],9,FALSE)</f>
        <v>R1024</v>
      </c>
      <c r="Q1184" s="26">
        <f>VLOOKUP(A1184,hospital[#All],11,FALSE)</f>
        <v>53</v>
      </c>
    </row>
    <row r="1185" spans="1:17" ht="15.6" x14ac:dyDescent="0.3">
      <c r="A1185" s="25" t="s">
        <v>1187</v>
      </c>
      <c r="B1185" s="26" t="str">
        <f>VLOOKUP(A1185,cstm_name[#All],4,FALSE)</f>
        <v>Jamie</v>
      </c>
      <c r="C1185" s="26">
        <f>VLOOKUP(A1185,medical[#All],2,FALSE)</f>
        <v>26.33</v>
      </c>
      <c r="D1185" s="26" t="str">
        <f>VLOOKUP(A1185,medical[#All],5,FALSE)</f>
        <v>Diabetes</v>
      </c>
      <c r="E1185" s="26" t="str">
        <f>VLOOKUP(A1185,medical[#All],6,FALSE)</f>
        <v>Yes</v>
      </c>
      <c r="F1185" s="26" t="str">
        <f>VLOOKUP('Health care'!A1185,medical[#All],7,FALSE)</f>
        <v>No</v>
      </c>
      <c r="G1185" s="26" t="str">
        <f>VLOOKUP(A1185,medical[#All],8,FALSE)</f>
        <v>No</v>
      </c>
      <c r="H1185" s="26">
        <f>VLOOKUP('Health care'!A1185,medical[#All],9,FALSE)</f>
        <v>1</v>
      </c>
      <c r="I1185" s="26" t="str">
        <f>VLOOKUP(A1185,medical[#All],10,FALSE)</f>
        <v>No</v>
      </c>
      <c r="J1185" s="27" t="str">
        <f>VLOOKUP(A1185,medical[#All],3,FALSE)</f>
        <v>OverWeight</v>
      </c>
      <c r="K1185" s="27" t="str">
        <f>VLOOKUP(A1185,medical[#All],5,FALSE)</f>
        <v>Diabetes</v>
      </c>
      <c r="L1185" s="28" t="str">
        <f>VLOOKUP(A1185,hospital[#All],10,FALSE)</f>
        <v>28-Jul-1975</v>
      </c>
      <c r="M1185" s="29">
        <f>VLOOKUP(A1185,hospital[#All],6,FALSE)</f>
        <v>9540.17</v>
      </c>
      <c r="N1185" s="26" t="str">
        <f>VLOOKUP(A1185,hospital[#All],7,FALSE)</f>
        <v>tier - 2</v>
      </c>
      <c r="O1185" s="26" t="str">
        <f>VLOOKUP(A1185,hospital[#All],8,FALSE)</f>
        <v>tier - 2</v>
      </c>
      <c r="P1185" s="26" t="str">
        <f>VLOOKUP(A1185,hospital[#All],9,FALSE)</f>
        <v>R1024</v>
      </c>
      <c r="Q1185" s="26">
        <f>VLOOKUP(A1185,hospital[#All],11,FALSE)</f>
        <v>50</v>
      </c>
    </row>
    <row r="1186" spans="1:17" ht="15.6" x14ac:dyDescent="0.3">
      <c r="A1186" s="25" t="s">
        <v>1186</v>
      </c>
      <c r="B1186" s="26" t="str">
        <f>VLOOKUP(A1186,cstm_name[#All],4,FALSE)</f>
        <v>Jeffrey</v>
      </c>
      <c r="C1186" s="26">
        <f>VLOOKUP(A1186,medical[#All],2,FALSE)</f>
        <v>26.6</v>
      </c>
      <c r="D1186" s="26" t="str">
        <f>VLOOKUP(A1186,medical[#All],5,FALSE)</f>
        <v>Diabetes</v>
      </c>
      <c r="E1186" s="26" t="str">
        <f>VLOOKUP(A1186,medical[#All],6,FALSE)</f>
        <v>No</v>
      </c>
      <c r="F1186" s="26" t="str">
        <f>VLOOKUP('Health care'!A1186,medical[#All],7,FALSE)</f>
        <v>No</v>
      </c>
      <c r="G1186" s="26" t="str">
        <f>VLOOKUP(A1186,medical[#All],8,FALSE)</f>
        <v>No</v>
      </c>
      <c r="H1186" s="26">
        <f>VLOOKUP('Health care'!A1186,medical[#All],9,FALSE)</f>
        <v>2</v>
      </c>
      <c r="I1186" s="26" t="str">
        <f>VLOOKUP(A1186,medical[#All],10,FALSE)</f>
        <v>No</v>
      </c>
      <c r="J1186" s="27" t="str">
        <f>VLOOKUP(A1186,medical[#All],3,FALSE)</f>
        <v>OverWeight</v>
      </c>
      <c r="K1186" s="27" t="str">
        <f>VLOOKUP(A1186,medical[#All],5,FALSE)</f>
        <v>Diabetes</v>
      </c>
      <c r="L1186" s="28" t="str">
        <f>VLOOKUP(A1186,hospital[#All],10,FALSE)</f>
        <v>21-Dec-1973</v>
      </c>
      <c r="M1186" s="29">
        <f>VLOOKUP(A1186,hospital[#All],6,FALSE)</f>
        <v>9538.65</v>
      </c>
      <c r="N1186" s="26" t="str">
        <f>VLOOKUP(A1186,hospital[#All],7,FALSE)</f>
        <v>tier - 2</v>
      </c>
      <c r="O1186" s="26" t="str">
        <f>VLOOKUP(A1186,hospital[#All],8,FALSE)</f>
        <v>tier - 3</v>
      </c>
      <c r="P1186" s="26" t="str">
        <f>VLOOKUP(A1186,hospital[#All],9,FALSE)</f>
        <v>R1021</v>
      </c>
      <c r="Q1186" s="26">
        <f>VLOOKUP(A1186,hospital[#All],11,FALSE)</f>
        <v>52</v>
      </c>
    </row>
    <row r="1187" spans="1:17" ht="15.6" x14ac:dyDescent="0.3">
      <c r="A1187" s="25" t="s">
        <v>1185</v>
      </c>
      <c r="B1187" s="26" t="str">
        <f>VLOOKUP(A1187,cstm_name[#All],4,FALSE)</f>
        <v>nicole</v>
      </c>
      <c r="C1187" s="26">
        <f>VLOOKUP(A1187,medical[#All],2,FALSE)</f>
        <v>27.5</v>
      </c>
      <c r="D1187" s="26" t="str">
        <f>VLOOKUP(A1187,medical[#All],5,FALSE)</f>
        <v>Diabetes</v>
      </c>
      <c r="E1187" s="26" t="str">
        <f>VLOOKUP(A1187,medical[#All],6,FALSE)</f>
        <v>No</v>
      </c>
      <c r="F1187" s="26" t="str">
        <f>VLOOKUP('Health care'!A1187,medical[#All],7,FALSE)</f>
        <v>No</v>
      </c>
      <c r="G1187" s="26" t="str">
        <f>VLOOKUP(A1187,medical[#All],8,FALSE)</f>
        <v>No</v>
      </c>
      <c r="H1187" s="26">
        <f>VLOOKUP('Health care'!A1187,medical[#All],9,FALSE)</f>
        <v>0</v>
      </c>
      <c r="I1187" s="26" t="str">
        <f>VLOOKUP(A1187,medical[#All],10,FALSE)</f>
        <v>No</v>
      </c>
      <c r="J1187" s="27" t="str">
        <f>VLOOKUP(A1187,medical[#All],3,FALSE)</f>
        <v>OverWeight</v>
      </c>
      <c r="K1187" s="27" t="str">
        <f>VLOOKUP(A1187,medical[#All],5,FALSE)</f>
        <v>Diabetes</v>
      </c>
      <c r="L1187" s="28" t="str">
        <f>VLOOKUP(A1187,hospital[#All],10,FALSE)</f>
        <v>29-Nov-1971</v>
      </c>
      <c r="M1187" s="29">
        <f>VLOOKUP(A1187,hospital[#All],6,FALSE)</f>
        <v>9528.9</v>
      </c>
      <c r="N1187" s="26" t="str">
        <f>VLOOKUP(A1187,hospital[#All],7,FALSE)</f>
        <v>tier - 2</v>
      </c>
      <c r="O1187" s="26" t="str">
        <f>VLOOKUP(A1187,hospital[#All],8,FALSE)</f>
        <v>tier - 2</v>
      </c>
      <c r="P1187" s="26" t="str">
        <f>VLOOKUP(A1187,hospital[#All],9,FALSE)</f>
        <v>R1011</v>
      </c>
      <c r="Q1187" s="26">
        <f>VLOOKUP(A1187,hospital[#All],11,FALSE)</f>
        <v>54</v>
      </c>
    </row>
    <row r="1188" spans="1:17" ht="15.6" x14ac:dyDescent="0.3">
      <c r="A1188" s="25" t="s">
        <v>1184</v>
      </c>
      <c r="B1188" s="26" t="str">
        <f>VLOOKUP(A1188,cstm_name[#All],4,FALSE)</f>
        <v>audrey</v>
      </c>
      <c r="C1188" s="26">
        <f>VLOOKUP(A1188,medical[#All],2,FALSE)</f>
        <v>41.55</v>
      </c>
      <c r="D1188" s="26" t="str">
        <f>VLOOKUP(A1188,medical[#All],5,FALSE)</f>
        <v>Normal</v>
      </c>
      <c r="E1188" s="26" t="str">
        <f>VLOOKUP(A1188,medical[#All],6,FALSE)</f>
        <v>No</v>
      </c>
      <c r="F1188" s="26" t="str">
        <f>VLOOKUP('Health care'!A1188,medical[#All],7,FALSE)</f>
        <v>No</v>
      </c>
      <c r="G1188" s="26" t="str">
        <f>VLOOKUP(A1188,medical[#All],8,FALSE)</f>
        <v>No</v>
      </c>
      <c r="H1188" s="26">
        <f>VLOOKUP('Health care'!A1188,medical[#All],9,FALSE)</f>
        <v>1</v>
      </c>
      <c r="I1188" s="26" t="str">
        <f>VLOOKUP(A1188,medical[#All],10,FALSE)</f>
        <v>No</v>
      </c>
      <c r="J1188" s="27" t="str">
        <f>VLOOKUP(A1188,medical[#All],3,FALSE)</f>
        <v>Obesity</v>
      </c>
      <c r="K1188" s="27" t="str">
        <f>VLOOKUP(A1188,medical[#All],5,FALSE)</f>
        <v>Normal</v>
      </c>
      <c r="L1188" s="28" t="str">
        <f>VLOOKUP(A1188,hospital[#All],10,FALSE)</f>
        <v>22-Aug-1992</v>
      </c>
      <c r="M1188" s="29">
        <f>VLOOKUP(A1188,hospital[#All],6,FALSE)</f>
        <v>9507.68</v>
      </c>
      <c r="N1188" s="26" t="str">
        <f>VLOOKUP(A1188,hospital[#All],7,FALSE)</f>
        <v>tier - 2</v>
      </c>
      <c r="O1188" s="26" t="str">
        <f>VLOOKUP(A1188,hospital[#All],8,FALSE)</f>
        <v>tier - 1</v>
      </c>
      <c r="P1188" s="26" t="str">
        <f>VLOOKUP(A1188,hospital[#All],9,FALSE)</f>
        <v>R1012</v>
      </c>
      <c r="Q1188" s="26">
        <f>VLOOKUP(A1188,hospital[#All],11,FALSE)</f>
        <v>33</v>
      </c>
    </row>
    <row r="1189" spans="1:17" ht="15.6" x14ac:dyDescent="0.3">
      <c r="A1189" s="25" t="s">
        <v>1183</v>
      </c>
      <c r="B1189" s="26" t="str">
        <f>VLOOKUP(A1189,cstm_name[#All],4,FALSE)</f>
        <v>jacob</v>
      </c>
      <c r="C1189" s="26">
        <f>VLOOKUP(A1189,medical[#All],2,FALSE)</f>
        <v>41.47</v>
      </c>
      <c r="D1189" s="26" t="str">
        <f>VLOOKUP(A1189,medical[#All],5,FALSE)</f>
        <v>Normal</v>
      </c>
      <c r="E1189" s="26" t="str">
        <f>VLOOKUP(A1189,medical[#All],6,FALSE)</f>
        <v>Yes</v>
      </c>
      <c r="F1189" s="26" t="str">
        <f>VLOOKUP('Health care'!A1189,medical[#All],7,FALSE)</f>
        <v>No</v>
      </c>
      <c r="G1189" s="26" t="str">
        <f>VLOOKUP(A1189,medical[#All],8,FALSE)</f>
        <v>Yes</v>
      </c>
      <c r="H1189" s="26">
        <f>VLOOKUP('Health care'!A1189,medical[#All],9,FALSE)</f>
        <v>1</v>
      </c>
      <c r="I1189" s="26" t="str">
        <f>VLOOKUP(A1189,medical[#All],10,FALSE)</f>
        <v>No</v>
      </c>
      <c r="J1189" s="27" t="str">
        <f>VLOOKUP(A1189,medical[#All],3,FALSE)</f>
        <v>Obesity</v>
      </c>
      <c r="K1189" s="27" t="str">
        <f>VLOOKUP(A1189,medical[#All],5,FALSE)</f>
        <v>Normal</v>
      </c>
      <c r="L1189" s="28" t="str">
        <f>VLOOKUP(A1189,hospital[#All],10,FALSE)</f>
        <v>24-Aug-1969</v>
      </c>
      <c r="M1189" s="29">
        <f>VLOOKUP(A1189,hospital[#All],6,FALSE)</f>
        <v>9504.31</v>
      </c>
      <c r="N1189" s="26" t="str">
        <f>VLOOKUP(A1189,hospital[#All],7,FALSE)</f>
        <v>tier - 3</v>
      </c>
      <c r="O1189" s="26" t="str">
        <f>VLOOKUP(A1189,hospital[#All],8,FALSE)</f>
        <v>tier - 2</v>
      </c>
      <c r="P1189" s="26" t="str">
        <f>VLOOKUP(A1189,hospital[#All],9,FALSE)</f>
        <v>R1013</v>
      </c>
      <c r="Q1189" s="26">
        <f>VLOOKUP(A1189,hospital[#All],11,FALSE)</f>
        <v>56</v>
      </c>
    </row>
    <row r="1190" spans="1:17" ht="15.6" x14ac:dyDescent="0.3">
      <c r="A1190" s="25" t="s">
        <v>1182</v>
      </c>
      <c r="B1190" s="26" t="str">
        <f>VLOOKUP(A1190,cstm_name[#All],4,FALSE)</f>
        <v>Daniel</v>
      </c>
      <c r="C1190" s="26">
        <f>VLOOKUP(A1190,medical[#All],2,FALSE)</f>
        <v>24.795000000000002</v>
      </c>
      <c r="D1190" s="26" t="str">
        <f>VLOOKUP(A1190,medical[#All],5,FALSE)</f>
        <v>Prediabetes</v>
      </c>
      <c r="E1190" s="26" t="str">
        <f>VLOOKUP(A1190,medical[#All],6,FALSE)</f>
        <v>Yes</v>
      </c>
      <c r="F1190" s="26" t="str">
        <f>VLOOKUP('Health care'!A1190,medical[#All],7,FALSE)</f>
        <v>No</v>
      </c>
      <c r="G1190" s="26" t="str">
        <f>VLOOKUP(A1190,medical[#All],8,FALSE)</f>
        <v>No</v>
      </c>
      <c r="H1190" s="26">
        <f>VLOOKUP('Health care'!A1190,medical[#All],9,FALSE)</f>
        <v>0</v>
      </c>
      <c r="I1190" s="26" t="str">
        <f>VLOOKUP(A1190,medical[#All],10,FALSE)</f>
        <v>No</v>
      </c>
      <c r="J1190" s="27" t="str">
        <f>VLOOKUP(A1190,medical[#All],3,FALSE)</f>
        <v>Normal Weight</v>
      </c>
      <c r="K1190" s="27" t="str">
        <f>VLOOKUP(A1190,medical[#All],5,FALSE)</f>
        <v>Prediabetes</v>
      </c>
      <c r="L1190" s="28" t="str">
        <f>VLOOKUP(A1190,hospital[#All],10,FALSE)</f>
        <v>28-Nov-1976</v>
      </c>
      <c r="M1190" s="29">
        <f>VLOOKUP(A1190,hospital[#All],6,FALSE)</f>
        <v>9500.57</v>
      </c>
      <c r="N1190" s="26" t="str">
        <f>VLOOKUP(A1190,hospital[#All],7,FALSE)</f>
        <v>tier - 2</v>
      </c>
      <c r="O1190" s="26" t="str">
        <f>VLOOKUP(A1190,hospital[#All],8,FALSE)</f>
        <v>tier - 3</v>
      </c>
      <c r="P1190" s="26" t="str">
        <f>VLOOKUP(A1190,hospital[#All],9,FALSE)</f>
        <v>R1017</v>
      </c>
      <c r="Q1190" s="26">
        <f>VLOOKUP(A1190,hospital[#All],11,FALSE)</f>
        <v>49</v>
      </c>
    </row>
    <row r="1191" spans="1:17" ht="15.6" x14ac:dyDescent="0.3">
      <c r="A1191" s="25" t="s">
        <v>1181</v>
      </c>
      <c r="B1191" s="26" t="str">
        <f>VLOOKUP(A1191,cstm_name[#All],4,FALSE)</f>
        <v>Marc</v>
      </c>
      <c r="C1191" s="26">
        <f>VLOOKUP(A1191,medical[#All],2,FALSE)</f>
        <v>29.48</v>
      </c>
      <c r="D1191" s="26" t="str">
        <f>VLOOKUP(A1191,medical[#All],5,FALSE)</f>
        <v>Normal</v>
      </c>
      <c r="E1191" s="26" t="str">
        <f>VLOOKUP(A1191,medical[#All],6,FALSE)</f>
        <v>Yes</v>
      </c>
      <c r="F1191" s="26" t="str">
        <f>VLOOKUP('Health care'!A1191,medical[#All],7,FALSE)</f>
        <v>No</v>
      </c>
      <c r="G1191" s="26" t="str">
        <f>VLOOKUP(A1191,medical[#All],8,FALSE)</f>
        <v>Yes</v>
      </c>
      <c r="H1191" s="26">
        <f>VLOOKUP('Health care'!A1191,medical[#All],9,FALSE)</f>
        <v>1</v>
      </c>
      <c r="I1191" s="26" t="str">
        <f>VLOOKUP(A1191,medical[#All],10,FALSE)</f>
        <v>No</v>
      </c>
      <c r="J1191" s="27" t="str">
        <f>VLOOKUP(A1191,medical[#All],3,FALSE)</f>
        <v>OverWeight</v>
      </c>
      <c r="K1191" s="27" t="str">
        <f>VLOOKUP(A1191,medical[#All],5,FALSE)</f>
        <v>Normal</v>
      </c>
      <c r="L1191" s="28" t="str">
        <f>VLOOKUP(A1191,hospital[#All],10,FALSE)</f>
        <v>4-Jun-1969</v>
      </c>
      <c r="M1191" s="29">
        <f>VLOOKUP(A1191,hospital[#All],6,FALSE)</f>
        <v>9487.64</v>
      </c>
      <c r="N1191" s="26" t="str">
        <f>VLOOKUP(A1191,hospital[#All],7,FALSE)</f>
        <v>tier - 2</v>
      </c>
      <c r="O1191" s="26" t="str">
        <f>VLOOKUP(A1191,hospital[#All],8,FALSE)</f>
        <v>tier - 2</v>
      </c>
      <c r="P1191" s="26" t="str">
        <f>VLOOKUP(A1191,hospital[#All],9,FALSE)</f>
        <v>R1013</v>
      </c>
      <c r="Q1191" s="26">
        <f>VLOOKUP(A1191,hospital[#All],11,FALSE)</f>
        <v>56</v>
      </c>
    </row>
    <row r="1192" spans="1:17" ht="15.6" x14ac:dyDescent="0.3">
      <c r="A1192" s="25" t="s">
        <v>1180</v>
      </c>
      <c r="B1192" s="26" t="str">
        <f>VLOOKUP(A1192,cstm_name[#All],4,FALSE)</f>
        <v>Mark</v>
      </c>
      <c r="C1192" s="26">
        <f>VLOOKUP(A1192,medical[#All],2,FALSE)</f>
        <v>28.09</v>
      </c>
      <c r="D1192" s="26" t="str">
        <f>VLOOKUP(A1192,medical[#All],5,FALSE)</f>
        <v>Prediabetes</v>
      </c>
      <c r="E1192" s="26" t="str">
        <f>VLOOKUP(A1192,medical[#All],6,FALSE)</f>
        <v>No</v>
      </c>
      <c r="F1192" s="26" t="str">
        <f>VLOOKUP('Health care'!A1192,medical[#All],7,FALSE)</f>
        <v>No</v>
      </c>
      <c r="G1192" s="26" t="str">
        <f>VLOOKUP(A1192,medical[#All],8,FALSE)</f>
        <v>Yes</v>
      </c>
      <c r="H1192" s="26">
        <f>VLOOKUP('Health care'!A1192,medical[#All],9,FALSE)</f>
        <v>1</v>
      </c>
      <c r="I1192" s="26" t="str">
        <f>VLOOKUP(A1192,medical[#All],10,FALSE)</f>
        <v>No</v>
      </c>
      <c r="J1192" s="27" t="str">
        <f>VLOOKUP(A1192,medical[#All],3,FALSE)</f>
        <v>OverWeight</v>
      </c>
      <c r="K1192" s="27" t="str">
        <f>VLOOKUP(A1192,medical[#All],5,FALSE)</f>
        <v>Prediabetes</v>
      </c>
      <c r="L1192" s="28" t="str">
        <f>VLOOKUP(A1192,hospital[#All],10,FALSE)</f>
        <v>17-Jul-1979</v>
      </c>
      <c r="M1192" s="29">
        <f>VLOOKUP(A1192,hospital[#All],6,FALSE)</f>
        <v>9453.92</v>
      </c>
      <c r="N1192" s="26" t="str">
        <f>VLOOKUP(A1192,hospital[#All],7,FALSE)</f>
        <v>tier - 2</v>
      </c>
      <c r="O1192" s="26" t="str">
        <f>VLOOKUP(A1192,hospital[#All],8,FALSE)</f>
        <v>tier - 2</v>
      </c>
      <c r="P1192" s="26" t="str">
        <f>VLOOKUP(A1192,hospital[#All],9,FALSE)</f>
        <v>R1021</v>
      </c>
      <c r="Q1192" s="26">
        <f>VLOOKUP(A1192,hospital[#All],11,FALSE)</f>
        <v>46</v>
      </c>
    </row>
    <row r="1193" spans="1:17" ht="15.6" x14ac:dyDescent="0.3">
      <c r="A1193" s="25" t="s">
        <v>1179</v>
      </c>
      <c r="B1193" s="26" t="str">
        <f>VLOOKUP(A1193,cstm_name[#All],4,FALSE)</f>
        <v>dan</v>
      </c>
      <c r="C1193" s="26">
        <f>VLOOKUP(A1193,medical[#All],2,FALSE)</f>
        <v>32.729999999999997</v>
      </c>
      <c r="D1193" s="26" t="str">
        <f>VLOOKUP(A1193,medical[#All],5,FALSE)</f>
        <v>Normal</v>
      </c>
      <c r="E1193" s="26" t="str">
        <f>VLOOKUP(A1193,medical[#All],6,FALSE)</f>
        <v>No</v>
      </c>
      <c r="F1193" s="26" t="str">
        <f>VLOOKUP('Health care'!A1193,medical[#All],7,FALSE)</f>
        <v>No</v>
      </c>
      <c r="G1193" s="26" t="str">
        <f>VLOOKUP(A1193,medical[#All],8,FALSE)</f>
        <v>No</v>
      </c>
      <c r="H1193" s="26">
        <f>VLOOKUP('Health care'!A1193,medical[#All],9,FALSE)</f>
        <v>1</v>
      </c>
      <c r="I1193" s="26" t="str">
        <f>VLOOKUP(A1193,medical[#All],10,FALSE)</f>
        <v>No</v>
      </c>
      <c r="J1193" s="27" t="str">
        <f>VLOOKUP(A1193,medical[#All],3,FALSE)</f>
        <v>Obesity</v>
      </c>
      <c r="K1193" s="27" t="str">
        <f>VLOOKUP(A1193,medical[#All],5,FALSE)</f>
        <v>Normal</v>
      </c>
      <c r="L1193" s="28" t="str">
        <f>VLOOKUP(A1193,hospital[#All],10,FALSE)</f>
        <v>14-Nov-1987</v>
      </c>
      <c r="M1193" s="29">
        <f>VLOOKUP(A1193,hospital[#All],6,FALSE)</f>
        <v>9448.42</v>
      </c>
      <c r="N1193" s="26" t="str">
        <f>VLOOKUP(A1193,hospital[#All],7,FALSE)</f>
        <v>tier - 2</v>
      </c>
      <c r="O1193" s="26" t="str">
        <f>VLOOKUP(A1193,hospital[#All],8,FALSE)</f>
        <v>tier - 3</v>
      </c>
      <c r="P1193" s="26" t="str">
        <f>VLOOKUP(A1193,hospital[#All],9,FALSE)</f>
        <v>R1021</v>
      </c>
      <c r="Q1193" s="26">
        <f>VLOOKUP(A1193,hospital[#All],11,FALSE)</f>
        <v>38</v>
      </c>
    </row>
    <row r="1194" spans="1:17" ht="15.6" x14ac:dyDescent="0.3">
      <c r="A1194" s="25" t="s">
        <v>1178</v>
      </c>
      <c r="B1194" s="26" t="str">
        <f>VLOOKUP(A1194,cstm_name[#All],4,FALSE)</f>
        <v>gabriela</v>
      </c>
      <c r="C1194" s="26">
        <f>VLOOKUP(A1194,medical[#All],2,FALSE)</f>
        <v>27.36</v>
      </c>
      <c r="D1194" s="26" t="str">
        <f>VLOOKUP(A1194,medical[#All],5,FALSE)</f>
        <v>Diabetes</v>
      </c>
      <c r="E1194" s="26" t="str">
        <f>VLOOKUP(A1194,medical[#All],6,FALSE)</f>
        <v>No</v>
      </c>
      <c r="F1194" s="26" t="str">
        <f>VLOOKUP('Health care'!A1194,medical[#All],7,FALSE)</f>
        <v>No</v>
      </c>
      <c r="G1194" s="26" t="str">
        <f>VLOOKUP(A1194,medical[#All],8,FALSE)</f>
        <v>No</v>
      </c>
      <c r="H1194" s="26">
        <f>VLOOKUP('Health care'!A1194,medical[#All],9,FALSE)</f>
        <v>0</v>
      </c>
      <c r="I1194" s="26" t="str">
        <f>VLOOKUP(A1194,medical[#All],10,FALSE)</f>
        <v>No</v>
      </c>
      <c r="J1194" s="27" t="str">
        <f>VLOOKUP(A1194,medical[#All],3,FALSE)</f>
        <v>OverWeight</v>
      </c>
      <c r="K1194" s="27" t="str">
        <f>VLOOKUP(A1194,medical[#All],5,FALSE)</f>
        <v>Diabetes</v>
      </c>
      <c r="L1194" s="28" t="str">
        <f>VLOOKUP(A1194,hospital[#All],10,FALSE)</f>
        <v>8-Jun-1974</v>
      </c>
      <c r="M1194" s="29">
        <f>VLOOKUP(A1194,hospital[#All],6,FALSE)</f>
        <v>9447.3799999999992</v>
      </c>
      <c r="N1194" s="26" t="str">
        <f>VLOOKUP(A1194,hospital[#All],7,FALSE)</f>
        <v>tier - 2</v>
      </c>
      <c r="O1194" s="26" t="str">
        <f>VLOOKUP(A1194,hospital[#All],8,FALSE)</f>
        <v>tier - 3</v>
      </c>
      <c r="P1194" s="26" t="str">
        <f>VLOOKUP(A1194,hospital[#All],9,FALSE)</f>
        <v>R1024</v>
      </c>
      <c r="Q1194" s="26">
        <f>VLOOKUP(A1194,hospital[#All],11,FALSE)</f>
        <v>51</v>
      </c>
    </row>
    <row r="1195" spans="1:17" ht="15.6" x14ac:dyDescent="0.3">
      <c r="A1195" s="25" t="s">
        <v>1177</v>
      </c>
      <c r="B1195" s="26" t="str">
        <f>VLOOKUP(A1195,cstm_name[#All],4,FALSE)</f>
        <v>amanda</v>
      </c>
      <c r="C1195" s="26">
        <f>VLOOKUP(A1195,medical[#All],2,FALSE)</f>
        <v>27.265000000000001</v>
      </c>
      <c r="D1195" s="26" t="str">
        <f>VLOOKUP(A1195,medical[#All],5,FALSE)</f>
        <v>Diabetes</v>
      </c>
      <c r="E1195" s="26" t="str">
        <f>VLOOKUP(A1195,medical[#All],6,FALSE)</f>
        <v>No</v>
      </c>
      <c r="F1195" s="26" t="str">
        <f>VLOOKUP('Health care'!A1195,medical[#All],7,FALSE)</f>
        <v>No</v>
      </c>
      <c r="G1195" s="26" t="str">
        <f>VLOOKUP(A1195,medical[#All],8,FALSE)</f>
        <v>No</v>
      </c>
      <c r="H1195" s="26">
        <f>VLOOKUP('Health care'!A1195,medical[#All],9,FALSE)</f>
        <v>0</v>
      </c>
      <c r="I1195" s="26" t="str">
        <f>VLOOKUP(A1195,medical[#All],10,FALSE)</f>
        <v>No</v>
      </c>
      <c r="J1195" s="27" t="str">
        <f>VLOOKUP(A1195,medical[#All],3,FALSE)</f>
        <v>OverWeight</v>
      </c>
      <c r="K1195" s="27" t="str">
        <f>VLOOKUP(A1195,medical[#All],5,FALSE)</f>
        <v>Diabetes</v>
      </c>
      <c r="L1195" s="28" t="str">
        <f>VLOOKUP(A1195,hospital[#All],10,FALSE)</f>
        <v>27-Nov-1974</v>
      </c>
      <c r="M1195" s="29">
        <f>VLOOKUP(A1195,hospital[#All],6,FALSE)</f>
        <v>9447.25</v>
      </c>
      <c r="N1195" s="26" t="str">
        <f>VLOOKUP(A1195,hospital[#All],7,FALSE)</f>
        <v>tier - 2</v>
      </c>
      <c r="O1195" s="26" t="str">
        <f>VLOOKUP(A1195,hospital[#All],8,FALSE)</f>
        <v>tier - 1</v>
      </c>
      <c r="P1195" s="26" t="str">
        <f>VLOOKUP(A1195,hospital[#All],9,FALSE)</f>
        <v>R1024</v>
      </c>
      <c r="Q1195" s="26">
        <f>VLOOKUP(A1195,hospital[#All],11,FALSE)</f>
        <v>51</v>
      </c>
    </row>
    <row r="1196" spans="1:17" ht="15.6" x14ac:dyDescent="0.3">
      <c r="A1196" s="25" t="s">
        <v>1176</v>
      </c>
      <c r="B1196" s="26" t="str">
        <f>VLOOKUP(A1196,cstm_name[#All],4,FALSE)</f>
        <v>dara</v>
      </c>
      <c r="C1196" s="26">
        <f>VLOOKUP(A1196,medical[#All],2,FALSE)</f>
        <v>48.07</v>
      </c>
      <c r="D1196" s="26" t="str">
        <f>VLOOKUP(A1196,medical[#All],5,FALSE)</f>
        <v>Normal</v>
      </c>
      <c r="E1196" s="26" t="str">
        <f>VLOOKUP(A1196,medical[#All],6,FALSE)</f>
        <v>Yes</v>
      </c>
      <c r="F1196" s="26" t="str">
        <f>VLOOKUP('Health care'!A1196,medical[#All],7,FALSE)</f>
        <v>No</v>
      </c>
      <c r="G1196" s="26" t="str">
        <f>VLOOKUP(A1196,medical[#All],8,FALSE)</f>
        <v>No</v>
      </c>
      <c r="H1196" s="26">
        <f>VLOOKUP('Health care'!A1196,medical[#All],9,FALSE)</f>
        <v>0</v>
      </c>
      <c r="I1196" s="26" t="str">
        <f>VLOOKUP(A1196,medical[#All],10,FALSE)</f>
        <v>No</v>
      </c>
      <c r="J1196" s="27" t="str">
        <f>VLOOKUP(A1196,medical[#All],3,FALSE)</f>
        <v>Obesity</v>
      </c>
      <c r="K1196" s="27" t="str">
        <f>VLOOKUP(A1196,medical[#All],5,FALSE)</f>
        <v>Normal</v>
      </c>
      <c r="L1196" s="28" t="str">
        <f>VLOOKUP(A1196,hospital[#All],10,FALSE)</f>
        <v>3-Nov-1976</v>
      </c>
      <c r="M1196" s="29">
        <f>VLOOKUP(A1196,hospital[#All],6,FALSE)</f>
        <v>9432.93</v>
      </c>
      <c r="N1196" s="26" t="str">
        <f>VLOOKUP(A1196,hospital[#All],7,FALSE)</f>
        <v>tier - 2</v>
      </c>
      <c r="O1196" s="26" t="str">
        <f>VLOOKUP(A1196,hospital[#All],8,FALSE)</f>
        <v>tier - 1</v>
      </c>
      <c r="P1196" s="26" t="str">
        <f>VLOOKUP(A1196,hospital[#All],9,FALSE)</f>
        <v>R1024</v>
      </c>
      <c r="Q1196" s="26">
        <f>VLOOKUP(A1196,hospital[#All],11,FALSE)</f>
        <v>49</v>
      </c>
    </row>
    <row r="1197" spans="1:17" ht="15.6" x14ac:dyDescent="0.3">
      <c r="A1197" s="25" t="s">
        <v>1175</v>
      </c>
      <c r="B1197" s="26" t="str">
        <f>VLOOKUP(A1197,cstm_name[#All],4,FALSE)</f>
        <v>Rachelle</v>
      </c>
      <c r="C1197" s="26">
        <f>VLOOKUP(A1197,medical[#All],2,FALSE)</f>
        <v>30.8</v>
      </c>
      <c r="D1197" s="26" t="str">
        <f>VLOOKUP(A1197,medical[#All],5,FALSE)</f>
        <v>Normal</v>
      </c>
      <c r="E1197" s="26" t="str">
        <f>VLOOKUP(A1197,medical[#All],6,FALSE)</f>
        <v>Yes</v>
      </c>
      <c r="F1197" s="26" t="str">
        <f>VLOOKUP('Health care'!A1197,medical[#All],7,FALSE)</f>
        <v>No</v>
      </c>
      <c r="G1197" s="26" t="str">
        <f>VLOOKUP(A1197,medical[#All],8,FALSE)</f>
        <v>No</v>
      </c>
      <c r="H1197" s="26">
        <f>VLOOKUP('Health care'!A1197,medical[#All],9,FALSE)</f>
        <v>0</v>
      </c>
      <c r="I1197" s="26" t="str">
        <f>VLOOKUP(A1197,medical[#All],10,FALSE)</f>
        <v>No</v>
      </c>
      <c r="J1197" s="27" t="str">
        <f>VLOOKUP(A1197,medical[#All],3,FALSE)</f>
        <v>Obesity</v>
      </c>
      <c r="K1197" s="27" t="str">
        <f>VLOOKUP(A1197,medical[#All],5,FALSE)</f>
        <v>Normal</v>
      </c>
      <c r="L1197" s="28" t="str">
        <f>VLOOKUP(A1197,hospital[#All],10,FALSE)</f>
        <v>30-Oct-1976</v>
      </c>
      <c r="M1197" s="29">
        <f>VLOOKUP(A1197,hospital[#All],6,FALSE)</f>
        <v>9414.92</v>
      </c>
      <c r="N1197" s="26" t="str">
        <f>VLOOKUP(A1197,hospital[#All],7,FALSE)</f>
        <v>tier - 2</v>
      </c>
      <c r="O1197" s="26" t="str">
        <f>VLOOKUP(A1197,hospital[#All],8,FALSE)</f>
        <v>tier - 2</v>
      </c>
      <c r="P1197" s="26" t="str">
        <f>VLOOKUP(A1197,hospital[#All],9,FALSE)</f>
        <v>R1011</v>
      </c>
      <c r="Q1197" s="26">
        <f>VLOOKUP(A1197,hospital[#All],11,FALSE)</f>
        <v>49</v>
      </c>
    </row>
    <row r="1198" spans="1:17" ht="15.6" x14ac:dyDescent="0.3">
      <c r="A1198" s="25" t="s">
        <v>1174</v>
      </c>
      <c r="B1198" s="26" t="str">
        <f>VLOOKUP(A1198,cstm_name[#All],4,FALSE)</f>
        <v>Brenda</v>
      </c>
      <c r="C1198" s="26">
        <f>VLOOKUP(A1198,medical[#All],2,FALSE)</f>
        <v>32.299999999999997</v>
      </c>
      <c r="D1198" s="26" t="str">
        <f>VLOOKUP(A1198,medical[#All],5,FALSE)</f>
        <v>Normal</v>
      </c>
      <c r="E1198" s="26" t="str">
        <f>VLOOKUP(A1198,medical[#All],6,FALSE)</f>
        <v>Yes</v>
      </c>
      <c r="F1198" s="26" t="str">
        <f>VLOOKUP('Health care'!A1198,medical[#All],7,FALSE)</f>
        <v>No</v>
      </c>
      <c r="G1198" s="26" t="str">
        <f>VLOOKUP(A1198,medical[#All],8,FALSE)</f>
        <v>No</v>
      </c>
      <c r="H1198" s="26">
        <f>VLOOKUP('Health care'!A1198,medical[#All],9,FALSE)</f>
        <v>0</v>
      </c>
      <c r="I1198" s="26" t="str">
        <f>VLOOKUP(A1198,medical[#All],10,FALSE)</f>
        <v>No</v>
      </c>
      <c r="J1198" s="27" t="str">
        <f>VLOOKUP(A1198,medical[#All],3,FALSE)</f>
        <v>Obesity</v>
      </c>
      <c r="K1198" s="27" t="str">
        <f>VLOOKUP(A1198,medical[#All],5,FALSE)</f>
        <v>Normal</v>
      </c>
      <c r="L1198" s="28" t="str">
        <f>VLOOKUP(A1198,hospital[#All],10,FALSE)</f>
        <v>17-Oct-1976</v>
      </c>
      <c r="M1198" s="29">
        <f>VLOOKUP(A1198,hospital[#All],6,FALSE)</f>
        <v>9411.01</v>
      </c>
      <c r="N1198" s="26" t="str">
        <f>VLOOKUP(A1198,hospital[#All],7,FALSE)</f>
        <v>tier - 2</v>
      </c>
      <c r="O1198" s="26" t="str">
        <f>VLOOKUP(A1198,hospital[#All],8,FALSE)</f>
        <v>tier - 3</v>
      </c>
      <c r="P1198" s="26" t="str">
        <f>VLOOKUP(A1198,hospital[#All],9,FALSE)</f>
        <v>R1024</v>
      </c>
      <c r="Q1198" s="26">
        <f>VLOOKUP(A1198,hospital[#All],11,FALSE)</f>
        <v>49</v>
      </c>
    </row>
    <row r="1199" spans="1:17" ht="15.6" x14ac:dyDescent="0.3">
      <c r="A1199" s="25" t="s">
        <v>1173</v>
      </c>
      <c r="B1199" s="26" t="str">
        <f>VLOOKUP(A1199,cstm_name[#All],4,FALSE)</f>
        <v>tim</v>
      </c>
      <c r="C1199" s="26">
        <f>VLOOKUP(A1199,medical[#All],2,FALSE)</f>
        <v>39.700000000000003</v>
      </c>
      <c r="D1199" s="26" t="str">
        <f>VLOOKUP(A1199,medical[#All],5,FALSE)</f>
        <v>Diabetes</v>
      </c>
      <c r="E1199" s="26" t="str">
        <f>VLOOKUP(A1199,medical[#All],6,FALSE)</f>
        <v>No</v>
      </c>
      <c r="F1199" s="26" t="str">
        <f>VLOOKUP('Health care'!A1199,medical[#All],7,FALSE)</f>
        <v>No</v>
      </c>
      <c r="G1199" s="26" t="str">
        <f>VLOOKUP(A1199,medical[#All],8,FALSE)</f>
        <v>No</v>
      </c>
      <c r="H1199" s="26">
        <f>VLOOKUP('Health care'!A1199,medical[#All],9,FALSE)</f>
        <v>0</v>
      </c>
      <c r="I1199" s="26" t="str">
        <f>VLOOKUP(A1199,medical[#All],10,FALSE)</f>
        <v>No</v>
      </c>
      <c r="J1199" s="27" t="str">
        <f>VLOOKUP(A1199,medical[#All],3,FALSE)</f>
        <v>Obesity</v>
      </c>
      <c r="K1199" s="27" t="str">
        <f>VLOOKUP(A1199,medical[#All],5,FALSE)</f>
        <v>Diabetes</v>
      </c>
      <c r="L1199" s="28" t="str">
        <f>VLOOKUP(A1199,hospital[#All],10,FALSE)</f>
        <v>20-Oct-1971</v>
      </c>
      <c r="M1199" s="29">
        <f>VLOOKUP(A1199,hospital[#All],6,FALSE)</f>
        <v>9391.35</v>
      </c>
      <c r="N1199" s="26" t="str">
        <f>VLOOKUP(A1199,hospital[#All],7,FALSE)</f>
        <v>tier - 3</v>
      </c>
      <c r="O1199" s="26" t="str">
        <f>VLOOKUP(A1199,hospital[#All],8,FALSE)</f>
        <v>tier - 3</v>
      </c>
      <c r="P1199" s="26" t="str">
        <f>VLOOKUP(A1199,hospital[#All],9,FALSE)</f>
        <v>R1011</v>
      </c>
      <c r="Q1199" s="26">
        <f>VLOOKUP(A1199,hospital[#All],11,FALSE)</f>
        <v>54</v>
      </c>
    </row>
    <row r="1200" spans="1:17" ht="15.6" x14ac:dyDescent="0.3">
      <c r="A1200" s="25" t="s">
        <v>1172</v>
      </c>
      <c r="B1200" s="26" t="str">
        <f>VLOOKUP(A1200,cstm_name[#All],4,FALSE)</f>
        <v>sylvain</v>
      </c>
      <c r="C1200" s="26">
        <f>VLOOKUP(A1200,medical[#All],2,FALSE)</f>
        <v>35.97</v>
      </c>
      <c r="D1200" s="26" t="str">
        <f>VLOOKUP(A1200,medical[#All],5,FALSE)</f>
        <v>Diabetes</v>
      </c>
      <c r="E1200" s="26" t="str">
        <f>VLOOKUP(A1200,medical[#All],6,FALSE)</f>
        <v>No</v>
      </c>
      <c r="F1200" s="26" t="str">
        <f>VLOOKUP('Health care'!A1200,medical[#All],7,FALSE)</f>
        <v>No</v>
      </c>
      <c r="G1200" s="26" t="str">
        <f>VLOOKUP(A1200,medical[#All],8,FALSE)</f>
        <v>No</v>
      </c>
      <c r="H1200" s="26">
        <f>VLOOKUP('Health care'!A1200,medical[#All],9,FALSE)</f>
        <v>0</v>
      </c>
      <c r="I1200" s="26" t="str">
        <f>VLOOKUP(A1200,medical[#All],10,FALSE)</f>
        <v>No</v>
      </c>
      <c r="J1200" s="27" t="str">
        <f>VLOOKUP(A1200,medical[#All],3,FALSE)</f>
        <v>Obesity</v>
      </c>
      <c r="K1200" s="27" t="str">
        <f>VLOOKUP(A1200,medical[#All],5,FALSE)</f>
        <v>Diabetes</v>
      </c>
      <c r="L1200" s="28" t="str">
        <f>VLOOKUP(A1200,hospital[#All],10,FALSE)</f>
        <v>29-Dec-1971</v>
      </c>
      <c r="M1200" s="29">
        <f>VLOOKUP(A1200,hospital[#All],6,FALSE)</f>
        <v>9386.16</v>
      </c>
      <c r="N1200" s="26" t="str">
        <f>VLOOKUP(A1200,hospital[#All],7,FALSE)</f>
        <v>tier - 3</v>
      </c>
      <c r="O1200" s="26" t="str">
        <f>VLOOKUP(A1200,hospital[#All],8,FALSE)</f>
        <v>tier - 2</v>
      </c>
      <c r="P1200" s="26" t="str">
        <f>VLOOKUP(A1200,hospital[#All],9,FALSE)</f>
        <v>R1013</v>
      </c>
      <c r="Q1200" s="26">
        <f>VLOOKUP(A1200,hospital[#All],11,FALSE)</f>
        <v>54</v>
      </c>
    </row>
    <row r="1201" spans="1:17" ht="15.6" x14ac:dyDescent="0.3">
      <c r="A1201" s="25" t="s">
        <v>1171</v>
      </c>
      <c r="B1201" s="26" t="str">
        <f>VLOOKUP(A1201,cstm_name[#All],4,FALSE)</f>
        <v>Lisa</v>
      </c>
      <c r="C1201" s="26">
        <f>VLOOKUP(A1201,medical[#All],2,FALSE)</f>
        <v>25.86</v>
      </c>
      <c r="D1201" s="26" t="str">
        <f>VLOOKUP(A1201,medical[#All],5,FALSE)</f>
        <v>Diabetes</v>
      </c>
      <c r="E1201" s="26" t="str">
        <f>VLOOKUP(A1201,medical[#All],6,FALSE)</f>
        <v>Yes</v>
      </c>
      <c r="F1201" s="26" t="str">
        <f>VLOOKUP('Health care'!A1201,medical[#All],7,FALSE)</f>
        <v>No</v>
      </c>
      <c r="G1201" s="26" t="str">
        <f>VLOOKUP(A1201,medical[#All],8,FALSE)</f>
        <v>No</v>
      </c>
      <c r="H1201" s="26">
        <f>VLOOKUP('Health care'!A1201,medical[#All],9,FALSE)</f>
        <v>1</v>
      </c>
      <c r="I1201" s="26" t="str">
        <f>VLOOKUP(A1201,medical[#All],10,FALSE)</f>
        <v>No</v>
      </c>
      <c r="J1201" s="27" t="str">
        <f>VLOOKUP(A1201,medical[#All],3,FALSE)</f>
        <v>OverWeight</v>
      </c>
      <c r="K1201" s="27" t="str">
        <f>VLOOKUP(A1201,medical[#All],5,FALSE)</f>
        <v>Diabetes</v>
      </c>
      <c r="L1201" s="28" t="str">
        <f>VLOOKUP(A1201,hospital[#All],10,FALSE)</f>
        <v>2-Dec-1975</v>
      </c>
      <c r="M1201" s="29">
        <f>VLOOKUP(A1201,hospital[#All],6,FALSE)</f>
        <v>9380.75</v>
      </c>
      <c r="N1201" s="26" t="str">
        <f>VLOOKUP(A1201,hospital[#All],7,FALSE)</f>
        <v>tier - 2</v>
      </c>
      <c r="O1201" s="26" t="str">
        <f>VLOOKUP(A1201,hospital[#All],8,FALSE)</f>
        <v>tier - 2</v>
      </c>
      <c r="P1201" s="26" t="str">
        <f>VLOOKUP(A1201,hospital[#All],9,FALSE)</f>
        <v>R1024</v>
      </c>
      <c r="Q1201" s="26">
        <f>VLOOKUP(A1201,hospital[#All],11,FALSE)</f>
        <v>50</v>
      </c>
    </row>
    <row r="1202" spans="1:17" ht="15.6" x14ac:dyDescent="0.3">
      <c r="A1202" s="25" t="s">
        <v>1170</v>
      </c>
      <c r="B1202" s="26" t="str">
        <f>VLOOKUP(A1202,cstm_name[#All],4,FALSE)</f>
        <v>ryan</v>
      </c>
      <c r="C1202" s="26">
        <f>VLOOKUP(A1202,medical[#All],2,FALSE)</f>
        <v>30.03</v>
      </c>
      <c r="D1202" s="26" t="str">
        <f>VLOOKUP(A1202,medical[#All],5,FALSE)</f>
        <v>Diabetes</v>
      </c>
      <c r="E1202" s="26" t="str">
        <f>VLOOKUP(A1202,medical[#All],6,FALSE)</f>
        <v>No</v>
      </c>
      <c r="F1202" s="26" t="str">
        <f>VLOOKUP('Health care'!A1202,medical[#All],7,FALSE)</f>
        <v>No</v>
      </c>
      <c r="G1202" s="26" t="str">
        <f>VLOOKUP(A1202,medical[#All],8,FALSE)</f>
        <v>No</v>
      </c>
      <c r="H1202" s="26">
        <f>VLOOKUP('Health care'!A1202,medical[#All],9,FALSE)</f>
        <v>0</v>
      </c>
      <c r="I1202" s="26" t="str">
        <f>VLOOKUP(A1202,medical[#All],10,FALSE)</f>
        <v>No</v>
      </c>
      <c r="J1202" s="27" t="str">
        <f>VLOOKUP(A1202,medical[#All],3,FALSE)</f>
        <v>Obesity</v>
      </c>
      <c r="K1202" s="27" t="str">
        <f>VLOOKUP(A1202,medical[#All],5,FALSE)</f>
        <v>Diabetes</v>
      </c>
      <c r="L1202" s="28" t="str">
        <f>VLOOKUP(A1202,hospital[#All],10,FALSE)</f>
        <v>26-Nov-1971</v>
      </c>
      <c r="M1202" s="29">
        <f>VLOOKUP(A1202,hospital[#All],6,FALSE)</f>
        <v>9377.9</v>
      </c>
      <c r="N1202" s="26" t="str">
        <f>VLOOKUP(A1202,hospital[#All],7,FALSE)</f>
        <v>tier - 2</v>
      </c>
      <c r="O1202" s="26" t="str">
        <f>VLOOKUP(A1202,hospital[#All],8,FALSE)</f>
        <v>tier - 1</v>
      </c>
      <c r="P1202" s="26" t="str">
        <f>VLOOKUP(A1202,hospital[#All],9,FALSE)</f>
        <v>R1013</v>
      </c>
      <c r="Q1202" s="26">
        <f>VLOOKUP(A1202,hospital[#All],11,FALSE)</f>
        <v>54</v>
      </c>
    </row>
    <row r="1203" spans="1:17" ht="15.6" x14ac:dyDescent="0.3">
      <c r="A1203" s="25" t="s">
        <v>1169</v>
      </c>
      <c r="B1203" s="26" t="str">
        <f>VLOOKUP(A1203,cstm_name[#All],4,FALSE)</f>
        <v>Kaitlin</v>
      </c>
      <c r="C1203" s="26">
        <f>VLOOKUP(A1203,medical[#All],2,FALSE)</f>
        <v>25.76</v>
      </c>
      <c r="D1203" s="26" t="str">
        <f>VLOOKUP(A1203,medical[#All],5,FALSE)</f>
        <v>Prediabetes</v>
      </c>
      <c r="E1203" s="26" t="str">
        <f>VLOOKUP(A1203,medical[#All],6,FALSE)</f>
        <v>Yes</v>
      </c>
      <c r="F1203" s="26" t="str">
        <f>VLOOKUP('Health care'!A1203,medical[#All],7,FALSE)</f>
        <v>No</v>
      </c>
      <c r="G1203" s="26" t="str">
        <f>VLOOKUP(A1203,medical[#All],8,FALSE)</f>
        <v>Yes</v>
      </c>
      <c r="H1203" s="26">
        <f>VLOOKUP('Health care'!A1203,medical[#All],9,FALSE)</f>
        <v>1</v>
      </c>
      <c r="I1203" s="26" t="str">
        <f>VLOOKUP(A1203,medical[#All],10,FALSE)</f>
        <v>No</v>
      </c>
      <c r="J1203" s="27" t="str">
        <f>VLOOKUP(A1203,medical[#All],3,FALSE)</f>
        <v>OverWeight</v>
      </c>
      <c r="K1203" s="27" t="str">
        <f>VLOOKUP(A1203,medical[#All],5,FALSE)</f>
        <v>Prediabetes</v>
      </c>
      <c r="L1203" s="28" t="str">
        <f>VLOOKUP(A1203,hospital[#All],10,FALSE)</f>
        <v>24-Nov-1969</v>
      </c>
      <c r="M1203" s="29">
        <f>VLOOKUP(A1203,hospital[#All],6,FALSE)</f>
        <v>9377.4500000000007</v>
      </c>
      <c r="N1203" s="26" t="str">
        <f>VLOOKUP(A1203,hospital[#All],7,FALSE)</f>
        <v>tier - 2</v>
      </c>
      <c r="O1203" s="26" t="str">
        <f>VLOOKUP(A1203,hospital[#All],8,FALSE)</f>
        <v>tier - 3</v>
      </c>
      <c r="P1203" s="26" t="str">
        <f>VLOOKUP(A1203,hospital[#All],9,FALSE)</f>
        <v>R1013</v>
      </c>
      <c r="Q1203" s="26">
        <f>VLOOKUP(A1203,hospital[#All],11,FALSE)</f>
        <v>56</v>
      </c>
    </row>
    <row r="1204" spans="1:17" ht="15.6" x14ac:dyDescent="0.3">
      <c r="A1204" s="25" t="s">
        <v>1168</v>
      </c>
      <c r="B1204" s="26" t="str">
        <f>VLOOKUP(A1204,cstm_name[#All],4,FALSE)</f>
        <v>William</v>
      </c>
      <c r="C1204" s="26">
        <f>VLOOKUP(A1204,medical[#All],2,FALSE)</f>
        <v>22.42</v>
      </c>
      <c r="D1204" s="26" t="str">
        <f>VLOOKUP(A1204,medical[#All],5,FALSE)</f>
        <v>Diabetes</v>
      </c>
      <c r="E1204" s="26" t="str">
        <f>VLOOKUP(A1204,medical[#All],6,FALSE)</f>
        <v>No</v>
      </c>
      <c r="F1204" s="26" t="str">
        <f>VLOOKUP('Health care'!A1204,medical[#All],7,FALSE)</f>
        <v>No</v>
      </c>
      <c r="G1204" s="26" t="str">
        <f>VLOOKUP(A1204,medical[#All],8,FALSE)</f>
        <v>No</v>
      </c>
      <c r="H1204" s="26">
        <f>VLOOKUP('Health care'!A1204,medical[#All],9,FALSE)</f>
        <v>0</v>
      </c>
      <c r="I1204" s="26" t="str">
        <f>VLOOKUP(A1204,medical[#All],10,FALSE)</f>
        <v>No</v>
      </c>
      <c r="J1204" s="27" t="str">
        <f>VLOOKUP(A1204,medical[#All],3,FALSE)</f>
        <v>Normal Weight</v>
      </c>
      <c r="K1204" s="27" t="str">
        <f>VLOOKUP(A1204,medical[#All],5,FALSE)</f>
        <v>Diabetes</v>
      </c>
      <c r="L1204" s="28" t="str">
        <f>VLOOKUP(A1204,hospital[#All],10,FALSE)</f>
        <v>8-Oct-1971</v>
      </c>
      <c r="M1204" s="29">
        <f>VLOOKUP(A1204,hospital[#All],6,FALSE)</f>
        <v>9361.33</v>
      </c>
      <c r="N1204" s="26" t="str">
        <f>VLOOKUP(A1204,hospital[#All],7,FALSE)</f>
        <v>tier - 3</v>
      </c>
      <c r="O1204" s="26" t="str">
        <f>VLOOKUP(A1204,hospital[#All],8,FALSE)</f>
        <v>tier - 1</v>
      </c>
      <c r="P1204" s="26" t="str">
        <f>VLOOKUP(A1204,hospital[#All],9,FALSE)</f>
        <v>R1016</v>
      </c>
      <c r="Q1204" s="26">
        <f>VLOOKUP(A1204,hospital[#All],11,FALSE)</f>
        <v>54</v>
      </c>
    </row>
    <row r="1205" spans="1:17" ht="15.6" x14ac:dyDescent="0.3">
      <c r="A1205" s="25" t="s">
        <v>1167</v>
      </c>
      <c r="B1205" s="26" t="str">
        <f>VLOOKUP(A1205,cstm_name[#All],4,FALSE)</f>
        <v>bruce</v>
      </c>
      <c r="C1205" s="26">
        <f>VLOOKUP(A1205,medical[#All],2,FALSE)</f>
        <v>33.18</v>
      </c>
      <c r="D1205" s="26" t="str">
        <f>VLOOKUP(A1205,medical[#All],5,FALSE)</f>
        <v>Prediabetes</v>
      </c>
      <c r="E1205" s="26" t="str">
        <f>VLOOKUP(A1205,medical[#All],6,FALSE)</f>
        <v>Yes</v>
      </c>
      <c r="F1205" s="26" t="str">
        <f>VLOOKUP('Health care'!A1205,medical[#All],7,FALSE)</f>
        <v>No</v>
      </c>
      <c r="G1205" s="26" t="str">
        <f>VLOOKUP(A1205,medical[#All],8,FALSE)</f>
        <v>No</v>
      </c>
      <c r="H1205" s="26">
        <f>VLOOKUP('Health care'!A1205,medical[#All],9,FALSE)</f>
        <v>1</v>
      </c>
      <c r="I1205" s="26" t="str">
        <f>VLOOKUP(A1205,medical[#All],10,FALSE)</f>
        <v>No</v>
      </c>
      <c r="J1205" s="27" t="str">
        <f>VLOOKUP(A1205,medical[#All],3,FALSE)</f>
        <v>Obesity</v>
      </c>
      <c r="K1205" s="27" t="str">
        <f>VLOOKUP(A1205,medical[#All],5,FALSE)</f>
        <v>Prediabetes</v>
      </c>
      <c r="L1205" s="28" t="str">
        <f>VLOOKUP(A1205,hospital[#All],10,FALSE)</f>
        <v>1-Jul-1988</v>
      </c>
      <c r="M1205" s="29">
        <f>VLOOKUP(A1205,hospital[#All],6,FALSE)</f>
        <v>9344.2000000000007</v>
      </c>
      <c r="N1205" s="26" t="str">
        <f>VLOOKUP(A1205,hospital[#All],7,FALSE)</f>
        <v>tier - 2</v>
      </c>
      <c r="O1205" s="26" t="str">
        <f>VLOOKUP(A1205,hospital[#All],8,FALSE)</f>
        <v>tier - 1</v>
      </c>
      <c r="P1205" s="26" t="str">
        <f>VLOOKUP(A1205,hospital[#All],9,FALSE)</f>
        <v>R1021</v>
      </c>
      <c r="Q1205" s="26">
        <f>VLOOKUP(A1205,hospital[#All],11,FALSE)</f>
        <v>37</v>
      </c>
    </row>
    <row r="1206" spans="1:17" ht="15.6" x14ac:dyDescent="0.3">
      <c r="A1206" s="25" t="s">
        <v>1166</v>
      </c>
      <c r="B1206" s="26" t="str">
        <f>VLOOKUP(A1206,cstm_name[#All],4,FALSE)</f>
        <v>veronica</v>
      </c>
      <c r="C1206" s="26">
        <f>VLOOKUP(A1206,medical[#All],2,FALSE)</f>
        <v>43.04</v>
      </c>
      <c r="D1206" s="26" t="str">
        <f>VLOOKUP(A1206,medical[#All],5,FALSE)</f>
        <v>Prediabetes</v>
      </c>
      <c r="E1206" s="26" t="str">
        <f>VLOOKUP(A1206,medical[#All],6,FALSE)</f>
        <v>Yes</v>
      </c>
      <c r="F1206" s="26" t="str">
        <f>VLOOKUP('Health care'!A1206,medical[#All],7,FALSE)</f>
        <v>No</v>
      </c>
      <c r="G1206" s="26" t="str">
        <f>VLOOKUP(A1206,medical[#All],8,FALSE)</f>
        <v>No</v>
      </c>
      <c r="H1206" s="26">
        <f>VLOOKUP('Health care'!A1206,medical[#All],9,FALSE)</f>
        <v>0</v>
      </c>
      <c r="I1206" s="26" t="str">
        <f>VLOOKUP(A1206,medical[#All],10,FALSE)</f>
        <v>No</v>
      </c>
      <c r="J1206" s="27" t="str">
        <f>VLOOKUP(A1206,medical[#All],3,FALSE)</f>
        <v>Obesity</v>
      </c>
      <c r="K1206" s="27" t="str">
        <f>VLOOKUP(A1206,medical[#All],5,FALSE)</f>
        <v>Prediabetes</v>
      </c>
      <c r="L1206" s="28" t="str">
        <f>VLOOKUP(A1206,hospital[#All],10,FALSE)</f>
        <v>12-Oct-1996</v>
      </c>
      <c r="M1206" s="29">
        <f>VLOOKUP(A1206,hospital[#All],6,FALSE)</f>
        <v>9338.61</v>
      </c>
      <c r="N1206" s="26" t="str">
        <f>VLOOKUP(A1206,hospital[#All],7,FALSE)</f>
        <v>tier - 2</v>
      </c>
      <c r="O1206" s="26" t="str">
        <f>VLOOKUP(A1206,hospital[#All],8,FALSE)</f>
        <v>tier - 1</v>
      </c>
      <c r="P1206" s="26" t="str">
        <f>VLOOKUP(A1206,hospital[#All],9,FALSE)</f>
        <v>R1026</v>
      </c>
      <c r="Q1206" s="26">
        <f>VLOOKUP(A1206,hospital[#All],11,FALSE)</f>
        <v>29</v>
      </c>
    </row>
    <row r="1207" spans="1:17" ht="15.6" x14ac:dyDescent="0.3">
      <c r="A1207" s="25" t="s">
        <v>1165</v>
      </c>
      <c r="B1207" s="26" t="str">
        <f>VLOOKUP(A1207,cstm_name[#All],4,FALSE)</f>
        <v>warren</v>
      </c>
      <c r="C1207" s="26">
        <f>VLOOKUP(A1207,medical[#All],2,FALSE)</f>
        <v>34.15</v>
      </c>
      <c r="D1207" s="26" t="str">
        <f>VLOOKUP(A1207,medical[#All],5,FALSE)</f>
        <v>Normal</v>
      </c>
      <c r="E1207" s="26" t="str">
        <f>VLOOKUP(A1207,medical[#All],6,FALSE)</f>
        <v>Yes</v>
      </c>
      <c r="F1207" s="26" t="str">
        <f>VLOOKUP('Health care'!A1207,medical[#All],7,FALSE)</f>
        <v>No</v>
      </c>
      <c r="G1207" s="26" t="str">
        <f>VLOOKUP(A1207,medical[#All],8,FALSE)</f>
        <v>No</v>
      </c>
      <c r="H1207" s="26">
        <f>VLOOKUP('Health care'!A1207,medical[#All],9,FALSE)</f>
        <v>1</v>
      </c>
      <c r="I1207" s="26" t="str">
        <f>VLOOKUP(A1207,medical[#All],10,FALSE)</f>
        <v>No</v>
      </c>
      <c r="J1207" s="27" t="str">
        <f>VLOOKUP(A1207,medical[#All],3,FALSE)</f>
        <v>Obesity</v>
      </c>
      <c r="K1207" s="27" t="str">
        <f>VLOOKUP(A1207,medical[#All],5,FALSE)</f>
        <v>Normal</v>
      </c>
      <c r="L1207" s="28" t="str">
        <f>VLOOKUP(A1207,hospital[#All],10,FALSE)</f>
        <v>9-Jul-1988</v>
      </c>
      <c r="M1207" s="29">
        <f>VLOOKUP(A1207,hospital[#All],6,FALSE)</f>
        <v>9320.26</v>
      </c>
      <c r="N1207" s="26" t="str">
        <f>VLOOKUP(A1207,hospital[#All],7,FALSE)</f>
        <v>tier - 2</v>
      </c>
      <c r="O1207" s="26" t="str">
        <f>VLOOKUP(A1207,hospital[#All],8,FALSE)</f>
        <v>tier - 1</v>
      </c>
      <c r="P1207" s="26" t="str">
        <f>VLOOKUP(A1207,hospital[#All],9,FALSE)</f>
        <v>R1012</v>
      </c>
      <c r="Q1207" s="26">
        <f>VLOOKUP(A1207,hospital[#All],11,FALSE)</f>
        <v>37</v>
      </c>
    </row>
    <row r="1208" spans="1:17" ht="15.6" x14ac:dyDescent="0.3">
      <c r="A1208" s="25" t="s">
        <v>1164</v>
      </c>
      <c r="B1208" s="26" t="str">
        <f>VLOOKUP(A1208,cstm_name[#All],4,FALSE)</f>
        <v>daniela</v>
      </c>
      <c r="C1208" s="26">
        <f>VLOOKUP(A1208,medical[#All],2,FALSE)</f>
        <v>25.78</v>
      </c>
      <c r="D1208" s="26" t="str">
        <f>VLOOKUP(A1208,medical[#All],5,FALSE)</f>
        <v>Prediabetes</v>
      </c>
      <c r="E1208" s="26" t="str">
        <f>VLOOKUP(A1208,medical[#All],6,FALSE)</f>
        <v>No</v>
      </c>
      <c r="F1208" s="26" t="str">
        <f>VLOOKUP('Health care'!A1208,medical[#All],7,FALSE)</f>
        <v>No</v>
      </c>
      <c r="G1208" s="26" t="str">
        <f>VLOOKUP(A1208,medical[#All],8,FALSE)</f>
        <v>No</v>
      </c>
      <c r="H1208" s="26">
        <f>VLOOKUP('Health care'!A1208,medical[#All],9,FALSE)</f>
        <v>0</v>
      </c>
      <c r="I1208" s="26" t="str">
        <f>VLOOKUP(A1208,medical[#All],10,FALSE)</f>
        <v>No</v>
      </c>
      <c r="J1208" s="27" t="str">
        <f>VLOOKUP(A1208,medical[#All],3,FALSE)</f>
        <v>OverWeight</v>
      </c>
      <c r="K1208" s="27" t="str">
        <f>VLOOKUP(A1208,medical[#All],5,FALSE)</f>
        <v>Prediabetes</v>
      </c>
      <c r="L1208" s="28" t="str">
        <f>VLOOKUP(A1208,hospital[#All],10,FALSE)</f>
        <v>12-Oct-1977</v>
      </c>
      <c r="M1208" s="29">
        <f>VLOOKUP(A1208,hospital[#All],6,FALSE)</f>
        <v>9315.41</v>
      </c>
      <c r="N1208" s="26" t="str">
        <f>VLOOKUP(A1208,hospital[#All],7,FALSE)</f>
        <v>tier - 2</v>
      </c>
      <c r="O1208" s="26" t="str">
        <f>VLOOKUP(A1208,hospital[#All],8,FALSE)</f>
        <v>tier - 1</v>
      </c>
      <c r="P1208" s="26" t="str">
        <f>VLOOKUP(A1208,hospital[#All],9,FALSE)</f>
        <v>R1024</v>
      </c>
      <c r="Q1208" s="26">
        <f>VLOOKUP(A1208,hospital[#All],11,FALSE)</f>
        <v>48</v>
      </c>
    </row>
    <row r="1209" spans="1:17" ht="15.6" x14ac:dyDescent="0.3">
      <c r="A1209" s="25" t="s">
        <v>1163</v>
      </c>
      <c r="B1209" s="26" t="str">
        <f>VLOOKUP(A1209,cstm_name[#All],4,FALSE)</f>
        <v>Deirdre</v>
      </c>
      <c r="C1209" s="26">
        <f>VLOOKUP(A1209,medical[#All],2,FALSE)</f>
        <v>21.02</v>
      </c>
      <c r="D1209" s="26" t="str">
        <f>VLOOKUP(A1209,medical[#All],5,FALSE)</f>
        <v>Diabetes</v>
      </c>
      <c r="E1209" s="26" t="str">
        <f>VLOOKUP(A1209,medical[#All],6,FALSE)</f>
        <v>Yes</v>
      </c>
      <c r="F1209" s="26" t="str">
        <f>VLOOKUP('Health care'!A1209,medical[#All],7,FALSE)</f>
        <v>No</v>
      </c>
      <c r="G1209" s="26" t="str">
        <f>VLOOKUP(A1209,medical[#All],8,FALSE)</f>
        <v>Yes</v>
      </c>
      <c r="H1209" s="26">
        <f>VLOOKUP('Health care'!A1209,medical[#All],9,FALSE)</f>
        <v>1</v>
      </c>
      <c r="I1209" s="26" t="str">
        <f>VLOOKUP(A1209,medical[#All],10,FALSE)</f>
        <v>No</v>
      </c>
      <c r="J1209" s="27" t="str">
        <f>VLOOKUP(A1209,medical[#All],3,FALSE)</f>
        <v>Normal Weight</v>
      </c>
      <c r="K1209" s="27" t="str">
        <f>VLOOKUP(A1209,medical[#All],5,FALSE)</f>
        <v>Diabetes</v>
      </c>
      <c r="L1209" s="28" t="str">
        <f>VLOOKUP(A1209,hospital[#All],10,FALSE)</f>
        <v>8-Jun-1963</v>
      </c>
      <c r="M1209" s="29">
        <f>VLOOKUP(A1209,hospital[#All],6,FALSE)</f>
        <v>9310.81</v>
      </c>
      <c r="N1209" s="26" t="str">
        <f>VLOOKUP(A1209,hospital[#All],7,FALSE)</f>
        <v>tier - 3</v>
      </c>
      <c r="O1209" s="26" t="str">
        <f>VLOOKUP(A1209,hospital[#All],8,FALSE)</f>
        <v>tier - 1</v>
      </c>
      <c r="P1209" s="26" t="str">
        <f>VLOOKUP(A1209,hospital[#All],9,FALSE)</f>
        <v>R1013</v>
      </c>
      <c r="Q1209" s="26">
        <f>VLOOKUP(A1209,hospital[#All],11,FALSE)</f>
        <v>62</v>
      </c>
    </row>
    <row r="1210" spans="1:17" ht="15.6" x14ac:dyDescent="0.3">
      <c r="A1210" s="25" t="s">
        <v>1162</v>
      </c>
      <c r="B1210" s="26" t="str">
        <f>VLOOKUP(A1210,cstm_name[#All],4,FALSE)</f>
        <v>mathias</v>
      </c>
      <c r="C1210" s="26">
        <f>VLOOKUP(A1210,medical[#All],2,FALSE)</f>
        <v>37.51</v>
      </c>
      <c r="D1210" s="26" t="str">
        <f>VLOOKUP(A1210,medical[#All],5,FALSE)</f>
        <v>Diabetes</v>
      </c>
      <c r="E1210" s="26" t="str">
        <f>VLOOKUP(A1210,medical[#All],6,FALSE)</f>
        <v>No</v>
      </c>
      <c r="F1210" s="26" t="str">
        <f>VLOOKUP('Health care'!A1210,medical[#All],7,FALSE)</f>
        <v>No</v>
      </c>
      <c r="G1210" s="26" t="str">
        <f>VLOOKUP(A1210,medical[#All],8,FALSE)</f>
        <v>No</v>
      </c>
      <c r="H1210" s="26">
        <f>VLOOKUP('Health care'!A1210,medical[#All],9,FALSE)</f>
        <v>2</v>
      </c>
      <c r="I1210" s="26" t="str">
        <f>VLOOKUP(A1210,medical[#All],10,FALSE)</f>
        <v>No</v>
      </c>
      <c r="J1210" s="27" t="str">
        <f>VLOOKUP(A1210,medical[#All],3,FALSE)</f>
        <v>Obesity</v>
      </c>
      <c r="K1210" s="27" t="str">
        <f>VLOOKUP(A1210,medical[#All],5,FALSE)</f>
        <v>Diabetes</v>
      </c>
      <c r="L1210" s="28" t="str">
        <f>VLOOKUP(A1210,hospital[#All],10,FALSE)</f>
        <v>16-Oct-1973</v>
      </c>
      <c r="M1210" s="29">
        <f>VLOOKUP(A1210,hospital[#All],6,FALSE)</f>
        <v>9304.7000000000007</v>
      </c>
      <c r="N1210" s="26" t="str">
        <f>VLOOKUP(A1210,hospital[#All],7,FALSE)</f>
        <v>tier - 3</v>
      </c>
      <c r="O1210" s="26" t="str">
        <f>VLOOKUP(A1210,hospital[#All],8,FALSE)</f>
        <v>tier - 3</v>
      </c>
      <c r="P1210" s="26" t="str">
        <f>VLOOKUP(A1210,hospital[#All],9,FALSE)</f>
        <v>R1013</v>
      </c>
      <c r="Q1210" s="26">
        <f>VLOOKUP(A1210,hospital[#All],11,FALSE)</f>
        <v>52</v>
      </c>
    </row>
    <row r="1211" spans="1:17" ht="15.6" x14ac:dyDescent="0.3">
      <c r="A1211" s="25" t="s">
        <v>1161</v>
      </c>
      <c r="B1211" s="26" t="str">
        <f>VLOOKUP(A1211,cstm_name[#All],4,FALSE)</f>
        <v>matthew</v>
      </c>
      <c r="C1211" s="26">
        <f>VLOOKUP(A1211,medical[#All],2,FALSE)</f>
        <v>25.745000000000001</v>
      </c>
      <c r="D1211" s="26" t="str">
        <f>VLOOKUP(A1211,medical[#All],5,FALSE)</f>
        <v>Prediabetes</v>
      </c>
      <c r="E1211" s="26" t="str">
        <f>VLOOKUP(A1211,medical[#All],6,FALSE)</f>
        <v>Yes</v>
      </c>
      <c r="F1211" s="26" t="str">
        <f>VLOOKUP('Health care'!A1211,medical[#All],7,FALSE)</f>
        <v>No</v>
      </c>
      <c r="G1211" s="26" t="str">
        <f>VLOOKUP(A1211,medical[#All],8,FALSE)</f>
        <v>No</v>
      </c>
      <c r="H1211" s="26">
        <f>VLOOKUP('Health care'!A1211,medical[#All],9,FALSE)</f>
        <v>0</v>
      </c>
      <c r="I1211" s="26" t="str">
        <f>VLOOKUP(A1211,medical[#All],10,FALSE)</f>
        <v>No</v>
      </c>
      <c r="J1211" s="27" t="str">
        <f>VLOOKUP(A1211,medical[#All],3,FALSE)</f>
        <v>OverWeight</v>
      </c>
      <c r="K1211" s="27" t="str">
        <f>VLOOKUP(A1211,medical[#All],5,FALSE)</f>
        <v>Prediabetes</v>
      </c>
      <c r="L1211" s="28" t="str">
        <f>VLOOKUP(A1211,hospital[#All],10,FALSE)</f>
        <v>3-Nov-1976</v>
      </c>
      <c r="M1211" s="29">
        <f>VLOOKUP(A1211,hospital[#All],6,FALSE)</f>
        <v>9301.89</v>
      </c>
      <c r="N1211" s="26" t="str">
        <f>VLOOKUP(A1211,hospital[#All],7,FALSE)</f>
        <v>tier - 2</v>
      </c>
      <c r="O1211" s="26" t="str">
        <f>VLOOKUP(A1211,hospital[#All],8,FALSE)</f>
        <v>tier - 1</v>
      </c>
      <c r="P1211" s="26" t="str">
        <f>VLOOKUP(A1211,hospital[#All],9,FALSE)</f>
        <v>R1012</v>
      </c>
      <c r="Q1211" s="26">
        <f>VLOOKUP(A1211,hospital[#All],11,FALSE)</f>
        <v>49</v>
      </c>
    </row>
    <row r="1212" spans="1:17" ht="15.6" x14ac:dyDescent="0.3">
      <c r="A1212" s="25" t="s">
        <v>1160</v>
      </c>
      <c r="B1212" s="26" t="str">
        <f>VLOOKUP(A1212,cstm_name[#All],4,FALSE)</f>
        <v>kurt</v>
      </c>
      <c r="C1212" s="26">
        <f>VLOOKUP(A1212,medical[#All],2,FALSE)</f>
        <v>31.35</v>
      </c>
      <c r="D1212" s="26" t="str">
        <f>VLOOKUP(A1212,medical[#All],5,FALSE)</f>
        <v>Diabetes</v>
      </c>
      <c r="E1212" s="26" t="str">
        <f>VLOOKUP(A1212,medical[#All],6,FALSE)</f>
        <v>No</v>
      </c>
      <c r="F1212" s="26" t="str">
        <f>VLOOKUP('Health care'!A1212,medical[#All],7,FALSE)</f>
        <v>No</v>
      </c>
      <c r="G1212" s="26" t="str">
        <f>VLOOKUP(A1212,medical[#All],8,FALSE)</f>
        <v>No</v>
      </c>
      <c r="H1212" s="26">
        <f>VLOOKUP('Health care'!A1212,medical[#All],9,FALSE)</f>
        <v>2</v>
      </c>
      <c r="I1212" s="26" t="str">
        <f>VLOOKUP(A1212,medical[#All],10,FALSE)</f>
        <v>No</v>
      </c>
      <c r="J1212" s="27" t="str">
        <f>VLOOKUP(A1212,medical[#All],3,FALSE)</f>
        <v>Obesity</v>
      </c>
      <c r="K1212" s="27" t="str">
        <f>VLOOKUP(A1212,medical[#All],5,FALSE)</f>
        <v>Diabetes</v>
      </c>
      <c r="L1212" s="28" t="str">
        <f>VLOOKUP(A1212,hospital[#All],10,FALSE)</f>
        <v>18-Sep-1973</v>
      </c>
      <c r="M1212" s="29">
        <f>VLOOKUP(A1212,hospital[#All],6,FALSE)</f>
        <v>9290.14</v>
      </c>
      <c r="N1212" s="26" t="str">
        <f>VLOOKUP(A1212,hospital[#All],7,FALSE)</f>
        <v>tier - 3</v>
      </c>
      <c r="O1212" s="26" t="str">
        <f>VLOOKUP(A1212,hospital[#All],8,FALSE)</f>
        <v>tier - 3</v>
      </c>
      <c r="P1212" s="26" t="str">
        <f>VLOOKUP(A1212,hospital[#All],9,FALSE)</f>
        <v>R1016</v>
      </c>
      <c r="Q1212" s="26">
        <f>VLOOKUP(A1212,hospital[#All],11,FALSE)</f>
        <v>52</v>
      </c>
    </row>
    <row r="1213" spans="1:17" ht="15.6" x14ac:dyDescent="0.3">
      <c r="A1213" s="25" t="s">
        <v>1159</v>
      </c>
      <c r="B1213" s="26" t="str">
        <f>VLOOKUP(A1213,cstm_name[#All],4,FALSE)</f>
        <v>samuel</v>
      </c>
      <c r="C1213" s="26">
        <f>VLOOKUP(A1213,medical[#All],2,FALSE)</f>
        <v>29.83</v>
      </c>
      <c r="D1213" s="26" t="str">
        <f>VLOOKUP(A1213,medical[#All],5,FALSE)</f>
        <v>Diabetes</v>
      </c>
      <c r="E1213" s="26" t="str">
        <f>VLOOKUP(A1213,medical[#All],6,FALSE)</f>
        <v>No</v>
      </c>
      <c r="F1213" s="26" t="str">
        <f>VLOOKUP('Health care'!A1213,medical[#All],7,FALSE)</f>
        <v>No</v>
      </c>
      <c r="G1213" s="26" t="str">
        <f>VLOOKUP(A1213,medical[#All],8,FALSE)</f>
        <v>No</v>
      </c>
      <c r="H1213" s="26">
        <f>VLOOKUP('Health care'!A1213,medical[#All],9,FALSE)</f>
        <v>2</v>
      </c>
      <c r="I1213" s="26" t="str">
        <f>VLOOKUP(A1213,medical[#All],10,FALSE)</f>
        <v>No</v>
      </c>
      <c r="J1213" s="27" t="str">
        <f>VLOOKUP(A1213,medical[#All],3,FALSE)</f>
        <v>OverWeight</v>
      </c>
      <c r="K1213" s="27" t="str">
        <f>VLOOKUP(A1213,medical[#All],5,FALSE)</f>
        <v>Diabetes</v>
      </c>
      <c r="L1213" s="28" t="str">
        <f>VLOOKUP(A1213,hospital[#All],10,FALSE)</f>
        <v>16-Oct-1973</v>
      </c>
      <c r="M1213" s="29">
        <f>VLOOKUP(A1213,hospital[#All],6,FALSE)</f>
        <v>9288.0300000000007</v>
      </c>
      <c r="N1213" s="26" t="str">
        <f>VLOOKUP(A1213,hospital[#All],7,FALSE)</f>
        <v>tier - 2</v>
      </c>
      <c r="O1213" s="26" t="str">
        <f>VLOOKUP(A1213,hospital[#All],8,FALSE)</f>
        <v>tier - 3</v>
      </c>
      <c r="P1213" s="26" t="str">
        <f>VLOOKUP(A1213,hospital[#All],9,FALSE)</f>
        <v>R1018</v>
      </c>
      <c r="Q1213" s="26">
        <f>VLOOKUP(A1213,hospital[#All],11,FALSE)</f>
        <v>52</v>
      </c>
    </row>
    <row r="1214" spans="1:17" ht="15.6" x14ac:dyDescent="0.3">
      <c r="A1214" s="25" t="s">
        <v>1158</v>
      </c>
      <c r="B1214" s="26" t="str">
        <f>VLOOKUP(A1214,cstm_name[#All],4,FALSE)</f>
        <v>emily</v>
      </c>
      <c r="C1214" s="26">
        <f>VLOOKUP(A1214,medical[#All],2,FALSE)</f>
        <v>25.49</v>
      </c>
      <c r="D1214" s="26" t="str">
        <f>VLOOKUP(A1214,medical[#All],5,FALSE)</f>
        <v>Normal</v>
      </c>
      <c r="E1214" s="26" t="str">
        <f>VLOOKUP(A1214,medical[#All],6,FALSE)</f>
        <v>Yes</v>
      </c>
      <c r="F1214" s="26" t="str">
        <f>VLOOKUP('Health care'!A1214,medical[#All],7,FALSE)</f>
        <v>No</v>
      </c>
      <c r="G1214" s="26" t="str">
        <f>VLOOKUP(A1214,medical[#All],8,FALSE)</f>
        <v>Yes</v>
      </c>
      <c r="H1214" s="26">
        <f>VLOOKUP('Health care'!A1214,medical[#All],9,FALSE)</f>
        <v>1</v>
      </c>
      <c r="I1214" s="26" t="str">
        <f>VLOOKUP(A1214,medical[#All],10,FALSE)</f>
        <v>No</v>
      </c>
      <c r="J1214" s="27" t="str">
        <f>VLOOKUP(A1214,medical[#All],3,FALSE)</f>
        <v>OverWeight</v>
      </c>
      <c r="K1214" s="27" t="str">
        <f>VLOOKUP(A1214,medical[#All],5,FALSE)</f>
        <v>Normal</v>
      </c>
      <c r="L1214" s="28" t="str">
        <f>VLOOKUP(A1214,hospital[#All],10,FALSE)</f>
        <v>26-Nov-1969</v>
      </c>
      <c r="M1214" s="29">
        <f>VLOOKUP(A1214,hospital[#All],6,FALSE)</f>
        <v>9285.8700000000008</v>
      </c>
      <c r="N1214" s="26" t="str">
        <f>VLOOKUP(A1214,hospital[#All],7,FALSE)</f>
        <v>tier - 2</v>
      </c>
      <c r="O1214" s="26" t="str">
        <f>VLOOKUP(A1214,hospital[#All],8,FALSE)</f>
        <v>tier - 3</v>
      </c>
      <c r="P1214" s="26" t="str">
        <f>VLOOKUP(A1214,hospital[#All],9,FALSE)</f>
        <v>R1013</v>
      </c>
      <c r="Q1214" s="26">
        <f>VLOOKUP(A1214,hospital[#All],11,FALSE)</f>
        <v>56</v>
      </c>
    </row>
    <row r="1215" spans="1:17" ht="15.6" x14ac:dyDescent="0.3">
      <c r="A1215" s="25" t="s">
        <v>1157</v>
      </c>
      <c r="B1215" s="26" t="str">
        <f>VLOOKUP(A1215,cstm_name[#All],4,FALSE)</f>
        <v>tiffany</v>
      </c>
      <c r="C1215" s="26">
        <f>VLOOKUP(A1215,medical[#All],2,FALSE)</f>
        <v>34.1</v>
      </c>
      <c r="D1215" s="26" t="str">
        <f>VLOOKUP(A1215,medical[#All],5,FALSE)</f>
        <v>Diabetes</v>
      </c>
      <c r="E1215" s="26" t="str">
        <f>VLOOKUP(A1215,medical[#All],6,FALSE)</f>
        <v>No</v>
      </c>
      <c r="F1215" s="26" t="str">
        <f>VLOOKUP('Health care'!A1215,medical[#All],7,FALSE)</f>
        <v>No</v>
      </c>
      <c r="G1215" s="26" t="str">
        <f>VLOOKUP(A1215,medical[#All],8,FALSE)</f>
        <v>No</v>
      </c>
      <c r="H1215" s="26">
        <f>VLOOKUP('Health care'!A1215,medical[#All],9,FALSE)</f>
        <v>0</v>
      </c>
      <c r="I1215" s="26" t="str">
        <f>VLOOKUP(A1215,medical[#All],10,FALSE)</f>
        <v>No</v>
      </c>
      <c r="J1215" s="27" t="str">
        <f>VLOOKUP(A1215,medical[#All],3,FALSE)</f>
        <v>Obesity</v>
      </c>
      <c r="K1215" s="27" t="str">
        <f>VLOOKUP(A1215,medical[#All],5,FALSE)</f>
        <v>Diabetes</v>
      </c>
      <c r="L1215" s="28" t="str">
        <f>VLOOKUP(A1215,hospital[#All],10,FALSE)</f>
        <v>2-Jul-1971</v>
      </c>
      <c r="M1215" s="29">
        <f>VLOOKUP(A1215,hospital[#All],6,FALSE)</f>
        <v>9283.56</v>
      </c>
      <c r="N1215" s="26" t="str">
        <f>VLOOKUP(A1215,hospital[#All],7,FALSE)</f>
        <v>tier - 2</v>
      </c>
      <c r="O1215" s="26" t="str">
        <f>VLOOKUP(A1215,hospital[#All],8,FALSE)</f>
        <v>tier - 3</v>
      </c>
      <c r="P1215" s="26" t="str">
        <f>VLOOKUP(A1215,hospital[#All],9,FALSE)</f>
        <v>R1013</v>
      </c>
      <c r="Q1215" s="26">
        <f>VLOOKUP(A1215,hospital[#All],11,FALSE)</f>
        <v>54</v>
      </c>
    </row>
    <row r="1216" spans="1:17" ht="15.6" x14ac:dyDescent="0.3">
      <c r="A1216" s="25" t="s">
        <v>1156</v>
      </c>
      <c r="B1216" s="26" t="str">
        <f>VLOOKUP(A1216,cstm_name[#All],4,FALSE)</f>
        <v>Alex</v>
      </c>
      <c r="C1216" s="26">
        <f>VLOOKUP(A1216,medical[#All],2,FALSE)</f>
        <v>25.84</v>
      </c>
      <c r="D1216" s="26" t="str">
        <f>VLOOKUP(A1216,medical[#All],5,FALSE)</f>
        <v>Diabetes</v>
      </c>
      <c r="E1216" s="26" t="str">
        <f>VLOOKUP(A1216,medical[#All],6,FALSE)</f>
        <v>No</v>
      </c>
      <c r="F1216" s="26" t="str">
        <f>VLOOKUP('Health care'!A1216,medical[#All],7,FALSE)</f>
        <v>No</v>
      </c>
      <c r="G1216" s="26" t="str">
        <f>VLOOKUP(A1216,medical[#All],8,FALSE)</f>
        <v>No</v>
      </c>
      <c r="H1216" s="26">
        <f>VLOOKUP('Health care'!A1216,medical[#All],9,FALSE)</f>
        <v>2</v>
      </c>
      <c r="I1216" s="26" t="str">
        <f>VLOOKUP(A1216,medical[#All],10,FALSE)</f>
        <v>No</v>
      </c>
      <c r="J1216" s="27" t="str">
        <f>VLOOKUP(A1216,medical[#All],3,FALSE)</f>
        <v>OverWeight</v>
      </c>
      <c r="K1216" s="27" t="str">
        <f>VLOOKUP(A1216,medical[#All],5,FALSE)</f>
        <v>Diabetes</v>
      </c>
      <c r="L1216" s="28" t="str">
        <f>VLOOKUP(A1216,hospital[#All],10,FALSE)</f>
        <v>27-Oct-1973</v>
      </c>
      <c r="M1216" s="29">
        <f>VLOOKUP(A1216,hospital[#All],6,FALSE)</f>
        <v>9282.48</v>
      </c>
      <c r="N1216" s="26" t="str">
        <f>VLOOKUP(A1216,hospital[#All],7,FALSE)</f>
        <v>tier - 3</v>
      </c>
      <c r="O1216" s="26" t="str">
        <f>VLOOKUP(A1216,hospital[#All],8,FALSE)</f>
        <v>tier - 2</v>
      </c>
      <c r="P1216" s="26" t="str">
        <f>VLOOKUP(A1216,hospital[#All],9,FALSE)</f>
        <v>R1016</v>
      </c>
      <c r="Q1216" s="26">
        <f>VLOOKUP(A1216,hospital[#All],11,FALSE)</f>
        <v>52</v>
      </c>
    </row>
    <row r="1217" spans="1:17" ht="15.6" x14ac:dyDescent="0.3">
      <c r="A1217" s="25" t="s">
        <v>1155</v>
      </c>
      <c r="B1217" s="26" t="str">
        <f>VLOOKUP(A1217,cstm_name[#All],4,FALSE)</f>
        <v>alice</v>
      </c>
      <c r="C1217" s="26">
        <f>VLOOKUP(A1217,medical[#All],2,FALSE)</f>
        <v>20.6</v>
      </c>
      <c r="D1217" s="26" t="str">
        <f>VLOOKUP(A1217,medical[#All],5,FALSE)</f>
        <v>Diabetes</v>
      </c>
      <c r="E1217" s="26" t="str">
        <f>VLOOKUP(A1217,medical[#All],6,FALSE)</f>
        <v>No</v>
      </c>
      <c r="F1217" s="26" t="str">
        <f>VLOOKUP('Health care'!A1217,medical[#All],7,FALSE)</f>
        <v>No</v>
      </c>
      <c r="G1217" s="26" t="str">
        <f>VLOOKUP(A1217,medical[#All],8,FALSE)</f>
        <v>No</v>
      </c>
      <c r="H1217" s="26">
        <f>VLOOKUP('Health care'!A1217,medical[#All],9,FALSE)</f>
        <v>0</v>
      </c>
      <c r="I1217" s="26" t="str">
        <f>VLOOKUP(A1217,medical[#All],10,FALSE)</f>
        <v>No</v>
      </c>
      <c r="J1217" s="27" t="str">
        <f>VLOOKUP(A1217,medical[#All],3,FALSE)</f>
        <v>Normal Weight</v>
      </c>
      <c r="K1217" s="27" t="str">
        <f>VLOOKUP(A1217,medical[#All],5,FALSE)</f>
        <v>Diabetes</v>
      </c>
      <c r="L1217" s="28" t="str">
        <f>VLOOKUP(A1217,hospital[#All],10,FALSE)</f>
        <v>6-Aug-1971</v>
      </c>
      <c r="M1217" s="29">
        <f>VLOOKUP(A1217,hospital[#All],6,FALSE)</f>
        <v>9264.7999999999993</v>
      </c>
      <c r="N1217" s="26" t="str">
        <f>VLOOKUP(A1217,hospital[#All],7,FALSE)</f>
        <v>tier - 2</v>
      </c>
      <c r="O1217" s="26" t="str">
        <f>VLOOKUP(A1217,hospital[#All],8,FALSE)</f>
        <v>tier - 1</v>
      </c>
      <c r="P1217" s="26" t="str">
        <f>VLOOKUP(A1217,hospital[#All],9,FALSE)</f>
        <v>R1011</v>
      </c>
      <c r="Q1217" s="26">
        <f>VLOOKUP(A1217,hospital[#All],11,FALSE)</f>
        <v>54</v>
      </c>
    </row>
    <row r="1218" spans="1:17" ht="15.6" x14ac:dyDescent="0.3">
      <c r="A1218" s="25" t="s">
        <v>1154</v>
      </c>
      <c r="B1218" s="26" t="str">
        <f>VLOOKUP(A1218,cstm_name[#All],4,FALSE)</f>
        <v>Allison</v>
      </c>
      <c r="C1218" s="26">
        <f>VLOOKUP(A1218,medical[#All],2,FALSE)</f>
        <v>28.88</v>
      </c>
      <c r="D1218" s="26" t="str">
        <f>VLOOKUP(A1218,medical[#All],5,FALSE)</f>
        <v>Diabetes</v>
      </c>
      <c r="E1218" s="26" t="str">
        <f>VLOOKUP(A1218,medical[#All],6,FALSE)</f>
        <v>No</v>
      </c>
      <c r="F1218" s="26" t="str">
        <f>VLOOKUP('Health care'!A1218,medical[#All],7,FALSE)</f>
        <v>No</v>
      </c>
      <c r="G1218" s="26" t="str">
        <f>VLOOKUP(A1218,medical[#All],8,FALSE)</f>
        <v>No</v>
      </c>
      <c r="H1218" s="26">
        <f>VLOOKUP('Health care'!A1218,medical[#All],9,FALSE)</f>
        <v>0</v>
      </c>
      <c r="I1218" s="26" t="str">
        <f>VLOOKUP(A1218,medical[#All],10,FALSE)</f>
        <v>No</v>
      </c>
      <c r="J1218" s="27" t="str">
        <f>VLOOKUP(A1218,medical[#All],3,FALSE)</f>
        <v>OverWeight</v>
      </c>
      <c r="K1218" s="27" t="str">
        <f>VLOOKUP(A1218,medical[#All],5,FALSE)</f>
        <v>Diabetes</v>
      </c>
      <c r="L1218" s="28" t="str">
        <f>VLOOKUP(A1218,hospital[#All],10,FALSE)</f>
        <v>21-Aug-1974</v>
      </c>
      <c r="M1218" s="29">
        <f>VLOOKUP(A1218,hospital[#All],6,FALSE)</f>
        <v>9249.5</v>
      </c>
      <c r="N1218" s="26" t="str">
        <f>VLOOKUP(A1218,hospital[#All],7,FALSE)</f>
        <v>tier - 2</v>
      </c>
      <c r="O1218" s="26" t="str">
        <f>VLOOKUP(A1218,hospital[#All],8,FALSE)</f>
        <v>tier - 1</v>
      </c>
      <c r="P1218" s="26" t="str">
        <f>VLOOKUP(A1218,hospital[#All],9,FALSE)</f>
        <v>R1012</v>
      </c>
      <c r="Q1218" s="26">
        <f>VLOOKUP(A1218,hospital[#All],11,FALSE)</f>
        <v>51</v>
      </c>
    </row>
    <row r="1219" spans="1:17" ht="15.6" x14ac:dyDescent="0.3">
      <c r="A1219" s="25" t="s">
        <v>1153</v>
      </c>
      <c r="B1219" s="26" t="str">
        <f>VLOOKUP(A1219,cstm_name[#All],4,FALSE)</f>
        <v>Johannes</v>
      </c>
      <c r="C1219" s="26">
        <f>VLOOKUP(A1219,medical[#All],2,FALSE)</f>
        <v>28.24</v>
      </c>
      <c r="D1219" s="26" t="str">
        <f>VLOOKUP(A1219,medical[#All],5,FALSE)</f>
        <v>Normal</v>
      </c>
      <c r="E1219" s="26" t="str">
        <f>VLOOKUP(A1219,medical[#All],6,FALSE)</f>
        <v>No</v>
      </c>
      <c r="F1219" s="26" t="str">
        <f>VLOOKUP('Health care'!A1219,medical[#All],7,FALSE)</f>
        <v>No</v>
      </c>
      <c r="G1219" s="26" t="str">
        <f>VLOOKUP(A1219,medical[#All],8,FALSE)</f>
        <v>No</v>
      </c>
      <c r="H1219" s="26">
        <f>VLOOKUP('Health care'!A1219,medical[#All],9,FALSE)</f>
        <v>0</v>
      </c>
      <c r="I1219" s="26" t="str">
        <f>VLOOKUP(A1219,medical[#All],10,FALSE)</f>
        <v>No</v>
      </c>
      <c r="J1219" s="27" t="str">
        <f>VLOOKUP(A1219,medical[#All],3,FALSE)</f>
        <v>OverWeight</v>
      </c>
      <c r="K1219" s="27" t="str">
        <f>VLOOKUP(A1219,medical[#All],5,FALSE)</f>
        <v>Normal</v>
      </c>
      <c r="L1219" s="28" t="str">
        <f>VLOOKUP(A1219,hospital[#All],10,FALSE)</f>
        <v>5-Oct-1980</v>
      </c>
      <c r="M1219" s="29">
        <f>VLOOKUP(A1219,hospital[#All],6,FALSE)</f>
        <v>9247.94</v>
      </c>
      <c r="N1219" s="26" t="str">
        <f>VLOOKUP(A1219,hospital[#All],7,FALSE)</f>
        <v>tier - 2</v>
      </c>
      <c r="O1219" s="26" t="str">
        <f>VLOOKUP(A1219,hospital[#All],8,FALSE)</f>
        <v>tier - 1</v>
      </c>
      <c r="P1219" s="26" t="str">
        <f>VLOOKUP(A1219,hospital[#All],9,FALSE)</f>
        <v>R1021</v>
      </c>
      <c r="Q1219" s="26">
        <f>VLOOKUP(A1219,hospital[#All],11,FALSE)</f>
        <v>45</v>
      </c>
    </row>
    <row r="1220" spans="1:17" ht="15.6" x14ac:dyDescent="0.3">
      <c r="A1220" s="25" t="s">
        <v>1152</v>
      </c>
      <c r="B1220" s="26" t="str">
        <f>VLOOKUP(A1220,cstm_name[#All],4,FALSE)</f>
        <v>stephen</v>
      </c>
      <c r="C1220" s="26">
        <f>VLOOKUP(A1220,medical[#All],2,FALSE)</f>
        <v>25.46</v>
      </c>
      <c r="D1220" s="26" t="str">
        <f>VLOOKUP(A1220,medical[#All],5,FALSE)</f>
        <v>Diabetes</v>
      </c>
      <c r="E1220" s="26" t="str">
        <f>VLOOKUP(A1220,medical[#All],6,FALSE)</f>
        <v>Yes</v>
      </c>
      <c r="F1220" s="26" t="str">
        <f>VLOOKUP('Health care'!A1220,medical[#All],7,FALSE)</f>
        <v>No</v>
      </c>
      <c r="G1220" s="26" t="str">
        <f>VLOOKUP(A1220,medical[#All],8,FALSE)</f>
        <v>No</v>
      </c>
      <c r="H1220" s="26">
        <f>VLOOKUP('Health care'!A1220,medical[#All],9,FALSE)</f>
        <v>1</v>
      </c>
      <c r="I1220" s="26" t="str">
        <f>VLOOKUP(A1220,medical[#All],10,FALSE)</f>
        <v>No</v>
      </c>
      <c r="J1220" s="27" t="str">
        <f>VLOOKUP(A1220,medical[#All],3,FALSE)</f>
        <v>OverWeight</v>
      </c>
      <c r="K1220" s="27" t="str">
        <f>VLOOKUP(A1220,medical[#All],5,FALSE)</f>
        <v>Diabetes</v>
      </c>
      <c r="L1220" s="28" t="str">
        <f>VLOOKUP(A1220,hospital[#All],10,FALSE)</f>
        <v>6-Dec-1975</v>
      </c>
      <c r="M1220" s="29">
        <f>VLOOKUP(A1220,hospital[#All],6,FALSE)</f>
        <v>9225.26</v>
      </c>
      <c r="N1220" s="26" t="str">
        <f>VLOOKUP(A1220,hospital[#All],7,FALSE)</f>
        <v>tier - 3</v>
      </c>
      <c r="O1220" s="26" t="str">
        <f>VLOOKUP(A1220,hospital[#All],8,FALSE)</f>
        <v>tier - 3</v>
      </c>
      <c r="P1220" s="26" t="str">
        <f>VLOOKUP(A1220,hospital[#All],9,FALSE)</f>
        <v>R1015</v>
      </c>
      <c r="Q1220" s="26">
        <f>VLOOKUP(A1220,hospital[#All],11,FALSE)</f>
        <v>50</v>
      </c>
    </row>
    <row r="1221" spans="1:17" ht="15.6" x14ac:dyDescent="0.3">
      <c r="A1221" s="25" t="s">
        <v>1151</v>
      </c>
      <c r="B1221" s="26" t="str">
        <f>VLOOKUP(A1221,cstm_name[#All],4,FALSE)</f>
        <v>Jon</v>
      </c>
      <c r="C1221" s="26">
        <f>VLOOKUP(A1221,medical[#All],2,FALSE)</f>
        <v>29.64</v>
      </c>
      <c r="D1221" s="26" t="str">
        <f>VLOOKUP(A1221,medical[#All],5,FALSE)</f>
        <v>Diabetes</v>
      </c>
      <c r="E1221" s="26" t="str">
        <f>VLOOKUP(A1221,medical[#All],6,FALSE)</f>
        <v>Yes</v>
      </c>
      <c r="F1221" s="26" t="str">
        <f>VLOOKUP('Health care'!A1221,medical[#All],7,FALSE)</f>
        <v>No</v>
      </c>
      <c r="G1221" s="26" t="str">
        <f>VLOOKUP(A1221,medical[#All],8,FALSE)</f>
        <v>No</v>
      </c>
      <c r="H1221" s="26">
        <f>VLOOKUP('Health care'!A1221,medical[#All],9,FALSE)</f>
        <v>0</v>
      </c>
      <c r="I1221" s="26" t="str">
        <f>VLOOKUP(A1221,medical[#All],10,FALSE)</f>
        <v>No</v>
      </c>
      <c r="J1221" s="27" t="str">
        <f>VLOOKUP(A1221,medical[#All],3,FALSE)</f>
        <v>OverWeight</v>
      </c>
      <c r="K1221" s="27" t="str">
        <f>VLOOKUP(A1221,medical[#All],5,FALSE)</f>
        <v>Diabetes</v>
      </c>
      <c r="L1221" s="28" t="str">
        <f>VLOOKUP(A1221,hospital[#All],10,FALSE)</f>
        <v>5-Dec-1981</v>
      </c>
      <c r="M1221" s="29">
        <f>VLOOKUP(A1221,hospital[#All],6,FALSE)</f>
        <v>9222.4</v>
      </c>
      <c r="N1221" s="26" t="str">
        <f>VLOOKUP(A1221,hospital[#All],7,FALSE)</f>
        <v>tier - 2</v>
      </c>
      <c r="O1221" s="26" t="str">
        <f>VLOOKUP(A1221,hospital[#All],8,FALSE)</f>
        <v>tier - 3</v>
      </c>
      <c r="P1221" s="26" t="str">
        <f>VLOOKUP(A1221,hospital[#All],9,FALSE)</f>
        <v>R1019</v>
      </c>
      <c r="Q1221" s="26">
        <f>VLOOKUP(A1221,hospital[#All],11,FALSE)</f>
        <v>44</v>
      </c>
    </row>
    <row r="1222" spans="1:17" ht="15.6" x14ac:dyDescent="0.3">
      <c r="A1222" s="25" t="s">
        <v>1150</v>
      </c>
      <c r="B1222" s="26" t="str">
        <f>VLOOKUP(A1222,cstm_name[#All],4,FALSE)</f>
        <v>fasil</v>
      </c>
      <c r="C1222" s="26">
        <f>VLOOKUP(A1222,medical[#All],2,FALSE)</f>
        <v>31.27</v>
      </c>
      <c r="D1222" s="26" t="str">
        <f>VLOOKUP(A1222,medical[#All],5,FALSE)</f>
        <v>Diabetes</v>
      </c>
      <c r="E1222" s="26" t="str">
        <f>VLOOKUP(A1222,medical[#All],6,FALSE)</f>
        <v>Yes</v>
      </c>
      <c r="F1222" s="26" t="str">
        <f>VLOOKUP('Health care'!A1222,medical[#All],7,FALSE)</f>
        <v>No</v>
      </c>
      <c r="G1222" s="26" t="str">
        <f>VLOOKUP(A1222,medical[#All],8,FALSE)</f>
        <v>No</v>
      </c>
      <c r="H1222" s="26">
        <f>VLOOKUP('Health care'!A1222,medical[#All],9,FALSE)</f>
        <v>1</v>
      </c>
      <c r="I1222" s="26" t="str">
        <f>VLOOKUP(A1222,medical[#All],10,FALSE)</f>
        <v>No</v>
      </c>
      <c r="J1222" s="27" t="str">
        <f>VLOOKUP(A1222,medical[#All],3,FALSE)</f>
        <v>Obesity</v>
      </c>
      <c r="K1222" s="27" t="str">
        <f>VLOOKUP(A1222,medical[#All],5,FALSE)</f>
        <v>Diabetes</v>
      </c>
      <c r="L1222" s="28" t="str">
        <f>VLOOKUP(A1222,hospital[#All],10,FALSE)</f>
        <v>25-Dec-1986</v>
      </c>
      <c r="M1222" s="29">
        <f>VLOOKUP(A1222,hospital[#All],6,FALSE)</f>
        <v>9210.06</v>
      </c>
      <c r="N1222" s="26" t="str">
        <f>VLOOKUP(A1222,hospital[#All],7,FALSE)</f>
        <v>tier - 2</v>
      </c>
      <c r="O1222" s="26" t="str">
        <f>VLOOKUP(A1222,hospital[#All],8,FALSE)</f>
        <v>tier - 3</v>
      </c>
      <c r="P1222" s="26" t="str">
        <f>VLOOKUP(A1222,hospital[#All],9,FALSE)</f>
        <v>R1021</v>
      </c>
      <c r="Q1222" s="26">
        <f>VLOOKUP(A1222,hospital[#All],11,FALSE)</f>
        <v>39</v>
      </c>
    </row>
    <row r="1223" spans="1:17" ht="15.6" x14ac:dyDescent="0.3">
      <c r="A1223" s="25" t="s">
        <v>1149</v>
      </c>
      <c r="B1223" s="26" t="str">
        <f>VLOOKUP(A1223,cstm_name[#All],4,FALSE)</f>
        <v>Megan</v>
      </c>
      <c r="C1223" s="26">
        <f>VLOOKUP(A1223,medical[#All],2,FALSE)</f>
        <v>19.95</v>
      </c>
      <c r="D1223" s="26" t="str">
        <f>VLOOKUP(A1223,medical[#All],5,FALSE)</f>
        <v>Prediabetes</v>
      </c>
      <c r="E1223" s="26" t="str">
        <f>VLOOKUP(A1223,medical[#All],6,FALSE)</f>
        <v>Yes</v>
      </c>
      <c r="F1223" s="26" t="str">
        <f>VLOOKUP('Health care'!A1223,medical[#All],7,FALSE)</f>
        <v>No</v>
      </c>
      <c r="G1223" s="26" t="str">
        <f>VLOOKUP(A1223,medical[#All],8,FALSE)</f>
        <v>No</v>
      </c>
      <c r="H1223" s="26">
        <f>VLOOKUP('Health care'!A1223,medical[#All],9,FALSE)</f>
        <v>0</v>
      </c>
      <c r="I1223" s="26" t="str">
        <f>VLOOKUP(A1223,medical[#All],10,FALSE)</f>
        <v>No</v>
      </c>
      <c r="J1223" s="27" t="str">
        <f>VLOOKUP(A1223,medical[#All],3,FALSE)</f>
        <v>Normal Weight</v>
      </c>
      <c r="K1223" s="27" t="str">
        <f>VLOOKUP(A1223,medical[#All],5,FALSE)</f>
        <v>Prediabetes</v>
      </c>
      <c r="L1223" s="28" t="str">
        <f>VLOOKUP(A1223,hospital[#All],10,FALSE)</f>
        <v>10-Sep-1976</v>
      </c>
      <c r="M1223" s="29">
        <f>VLOOKUP(A1223,hospital[#All],6,FALSE)</f>
        <v>9193.84</v>
      </c>
      <c r="N1223" s="26" t="str">
        <f>VLOOKUP(A1223,hospital[#All],7,FALSE)</f>
        <v>tier - 2</v>
      </c>
      <c r="O1223" s="26" t="str">
        <f>VLOOKUP(A1223,hospital[#All],8,FALSE)</f>
        <v>tier - 1</v>
      </c>
      <c r="P1223" s="26" t="str">
        <f>VLOOKUP(A1223,hospital[#All],9,FALSE)</f>
        <v>R1012</v>
      </c>
      <c r="Q1223" s="26">
        <f>VLOOKUP(A1223,hospital[#All],11,FALSE)</f>
        <v>49</v>
      </c>
    </row>
    <row r="1224" spans="1:17" ht="15.6" x14ac:dyDescent="0.3">
      <c r="A1224" s="25" t="s">
        <v>1148</v>
      </c>
      <c r="B1224" s="26" t="str">
        <f>VLOOKUP(A1224,cstm_name[#All],4,FALSE)</f>
        <v>Lisa</v>
      </c>
      <c r="C1224" s="26">
        <f>VLOOKUP(A1224,medical[#All],2,FALSE)</f>
        <v>21.3</v>
      </c>
      <c r="D1224" s="26" t="str">
        <f>VLOOKUP(A1224,medical[#All],5,FALSE)</f>
        <v>Diabetes</v>
      </c>
      <c r="E1224" s="26" t="str">
        <f>VLOOKUP(A1224,medical[#All],6,FALSE)</f>
        <v>No</v>
      </c>
      <c r="F1224" s="26" t="str">
        <f>VLOOKUP('Health care'!A1224,medical[#All],7,FALSE)</f>
        <v>No</v>
      </c>
      <c r="G1224" s="26" t="str">
        <f>VLOOKUP(A1224,medical[#All],8,FALSE)</f>
        <v>No</v>
      </c>
      <c r="H1224" s="26">
        <f>VLOOKUP('Health care'!A1224,medical[#All],9,FALSE)</f>
        <v>2</v>
      </c>
      <c r="I1224" s="26" t="str">
        <f>VLOOKUP(A1224,medical[#All],10,FALSE)</f>
        <v>No</v>
      </c>
      <c r="J1224" s="27" t="str">
        <f>VLOOKUP(A1224,medical[#All],3,FALSE)</f>
        <v>Normal Weight</v>
      </c>
      <c r="K1224" s="27" t="str">
        <f>VLOOKUP(A1224,medical[#All],5,FALSE)</f>
        <v>Diabetes</v>
      </c>
      <c r="L1224" s="28" t="str">
        <f>VLOOKUP(A1224,hospital[#All],10,FALSE)</f>
        <v>25-Dec-1973</v>
      </c>
      <c r="M1224" s="29">
        <f>VLOOKUP(A1224,hospital[#All],6,FALSE)</f>
        <v>9182.17</v>
      </c>
      <c r="N1224" s="26" t="str">
        <f>VLOOKUP(A1224,hospital[#All],7,FALSE)</f>
        <v>tier - 2</v>
      </c>
      <c r="O1224" s="26" t="str">
        <f>VLOOKUP(A1224,hospital[#All],8,FALSE)</f>
        <v>tier - 3</v>
      </c>
      <c r="P1224" s="26" t="str">
        <f>VLOOKUP(A1224,hospital[#All],9,FALSE)</f>
        <v>R1011</v>
      </c>
      <c r="Q1224" s="26">
        <f>VLOOKUP(A1224,hospital[#All],11,FALSE)</f>
        <v>52</v>
      </c>
    </row>
    <row r="1225" spans="1:17" ht="15.6" x14ac:dyDescent="0.3">
      <c r="A1225" s="25" t="s">
        <v>1147</v>
      </c>
      <c r="B1225" s="26" t="str">
        <f>VLOOKUP(A1225,cstm_name[#All],4,FALSE)</f>
        <v>Doron</v>
      </c>
      <c r="C1225" s="26">
        <f>VLOOKUP(A1225,medical[#All],2,FALSE)</f>
        <v>31.635000000000002</v>
      </c>
      <c r="D1225" s="26" t="str">
        <f>VLOOKUP(A1225,medical[#All],5,FALSE)</f>
        <v>Diabetes</v>
      </c>
      <c r="E1225" s="26" t="str">
        <f>VLOOKUP(A1225,medical[#All],6,FALSE)</f>
        <v>No</v>
      </c>
      <c r="F1225" s="26" t="str">
        <f>VLOOKUP('Health care'!A1225,medical[#All],7,FALSE)</f>
        <v>No</v>
      </c>
      <c r="G1225" s="26" t="str">
        <f>VLOOKUP(A1225,medical[#All],8,FALSE)</f>
        <v>No</v>
      </c>
      <c r="H1225" s="26">
        <f>VLOOKUP('Health care'!A1225,medical[#All],9,FALSE)</f>
        <v>0</v>
      </c>
      <c r="I1225" s="26" t="str">
        <f>VLOOKUP(A1225,medical[#All],10,FALSE)</f>
        <v>No</v>
      </c>
      <c r="J1225" s="27" t="str">
        <f>VLOOKUP(A1225,medical[#All],3,FALSE)</f>
        <v>Obesity</v>
      </c>
      <c r="K1225" s="27" t="str">
        <f>VLOOKUP(A1225,medical[#All],5,FALSE)</f>
        <v>Diabetes</v>
      </c>
      <c r="L1225" s="28" t="str">
        <f>VLOOKUP(A1225,hospital[#All],10,FALSE)</f>
        <v>29-Dec-1971</v>
      </c>
      <c r="M1225" s="29">
        <f>VLOOKUP(A1225,hospital[#All],6,FALSE)</f>
        <v>9174.14</v>
      </c>
      <c r="N1225" s="26" t="str">
        <f>VLOOKUP(A1225,hospital[#All],7,FALSE)</f>
        <v>tier - 3</v>
      </c>
      <c r="O1225" s="26" t="str">
        <f>VLOOKUP(A1225,hospital[#All],8,FALSE)</f>
        <v>tier - 1</v>
      </c>
      <c r="P1225" s="26" t="str">
        <f>VLOOKUP(A1225,hospital[#All],9,FALSE)</f>
        <v>R1012</v>
      </c>
      <c r="Q1225" s="26">
        <f>VLOOKUP(A1225,hospital[#All],11,FALSE)</f>
        <v>54</v>
      </c>
    </row>
    <row r="1226" spans="1:17" ht="15.6" x14ac:dyDescent="0.3">
      <c r="A1226" s="25" t="s">
        <v>1146</v>
      </c>
      <c r="B1226" s="26" t="str">
        <f>VLOOKUP(A1226,cstm_name[#All],4,FALSE)</f>
        <v>katharina</v>
      </c>
      <c r="C1226" s="26">
        <f>VLOOKUP(A1226,medical[#All],2,FALSE)</f>
        <v>23.9</v>
      </c>
      <c r="D1226" s="26" t="str">
        <f>VLOOKUP(A1226,medical[#All],5,FALSE)</f>
        <v>Diabetes</v>
      </c>
      <c r="E1226" s="26" t="str">
        <f>VLOOKUP(A1226,medical[#All],6,FALSE)</f>
        <v>Yes</v>
      </c>
      <c r="F1226" s="26" t="str">
        <f>VLOOKUP('Health care'!A1226,medical[#All],7,FALSE)</f>
        <v>No</v>
      </c>
      <c r="G1226" s="26" t="str">
        <f>VLOOKUP(A1226,medical[#All],8,FALSE)</f>
        <v>No</v>
      </c>
      <c r="H1226" s="26">
        <f>VLOOKUP('Health care'!A1226,medical[#All],9,FALSE)</f>
        <v>2</v>
      </c>
      <c r="I1226" s="26" t="str">
        <f>VLOOKUP(A1226,medical[#All],10,FALSE)</f>
        <v>No</v>
      </c>
      <c r="J1226" s="27" t="str">
        <f>VLOOKUP(A1226,medical[#All],3,FALSE)</f>
        <v>Normal Weight</v>
      </c>
      <c r="K1226" s="27" t="str">
        <f>VLOOKUP(A1226,medical[#All],5,FALSE)</f>
        <v>Diabetes</v>
      </c>
      <c r="L1226" s="28" t="str">
        <f>VLOOKUP(A1226,hospital[#All],10,FALSE)</f>
        <v>24-Oct-1970</v>
      </c>
      <c r="M1226" s="29">
        <f>VLOOKUP(A1226,hospital[#All],6,FALSE)</f>
        <v>9171.75</v>
      </c>
      <c r="N1226" s="26" t="str">
        <f>VLOOKUP(A1226,hospital[#All],7,FALSE)</f>
        <v>tier - 2</v>
      </c>
      <c r="O1226" s="26" t="str">
        <f>VLOOKUP(A1226,hospital[#All],8,FALSE)</f>
        <v>tier - 2</v>
      </c>
      <c r="P1226" s="26" t="str">
        <f>VLOOKUP(A1226,hospital[#All],9,FALSE)</f>
        <v>R1012</v>
      </c>
      <c r="Q1226" s="26">
        <f>VLOOKUP(A1226,hospital[#All],11,FALSE)</f>
        <v>55</v>
      </c>
    </row>
    <row r="1227" spans="1:17" ht="15.6" x14ac:dyDescent="0.3">
      <c r="A1227" s="25" t="s">
        <v>1145</v>
      </c>
      <c r="B1227" s="26" t="str">
        <f>VLOOKUP(A1227,cstm_name[#All],4,FALSE)</f>
        <v>carl</v>
      </c>
      <c r="C1227" s="26">
        <f>VLOOKUP(A1227,medical[#All],2,FALSE)</f>
        <v>34.15</v>
      </c>
      <c r="D1227" s="26" t="str">
        <f>VLOOKUP(A1227,medical[#All],5,FALSE)</f>
        <v>Prediabetes</v>
      </c>
      <c r="E1227" s="26" t="str">
        <f>VLOOKUP(A1227,medical[#All],6,FALSE)</f>
        <v>No</v>
      </c>
      <c r="F1227" s="26" t="str">
        <f>VLOOKUP('Health care'!A1227,medical[#All],7,FALSE)</f>
        <v>No</v>
      </c>
      <c r="G1227" s="26" t="str">
        <f>VLOOKUP(A1227,medical[#All],8,FALSE)</f>
        <v>No</v>
      </c>
      <c r="H1227" s="26">
        <f>VLOOKUP('Health care'!A1227,medical[#All],9,FALSE)</f>
        <v>0</v>
      </c>
      <c r="I1227" s="26" t="str">
        <f>VLOOKUP(A1227,medical[#All],10,FALSE)</f>
        <v>No</v>
      </c>
      <c r="J1227" s="27" t="str">
        <f>VLOOKUP(A1227,medical[#All],3,FALSE)</f>
        <v>Obesity</v>
      </c>
      <c r="K1227" s="27" t="str">
        <f>VLOOKUP(A1227,medical[#All],5,FALSE)</f>
        <v>Prediabetes</v>
      </c>
      <c r="L1227" s="28" t="str">
        <f>VLOOKUP(A1227,hospital[#All],10,FALSE)</f>
        <v>23-Aug-1990</v>
      </c>
      <c r="M1227" s="29">
        <f>VLOOKUP(A1227,hospital[#All],6,FALSE)</f>
        <v>9159.51</v>
      </c>
      <c r="N1227" s="26" t="str">
        <f>VLOOKUP(A1227,hospital[#All],7,FALSE)</f>
        <v>tier - 2</v>
      </c>
      <c r="O1227" s="26" t="str">
        <f>VLOOKUP(A1227,hospital[#All],8,FALSE)</f>
        <v>tier - 2</v>
      </c>
      <c r="P1227" s="26" t="str">
        <f>VLOOKUP(A1227,hospital[#All],9,FALSE)</f>
        <v>R1021</v>
      </c>
      <c r="Q1227" s="26">
        <f>VLOOKUP(A1227,hospital[#All],11,FALSE)</f>
        <v>35</v>
      </c>
    </row>
    <row r="1228" spans="1:17" ht="15.6" x14ac:dyDescent="0.3">
      <c r="A1228" s="25" t="s">
        <v>1144</v>
      </c>
      <c r="B1228" s="26" t="str">
        <f>VLOOKUP(A1228,cstm_name[#All],4,FALSE)</f>
        <v>Kelsey</v>
      </c>
      <c r="C1228" s="26">
        <f>VLOOKUP(A1228,medical[#All],2,FALSE)</f>
        <v>28.71</v>
      </c>
      <c r="D1228" s="26" t="str">
        <f>VLOOKUP(A1228,medical[#All],5,FALSE)</f>
        <v>Prediabetes</v>
      </c>
      <c r="E1228" s="26" t="str">
        <f>VLOOKUP(A1228,medical[#All],6,FALSE)</f>
        <v>No</v>
      </c>
      <c r="F1228" s="26" t="str">
        <f>VLOOKUP('Health care'!A1228,medical[#All],7,FALSE)</f>
        <v>No</v>
      </c>
      <c r="G1228" s="26" t="str">
        <f>VLOOKUP(A1228,medical[#All],8,FALSE)</f>
        <v>No</v>
      </c>
      <c r="H1228" s="26">
        <f>VLOOKUP('Health care'!A1228,medical[#All],9,FALSE)</f>
        <v>0</v>
      </c>
      <c r="I1228" s="26" t="str">
        <f>VLOOKUP(A1228,medical[#All],10,FALSE)</f>
        <v>No</v>
      </c>
      <c r="J1228" s="27" t="str">
        <f>VLOOKUP(A1228,medical[#All],3,FALSE)</f>
        <v>OverWeight</v>
      </c>
      <c r="K1228" s="27" t="str">
        <f>VLOOKUP(A1228,medical[#All],5,FALSE)</f>
        <v>Prediabetes</v>
      </c>
      <c r="L1228" s="28" t="str">
        <f>VLOOKUP(A1228,hospital[#All],10,FALSE)</f>
        <v>8-Dec-1982</v>
      </c>
      <c r="M1228" s="29">
        <f>VLOOKUP(A1228,hospital[#All],6,FALSE)</f>
        <v>9147.5</v>
      </c>
      <c r="N1228" s="26" t="str">
        <f>VLOOKUP(A1228,hospital[#All],7,FALSE)</f>
        <v>tier - 2</v>
      </c>
      <c r="O1228" s="26" t="str">
        <f>VLOOKUP(A1228,hospital[#All],8,FALSE)</f>
        <v>tier - 1</v>
      </c>
      <c r="P1228" s="26" t="str">
        <f>VLOOKUP(A1228,hospital[#All],9,FALSE)</f>
        <v>R1012</v>
      </c>
      <c r="Q1228" s="26">
        <f>VLOOKUP(A1228,hospital[#All],11,FALSE)</f>
        <v>43</v>
      </c>
    </row>
    <row r="1229" spans="1:17" ht="15.6" x14ac:dyDescent="0.3">
      <c r="A1229" s="25" t="s">
        <v>1143</v>
      </c>
      <c r="B1229" s="26" t="str">
        <f>VLOOKUP(A1229,cstm_name[#All],4,FALSE)</f>
        <v>Stephen</v>
      </c>
      <c r="C1229" s="26">
        <f>VLOOKUP(A1229,medical[#All],2,FALSE)</f>
        <v>36.700000000000003</v>
      </c>
      <c r="D1229" s="26" t="str">
        <f>VLOOKUP(A1229,medical[#All],5,FALSE)</f>
        <v>Diabetes</v>
      </c>
      <c r="E1229" s="26" t="str">
        <f>VLOOKUP(A1229,medical[#All],6,FALSE)</f>
        <v>Yes</v>
      </c>
      <c r="F1229" s="26" t="str">
        <f>VLOOKUP('Health care'!A1229,medical[#All],7,FALSE)</f>
        <v>No</v>
      </c>
      <c r="G1229" s="26" t="str">
        <f>VLOOKUP(A1229,medical[#All],8,FALSE)</f>
        <v>No</v>
      </c>
      <c r="H1229" s="26">
        <f>VLOOKUP('Health care'!A1229,medical[#All],9,FALSE)</f>
        <v>2</v>
      </c>
      <c r="I1229" s="26" t="str">
        <f>VLOOKUP(A1229,medical[#All],10,FALSE)</f>
        <v>No</v>
      </c>
      <c r="J1229" s="27" t="str">
        <f>VLOOKUP(A1229,medical[#All],3,FALSE)</f>
        <v>Obesity</v>
      </c>
      <c r="K1229" s="27" t="str">
        <f>VLOOKUP(A1229,medical[#All],5,FALSE)</f>
        <v>Diabetes</v>
      </c>
      <c r="L1229" s="28" t="str">
        <f>VLOOKUP(A1229,hospital[#All],10,FALSE)</f>
        <v>18-Oct-1970</v>
      </c>
      <c r="M1229" s="29">
        <f>VLOOKUP(A1229,hospital[#All],6,FALSE)</f>
        <v>9144.57</v>
      </c>
      <c r="N1229" s="26" t="str">
        <f>VLOOKUP(A1229,hospital[#All],7,FALSE)</f>
        <v>tier - 3</v>
      </c>
      <c r="O1229" s="26" t="str">
        <f>VLOOKUP(A1229,hospital[#All],8,FALSE)</f>
        <v>tier - 2</v>
      </c>
      <c r="P1229" s="26" t="str">
        <f>VLOOKUP(A1229,hospital[#All],9,FALSE)</f>
        <v>R1011</v>
      </c>
      <c r="Q1229" s="26">
        <f>VLOOKUP(A1229,hospital[#All],11,FALSE)</f>
        <v>55</v>
      </c>
    </row>
    <row r="1230" spans="1:17" ht="15.6" x14ac:dyDescent="0.3">
      <c r="A1230" s="25" t="s">
        <v>1142</v>
      </c>
      <c r="B1230" s="26" t="str">
        <f>VLOOKUP(A1230,cstm_name[#All],4,FALSE)</f>
        <v>dan</v>
      </c>
      <c r="C1230" s="26">
        <f>VLOOKUP(A1230,medical[#All],2,FALSE)</f>
        <v>34.1</v>
      </c>
      <c r="D1230" s="26" t="str">
        <f>VLOOKUP(A1230,medical[#All],5,FALSE)</f>
        <v>Diabetes</v>
      </c>
      <c r="E1230" s="26" t="str">
        <f>VLOOKUP(A1230,medical[#All],6,FALSE)</f>
        <v>Yes</v>
      </c>
      <c r="F1230" s="26" t="str">
        <f>VLOOKUP('Health care'!A1230,medical[#All],7,FALSE)</f>
        <v>No</v>
      </c>
      <c r="G1230" s="26" t="str">
        <f>VLOOKUP(A1230,medical[#All],8,FALSE)</f>
        <v>No</v>
      </c>
      <c r="H1230" s="26">
        <f>VLOOKUP('Health care'!A1230,medical[#All],9,FALSE)</f>
        <v>2</v>
      </c>
      <c r="I1230" s="26" t="str">
        <f>VLOOKUP(A1230,medical[#All],10,FALSE)</f>
        <v>No</v>
      </c>
      <c r="J1230" s="27" t="str">
        <f>VLOOKUP(A1230,medical[#All],3,FALSE)</f>
        <v>Obesity</v>
      </c>
      <c r="K1230" s="27" t="str">
        <f>VLOOKUP(A1230,medical[#All],5,FALSE)</f>
        <v>Diabetes</v>
      </c>
      <c r="L1230" s="28" t="str">
        <f>VLOOKUP(A1230,hospital[#All],10,FALSE)</f>
        <v>12-Aug-1970</v>
      </c>
      <c r="M1230" s="29">
        <f>VLOOKUP(A1230,hospital[#All],6,FALSE)</f>
        <v>9140.9500000000007</v>
      </c>
      <c r="N1230" s="26" t="str">
        <f>VLOOKUP(A1230,hospital[#All],7,FALSE)</f>
        <v>tier - 3</v>
      </c>
      <c r="O1230" s="26" t="str">
        <f>VLOOKUP(A1230,hospital[#All],8,FALSE)</f>
        <v>tier - 3</v>
      </c>
      <c r="P1230" s="26" t="str">
        <f>VLOOKUP(A1230,hospital[#All],9,FALSE)</f>
        <v>R1013</v>
      </c>
      <c r="Q1230" s="26">
        <f>VLOOKUP(A1230,hospital[#All],11,FALSE)</f>
        <v>55</v>
      </c>
    </row>
    <row r="1231" spans="1:17" ht="15.6" x14ac:dyDescent="0.3">
      <c r="A1231" s="25" t="s">
        <v>1141</v>
      </c>
      <c r="B1231" s="26" t="str">
        <f>VLOOKUP(A1231,cstm_name[#All],4,FALSE)</f>
        <v>Katie</v>
      </c>
      <c r="C1231" s="26">
        <f>VLOOKUP(A1231,medical[#All],2,FALSE)</f>
        <v>25.7</v>
      </c>
      <c r="D1231" s="26" t="str">
        <f>VLOOKUP(A1231,medical[#All],5,FALSE)</f>
        <v>Normal</v>
      </c>
      <c r="E1231" s="26" t="str">
        <f>VLOOKUP(A1231,medical[#All],6,FALSE)</f>
        <v>No</v>
      </c>
      <c r="F1231" s="26" t="str">
        <f>VLOOKUP('Health care'!A1231,medical[#All],7,FALSE)</f>
        <v>No</v>
      </c>
      <c r="G1231" s="26" t="str">
        <f>VLOOKUP(A1231,medical[#All],8,FALSE)</f>
        <v>No</v>
      </c>
      <c r="H1231" s="26">
        <f>VLOOKUP('Health care'!A1231,medical[#All],9,FALSE)</f>
        <v>0</v>
      </c>
      <c r="I1231" s="26" t="str">
        <f>VLOOKUP(A1231,medical[#All],10,FALSE)</f>
        <v>No</v>
      </c>
      <c r="J1231" s="27" t="str">
        <f>VLOOKUP(A1231,medical[#All],3,FALSE)</f>
        <v>OverWeight</v>
      </c>
      <c r="K1231" s="27" t="str">
        <f>VLOOKUP(A1231,medical[#All],5,FALSE)</f>
        <v>Normal</v>
      </c>
      <c r="L1231" s="28" t="str">
        <f>VLOOKUP(A1231,hospital[#All],10,FALSE)</f>
        <v>2-Dec-1977</v>
      </c>
      <c r="M1231" s="29">
        <f>VLOOKUP(A1231,hospital[#All],6,FALSE)</f>
        <v>9101.7999999999993</v>
      </c>
      <c r="N1231" s="26" t="str">
        <f>VLOOKUP(A1231,hospital[#All],7,FALSE)</f>
        <v>tier - 2</v>
      </c>
      <c r="O1231" s="26" t="str">
        <f>VLOOKUP(A1231,hospital[#All],8,FALSE)</f>
        <v>tier - 1</v>
      </c>
      <c r="P1231" s="26" t="str">
        <f>VLOOKUP(A1231,hospital[#All],9,FALSE)</f>
        <v>R1011</v>
      </c>
      <c r="Q1231" s="26">
        <f>VLOOKUP(A1231,hospital[#All],11,FALSE)</f>
        <v>48</v>
      </c>
    </row>
    <row r="1232" spans="1:17" ht="15.6" x14ac:dyDescent="0.3">
      <c r="A1232" s="25" t="s">
        <v>1140</v>
      </c>
      <c r="B1232" s="26" t="str">
        <f>VLOOKUP(A1232,cstm_name[#All],4,FALSE)</f>
        <v>Melissa</v>
      </c>
      <c r="C1232" s="26">
        <f>VLOOKUP(A1232,medical[#All],2,FALSE)</f>
        <v>21.68</v>
      </c>
      <c r="D1232" s="26" t="str">
        <f>VLOOKUP(A1232,medical[#All],5,FALSE)</f>
        <v>Diabetes</v>
      </c>
      <c r="E1232" s="26" t="str">
        <f>VLOOKUP(A1232,medical[#All],6,FALSE)</f>
        <v>No</v>
      </c>
      <c r="F1232" s="26" t="str">
        <f>VLOOKUP('Health care'!A1232,medical[#All],7,FALSE)</f>
        <v>No</v>
      </c>
      <c r="G1232" s="26" t="str">
        <f>VLOOKUP(A1232,medical[#All],8,FALSE)</f>
        <v>No</v>
      </c>
      <c r="H1232" s="26">
        <f>VLOOKUP('Health care'!A1232,medical[#All],9,FALSE)</f>
        <v>0</v>
      </c>
      <c r="I1232" s="26" t="str">
        <f>VLOOKUP(A1232,medical[#All],10,FALSE)</f>
        <v>No</v>
      </c>
      <c r="J1232" s="27" t="str">
        <f>VLOOKUP(A1232,medical[#All],3,FALSE)</f>
        <v>Normal Weight</v>
      </c>
      <c r="K1232" s="27" t="str">
        <f>VLOOKUP(A1232,medical[#All],5,FALSE)</f>
        <v>Diabetes</v>
      </c>
      <c r="L1232" s="28" t="str">
        <f>VLOOKUP(A1232,hospital[#All],10,FALSE)</f>
        <v>9-Nov-1965</v>
      </c>
      <c r="M1232" s="29">
        <f>VLOOKUP(A1232,hospital[#All],6,FALSE)</f>
        <v>9095.94</v>
      </c>
      <c r="N1232" s="26" t="str">
        <f>VLOOKUP(A1232,hospital[#All],7,FALSE)</f>
        <v>tier - 3</v>
      </c>
      <c r="O1232" s="26" t="str">
        <f>VLOOKUP(A1232,hospital[#All],8,FALSE)</f>
        <v>tier - 1</v>
      </c>
      <c r="P1232" s="26" t="str">
        <f>VLOOKUP(A1232,hospital[#All],9,FALSE)</f>
        <v>R1011</v>
      </c>
      <c r="Q1232" s="26">
        <f>VLOOKUP(A1232,hospital[#All],11,FALSE)</f>
        <v>60</v>
      </c>
    </row>
    <row r="1233" spans="1:17" ht="15.6" x14ac:dyDescent="0.3">
      <c r="A1233" s="25" t="s">
        <v>1139</v>
      </c>
      <c r="B1233" s="26" t="str">
        <f>VLOOKUP(A1233,cstm_name[#All],4,FALSE)</f>
        <v>Kara</v>
      </c>
      <c r="C1233" s="26">
        <f>VLOOKUP(A1233,medical[#All],2,FALSE)</f>
        <v>25.175000000000001</v>
      </c>
      <c r="D1233" s="26" t="str">
        <f>VLOOKUP(A1233,medical[#All],5,FALSE)</f>
        <v>Normal</v>
      </c>
      <c r="E1233" s="26" t="str">
        <f>VLOOKUP(A1233,medical[#All],6,FALSE)</f>
        <v>No</v>
      </c>
      <c r="F1233" s="26" t="str">
        <f>VLOOKUP('Health care'!A1233,medical[#All],7,FALSE)</f>
        <v>No</v>
      </c>
      <c r="G1233" s="26" t="str">
        <f>VLOOKUP(A1233,medical[#All],8,FALSE)</f>
        <v>No</v>
      </c>
      <c r="H1233" s="26">
        <f>VLOOKUP('Health care'!A1233,medical[#All],9,FALSE)</f>
        <v>0</v>
      </c>
      <c r="I1233" s="26" t="str">
        <f>VLOOKUP(A1233,medical[#All],10,FALSE)</f>
        <v>No</v>
      </c>
      <c r="J1233" s="27" t="str">
        <f>VLOOKUP(A1233,medical[#All],3,FALSE)</f>
        <v>OverWeight</v>
      </c>
      <c r="K1233" s="27" t="str">
        <f>VLOOKUP(A1233,medical[#All],5,FALSE)</f>
        <v>Normal</v>
      </c>
      <c r="L1233" s="28" t="str">
        <f>VLOOKUP(A1233,hospital[#All],10,FALSE)</f>
        <v>4-Nov-1977</v>
      </c>
      <c r="M1233" s="29">
        <f>VLOOKUP(A1233,hospital[#All],6,FALSE)</f>
        <v>9095.07</v>
      </c>
      <c r="N1233" s="26" t="str">
        <f>VLOOKUP(A1233,hospital[#All],7,FALSE)</f>
        <v>tier - 2</v>
      </c>
      <c r="O1233" s="26" t="str">
        <f>VLOOKUP(A1233,hospital[#All],8,FALSE)</f>
        <v>tier - 2</v>
      </c>
      <c r="P1233" s="26" t="str">
        <f>VLOOKUP(A1233,hospital[#All],9,FALSE)</f>
        <v>R1024</v>
      </c>
      <c r="Q1233" s="26">
        <f>VLOOKUP(A1233,hospital[#All],11,FALSE)</f>
        <v>48</v>
      </c>
    </row>
    <row r="1234" spans="1:17" ht="15.6" x14ac:dyDescent="0.3">
      <c r="A1234" s="25" t="s">
        <v>1138</v>
      </c>
      <c r="B1234" s="26" t="str">
        <f>VLOOKUP(A1234,cstm_name[#All],4,FALSE)</f>
        <v>Juan</v>
      </c>
      <c r="C1234" s="26">
        <f>VLOOKUP(A1234,medical[#All],2,FALSE)</f>
        <v>44.77</v>
      </c>
      <c r="D1234" s="26" t="str">
        <f>VLOOKUP(A1234,medical[#All],5,FALSE)</f>
        <v>Normal</v>
      </c>
      <c r="E1234" s="26" t="str">
        <f>VLOOKUP(A1234,medical[#All],6,FALSE)</f>
        <v>No</v>
      </c>
      <c r="F1234" s="26" t="str">
        <f>VLOOKUP('Health care'!A1234,medical[#All],7,FALSE)</f>
        <v>No</v>
      </c>
      <c r="G1234" s="26" t="str">
        <f>VLOOKUP(A1234,medical[#All],8,FALSE)</f>
        <v>No</v>
      </c>
      <c r="H1234" s="26">
        <f>VLOOKUP('Health care'!A1234,medical[#All],9,FALSE)</f>
        <v>2</v>
      </c>
      <c r="I1234" s="26" t="str">
        <f>VLOOKUP(A1234,medical[#All],10,FALSE)</f>
        <v>No</v>
      </c>
      <c r="J1234" s="27" t="str">
        <f>VLOOKUP(A1234,medical[#All],3,FALSE)</f>
        <v>Obesity</v>
      </c>
      <c r="K1234" s="27" t="str">
        <f>VLOOKUP(A1234,medical[#All],5,FALSE)</f>
        <v>Normal</v>
      </c>
      <c r="L1234" s="28" t="str">
        <f>VLOOKUP(A1234,hospital[#All],10,FALSE)</f>
        <v>2-Dec-1972</v>
      </c>
      <c r="M1234" s="29">
        <f>VLOOKUP(A1234,hospital[#All],6,FALSE)</f>
        <v>9058.73</v>
      </c>
      <c r="N1234" s="26" t="str">
        <f>VLOOKUP(A1234,hospital[#All],7,FALSE)</f>
        <v>tier - 3</v>
      </c>
      <c r="O1234" s="26" t="str">
        <f>VLOOKUP(A1234,hospital[#All],8,FALSE)</f>
        <v>tier - 2</v>
      </c>
      <c r="P1234" s="26" t="str">
        <f>VLOOKUP(A1234,hospital[#All],9,FALSE)</f>
        <v>R1013</v>
      </c>
      <c r="Q1234" s="26">
        <f>VLOOKUP(A1234,hospital[#All],11,FALSE)</f>
        <v>53</v>
      </c>
    </row>
    <row r="1235" spans="1:17" ht="15.6" x14ac:dyDescent="0.3">
      <c r="A1235" s="25" t="s">
        <v>1137</v>
      </c>
      <c r="B1235" s="26" t="str">
        <f>VLOOKUP(A1235,cstm_name[#All],4,FALSE)</f>
        <v>John</v>
      </c>
      <c r="C1235" s="26">
        <f>VLOOKUP(A1235,medical[#All],2,FALSE)</f>
        <v>37.07</v>
      </c>
      <c r="D1235" s="26" t="str">
        <f>VLOOKUP(A1235,medical[#All],5,FALSE)</f>
        <v>Normal</v>
      </c>
      <c r="E1235" s="26" t="str">
        <f>VLOOKUP(A1235,medical[#All],6,FALSE)</f>
        <v>No</v>
      </c>
      <c r="F1235" s="26" t="str">
        <f>VLOOKUP('Health care'!A1235,medical[#All],7,FALSE)</f>
        <v>No</v>
      </c>
      <c r="G1235" s="26" t="str">
        <f>VLOOKUP(A1235,medical[#All],8,FALSE)</f>
        <v>No</v>
      </c>
      <c r="H1235" s="26">
        <f>VLOOKUP('Health care'!A1235,medical[#All],9,FALSE)</f>
        <v>2</v>
      </c>
      <c r="I1235" s="26" t="str">
        <f>VLOOKUP(A1235,medical[#All],10,FALSE)</f>
        <v>No</v>
      </c>
      <c r="J1235" s="27" t="str">
        <f>VLOOKUP(A1235,medical[#All],3,FALSE)</f>
        <v>Obesity</v>
      </c>
      <c r="K1235" s="27" t="str">
        <f>VLOOKUP(A1235,medical[#All],5,FALSE)</f>
        <v>Normal</v>
      </c>
      <c r="L1235" s="28" t="str">
        <f>VLOOKUP(A1235,hospital[#All],10,FALSE)</f>
        <v>7-Dec-1972</v>
      </c>
      <c r="M1235" s="29">
        <f>VLOOKUP(A1235,hospital[#All],6,FALSE)</f>
        <v>9048.0300000000007</v>
      </c>
      <c r="N1235" s="26" t="str">
        <f>VLOOKUP(A1235,hospital[#All],7,FALSE)</f>
        <v>tier - 2</v>
      </c>
      <c r="O1235" s="26" t="str">
        <f>VLOOKUP(A1235,hospital[#All],8,FALSE)</f>
        <v>tier - 2</v>
      </c>
      <c r="P1235" s="26" t="str">
        <f>VLOOKUP(A1235,hospital[#All],9,FALSE)</f>
        <v>R1013</v>
      </c>
      <c r="Q1235" s="26">
        <f>VLOOKUP(A1235,hospital[#All],11,FALSE)</f>
        <v>53</v>
      </c>
    </row>
    <row r="1236" spans="1:17" ht="15.6" x14ac:dyDescent="0.3">
      <c r="A1236" s="25" t="s">
        <v>1136</v>
      </c>
      <c r="B1236" s="26" t="str">
        <f>VLOOKUP(A1236,cstm_name[#All],4,FALSE)</f>
        <v>Sarah</v>
      </c>
      <c r="C1236" s="26">
        <f>VLOOKUP(A1236,medical[#All],2,FALSE)</f>
        <v>39.799999999999997</v>
      </c>
      <c r="D1236" s="26" t="str">
        <f>VLOOKUP(A1236,medical[#All],5,FALSE)</f>
        <v>Normal</v>
      </c>
      <c r="E1236" s="26" t="str">
        <f>VLOOKUP(A1236,medical[#All],6,FALSE)</f>
        <v>No</v>
      </c>
      <c r="F1236" s="26" t="str">
        <f>VLOOKUP('Health care'!A1236,medical[#All],7,FALSE)</f>
        <v>No</v>
      </c>
      <c r="G1236" s="26" t="str">
        <f>VLOOKUP(A1236,medical[#All],8,FALSE)</f>
        <v>Yes</v>
      </c>
      <c r="H1236" s="26">
        <f>VLOOKUP('Health care'!A1236,medical[#All],9,FALSE)</f>
        <v>1</v>
      </c>
      <c r="I1236" s="26" t="str">
        <f>VLOOKUP(A1236,medical[#All],10,FALSE)</f>
        <v>No</v>
      </c>
      <c r="J1236" s="27" t="str">
        <f>VLOOKUP(A1236,medical[#All],3,FALSE)</f>
        <v>Obesity</v>
      </c>
      <c r="K1236" s="27" t="str">
        <f>VLOOKUP(A1236,medical[#All],5,FALSE)</f>
        <v>Normal</v>
      </c>
      <c r="L1236" s="28" t="str">
        <f>VLOOKUP(A1236,hospital[#All],10,FALSE)</f>
        <v>1-Dec-1993</v>
      </c>
      <c r="M1236" s="29">
        <f>VLOOKUP(A1236,hospital[#All],6,FALSE)</f>
        <v>9010.2000000000007</v>
      </c>
      <c r="N1236" s="26" t="str">
        <f>VLOOKUP(A1236,hospital[#All],7,FALSE)</f>
        <v>tier - 2</v>
      </c>
      <c r="O1236" s="26" t="str">
        <f>VLOOKUP(A1236,hospital[#All],8,FALSE)</f>
        <v>tier - 3</v>
      </c>
      <c r="P1236" s="26" t="str">
        <f>VLOOKUP(A1236,hospital[#All],9,FALSE)</f>
        <v>R1026</v>
      </c>
      <c r="Q1236" s="26">
        <f>VLOOKUP(A1236,hospital[#All],11,FALSE)</f>
        <v>32</v>
      </c>
    </row>
    <row r="1237" spans="1:17" ht="15.6" x14ac:dyDescent="0.3">
      <c r="A1237" s="25" t="s">
        <v>1135</v>
      </c>
      <c r="B1237" s="26" t="str">
        <f>VLOOKUP(A1237,cstm_name[#All],4,FALSE)</f>
        <v>Kristin</v>
      </c>
      <c r="C1237" s="26">
        <f>VLOOKUP(A1237,medical[#All],2,FALSE)</f>
        <v>26.36</v>
      </c>
      <c r="D1237" s="26" t="str">
        <f>VLOOKUP(A1237,medical[#All],5,FALSE)</f>
        <v>Normal</v>
      </c>
      <c r="E1237" s="26" t="str">
        <f>VLOOKUP(A1237,medical[#All],6,FALSE)</f>
        <v>No</v>
      </c>
      <c r="F1237" s="26" t="str">
        <f>VLOOKUP('Health care'!A1237,medical[#All],7,FALSE)</f>
        <v>No</v>
      </c>
      <c r="G1237" s="26" t="str">
        <f>VLOOKUP(A1237,medical[#All],8,FALSE)</f>
        <v>Yes</v>
      </c>
      <c r="H1237" s="26">
        <f>VLOOKUP('Health care'!A1237,medical[#All],9,FALSE)</f>
        <v>1</v>
      </c>
      <c r="I1237" s="26" t="str">
        <f>VLOOKUP(A1237,medical[#All],10,FALSE)</f>
        <v>No</v>
      </c>
      <c r="J1237" s="27" t="str">
        <f>VLOOKUP(A1237,medical[#All],3,FALSE)</f>
        <v>OverWeight</v>
      </c>
      <c r="K1237" s="27" t="str">
        <f>VLOOKUP(A1237,medical[#All],5,FALSE)</f>
        <v>Normal</v>
      </c>
      <c r="L1237" s="28" t="str">
        <f>VLOOKUP(A1237,hospital[#All],10,FALSE)</f>
        <v>16-Dec-1979</v>
      </c>
      <c r="M1237" s="29">
        <f>VLOOKUP(A1237,hospital[#All],6,FALSE)</f>
        <v>8998.43</v>
      </c>
      <c r="N1237" s="26" t="str">
        <f>VLOOKUP(A1237,hospital[#All],7,FALSE)</f>
        <v>tier - 2</v>
      </c>
      <c r="O1237" s="26" t="str">
        <f>VLOOKUP(A1237,hospital[#All],8,FALSE)</f>
        <v>tier - 1</v>
      </c>
      <c r="P1237" s="26" t="str">
        <f>VLOOKUP(A1237,hospital[#All],9,FALSE)</f>
        <v>R1025</v>
      </c>
      <c r="Q1237" s="26">
        <f>VLOOKUP(A1237,hospital[#All],11,FALSE)</f>
        <v>46</v>
      </c>
    </row>
    <row r="1238" spans="1:17" ht="15.6" x14ac:dyDescent="0.3">
      <c r="A1238" s="25" t="s">
        <v>1134</v>
      </c>
      <c r="B1238" s="26" t="str">
        <f>VLOOKUP(A1238,cstm_name[#All],4,FALSE)</f>
        <v>Casey</v>
      </c>
      <c r="C1238" s="26">
        <f>VLOOKUP(A1238,medical[#All],2,FALSE)</f>
        <v>29.925000000000001</v>
      </c>
      <c r="D1238" s="26" t="str">
        <f>VLOOKUP(A1238,medical[#All],5,FALSE)</f>
        <v>Diabetes</v>
      </c>
      <c r="E1238" s="26" t="str">
        <f>VLOOKUP(A1238,medical[#All],6,FALSE)</f>
        <v>No</v>
      </c>
      <c r="F1238" s="26" t="str">
        <f>VLOOKUP('Health care'!A1238,medical[#All],7,FALSE)</f>
        <v>No</v>
      </c>
      <c r="G1238" s="26" t="str">
        <f>VLOOKUP(A1238,medical[#All],8,FALSE)</f>
        <v>No</v>
      </c>
      <c r="H1238" s="26">
        <f>VLOOKUP('Health care'!A1238,medical[#All],9,FALSE)</f>
        <v>2</v>
      </c>
      <c r="I1238" s="26" t="str">
        <f>VLOOKUP(A1238,medical[#All],10,FALSE)</f>
        <v>No</v>
      </c>
      <c r="J1238" s="27" t="str">
        <f>VLOOKUP(A1238,medical[#All],3,FALSE)</f>
        <v>OverWeight</v>
      </c>
      <c r="K1238" s="27" t="str">
        <f>VLOOKUP(A1238,medical[#All],5,FALSE)</f>
        <v>Diabetes</v>
      </c>
      <c r="L1238" s="28" t="str">
        <f>VLOOKUP(A1238,hospital[#All],10,FALSE)</f>
        <v>11-Oct-1973</v>
      </c>
      <c r="M1238" s="29">
        <f>VLOOKUP(A1238,hospital[#All],6,FALSE)</f>
        <v>8988.16</v>
      </c>
      <c r="N1238" s="26" t="str">
        <f>VLOOKUP(A1238,hospital[#All],7,FALSE)</f>
        <v>tier - 2</v>
      </c>
      <c r="O1238" s="26" t="str">
        <f>VLOOKUP(A1238,hospital[#All],8,FALSE)</f>
        <v>tier - 1</v>
      </c>
      <c r="P1238" s="26" t="str">
        <f>VLOOKUP(A1238,hospital[#All],9,FALSE)</f>
        <v>R1012</v>
      </c>
      <c r="Q1238" s="26">
        <f>VLOOKUP(A1238,hospital[#All],11,FALSE)</f>
        <v>52</v>
      </c>
    </row>
    <row r="1239" spans="1:17" ht="15.6" x14ac:dyDescent="0.3">
      <c r="A1239" s="25" t="s">
        <v>1133</v>
      </c>
      <c r="B1239" s="26" t="str">
        <f>VLOOKUP(A1239,cstm_name[#All],4,FALSE)</f>
        <v>samuel</v>
      </c>
      <c r="C1239" s="26">
        <f>VLOOKUP(A1239,medical[#All],2,FALSE)</f>
        <v>37.29</v>
      </c>
      <c r="D1239" s="26" t="str">
        <f>VLOOKUP(A1239,medical[#All],5,FALSE)</f>
        <v>Diabetes</v>
      </c>
      <c r="E1239" s="26" t="str">
        <f>VLOOKUP(A1239,medical[#All],6,FALSE)</f>
        <v>No</v>
      </c>
      <c r="F1239" s="26" t="str">
        <f>VLOOKUP('Health care'!A1239,medical[#All],7,FALSE)</f>
        <v>No</v>
      </c>
      <c r="G1239" s="26" t="str">
        <f>VLOOKUP(A1239,medical[#All],8,FALSE)</f>
        <v>No</v>
      </c>
      <c r="H1239" s="26">
        <f>VLOOKUP('Health care'!A1239,medical[#All],9,FALSE)</f>
        <v>0</v>
      </c>
      <c r="I1239" s="26" t="str">
        <f>VLOOKUP(A1239,medical[#All],10,FALSE)</f>
        <v>No</v>
      </c>
      <c r="J1239" s="27" t="str">
        <f>VLOOKUP(A1239,medical[#All],3,FALSE)</f>
        <v>Obesity</v>
      </c>
      <c r="K1239" s="27" t="str">
        <f>VLOOKUP(A1239,medical[#All],5,FALSE)</f>
        <v>Diabetes</v>
      </c>
      <c r="L1239" s="28" t="str">
        <f>VLOOKUP(A1239,hospital[#All],10,FALSE)</f>
        <v>21-Jul-1974</v>
      </c>
      <c r="M1239" s="29">
        <f>VLOOKUP(A1239,hospital[#All],6,FALSE)</f>
        <v>8978.19</v>
      </c>
      <c r="N1239" s="26" t="str">
        <f>VLOOKUP(A1239,hospital[#All],7,FALSE)</f>
        <v>tier - 2</v>
      </c>
      <c r="O1239" s="26" t="str">
        <f>VLOOKUP(A1239,hospital[#All],8,FALSE)</f>
        <v>tier - 2</v>
      </c>
      <c r="P1239" s="26" t="str">
        <f>VLOOKUP(A1239,hospital[#All],9,FALSE)</f>
        <v>R1013</v>
      </c>
      <c r="Q1239" s="26">
        <f>VLOOKUP(A1239,hospital[#All],11,FALSE)</f>
        <v>51</v>
      </c>
    </row>
    <row r="1240" spans="1:17" ht="15.6" x14ac:dyDescent="0.3">
      <c r="A1240" s="25" t="s">
        <v>1132</v>
      </c>
      <c r="B1240" s="26" t="str">
        <f>VLOOKUP(A1240,cstm_name[#All],4,FALSE)</f>
        <v>braulio</v>
      </c>
      <c r="C1240" s="26">
        <f>VLOOKUP(A1240,medical[#All],2,FALSE)</f>
        <v>30.2</v>
      </c>
      <c r="D1240" s="26" t="str">
        <f>VLOOKUP(A1240,medical[#All],5,FALSE)</f>
        <v>Diabetes</v>
      </c>
      <c r="E1240" s="26" t="str">
        <f>VLOOKUP(A1240,medical[#All],6,FALSE)</f>
        <v>No</v>
      </c>
      <c r="F1240" s="26" t="str">
        <f>VLOOKUP('Health care'!A1240,medical[#All],7,FALSE)</f>
        <v>No</v>
      </c>
      <c r="G1240" s="26" t="str">
        <f>VLOOKUP(A1240,medical[#All],8,FALSE)</f>
        <v>No</v>
      </c>
      <c r="H1240" s="26">
        <f>VLOOKUP('Health care'!A1240,medical[#All],9,FALSE)</f>
        <v>0</v>
      </c>
      <c r="I1240" s="26" t="str">
        <f>VLOOKUP(A1240,medical[#All],10,FALSE)</f>
        <v>No</v>
      </c>
      <c r="J1240" s="27" t="str">
        <f>VLOOKUP(A1240,medical[#All],3,FALSE)</f>
        <v>Obesity</v>
      </c>
      <c r="K1240" s="27" t="str">
        <f>VLOOKUP(A1240,medical[#All],5,FALSE)</f>
        <v>Diabetes</v>
      </c>
      <c r="L1240" s="28" t="str">
        <f>VLOOKUP(A1240,hospital[#All],10,FALSE)</f>
        <v>8-Sep-1974</v>
      </c>
      <c r="M1240" s="29">
        <f>VLOOKUP(A1240,hospital[#All],6,FALSE)</f>
        <v>8968.33</v>
      </c>
      <c r="N1240" s="26" t="str">
        <f>VLOOKUP(A1240,hospital[#All],7,FALSE)</f>
        <v>tier - 3</v>
      </c>
      <c r="O1240" s="26" t="str">
        <f>VLOOKUP(A1240,hospital[#All],8,FALSE)</f>
        <v>tier - 2</v>
      </c>
      <c r="P1240" s="26" t="str">
        <f>VLOOKUP(A1240,hospital[#All],9,FALSE)</f>
        <v>R1011</v>
      </c>
      <c r="Q1240" s="26">
        <f>VLOOKUP(A1240,hospital[#All],11,FALSE)</f>
        <v>51</v>
      </c>
    </row>
    <row r="1241" spans="1:17" ht="15.6" x14ac:dyDescent="0.3">
      <c r="A1241" s="25" t="s">
        <v>1131</v>
      </c>
      <c r="B1241" s="26" t="str">
        <f>VLOOKUP(A1241,cstm_name[#All],4,FALSE)</f>
        <v>Anne</v>
      </c>
      <c r="C1241" s="26">
        <f>VLOOKUP(A1241,medical[#All],2,FALSE)</f>
        <v>24.225000000000001</v>
      </c>
      <c r="D1241" s="26" t="str">
        <f>VLOOKUP(A1241,medical[#All],5,FALSE)</f>
        <v>Normal</v>
      </c>
      <c r="E1241" s="26" t="str">
        <f>VLOOKUP(A1241,medical[#All],6,FALSE)</f>
        <v>Yes</v>
      </c>
      <c r="F1241" s="26" t="str">
        <f>VLOOKUP('Health care'!A1241,medical[#All],7,FALSE)</f>
        <v>No</v>
      </c>
      <c r="G1241" s="26" t="str">
        <f>VLOOKUP(A1241,medical[#All],8,FALSE)</f>
        <v>Yes</v>
      </c>
      <c r="H1241" s="26">
        <f>VLOOKUP('Health care'!A1241,medical[#All],9,FALSE)</f>
        <v>1</v>
      </c>
      <c r="I1241" s="26" t="str">
        <f>VLOOKUP(A1241,medical[#All],10,FALSE)</f>
        <v>No</v>
      </c>
      <c r="J1241" s="27" t="str">
        <f>VLOOKUP(A1241,medical[#All],3,FALSE)</f>
        <v>Normal Weight</v>
      </c>
      <c r="K1241" s="27" t="str">
        <f>VLOOKUP(A1241,medical[#All],5,FALSE)</f>
        <v>Normal</v>
      </c>
      <c r="L1241" s="28" t="str">
        <f>VLOOKUP(A1241,hospital[#All],10,FALSE)</f>
        <v>15-Jul-1983</v>
      </c>
      <c r="M1241" s="29">
        <f>VLOOKUP(A1241,hospital[#All],6,FALSE)</f>
        <v>8965.7999999999993</v>
      </c>
      <c r="N1241" s="26" t="str">
        <f>VLOOKUP(A1241,hospital[#All],7,FALSE)</f>
        <v>tier - 2</v>
      </c>
      <c r="O1241" s="26" t="str">
        <f>VLOOKUP(A1241,hospital[#All],8,FALSE)</f>
        <v>tier - 3</v>
      </c>
      <c r="P1241" s="26" t="str">
        <f>VLOOKUP(A1241,hospital[#All],9,FALSE)</f>
        <v>R1012</v>
      </c>
      <c r="Q1241" s="26">
        <f>VLOOKUP(A1241,hospital[#All],11,FALSE)</f>
        <v>42</v>
      </c>
    </row>
    <row r="1242" spans="1:17" ht="15.6" x14ac:dyDescent="0.3">
      <c r="A1242" s="25" t="s">
        <v>1130</v>
      </c>
      <c r="B1242" s="26" t="str">
        <f>VLOOKUP(A1242,cstm_name[#All],4,FALSE)</f>
        <v>Samuel</v>
      </c>
      <c r="C1242" s="26">
        <f>VLOOKUP(A1242,medical[#All],2,FALSE)</f>
        <v>31.445</v>
      </c>
      <c r="D1242" s="26" t="str">
        <f>VLOOKUP(A1242,medical[#All],5,FALSE)</f>
        <v>Diabetes</v>
      </c>
      <c r="E1242" s="26" t="str">
        <f>VLOOKUP(A1242,medical[#All],6,FALSE)</f>
        <v>No</v>
      </c>
      <c r="F1242" s="26" t="str">
        <f>VLOOKUP('Health care'!A1242,medical[#All],7,FALSE)</f>
        <v>No</v>
      </c>
      <c r="G1242" s="26" t="str">
        <f>VLOOKUP(A1242,medical[#All],8,FALSE)</f>
        <v>No</v>
      </c>
      <c r="H1242" s="26">
        <f>VLOOKUP('Health care'!A1242,medical[#All],9,FALSE)</f>
        <v>0</v>
      </c>
      <c r="I1242" s="26" t="str">
        <f>VLOOKUP(A1242,medical[#All],10,FALSE)</f>
        <v>No</v>
      </c>
      <c r="J1242" s="27" t="str">
        <f>VLOOKUP(A1242,medical[#All],3,FALSE)</f>
        <v>Obesity</v>
      </c>
      <c r="K1242" s="27" t="str">
        <f>VLOOKUP(A1242,medical[#All],5,FALSE)</f>
        <v>Diabetes</v>
      </c>
      <c r="L1242" s="28" t="str">
        <f>VLOOKUP(A1242,hospital[#All],10,FALSE)</f>
        <v>17-Aug-1974</v>
      </c>
      <c r="M1242" s="29">
        <f>VLOOKUP(A1242,hospital[#All],6,FALSE)</f>
        <v>8964.06</v>
      </c>
      <c r="N1242" s="26" t="str">
        <f>VLOOKUP(A1242,hospital[#All],7,FALSE)</f>
        <v>tier - 3</v>
      </c>
      <c r="O1242" s="26" t="str">
        <f>VLOOKUP(A1242,hospital[#All],8,FALSE)</f>
        <v>tier - 2</v>
      </c>
      <c r="P1242" s="26" t="str">
        <f>VLOOKUP(A1242,hospital[#All],9,FALSE)</f>
        <v>R1016</v>
      </c>
      <c r="Q1242" s="26">
        <f>VLOOKUP(A1242,hospital[#All],11,FALSE)</f>
        <v>51</v>
      </c>
    </row>
    <row r="1243" spans="1:17" ht="15.6" x14ac:dyDescent="0.3">
      <c r="A1243" s="25" t="s">
        <v>1129</v>
      </c>
      <c r="B1243" s="26" t="str">
        <f>VLOOKUP(A1243,cstm_name[#All],4,FALSE)</f>
        <v>yuki</v>
      </c>
      <c r="C1243" s="26">
        <f>VLOOKUP(A1243,medical[#All],2,FALSE)</f>
        <v>38.880000000000003</v>
      </c>
      <c r="D1243" s="26" t="str">
        <f>VLOOKUP(A1243,medical[#All],5,FALSE)</f>
        <v>Normal</v>
      </c>
      <c r="E1243" s="26" t="str">
        <f>VLOOKUP(A1243,medical[#All],6,FALSE)</f>
        <v>No</v>
      </c>
      <c r="F1243" s="26" t="str">
        <f>VLOOKUP('Health care'!A1243,medical[#All],7,FALSE)</f>
        <v>No</v>
      </c>
      <c r="G1243" s="26" t="str">
        <f>VLOOKUP(A1243,medical[#All],8,FALSE)</f>
        <v>No</v>
      </c>
      <c r="H1243" s="26">
        <f>VLOOKUP('Health care'!A1243,medical[#All],9,FALSE)</f>
        <v>1</v>
      </c>
      <c r="I1243" s="26" t="str">
        <f>VLOOKUP(A1243,medical[#All],10,FALSE)</f>
        <v>No</v>
      </c>
      <c r="J1243" s="27" t="str">
        <f>VLOOKUP(A1243,medical[#All],3,FALSE)</f>
        <v>Obesity</v>
      </c>
      <c r="K1243" s="27" t="str">
        <f>VLOOKUP(A1243,medical[#All],5,FALSE)</f>
        <v>Normal</v>
      </c>
      <c r="L1243" s="28" t="str">
        <f>VLOOKUP(A1243,hospital[#All],10,FALSE)</f>
        <v>27-Sep-1992</v>
      </c>
      <c r="M1243" s="29">
        <f>VLOOKUP(A1243,hospital[#All],6,FALSE)</f>
        <v>8954.99</v>
      </c>
      <c r="N1243" s="26" t="str">
        <f>VLOOKUP(A1243,hospital[#All],7,FALSE)</f>
        <v>tier - 2</v>
      </c>
      <c r="O1243" s="26" t="str">
        <f>VLOOKUP(A1243,hospital[#All],8,FALSE)</f>
        <v>tier - 3</v>
      </c>
      <c r="P1243" s="26" t="str">
        <f>VLOOKUP(A1243,hospital[#All],9,FALSE)</f>
        <v>R1026</v>
      </c>
      <c r="Q1243" s="26">
        <f>VLOOKUP(A1243,hospital[#All],11,FALSE)</f>
        <v>33</v>
      </c>
    </row>
    <row r="1244" spans="1:17" ht="15.6" x14ac:dyDescent="0.3">
      <c r="A1244" s="25" t="s">
        <v>1128</v>
      </c>
      <c r="B1244" s="26" t="str">
        <f>VLOOKUP(A1244,cstm_name[#All],4,FALSE)</f>
        <v>rafer</v>
      </c>
      <c r="C1244" s="26">
        <f>VLOOKUP(A1244,medical[#All],2,FALSE)</f>
        <v>43.89</v>
      </c>
      <c r="D1244" s="26" t="str">
        <f>VLOOKUP(A1244,medical[#All],5,FALSE)</f>
        <v>Prediabetes</v>
      </c>
      <c r="E1244" s="26" t="str">
        <f>VLOOKUP(A1244,medical[#All],6,FALSE)</f>
        <v>Yes</v>
      </c>
      <c r="F1244" s="26" t="str">
        <f>VLOOKUP('Health care'!A1244,medical[#All],7,FALSE)</f>
        <v>No</v>
      </c>
      <c r="G1244" s="26" t="str">
        <f>VLOOKUP(A1244,medical[#All],8,FALSE)</f>
        <v>No</v>
      </c>
      <c r="H1244" s="26">
        <f>VLOOKUP('Health care'!A1244,medical[#All],9,FALSE)</f>
        <v>0</v>
      </c>
      <c r="I1244" s="26" t="str">
        <f>VLOOKUP(A1244,medical[#All],10,FALSE)</f>
        <v>No</v>
      </c>
      <c r="J1244" s="27" t="str">
        <f>VLOOKUP(A1244,medical[#All],3,FALSE)</f>
        <v>Obesity</v>
      </c>
      <c r="K1244" s="27" t="str">
        <f>VLOOKUP(A1244,medical[#All],5,FALSE)</f>
        <v>Prediabetes</v>
      </c>
      <c r="L1244" s="28" t="str">
        <f>VLOOKUP(A1244,hospital[#All],10,FALSE)</f>
        <v>25-Dec-1976</v>
      </c>
      <c r="M1244" s="29">
        <f>VLOOKUP(A1244,hospital[#All],6,FALSE)</f>
        <v>8944.1200000000008</v>
      </c>
      <c r="N1244" s="26" t="str">
        <f>VLOOKUP(A1244,hospital[#All],7,FALSE)</f>
        <v>tier - 3</v>
      </c>
      <c r="O1244" s="26" t="str">
        <f>VLOOKUP(A1244,hospital[#All],8,FALSE)</f>
        <v>tier - 2</v>
      </c>
      <c r="P1244" s="26" t="str">
        <f>VLOOKUP(A1244,hospital[#All],9,FALSE)</f>
        <v>R1013</v>
      </c>
      <c r="Q1244" s="26">
        <f>VLOOKUP(A1244,hospital[#All],11,FALSE)</f>
        <v>49</v>
      </c>
    </row>
    <row r="1245" spans="1:17" ht="15.6" x14ac:dyDescent="0.3">
      <c r="A1245" s="25" t="s">
        <v>1127</v>
      </c>
      <c r="B1245" s="26" t="str">
        <f>VLOOKUP(A1245,cstm_name[#All],4,FALSE)</f>
        <v>claire</v>
      </c>
      <c r="C1245" s="26">
        <f>VLOOKUP(A1245,medical[#All],2,FALSE)</f>
        <v>25.6</v>
      </c>
      <c r="D1245" s="26" t="str">
        <f>VLOOKUP(A1245,medical[#All],5,FALSE)</f>
        <v>Normal</v>
      </c>
      <c r="E1245" s="26" t="str">
        <f>VLOOKUP(A1245,medical[#All],6,FALSE)</f>
        <v>No</v>
      </c>
      <c r="F1245" s="26" t="str">
        <f>VLOOKUP('Health care'!A1245,medical[#All],7,FALSE)</f>
        <v>No</v>
      </c>
      <c r="G1245" s="26" t="str">
        <f>VLOOKUP(A1245,medical[#All],8,FALSE)</f>
        <v>No</v>
      </c>
      <c r="H1245" s="26">
        <f>VLOOKUP('Health care'!A1245,medical[#All],9,FALSE)</f>
        <v>2</v>
      </c>
      <c r="I1245" s="26" t="str">
        <f>VLOOKUP(A1245,medical[#All],10,FALSE)</f>
        <v>No</v>
      </c>
      <c r="J1245" s="27" t="str">
        <f>VLOOKUP(A1245,medical[#All],3,FALSE)</f>
        <v>OverWeight</v>
      </c>
      <c r="K1245" s="27" t="str">
        <f>VLOOKUP(A1245,medical[#All],5,FALSE)</f>
        <v>Normal</v>
      </c>
      <c r="L1245" s="28" t="str">
        <f>VLOOKUP(A1245,hospital[#All],10,FALSE)</f>
        <v>6-Jun-1972</v>
      </c>
      <c r="M1245" s="29">
        <f>VLOOKUP(A1245,hospital[#All],6,FALSE)</f>
        <v>8932.08</v>
      </c>
      <c r="N1245" s="26" t="str">
        <f>VLOOKUP(A1245,hospital[#All],7,FALSE)</f>
        <v>tier - 2</v>
      </c>
      <c r="O1245" s="26" t="str">
        <f>VLOOKUP(A1245,hospital[#All],8,FALSE)</f>
        <v>tier - 1</v>
      </c>
      <c r="P1245" s="26" t="str">
        <f>VLOOKUP(A1245,hospital[#All],9,FALSE)</f>
        <v>R1011</v>
      </c>
      <c r="Q1245" s="26">
        <f>VLOOKUP(A1245,hospital[#All],11,FALSE)</f>
        <v>53</v>
      </c>
    </row>
    <row r="1246" spans="1:17" ht="15.6" x14ac:dyDescent="0.3">
      <c r="A1246" s="25" t="s">
        <v>1126</v>
      </c>
      <c r="B1246" s="26" t="str">
        <f>VLOOKUP(A1246,cstm_name[#All],4,FALSE)</f>
        <v>Erynn</v>
      </c>
      <c r="C1246" s="26">
        <f>VLOOKUP(A1246,medical[#All],2,FALSE)</f>
        <v>29.545000000000002</v>
      </c>
      <c r="D1246" s="26" t="str">
        <f>VLOOKUP(A1246,medical[#All],5,FALSE)</f>
        <v>Diabetes</v>
      </c>
      <c r="E1246" s="26" t="str">
        <f>VLOOKUP(A1246,medical[#All],6,FALSE)</f>
        <v>Yes</v>
      </c>
      <c r="F1246" s="26" t="str">
        <f>VLOOKUP('Health care'!A1246,medical[#All],7,FALSE)</f>
        <v>No</v>
      </c>
      <c r="G1246" s="26" t="str">
        <f>VLOOKUP(A1246,medical[#All],8,FALSE)</f>
        <v>No</v>
      </c>
      <c r="H1246" s="26">
        <f>VLOOKUP('Health care'!A1246,medical[#All],9,FALSE)</f>
        <v>1</v>
      </c>
      <c r="I1246" s="26" t="str">
        <f>VLOOKUP(A1246,medical[#All],10,FALSE)</f>
        <v>No</v>
      </c>
      <c r="J1246" s="27" t="str">
        <f>VLOOKUP(A1246,medical[#All],3,FALSE)</f>
        <v>OverWeight</v>
      </c>
      <c r="K1246" s="27" t="str">
        <f>VLOOKUP(A1246,medical[#All],5,FALSE)</f>
        <v>Diabetes</v>
      </c>
      <c r="L1246" s="28" t="str">
        <f>VLOOKUP(A1246,hospital[#All],10,FALSE)</f>
        <v>7-Jul-1975</v>
      </c>
      <c r="M1246" s="29">
        <f>VLOOKUP(A1246,hospital[#All],6,FALSE)</f>
        <v>8930.93</v>
      </c>
      <c r="N1246" s="26" t="str">
        <f>VLOOKUP(A1246,hospital[#All],7,FALSE)</f>
        <v>tier - 2</v>
      </c>
      <c r="O1246" s="26" t="str">
        <f>VLOOKUP(A1246,hospital[#All],8,FALSE)</f>
        <v>tier - 2</v>
      </c>
      <c r="P1246" s="26" t="str">
        <f>VLOOKUP(A1246,hospital[#All],9,FALSE)</f>
        <v>R1012</v>
      </c>
      <c r="Q1246" s="26">
        <f>VLOOKUP(A1246,hospital[#All],11,FALSE)</f>
        <v>50</v>
      </c>
    </row>
    <row r="1247" spans="1:17" ht="15.6" x14ac:dyDescent="0.3">
      <c r="A1247" s="25" t="s">
        <v>1125</v>
      </c>
      <c r="B1247" s="26" t="str">
        <f>VLOOKUP(A1247,cstm_name[#All],4,FALSE)</f>
        <v>mahesh</v>
      </c>
      <c r="C1247" s="26">
        <f>VLOOKUP(A1247,medical[#All],2,FALSE)</f>
        <v>23.25</v>
      </c>
      <c r="D1247" s="26" t="str">
        <f>VLOOKUP(A1247,medical[#All],5,FALSE)</f>
        <v>Diabetes</v>
      </c>
      <c r="E1247" s="26" t="str">
        <f>VLOOKUP(A1247,medical[#All],6,FALSE)</f>
        <v>Yes</v>
      </c>
      <c r="F1247" s="26" t="str">
        <f>VLOOKUP('Health care'!A1247,medical[#All],7,FALSE)</f>
        <v>No</v>
      </c>
      <c r="G1247" s="26" t="str">
        <f>VLOOKUP(A1247,medical[#All],8,FALSE)</f>
        <v>No</v>
      </c>
      <c r="H1247" s="26">
        <f>VLOOKUP('Health care'!A1247,medical[#All],9,FALSE)</f>
        <v>0</v>
      </c>
      <c r="I1247" s="26" t="str">
        <f>VLOOKUP(A1247,medical[#All],10,FALSE)</f>
        <v>No</v>
      </c>
      <c r="J1247" s="27" t="str">
        <f>VLOOKUP(A1247,medical[#All],3,FALSE)</f>
        <v>Normal Weight</v>
      </c>
      <c r="K1247" s="27" t="str">
        <f>VLOOKUP(A1247,medical[#All],5,FALSE)</f>
        <v>Diabetes</v>
      </c>
      <c r="L1247" s="28" t="str">
        <f>VLOOKUP(A1247,hospital[#All],10,FALSE)</f>
        <v>6-Sep-1967</v>
      </c>
      <c r="M1247" s="29">
        <f>VLOOKUP(A1247,hospital[#All],6,FALSE)</f>
        <v>8908.4699999999993</v>
      </c>
      <c r="N1247" s="26" t="str">
        <f>VLOOKUP(A1247,hospital[#All],7,FALSE)</f>
        <v>tier - 3</v>
      </c>
      <c r="O1247" s="26" t="str">
        <f>VLOOKUP(A1247,hospital[#All],8,FALSE)</f>
        <v>tier - 2</v>
      </c>
      <c r="P1247" s="26" t="str">
        <f>VLOOKUP(A1247,hospital[#All],9,FALSE)</f>
        <v>R1013</v>
      </c>
      <c r="Q1247" s="26">
        <f>VLOOKUP(A1247,hospital[#All],11,FALSE)</f>
        <v>58</v>
      </c>
    </row>
    <row r="1248" spans="1:17" ht="15.6" x14ac:dyDescent="0.3">
      <c r="A1248" s="25" t="s">
        <v>1124</v>
      </c>
      <c r="B1248" s="26" t="str">
        <f>VLOOKUP(A1248,cstm_name[#All],4,FALSE)</f>
        <v>stanley</v>
      </c>
      <c r="C1248" s="26">
        <f>VLOOKUP(A1248,medical[#All],2,FALSE)</f>
        <v>43.95</v>
      </c>
      <c r="D1248" s="26" t="str">
        <f>VLOOKUP(A1248,medical[#All],5,FALSE)</f>
        <v>Normal</v>
      </c>
      <c r="E1248" s="26" t="str">
        <f>VLOOKUP(A1248,medical[#All],6,FALSE)</f>
        <v>Yes</v>
      </c>
      <c r="F1248" s="26" t="str">
        <f>VLOOKUP('Health care'!A1248,medical[#All],7,FALSE)</f>
        <v>No</v>
      </c>
      <c r="G1248" s="26" t="str">
        <f>VLOOKUP(A1248,medical[#All],8,FALSE)</f>
        <v>Yes</v>
      </c>
      <c r="H1248" s="26">
        <f>VLOOKUP('Health care'!A1248,medical[#All],9,FALSE)</f>
        <v>1</v>
      </c>
      <c r="I1248" s="26" t="str">
        <f>VLOOKUP(A1248,medical[#All],10,FALSE)</f>
        <v>No</v>
      </c>
      <c r="J1248" s="27" t="str">
        <f>VLOOKUP(A1248,medical[#All],3,FALSE)</f>
        <v>Obesity</v>
      </c>
      <c r="K1248" s="27" t="str">
        <f>VLOOKUP(A1248,medical[#All],5,FALSE)</f>
        <v>Normal</v>
      </c>
      <c r="L1248" s="28" t="str">
        <f>VLOOKUP(A1248,hospital[#All],10,FALSE)</f>
        <v>28-Nov-1997</v>
      </c>
      <c r="M1248" s="29">
        <f>VLOOKUP(A1248,hospital[#All],6,FALSE)</f>
        <v>8906.14</v>
      </c>
      <c r="N1248" s="26" t="str">
        <f>VLOOKUP(A1248,hospital[#All],7,FALSE)</f>
        <v>tier - 2</v>
      </c>
      <c r="O1248" s="26" t="str">
        <f>VLOOKUP(A1248,hospital[#All],8,FALSE)</f>
        <v>tier - 2</v>
      </c>
      <c r="P1248" s="26" t="str">
        <f>VLOOKUP(A1248,hospital[#All],9,FALSE)</f>
        <v>R1012</v>
      </c>
      <c r="Q1248" s="26">
        <f>VLOOKUP(A1248,hospital[#All],11,FALSE)</f>
        <v>28</v>
      </c>
    </row>
    <row r="1249" spans="1:17" ht="15.6" x14ac:dyDescent="0.3">
      <c r="A1249" s="25" t="s">
        <v>1123</v>
      </c>
      <c r="B1249" s="26" t="str">
        <f>VLOOKUP(A1249,cstm_name[#All],4,FALSE)</f>
        <v>gregory</v>
      </c>
      <c r="C1249" s="26">
        <f>VLOOKUP(A1249,medical[#All],2,FALSE)</f>
        <v>21.85</v>
      </c>
      <c r="D1249" s="26" t="str">
        <f>VLOOKUP(A1249,medical[#All],5,FALSE)</f>
        <v>Diabetes</v>
      </c>
      <c r="E1249" s="26" t="str">
        <f>VLOOKUP(A1249,medical[#All],6,FALSE)</f>
        <v>No</v>
      </c>
      <c r="F1249" s="26" t="str">
        <f>VLOOKUP('Health care'!A1249,medical[#All],7,FALSE)</f>
        <v>No</v>
      </c>
      <c r="G1249" s="26" t="str">
        <f>VLOOKUP(A1249,medical[#All],8,FALSE)</f>
        <v>No</v>
      </c>
      <c r="H1249" s="26">
        <f>VLOOKUP('Health care'!A1249,medical[#All],9,FALSE)</f>
        <v>0</v>
      </c>
      <c r="I1249" s="26" t="str">
        <f>VLOOKUP(A1249,medical[#All],10,FALSE)</f>
        <v>No</v>
      </c>
      <c r="J1249" s="27" t="str">
        <f>VLOOKUP(A1249,medical[#All],3,FALSE)</f>
        <v>Normal Weight</v>
      </c>
      <c r="K1249" s="27" t="str">
        <f>VLOOKUP(A1249,medical[#All],5,FALSE)</f>
        <v>Diabetes</v>
      </c>
      <c r="L1249" s="28" t="str">
        <f>VLOOKUP(A1249,hospital[#All],10,FALSE)</f>
        <v>16-Dec-1978</v>
      </c>
      <c r="M1249" s="29">
        <f>VLOOKUP(A1249,hospital[#All],6,FALSE)</f>
        <v>8891.14</v>
      </c>
      <c r="N1249" s="26" t="str">
        <f>VLOOKUP(A1249,hospital[#All],7,FALSE)</f>
        <v>tier - 2</v>
      </c>
      <c r="O1249" s="26" t="str">
        <f>VLOOKUP(A1249,hospital[#All],8,FALSE)</f>
        <v>tier - 3</v>
      </c>
      <c r="P1249" s="26" t="str">
        <f>VLOOKUP(A1249,hospital[#All],9,FALSE)</f>
        <v>R1017</v>
      </c>
      <c r="Q1249" s="26">
        <f>VLOOKUP(A1249,hospital[#All],11,FALSE)</f>
        <v>47</v>
      </c>
    </row>
    <row r="1250" spans="1:17" ht="15.6" x14ac:dyDescent="0.3">
      <c r="A1250" s="25" t="s">
        <v>1122</v>
      </c>
      <c r="B1250" s="26" t="str">
        <f>VLOOKUP(A1250,cstm_name[#All],4,FALSE)</f>
        <v>eric</v>
      </c>
      <c r="C1250" s="26">
        <f>VLOOKUP(A1250,medical[#All],2,FALSE)</f>
        <v>25.73</v>
      </c>
      <c r="D1250" s="26" t="str">
        <f>VLOOKUP(A1250,medical[#All],5,FALSE)</f>
        <v>Diabetes</v>
      </c>
      <c r="E1250" s="26" t="str">
        <f>VLOOKUP(A1250,medical[#All],6,FALSE)</f>
        <v>No</v>
      </c>
      <c r="F1250" s="26" t="str">
        <f>VLOOKUP('Health care'!A1250,medical[#All],7,FALSE)</f>
        <v>No</v>
      </c>
      <c r="G1250" s="26" t="str">
        <f>VLOOKUP(A1250,medical[#All],8,FALSE)</f>
        <v>No</v>
      </c>
      <c r="H1250" s="26">
        <f>VLOOKUP('Health care'!A1250,medical[#All],9,FALSE)</f>
        <v>2</v>
      </c>
      <c r="I1250" s="26" t="str">
        <f>VLOOKUP(A1250,medical[#All],10,FALSE)</f>
        <v>No</v>
      </c>
      <c r="J1250" s="27" t="str">
        <f>VLOOKUP(A1250,medical[#All],3,FALSE)</f>
        <v>OverWeight</v>
      </c>
      <c r="K1250" s="27" t="str">
        <f>VLOOKUP(A1250,medical[#All],5,FALSE)</f>
        <v>Diabetes</v>
      </c>
      <c r="L1250" s="28" t="str">
        <f>VLOOKUP(A1250,hospital[#All],10,FALSE)</f>
        <v>9-Sep-1973</v>
      </c>
      <c r="M1250" s="29">
        <f>VLOOKUP(A1250,hospital[#All],6,FALSE)</f>
        <v>8890.59</v>
      </c>
      <c r="N1250" s="26" t="str">
        <f>VLOOKUP(A1250,hospital[#All],7,FALSE)</f>
        <v>tier - 2</v>
      </c>
      <c r="O1250" s="26" t="str">
        <f>VLOOKUP(A1250,hospital[#All],8,FALSE)</f>
        <v>tier - 3</v>
      </c>
      <c r="P1250" s="26" t="str">
        <f>VLOOKUP(A1250,hospital[#All],9,FALSE)</f>
        <v>R1012</v>
      </c>
      <c r="Q1250" s="26">
        <f>VLOOKUP(A1250,hospital[#All],11,FALSE)</f>
        <v>52</v>
      </c>
    </row>
    <row r="1251" spans="1:17" ht="15.6" x14ac:dyDescent="0.3">
      <c r="A1251" s="25" t="s">
        <v>1121</v>
      </c>
      <c r="B1251" s="26" t="str">
        <f>VLOOKUP(A1251,cstm_name[#All],4,FALSE)</f>
        <v>Rachel</v>
      </c>
      <c r="C1251" s="26">
        <f>VLOOKUP(A1251,medical[#All],2,FALSE)</f>
        <v>32.229999999999997</v>
      </c>
      <c r="D1251" s="26" t="str">
        <f>VLOOKUP(A1251,medical[#All],5,FALSE)</f>
        <v>Diabetes</v>
      </c>
      <c r="E1251" s="26" t="str">
        <f>VLOOKUP(A1251,medical[#All],6,FALSE)</f>
        <v>No</v>
      </c>
      <c r="F1251" s="26" t="str">
        <f>VLOOKUP('Health care'!A1251,medical[#All],7,FALSE)</f>
        <v>No</v>
      </c>
      <c r="G1251" s="26" t="str">
        <f>VLOOKUP(A1251,medical[#All],8,FALSE)</f>
        <v>No</v>
      </c>
      <c r="H1251" s="26">
        <f>VLOOKUP('Health care'!A1251,medical[#All],9,FALSE)</f>
        <v>0</v>
      </c>
      <c r="I1251" s="26" t="str">
        <f>VLOOKUP(A1251,medical[#All],10,FALSE)</f>
        <v>No</v>
      </c>
      <c r="J1251" s="27" t="str">
        <f>VLOOKUP(A1251,medical[#All],3,FALSE)</f>
        <v>Obesity</v>
      </c>
      <c r="K1251" s="27" t="str">
        <f>VLOOKUP(A1251,medical[#All],5,FALSE)</f>
        <v>Diabetes</v>
      </c>
      <c r="L1251" s="28" t="str">
        <f>VLOOKUP(A1251,hospital[#All],10,FALSE)</f>
        <v>18-Jun-1974</v>
      </c>
      <c r="M1251" s="29">
        <f>VLOOKUP(A1251,hospital[#All],6,FALSE)</f>
        <v>8871.15</v>
      </c>
      <c r="N1251" s="26" t="str">
        <f>VLOOKUP(A1251,hospital[#All],7,FALSE)</f>
        <v>tier - 2</v>
      </c>
      <c r="O1251" s="26" t="str">
        <f>VLOOKUP(A1251,hospital[#All],8,FALSE)</f>
        <v>tier - 3</v>
      </c>
      <c r="P1251" s="26" t="str">
        <f>VLOOKUP(A1251,hospital[#All],9,FALSE)</f>
        <v>R1013</v>
      </c>
      <c r="Q1251" s="26">
        <f>VLOOKUP(A1251,hospital[#All],11,FALSE)</f>
        <v>51</v>
      </c>
    </row>
    <row r="1252" spans="1:17" ht="15.6" x14ac:dyDescent="0.3">
      <c r="A1252" s="25" t="s">
        <v>1120</v>
      </c>
      <c r="B1252" s="26" t="str">
        <f>VLOOKUP(A1252,cstm_name[#All],4,FALSE)</f>
        <v>fritz</v>
      </c>
      <c r="C1252" s="26">
        <f>VLOOKUP(A1252,medical[#All],2,FALSE)</f>
        <v>32.204999999999998</v>
      </c>
      <c r="D1252" s="26" t="str">
        <f>VLOOKUP(A1252,medical[#All],5,FALSE)</f>
        <v>Prediabetes</v>
      </c>
      <c r="E1252" s="26" t="str">
        <f>VLOOKUP(A1252,medical[#All],6,FALSE)</f>
        <v>No</v>
      </c>
      <c r="F1252" s="26" t="str">
        <f>VLOOKUP('Health care'!A1252,medical[#All],7,FALSE)</f>
        <v>No</v>
      </c>
      <c r="G1252" s="26" t="str">
        <f>VLOOKUP(A1252,medical[#All],8,FALSE)</f>
        <v>No</v>
      </c>
      <c r="H1252" s="26">
        <f>VLOOKUP('Health care'!A1252,medical[#All],9,FALSE)</f>
        <v>2</v>
      </c>
      <c r="I1252" s="26" t="str">
        <f>VLOOKUP(A1252,medical[#All],10,FALSE)</f>
        <v>No</v>
      </c>
      <c r="J1252" s="27" t="str">
        <f>VLOOKUP(A1252,medical[#All],3,FALSE)</f>
        <v>Obesity</v>
      </c>
      <c r="K1252" s="27" t="str">
        <f>VLOOKUP(A1252,medical[#All],5,FALSE)</f>
        <v>Prediabetes</v>
      </c>
      <c r="L1252" s="28" t="str">
        <f>VLOOKUP(A1252,hospital[#All],10,FALSE)</f>
        <v>22-Nov-1972</v>
      </c>
      <c r="M1252" s="29">
        <f>VLOOKUP(A1252,hospital[#All],6,FALSE)</f>
        <v>8835.26</v>
      </c>
      <c r="N1252" s="26" t="str">
        <f>VLOOKUP(A1252,hospital[#All],7,FALSE)</f>
        <v>tier - 3</v>
      </c>
      <c r="O1252" s="26" t="str">
        <f>VLOOKUP(A1252,hospital[#All],8,FALSE)</f>
        <v>tier - 2</v>
      </c>
      <c r="P1252" s="26" t="str">
        <f>VLOOKUP(A1252,hospital[#All],9,FALSE)</f>
        <v>R1012</v>
      </c>
      <c r="Q1252" s="26">
        <f>VLOOKUP(A1252,hospital[#All],11,FALSE)</f>
        <v>53</v>
      </c>
    </row>
    <row r="1253" spans="1:17" ht="15.6" x14ac:dyDescent="0.3">
      <c r="A1253" s="25" t="s">
        <v>1119</v>
      </c>
      <c r="B1253" s="26" t="str">
        <f>VLOOKUP(A1253,cstm_name[#All],4,FALSE)</f>
        <v>brad</v>
      </c>
      <c r="C1253" s="26">
        <f>VLOOKUP(A1253,medical[#All],2,FALSE)</f>
        <v>26.41</v>
      </c>
      <c r="D1253" s="26" t="str">
        <f>VLOOKUP(A1253,medical[#All],5,FALSE)</f>
        <v>Normal</v>
      </c>
      <c r="E1253" s="26" t="str">
        <f>VLOOKUP(A1253,medical[#All],6,FALSE)</f>
        <v>No</v>
      </c>
      <c r="F1253" s="26" t="str">
        <f>VLOOKUP('Health care'!A1253,medical[#All],7,FALSE)</f>
        <v>No</v>
      </c>
      <c r="G1253" s="26" t="str">
        <f>VLOOKUP(A1253,medical[#All],8,FALSE)</f>
        <v>No</v>
      </c>
      <c r="H1253" s="26">
        <f>VLOOKUP('Health care'!A1253,medical[#All],9,FALSE)</f>
        <v>2</v>
      </c>
      <c r="I1253" s="26" t="str">
        <f>VLOOKUP(A1253,medical[#All],10,FALSE)</f>
        <v>No</v>
      </c>
      <c r="J1253" s="27" t="str">
        <f>VLOOKUP(A1253,medical[#All],3,FALSE)</f>
        <v>OverWeight</v>
      </c>
      <c r="K1253" s="27" t="str">
        <f>VLOOKUP(A1253,medical[#All],5,FALSE)</f>
        <v>Normal</v>
      </c>
      <c r="L1253" s="28" t="str">
        <f>VLOOKUP(A1253,hospital[#All],10,FALSE)</f>
        <v>14-Nov-1972</v>
      </c>
      <c r="M1253" s="29">
        <f>VLOOKUP(A1253,hospital[#All],6,FALSE)</f>
        <v>8827.2099999999991</v>
      </c>
      <c r="N1253" s="26" t="str">
        <f>VLOOKUP(A1253,hospital[#All],7,FALSE)</f>
        <v>tier - 3</v>
      </c>
      <c r="O1253" s="26" t="str">
        <f>VLOOKUP(A1253,hospital[#All],8,FALSE)</f>
        <v>tier - 1</v>
      </c>
      <c r="P1253" s="26" t="str">
        <f>VLOOKUP(A1253,hospital[#All],9,FALSE)</f>
        <v>R1012</v>
      </c>
      <c r="Q1253" s="26">
        <f>VLOOKUP(A1253,hospital[#All],11,FALSE)</f>
        <v>53</v>
      </c>
    </row>
    <row r="1254" spans="1:17" ht="15.6" x14ac:dyDescent="0.3">
      <c r="A1254" s="25" t="s">
        <v>1118</v>
      </c>
      <c r="B1254" s="26" t="str">
        <f>VLOOKUP(A1254,cstm_name[#All],4,FALSE)</f>
        <v>Claire</v>
      </c>
      <c r="C1254" s="26">
        <f>VLOOKUP(A1254,medical[#All],2,FALSE)</f>
        <v>30.2</v>
      </c>
      <c r="D1254" s="26" t="str">
        <f>VLOOKUP(A1254,medical[#All],5,FALSE)</f>
        <v>Prediabetes</v>
      </c>
      <c r="E1254" s="26" t="str">
        <f>VLOOKUP(A1254,medical[#All],6,FALSE)</f>
        <v>Yes</v>
      </c>
      <c r="F1254" s="26" t="str">
        <f>VLOOKUP('Health care'!A1254,medical[#All],7,FALSE)</f>
        <v>No</v>
      </c>
      <c r="G1254" s="26" t="str">
        <f>VLOOKUP(A1254,medical[#All],8,FALSE)</f>
        <v>No</v>
      </c>
      <c r="H1254" s="26">
        <f>VLOOKUP('Health care'!A1254,medical[#All],9,FALSE)</f>
        <v>0</v>
      </c>
      <c r="I1254" s="26" t="str">
        <f>VLOOKUP(A1254,medical[#All],10,FALSE)</f>
        <v>No</v>
      </c>
      <c r="J1254" s="27" t="str">
        <f>VLOOKUP(A1254,medical[#All],3,FALSE)</f>
        <v>Obesity</v>
      </c>
      <c r="K1254" s="27" t="str">
        <f>VLOOKUP(A1254,medical[#All],5,FALSE)</f>
        <v>Prediabetes</v>
      </c>
      <c r="L1254" s="28" t="str">
        <f>VLOOKUP(A1254,hospital[#All],10,FALSE)</f>
        <v>14-Jul-1976</v>
      </c>
      <c r="M1254" s="29">
        <f>VLOOKUP(A1254,hospital[#All],6,FALSE)</f>
        <v>8825.09</v>
      </c>
      <c r="N1254" s="26" t="str">
        <f>VLOOKUP(A1254,hospital[#All],7,FALSE)</f>
        <v>tier - 2</v>
      </c>
      <c r="O1254" s="26" t="str">
        <f>VLOOKUP(A1254,hospital[#All],8,FALSE)</f>
        <v>tier - 3</v>
      </c>
      <c r="P1254" s="26" t="str">
        <f>VLOOKUP(A1254,hospital[#All],9,FALSE)</f>
        <v>R1011</v>
      </c>
      <c r="Q1254" s="26">
        <f>VLOOKUP(A1254,hospital[#All],11,FALSE)</f>
        <v>49</v>
      </c>
    </row>
    <row r="1255" spans="1:17" ht="15.6" x14ac:dyDescent="0.3">
      <c r="A1255" s="25" t="s">
        <v>1117</v>
      </c>
      <c r="B1255" s="26" t="str">
        <f>VLOOKUP(A1255,cstm_name[#All],4,FALSE)</f>
        <v>jennifer</v>
      </c>
      <c r="C1255" s="26">
        <f>VLOOKUP(A1255,medical[#All],2,FALSE)</f>
        <v>31.26</v>
      </c>
      <c r="D1255" s="26" t="str">
        <f>VLOOKUP(A1255,medical[#All],5,FALSE)</f>
        <v>Prediabetes</v>
      </c>
      <c r="E1255" s="26" t="str">
        <f>VLOOKUP(A1255,medical[#All],6,FALSE)</f>
        <v>Yes</v>
      </c>
      <c r="F1255" s="26" t="str">
        <f>VLOOKUP('Health care'!A1255,medical[#All],7,FALSE)</f>
        <v>No</v>
      </c>
      <c r="G1255" s="26" t="str">
        <f>VLOOKUP(A1255,medical[#All],8,FALSE)</f>
        <v>No</v>
      </c>
      <c r="H1255" s="26">
        <f>VLOOKUP('Health care'!A1255,medical[#All],9,FALSE)</f>
        <v>1</v>
      </c>
      <c r="I1255" s="26" t="str">
        <f>VLOOKUP(A1255,medical[#All],10,FALSE)</f>
        <v>No</v>
      </c>
      <c r="J1255" s="27" t="str">
        <f>VLOOKUP(A1255,medical[#All],3,FALSE)</f>
        <v>Obesity</v>
      </c>
      <c r="K1255" s="27" t="str">
        <f>VLOOKUP(A1255,medical[#All],5,FALSE)</f>
        <v>Prediabetes</v>
      </c>
      <c r="L1255" s="28" t="str">
        <f>VLOOKUP(A1255,hospital[#All],10,FALSE)</f>
        <v>22-Aug-1988</v>
      </c>
      <c r="M1255" s="29">
        <f>VLOOKUP(A1255,hospital[#All],6,FALSE)</f>
        <v>8824.27</v>
      </c>
      <c r="N1255" s="26" t="str">
        <f>VLOOKUP(A1255,hospital[#All],7,FALSE)</f>
        <v>tier - 2</v>
      </c>
      <c r="O1255" s="26" t="str">
        <f>VLOOKUP(A1255,hospital[#All],8,FALSE)</f>
        <v>tier - 1</v>
      </c>
      <c r="P1255" s="26" t="str">
        <f>VLOOKUP(A1255,hospital[#All],9,FALSE)</f>
        <v>R1025</v>
      </c>
      <c r="Q1255" s="26">
        <f>VLOOKUP(A1255,hospital[#All],11,FALSE)</f>
        <v>37</v>
      </c>
    </row>
    <row r="1256" spans="1:17" ht="15.6" x14ac:dyDescent="0.3">
      <c r="A1256" s="25" t="s">
        <v>1116</v>
      </c>
      <c r="B1256" s="26" t="str">
        <f>VLOOKUP(A1256,cstm_name[#All],4,FALSE)</f>
        <v>Maria</v>
      </c>
      <c r="C1256" s="26">
        <f>VLOOKUP(A1256,medical[#All],2,FALSE)</f>
        <v>33.725000000000001</v>
      </c>
      <c r="D1256" s="26" t="str">
        <f>VLOOKUP(A1256,medical[#All],5,FALSE)</f>
        <v>Prediabetes</v>
      </c>
      <c r="E1256" s="26" t="str">
        <f>VLOOKUP(A1256,medical[#All],6,FALSE)</f>
        <v>Yes</v>
      </c>
      <c r="F1256" s="26" t="str">
        <f>VLOOKUP('Health care'!A1256,medical[#All],7,FALSE)</f>
        <v>No</v>
      </c>
      <c r="G1256" s="26" t="str">
        <f>VLOOKUP(A1256,medical[#All],8,FALSE)</f>
        <v>No</v>
      </c>
      <c r="H1256" s="26">
        <f>VLOOKUP('Health care'!A1256,medical[#All],9,FALSE)</f>
        <v>0</v>
      </c>
      <c r="I1256" s="26" t="str">
        <f>VLOOKUP(A1256,medical[#All],10,FALSE)</f>
        <v>No</v>
      </c>
      <c r="J1256" s="27" t="str">
        <f>VLOOKUP(A1256,medical[#All],3,FALSE)</f>
        <v>Obesity</v>
      </c>
      <c r="K1256" s="27" t="str">
        <f>VLOOKUP(A1256,medical[#All],5,FALSE)</f>
        <v>Prediabetes</v>
      </c>
      <c r="L1256" s="28" t="str">
        <f>VLOOKUP(A1256,hospital[#All],10,FALSE)</f>
        <v>19-Oct-1976</v>
      </c>
      <c r="M1256" s="29">
        <f>VLOOKUP(A1256,hospital[#All],6,FALSE)</f>
        <v>8823.99</v>
      </c>
      <c r="N1256" s="26" t="str">
        <f>VLOOKUP(A1256,hospital[#All],7,FALSE)</f>
        <v>tier - 2</v>
      </c>
      <c r="O1256" s="26" t="str">
        <f>VLOOKUP(A1256,hospital[#All],8,FALSE)</f>
        <v>tier - 3</v>
      </c>
      <c r="P1256" s="26" t="str">
        <f>VLOOKUP(A1256,hospital[#All],9,FALSE)</f>
        <v>R1024</v>
      </c>
      <c r="Q1256" s="26">
        <f>VLOOKUP(A1256,hospital[#All],11,FALSE)</f>
        <v>49</v>
      </c>
    </row>
    <row r="1257" spans="1:17" ht="15.6" x14ac:dyDescent="0.3">
      <c r="A1257" s="25" t="s">
        <v>1115</v>
      </c>
      <c r="B1257" s="26" t="str">
        <f>VLOOKUP(A1257,cstm_name[#All],4,FALSE)</f>
        <v>Katherine</v>
      </c>
      <c r="C1257" s="26">
        <f>VLOOKUP(A1257,medical[#All],2,FALSE)</f>
        <v>28.9</v>
      </c>
      <c r="D1257" s="26" t="str">
        <f>VLOOKUP(A1257,medical[#All],5,FALSE)</f>
        <v>Prediabetes</v>
      </c>
      <c r="E1257" s="26" t="str">
        <f>VLOOKUP(A1257,medical[#All],6,FALSE)</f>
        <v>Yes</v>
      </c>
      <c r="F1257" s="26" t="str">
        <f>VLOOKUP('Health care'!A1257,medical[#All],7,FALSE)</f>
        <v>No</v>
      </c>
      <c r="G1257" s="26" t="str">
        <f>VLOOKUP(A1257,medical[#All],8,FALSE)</f>
        <v>No</v>
      </c>
      <c r="H1257" s="26">
        <f>VLOOKUP('Health care'!A1257,medical[#All],9,FALSE)</f>
        <v>0</v>
      </c>
      <c r="I1257" s="26" t="str">
        <f>VLOOKUP(A1257,medical[#All],10,FALSE)</f>
        <v>No</v>
      </c>
      <c r="J1257" s="27" t="str">
        <f>VLOOKUP(A1257,medical[#All],3,FALSE)</f>
        <v>OverWeight</v>
      </c>
      <c r="K1257" s="27" t="str">
        <f>VLOOKUP(A1257,medical[#All],5,FALSE)</f>
        <v>Prediabetes</v>
      </c>
      <c r="L1257" s="28" t="str">
        <f>VLOOKUP(A1257,hospital[#All],10,FALSE)</f>
        <v>14-Jun-1976</v>
      </c>
      <c r="M1257" s="29">
        <f>VLOOKUP(A1257,hospital[#All],6,FALSE)</f>
        <v>8823.2800000000007</v>
      </c>
      <c r="N1257" s="26" t="str">
        <f>VLOOKUP(A1257,hospital[#All],7,FALSE)</f>
        <v>tier - 2</v>
      </c>
      <c r="O1257" s="26" t="str">
        <f>VLOOKUP(A1257,hospital[#All],8,FALSE)</f>
        <v>tier - 1</v>
      </c>
      <c r="P1257" s="26" t="str">
        <f>VLOOKUP(A1257,hospital[#All],9,FALSE)</f>
        <v>R1011</v>
      </c>
      <c r="Q1257" s="26">
        <f>VLOOKUP(A1257,hospital[#All],11,FALSE)</f>
        <v>49</v>
      </c>
    </row>
    <row r="1258" spans="1:17" ht="15.6" x14ac:dyDescent="0.3">
      <c r="A1258" s="25" t="s">
        <v>1114</v>
      </c>
      <c r="B1258" s="26" t="str">
        <f>VLOOKUP(A1258,cstm_name[#All],4,FALSE)</f>
        <v>michael</v>
      </c>
      <c r="C1258" s="26">
        <f>VLOOKUP(A1258,medical[#All],2,FALSE)</f>
        <v>45.69</v>
      </c>
      <c r="D1258" s="26" t="str">
        <f>VLOOKUP(A1258,medical[#All],5,FALSE)</f>
        <v>Normal</v>
      </c>
      <c r="E1258" s="26" t="str">
        <f>VLOOKUP(A1258,medical[#All],6,FALSE)</f>
        <v>Yes</v>
      </c>
      <c r="F1258" s="26" t="str">
        <f>VLOOKUP('Health care'!A1258,medical[#All],7,FALSE)</f>
        <v>No</v>
      </c>
      <c r="G1258" s="26" t="str">
        <f>VLOOKUP(A1258,medical[#All],8,FALSE)</f>
        <v>No</v>
      </c>
      <c r="H1258" s="26">
        <f>VLOOKUP('Health care'!A1258,medical[#All],9,FALSE)</f>
        <v>0</v>
      </c>
      <c r="I1258" s="26" t="str">
        <f>VLOOKUP(A1258,medical[#All],10,FALSE)</f>
        <v>No</v>
      </c>
      <c r="J1258" s="27" t="str">
        <f>VLOOKUP(A1258,medical[#All],3,FALSE)</f>
        <v>Obesity</v>
      </c>
      <c r="K1258" s="27" t="str">
        <f>VLOOKUP(A1258,medical[#All],5,FALSE)</f>
        <v>Normal</v>
      </c>
      <c r="L1258" s="28" t="str">
        <f>VLOOKUP(A1258,hospital[#All],10,FALSE)</f>
        <v>7-Nov-2001</v>
      </c>
      <c r="M1258" s="29">
        <f>VLOOKUP(A1258,hospital[#All],6,FALSE)</f>
        <v>8821.8799999999992</v>
      </c>
      <c r="N1258" s="26" t="str">
        <f>VLOOKUP(A1258,hospital[#All],7,FALSE)</f>
        <v>tier - 2</v>
      </c>
      <c r="O1258" s="26" t="str">
        <f>VLOOKUP(A1258,hospital[#All],8,FALSE)</f>
        <v>tier - 3</v>
      </c>
      <c r="P1258" s="26" t="str">
        <f>VLOOKUP(A1258,hospital[#All],9,FALSE)</f>
        <v>R1023</v>
      </c>
      <c r="Q1258" s="26">
        <f>VLOOKUP(A1258,hospital[#All],11,FALSE)</f>
        <v>24</v>
      </c>
    </row>
    <row r="1259" spans="1:17" ht="15.6" x14ac:dyDescent="0.3">
      <c r="A1259" s="25" t="s">
        <v>1113</v>
      </c>
      <c r="B1259" s="26" t="str">
        <f>VLOOKUP(A1259,cstm_name[#All],4,FALSE)</f>
        <v>roxanne</v>
      </c>
      <c r="C1259" s="26">
        <f>VLOOKUP(A1259,medical[#All],2,FALSE)</f>
        <v>21.03</v>
      </c>
      <c r="D1259" s="26" t="str">
        <f>VLOOKUP(A1259,medical[#All],5,FALSE)</f>
        <v>Diabetes</v>
      </c>
      <c r="E1259" s="26" t="str">
        <f>VLOOKUP(A1259,medical[#All],6,FALSE)</f>
        <v>No</v>
      </c>
      <c r="F1259" s="26" t="str">
        <f>VLOOKUP('Health care'!A1259,medical[#All],7,FALSE)</f>
        <v>No</v>
      </c>
      <c r="G1259" s="26" t="str">
        <f>VLOOKUP(A1259,medical[#All],8,FALSE)</f>
        <v>No</v>
      </c>
      <c r="H1259" s="26">
        <f>VLOOKUP('Health care'!A1259,medical[#All],9,FALSE)</f>
        <v>0</v>
      </c>
      <c r="I1259" s="26" t="str">
        <f>VLOOKUP(A1259,medical[#All],10,FALSE)</f>
        <v>No</v>
      </c>
      <c r="J1259" s="27" t="str">
        <f>VLOOKUP(A1259,medical[#All],3,FALSE)</f>
        <v>Normal Weight</v>
      </c>
      <c r="K1259" s="27" t="str">
        <f>VLOOKUP(A1259,medical[#All],5,FALSE)</f>
        <v>Diabetes</v>
      </c>
      <c r="L1259" s="28" t="str">
        <f>VLOOKUP(A1259,hospital[#All],10,FALSE)</f>
        <v>29-Aug-1965</v>
      </c>
      <c r="M1259" s="29">
        <f>VLOOKUP(A1259,hospital[#All],6,FALSE)</f>
        <v>8800.49</v>
      </c>
      <c r="N1259" s="26" t="str">
        <f>VLOOKUP(A1259,hospital[#All],7,FALSE)</f>
        <v>tier - 3</v>
      </c>
      <c r="O1259" s="26" t="str">
        <f>VLOOKUP(A1259,hospital[#All],8,FALSE)</f>
        <v>tier - 2</v>
      </c>
      <c r="P1259" s="26" t="str">
        <f>VLOOKUP(A1259,hospital[#All],9,FALSE)</f>
        <v>R1013</v>
      </c>
      <c r="Q1259" s="26">
        <f>VLOOKUP(A1259,hospital[#All],11,FALSE)</f>
        <v>60</v>
      </c>
    </row>
    <row r="1260" spans="1:17" ht="15.6" x14ac:dyDescent="0.3">
      <c r="A1260" s="25" t="s">
        <v>1112</v>
      </c>
      <c r="B1260" s="26" t="str">
        <f>VLOOKUP(A1260,cstm_name[#All],4,FALSE)</f>
        <v>israel</v>
      </c>
      <c r="C1260" s="26">
        <f>VLOOKUP(A1260,medical[#All],2,FALSE)</f>
        <v>37</v>
      </c>
      <c r="D1260" s="26" t="str">
        <f>VLOOKUP(A1260,medical[#All],5,FALSE)</f>
        <v>Diabetes</v>
      </c>
      <c r="E1260" s="26" t="str">
        <f>VLOOKUP(A1260,medical[#All],6,FALSE)</f>
        <v>No</v>
      </c>
      <c r="F1260" s="26" t="str">
        <f>VLOOKUP('Health care'!A1260,medical[#All],7,FALSE)</f>
        <v>No</v>
      </c>
      <c r="G1260" s="26" t="str">
        <f>VLOOKUP(A1260,medical[#All],8,FALSE)</f>
        <v>No</v>
      </c>
      <c r="H1260" s="26">
        <f>VLOOKUP('Health care'!A1260,medical[#All],9,FALSE)</f>
        <v>0</v>
      </c>
      <c r="I1260" s="26" t="str">
        <f>VLOOKUP(A1260,medical[#All],10,FALSE)</f>
        <v>No</v>
      </c>
      <c r="J1260" s="27" t="str">
        <f>VLOOKUP(A1260,medical[#All],3,FALSE)</f>
        <v>Obesity</v>
      </c>
      <c r="K1260" s="27" t="str">
        <f>VLOOKUP(A1260,medical[#All],5,FALSE)</f>
        <v>Diabetes</v>
      </c>
      <c r="L1260" s="28" t="str">
        <f>VLOOKUP(A1260,hospital[#All],10,FALSE)</f>
        <v>18-Jun-1971</v>
      </c>
      <c r="M1260" s="29">
        <f>VLOOKUP(A1260,hospital[#All],6,FALSE)</f>
        <v>8798.59</v>
      </c>
      <c r="N1260" s="26" t="str">
        <f>VLOOKUP(A1260,hospital[#All],7,FALSE)</f>
        <v>tier - 2</v>
      </c>
      <c r="O1260" s="26" t="str">
        <f>VLOOKUP(A1260,hospital[#All],8,FALSE)</f>
        <v>tier - 1</v>
      </c>
      <c r="P1260" s="26" t="str">
        <f>VLOOKUP(A1260,hospital[#All],9,FALSE)</f>
        <v>R1011</v>
      </c>
      <c r="Q1260" s="26">
        <f>VLOOKUP(A1260,hospital[#All],11,FALSE)</f>
        <v>54</v>
      </c>
    </row>
    <row r="1261" spans="1:17" ht="15.6" x14ac:dyDescent="0.3">
      <c r="A1261" s="25" t="s">
        <v>1111</v>
      </c>
      <c r="B1261" s="26" t="str">
        <f>VLOOKUP(A1261,cstm_name[#All],4,FALSE)</f>
        <v>samalya</v>
      </c>
      <c r="C1261" s="26">
        <f>VLOOKUP(A1261,medical[#All],2,FALSE)</f>
        <v>25.4</v>
      </c>
      <c r="D1261" s="26" t="str">
        <f>VLOOKUP(A1261,medical[#All],5,FALSE)</f>
        <v>Diabetes</v>
      </c>
      <c r="E1261" s="26" t="str">
        <f>VLOOKUP(A1261,medical[#All],6,FALSE)</f>
        <v>No</v>
      </c>
      <c r="F1261" s="26" t="str">
        <f>VLOOKUP('Health care'!A1261,medical[#All],7,FALSE)</f>
        <v>No</v>
      </c>
      <c r="G1261" s="26" t="str">
        <f>VLOOKUP(A1261,medical[#All],8,FALSE)</f>
        <v>No</v>
      </c>
      <c r="H1261" s="26">
        <f>VLOOKUP('Health care'!A1261,medical[#All],9,FALSE)</f>
        <v>0</v>
      </c>
      <c r="I1261" s="26" t="str">
        <f>VLOOKUP(A1261,medical[#All],10,FALSE)</f>
        <v>No</v>
      </c>
      <c r="J1261" s="27" t="str">
        <f>VLOOKUP(A1261,medical[#All],3,FALSE)</f>
        <v>OverWeight</v>
      </c>
      <c r="K1261" s="27" t="str">
        <f>VLOOKUP(A1261,medical[#All],5,FALSE)</f>
        <v>Diabetes</v>
      </c>
      <c r="L1261" s="28" t="str">
        <f>VLOOKUP(A1261,hospital[#All],10,FALSE)</f>
        <v>23-Aug-1971</v>
      </c>
      <c r="M1261" s="29">
        <f>VLOOKUP(A1261,hospital[#All],6,FALSE)</f>
        <v>8782.4699999999993</v>
      </c>
      <c r="N1261" s="26" t="str">
        <f>VLOOKUP(A1261,hospital[#All],7,FALSE)</f>
        <v>tier - 2</v>
      </c>
      <c r="O1261" s="26" t="str">
        <f>VLOOKUP(A1261,hospital[#All],8,FALSE)</f>
        <v>tier - 3</v>
      </c>
      <c r="P1261" s="26" t="str">
        <f>VLOOKUP(A1261,hospital[#All],9,FALSE)</f>
        <v>R1011</v>
      </c>
      <c r="Q1261" s="26">
        <f>VLOOKUP(A1261,hospital[#All],11,FALSE)</f>
        <v>54</v>
      </c>
    </row>
    <row r="1262" spans="1:17" ht="15.6" x14ac:dyDescent="0.3">
      <c r="A1262" s="25" t="s">
        <v>1110</v>
      </c>
      <c r="B1262" s="26" t="str">
        <f>VLOOKUP(A1262,cstm_name[#All],4,FALSE)</f>
        <v>peter</v>
      </c>
      <c r="C1262" s="26">
        <f>VLOOKUP(A1262,medical[#All],2,FALSE)</f>
        <v>32.299999999999997</v>
      </c>
      <c r="D1262" s="26" t="str">
        <f>VLOOKUP(A1262,medical[#All],5,FALSE)</f>
        <v>Diabetes</v>
      </c>
      <c r="E1262" s="26" t="str">
        <f>VLOOKUP(A1262,medical[#All],6,FALSE)</f>
        <v>No</v>
      </c>
      <c r="F1262" s="26" t="str">
        <f>VLOOKUP('Health care'!A1262,medical[#All],7,FALSE)</f>
        <v>No</v>
      </c>
      <c r="G1262" s="26" t="str">
        <f>VLOOKUP(A1262,medical[#All],8,FALSE)</f>
        <v>No</v>
      </c>
      <c r="H1262" s="26">
        <f>VLOOKUP('Health care'!A1262,medical[#All],9,FALSE)</f>
        <v>0</v>
      </c>
      <c r="I1262" s="26" t="str">
        <f>VLOOKUP(A1262,medical[#All],10,FALSE)</f>
        <v>No</v>
      </c>
      <c r="J1262" s="27" t="str">
        <f>VLOOKUP(A1262,medical[#All],3,FALSE)</f>
        <v>Obesity</v>
      </c>
      <c r="K1262" s="27" t="str">
        <f>VLOOKUP(A1262,medical[#All],5,FALSE)</f>
        <v>Diabetes</v>
      </c>
      <c r="L1262" s="28" t="str">
        <f>VLOOKUP(A1262,hospital[#All],10,FALSE)</f>
        <v>6-Sep-1974</v>
      </c>
      <c r="M1262" s="29">
        <f>VLOOKUP(A1262,hospital[#All],6,FALSE)</f>
        <v>8765.25</v>
      </c>
      <c r="N1262" s="26" t="str">
        <f>VLOOKUP(A1262,hospital[#All],7,FALSE)</f>
        <v>tier - 2</v>
      </c>
      <c r="O1262" s="26" t="str">
        <f>VLOOKUP(A1262,hospital[#All],8,FALSE)</f>
        <v>tier - 3</v>
      </c>
      <c r="P1262" s="26" t="str">
        <f>VLOOKUP(A1262,hospital[#All],9,FALSE)</f>
        <v>R1012</v>
      </c>
      <c r="Q1262" s="26">
        <f>VLOOKUP(A1262,hospital[#All],11,FALSE)</f>
        <v>51</v>
      </c>
    </row>
    <row r="1263" spans="1:17" ht="15.6" x14ac:dyDescent="0.3">
      <c r="A1263" s="25" t="s">
        <v>1109</v>
      </c>
      <c r="B1263" s="26" t="str">
        <f>VLOOKUP(A1263,cstm_name[#All],4,FALSE)</f>
        <v>alicia</v>
      </c>
      <c r="C1263" s="26">
        <f>VLOOKUP(A1263,medical[#All],2,FALSE)</f>
        <v>23.94</v>
      </c>
      <c r="D1263" s="26" t="str">
        <f>VLOOKUP(A1263,medical[#All],5,FALSE)</f>
        <v>Normal</v>
      </c>
      <c r="E1263" s="26" t="str">
        <f>VLOOKUP(A1263,medical[#All],6,FALSE)</f>
        <v>Yes</v>
      </c>
      <c r="F1263" s="26" t="str">
        <f>VLOOKUP('Health care'!A1263,medical[#All],7,FALSE)</f>
        <v>No</v>
      </c>
      <c r="G1263" s="26" t="str">
        <f>VLOOKUP(A1263,medical[#All],8,FALSE)</f>
        <v>Yes</v>
      </c>
      <c r="H1263" s="26">
        <f>VLOOKUP('Health care'!A1263,medical[#All],9,FALSE)</f>
        <v>1</v>
      </c>
      <c r="I1263" s="26" t="str">
        <f>VLOOKUP(A1263,medical[#All],10,FALSE)</f>
        <v>No</v>
      </c>
      <c r="J1263" s="27" t="str">
        <f>VLOOKUP(A1263,medical[#All],3,FALSE)</f>
        <v>Normal Weight</v>
      </c>
      <c r="K1263" s="27" t="str">
        <f>VLOOKUP(A1263,medical[#All],5,FALSE)</f>
        <v>Normal</v>
      </c>
      <c r="L1263" s="28" t="str">
        <f>VLOOKUP(A1263,hospital[#All],10,FALSE)</f>
        <v>9-Sep-1969</v>
      </c>
      <c r="M1263" s="29">
        <f>VLOOKUP(A1263,hospital[#All],6,FALSE)</f>
        <v>8760.1200000000008</v>
      </c>
      <c r="N1263" s="26" t="str">
        <f>VLOOKUP(A1263,hospital[#All],7,FALSE)</f>
        <v>tier - 2</v>
      </c>
      <c r="O1263" s="26" t="str">
        <f>VLOOKUP(A1263,hospital[#All],8,FALSE)</f>
        <v>tier - 1</v>
      </c>
      <c r="P1263" s="26" t="str">
        <f>VLOOKUP(A1263,hospital[#All],9,FALSE)</f>
        <v>R1013</v>
      </c>
      <c r="Q1263" s="26">
        <f>VLOOKUP(A1263,hospital[#All],11,FALSE)</f>
        <v>56</v>
      </c>
    </row>
    <row r="1264" spans="1:17" ht="15.6" x14ac:dyDescent="0.3">
      <c r="A1264" s="25" t="s">
        <v>1108</v>
      </c>
      <c r="B1264" s="26" t="str">
        <f>VLOOKUP(A1264,cstm_name[#All],4,FALSE)</f>
        <v>Sarah</v>
      </c>
      <c r="C1264" s="26">
        <f>VLOOKUP(A1264,medical[#All],2,FALSE)</f>
        <v>46.4</v>
      </c>
      <c r="D1264" s="26" t="str">
        <f>VLOOKUP(A1264,medical[#All],5,FALSE)</f>
        <v>Prediabetes</v>
      </c>
      <c r="E1264" s="26" t="str">
        <f>VLOOKUP(A1264,medical[#All],6,FALSE)</f>
        <v>No</v>
      </c>
      <c r="F1264" s="26" t="str">
        <f>VLOOKUP('Health care'!A1264,medical[#All],7,FALSE)</f>
        <v>No</v>
      </c>
      <c r="G1264" s="26" t="str">
        <f>VLOOKUP(A1264,medical[#All],8,FALSE)</f>
        <v>No</v>
      </c>
      <c r="H1264" s="26">
        <f>VLOOKUP('Health care'!A1264,medical[#All],9,FALSE)</f>
        <v>0</v>
      </c>
      <c r="I1264" s="26" t="str">
        <f>VLOOKUP(A1264,medical[#All],10,FALSE)</f>
        <v>No</v>
      </c>
      <c r="J1264" s="27" t="str">
        <f>VLOOKUP(A1264,medical[#All],3,FALSE)</f>
        <v>Obesity</v>
      </c>
      <c r="K1264" s="27" t="str">
        <f>VLOOKUP(A1264,medical[#All],5,FALSE)</f>
        <v>Prediabetes</v>
      </c>
      <c r="L1264" s="28" t="str">
        <f>VLOOKUP(A1264,hospital[#All],10,FALSE)</f>
        <v>23-Aug-1999</v>
      </c>
      <c r="M1264" s="29">
        <f>VLOOKUP(A1264,hospital[#All],6,FALSE)</f>
        <v>8747.68</v>
      </c>
      <c r="N1264" s="26" t="str">
        <f>VLOOKUP(A1264,hospital[#All],7,FALSE)</f>
        <v>tier - 2</v>
      </c>
      <c r="O1264" s="26" t="str">
        <f>VLOOKUP(A1264,hospital[#All],8,FALSE)</f>
        <v>tier - 3</v>
      </c>
      <c r="P1264" s="26" t="str">
        <f>VLOOKUP(A1264,hospital[#All],9,FALSE)</f>
        <v>R1011</v>
      </c>
      <c r="Q1264" s="26">
        <f>VLOOKUP(A1264,hospital[#All],11,FALSE)</f>
        <v>26</v>
      </c>
    </row>
    <row r="1265" spans="1:17" ht="15.6" x14ac:dyDescent="0.3">
      <c r="A1265" s="25" t="s">
        <v>1107</v>
      </c>
      <c r="B1265" s="26" t="str">
        <f>VLOOKUP(A1265,cstm_name[#All],4,FALSE)</f>
        <v>guomin</v>
      </c>
      <c r="C1265" s="26">
        <f>VLOOKUP(A1265,medical[#All],2,FALSE)</f>
        <v>40.375</v>
      </c>
      <c r="D1265" s="26" t="str">
        <f>VLOOKUP(A1265,medical[#All],5,FALSE)</f>
        <v>Prediabetes</v>
      </c>
      <c r="E1265" s="26" t="str">
        <f>VLOOKUP(A1265,medical[#All],6,FALSE)</f>
        <v>Yes</v>
      </c>
      <c r="F1265" s="26" t="str">
        <f>VLOOKUP('Health care'!A1265,medical[#All],7,FALSE)</f>
        <v>No</v>
      </c>
      <c r="G1265" s="26" t="str">
        <f>VLOOKUP(A1265,medical[#All],8,FALSE)</f>
        <v>No</v>
      </c>
      <c r="H1265" s="26">
        <f>VLOOKUP('Health care'!A1265,medical[#All],9,FALSE)</f>
        <v>0</v>
      </c>
      <c r="I1265" s="26" t="str">
        <f>VLOOKUP(A1265,medical[#All],10,FALSE)</f>
        <v>No</v>
      </c>
      <c r="J1265" s="27" t="str">
        <f>VLOOKUP(A1265,medical[#All],3,FALSE)</f>
        <v>Obesity</v>
      </c>
      <c r="K1265" s="27" t="str">
        <f>VLOOKUP(A1265,medical[#All],5,FALSE)</f>
        <v>Prediabetes</v>
      </c>
      <c r="L1265" s="28" t="str">
        <f>VLOOKUP(A1265,hospital[#All],10,FALSE)</f>
        <v>17-Jun-1976</v>
      </c>
      <c r="M1265" s="29">
        <f>VLOOKUP(A1265,hospital[#All],6,FALSE)</f>
        <v>8733.23</v>
      </c>
      <c r="N1265" s="26" t="str">
        <f>VLOOKUP(A1265,hospital[#All],7,FALSE)</f>
        <v>tier - 2</v>
      </c>
      <c r="O1265" s="26" t="str">
        <f>VLOOKUP(A1265,hospital[#All],8,FALSE)</f>
        <v>tier - 3</v>
      </c>
      <c r="P1265" s="26" t="str">
        <f>VLOOKUP(A1265,hospital[#All],9,FALSE)</f>
        <v>R1012</v>
      </c>
      <c r="Q1265" s="26">
        <f>VLOOKUP(A1265,hospital[#All],11,FALSE)</f>
        <v>49</v>
      </c>
    </row>
    <row r="1266" spans="1:17" ht="15.6" x14ac:dyDescent="0.3">
      <c r="A1266" s="25" t="s">
        <v>1106</v>
      </c>
      <c r="B1266" s="26" t="str">
        <f>VLOOKUP(A1266,cstm_name[#All],4,FALSE)</f>
        <v>javier</v>
      </c>
      <c r="C1266" s="26">
        <f>VLOOKUP(A1266,medical[#All],2,FALSE)</f>
        <v>28.7</v>
      </c>
      <c r="D1266" s="26" t="str">
        <f>VLOOKUP(A1266,medical[#All],5,FALSE)</f>
        <v>Diabetes</v>
      </c>
      <c r="E1266" s="26" t="str">
        <f>VLOOKUP(A1266,medical[#All],6,FALSE)</f>
        <v>No</v>
      </c>
      <c r="F1266" s="26" t="str">
        <f>VLOOKUP('Health care'!A1266,medical[#All],7,FALSE)</f>
        <v>No</v>
      </c>
      <c r="G1266" s="26" t="str">
        <f>VLOOKUP(A1266,medical[#All],8,FALSE)</f>
        <v>No</v>
      </c>
      <c r="H1266" s="26">
        <f>VLOOKUP('Health care'!A1266,medical[#All],9,FALSE)</f>
        <v>2</v>
      </c>
      <c r="I1266" s="26" t="str">
        <f>VLOOKUP(A1266,medical[#All],10,FALSE)</f>
        <v>No</v>
      </c>
      <c r="J1266" s="27" t="str">
        <f>VLOOKUP(A1266,medical[#All],3,FALSE)</f>
        <v>OverWeight</v>
      </c>
      <c r="K1266" s="27" t="str">
        <f>VLOOKUP(A1266,medical[#All],5,FALSE)</f>
        <v>Diabetes</v>
      </c>
      <c r="L1266" s="28" t="str">
        <f>VLOOKUP(A1266,hospital[#All],10,FALSE)</f>
        <v>25-Jun-1973</v>
      </c>
      <c r="M1266" s="29">
        <f>VLOOKUP(A1266,hospital[#All],6,FALSE)</f>
        <v>8703.4599999999991</v>
      </c>
      <c r="N1266" s="26" t="str">
        <f>VLOOKUP(A1266,hospital[#All],7,FALSE)</f>
        <v>tier - 3</v>
      </c>
      <c r="O1266" s="26" t="str">
        <f>VLOOKUP(A1266,hospital[#All],8,FALSE)</f>
        <v>tier - 3</v>
      </c>
      <c r="P1266" s="26" t="str">
        <f>VLOOKUP(A1266,hospital[#All],9,FALSE)</f>
        <v>R1011</v>
      </c>
      <c r="Q1266" s="26">
        <f>VLOOKUP(A1266,hospital[#All],11,FALSE)</f>
        <v>52</v>
      </c>
    </row>
    <row r="1267" spans="1:17" ht="15.6" x14ac:dyDescent="0.3">
      <c r="A1267" s="25" t="s">
        <v>1105</v>
      </c>
      <c r="B1267" s="26" t="str">
        <f>VLOOKUP(A1267,cstm_name[#All],4,FALSE)</f>
        <v>matt</v>
      </c>
      <c r="C1267" s="26">
        <f>VLOOKUP(A1267,medical[#All],2,FALSE)</f>
        <v>26.63</v>
      </c>
      <c r="D1267" s="26" t="str">
        <f>VLOOKUP(A1267,medical[#All],5,FALSE)</f>
        <v>Prediabetes</v>
      </c>
      <c r="E1267" s="26" t="str">
        <f>VLOOKUP(A1267,medical[#All],6,FALSE)</f>
        <v>No</v>
      </c>
      <c r="F1267" s="26" t="str">
        <f>VLOOKUP('Health care'!A1267,medical[#All],7,FALSE)</f>
        <v>No</v>
      </c>
      <c r="G1267" s="26" t="str">
        <f>VLOOKUP(A1267,medical[#All],8,FALSE)</f>
        <v>No</v>
      </c>
      <c r="H1267" s="26">
        <f>VLOOKUP('Health care'!A1267,medical[#All],9,FALSE)</f>
        <v>0</v>
      </c>
      <c r="I1267" s="26" t="str">
        <f>VLOOKUP(A1267,medical[#All],10,FALSE)</f>
        <v>No</v>
      </c>
      <c r="J1267" s="27" t="str">
        <f>VLOOKUP(A1267,medical[#All],3,FALSE)</f>
        <v>OverWeight</v>
      </c>
      <c r="K1267" s="27" t="str">
        <f>VLOOKUP(A1267,medical[#All],5,FALSE)</f>
        <v>Prediabetes</v>
      </c>
      <c r="L1267" s="28" t="str">
        <f>VLOOKUP(A1267,hospital[#All],10,FALSE)</f>
        <v>28-Oct-1980</v>
      </c>
      <c r="M1267" s="29">
        <f>VLOOKUP(A1267,hospital[#All],6,FALSE)</f>
        <v>8701.84</v>
      </c>
      <c r="N1267" s="26" t="str">
        <f>VLOOKUP(A1267,hospital[#All],7,FALSE)</f>
        <v>tier - 2</v>
      </c>
      <c r="O1267" s="26" t="str">
        <f>VLOOKUP(A1267,hospital[#All],8,FALSE)</f>
        <v>tier - 3</v>
      </c>
      <c r="P1267" s="26" t="str">
        <f>VLOOKUP(A1267,hospital[#All],9,FALSE)</f>
        <v>R1021</v>
      </c>
      <c r="Q1267" s="26">
        <f>VLOOKUP(A1267,hospital[#All],11,FALSE)</f>
        <v>45</v>
      </c>
    </row>
    <row r="1268" spans="1:17" ht="15.6" x14ac:dyDescent="0.3">
      <c r="A1268" s="25" t="s">
        <v>1104</v>
      </c>
      <c r="B1268" s="26" t="str">
        <f>VLOOKUP(A1268,cstm_name[#All],4,FALSE)</f>
        <v>Thomas</v>
      </c>
      <c r="C1268" s="26">
        <f>VLOOKUP(A1268,medical[#All],2,FALSE)</f>
        <v>22.515000000000001</v>
      </c>
      <c r="D1268" s="26" t="str">
        <f>VLOOKUP(A1268,medical[#All],5,FALSE)</f>
        <v>Diabetes</v>
      </c>
      <c r="E1268" s="26" t="str">
        <f>VLOOKUP(A1268,medical[#All],6,FALSE)</f>
        <v>No</v>
      </c>
      <c r="F1268" s="26" t="str">
        <f>VLOOKUP('Health care'!A1268,medical[#All],7,FALSE)</f>
        <v>No</v>
      </c>
      <c r="G1268" s="26" t="str">
        <f>VLOOKUP(A1268,medical[#All],8,FALSE)</f>
        <v>No</v>
      </c>
      <c r="H1268" s="26">
        <f>VLOOKUP('Health care'!A1268,medical[#All],9,FALSE)</f>
        <v>2</v>
      </c>
      <c r="I1268" s="26" t="str">
        <f>VLOOKUP(A1268,medical[#All],10,FALSE)</f>
        <v>No</v>
      </c>
      <c r="J1268" s="27" t="str">
        <f>VLOOKUP(A1268,medical[#All],3,FALSE)</f>
        <v>Normal Weight</v>
      </c>
      <c r="K1268" s="27" t="str">
        <f>VLOOKUP(A1268,medical[#All],5,FALSE)</f>
        <v>Diabetes</v>
      </c>
      <c r="L1268" s="28" t="str">
        <f>VLOOKUP(A1268,hospital[#All],10,FALSE)</f>
        <v>11-Oct-1973</v>
      </c>
      <c r="M1268" s="29">
        <f>VLOOKUP(A1268,hospital[#All],6,FALSE)</f>
        <v>8688.86</v>
      </c>
      <c r="N1268" s="26" t="str">
        <f>VLOOKUP(A1268,hospital[#All],7,FALSE)</f>
        <v>tier - 2</v>
      </c>
      <c r="O1268" s="26" t="str">
        <f>VLOOKUP(A1268,hospital[#All],8,FALSE)</f>
        <v>tier - 1</v>
      </c>
      <c r="P1268" s="26" t="str">
        <f>VLOOKUP(A1268,hospital[#All],9,FALSE)</f>
        <v>R1017</v>
      </c>
      <c r="Q1268" s="26">
        <f>VLOOKUP(A1268,hospital[#All],11,FALSE)</f>
        <v>52</v>
      </c>
    </row>
    <row r="1269" spans="1:17" ht="15.6" x14ac:dyDescent="0.3">
      <c r="A1269" s="25" t="s">
        <v>1103</v>
      </c>
      <c r="B1269" s="26" t="str">
        <f>VLOOKUP(A1269,cstm_name[#All],4,FALSE)</f>
        <v>Martha</v>
      </c>
      <c r="C1269" s="26">
        <f>VLOOKUP(A1269,medical[#All],2,FALSE)</f>
        <v>36.575000000000003</v>
      </c>
      <c r="D1269" s="26" t="str">
        <f>VLOOKUP(A1269,medical[#All],5,FALSE)</f>
        <v>Diabetes</v>
      </c>
      <c r="E1269" s="26" t="str">
        <f>VLOOKUP(A1269,medical[#All],6,FALSE)</f>
        <v>No</v>
      </c>
      <c r="F1269" s="26" t="str">
        <f>VLOOKUP('Health care'!A1269,medical[#All],7,FALSE)</f>
        <v>No</v>
      </c>
      <c r="G1269" s="26" t="str">
        <f>VLOOKUP(A1269,medical[#All],8,FALSE)</f>
        <v>No</v>
      </c>
      <c r="H1269" s="26">
        <f>VLOOKUP('Health care'!A1269,medical[#All],9,FALSE)</f>
        <v>0</v>
      </c>
      <c r="I1269" s="26" t="str">
        <f>VLOOKUP(A1269,medical[#All],10,FALSE)</f>
        <v>No</v>
      </c>
      <c r="J1269" s="27" t="str">
        <f>VLOOKUP(A1269,medical[#All],3,FALSE)</f>
        <v>Obesity</v>
      </c>
      <c r="K1269" s="27" t="str">
        <f>VLOOKUP(A1269,medical[#All],5,FALSE)</f>
        <v>Diabetes</v>
      </c>
      <c r="L1269" s="28" t="str">
        <f>VLOOKUP(A1269,hospital[#All],10,FALSE)</f>
        <v>16-Aug-1974</v>
      </c>
      <c r="M1269" s="29">
        <f>VLOOKUP(A1269,hospital[#All],6,FALSE)</f>
        <v>8671.19</v>
      </c>
      <c r="N1269" s="26" t="str">
        <f>VLOOKUP(A1269,hospital[#All],7,FALSE)</f>
        <v>tier - 2</v>
      </c>
      <c r="O1269" s="26" t="str">
        <f>VLOOKUP(A1269,hospital[#All],8,FALSE)</f>
        <v>tier - 1</v>
      </c>
      <c r="P1269" s="26" t="str">
        <f>VLOOKUP(A1269,hospital[#All],9,FALSE)</f>
        <v>R1012</v>
      </c>
      <c r="Q1269" s="26">
        <f>VLOOKUP(A1269,hospital[#All],11,FALSE)</f>
        <v>51</v>
      </c>
    </row>
    <row r="1270" spans="1:17" ht="15.6" x14ac:dyDescent="0.3">
      <c r="A1270" s="25" t="s">
        <v>1102</v>
      </c>
      <c r="B1270" s="26" t="str">
        <f>VLOOKUP(A1270,cstm_name[#All],4,FALSE)</f>
        <v>alicia</v>
      </c>
      <c r="C1270" s="26">
        <f>VLOOKUP(A1270,medical[#All],2,FALSE)</f>
        <v>23.66</v>
      </c>
      <c r="D1270" s="26" t="str">
        <f>VLOOKUP(A1270,medical[#All],5,FALSE)</f>
        <v>Normal</v>
      </c>
      <c r="E1270" s="26" t="str">
        <f>VLOOKUP(A1270,medical[#All],6,FALSE)</f>
        <v>Yes</v>
      </c>
      <c r="F1270" s="26" t="str">
        <f>VLOOKUP('Health care'!A1270,medical[#All],7,FALSE)</f>
        <v>No</v>
      </c>
      <c r="G1270" s="26" t="str">
        <f>VLOOKUP(A1270,medical[#All],8,FALSE)</f>
        <v>Yes</v>
      </c>
      <c r="H1270" s="26">
        <f>VLOOKUP('Health care'!A1270,medical[#All],9,FALSE)</f>
        <v>1</v>
      </c>
      <c r="I1270" s="26" t="str">
        <f>VLOOKUP(A1270,medical[#All],10,FALSE)</f>
        <v>No</v>
      </c>
      <c r="J1270" s="27" t="str">
        <f>VLOOKUP(A1270,medical[#All],3,FALSE)</f>
        <v>Normal Weight</v>
      </c>
      <c r="K1270" s="27" t="str">
        <f>VLOOKUP(A1270,medical[#All],5,FALSE)</f>
        <v>Normal</v>
      </c>
      <c r="L1270" s="28" t="str">
        <f>VLOOKUP(A1270,hospital[#All],10,FALSE)</f>
        <v>10-Aug-1969</v>
      </c>
      <c r="M1270" s="29">
        <f>VLOOKUP(A1270,hospital[#All],6,FALSE)</f>
        <v>8665.14</v>
      </c>
      <c r="N1270" s="26" t="str">
        <f>VLOOKUP(A1270,hospital[#All],7,FALSE)</f>
        <v>tier - 2</v>
      </c>
      <c r="O1270" s="26" t="str">
        <f>VLOOKUP(A1270,hospital[#All],8,FALSE)</f>
        <v>tier - 3</v>
      </c>
      <c r="P1270" s="26" t="str">
        <f>VLOOKUP(A1270,hospital[#All],9,FALSE)</f>
        <v>R1013</v>
      </c>
      <c r="Q1270" s="26">
        <f>VLOOKUP(A1270,hospital[#All],11,FALSE)</f>
        <v>56</v>
      </c>
    </row>
    <row r="1271" spans="1:17" ht="15.6" x14ac:dyDescent="0.3">
      <c r="A1271" s="25" t="s">
        <v>1101</v>
      </c>
      <c r="B1271" s="26" t="str">
        <f>VLOOKUP(A1271,cstm_name[#All],4,FALSE)</f>
        <v>Jennifer</v>
      </c>
      <c r="C1271" s="26">
        <f>VLOOKUP(A1271,medical[#All],2,FALSE)</f>
        <v>18.62</v>
      </c>
      <c r="D1271" s="26" t="str">
        <f>VLOOKUP(A1271,medical[#All],5,FALSE)</f>
        <v>Diabetes</v>
      </c>
      <c r="E1271" s="26" t="str">
        <f>VLOOKUP(A1271,medical[#All],6,FALSE)</f>
        <v>No</v>
      </c>
      <c r="F1271" s="26" t="str">
        <f>VLOOKUP('Health care'!A1271,medical[#All],7,FALSE)</f>
        <v>No</v>
      </c>
      <c r="G1271" s="26" t="str">
        <f>VLOOKUP(A1271,medical[#All],8,FALSE)</f>
        <v>No</v>
      </c>
      <c r="H1271" s="26">
        <f>VLOOKUP('Health care'!A1271,medical[#All],9,FALSE)</f>
        <v>0</v>
      </c>
      <c r="I1271" s="26" t="str">
        <f>VLOOKUP(A1271,medical[#All],10,FALSE)</f>
        <v>No</v>
      </c>
      <c r="J1271" s="27" t="str">
        <f>VLOOKUP(A1271,medical[#All],3,FALSE)</f>
        <v>Normal Weight</v>
      </c>
      <c r="K1271" s="27" t="str">
        <f>VLOOKUP(A1271,medical[#All],5,FALSE)</f>
        <v>Diabetes</v>
      </c>
      <c r="L1271" s="28" t="str">
        <f>VLOOKUP(A1271,hospital[#All],10,FALSE)</f>
        <v>21-Oct-1965</v>
      </c>
      <c r="M1271" s="29">
        <f>VLOOKUP(A1271,hospital[#All],6,FALSE)</f>
        <v>8665.09</v>
      </c>
      <c r="N1271" s="26" t="str">
        <f>VLOOKUP(A1271,hospital[#All],7,FALSE)</f>
        <v>tier - 3</v>
      </c>
      <c r="O1271" s="26" t="str">
        <f>VLOOKUP(A1271,hospital[#All],8,FALSE)</f>
        <v>tier - 2</v>
      </c>
      <c r="P1271" s="26" t="str">
        <f>VLOOKUP(A1271,hospital[#All],9,FALSE)</f>
        <v>R1012</v>
      </c>
      <c r="Q1271" s="26">
        <f>VLOOKUP(A1271,hospital[#All],11,FALSE)</f>
        <v>60</v>
      </c>
    </row>
    <row r="1272" spans="1:17" ht="15.6" x14ac:dyDescent="0.3">
      <c r="A1272" s="25" t="s">
        <v>1100</v>
      </c>
      <c r="B1272" s="26" t="str">
        <f>VLOOKUP(A1272,cstm_name[#All],4,FALSE)</f>
        <v>Michael</v>
      </c>
      <c r="C1272" s="26">
        <f>VLOOKUP(A1272,medical[#All],2,FALSE)</f>
        <v>19.190000000000001</v>
      </c>
      <c r="D1272" s="26" t="str">
        <f>VLOOKUP(A1272,medical[#All],5,FALSE)</f>
        <v>Diabetes</v>
      </c>
      <c r="E1272" s="26" t="str">
        <f>VLOOKUP(A1272,medical[#All],6,FALSE)</f>
        <v>Yes</v>
      </c>
      <c r="F1272" s="26" t="str">
        <f>VLOOKUP('Health care'!A1272,medical[#All],7,FALSE)</f>
        <v>No</v>
      </c>
      <c r="G1272" s="26" t="str">
        <f>VLOOKUP(A1272,medical[#All],8,FALSE)</f>
        <v>No</v>
      </c>
      <c r="H1272" s="26">
        <f>VLOOKUP('Health care'!A1272,medical[#All],9,FALSE)</f>
        <v>1</v>
      </c>
      <c r="I1272" s="26" t="str">
        <f>VLOOKUP(A1272,medical[#All],10,FALSE)</f>
        <v>No</v>
      </c>
      <c r="J1272" s="27" t="str">
        <f>VLOOKUP(A1272,medical[#All],3,FALSE)</f>
        <v>Normal Weight</v>
      </c>
      <c r="K1272" s="27" t="str">
        <f>VLOOKUP(A1272,medical[#All],5,FALSE)</f>
        <v>Diabetes</v>
      </c>
      <c r="L1272" s="28" t="str">
        <f>VLOOKUP(A1272,hospital[#All],10,FALSE)</f>
        <v>3-Aug-1975</v>
      </c>
      <c r="M1272" s="29">
        <f>VLOOKUP(A1272,hospital[#All],6,FALSE)</f>
        <v>8627.5400000000009</v>
      </c>
      <c r="N1272" s="26" t="str">
        <f>VLOOKUP(A1272,hospital[#All],7,FALSE)</f>
        <v>tier - 2</v>
      </c>
      <c r="O1272" s="26" t="str">
        <f>VLOOKUP(A1272,hospital[#All],8,FALSE)</f>
        <v>tier - 2</v>
      </c>
      <c r="P1272" s="26" t="str">
        <f>VLOOKUP(A1272,hospital[#All],9,FALSE)</f>
        <v>R1017</v>
      </c>
      <c r="Q1272" s="26">
        <f>VLOOKUP(A1272,hospital[#All],11,FALSE)</f>
        <v>50</v>
      </c>
    </row>
    <row r="1273" spans="1:17" ht="15.6" x14ac:dyDescent="0.3">
      <c r="A1273" s="25" t="s">
        <v>1099</v>
      </c>
      <c r="B1273" s="26" t="str">
        <f>VLOOKUP(A1273,cstm_name[#All],4,FALSE)</f>
        <v>Eddie</v>
      </c>
      <c r="C1273" s="26">
        <f>VLOOKUP(A1273,medical[#All],2,FALSE)</f>
        <v>27.5</v>
      </c>
      <c r="D1273" s="26" t="str">
        <f>VLOOKUP(A1273,medical[#All],5,FALSE)</f>
        <v>Prediabetes</v>
      </c>
      <c r="E1273" s="26" t="str">
        <f>VLOOKUP(A1273,medical[#All],6,FALSE)</f>
        <v>No</v>
      </c>
      <c r="F1273" s="26" t="str">
        <f>VLOOKUP('Health care'!A1273,medical[#All],7,FALSE)</f>
        <v>No</v>
      </c>
      <c r="G1273" s="26" t="str">
        <f>VLOOKUP(A1273,medical[#All],8,FALSE)</f>
        <v>No</v>
      </c>
      <c r="H1273" s="26">
        <f>VLOOKUP('Health care'!A1273,medical[#All],9,FALSE)</f>
        <v>0</v>
      </c>
      <c r="I1273" s="26" t="str">
        <f>VLOOKUP(A1273,medical[#All],10,FALSE)</f>
        <v>No</v>
      </c>
      <c r="J1273" s="27" t="str">
        <f>VLOOKUP(A1273,medical[#All],3,FALSE)</f>
        <v>OverWeight</v>
      </c>
      <c r="K1273" s="27" t="str">
        <f>VLOOKUP(A1273,medical[#All],5,FALSE)</f>
        <v>Prediabetes</v>
      </c>
      <c r="L1273" s="28" t="str">
        <f>VLOOKUP(A1273,hospital[#All],10,FALSE)</f>
        <v>2-Sep-1977</v>
      </c>
      <c r="M1273" s="29">
        <f>VLOOKUP(A1273,hospital[#All],6,FALSE)</f>
        <v>8615.2999999999993</v>
      </c>
      <c r="N1273" s="26" t="str">
        <f>VLOOKUP(A1273,hospital[#All],7,FALSE)</f>
        <v>tier - 2</v>
      </c>
      <c r="O1273" s="26" t="str">
        <f>VLOOKUP(A1273,hospital[#All],8,FALSE)</f>
        <v>tier - 3</v>
      </c>
      <c r="P1273" s="26" t="str">
        <f>VLOOKUP(A1273,hospital[#All],9,FALSE)</f>
        <v>R1011</v>
      </c>
      <c r="Q1273" s="26">
        <f>VLOOKUP(A1273,hospital[#All],11,FALSE)</f>
        <v>48</v>
      </c>
    </row>
    <row r="1274" spans="1:17" ht="15.6" x14ac:dyDescent="0.3">
      <c r="A1274" s="25" t="s">
        <v>1098</v>
      </c>
      <c r="B1274" s="26" t="str">
        <f>VLOOKUP(A1274,cstm_name[#All],4,FALSE)</f>
        <v>Maxime</v>
      </c>
      <c r="C1274" s="26">
        <f>VLOOKUP(A1274,medical[#All],2,FALSE)</f>
        <v>27.36</v>
      </c>
      <c r="D1274" s="26" t="str">
        <f>VLOOKUP(A1274,medical[#All],5,FALSE)</f>
        <v>Prediabetes</v>
      </c>
      <c r="E1274" s="26" t="str">
        <f>VLOOKUP(A1274,medical[#All],6,FALSE)</f>
        <v>No</v>
      </c>
      <c r="F1274" s="26" t="str">
        <f>VLOOKUP('Health care'!A1274,medical[#All],7,FALSE)</f>
        <v>No</v>
      </c>
      <c r="G1274" s="26" t="str">
        <f>VLOOKUP(A1274,medical[#All],8,FALSE)</f>
        <v>Yes</v>
      </c>
      <c r="H1274" s="26">
        <f>VLOOKUP('Health care'!A1274,medical[#All],9,FALSE)</f>
        <v>1</v>
      </c>
      <c r="I1274" s="26" t="str">
        <f>VLOOKUP(A1274,medical[#All],10,FALSE)</f>
        <v>No</v>
      </c>
      <c r="J1274" s="27" t="str">
        <f>VLOOKUP(A1274,medical[#All],3,FALSE)</f>
        <v>OverWeight</v>
      </c>
      <c r="K1274" s="27" t="str">
        <f>VLOOKUP(A1274,medical[#All],5,FALSE)</f>
        <v>Prediabetes</v>
      </c>
      <c r="L1274" s="28" t="str">
        <f>VLOOKUP(A1274,hospital[#All],10,FALSE)</f>
        <v>17-Jul-1979</v>
      </c>
      <c r="M1274" s="29">
        <f>VLOOKUP(A1274,hospital[#All],6,FALSE)</f>
        <v>8606.2199999999993</v>
      </c>
      <c r="N1274" s="26" t="str">
        <f>VLOOKUP(A1274,hospital[#All],7,FALSE)</f>
        <v>tier - 1</v>
      </c>
      <c r="O1274" s="26" t="str">
        <f>VLOOKUP(A1274,hospital[#All],8,FALSE)</f>
        <v>tier - 2</v>
      </c>
      <c r="P1274" s="26" t="str">
        <f>VLOOKUP(A1274,hospital[#All],9,FALSE)</f>
        <v>R1014</v>
      </c>
      <c r="Q1274" s="26">
        <f>VLOOKUP(A1274,hospital[#All],11,FALSE)</f>
        <v>46</v>
      </c>
    </row>
    <row r="1275" spans="1:17" ht="15.6" x14ac:dyDescent="0.3">
      <c r="A1275" s="25" t="s">
        <v>1097</v>
      </c>
      <c r="B1275" s="26" t="str">
        <f>VLOOKUP(A1275,cstm_name[#All],4,FALSE)</f>
        <v>Mark</v>
      </c>
      <c r="C1275" s="26">
        <f>VLOOKUP(A1275,medical[#All],2,FALSE)</f>
        <v>20.350000000000001</v>
      </c>
      <c r="D1275" s="26" t="str">
        <f>VLOOKUP(A1275,medical[#All],5,FALSE)</f>
        <v>Normal</v>
      </c>
      <c r="E1275" s="26" t="str">
        <f>VLOOKUP(A1275,medical[#All],6,FALSE)</f>
        <v>No</v>
      </c>
      <c r="F1275" s="26" t="str">
        <f>VLOOKUP('Health care'!A1275,medical[#All],7,FALSE)</f>
        <v>No</v>
      </c>
      <c r="G1275" s="26" t="str">
        <f>VLOOKUP(A1275,medical[#All],8,FALSE)</f>
        <v>No</v>
      </c>
      <c r="H1275" s="26">
        <f>VLOOKUP('Health care'!A1275,medical[#All],9,FALSE)</f>
        <v>0</v>
      </c>
      <c r="I1275" s="26" t="str">
        <f>VLOOKUP(A1275,medical[#All],10,FALSE)</f>
        <v>No</v>
      </c>
      <c r="J1275" s="27" t="str">
        <f>VLOOKUP(A1275,medical[#All],3,FALSE)</f>
        <v>Normal Weight</v>
      </c>
      <c r="K1275" s="27" t="str">
        <f>VLOOKUP(A1275,medical[#All],5,FALSE)</f>
        <v>Normal</v>
      </c>
      <c r="L1275" s="28" t="str">
        <f>VLOOKUP(A1275,hospital[#All],10,FALSE)</f>
        <v>15-Oct-1977</v>
      </c>
      <c r="M1275" s="29">
        <f>VLOOKUP(A1275,hospital[#All],6,FALSE)</f>
        <v>8605.36</v>
      </c>
      <c r="N1275" s="26" t="str">
        <f>VLOOKUP(A1275,hospital[#All],7,FALSE)</f>
        <v>tier - 2</v>
      </c>
      <c r="O1275" s="26" t="str">
        <f>VLOOKUP(A1275,hospital[#All],8,FALSE)</f>
        <v>tier - 2</v>
      </c>
      <c r="P1275" s="26" t="str">
        <f>VLOOKUP(A1275,hospital[#All],9,FALSE)</f>
        <v>R1013</v>
      </c>
      <c r="Q1275" s="26">
        <f>VLOOKUP(A1275,hospital[#All],11,FALSE)</f>
        <v>48</v>
      </c>
    </row>
    <row r="1276" spans="1:17" ht="15.6" x14ac:dyDescent="0.3">
      <c r="A1276" s="25" t="s">
        <v>1096</v>
      </c>
      <c r="B1276" s="26" t="str">
        <f>VLOOKUP(A1276,cstm_name[#All],4,FALSE)</f>
        <v>adam</v>
      </c>
      <c r="C1276" s="26">
        <f>VLOOKUP(A1276,medical[#All],2,FALSE)</f>
        <v>24.035</v>
      </c>
      <c r="D1276" s="26" t="str">
        <f>VLOOKUP(A1276,medical[#All],5,FALSE)</f>
        <v>Prediabetes</v>
      </c>
      <c r="E1276" s="26" t="str">
        <f>VLOOKUP(A1276,medical[#All],6,FALSE)</f>
        <v>No</v>
      </c>
      <c r="F1276" s="26" t="str">
        <f>VLOOKUP('Health care'!A1276,medical[#All],7,FALSE)</f>
        <v>No</v>
      </c>
      <c r="G1276" s="26" t="str">
        <f>VLOOKUP(A1276,medical[#All],8,FALSE)</f>
        <v>No</v>
      </c>
      <c r="H1276" s="26">
        <f>VLOOKUP('Health care'!A1276,medical[#All],9,FALSE)</f>
        <v>0</v>
      </c>
      <c r="I1276" s="26" t="str">
        <f>VLOOKUP(A1276,medical[#All],10,FALSE)</f>
        <v>No</v>
      </c>
      <c r="J1276" s="27" t="str">
        <f>VLOOKUP(A1276,medical[#All],3,FALSE)</f>
        <v>Normal Weight</v>
      </c>
      <c r="K1276" s="27" t="str">
        <f>VLOOKUP(A1276,medical[#All],5,FALSE)</f>
        <v>Prediabetes</v>
      </c>
      <c r="L1276" s="28" t="str">
        <f>VLOOKUP(A1276,hospital[#All],10,FALSE)</f>
        <v>12-Nov-1977</v>
      </c>
      <c r="M1276" s="29">
        <f>VLOOKUP(A1276,hospital[#All],6,FALSE)</f>
        <v>8604.48</v>
      </c>
      <c r="N1276" s="26" t="str">
        <f>VLOOKUP(A1276,hospital[#All],7,FALSE)</f>
        <v>tier - 3</v>
      </c>
      <c r="O1276" s="26" t="str">
        <f>VLOOKUP(A1276,hospital[#All],8,FALSE)</f>
        <v>tier - 2</v>
      </c>
      <c r="P1276" s="26" t="str">
        <f>VLOOKUP(A1276,hospital[#All],9,FALSE)</f>
        <v>R1016</v>
      </c>
      <c r="Q1276" s="26">
        <f>VLOOKUP(A1276,hospital[#All],11,FALSE)</f>
        <v>48</v>
      </c>
    </row>
    <row r="1277" spans="1:17" ht="15.6" x14ac:dyDescent="0.3">
      <c r="A1277" s="25" t="s">
        <v>1095</v>
      </c>
      <c r="B1277" s="26" t="str">
        <f>VLOOKUP(A1277,cstm_name[#All],4,FALSE)</f>
        <v>Justin</v>
      </c>
      <c r="C1277" s="26">
        <f>VLOOKUP(A1277,medical[#All],2,FALSE)</f>
        <v>23.56</v>
      </c>
      <c r="D1277" s="26" t="str">
        <f>VLOOKUP(A1277,medical[#All],5,FALSE)</f>
        <v>Prediabetes</v>
      </c>
      <c r="E1277" s="26" t="str">
        <f>VLOOKUP(A1277,medical[#All],6,FALSE)</f>
        <v>No</v>
      </c>
      <c r="F1277" s="26" t="str">
        <f>VLOOKUP('Health care'!A1277,medical[#All],7,FALSE)</f>
        <v>No</v>
      </c>
      <c r="G1277" s="26" t="str">
        <f>VLOOKUP(A1277,medical[#All],8,FALSE)</f>
        <v>No</v>
      </c>
      <c r="H1277" s="26">
        <f>VLOOKUP('Health care'!A1277,medical[#All],9,FALSE)</f>
        <v>0</v>
      </c>
      <c r="I1277" s="26" t="str">
        <f>VLOOKUP(A1277,medical[#All],10,FALSE)</f>
        <v>No</v>
      </c>
      <c r="J1277" s="27" t="str">
        <f>VLOOKUP(A1277,medical[#All],3,FALSE)</f>
        <v>Normal Weight</v>
      </c>
      <c r="K1277" s="27" t="str">
        <f>VLOOKUP(A1277,medical[#All],5,FALSE)</f>
        <v>Prediabetes</v>
      </c>
      <c r="L1277" s="28" t="str">
        <f>VLOOKUP(A1277,hospital[#All],10,FALSE)</f>
        <v>24-Sep-1977</v>
      </c>
      <c r="M1277" s="29">
        <f>VLOOKUP(A1277,hospital[#All],6,FALSE)</f>
        <v>8603.82</v>
      </c>
      <c r="N1277" s="26" t="str">
        <f>VLOOKUP(A1277,hospital[#All],7,FALSE)</f>
        <v>tier - 2</v>
      </c>
      <c r="O1277" s="26" t="str">
        <f>VLOOKUP(A1277,hospital[#All],8,FALSE)</f>
        <v>tier - 1</v>
      </c>
      <c r="P1277" s="26" t="str">
        <f>VLOOKUP(A1277,hospital[#All],9,FALSE)</f>
        <v>R1019</v>
      </c>
      <c r="Q1277" s="26">
        <f>VLOOKUP(A1277,hospital[#All],11,FALSE)</f>
        <v>48</v>
      </c>
    </row>
    <row r="1278" spans="1:17" ht="15.6" x14ac:dyDescent="0.3">
      <c r="A1278" s="25" t="s">
        <v>1094</v>
      </c>
      <c r="B1278" s="26" t="str">
        <f>VLOOKUP(A1278,cstm_name[#All],4,FALSE)</f>
        <v>Svetlana</v>
      </c>
      <c r="C1278" s="26">
        <f>VLOOKUP(A1278,medical[#All],2,FALSE)</f>
        <v>27.17</v>
      </c>
      <c r="D1278" s="26" t="str">
        <f>VLOOKUP(A1278,medical[#All],5,FALSE)</f>
        <v>Diabetes</v>
      </c>
      <c r="E1278" s="26" t="str">
        <f>VLOOKUP(A1278,medical[#All],6,FALSE)</f>
        <v>No</v>
      </c>
      <c r="F1278" s="26" t="str">
        <f>VLOOKUP('Health care'!A1278,medical[#All],7,FALSE)</f>
        <v>No</v>
      </c>
      <c r="G1278" s="26" t="str">
        <f>VLOOKUP(A1278,medical[#All],8,FALSE)</f>
        <v>No</v>
      </c>
      <c r="H1278" s="26">
        <f>VLOOKUP('Health care'!A1278,medical[#All],9,FALSE)</f>
        <v>2</v>
      </c>
      <c r="I1278" s="26" t="str">
        <f>VLOOKUP(A1278,medical[#All],10,FALSE)</f>
        <v>No</v>
      </c>
      <c r="J1278" s="27" t="str">
        <f>VLOOKUP(A1278,medical[#All],3,FALSE)</f>
        <v>OverWeight</v>
      </c>
      <c r="K1278" s="27" t="str">
        <f>VLOOKUP(A1278,medical[#All],5,FALSE)</f>
        <v>Diabetes</v>
      </c>
      <c r="L1278" s="28" t="str">
        <f>VLOOKUP(A1278,hospital[#All],10,FALSE)</f>
        <v>11-Jul-1973</v>
      </c>
      <c r="M1278" s="29">
        <f>VLOOKUP(A1278,hospital[#All],6,FALSE)</f>
        <v>8601.33</v>
      </c>
      <c r="N1278" s="26" t="str">
        <f>VLOOKUP(A1278,hospital[#All],7,FALSE)</f>
        <v>tier - 2</v>
      </c>
      <c r="O1278" s="26" t="str">
        <f>VLOOKUP(A1278,hospital[#All],8,FALSE)</f>
        <v>tier - 1</v>
      </c>
      <c r="P1278" s="26" t="str">
        <f>VLOOKUP(A1278,hospital[#All],9,FALSE)</f>
        <v>R1013</v>
      </c>
      <c r="Q1278" s="26">
        <f>VLOOKUP(A1278,hospital[#All],11,FALSE)</f>
        <v>52</v>
      </c>
    </row>
    <row r="1279" spans="1:17" ht="15.6" x14ac:dyDescent="0.3">
      <c r="A1279" s="25" t="s">
        <v>1093</v>
      </c>
      <c r="B1279" s="26" t="str">
        <f>VLOOKUP(A1279,cstm_name[#All],4,FALSE)</f>
        <v>Jana</v>
      </c>
      <c r="C1279" s="26">
        <f>VLOOKUP(A1279,medical[#All],2,FALSE)</f>
        <v>34.32</v>
      </c>
      <c r="D1279" s="26" t="str">
        <f>VLOOKUP(A1279,medical[#All],5,FALSE)</f>
        <v>Prediabetes</v>
      </c>
      <c r="E1279" s="26" t="str">
        <f>VLOOKUP(A1279,medical[#All],6,FALSE)</f>
        <v>Yes</v>
      </c>
      <c r="F1279" s="26" t="str">
        <f>VLOOKUP('Health care'!A1279,medical[#All],7,FALSE)</f>
        <v>No</v>
      </c>
      <c r="G1279" s="26" t="str">
        <f>VLOOKUP(A1279,medical[#All],8,FALSE)</f>
        <v>Yes</v>
      </c>
      <c r="H1279" s="26">
        <f>VLOOKUP('Health care'!A1279,medical[#All],9,FALSE)</f>
        <v>1</v>
      </c>
      <c r="I1279" s="26" t="str">
        <f>VLOOKUP(A1279,medical[#All],10,FALSE)</f>
        <v>No</v>
      </c>
      <c r="J1279" s="27" t="str">
        <f>VLOOKUP(A1279,medical[#All],3,FALSE)</f>
        <v>Obesity</v>
      </c>
      <c r="K1279" s="27" t="str">
        <f>VLOOKUP(A1279,medical[#All],5,FALSE)</f>
        <v>Prediabetes</v>
      </c>
      <c r="L1279" s="28" t="str">
        <f>VLOOKUP(A1279,hospital[#All],10,FALSE)</f>
        <v>25-Jul-1983</v>
      </c>
      <c r="M1279" s="29">
        <f>VLOOKUP(A1279,hospital[#All],6,FALSE)</f>
        <v>8596.83</v>
      </c>
      <c r="N1279" s="26" t="str">
        <f>VLOOKUP(A1279,hospital[#All],7,FALSE)</f>
        <v>tier - 2</v>
      </c>
      <c r="O1279" s="26" t="str">
        <f>VLOOKUP(A1279,hospital[#All],8,FALSE)</f>
        <v>tier - 3</v>
      </c>
      <c r="P1279" s="26" t="str">
        <f>VLOOKUP(A1279,hospital[#All],9,FALSE)</f>
        <v>R1013</v>
      </c>
      <c r="Q1279" s="26">
        <f>VLOOKUP(A1279,hospital[#All],11,FALSE)</f>
        <v>42</v>
      </c>
    </row>
    <row r="1280" spans="1:17" ht="15.6" x14ac:dyDescent="0.3">
      <c r="A1280" s="25" t="s">
        <v>1092</v>
      </c>
      <c r="B1280" s="26" t="str">
        <f>VLOOKUP(A1280,cstm_name[#All],4,FALSE)</f>
        <v>laura</v>
      </c>
      <c r="C1280" s="26">
        <f>VLOOKUP(A1280,medical[#All],2,FALSE)</f>
        <v>23.87</v>
      </c>
      <c r="D1280" s="26" t="str">
        <f>VLOOKUP(A1280,medical[#All],5,FALSE)</f>
        <v>Normal</v>
      </c>
      <c r="E1280" s="26" t="str">
        <f>VLOOKUP(A1280,medical[#All],6,FALSE)</f>
        <v>Yes</v>
      </c>
      <c r="F1280" s="26" t="str">
        <f>VLOOKUP('Health care'!A1280,medical[#All],7,FALSE)</f>
        <v>No</v>
      </c>
      <c r="G1280" s="26" t="str">
        <f>VLOOKUP(A1280,medical[#All],8,FALSE)</f>
        <v>Yes</v>
      </c>
      <c r="H1280" s="26">
        <f>VLOOKUP('Health care'!A1280,medical[#All],9,FALSE)</f>
        <v>1</v>
      </c>
      <c r="I1280" s="26" t="str">
        <f>VLOOKUP(A1280,medical[#All],10,FALSE)</f>
        <v>No</v>
      </c>
      <c r="J1280" s="27" t="str">
        <f>VLOOKUP(A1280,medical[#All],3,FALSE)</f>
        <v>Normal Weight</v>
      </c>
      <c r="K1280" s="27" t="str">
        <f>VLOOKUP(A1280,medical[#All],5,FALSE)</f>
        <v>Normal</v>
      </c>
      <c r="L1280" s="28" t="str">
        <f>VLOOKUP(A1280,hospital[#All],10,FALSE)</f>
        <v>30-Dec-1983</v>
      </c>
      <c r="M1280" s="29">
        <f>VLOOKUP(A1280,hospital[#All],6,FALSE)</f>
        <v>8582.2999999999993</v>
      </c>
      <c r="N1280" s="26" t="str">
        <f>VLOOKUP(A1280,hospital[#All],7,FALSE)</f>
        <v>tier - 2</v>
      </c>
      <c r="O1280" s="26" t="str">
        <f>VLOOKUP(A1280,hospital[#All],8,FALSE)</f>
        <v>tier - 1</v>
      </c>
      <c r="P1280" s="26" t="str">
        <f>VLOOKUP(A1280,hospital[#All],9,FALSE)</f>
        <v>R1013</v>
      </c>
      <c r="Q1280" s="26">
        <f>VLOOKUP(A1280,hospital[#All],11,FALSE)</f>
        <v>42</v>
      </c>
    </row>
    <row r="1281" spans="1:17" ht="15.6" x14ac:dyDescent="0.3">
      <c r="A1281" s="25" t="s">
        <v>1091</v>
      </c>
      <c r="B1281" s="26" t="str">
        <f>VLOOKUP(A1281,cstm_name[#All],4,FALSE)</f>
        <v>iii</v>
      </c>
      <c r="C1281" s="26">
        <f>VLOOKUP(A1281,medical[#All],2,FALSE)</f>
        <v>30.15</v>
      </c>
      <c r="D1281" s="26" t="str">
        <f>VLOOKUP(A1281,medical[#All],5,FALSE)</f>
        <v>Normal</v>
      </c>
      <c r="E1281" s="26" t="str">
        <f>VLOOKUP(A1281,medical[#All],6,FALSE)</f>
        <v>No</v>
      </c>
      <c r="F1281" s="26" t="str">
        <f>VLOOKUP('Health care'!A1281,medical[#All],7,FALSE)</f>
        <v>No</v>
      </c>
      <c r="G1281" s="26" t="str">
        <f>VLOOKUP(A1281,medical[#All],8,FALSE)</f>
        <v>No</v>
      </c>
      <c r="H1281" s="26">
        <f>VLOOKUP('Health care'!A1281,medical[#All],9,FALSE)</f>
        <v>1</v>
      </c>
      <c r="I1281" s="26" t="str">
        <f>VLOOKUP(A1281,medical[#All],10,FALSE)</f>
        <v>No</v>
      </c>
      <c r="J1281" s="27" t="str">
        <f>VLOOKUP(A1281,medical[#All],3,FALSE)</f>
        <v>Obesity</v>
      </c>
      <c r="K1281" s="27" t="str">
        <f>VLOOKUP(A1281,medical[#All],5,FALSE)</f>
        <v>Normal</v>
      </c>
      <c r="L1281" s="28" t="str">
        <f>VLOOKUP(A1281,hospital[#All],10,FALSE)</f>
        <v>11-Nov-1987</v>
      </c>
      <c r="M1281" s="29">
        <f>VLOOKUP(A1281,hospital[#All],6,FALSE)</f>
        <v>8573.2999999999993</v>
      </c>
      <c r="N1281" s="26" t="str">
        <f>VLOOKUP(A1281,hospital[#All],7,FALSE)</f>
        <v>tier - 2</v>
      </c>
      <c r="O1281" s="26" t="str">
        <f>VLOOKUP(A1281,hospital[#All],8,FALSE)</f>
        <v>tier - 2</v>
      </c>
      <c r="P1281" s="26" t="str">
        <f>VLOOKUP(A1281,hospital[#All],9,FALSE)</f>
        <v>R1021</v>
      </c>
      <c r="Q1281" s="26">
        <f>VLOOKUP(A1281,hospital[#All],11,FALSE)</f>
        <v>38</v>
      </c>
    </row>
    <row r="1282" spans="1:17" ht="15.6" x14ac:dyDescent="0.3">
      <c r="A1282" s="25" t="s">
        <v>1090</v>
      </c>
      <c r="B1282" s="26" t="str">
        <f>VLOOKUP(A1282,cstm_name[#All],4,FALSE)</f>
        <v>paul</v>
      </c>
      <c r="C1282" s="26">
        <f>VLOOKUP(A1282,medical[#All],2,FALSE)</f>
        <v>26.36</v>
      </c>
      <c r="D1282" s="26" t="str">
        <f>VLOOKUP(A1282,medical[#All],5,FALSE)</f>
        <v>Normal</v>
      </c>
      <c r="E1282" s="26" t="str">
        <f>VLOOKUP(A1282,medical[#All],6,FALSE)</f>
        <v>No</v>
      </c>
      <c r="F1282" s="26" t="str">
        <f>VLOOKUP('Health care'!A1282,medical[#All],7,FALSE)</f>
        <v>No</v>
      </c>
      <c r="G1282" s="26" t="str">
        <f>VLOOKUP(A1282,medical[#All],8,FALSE)</f>
        <v>No</v>
      </c>
      <c r="H1282" s="26">
        <f>VLOOKUP('Health care'!A1282,medical[#All],9,FALSE)</f>
        <v>0</v>
      </c>
      <c r="I1282" s="26" t="str">
        <f>VLOOKUP(A1282,medical[#All],10,FALSE)</f>
        <v>No</v>
      </c>
      <c r="J1282" s="27" t="str">
        <f>VLOOKUP(A1282,medical[#All],3,FALSE)</f>
        <v>OverWeight</v>
      </c>
      <c r="K1282" s="27" t="str">
        <f>VLOOKUP(A1282,medical[#All],5,FALSE)</f>
        <v>Normal</v>
      </c>
      <c r="L1282" s="28" t="str">
        <f>VLOOKUP(A1282,hospital[#All],10,FALSE)</f>
        <v>6-Dec-1982</v>
      </c>
      <c r="M1282" s="29">
        <f>VLOOKUP(A1282,hospital[#All],6,FALSE)</f>
        <v>8572.0400000000009</v>
      </c>
      <c r="N1282" s="26" t="str">
        <f>VLOOKUP(A1282,hospital[#All],7,FALSE)</f>
        <v>tier - 2</v>
      </c>
      <c r="O1282" s="26" t="str">
        <f>VLOOKUP(A1282,hospital[#All],8,FALSE)</f>
        <v>tier - 2</v>
      </c>
      <c r="P1282" s="26" t="str">
        <f>VLOOKUP(A1282,hospital[#All],9,FALSE)</f>
        <v>R1021</v>
      </c>
      <c r="Q1282" s="26">
        <f>VLOOKUP(A1282,hospital[#All],11,FALSE)</f>
        <v>43</v>
      </c>
    </row>
    <row r="1283" spans="1:17" ht="15.6" x14ac:dyDescent="0.3">
      <c r="A1283" s="25" t="s">
        <v>1089</v>
      </c>
      <c r="B1283" s="26" t="str">
        <f>VLOOKUP(A1283,cstm_name[#All],4,FALSE)</f>
        <v>Jennifer</v>
      </c>
      <c r="C1283" s="26">
        <f>VLOOKUP(A1283,medical[#All],2,FALSE)</f>
        <v>45.32</v>
      </c>
      <c r="D1283" s="26" t="str">
        <f>VLOOKUP(A1283,medical[#All],5,FALSE)</f>
        <v>Diabetes</v>
      </c>
      <c r="E1283" s="26" t="str">
        <f>VLOOKUP(A1283,medical[#All],6,FALSE)</f>
        <v>Yes</v>
      </c>
      <c r="F1283" s="26" t="str">
        <f>VLOOKUP('Health care'!A1283,medical[#All],7,FALSE)</f>
        <v>No</v>
      </c>
      <c r="G1283" s="26" t="str">
        <f>VLOOKUP(A1283,medical[#All],8,FALSE)</f>
        <v>No</v>
      </c>
      <c r="H1283" s="26">
        <f>VLOOKUP('Health care'!A1283,medical[#All],9,FALSE)</f>
        <v>1</v>
      </c>
      <c r="I1283" s="26" t="str">
        <f>VLOOKUP(A1283,medical[#All],10,FALSE)</f>
        <v>No</v>
      </c>
      <c r="J1283" s="27" t="str">
        <f>VLOOKUP(A1283,medical[#All],3,FALSE)</f>
        <v>Obesity</v>
      </c>
      <c r="K1283" s="27" t="str">
        <f>VLOOKUP(A1283,medical[#All],5,FALSE)</f>
        <v>Diabetes</v>
      </c>
      <c r="L1283" s="28" t="str">
        <f>VLOOKUP(A1283,hospital[#All],10,FALSE)</f>
        <v>26-Sep-1975</v>
      </c>
      <c r="M1283" s="29">
        <f>VLOOKUP(A1283,hospital[#All],6,FALSE)</f>
        <v>8569.86</v>
      </c>
      <c r="N1283" s="26" t="str">
        <f>VLOOKUP(A1283,hospital[#All],7,FALSE)</f>
        <v>tier - 2</v>
      </c>
      <c r="O1283" s="26" t="str">
        <f>VLOOKUP(A1283,hospital[#All],8,FALSE)</f>
        <v>tier - 3</v>
      </c>
      <c r="P1283" s="26" t="str">
        <f>VLOOKUP(A1283,hospital[#All],9,FALSE)</f>
        <v>R1013</v>
      </c>
      <c r="Q1283" s="26">
        <f>VLOOKUP(A1283,hospital[#All],11,FALSE)</f>
        <v>50</v>
      </c>
    </row>
    <row r="1284" spans="1:17" ht="15.6" x14ac:dyDescent="0.3">
      <c r="A1284" s="25" t="s">
        <v>1088</v>
      </c>
      <c r="B1284" s="26" t="str">
        <f>VLOOKUP(A1284,cstm_name[#All],4,FALSE)</f>
        <v>erik</v>
      </c>
      <c r="C1284" s="26">
        <f>VLOOKUP(A1284,medical[#All],2,FALSE)</f>
        <v>31.93</v>
      </c>
      <c r="D1284" s="26" t="str">
        <f>VLOOKUP(A1284,medical[#All],5,FALSE)</f>
        <v>Normal</v>
      </c>
      <c r="E1284" s="26" t="str">
        <f>VLOOKUP(A1284,medical[#All],6,FALSE)</f>
        <v>Yes</v>
      </c>
      <c r="F1284" s="26" t="str">
        <f>VLOOKUP('Health care'!A1284,medical[#All],7,FALSE)</f>
        <v>No</v>
      </c>
      <c r="G1284" s="26" t="str">
        <f>VLOOKUP(A1284,medical[#All],8,FALSE)</f>
        <v>No</v>
      </c>
      <c r="H1284" s="26">
        <f>VLOOKUP('Health care'!A1284,medical[#All],9,FALSE)</f>
        <v>1</v>
      </c>
      <c r="I1284" s="26" t="str">
        <f>VLOOKUP(A1284,medical[#All],10,FALSE)</f>
        <v>No</v>
      </c>
      <c r="J1284" s="27" t="str">
        <f>VLOOKUP(A1284,medical[#All],3,FALSE)</f>
        <v>Obesity</v>
      </c>
      <c r="K1284" s="27" t="str">
        <f>VLOOKUP(A1284,medical[#All],5,FALSE)</f>
        <v>Normal</v>
      </c>
      <c r="L1284" s="28" t="str">
        <f>VLOOKUP(A1284,hospital[#All],10,FALSE)</f>
        <v>21-Sep-1988</v>
      </c>
      <c r="M1284" s="29">
        <f>VLOOKUP(A1284,hospital[#All],6,FALSE)</f>
        <v>8567.25</v>
      </c>
      <c r="N1284" s="26" t="str">
        <f>VLOOKUP(A1284,hospital[#All],7,FALSE)</f>
        <v>tier - 2</v>
      </c>
      <c r="O1284" s="26" t="str">
        <f>VLOOKUP(A1284,hospital[#All],8,FALSE)</f>
        <v>tier - 1</v>
      </c>
      <c r="P1284" s="26" t="str">
        <f>VLOOKUP(A1284,hospital[#All],9,FALSE)</f>
        <v>R1012</v>
      </c>
      <c r="Q1284" s="26">
        <f>VLOOKUP(A1284,hospital[#All],11,FALSE)</f>
        <v>37</v>
      </c>
    </row>
    <row r="1285" spans="1:17" ht="15.6" x14ac:dyDescent="0.3">
      <c r="A1285" s="25" t="s">
        <v>1087</v>
      </c>
      <c r="B1285" s="26" t="str">
        <f>VLOOKUP(A1285,cstm_name[#All],4,FALSE)</f>
        <v>Lana</v>
      </c>
      <c r="C1285" s="26">
        <f>VLOOKUP(A1285,medical[#All],2,FALSE)</f>
        <v>36</v>
      </c>
      <c r="D1285" s="26" t="str">
        <f>VLOOKUP(A1285,medical[#All],5,FALSE)</f>
        <v>Diabetes</v>
      </c>
      <c r="E1285" s="26" t="str">
        <f>VLOOKUP(A1285,medical[#All],6,FALSE)</f>
        <v>Yes</v>
      </c>
      <c r="F1285" s="26" t="str">
        <f>VLOOKUP('Health care'!A1285,medical[#All],7,FALSE)</f>
        <v>No</v>
      </c>
      <c r="G1285" s="26" t="str">
        <f>VLOOKUP(A1285,medical[#All],8,FALSE)</f>
        <v>No</v>
      </c>
      <c r="H1285" s="26">
        <f>VLOOKUP('Health care'!A1285,medical[#All],9,FALSE)</f>
        <v>1</v>
      </c>
      <c r="I1285" s="26" t="str">
        <f>VLOOKUP(A1285,medical[#All],10,FALSE)</f>
        <v>No</v>
      </c>
      <c r="J1285" s="27" t="str">
        <f>VLOOKUP(A1285,medical[#All],3,FALSE)</f>
        <v>Obesity</v>
      </c>
      <c r="K1285" s="27" t="str">
        <f>VLOOKUP(A1285,medical[#All],5,FALSE)</f>
        <v>Diabetes</v>
      </c>
      <c r="L1285" s="28" t="str">
        <f>VLOOKUP(A1285,hospital[#All],10,FALSE)</f>
        <v>21-Aug-1975</v>
      </c>
      <c r="M1285" s="29">
        <f>VLOOKUP(A1285,hospital[#All],6,FALSE)</f>
        <v>8556.91</v>
      </c>
      <c r="N1285" s="26" t="str">
        <f>VLOOKUP(A1285,hospital[#All],7,FALSE)</f>
        <v>tier - 2</v>
      </c>
      <c r="O1285" s="26" t="str">
        <f>VLOOKUP(A1285,hospital[#All],8,FALSE)</f>
        <v>tier - 1</v>
      </c>
      <c r="P1285" s="26" t="str">
        <f>VLOOKUP(A1285,hospital[#All],9,FALSE)</f>
        <v>R1011</v>
      </c>
      <c r="Q1285" s="26">
        <f>VLOOKUP(A1285,hospital[#All],11,FALSE)</f>
        <v>50</v>
      </c>
    </row>
    <row r="1286" spans="1:17" ht="15.6" x14ac:dyDescent="0.3">
      <c r="A1286" s="25" t="s">
        <v>1086</v>
      </c>
      <c r="B1286" s="26" t="str">
        <f>VLOOKUP(A1286,cstm_name[#All],4,FALSE)</f>
        <v>Rebecca</v>
      </c>
      <c r="C1286" s="26">
        <f>VLOOKUP(A1286,medical[#All],2,FALSE)</f>
        <v>32</v>
      </c>
      <c r="D1286" s="26" t="str">
        <f>VLOOKUP(A1286,medical[#All],5,FALSE)</f>
        <v>Diabetes</v>
      </c>
      <c r="E1286" s="26" t="str">
        <f>VLOOKUP(A1286,medical[#All],6,FALSE)</f>
        <v>Yes</v>
      </c>
      <c r="F1286" s="26" t="str">
        <f>VLOOKUP('Health care'!A1286,medical[#All],7,FALSE)</f>
        <v>No</v>
      </c>
      <c r="G1286" s="26" t="str">
        <f>VLOOKUP(A1286,medical[#All],8,FALSE)</f>
        <v>No</v>
      </c>
      <c r="H1286" s="26">
        <f>VLOOKUP('Health care'!A1286,medical[#All],9,FALSE)</f>
        <v>1</v>
      </c>
      <c r="I1286" s="26" t="str">
        <f>VLOOKUP(A1286,medical[#All],10,FALSE)</f>
        <v>No</v>
      </c>
      <c r="J1286" s="27" t="str">
        <f>VLOOKUP(A1286,medical[#All],3,FALSE)</f>
        <v>Obesity</v>
      </c>
      <c r="K1286" s="27" t="str">
        <f>VLOOKUP(A1286,medical[#All],5,FALSE)</f>
        <v>Diabetes</v>
      </c>
      <c r="L1286" s="28" t="str">
        <f>VLOOKUP(A1286,hospital[#All],10,FALSE)</f>
        <v>6-Aug-1975</v>
      </c>
      <c r="M1286" s="29">
        <f>VLOOKUP(A1286,hospital[#All],6,FALSE)</f>
        <v>8551.35</v>
      </c>
      <c r="N1286" s="26" t="str">
        <f>VLOOKUP(A1286,hospital[#All],7,FALSE)</f>
        <v>tier - 2</v>
      </c>
      <c r="O1286" s="26" t="str">
        <f>VLOOKUP(A1286,hospital[#All],8,FALSE)</f>
        <v>tier - 2</v>
      </c>
      <c r="P1286" s="26" t="str">
        <f>VLOOKUP(A1286,hospital[#All],9,FALSE)</f>
        <v>R1011</v>
      </c>
      <c r="Q1286" s="26">
        <f>VLOOKUP(A1286,hospital[#All],11,FALSE)</f>
        <v>50</v>
      </c>
    </row>
    <row r="1287" spans="1:17" ht="15.6" x14ac:dyDescent="0.3">
      <c r="A1287" s="25" t="s">
        <v>1085</v>
      </c>
      <c r="B1287" s="26" t="str">
        <f>VLOOKUP(A1287,cstm_name[#All],4,FALSE)</f>
        <v>Katie</v>
      </c>
      <c r="C1287" s="26">
        <f>VLOOKUP(A1287,medical[#All],2,FALSE)</f>
        <v>29.37</v>
      </c>
      <c r="D1287" s="26" t="str">
        <f>VLOOKUP(A1287,medical[#All],5,FALSE)</f>
        <v>Diabetes</v>
      </c>
      <c r="E1287" s="26" t="str">
        <f>VLOOKUP(A1287,medical[#All],6,FALSE)</f>
        <v>Yes</v>
      </c>
      <c r="F1287" s="26" t="str">
        <f>VLOOKUP('Health care'!A1287,medical[#All],7,FALSE)</f>
        <v>No</v>
      </c>
      <c r="G1287" s="26" t="str">
        <f>VLOOKUP(A1287,medical[#All],8,FALSE)</f>
        <v>No</v>
      </c>
      <c r="H1287" s="26">
        <f>VLOOKUP('Health care'!A1287,medical[#All],9,FALSE)</f>
        <v>1</v>
      </c>
      <c r="I1287" s="26" t="str">
        <f>VLOOKUP(A1287,medical[#All],10,FALSE)</f>
        <v>No</v>
      </c>
      <c r="J1287" s="27" t="str">
        <f>VLOOKUP(A1287,medical[#All],3,FALSE)</f>
        <v>OverWeight</v>
      </c>
      <c r="K1287" s="27" t="str">
        <f>VLOOKUP(A1287,medical[#All],5,FALSE)</f>
        <v>Diabetes</v>
      </c>
      <c r="L1287" s="28" t="str">
        <f>VLOOKUP(A1287,hospital[#All],10,FALSE)</f>
        <v>12-Dec-1983</v>
      </c>
      <c r="M1287" s="29">
        <f>VLOOKUP(A1287,hospital[#All],6,FALSE)</f>
        <v>8547.69</v>
      </c>
      <c r="N1287" s="26" t="str">
        <f>VLOOKUP(A1287,hospital[#All],7,FALSE)</f>
        <v>tier - 2</v>
      </c>
      <c r="O1287" s="26" t="str">
        <f>VLOOKUP(A1287,hospital[#All],8,FALSE)</f>
        <v>tier - 1</v>
      </c>
      <c r="P1287" s="26" t="str">
        <f>VLOOKUP(A1287,hospital[#All],9,FALSE)</f>
        <v>R1013</v>
      </c>
      <c r="Q1287" s="26">
        <f>VLOOKUP(A1287,hospital[#All],11,FALSE)</f>
        <v>42</v>
      </c>
    </row>
    <row r="1288" spans="1:17" ht="15.6" x14ac:dyDescent="0.3">
      <c r="A1288" s="25" t="s">
        <v>1084</v>
      </c>
      <c r="B1288" s="26" t="str">
        <f>VLOOKUP(A1288,cstm_name[#All],4,FALSE)</f>
        <v>Elizabeth</v>
      </c>
      <c r="C1288" s="26">
        <f>VLOOKUP(A1288,medical[#All],2,FALSE)</f>
        <v>23.6</v>
      </c>
      <c r="D1288" s="26" t="str">
        <f>VLOOKUP(A1288,medical[#All],5,FALSE)</f>
        <v>Diabetes</v>
      </c>
      <c r="E1288" s="26" t="str">
        <f>VLOOKUP(A1288,medical[#All],6,FALSE)</f>
        <v>Yes</v>
      </c>
      <c r="F1288" s="26" t="str">
        <f>VLOOKUP('Health care'!A1288,medical[#All],7,FALSE)</f>
        <v>No</v>
      </c>
      <c r="G1288" s="26" t="str">
        <f>VLOOKUP(A1288,medical[#All],8,FALSE)</f>
        <v>No</v>
      </c>
      <c r="H1288" s="26">
        <f>VLOOKUP('Health care'!A1288,medical[#All],9,FALSE)</f>
        <v>1</v>
      </c>
      <c r="I1288" s="26" t="str">
        <f>VLOOKUP(A1288,medical[#All],10,FALSE)</f>
        <v>No</v>
      </c>
      <c r="J1288" s="27" t="str">
        <f>VLOOKUP(A1288,medical[#All],3,FALSE)</f>
        <v>Normal Weight</v>
      </c>
      <c r="K1288" s="27" t="str">
        <f>VLOOKUP(A1288,medical[#All],5,FALSE)</f>
        <v>Diabetes</v>
      </c>
      <c r="L1288" s="28" t="str">
        <f>VLOOKUP(A1288,hospital[#All],10,FALSE)</f>
        <v>6-Nov-1975</v>
      </c>
      <c r="M1288" s="29">
        <f>VLOOKUP(A1288,hospital[#All],6,FALSE)</f>
        <v>8539.67</v>
      </c>
      <c r="N1288" s="26" t="str">
        <f>VLOOKUP(A1288,hospital[#All],7,FALSE)</f>
        <v>tier - 2</v>
      </c>
      <c r="O1288" s="26" t="str">
        <f>VLOOKUP(A1288,hospital[#All],8,FALSE)</f>
        <v>tier - 3</v>
      </c>
      <c r="P1288" s="26" t="str">
        <f>VLOOKUP(A1288,hospital[#All],9,FALSE)</f>
        <v>R1011</v>
      </c>
      <c r="Q1288" s="26">
        <f>VLOOKUP(A1288,hospital[#All],11,FALSE)</f>
        <v>50</v>
      </c>
    </row>
    <row r="1289" spans="1:17" ht="15.6" x14ac:dyDescent="0.3">
      <c r="A1289" s="25" t="s">
        <v>1083</v>
      </c>
      <c r="B1289" s="26" t="str">
        <f>VLOOKUP(A1289,cstm_name[#All],4,FALSE)</f>
        <v>sarah</v>
      </c>
      <c r="C1289" s="26">
        <f>VLOOKUP(A1289,medical[#All],2,FALSE)</f>
        <v>33.155000000000001</v>
      </c>
      <c r="D1289" s="26" t="str">
        <f>VLOOKUP(A1289,medical[#All],5,FALSE)</f>
        <v>Diabetes</v>
      </c>
      <c r="E1289" s="26" t="str">
        <f>VLOOKUP(A1289,medical[#All],6,FALSE)</f>
        <v>Yes</v>
      </c>
      <c r="F1289" s="26" t="str">
        <f>VLOOKUP('Health care'!A1289,medical[#All],7,FALSE)</f>
        <v>No</v>
      </c>
      <c r="G1289" s="26" t="str">
        <f>VLOOKUP(A1289,medical[#All],8,FALSE)</f>
        <v>No</v>
      </c>
      <c r="H1289" s="26">
        <f>VLOOKUP('Health care'!A1289,medical[#All],9,FALSE)</f>
        <v>0</v>
      </c>
      <c r="I1289" s="26" t="str">
        <f>VLOOKUP(A1289,medical[#All],10,FALSE)</f>
        <v>No</v>
      </c>
      <c r="J1289" s="27" t="str">
        <f>VLOOKUP(A1289,medical[#All],3,FALSE)</f>
        <v>Obesity</v>
      </c>
      <c r="K1289" s="27" t="str">
        <f>VLOOKUP(A1289,medical[#All],5,FALSE)</f>
        <v>Diabetes</v>
      </c>
      <c r="L1289" s="28" t="str">
        <f>VLOOKUP(A1289,hospital[#All],10,FALSE)</f>
        <v>27-Dec-1981</v>
      </c>
      <c r="M1289" s="29">
        <f>VLOOKUP(A1289,hospital[#All],6,FALSE)</f>
        <v>8538.2900000000009</v>
      </c>
      <c r="N1289" s="26" t="str">
        <f>VLOOKUP(A1289,hospital[#All],7,FALSE)</f>
        <v>tier - 2</v>
      </c>
      <c r="O1289" s="26" t="str">
        <f>VLOOKUP(A1289,hospital[#All],8,FALSE)</f>
        <v>tier - 3</v>
      </c>
      <c r="P1289" s="26" t="str">
        <f>VLOOKUP(A1289,hospital[#All],9,FALSE)</f>
        <v>R1024</v>
      </c>
      <c r="Q1289" s="26">
        <f>VLOOKUP(A1289,hospital[#All],11,FALSE)</f>
        <v>44</v>
      </c>
    </row>
    <row r="1290" spans="1:17" ht="15.6" x14ac:dyDescent="0.3">
      <c r="A1290" s="25" t="s">
        <v>1082</v>
      </c>
      <c r="B1290" s="26" t="str">
        <f>VLOOKUP(A1290,cstm_name[#All],4,FALSE)</f>
        <v>Annie</v>
      </c>
      <c r="C1290" s="26">
        <f>VLOOKUP(A1290,medical[#All],2,FALSE)</f>
        <v>24.32</v>
      </c>
      <c r="D1290" s="26" t="str">
        <f>VLOOKUP(A1290,medical[#All],5,FALSE)</f>
        <v>Diabetes</v>
      </c>
      <c r="E1290" s="26" t="str">
        <f>VLOOKUP(A1290,medical[#All],6,FALSE)</f>
        <v>Yes</v>
      </c>
      <c r="F1290" s="26" t="str">
        <f>VLOOKUP('Health care'!A1290,medical[#All],7,FALSE)</f>
        <v>No</v>
      </c>
      <c r="G1290" s="26" t="str">
        <f>VLOOKUP(A1290,medical[#All],8,FALSE)</f>
        <v>No</v>
      </c>
      <c r="H1290" s="26">
        <f>VLOOKUP('Health care'!A1290,medical[#All],9,FALSE)</f>
        <v>1</v>
      </c>
      <c r="I1290" s="26" t="str">
        <f>VLOOKUP(A1290,medical[#All],10,FALSE)</f>
        <v>No</v>
      </c>
      <c r="J1290" s="27" t="str">
        <f>VLOOKUP(A1290,medical[#All],3,FALSE)</f>
        <v>Normal Weight</v>
      </c>
      <c r="K1290" s="27" t="str">
        <f>VLOOKUP(A1290,medical[#All],5,FALSE)</f>
        <v>Diabetes</v>
      </c>
      <c r="L1290" s="28" t="str">
        <f>VLOOKUP(A1290,hospital[#All],10,FALSE)</f>
        <v>24-Jul-1983</v>
      </c>
      <c r="M1290" s="29">
        <f>VLOOKUP(A1290,hospital[#All],6,FALSE)</f>
        <v>8534.67</v>
      </c>
      <c r="N1290" s="26" t="str">
        <f>VLOOKUP(A1290,hospital[#All],7,FALSE)</f>
        <v>tier - 2</v>
      </c>
      <c r="O1290" s="26" t="str">
        <f>VLOOKUP(A1290,hospital[#All],8,FALSE)</f>
        <v>tier - 3</v>
      </c>
      <c r="P1290" s="26" t="str">
        <f>VLOOKUP(A1290,hospital[#All],9,FALSE)</f>
        <v>R1024</v>
      </c>
      <c r="Q1290" s="26">
        <f>VLOOKUP(A1290,hospital[#All],11,FALSE)</f>
        <v>42</v>
      </c>
    </row>
    <row r="1291" spans="1:17" ht="15.6" x14ac:dyDescent="0.3">
      <c r="A1291" s="25" t="s">
        <v>1081</v>
      </c>
      <c r="B1291" s="26" t="str">
        <f>VLOOKUP(A1291,cstm_name[#All],4,FALSE)</f>
        <v>annie</v>
      </c>
      <c r="C1291" s="26">
        <f>VLOOKUP(A1291,medical[#All],2,FALSE)</f>
        <v>36.299999999999997</v>
      </c>
      <c r="D1291" s="26" t="str">
        <f>VLOOKUP(A1291,medical[#All],5,FALSE)</f>
        <v>Normal</v>
      </c>
      <c r="E1291" s="26" t="str">
        <f>VLOOKUP(A1291,medical[#All],6,FALSE)</f>
        <v>No</v>
      </c>
      <c r="F1291" s="26" t="str">
        <f>VLOOKUP('Health care'!A1291,medical[#All],7,FALSE)</f>
        <v>No</v>
      </c>
      <c r="G1291" s="26" t="str">
        <f>VLOOKUP(A1291,medical[#All],8,FALSE)</f>
        <v>No</v>
      </c>
      <c r="H1291" s="26">
        <f>VLOOKUP('Health care'!A1291,medical[#All],9,FALSE)</f>
        <v>0</v>
      </c>
      <c r="I1291" s="26" t="str">
        <f>VLOOKUP(A1291,medical[#All],10,FALSE)</f>
        <v>No</v>
      </c>
      <c r="J1291" s="27" t="str">
        <f>VLOOKUP(A1291,medical[#All],3,FALSE)</f>
        <v>Obesity</v>
      </c>
      <c r="K1291" s="27" t="str">
        <f>VLOOKUP(A1291,medical[#All],5,FALSE)</f>
        <v>Normal</v>
      </c>
      <c r="L1291" s="28" t="str">
        <f>VLOOKUP(A1291,hospital[#All],10,FALSE)</f>
        <v>26-Jul-1977</v>
      </c>
      <c r="M1291" s="29">
        <f>VLOOKUP(A1291,hospital[#All],6,FALSE)</f>
        <v>8527.5300000000007</v>
      </c>
      <c r="N1291" s="26" t="str">
        <f>VLOOKUP(A1291,hospital[#All],7,FALSE)</f>
        <v>tier - 2</v>
      </c>
      <c r="O1291" s="26" t="str">
        <f>VLOOKUP(A1291,hospital[#All],8,FALSE)</f>
        <v>tier - 2</v>
      </c>
      <c r="P1291" s="26" t="str">
        <f>VLOOKUP(A1291,hospital[#All],9,FALSE)</f>
        <v>R1013</v>
      </c>
      <c r="Q1291" s="26">
        <f>VLOOKUP(A1291,hospital[#All],11,FALSE)</f>
        <v>48</v>
      </c>
    </row>
    <row r="1292" spans="1:17" ht="15.6" x14ac:dyDescent="0.3">
      <c r="A1292" s="25" t="s">
        <v>1080</v>
      </c>
      <c r="B1292" s="26" t="str">
        <f>VLOOKUP(A1292,cstm_name[#All],4,FALSE)</f>
        <v>lindsey</v>
      </c>
      <c r="C1292" s="26">
        <f>VLOOKUP(A1292,medical[#All],2,FALSE)</f>
        <v>34.4</v>
      </c>
      <c r="D1292" s="26" t="str">
        <f>VLOOKUP(A1292,medical[#All],5,FALSE)</f>
        <v>Normal</v>
      </c>
      <c r="E1292" s="26" t="str">
        <f>VLOOKUP(A1292,medical[#All],6,FALSE)</f>
        <v>No</v>
      </c>
      <c r="F1292" s="26" t="str">
        <f>VLOOKUP('Health care'!A1292,medical[#All],7,FALSE)</f>
        <v>No</v>
      </c>
      <c r="G1292" s="26" t="str">
        <f>VLOOKUP(A1292,medical[#All],8,FALSE)</f>
        <v>Yes</v>
      </c>
      <c r="H1292" s="26">
        <f>VLOOKUP('Health care'!A1292,medical[#All],9,FALSE)</f>
        <v>1</v>
      </c>
      <c r="I1292" s="26" t="str">
        <f>VLOOKUP(A1292,medical[#All],10,FALSE)</f>
        <v>No</v>
      </c>
      <c r="J1292" s="27" t="str">
        <f>VLOOKUP(A1292,medical[#All],3,FALSE)</f>
        <v>Obesity</v>
      </c>
      <c r="K1292" s="27" t="str">
        <f>VLOOKUP(A1292,medical[#All],5,FALSE)</f>
        <v>Normal</v>
      </c>
      <c r="L1292" s="28" t="str">
        <f>VLOOKUP(A1292,hospital[#All],10,FALSE)</f>
        <v>13-Aug-1979</v>
      </c>
      <c r="M1292" s="29">
        <f>VLOOKUP(A1292,hospital[#All],6,FALSE)</f>
        <v>8522</v>
      </c>
      <c r="N1292" s="26" t="str">
        <f>VLOOKUP(A1292,hospital[#All],7,FALSE)</f>
        <v>tier - 2</v>
      </c>
      <c r="O1292" s="26" t="str">
        <f>VLOOKUP(A1292,hospital[#All],8,FALSE)</f>
        <v>tier - 2</v>
      </c>
      <c r="P1292" s="26" t="str">
        <f>VLOOKUP(A1292,hospital[#All],9,FALSE)</f>
        <v>R1011</v>
      </c>
      <c r="Q1292" s="26">
        <f>VLOOKUP(A1292,hospital[#All],11,FALSE)</f>
        <v>46</v>
      </c>
    </row>
    <row r="1293" spans="1:17" ht="15.6" x14ac:dyDescent="0.3">
      <c r="A1293" s="25" t="s">
        <v>1079</v>
      </c>
      <c r="B1293" s="26" t="str">
        <f>VLOOKUP(A1293,cstm_name[#All],4,FALSE)</f>
        <v>laura</v>
      </c>
      <c r="C1293" s="26">
        <f>VLOOKUP(A1293,medical[#All],2,FALSE)</f>
        <v>30.9</v>
      </c>
      <c r="D1293" s="26" t="str">
        <f>VLOOKUP(A1293,medical[#All],5,FALSE)</f>
        <v>Normal</v>
      </c>
      <c r="E1293" s="26" t="str">
        <f>VLOOKUP(A1293,medical[#All],6,FALSE)</f>
        <v>No</v>
      </c>
      <c r="F1293" s="26" t="str">
        <f>VLOOKUP('Health care'!A1293,medical[#All],7,FALSE)</f>
        <v>No</v>
      </c>
      <c r="G1293" s="26" t="str">
        <f>VLOOKUP(A1293,medical[#All],8,FALSE)</f>
        <v>No</v>
      </c>
      <c r="H1293" s="26">
        <f>VLOOKUP('Health care'!A1293,medical[#All],9,FALSE)</f>
        <v>0</v>
      </c>
      <c r="I1293" s="26" t="str">
        <f>VLOOKUP(A1293,medical[#All],10,FALSE)</f>
        <v>No</v>
      </c>
      <c r="J1293" s="27" t="str">
        <f>VLOOKUP(A1293,medical[#All],3,FALSE)</f>
        <v>Obesity</v>
      </c>
      <c r="K1293" s="27" t="str">
        <f>VLOOKUP(A1293,medical[#All],5,FALSE)</f>
        <v>Normal</v>
      </c>
      <c r="L1293" s="28" t="str">
        <f>VLOOKUP(A1293,hospital[#All],10,FALSE)</f>
        <v>29-Dec-1977</v>
      </c>
      <c r="M1293" s="29">
        <f>VLOOKUP(A1293,hospital[#All],6,FALSE)</f>
        <v>8520.0300000000007</v>
      </c>
      <c r="N1293" s="26" t="str">
        <f>VLOOKUP(A1293,hospital[#All],7,FALSE)</f>
        <v>tier - 2</v>
      </c>
      <c r="O1293" s="26" t="str">
        <f>VLOOKUP(A1293,hospital[#All],8,FALSE)</f>
        <v>tier - 3</v>
      </c>
      <c r="P1293" s="26" t="str">
        <f>VLOOKUP(A1293,hospital[#All],9,FALSE)</f>
        <v>R1011</v>
      </c>
      <c r="Q1293" s="26">
        <f>VLOOKUP(A1293,hospital[#All],11,FALSE)</f>
        <v>48</v>
      </c>
    </row>
    <row r="1294" spans="1:17" ht="15.6" x14ac:dyDescent="0.3">
      <c r="A1294" s="25" t="s">
        <v>1078</v>
      </c>
      <c r="B1294" s="26" t="str">
        <f>VLOOKUP(A1294,cstm_name[#All],4,FALSE)</f>
        <v>Amy</v>
      </c>
      <c r="C1294" s="26">
        <f>VLOOKUP(A1294,medical[#All],2,FALSE)</f>
        <v>28.6</v>
      </c>
      <c r="D1294" s="26" t="str">
        <f>VLOOKUP(A1294,medical[#All],5,FALSE)</f>
        <v>Normal</v>
      </c>
      <c r="E1294" s="26" t="str">
        <f>VLOOKUP(A1294,medical[#All],6,FALSE)</f>
        <v>No</v>
      </c>
      <c r="F1294" s="26" t="str">
        <f>VLOOKUP('Health care'!A1294,medical[#All],7,FALSE)</f>
        <v>No</v>
      </c>
      <c r="G1294" s="26" t="str">
        <f>VLOOKUP(A1294,medical[#All],8,FALSE)</f>
        <v>No</v>
      </c>
      <c r="H1294" s="26">
        <f>VLOOKUP('Health care'!A1294,medical[#All],9,FALSE)</f>
        <v>0</v>
      </c>
      <c r="I1294" s="26" t="str">
        <f>VLOOKUP(A1294,medical[#All],10,FALSE)</f>
        <v>No</v>
      </c>
      <c r="J1294" s="27" t="str">
        <f>VLOOKUP(A1294,medical[#All],3,FALSE)</f>
        <v>OverWeight</v>
      </c>
      <c r="K1294" s="27" t="str">
        <f>VLOOKUP(A1294,medical[#All],5,FALSE)</f>
        <v>Normal</v>
      </c>
      <c r="L1294" s="28" t="str">
        <f>VLOOKUP(A1294,hospital[#All],10,FALSE)</f>
        <v>21-Jun-1977</v>
      </c>
      <c r="M1294" s="29">
        <f>VLOOKUP(A1294,hospital[#All],6,FALSE)</f>
        <v>8516.83</v>
      </c>
      <c r="N1294" s="26" t="str">
        <f>VLOOKUP(A1294,hospital[#All],7,FALSE)</f>
        <v>tier - 2</v>
      </c>
      <c r="O1294" s="26" t="str">
        <f>VLOOKUP(A1294,hospital[#All],8,FALSE)</f>
        <v>tier - 1</v>
      </c>
      <c r="P1294" s="26" t="str">
        <f>VLOOKUP(A1294,hospital[#All],9,FALSE)</f>
        <v>R1013</v>
      </c>
      <c r="Q1294" s="26">
        <f>VLOOKUP(A1294,hospital[#All],11,FALSE)</f>
        <v>48</v>
      </c>
    </row>
    <row r="1295" spans="1:17" ht="15.6" x14ac:dyDescent="0.3">
      <c r="A1295" s="25" t="s">
        <v>1077</v>
      </c>
      <c r="B1295" s="26" t="str">
        <f>VLOOKUP(A1295,cstm_name[#All],4,FALSE)</f>
        <v>Katarina</v>
      </c>
      <c r="C1295" s="26">
        <f>VLOOKUP(A1295,medical[#All],2,FALSE)</f>
        <v>27.83</v>
      </c>
      <c r="D1295" s="26" t="str">
        <f>VLOOKUP(A1295,medical[#All],5,FALSE)</f>
        <v>Normal</v>
      </c>
      <c r="E1295" s="26" t="str">
        <f>VLOOKUP(A1295,medical[#All],6,FALSE)</f>
        <v>No</v>
      </c>
      <c r="F1295" s="26" t="str">
        <f>VLOOKUP('Health care'!A1295,medical[#All],7,FALSE)</f>
        <v>No</v>
      </c>
      <c r="G1295" s="26" t="str">
        <f>VLOOKUP(A1295,medical[#All],8,FALSE)</f>
        <v>No</v>
      </c>
      <c r="H1295" s="26">
        <f>VLOOKUP('Health care'!A1295,medical[#All],9,FALSE)</f>
        <v>0</v>
      </c>
      <c r="I1295" s="26" t="str">
        <f>VLOOKUP(A1295,medical[#All],10,FALSE)</f>
        <v>No</v>
      </c>
      <c r="J1295" s="27" t="str">
        <f>VLOOKUP(A1295,medical[#All],3,FALSE)</f>
        <v>OverWeight</v>
      </c>
      <c r="K1295" s="27" t="str">
        <f>VLOOKUP(A1295,medical[#All],5,FALSE)</f>
        <v>Normal</v>
      </c>
      <c r="L1295" s="28" t="str">
        <f>VLOOKUP(A1295,hospital[#All],10,FALSE)</f>
        <v>26-Dec-1977</v>
      </c>
      <c r="M1295" s="29">
        <f>VLOOKUP(A1295,hospital[#All],6,FALSE)</f>
        <v>8515.76</v>
      </c>
      <c r="N1295" s="26" t="str">
        <f>VLOOKUP(A1295,hospital[#All],7,FALSE)</f>
        <v>tier - 2</v>
      </c>
      <c r="O1295" s="26" t="str">
        <f>VLOOKUP(A1295,hospital[#All],8,FALSE)</f>
        <v>tier - 2</v>
      </c>
      <c r="P1295" s="26" t="str">
        <f>VLOOKUP(A1295,hospital[#All],9,FALSE)</f>
        <v>R1013</v>
      </c>
      <c r="Q1295" s="26">
        <f>VLOOKUP(A1295,hospital[#All],11,FALSE)</f>
        <v>48</v>
      </c>
    </row>
    <row r="1296" spans="1:17" ht="15.6" x14ac:dyDescent="0.3">
      <c r="A1296" s="25" t="s">
        <v>1076</v>
      </c>
      <c r="B1296" s="26" t="str">
        <f>VLOOKUP(A1296,cstm_name[#All],4,FALSE)</f>
        <v>j</v>
      </c>
      <c r="C1296" s="26">
        <f>VLOOKUP(A1296,medical[#All],2,FALSE)</f>
        <v>39.64</v>
      </c>
      <c r="D1296" s="26" t="str">
        <f>VLOOKUP(A1296,medical[#All],5,FALSE)</f>
        <v>Prediabetes</v>
      </c>
      <c r="E1296" s="26" t="str">
        <f>VLOOKUP(A1296,medical[#All],6,FALSE)</f>
        <v>No</v>
      </c>
      <c r="F1296" s="26" t="str">
        <f>VLOOKUP('Health care'!A1296,medical[#All],7,FALSE)</f>
        <v>No</v>
      </c>
      <c r="G1296" s="26" t="str">
        <f>VLOOKUP(A1296,medical[#All],8,FALSE)</f>
        <v>Yes</v>
      </c>
      <c r="H1296" s="26">
        <f>VLOOKUP('Health care'!A1296,medical[#All],9,FALSE)</f>
        <v>1</v>
      </c>
      <c r="I1296" s="26" t="str">
        <f>VLOOKUP(A1296,medical[#All],10,FALSE)</f>
        <v>No</v>
      </c>
      <c r="J1296" s="27" t="str">
        <f>VLOOKUP(A1296,medical[#All],3,FALSE)</f>
        <v>Obesity</v>
      </c>
      <c r="K1296" s="27" t="str">
        <f>VLOOKUP(A1296,medical[#All],5,FALSE)</f>
        <v>Prediabetes</v>
      </c>
      <c r="L1296" s="28" t="str">
        <f>VLOOKUP(A1296,hospital[#All],10,FALSE)</f>
        <v>10-Nov-1993</v>
      </c>
      <c r="M1296" s="29">
        <f>VLOOKUP(A1296,hospital[#All],6,FALSE)</f>
        <v>8471.65</v>
      </c>
      <c r="N1296" s="26" t="str">
        <f>VLOOKUP(A1296,hospital[#All],7,FALSE)</f>
        <v>tier - 2</v>
      </c>
      <c r="O1296" s="26" t="str">
        <f>VLOOKUP(A1296,hospital[#All],8,FALSE)</f>
        <v>tier - 1</v>
      </c>
      <c r="P1296" s="26" t="str">
        <f>VLOOKUP(A1296,hospital[#All],9,FALSE)</f>
        <v>R1012</v>
      </c>
      <c r="Q1296" s="26">
        <f>VLOOKUP(A1296,hospital[#All],11,FALSE)</f>
        <v>32</v>
      </c>
    </row>
    <row r="1297" spans="1:17" ht="15.6" x14ac:dyDescent="0.3">
      <c r="A1297" s="25" t="s">
        <v>1075</v>
      </c>
      <c r="B1297" s="26" t="str">
        <f>VLOOKUP(A1297,cstm_name[#All],4,FALSE)</f>
        <v>alison</v>
      </c>
      <c r="C1297" s="26">
        <f>VLOOKUP(A1297,medical[#All],2,FALSE)</f>
        <v>38.479999999999997</v>
      </c>
      <c r="D1297" s="26" t="str">
        <f>VLOOKUP(A1297,medical[#All],5,FALSE)</f>
        <v>Prediabetes</v>
      </c>
      <c r="E1297" s="26" t="str">
        <f>VLOOKUP(A1297,medical[#All],6,FALSE)</f>
        <v>No</v>
      </c>
      <c r="F1297" s="26" t="str">
        <f>VLOOKUP('Health care'!A1297,medical[#All],7,FALSE)</f>
        <v>No</v>
      </c>
      <c r="G1297" s="26" t="str">
        <f>VLOOKUP(A1297,medical[#All],8,FALSE)</f>
        <v>No</v>
      </c>
      <c r="H1297" s="26">
        <f>VLOOKUP('Health care'!A1297,medical[#All],9,FALSE)</f>
        <v>1</v>
      </c>
      <c r="I1297" s="26" t="str">
        <f>VLOOKUP(A1297,medical[#All],10,FALSE)</f>
        <v>No</v>
      </c>
      <c r="J1297" s="27" t="str">
        <f>VLOOKUP(A1297,medical[#All],3,FALSE)</f>
        <v>Obesity</v>
      </c>
      <c r="K1297" s="27" t="str">
        <f>VLOOKUP(A1297,medical[#All],5,FALSE)</f>
        <v>Prediabetes</v>
      </c>
      <c r="L1297" s="28" t="str">
        <f>VLOOKUP(A1297,hospital[#All],10,FALSE)</f>
        <v>9-Sep-1992</v>
      </c>
      <c r="M1297" s="29">
        <f>VLOOKUP(A1297,hospital[#All],6,FALSE)</f>
        <v>8466.35</v>
      </c>
      <c r="N1297" s="26" t="str">
        <f>VLOOKUP(A1297,hospital[#All],7,FALSE)</f>
        <v>tier - 2</v>
      </c>
      <c r="O1297" s="26" t="str">
        <f>VLOOKUP(A1297,hospital[#All],8,FALSE)</f>
        <v>tier - 2</v>
      </c>
      <c r="P1297" s="26" t="str">
        <f>VLOOKUP(A1297,hospital[#All],9,FALSE)</f>
        <v>R1012</v>
      </c>
      <c r="Q1297" s="26">
        <f>VLOOKUP(A1297,hospital[#All],11,FALSE)</f>
        <v>33</v>
      </c>
    </row>
    <row r="1298" spans="1:17" ht="15.6" x14ac:dyDescent="0.3">
      <c r="A1298" s="25" t="s">
        <v>1074</v>
      </c>
      <c r="B1298" s="26" t="str">
        <f>VLOOKUP(A1298,cstm_name[#All],4,FALSE)</f>
        <v>Neil</v>
      </c>
      <c r="C1298" s="26">
        <f>VLOOKUP(A1298,medical[#All],2,FALSE)</f>
        <v>36.200000000000003</v>
      </c>
      <c r="D1298" s="26" t="str">
        <f>VLOOKUP(A1298,medical[#All],5,FALSE)</f>
        <v>Normal</v>
      </c>
      <c r="E1298" s="26" t="str">
        <f>VLOOKUP(A1298,medical[#All],6,FALSE)</f>
        <v>No</v>
      </c>
      <c r="F1298" s="26" t="str">
        <f>VLOOKUP('Health care'!A1298,medical[#All],7,FALSE)</f>
        <v>No</v>
      </c>
      <c r="G1298" s="26" t="str">
        <f>VLOOKUP(A1298,medical[#All],8,FALSE)</f>
        <v>No</v>
      </c>
      <c r="H1298" s="26">
        <f>VLOOKUP('Health care'!A1298,medical[#All],9,FALSE)</f>
        <v>2</v>
      </c>
      <c r="I1298" s="26" t="str">
        <f>VLOOKUP(A1298,medical[#All],10,FALSE)</f>
        <v>No</v>
      </c>
      <c r="J1298" s="27" t="str">
        <f>VLOOKUP(A1298,medical[#All],3,FALSE)</f>
        <v>Obesity</v>
      </c>
      <c r="K1298" s="27" t="str">
        <f>VLOOKUP(A1298,medical[#All],5,FALSE)</f>
        <v>Normal</v>
      </c>
      <c r="L1298" s="28" t="str">
        <f>VLOOKUP(A1298,hospital[#All],10,FALSE)</f>
        <v>26-Dec-1972</v>
      </c>
      <c r="M1298" s="29">
        <f>VLOOKUP(A1298,hospital[#All],6,FALSE)</f>
        <v>8457.82</v>
      </c>
      <c r="N1298" s="26" t="str">
        <f>VLOOKUP(A1298,hospital[#All],7,FALSE)</f>
        <v>tier - 2</v>
      </c>
      <c r="O1298" s="26" t="str">
        <f>VLOOKUP(A1298,hospital[#All],8,FALSE)</f>
        <v>tier - 3</v>
      </c>
      <c r="P1298" s="26" t="str">
        <f>VLOOKUP(A1298,hospital[#All],9,FALSE)</f>
        <v>R1011</v>
      </c>
      <c r="Q1298" s="26">
        <f>VLOOKUP(A1298,hospital[#All],11,FALSE)</f>
        <v>53</v>
      </c>
    </row>
    <row r="1299" spans="1:17" ht="15.6" x14ac:dyDescent="0.3">
      <c r="A1299" s="25" t="s">
        <v>1073</v>
      </c>
      <c r="B1299" s="26" t="str">
        <f>VLOOKUP(A1299,cstm_name[#All],4,FALSE)</f>
        <v>Anne</v>
      </c>
      <c r="C1299" s="26">
        <f>VLOOKUP(A1299,medical[#All],2,FALSE)</f>
        <v>27.13</v>
      </c>
      <c r="D1299" s="26" t="str">
        <f>VLOOKUP(A1299,medical[#All],5,FALSE)</f>
        <v>Normal</v>
      </c>
      <c r="E1299" s="26" t="str">
        <f>VLOOKUP(A1299,medical[#All],6,FALSE)</f>
        <v>No</v>
      </c>
      <c r="F1299" s="26" t="str">
        <f>VLOOKUP('Health care'!A1299,medical[#All],7,FALSE)</f>
        <v>No</v>
      </c>
      <c r="G1299" s="26" t="str">
        <f>VLOOKUP(A1299,medical[#All],8,FALSE)</f>
        <v>No</v>
      </c>
      <c r="H1299" s="26">
        <f>VLOOKUP('Health care'!A1299,medical[#All],9,FALSE)</f>
        <v>1</v>
      </c>
      <c r="I1299" s="26" t="str">
        <f>VLOOKUP(A1299,medical[#All],10,FALSE)</f>
        <v>No</v>
      </c>
      <c r="J1299" s="27" t="str">
        <f>VLOOKUP(A1299,medical[#All],3,FALSE)</f>
        <v>OverWeight</v>
      </c>
      <c r="K1299" s="27" t="str">
        <f>VLOOKUP(A1299,medical[#All],5,FALSE)</f>
        <v>Normal</v>
      </c>
      <c r="L1299" s="28" t="str">
        <f>VLOOKUP(A1299,hospital[#All],10,FALSE)</f>
        <v>19-Jun-1984</v>
      </c>
      <c r="M1299" s="29">
        <f>VLOOKUP(A1299,hospital[#All],6,FALSE)</f>
        <v>8450.82</v>
      </c>
      <c r="N1299" s="26" t="str">
        <f>VLOOKUP(A1299,hospital[#All],7,FALSE)</f>
        <v>tier - 2</v>
      </c>
      <c r="O1299" s="26" t="str">
        <f>VLOOKUP(A1299,hospital[#All],8,FALSE)</f>
        <v>tier - 2</v>
      </c>
      <c r="P1299" s="26" t="str">
        <f>VLOOKUP(A1299,hospital[#All],9,FALSE)</f>
        <v>R1025</v>
      </c>
      <c r="Q1299" s="26">
        <f>VLOOKUP(A1299,hospital[#All],11,FALSE)</f>
        <v>41</v>
      </c>
    </row>
    <row r="1300" spans="1:17" ht="15.6" x14ac:dyDescent="0.3">
      <c r="A1300" s="25" t="s">
        <v>1072</v>
      </c>
      <c r="B1300" s="26" t="str">
        <f>VLOOKUP(A1300,cstm_name[#All],4,FALSE)</f>
        <v>sandra</v>
      </c>
      <c r="C1300" s="26">
        <f>VLOOKUP(A1300,medical[#All],2,FALSE)</f>
        <v>20.75</v>
      </c>
      <c r="D1300" s="26" t="str">
        <f>VLOOKUP(A1300,medical[#All],5,FALSE)</f>
        <v>Normal</v>
      </c>
      <c r="E1300" s="26" t="str">
        <f>VLOOKUP(A1300,medical[#All],6,FALSE)</f>
        <v>Yes</v>
      </c>
      <c r="F1300" s="26" t="str">
        <f>VLOOKUP('Health care'!A1300,medical[#All],7,FALSE)</f>
        <v>No</v>
      </c>
      <c r="G1300" s="26" t="str">
        <f>VLOOKUP(A1300,medical[#All],8,FALSE)</f>
        <v>No</v>
      </c>
      <c r="H1300" s="26">
        <f>VLOOKUP('Health care'!A1300,medical[#All],9,FALSE)</f>
        <v>2</v>
      </c>
      <c r="I1300" s="26" t="str">
        <f>VLOOKUP(A1300,medical[#All],10,FALSE)</f>
        <v>No</v>
      </c>
      <c r="J1300" s="27" t="str">
        <f>VLOOKUP(A1300,medical[#All],3,FALSE)</f>
        <v>Normal Weight</v>
      </c>
      <c r="K1300" s="27" t="str">
        <f>VLOOKUP(A1300,medical[#All],5,FALSE)</f>
        <v>Normal</v>
      </c>
      <c r="L1300" s="28" t="str">
        <f>VLOOKUP(A1300,hospital[#All],10,FALSE)</f>
        <v>12-Jun-1966</v>
      </c>
      <c r="M1300" s="29">
        <f>VLOOKUP(A1300,hospital[#All],6,FALSE)</f>
        <v>8448.66</v>
      </c>
      <c r="N1300" s="26" t="str">
        <f>VLOOKUP(A1300,hospital[#All],7,FALSE)</f>
        <v>tier - 3</v>
      </c>
      <c r="O1300" s="26" t="str">
        <f>VLOOKUP(A1300,hospital[#All],8,FALSE)</f>
        <v>tier - 1</v>
      </c>
      <c r="P1300" s="26" t="str">
        <f>VLOOKUP(A1300,hospital[#All],9,FALSE)</f>
        <v>R1013</v>
      </c>
      <c r="Q1300" s="26">
        <f>VLOOKUP(A1300,hospital[#All],11,FALSE)</f>
        <v>59</v>
      </c>
    </row>
    <row r="1301" spans="1:17" ht="15.6" x14ac:dyDescent="0.3">
      <c r="A1301" s="25" t="s">
        <v>1071</v>
      </c>
      <c r="B1301" s="26" t="str">
        <f>VLOOKUP(A1301,cstm_name[#All],4,FALSE)</f>
        <v>robert</v>
      </c>
      <c r="C1301" s="26">
        <f>VLOOKUP(A1301,medical[#All],2,FALSE)</f>
        <v>26.6</v>
      </c>
      <c r="D1301" s="26" t="str">
        <f>VLOOKUP(A1301,medical[#All],5,FALSE)</f>
        <v>Prediabetes</v>
      </c>
      <c r="E1301" s="26" t="str">
        <f>VLOOKUP(A1301,medical[#All],6,FALSE)</f>
        <v>No</v>
      </c>
      <c r="F1301" s="26" t="str">
        <f>VLOOKUP('Health care'!A1301,medical[#All],7,FALSE)</f>
        <v>No</v>
      </c>
      <c r="G1301" s="26" t="str">
        <f>VLOOKUP(A1301,medical[#All],8,FALSE)</f>
        <v>No</v>
      </c>
      <c r="H1301" s="26">
        <f>VLOOKUP('Health care'!A1301,medical[#All],9,FALSE)</f>
        <v>2</v>
      </c>
      <c r="I1301" s="26" t="str">
        <f>VLOOKUP(A1301,medical[#All],10,FALSE)</f>
        <v>No</v>
      </c>
      <c r="J1301" s="27" t="str">
        <f>VLOOKUP(A1301,medical[#All],3,FALSE)</f>
        <v>OverWeight</v>
      </c>
      <c r="K1301" s="27" t="str">
        <f>VLOOKUP(A1301,medical[#All],5,FALSE)</f>
        <v>Prediabetes</v>
      </c>
      <c r="L1301" s="28" t="str">
        <f>VLOOKUP(A1301,hospital[#All],10,FALSE)</f>
        <v>4-Sep-1972</v>
      </c>
      <c r="M1301" s="29">
        <f>VLOOKUP(A1301,hospital[#All],6,FALSE)</f>
        <v>8444.4699999999993</v>
      </c>
      <c r="N1301" s="26" t="str">
        <f>VLOOKUP(A1301,hospital[#All],7,FALSE)</f>
        <v>tier - 3</v>
      </c>
      <c r="O1301" s="26" t="str">
        <f>VLOOKUP(A1301,hospital[#All],8,FALSE)</f>
        <v>tier - 1</v>
      </c>
      <c r="P1301" s="26" t="str">
        <f>VLOOKUP(A1301,hospital[#All],9,FALSE)</f>
        <v>R1011</v>
      </c>
      <c r="Q1301" s="26">
        <f>VLOOKUP(A1301,hospital[#All],11,FALSE)</f>
        <v>53</v>
      </c>
    </row>
    <row r="1302" spans="1:17" ht="15.6" x14ac:dyDescent="0.3">
      <c r="A1302" s="25" t="s">
        <v>1070</v>
      </c>
      <c r="B1302" s="26" t="str">
        <f>VLOOKUP(A1302,cstm_name[#All],4,FALSE)</f>
        <v>rodney</v>
      </c>
      <c r="C1302" s="26">
        <f>VLOOKUP(A1302,medical[#All],2,FALSE)</f>
        <v>25.3</v>
      </c>
      <c r="D1302" s="26" t="str">
        <f>VLOOKUP(A1302,medical[#All],5,FALSE)</f>
        <v>Normal</v>
      </c>
      <c r="E1302" s="26" t="str">
        <f>VLOOKUP(A1302,medical[#All],6,FALSE)</f>
        <v>No</v>
      </c>
      <c r="F1302" s="26" t="str">
        <f>VLOOKUP('Health care'!A1302,medical[#All],7,FALSE)</f>
        <v>No</v>
      </c>
      <c r="G1302" s="26" t="str">
        <f>VLOOKUP(A1302,medical[#All],8,FALSE)</f>
        <v>No</v>
      </c>
      <c r="H1302" s="26">
        <f>VLOOKUP('Health care'!A1302,medical[#All],9,FALSE)</f>
        <v>2</v>
      </c>
      <c r="I1302" s="26" t="str">
        <f>VLOOKUP(A1302,medical[#All],10,FALSE)</f>
        <v>No</v>
      </c>
      <c r="J1302" s="27" t="str">
        <f>VLOOKUP(A1302,medical[#All],3,FALSE)</f>
        <v>OverWeight</v>
      </c>
      <c r="K1302" s="27" t="str">
        <f>VLOOKUP(A1302,medical[#All],5,FALSE)</f>
        <v>Normal</v>
      </c>
      <c r="L1302" s="28" t="str">
        <f>VLOOKUP(A1302,hospital[#All],10,FALSE)</f>
        <v>9-Sep-1972</v>
      </c>
      <c r="M1302" s="29">
        <f>VLOOKUP(A1302,hospital[#All],6,FALSE)</f>
        <v>8442.67</v>
      </c>
      <c r="N1302" s="26" t="str">
        <f>VLOOKUP(A1302,hospital[#All],7,FALSE)</f>
        <v>tier - 2</v>
      </c>
      <c r="O1302" s="26" t="str">
        <f>VLOOKUP(A1302,hospital[#All],8,FALSE)</f>
        <v>tier - 3</v>
      </c>
      <c r="P1302" s="26" t="str">
        <f>VLOOKUP(A1302,hospital[#All],9,FALSE)</f>
        <v>R1013</v>
      </c>
      <c r="Q1302" s="26">
        <f>VLOOKUP(A1302,hospital[#All],11,FALSE)</f>
        <v>53</v>
      </c>
    </row>
    <row r="1303" spans="1:17" ht="15.6" x14ac:dyDescent="0.3">
      <c r="A1303" s="25" t="s">
        <v>1069</v>
      </c>
      <c r="B1303" s="26" t="str">
        <f>VLOOKUP(A1303,cstm_name[#All],4,FALSE)</f>
        <v>Carl</v>
      </c>
      <c r="C1303" s="26">
        <f>VLOOKUP(A1303,medical[#All],2,FALSE)</f>
        <v>18.84</v>
      </c>
      <c r="D1303" s="26" t="str">
        <f>VLOOKUP(A1303,medical[#All],5,FALSE)</f>
        <v>Diabetes</v>
      </c>
      <c r="E1303" s="26" t="str">
        <f>VLOOKUP(A1303,medical[#All],6,FALSE)</f>
        <v>Yes</v>
      </c>
      <c r="F1303" s="26" t="str">
        <f>VLOOKUP('Health care'!A1303,medical[#All],7,FALSE)</f>
        <v>No</v>
      </c>
      <c r="G1303" s="26" t="str">
        <f>VLOOKUP(A1303,medical[#All],8,FALSE)</f>
        <v>Yes</v>
      </c>
      <c r="H1303" s="26">
        <f>VLOOKUP('Health care'!A1303,medical[#All],9,FALSE)</f>
        <v>1</v>
      </c>
      <c r="I1303" s="26" t="str">
        <f>VLOOKUP(A1303,medical[#All],10,FALSE)</f>
        <v>No</v>
      </c>
      <c r="J1303" s="27" t="str">
        <f>VLOOKUP(A1303,medical[#All],3,FALSE)</f>
        <v>Normal Weight</v>
      </c>
      <c r="K1303" s="27" t="str">
        <f>VLOOKUP(A1303,medical[#All],5,FALSE)</f>
        <v>Diabetes</v>
      </c>
      <c r="L1303" s="28" t="str">
        <f>VLOOKUP(A1303,hospital[#All],10,FALSE)</f>
        <v>24-Sep-1963</v>
      </c>
      <c r="M1303" s="29">
        <f>VLOOKUP(A1303,hospital[#All],6,FALSE)</f>
        <v>8440.0499999999993</v>
      </c>
      <c r="N1303" s="26" t="str">
        <f>VLOOKUP(A1303,hospital[#All],7,FALSE)</f>
        <v>tier - 3</v>
      </c>
      <c r="O1303" s="26" t="str">
        <f>VLOOKUP(A1303,hospital[#All],8,FALSE)</f>
        <v>tier - 2</v>
      </c>
      <c r="P1303" s="26" t="str">
        <f>VLOOKUP(A1303,hospital[#All],9,FALSE)</f>
        <v>R1013</v>
      </c>
      <c r="Q1303" s="26">
        <f>VLOOKUP(A1303,hospital[#All],11,FALSE)</f>
        <v>62</v>
      </c>
    </row>
    <row r="1304" spans="1:17" ht="15.6" x14ac:dyDescent="0.3">
      <c r="A1304" s="25" t="s">
        <v>1068</v>
      </c>
      <c r="B1304" s="26" t="str">
        <f>VLOOKUP(A1304,cstm_name[#All],4,FALSE)</f>
        <v>maximilian</v>
      </c>
      <c r="C1304" s="26">
        <f>VLOOKUP(A1304,medical[#All],2,FALSE)</f>
        <v>19.57</v>
      </c>
      <c r="D1304" s="26" t="str">
        <f>VLOOKUP(A1304,medical[#All],5,FALSE)</f>
        <v>Diabetes</v>
      </c>
      <c r="E1304" s="26" t="str">
        <f>VLOOKUP(A1304,medical[#All],6,FALSE)</f>
        <v>Yes</v>
      </c>
      <c r="F1304" s="26" t="str">
        <f>VLOOKUP('Health care'!A1304,medical[#All],7,FALSE)</f>
        <v>No</v>
      </c>
      <c r="G1304" s="26" t="str">
        <f>VLOOKUP(A1304,medical[#All],8,FALSE)</f>
        <v>No</v>
      </c>
      <c r="H1304" s="26">
        <f>VLOOKUP('Health care'!A1304,medical[#All],9,FALSE)</f>
        <v>1</v>
      </c>
      <c r="I1304" s="26" t="str">
        <f>VLOOKUP(A1304,medical[#All],10,FALSE)</f>
        <v>No</v>
      </c>
      <c r="J1304" s="27" t="str">
        <f>VLOOKUP(A1304,medical[#All],3,FALSE)</f>
        <v>Normal Weight</v>
      </c>
      <c r="K1304" s="27" t="str">
        <f>VLOOKUP(A1304,medical[#All],5,FALSE)</f>
        <v>Diabetes</v>
      </c>
      <c r="L1304" s="28" t="str">
        <f>VLOOKUP(A1304,hospital[#All],10,FALSE)</f>
        <v>28-Sep-1975</v>
      </c>
      <c r="M1304" s="29">
        <f>VLOOKUP(A1304,hospital[#All],6,FALSE)</f>
        <v>8428.07</v>
      </c>
      <c r="N1304" s="26" t="str">
        <f>VLOOKUP(A1304,hospital[#All],7,FALSE)</f>
        <v>tier - 3</v>
      </c>
      <c r="O1304" s="26" t="str">
        <f>VLOOKUP(A1304,hospital[#All],8,FALSE)</f>
        <v>tier - 2</v>
      </c>
      <c r="P1304" s="26" t="str">
        <f>VLOOKUP(A1304,hospital[#All],9,FALSE)</f>
        <v>R1012</v>
      </c>
      <c r="Q1304" s="26">
        <f>VLOOKUP(A1304,hospital[#All],11,FALSE)</f>
        <v>50</v>
      </c>
    </row>
    <row r="1305" spans="1:17" ht="15.6" x14ac:dyDescent="0.3">
      <c r="A1305" s="25" t="s">
        <v>1067</v>
      </c>
      <c r="B1305" s="26" t="str">
        <f>VLOOKUP(A1305,cstm_name[#All],4,FALSE)</f>
        <v>erik</v>
      </c>
      <c r="C1305" s="26">
        <f>VLOOKUP(A1305,medical[#All],2,FALSE)</f>
        <v>30.495000000000001</v>
      </c>
      <c r="D1305" s="26" t="str">
        <f>VLOOKUP(A1305,medical[#All],5,FALSE)</f>
        <v>Prediabetes</v>
      </c>
      <c r="E1305" s="26" t="str">
        <f>VLOOKUP(A1305,medical[#All],6,FALSE)</f>
        <v>No</v>
      </c>
      <c r="F1305" s="26" t="str">
        <f>VLOOKUP('Health care'!A1305,medical[#All],7,FALSE)</f>
        <v>No</v>
      </c>
      <c r="G1305" s="26" t="str">
        <f>VLOOKUP(A1305,medical[#All],8,FALSE)</f>
        <v>No</v>
      </c>
      <c r="H1305" s="26">
        <f>VLOOKUP('Health care'!A1305,medical[#All],9,FALSE)</f>
        <v>0</v>
      </c>
      <c r="I1305" s="26" t="str">
        <f>VLOOKUP(A1305,medical[#All],10,FALSE)</f>
        <v>No</v>
      </c>
      <c r="J1305" s="27" t="str">
        <f>VLOOKUP(A1305,medical[#All],3,FALSE)</f>
        <v>Obesity</v>
      </c>
      <c r="K1305" s="27" t="str">
        <f>VLOOKUP(A1305,medical[#All],5,FALSE)</f>
        <v>Prediabetes</v>
      </c>
      <c r="L1305" s="28" t="str">
        <f>VLOOKUP(A1305,hospital[#All],10,FALSE)</f>
        <v>4-Sep-1977</v>
      </c>
      <c r="M1305" s="29">
        <f>VLOOKUP(A1305,hospital[#All],6,FALSE)</f>
        <v>8413.4599999999991</v>
      </c>
      <c r="N1305" s="26" t="str">
        <f>VLOOKUP(A1305,hospital[#All],7,FALSE)</f>
        <v>tier - 3</v>
      </c>
      <c r="O1305" s="26" t="str">
        <f>VLOOKUP(A1305,hospital[#All],8,FALSE)</f>
        <v>tier - 1</v>
      </c>
      <c r="P1305" s="26" t="str">
        <f>VLOOKUP(A1305,hospital[#All],9,FALSE)</f>
        <v>R1012</v>
      </c>
      <c r="Q1305" s="26">
        <f>VLOOKUP(A1305,hospital[#All],11,FALSE)</f>
        <v>48</v>
      </c>
    </row>
    <row r="1306" spans="1:17" ht="15.6" x14ac:dyDescent="0.3">
      <c r="A1306" s="25" t="s">
        <v>1066</v>
      </c>
      <c r="B1306" s="26" t="str">
        <f>VLOOKUP(A1306,cstm_name[#All],4,FALSE)</f>
        <v>christopher</v>
      </c>
      <c r="C1306" s="26">
        <f>VLOOKUP(A1306,medical[#All],2,FALSE)</f>
        <v>30.114999999999998</v>
      </c>
      <c r="D1306" s="26" t="str">
        <f>VLOOKUP(A1306,medical[#All],5,FALSE)</f>
        <v>Prediabetes</v>
      </c>
      <c r="E1306" s="26" t="str">
        <f>VLOOKUP(A1306,medical[#All],6,FALSE)</f>
        <v>No</v>
      </c>
      <c r="F1306" s="26" t="str">
        <f>VLOOKUP('Health care'!A1306,medical[#All],7,FALSE)</f>
        <v>No</v>
      </c>
      <c r="G1306" s="26" t="str">
        <f>VLOOKUP(A1306,medical[#All],8,FALSE)</f>
        <v>Yes</v>
      </c>
      <c r="H1306" s="26">
        <f>VLOOKUP('Health care'!A1306,medical[#All],9,FALSE)</f>
        <v>1</v>
      </c>
      <c r="I1306" s="26" t="str">
        <f>VLOOKUP(A1306,medical[#All],10,FALSE)</f>
        <v>No</v>
      </c>
      <c r="J1306" s="27" t="str">
        <f>VLOOKUP(A1306,medical[#All],3,FALSE)</f>
        <v>Obesity</v>
      </c>
      <c r="K1306" s="27" t="str">
        <f>VLOOKUP(A1306,medical[#All],5,FALSE)</f>
        <v>Prediabetes</v>
      </c>
      <c r="L1306" s="28" t="str">
        <f>VLOOKUP(A1306,hospital[#All],10,FALSE)</f>
        <v>11-Jun-1979</v>
      </c>
      <c r="M1306" s="29">
        <f>VLOOKUP(A1306,hospital[#All],6,FALSE)</f>
        <v>8410.0499999999993</v>
      </c>
      <c r="N1306" s="26" t="str">
        <f>VLOOKUP(A1306,hospital[#All],7,FALSE)</f>
        <v>tier - 2</v>
      </c>
      <c r="O1306" s="26" t="str">
        <f>VLOOKUP(A1306,hospital[#All],8,FALSE)</f>
        <v>tier - 2</v>
      </c>
      <c r="P1306" s="26" t="str">
        <f>VLOOKUP(A1306,hospital[#All],9,FALSE)</f>
        <v>R1012</v>
      </c>
      <c r="Q1306" s="26">
        <f>VLOOKUP(A1306,hospital[#All],11,FALSE)</f>
        <v>46</v>
      </c>
    </row>
    <row r="1307" spans="1:17" ht="15.6" x14ac:dyDescent="0.3">
      <c r="A1307" s="25" t="s">
        <v>1065</v>
      </c>
      <c r="B1307" s="26" t="str">
        <f>VLOOKUP(A1307,cstm_name[#All],4,FALSE)</f>
        <v>eirik</v>
      </c>
      <c r="C1307" s="26">
        <f>VLOOKUP(A1307,medical[#All],2,FALSE)</f>
        <v>24.78</v>
      </c>
      <c r="D1307" s="26" t="str">
        <f>VLOOKUP(A1307,medical[#All],5,FALSE)</f>
        <v>Diabetes</v>
      </c>
      <c r="E1307" s="26" t="str">
        <f>VLOOKUP(A1307,medical[#All],6,FALSE)</f>
        <v>No</v>
      </c>
      <c r="F1307" s="26" t="str">
        <f>VLOOKUP('Health care'!A1307,medical[#All],7,FALSE)</f>
        <v>No</v>
      </c>
      <c r="G1307" s="26" t="str">
        <f>VLOOKUP(A1307,medical[#All],8,FALSE)</f>
        <v>No</v>
      </c>
      <c r="H1307" s="26">
        <f>VLOOKUP('Health care'!A1307,medical[#All],9,FALSE)</f>
        <v>0</v>
      </c>
      <c r="I1307" s="26" t="str">
        <f>VLOOKUP(A1307,medical[#All],10,FALSE)</f>
        <v>No</v>
      </c>
      <c r="J1307" s="27" t="str">
        <f>VLOOKUP(A1307,medical[#All],3,FALSE)</f>
        <v>Normal Weight</v>
      </c>
      <c r="K1307" s="27" t="str">
        <f>VLOOKUP(A1307,medical[#All],5,FALSE)</f>
        <v>Diabetes</v>
      </c>
      <c r="L1307" s="28" t="str">
        <f>VLOOKUP(A1307,hospital[#All],10,FALSE)</f>
        <v>18-Sep-1971</v>
      </c>
      <c r="M1307" s="29">
        <f>VLOOKUP(A1307,hospital[#All],6,FALSE)</f>
        <v>8400.01</v>
      </c>
      <c r="N1307" s="26" t="str">
        <f>VLOOKUP(A1307,hospital[#All],7,FALSE)</f>
        <v>tier - 2</v>
      </c>
      <c r="O1307" s="26" t="str">
        <f>VLOOKUP(A1307,hospital[#All],8,FALSE)</f>
        <v>tier - 3</v>
      </c>
      <c r="P1307" s="26" t="str">
        <f>VLOOKUP(A1307,hospital[#All],9,FALSE)</f>
        <v>R1013</v>
      </c>
      <c r="Q1307" s="26">
        <f>VLOOKUP(A1307,hospital[#All],11,FALSE)</f>
        <v>54</v>
      </c>
    </row>
    <row r="1308" spans="1:17" ht="15.6" x14ac:dyDescent="0.3">
      <c r="A1308" s="25" t="s">
        <v>1064</v>
      </c>
      <c r="B1308" s="26" t="str">
        <f>VLOOKUP(A1308,cstm_name[#All],4,FALSE)</f>
        <v>rik</v>
      </c>
      <c r="C1308" s="26">
        <f>VLOOKUP(A1308,medical[#All],2,FALSE)</f>
        <v>24.77</v>
      </c>
      <c r="D1308" s="26" t="str">
        <f>VLOOKUP(A1308,medical[#All],5,FALSE)</f>
        <v>Diabetes</v>
      </c>
      <c r="E1308" s="26" t="str">
        <f>VLOOKUP(A1308,medical[#All],6,FALSE)</f>
        <v>No</v>
      </c>
      <c r="F1308" s="26" t="str">
        <f>VLOOKUP('Health care'!A1308,medical[#All],7,FALSE)</f>
        <v>No</v>
      </c>
      <c r="G1308" s="26" t="str">
        <f>VLOOKUP(A1308,medical[#All],8,FALSE)</f>
        <v>No</v>
      </c>
      <c r="H1308" s="26">
        <f>VLOOKUP('Health care'!A1308,medical[#All],9,FALSE)</f>
        <v>0</v>
      </c>
      <c r="I1308" s="26" t="str">
        <f>VLOOKUP(A1308,medical[#All],10,FALSE)</f>
        <v>No</v>
      </c>
      <c r="J1308" s="27" t="str">
        <f>VLOOKUP(A1308,medical[#All],3,FALSE)</f>
        <v>Normal Weight</v>
      </c>
      <c r="K1308" s="27" t="str">
        <f>VLOOKUP(A1308,medical[#All],5,FALSE)</f>
        <v>Diabetes</v>
      </c>
      <c r="L1308" s="28" t="str">
        <f>VLOOKUP(A1308,hospital[#All],10,FALSE)</f>
        <v>4-Sep-1971</v>
      </c>
      <c r="M1308" s="29">
        <f>VLOOKUP(A1308,hospital[#All],6,FALSE)</f>
        <v>8396.6200000000008</v>
      </c>
      <c r="N1308" s="26" t="str">
        <f>VLOOKUP(A1308,hospital[#All],7,FALSE)</f>
        <v>tier - 2</v>
      </c>
      <c r="O1308" s="26" t="str">
        <f>VLOOKUP(A1308,hospital[#All],8,FALSE)</f>
        <v>tier - 3</v>
      </c>
      <c r="P1308" s="26" t="str">
        <f>VLOOKUP(A1308,hospital[#All],9,FALSE)</f>
        <v>R1013</v>
      </c>
      <c r="Q1308" s="26">
        <f>VLOOKUP(A1308,hospital[#All],11,FALSE)</f>
        <v>54</v>
      </c>
    </row>
    <row r="1309" spans="1:17" ht="15.6" x14ac:dyDescent="0.3">
      <c r="A1309" s="25" t="s">
        <v>1063</v>
      </c>
      <c r="B1309" s="26" t="str">
        <f>VLOOKUP(A1309,cstm_name[#All],4,FALSE)</f>
        <v>Matthew</v>
      </c>
      <c r="C1309" s="26">
        <f>VLOOKUP(A1309,medical[#All],2,FALSE)</f>
        <v>16.579999999999998</v>
      </c>
      <c r="D1309" s="26" t="str">
        <f>VLOOKUP(A1309,medical[#All],5,FALSE)</f>
        <v>Diabetes</v>
      </c>
      <c r="E1309" s="26" t="str">
        <f>VLOOKUP(A1309,medical[#All],6,FALSE)</f>
        <v>Yes</v>
      </c>
      <c r="F1309" s="26" t="str">
        <f>VLOOKUP('Health care'!A1309,medical[#All],7,FALSE)</f>
        <v>No</v>
      </c>
      <c r="G1309" s="26" t="str">
        <f>VLOOKUP(A1309,medical[#All],8,FALSE)</f>
        <v>Yes</v>
      </c>
      <c r="H1309" s="26">
        <f>VLOOKUP('Health care'!A1309,medical[#All],9,FALSE)</f>
        <v>1</v>
      </c>
      <c r="I1309" s="26" t="str">
        <f>VLOOKUP(A1309,medical[#All],10,FALSE)</f>
        <v>No</v>
      </c>
      <c r="J1309" s="27" t="str">
        <f>VLOOKUP(A1309,medical[#All],3,FALSE)</f>
        <v>Underweight</v>
      </c>
      <c r="K1309" s="27" t="str">
        <f>VLOOKUP(A1309,medical[#All],5,FALSE)</f>
        <v>Diabetes</v>
      </c>
      <c r="L1309" s="28" t="str">
        <f>VLOOKUP(A1309,hospital[#All],10,FALSE)</f>
        <v>21-Sep-1963</v>
      </c>
      <c r="M1309" s="29">
        <f>VLOOKUP(A1309,hospital[#All],6,FALSE)</f>
        <v>8355.5400000000009</v>
      </c>
      <c r="N1309" s="26" t="str">
        <f>VLOOKUP(A1309,hospital[#All],7,FALSE)</f>
        <v>tier - 3</v>
      </c>
      <c r="O1309" s="26" t="str">
        <f>VLOOKUP(A1309,hospital[#All],8,FALSE)</f>
        <v>tier - 3</v>
      </c>
      <c r="P1309" s="26" t="str">
        <f>VLOOKUP(A1309,hospital[#All],9,FALSE)</f>
        <v>R1012</v>
      </c>
      <c r="Q1309" s="26">
        <f>VLOOKUP(A1309,hospital[#All],11,FALSE)</f>
        <v>62</v>
      </c>
    </row>
    <row r="1310" spans="1:17" ht="15.6" x14ac:dyDescent="0.3">
      <c r="A1310" s="25" t="s">
        <v>1062</v>
      </c>
      <c r="B1310" s="26" t="str">
        <f>VLOOKUP(A1310,cstm_name[#All],4,FALSE)</f>
        <v>Daniel</v>
      </c>
      <c r="C1310" s="26">
        <f>VLOOKUP(A1310,medical[#All],2,FALSE)</f>
        <v>38.17</v>
      </c>
      <c r="D1310" s="26" t="str">
        <f>VLOOKUP(A1310,medical[#All],5,FALSE)</f>
        <v>Normal</v>
      </c>
      <c r="E1310" s="26" t="str">
        <f>VLOOKUP(A1310,medical[#All],6,FALSE)</f>
        <v>Yes</v>
      </c>
      <c r="F1310" s="26" t="str">
        <f>VLOOKUP('Health care'!A1310,medical[#All],7,FALSE)</f>
        <v>No</v>
      </c>
      <c r="G1310" s="26" t="str">
        <f>VLOOKUP(A1310,medical[#All],8,FALSE)</f>
        <v>No</v>
      </c>
      <c r="H1310" s="26">
        <f>VLOOKUP('Health care'!A1310,medical[#All],9,FALSE)</f>
        <v>0</v>
      </c>
      <c r="I1310" s="26" t="str">
        <f>VLOOKUP(A1310,medical[#All],10,FALSE)</f>
        <v>No</v>
      </c>
      <c r="J1310" s="27" t="str">
        <f>VLOOKUP(A1310,medical[#All],3,FALSE)</f>
        <v>Obesity</v>
      </c>
      <c r="K1310" s="27" t="str">
        <f>VLOOKUP(A1310,medical[#All],5,FALSE)</f>
        <v>Normal</v>
      </c>
      <c r="L1310" s="28" t="str">
        <f>VLOOKUP(A1310,hospital[#All],10,FALSE)</f>
        <v>12-Jun-1976</v>
      </c>
      <c r="M1310" s="29">
        <f>VLOOKUP(A1310,hospital[#All],6,FALSE)</f>
        <v>8347.16</v>
      </c>
      <c r="N1310" s="26" t="str">
        <f>VLOOKUP(A1310,hospital[#All],7,FALSE)</f>
        <v>tier - 2</v>
      </c>
      <c r="O1310" s="26" t="str">
        <f>VLOOKUP(A1310,hospital[#All],8,FALSE)</f>
        <v>tier - 1</v>
      </c>
      <c r="P1310" s="26" t="str">
        <f>VLOOKUP(A1310,hospital[#All],9,FALSE)</f>
        <v>R1013</v>
      </c>
      <c r="Q1310" s="26">
        <f>VLOOKUP(A1310,hospital[#All],11,FALSE)</f>
        <v>49</v>
      </c>
    </row>
    <row r="1311" spans="1:17" ht="15.6" x14ac:dyDescent="0.3">
      <c r="A1311" s="25" t="s">
        <v>1061</v>
      </c>
      <c r="B1311" s="26" t="str">
        <f>VLOOKUP(A1311,cstm_name[#All],4,FALSE)</f>
        <v>yannick</v>
      </c>
      <c r="C1311" s="26">
        <f>VLOOKUP(A1311,medical[#All],2,FALSE)</f>
        <v>39.424999999999997</v>
      </c>
      <c r="D1311" s="26" t="str">
        <f>VLOOKUP(A1311,medical[#All],5,FALSE)</f>
        <v>Normal</v>
      </c>
      <c r="E1311" s="26" t="str">
        <f>VLOOKUP(A1311,medical[#All],6,FALSE)</f>
        <v>Yes</v>
      </c>
      <c r="F1311" s="26" t="str">
        <f>VLOOKUP('Health care'!A1311,medical[#All],7,FALSE)</f>
        <v>No</v>
      </c>
      <c r="G1311" s="26" t="str">
        <f>VLOOKUP(A1311,medical[#All],8,FALSE)</f>
        <v>No</v>
      </c>
      <c r="H1311" s="26">
        <f>VLOOKUP('Health care'!A1311,medical[#All],9,FALSE)</f>
        <v>0</v>
      </c>
      <c r="I1311" s="26" t="str">
        <f>VLOOKUP(A1311,medical[#All],10,FALSE)</f>
        <v>No</v>
      </c>
      <c r="J1311" s="27" t="str">
        <f>VLOOKUP(A1311,medical[#All],3,FALSE)</f>
        <v>Obesity</v>
      </c>
      <c r="K1311" s="27" t="str">
        <f>VLOOKUP(A1311,medical[#All],5,FALSE)</f>
        <v>Normal</v>
      </c>
      <c r="L1311" s="28" t="str">
        <f>VLOOKUP(A1311,hospital[#All],10,FALSE)</f>
        <v>7-Jul-1976</v>
      </c>
      <c r="M1311" s="29">
        <f>VLOOKUP(A1311,hospital[#All],6,FALSE)</f>
        <v>8342.91</v>
      </c>
      <c r="N1311" s="26" t="str">
        <f>VLOOKUP(A1311,hospital[#All],7,FALSE)</f>
        <v>tier - 3</v>
      </c>
      <c r="O1311" s="26" t="str">
        <f>VLOOKUP(A1311,hospital[#All],8,FALSE)</f>
        <v>tier - 1</v>
      </c>
      <c r="P1311" s="26" t="str">
        <f>VLOOKUP(A1311,hospital[#All],9,FALSE)</f>
        <v>R1016</v>
      </c>
      <c r="Q1311" s="26">
        <f>VLOOKUP(A1311,hospital[#All],11,FALSE)</f>
        <v>49</v>
      </c>
    </row>
    <row r="1312" spans="1:17" ht="15.6" x14ac:dyDescent="0.3">
      <c r="A1312" s="25" t="s">
        <v>1060</v>
      </c>
      <c r="B1312" s="26" t="str">
        <f>VLOOKUP(A1312,cstm_name[#All],4,FALSE)</f>
        <v>Sean</v>
      </c>
      <c r="C1312" s="26">
        <f>VLOOKUP(A1312,medical[#All],2,FALSE)</f>
        <v>33.44</v>
      </c>
      <c r="D1312" s="26" t="str">
        <f>VLOOKUP(A1312,medical[#All],5,FALSE)</f>
        <v>Prediabetes</v>
      </c>
      <c r="E1312" s="26" t="str">
        <f>VLOOKUP(A1312,medical[#All],6,FALSE)</f>
        <v>Yes</v>
      </c>
      <c r="F1312" s="26" t="str">
        <f>VLOOKUP('Health care'!A1312,medical[#All],7,FALSE)</f>
        <v>No</v>
      </c>
      <c r="G1312" s="26" t="str">
        <f>VLOOKUP(A1312,medical[#All],8,FALSE)</f>
        <v>No</v>
      </c>
      <c r="H1312" s="26">
        <f>VLOOKUP('Health care'!A1312,medical[#All],9,FALSE)</f>
        <v>0</v>
      </c>
      <c r="I1312" s="26" t="str">
        <f>VLOOKUP(A1312,medical[#All],10,FALSE)</f>
        <v>No</v>
      </c>
      <c r="J1312" s="27" t="str">
        <f>VLOOKUP(A1312,medical[#All],3,FALSE)</f>
        <v>Obesity</v>
      </c>
      <c r="K1312" s="27" t="str">
        <f>VLOOKUP(A1312,medical[#All],5,FALSE)</f>
        <v>Prediabetes</v>
      </c>
      <c r="L1312" s="28" t="str">
        <f>VLOOKUP(A1312,hospital[#All],10,FALSE)</f>
        <v>20-Jul-1976</v>
      </c>
      <c r="M1312" s="29">
        <f>VLOOKUP(A1312,hospital[#All],6,FALSE)</f>
        <v>8334.59</v>
      </c>
      <c r="N1312" s="26" t="str">
        <f>VLOOKUP(A1312,hospital[#All],7,FALSE)</f>
        <v>tier - 3</v>
      </c>
      <c r="O1312" s="26" t="str">
        <f>VLOOKUP(A1312,hospital[#All],8,FALSE)</f>
        <v>tier - 2</v>
      </c>
      <c r="P1312" s="26" t="str">
        <f>VLOOKUP(A1312,hospital[#All],9,FALSE)</f>
        <v>R1016</v>
      </c>
      <c r="Q1312" s="26">
        <f>VLOOKUP(A1312,hospital[#All],11,FALSE)</f>
        <v>49</v>
      </c>
    </row>
    <row r="1313" spans="1:17" ht="15.6" x14ac:dyDescent="0.3">
      <c r="A1313" s="25" t="s">
        <v>1059</v>
      </c>
      <c r="B1313" s="26" t="str">
        <f>VLOOKUP(A1313,cstm_name[#All],4,FALSE)</f>
        <v>peter</v>
      </c>
      <c r="C1313" s="26">
        <f>VLOOKUP(A1313,medical[#All],2,FALSE)</f>
        <v>33.344999999999999</v>
      </c>
      <c r="D1313" s="26" t="str">
        <f>VLOOKUP(A1313,medical[#All],5,FALSE)</f>
        <v>Normal</v>
      </c>
      <c r="E1313" s="26" t="str">
        <f>VLOOKUP(A1313,medical[#All],6,FALSE)</f>
        <v>Yes</v>
      </c>
      <c r="F1313" s="26" t="str">
        <f>VLOOKUP('Health care'!A1313,medical[#All],7,FALSE)</f>
        <v>No</v>
      </c>
      <c r="G1313" s="26" t="str">
        <f>VLOOKUP(A1313,medical[#All],8,FALSE)</f>
        <v>No</v>
      </c>
      <c r="H1313" s="26">
        <f>VLOOKUP('Health care'!A1313,medical[#All],9,FALSE)</f>
        <v>0</v>
      </c>
      <c r="I1313" s="26" t="str">
        <f>VLOOKUP(A1313,medical[#All],10,FALSE)</f>
        <v>No</v>
      </c>
      <c r="J1313" s="27" t="str">
        <f>VLOOKUP(A1313,medical[#All],3,FALSE)</f>
        <v>Obesity</v>
      </c>
      <c r="K1313" s="27" t="str">
        <f>VLOOKUP(A1313,medical[#All],5,FALSE)</f>
        <v>Normal</v>
      </c>
      <c r="L1313" s="28" t="str">
        <f>VLOOKUP(A1313,hospital[#All],10,FALSE)</f>
        <v>12-Jul-1976</v>
      </c>
      <c r="M1313" s="29">
        <f>VLOOKUP(A1313,hospital[#All],6,FALSE)</f>
        <v>8334.4599999999991</v>
      </c>
      <c r="N1313" s="26" t="str">
        <f>VLOOKUP(A1313,hospital[#All],7,FALSE)</f>
        <v>tier - 3</v>
      </c>
      <c r="O1313" s="26" t="str">
        <f>VLOOKUP(A1313,hospital[#All],8,FALSE)</f>
        <v>tier - 2</v>
      </c>
      <c r="P1313" s="26" t="str">
        <f>VLOOKUP(A1313,hospital[#All],9,FALSE)</f>
        <v>R1016</v>
      </c>
      <c r="Q1313" s="26">
        <f>VLOOKUP(A1313,hospital[#All],11,FALSE)</f>
        <v>49</v>
      </c>
    </row>
    <row r="1314" spans="1:17" ht="15.6" x14ac:dyDescent="0.3">
      <c r="A1314" s="25" t="s">
        <v>1058</v>
      </c>
      <c r="B1314" s="26" t="str">
        <f>VLOOKUP(A1314,cstm_name[#All],4,FALSE)</f>
        <v>Sara</v>
      </c>
      <c r="C1314" s="26">
        <f>VLOOKUP(A1314,medical[#All],2,FALSE)</f>
        <v>38.79</v>
      </c>
      <c r="D1314" s="26" t="str">
        <f>VLOOKUP(A1314,medical[#All],5,FALSE)</f>
        <v>Normal</v>
      </c>
      <c r="E1314" s="26" t="str">
        <f>VLOOKUP(A1314,medical[#All],6,FALSE)</f>
        <v>No</v>
      </c>
      <c r="F1314" s="26" t="str">
        <f>VLOOKUP('Health care'!A1314,medical[#All],7,FALSE)</f>
        <v>No</v>
      </c>
      <c r="G1314" s="26" t="str">
        <f>VLOOKUP(A1314,medical[#All],8,FALSE)</f>
        <v>Yes</v>
      </c>
      <c r="H1314" s="26">
        <f>VLOOKUP('Health care'!A1314,medical[#All],9,FALSE)</f>
        <v>1</v>
      </c>
      <c r="I1314" s="26" t="str">
        <f>VLOOKUP(A1314,medical[#All],10,FALSE)</f>
        <v>No</v>
      </c>
      <c r="J1314" s="27" t="str">
        <f>VLOOKUP(A1314,medical[#All],3,FALSE)</f>
        <v>Obesity</v>
      </c>
      <c r="K1314" s="27" t="str">
        <f>VLOOKUP(A1314,medical[#All],5,FALSE)</f>
        <v>Normal</v>
      </c>
      <c r="L1314" s="28" t="str">
        <f>VLOOKUP(A1314,hospital[#All],10,FALSE)</f>
        <v>22-Jun-1993</v>
      </c>
      <c r="M1314" s="29">
        <f>VLOOKUP(A1314,hospital[#All],6,FALSE)</f>
        <v>8314.65</v>
      </c>
      <c r="N1314" s="26" t="str">
        <f>VLOOKUP(A1314,hospital[#All],7,FALSE)</f>
        <v>tier - 2</v>
      </c>
      <c r="O1314" s="26" t="str">
        <f>VLOOKUP(A1314,hospital[#All],8,FALSE)</f>
        <v>tier - 1</v>
      </c>
      <c r="P1314" s="26" t="str">
        <f>VLOOKUP(A1314,hospital[#All],9,FALSE)</f>
        <v>R1012</v>
      </c>
      <c r="Q1314" s="26">
        <f>VLOOKUP(A1314,hospital[#All],11,FALSE)</f>
        <v>32</v>
      </c>
    </row>
    <row r="1315" spans="1:17" ht="15.6" x14ac:dyDescent="0.3">
      <c r="A1315" s="25" t="s">
        <v>1057</v>
      </c>
      <c r="B1315" s="26" t="str">
        <f>VLOOKUP(A1315,cstm_name[#All],4,FALSE)</f>
        <v>Erin</v>
      </c>
      <c r="C1315" s="26">
        <f>VLOOKUP(A1315,medical[#All],2,FALSE)</f>
        <v>30.684999999999999</v>
      </c>
      <c r="D1315" s="26" t="str">
        <f>VLOOKUP(A1315,medical[#All],5,FALSE)</f>
        <v>Normal</v>
      </c>
      <c r="E1315" s="26" t="str">
        <f>VLOOKUP(A1315,medical[#All],6,FALSE)</f>
        <v>No</v>
      </c>
      <c r="F1315" s="26" t="str">
        <f>VLOOKUP('Health care'!A1315,medical[#All],7,FALSE)</f>
        <v>No</v>
      </c>
      <c r="G1315" s="26" t="str">
        <f>VLOOKUP(A1315,medical[#All],8,FALSE)</f>
        <v>Yes</v>
      </c>
      <c r="H1315" s="26">
        <f>VLOOKUP('Health care'!A1315,medical[#All],9,FALSE)</f>
        <v>1</v>
      </c>
      <c r="I1315" s="26" t="str">
        <f>VLOOKUP(A1315,medical[#All],10,FALSE)</f>
        <v>No</v>
      </c>
      <c r="J1315" s="27" t="str">
        <f>VLOOKUP(A1315,medical[#All],3,FALSE)</f>
        <v>Obesity</v>
      </c>
      <c r="K1315" s="27" t="str">
        <f>VLOOKUP(A1315,medical[#All],5,FALSE)</f>
        <v>Normal</v>
      </c>
      <c r="L1315" s="28" t="str">
        <f>VLOOKUP(A1315,hospital[#All],10,FALSE)</f>
        <v>7-Aug-1979</v>
      </c>
      <c r="M1315" s="29">
        <f>VLOOKUP(A1315,hospital[#All],6,FALSE)</f>
        <v>8310.84</v>
      </c>
      <c r="N1315" s="26" t="str">
        <f>VLOOKUP(A1315,hospital[#All],7,FALSE)</f>
        <v>tier - 2</v>
      </c>
      <c r="O1315" s="26" t="str">
        <f>VLOOKUP(A1315,hospital[#All],8,FALSE)</f>
        <v>tier - 2</v>
      </c>
      <c r="P1315" s="26" t="str">
        <f>VLOOKUP(A1315,hospital[#All],9,FALSE)</f>
        <v>R1012</v>
      </c>
      <c r="Q1315" s="26">
        <f>VLOOKUP(A1315,hospital[#All],11,FALSE)</f>
        <v>46</v>
      </c>
    </row>
    <row r="1316" spans="1:17" ht="15.6" x14ac:dyDescent="0.3">
      <c r="A1316" s="25" t="s">
        <v>1056</v>
      </c>
      <c r="B1316" s="26" t="str">
        <f>VLOOKUP(A1316,cstm_name[#All],4,FALSE)</f>
        <v>thibaud</v>
      </c>
      <c r="C1316" s="26">
        <f>VLOOKUP(A1316,medical[#All],2,FALSE)</f>
        <v>22.135000000000002</v>
      </c>
      <c r="D1316" s="26" t="str">
        <f>VLOOKUP(A1316,medical[#All],5,FALSE)</f>
        <v>Diabetes</v>
      </c>
      <c r="E1316" s="26" t="str">
        <f>VLOOKUP(A1316,medical[#All],6,FALSE)</f>
        <v>No</v>
      </c>
      <c r="F1316" s="26" t="str">
        <f>VLOOKUP('Health care'!A1316,medical[#All],7,FALSE)</f>
        <v>No</v>
      </c>
      <c r="G1316" s="26" t="str">
        <f>VLOOKUP(A1316,medical[#All],8,FALSE)</f>
        <v>No</v>
      </c>
      <c r="H1316" s="26">
        <f>VLOOKUP('Health care'!A1316,medical[#All],9,FALSE)</f>
        <v>0</v>
      </c>
      <c r="I1316" s="26" t="str">
        <f>VLOOKUP(A1316,medical[#All],10,FALSE)</f>
        <v>No</v>
      </c>
      <c r="J1316" s="27" t="str">
        <f>VLOOKUP(A1316,medical[#All],3,FALSE)</f>
        <v>Normal Weight</v>
      </c>
      <c r="K1316" s="27" t="str">
        <f>VLOOKUP(A1316,medical[#All],5,FALSE)</f>
        <v>Diabetes</v>
      </c>
      <c r="L1316" s="28" t="str">
        <f>VLOOKUP(A1316,hospital[#All],10,FALSE)</f>
        <v>26-Jun-1978</v>
      </c>
      <c r="M1316" s="29">
        <f>VLOOKUP(A1316,hospital[#All],6,FALSE)</f>
        <v>8302.5400000000009</v>
      </c>
      <c r="N1316" s="26" t="str">
        <f>VLOOKUP(A1316,hospital[#All],7,FALSE)</f>
        <v>tier - 3</v>
      </c>
      <c r="O1316" s="26" t="str">
        <f>VLOOKUP(A1316,hospital[#All],8,FALSE)</f>
        <v>tier - 3</v>
      </c>
      <c r="P1316" s="26" t="str">
        <f>VLOOKUP(A1316,hospital[#All],9,FALSE)</f>
        <v>R1016</v>
      </c>
      <c r="Q1316" s="26">
        <f>VLOOKUP(A1316,hospital[#All],11,FALSE)</f>
        <v>47</v>
      </c>
    </row>
    <row r="1317" spans="1:17" ht="15.6" x14ac:dyDescent="0.3">
      <c r="A1317" s="25" t="s">
        <v>1055</v>
      </c>
      <c r="B1317" s="26" t="str">
        <f>VLOOKUP(A1317,cstm_name[#All],4,FALSE)</f>
        <v>lisa</v>
      </c>
      <c r="C1317" s="26">
        <f>VLOOKUP(A1317,medical[#All],2,FALSE)</f>
        <v>33.33</v>
      </c>
      <c r="D1317" s="26" t="str">
        <f>VLOOKUP(A1317,medical[#All],5,FALSE)</f>
        <v>Diabetes</v>
      </c>
      <c r="E1317" s="26" t="str">
        <f>VLOOKUP(A1317,medical[#All],6,FALSE)</f>
        <v>No</v>
      </c>
      <c r="F1317" s="26" t="str">
        <f>VLOOKUP('Health care'!A1317,medical[#All],7,FALSE)</f>
        <v>No</v>
      </c>
      <c r="G1317" s="26" t="str">
        <f>VLOOKUP(A1317,medical[#All],8,FALSE)</f>
        <v>No</v>
      </c>
      <c r="H1317" s="26">
        <f>VLOOKUP('Health care'!A1317,medical[#All],9,FALSE)</f>
        <v>0</v>
      </c>
      <c r="I1317" s="26" t="str">
        <f>VLOOKUP(A1317,medical[#All],10,FALSE)</f>
        <v>No</v>
      </c>
      <c r="J1317" s="27" t="str">
        <f>VLOOKUP(A1317,medical[#All],3,FALSE)</f>
        <v>Obesity</v>
      </c>
      <c r="K1317" s="27" t="str">
        <f>VLOOKUP(A1317,medical[#All],5,FALSE)</f>
        <v>Diabetes</v>
      </c>
      <c r="L1317" s="28" t="str">
        <f>VLOOKUP(A1317,hospital[#All],10,FALSE)</f>
        <v>6-Jun-1974</v>
      </c>
      <c r="M1317" s="29">
        <f>VLOOKUP(A1317,hospital[#All],6,FALSE)</f>
        <v>8283.68</v>
      </c>
      <c r="N1317" s="26" t="str">
        <f>VLOOKUP(A1317,hospital[#All],7,FALSE)</f>
        <v>tier - 2</v>
      </c>
      <c r="O1317" s="26" t="str">
        <f>VLOOKUP(A1317,hospital[#All],8,FALSE)</f>
        <v>tier - 3</v>
      </c>
      <c r="P1317" s="26" t="str">
        <f>VLOOKUP(A1317,hospital[#All],9,FALSE)</f>
        <v>R1013</v>
      </c>
      <c r="Q1317" s="26">
        <f>VLOOKUP(A1317,hospital[#All],11,FALSE)</f>
        <v>51</v>
      </c>
    </row>
    <row r="1318" spans="1:17" ht="15.6" x14ac:dyDescent="0.3">
      <c r="A1318" s="25" t="s">
        <v>1054</v>
      </c>
      <c r="B1318" s="26" t="str">
        <f>VLOOKUP(A1318,cstm_name[#All],4,FALSE)</f>
        <v>Gretchen</v>
      </c>
      <c r="C1318" s="26">
        <f>VLOOKUP(A1318,medical[#All],2,FALSE)</f>
        <v>31.13</v>
      </c>
      <c r="D1318" s="26" t="str">
        <f>VLOOKUP(A1318,medical[#All],5,FALSE)</f>
        <v>Diabetes</v>
      </c>
      <c r="E1318" s="26" t="str">
        <f>VLOOKUP(A1318,medical[#All],6,FALSE)</f>
        <v>No</v>
      </c>
      <c r="F1318" s="26" t="str">
        <f>VLOOKUP('Health care'!A1318,medical[#All],7,FALSE)</f>
        <v>No</v>
      </c>
      <c r="G1318" s="26" t="str">
        <f>VLOOKUP(A1318,medical[#All],8,FALSE)</f>
        <v>No</v>
      </c>
      <c r="H1318" s="26">
        <f>VLOOKUP('Health care'!A1318,medical[#All],9,FALSE)</f>
        <v>0</v>
      </c>
      <c r="I1318" s="26" t="str">
        <f>VLOOKUP(A1318,medical[#All],10,FALSE)</f>
        <v>No</v>
      </c>
      <c r="J1318" s="27" t="str">
        <f>VLOOKUP(A1318,medical[#All],3,FALSE)</f>
        <v>Obesity</v>
      </c>
      <c r="K1318" s="27" t="str">
        <f>VLOOKUP(A1318,medical[#All],5,FALSE)</f>
        <v>Diabetes</v>
      </c>
      <c r="L1318" s="28" t="str">
        <f>VLOOKUP(A1318,hospital[#All],10,FALSE)</f>
        <v>22-Dec-1974</v>
      </c>
      <c r="M1318" s="29">
        <f>VLOOKUP(A1318,hospital[#All],6,FALSE)</f>
        <v>8280.6200000000008</v>
      </c>
      <c r="N1318" s="26" t="str">
        <f>VLOOKUP(A1318,hospital[#All],7,FALSE)</f>
        <v>tier - 2</v>
      </c>
      <c r="O1318" s="26" t="str">
        <f>VLOOKUP(A1318,hospital[#All],8,FALSE)</f>
        <v>tier - 2</v>
      </c>
      <c r="P1318" s="26" t="str">
        <f>VLOOKUP(A1318,hospital[#All],9,FALSE)</f>
        <v>R1013</v>
      </c>
      <c r="Q1318" s="26">
        <f>VLOOKUP(A1318,hospital[#All],11,FALSE)</f>
        <v>51</v>
      </c>
    </row>
    <row r="1319" spans="1:17" ht="15.6" x14ac:dyDescent="0.3">
      <c r="A1319" s="25" t="s">
        <v>1053</v>
      </c>
      <c r="B1319" s="26" t="str">
        <f>VLOOKUP(A1319,cstm_name[#All],4,FALSE)</f>
        <v>martina</v>
      </c>
      <c r="C1319" s="26">
        <f>VLOOKUP(A1319,medical[#All],2,FALSE)</f>
        <v>28.9</v>
      </c>
      <c r="D1319" s="26" t="str">
        <f>VLOOKUP(A1319,medical[#All],5,FALSE)</f>
        <v>Diabetes</v>
      </c>
      <c r="E1319" s="26" t="str">
        <f>VLOOKUP(A1319,medical[#All],6,FALSE)</f>
        <v>No</v>
      </c>
      <c r="F1319" s="26" t="str">
        <f>VLOOKUP('Health care'!A1319,medical[#All],7,FALSE)</f>
        <v>No</v>
      </c>
      <c r="G1319" s="26" t="str">
        <f>VLOOKUP(A1319,medical[#All],8,FALSE)</f>
        <v>No</v>
      </c>
      <c r="H1319" s="26">
        <f>VLOOKUP('Health care'!A1319,medical[#All],9,FALSE)</f>
        <v>0</v>
      </c>
      <c r="I1319" s="26" t="str">
        <f>VLOOKUP(A1319,medical[#All],10,FALSE)</f>
        <v>No</v>
      </c>
      <c r="J1319" s="27" t="str">
        <f>VLOOKUP(A1319,medical[#All],3,FALSE)</f>
        <v>OverWeight</v>
      </c>
      <c r="K1319" s="27" t="str">
        <f>VLOOKUP(A1319,medical[#All],5,FALSE)</f>
        <v>Diabetes</v>
      </c>
      <c r="L1319" s="28" t="str">
        <f>VLOOKUP(A1319,hospital[#All],10,FALSE)</f>
        <v>26-Sep-1974</v>
      </c>
      <c r="M1319" s="29">
        <f>VLOOKUP(A1319,hospital[#All],6,FALSE)</f>
        <v>8277.52</v>
      </c>
      <c r="N1319" s="26" t="str">
        <f>VLOOKUP(A1319,hospital[#All],7,FALSE)</f>
        <v>tier - 2</v>
      </c>
      <c r="O1319" s="26" t="str">
        <f>VLOOKUP(A1319,hospital[#All],8,FALSE)</f>
        <v>tier - 2</v>
      </c>
      <c r="P1319" s="26" t="str">
        <f>VLOOKUP(A1319,hospital[#All],9,FALSE)</f>
        <v>R1011</v>
      </c>
      <c r="Q1319" s="26">
        <f>VLOOKUP(A1319,hospital[#All],11,FALSE)</f>
        <v>51</v>
      </c>
    </row>
    <row r="1320" spans="1:17" ht="15.6" x14ac:dyDescent="0.3">
      <c r="A1320" s="25" t="s">
        <v>1052</v>
      </c>
      <c r="B1320" s="26" t="str">
        <f>VLOOKUP(A1320,cstm_name[#All],4,FALSE)</f>
        <v>Dustin</v>
      </c>
      <c r="C1320" s="26">
        <f>VLOOKUP(A1320,medical[#All],2,FALSE)</f>
        <v>43.31</v>
      </c>
      <c r="D1320" s="26" t="str">
        <f>VLOOKUP(A1320,medical[#All],5,FALSE)</f>
        <v>Prediabetes</v>
      </c>
      <c r="E1320" s="26" t="str">
        <f>VLOOKUP(A1320,medical[#All],6,FALSE)</f>
        <v>Yes</v>
      </c>
      <c r="F1320" s="26" t="str">
        <f>VLOOKUP('Health care'!A1320,medical[#All],7,FALSE)</f>
        <v>yes</v>
      </c>
      <c r="G1320" s="26" t="str">
        <f>VLOOKUP(A1320,medical[#All],8,FALSE)</f>
        <v>No</v>
      </c>
      <c r="H1320" s="26">
        <f>VLOOKUP('Health care'!A1320,medical[#All],9,FALSE)</f>
        <v>1</v>
      </c>
      <c r="I1320" s="26" t="str">
        <f>VLOOKUP(A1320,medical[#All],10,FALSE)</f>
        <v>No</v>
      </c>
      <c r="J1320" s="27" t="str">
        <f>VLOOKUP(A1320,medical[#All],3,FALSE)</f>
        <v>Obesity</v>
      </c>
      <c r="K1320" s="27" t="str">
        <f>VLOOKUP(A1320,medical[#All],5,FALSE)</f>
        <v>Prediabetes</v>
      </c>
      <c r="L1320" s="28" t="str">
        <f>VLOOKUP(A1320,hospital[#All],10,FALSE)</f>
        <v>28-Nov-2000</v>
      </c>
      <c r="M1320" s="29">
        <f>VLOOKUP(A1320,hospital[#All],6,FALSE)</f>
        <v>8271.4599999999991</v>
      </c>
      <c r="N1320" s="26" t="str">
        <f>VLOOKUP(A1320,hospital[#All],7,FALSE)</f>
        <v>tier - 2</v>
      </c>
      <c r="O1320" s="26" t="str">
        <f>VLOOKUP(A1320,hospital[#All],8,FALSE)</f>
        <v>tier - 1</v>
      </c>
      <c r="P1320" s="26" t="str">
        <f>VLOOKUP(A1320,hospital[#All],9,FALSE)</f>
        <v>R1023</v>
      </c>
      <c r="Q1320" s="26">
        <f>VLOOKUP(A1320,hospital[#All],11,FALSE)</f>
        <v>25</v>
      </c>
    </row>
    <row r="1321" spans="1:17" ht="15.6" x14ac:dyDescent="0.3">
      <c r="A1321" s="25" t="s">
        <v>1051</v>
      </c>
      <c r="B1321" s="26" t="str">
        <f>VLOOKUP(A1321,cstm_name[#All],4,FALSE)</f>
        <v>kelsey</v>
      </c>
      <c r="C1321" s="26">
        <f>VLOOKUP(A1321,medical[#All],2,FALSE)</f>
        <v>22.8</v>
      </c>
      <c r="D1321" s="26" t="str">
        <f>VLOOKUP(A1321,medical[#All],5,FALSE)</f>
        <v>Diabetes</v>
      </c>
      <c r="E1321" s="26" t="str">
        <f>VLOOKUP(A1321,medical[#All],6,FALSE)</f>
        <v>No</v>
      </c>
      <c r="F1321" s="26" t="str">
        <f>VLOOKUP('Health care'!A1321,medical[#All],7,FALSE)</f>
        <v>No</v>
      </c>
      <c r="G1321" s="26" t="str">
        <f>VLOOKUP(A1321,medical[#All],8,FALSE)</f>
        <v>No</v>
      </c>
      <c r="H1321" s="26">
        <f>VLOOKUP('Health care'!A1321,medical[#All],9,FALSE)</f>
        <v>0</v>
      </c>
      <c r="I1321" s="26" t="str">
        <f>VLOOKUP(A1321,medical[#All],10,FALSE)</f>
        <v>No</v>
      </c>
      <c r="J1321" s="27" t="str">
        <f>VLOOKUP(A1321,medical[#All],3,FALSE)</f>
        <v>Normal Weight</v>
      </c>
      <c r="K1321" s="27" t="str">
        <f>VLOOKUP(A1321,medical[#All],5,FALSE)</f>
        <v>Diabetes</v>
      </c>
      <c r="L1321" s="28" t="str">
        <f>VLOOKUP(A1321,hospital[#All],10,FALSE)</f>
        <v>5-Aug-1974</v>
      </c>
      <c r="M1321" s="29">
        <f>VLOOKUP(A1321,hospital[#All],6,FALSE)</f>
        <v>8269.0400000000009</v>
      </c>
      <c r="N1321" s="26" t="str">
        <f>VLOOKUP(A1321,hospital[#All],7,FALSE)</f>
        <v>tier - 2</v>
      </c>
      <c r="O1321" s="26" t="str">
        <f>VLOOKUP(A1321,hospital[#All],8,FALSE)</f>
        <v>tier - 1</v>
      </c>
      <c r="P1321" s="26" t="str">
        <f>VLOOKUP(A1321,hospital[#All],9,FALSE)</f>
        <v>R1011</v>
      </c>
      <c r="Q1321" s="26">
        <f>VLOOKUP(A1321,hospital[#All],11,FALSE)</f>
        <v>51</v>
      </c>
    </row>
    <row r="1322" spans="1:17" ht="15.6" x14ac:dyDescent="0.3">
      <c r="A1322" s="25" t="s">
        <v>1050</v>
      </c>
      <c r="B1322" s="26" t="str">
        <f>VLOOKUP(A1322,cstm_name[#All],4,FALSE)</f>
        <v>Daniel</v>
      </c>
      <c r="C1322" s="26">
        <f>VLOOKUP(A1322,medical[#All],2,FALSE)</f>
        <v>19.09</v>
      </c>
      <c r="D1322" s="26" t="str">
        <f>VLOOKUP(A1322,medical[#All],5,FALSE)</f>
        <v>Normal</v>
      </c>
      <c r="E1322" s="26" t="str">
        <f>VLOOKUP(A1322,medical[#All],6,FALSE)</f>
        <v>Yes</v>
      </c>
      <c r="F1322" s="26" t="str">
        <f>VLOOKUP('Health care'!A1322,medical[#All],7,FALSE)</f>
        <v>No</v>
      </c>
      <c r="G1322" s="26" t="str">
        <f>VLOOKUP(A1322,medical[#All],8,FALSE)</f>
        <v>No</v>
      </c>
      <c r="H1322" s="26">
        <f>VLOOKUP('Health care'!A1322,medical[#All],9,FALSE)</f>
        <v>1</v>
      </c>
      <c r="I1322" s="26" t="str">
        <f>VLOOKUP(A1322,medical[#All],10,FALSE)</f>
        <v>No</v>
      </c>
      <c r="J1322" s="27" t="str">
        <f>VLOOKUP(A1322,medical[#All],3,FALSE)</f>
        <v>Normal Weight</v>
      </c>
      <c r="K1322" s="27" t="str">
        <f>VLOOKUP(A1322,medical[#All],5,FALSE)</f>
        <v>Normal</v>
      </c>
      <c r="L1322" s="28" t="str">
        <f>VLOOKUP(A1322,hospital[#All],10,FALSE)</f>
        <v>5-Sep-1964</v>
      </c>
      <c r="M1322" s="29">
        <f>VLOOKUP(A1322,hospital[#All],6,FALSE)</f>
        <v>8268</v>
      </c>
      <c r="N1322" s="26" t="str">
        <f>VLOOKUP(A1322,hospital[#All],7,FALSE)</f>
        <v>tier - 3</v>
      </c>
      <c r="O1322" s="26" t="str">
        <f>VLOOKUP(A1322,hospital[#All],8,FALSE)</f>
        <v>tier - 3</v>
      </c>
      <c r="P1322" s="26" t="str">
        <f>VLOOKUP(A1322,hospital[#All],9,FALSE)</f>
        <v>R1013</v>
      </c>
      <c r="Q1322" s="26">
        <f>VLOOKUP(A1322,hospital[#All],11,FALSE)</f>
        <v>61</v>
      </c>
    </row>
    <row r="1323" spans="1:17" ht="15.6" x14ac:dyDescent="0.3">
      <c r="A1323" s="25" t="s">
        <v>1049</v>
      </c>
      <c r="B1323" s="26" t="str">
        <f>VLOOKUP(A1323,cstm_name[#All],4,FALSE)</f>
        <v>saeger</v>
      </c>
      <c r="C1323" s="26">
        <f>VLOOKUP(A1323,medical[#All],2,FALSE)</f>
        <v>23.37</v>
      </c>
      <c r="D1323" s="26" t="str">
        <f>VLOOKUP(A1323,medical[#All],5,FALSE)</f>
        <v>Normal</v>
      </c>
      <c r="E1323" s="26" t="str">
        <f>VLOOKUP(A1323,medical[#All],6,FALSE)</f>
        <v>No</v>
      </c>
      <c r="F1323" s="26" t="str">
        <f>VLOOKUP('Health care'!A1323,medical[#All],7,FALSE)</f>
        <v>No</v>
      </c>
      <c r="G1323" s="26" t="str">
        <f>VLOOKUP(A1323,medical[#All],8,FALSE)</f>
        <v>No</v>
      </c>
      <c r="H1323" s="26">
        <f>VLOOKUP('Health care'!A1323,medical[#All],9,FALSE)</f>
        <v>0</v>
      </c>
      <c r="I1323" s="26" t="str">
        <f>VLOOKUP(A1323,medical[#All],10,FALSE)</f>
        <v>No</v>
      </c>
      <c r="J1323" s="27" t="str">
        <f>VLOOKUP(A1323,medical[#All],3,FALSE)</f>
        <v>Normal Weight</v>
      </c>
      <c r="K1323" s="27" t="str">
        <f>VLOOKUP(A1323,medical[#All],5,FALSE)</f>
        <v>Normal</v>
      </c>
      <c r="L1323" s="28" t="str">
        <f>VLOOKUP(A1323,hospital[#All],10,FALSE)</f>
        <v>27-Sep-1982</v>
      </c>
      <c r="M1323" s="29">
        <f>VLOOKUP(A1323,hospital[#All],6,FALSE)</f>
        <v>8252.2800000000007</v>
      </c>
      <c r="N1323" s="26" t="str">
        <f>VLOOKUP(A1323,hospital[#All],7,FALSE)</f>
        <v>tier - 2</v>
      </c>
      <c r="O1323" s="26" t="str">
        <f>VLOOKUP(A1323,hospital[#All],8,FALSE)</f>
        <v>tier - 2</v>
      </c>
      <c r="P1323" s="26" t="str">
        <f>VLOOKUP(A1323,hospital[#All],9,FALSE)</f>
        <v>R1024</v>
      </c>
      <c r="Q1323" s="26">
        <f>VLOOKUP(A1323,hospital[#All],11,FALSE)</f>
        <v>43</v>
      </c>
    </row>
    <row r="1324" spans="1:17" ht="15.6" x14ac:dyDescent="0.3">
      <c r="A1324" s="25" t="s">
        <v>1048</v>
      </c>
      <c r="B1324" s="26" t="str">
        <f>VLOOKUP(A1324,cstm_name[#All],4,FALSE)</f>
        <v>buzunesh</v>
      </c>
      <c r="C1324" s="26">
        <f>VLOOKUP(A1324,medical[#All],2,FALSE)</f>
        <v>33.44</v>
      </c>
      <c r="D1324" s="26" t="str">
        <f>VLOOKUP(A1324,medical[#All],5,FALSE)</f>
        <v>Normal</v>
      </c>
      <c r="E1324" s="26" t="str">
        <f>VLOOKUP(A1324,medical[#All],6,FALSE)</f>
        <v>Yes</v>
      </c>
      <c r="F1324" s="26" t="str">
        <f>VLOOKUP('Health care'!A1324,medical[#All],7,FALSE)</f>
        <v>No</v>
      </c>
      <c r="G1324" s="26" t="str">
        <f>VLOOKUP(A1324,medical[#All],8,FALSE)</f>
        <v>No</v>
      </c>
      <c r="H1324" s="26">
        <f>VLOOKUP('Health care'!A1324,medical[#All],9,FALSE)</f>
        <v>0</v>
      </c>
      <c r="I1324" s="26" t="str">
        <f>VLOOKUP(A1324,medical[#All],10,FALSE)</f>
        <v>No</v>
      </c>
      <c r="J1324" s="27" t="str">
        <f>VLOOKUP(A1324,medical[#All],3,FALSE)</f>
        <v>Obesity</v>
      </c>
      <c r="K1324" s="27" t="str">
        <f>VLOOKUP(A1324,medical[#All],5,FALSE)</f>
        <v>Normal</v>
      </c>
      <c r="L1324" s="28" t="str">
        <f>VLOOKUP(A1324,hospital[#All],10,FALSE)</f>
        <v>2-Sep-1976</v>
      </c>
      <c r="M1324" s="29">
        <f>VLOOKUP(A1324,hospital[#All],6,FALSE)</f>
        <v>8240.59</v>
      </c>
      <c r="N1324" s="26" t="str">
        <f>VLOOKUP(A1324,hospital[#All],7,FALSE)</f>
        <v>tier - 2</v>
      </c>
      <c r="O1324" s="26" t="str">
        <f>VLOOKUP(A1324,hospital[#All],8,FALSE)</f>
        <v>tier - 2</v>
      </c>
      <c r="P1324" s="26" t="str">
        <f>VLOOKUP(A1324,hospital[#All],9,FALSE)</f>
        <v>R1013</v>
      </c>
      <c r="Q1324" s="26">
        <f>VLOOKUP(A1324,hospital[#All],11,FALSE)</f>
        <v>49</v>
      </c>
    </row>
    <row r="1325" spans="1:17" ht="15.6" x14ac:dyDescent="0.3">
      <c r="A1325" s="25" t="s">
        <v>1047</v>
      </c>
      <c r="B1325" s="26" t="str">
        <f>VLOOKUP(A1325,cstm_name[#All],4,FALSE)</f>
        <v>mirte</v>
      </c>
      <c r="C1325" s="26">
        <f>VLOOKUP(A1325,medical[#All],2,FALSE)</f>
        <v>28.05</v>
      </c>
      <c r="D1325" s="26" t="str">
        <f>VLOOKUP(A1325,medical[#All],5,FALSE)</f>
        <v>Normal</v>
      </c>
      <c r="E1325" s="26" t="str">
        <f>VLOOKUP(A1325,medical[#All],6,FALSE)</f>
        <v>Yes</v>
      </c>
      <c r="F1325" s="26" t="str">
        <f>VLOOKUP('Health care'!A1325,medical[#All],7,FALSE)</f>
        <v>No</v>
      </c>
      <c r="G1325" s="26" t="str">
        <f>VLOOKUP(A1325,medical[#All],8,FALSE)</f>
        <v>No</v>
      </c>
      <c r="H1325" s="26">
        <f>VLOOKUP('Health care'!A1325,medical[#All],9,FALSE)</f>
        <v>0</v>
      </c>
      <c r="I1325" s="26" t="str">
        <f>VLOOKUP(A1325,medical[#All],10,FALSE)</f>
        <v>No</v>
      </c>
      <c r="J1325" s="27" t="str">
        <f>VLOOKUP(A1325,medical[#All],3,FALSE)</f>
        <v>OverWeight</v>
      </c>
      <c r="K1325" s="27" t="str">
        <f>VLOOKUP(A1325,medical[#All],5,FALSE)</f>
        <v>Normal</v>
      </c>
      <c r="L1325" s="28" t="str">
        <f>VLOOKUP(A1325,hospital[#All],10,FALSE)</f>
        <v>30-Jun-1976</v>
      </c>
      <c r="M1325" s="29">
        <f>VLOOKUP(A1325,hospital[#All],6,FALSE)</f>
        <v>8233.1</v>
      </c>
      <c r="N1325" s="26" t="str">
        <f>VLOOKUP(A1325,hospital[#All],7,FALSE)</f>
        <v>tier - 2</v>
      </c>
      <c r="O1325" s="26" t="str">
        <f>VLOOKUP(A1325,hospital[#All],8,FALSE)</f>
        <v>tier - 2</v>
      </c>
      <c r="P1325" s="26" t="str">
        <f>VLOOKUP(A1325,hospital[#All],9,FALSE)</f>
        <v>R1013</v>
      </c>
      <c r="Q1325" s="26">
        <f>VLOOKUP(A1325,hospital[#All],11,FALSE)</f>
        <v>49</v>
      </c>
    </row>
    <row r="1326" spans="1:17" ht="15.6" x14ac:dyDescent="0.3">
      <c r="A1326" s="25" t="s">
        <v>1046</v>
      </c>
      <c r="B1326" s="26" t="str">
        <f>VLOOKUP(A1326,cstm_name[#All],4,FALSE)</f>
        <v>megan</v>
      </c>
      <c r="C1326" s="26">
        <f>VLOOKUP(A1326,medical[#All],2,FALSE)</f>
        <v>27.72</v>
      </c>
      <c r="D1326" s="26" t="str">
        <f>VLOOKUP(A1326,medical[#All],5,FALSE)</f>
        <v>Prediabetes</v>
      </c>
      <c r="E1326" s="26" t="str">
        <f>VLOOKUP(A1326,medical[#All],6,FALSE)</f>
        <v>Yes</v>
      </c>
      <c r="F1326" s="26" t="str">
        <f>VLOOKUP('Health care'!A1326,medical[#All],7,FALSE)</f>
        <v>No</v>
      </c>
      <c r="G1326" s="26" t="str">
        <f>VLOOKUP(A1326,medical[#All],8,FALSE)</f>
        <v>No</v>
      </c>
      <c r="H1326" s="26">
        <f>VLOOKUP('Health care'!A1326,medical[#All],9,FALSE)</f>
        <v>0</v>
      </c>
      <c r="I1326" s="26" t="str">
        <f>VLOOKUP(A1326,medical[#All],10,FALSE)</f>
        <v>No</v>
      </c>
      <c r="J1326" s="27" t="str">
        <f>VLOOKUP(A1326,medical[#All],3,FALSE)</f>
        <v>OverWeight</v>
      </c>
      <c r="K1326" s="27" t="str">
        <f>VLOOKUP(A1326,medical[#All],5,FALSE)</f>
        <v>Prediabetes</v>
      </c>
      <c r="L1326" s="28" t="str">
        <f>VLOOKUP(A1326,hospital[#All],10,FALSE)</f>
        <v>3-Sep-1976</v>
      </c>
      <c r="M1326" s="29">
        <f>VLOOKUP(A1326,hospital[#All],6,FALSE)</f>
        <v>8232.64</v>
      </c>
      <c r="N1326" s="26" t="str">
        <f>VLOOKUP(A1326,hospital[#All],7,FALSE)</f>
        <v>tier - 2</v>
      </c>
      <c r="O1326" s="26" t="str">
        <f>VLOOKUP(A1326,hospital[#All],8,FALSE)</f>
        <v>tier - 3</v>
      </c>
      <c r="P1326" s="26" t="str">
        <f>VLOOKUP(A1326,hospital[#All],9,FALSE)</f>
        <v>R1013</v>
      </c>
      <c r="Q1326" s="26">
        <f>VLOOKUP(A1326,hospital[#All],11,FALSE)</f>
        <v>49</v>
      </c>
    </row>
    <row r="1327" spans="1:17" ht="15.6" x14ac:dyDescent="0.3">
      <c r="A1327" s="25" t="s">
        <v>1045</v>
      </c>
      <c r="B1327" s="26" t="str">
        <f>VLOOKUP(A1327,cstm_name[#All],4,FALSE)</f>
        <v>Kerry</v>
      </c>
      <c r="C1327" s="26">
        <f>VLOOKUP(A1327,medical[#All],2,FALSE)</f>
        <v>29.81</v>
      </c>
      <c r="D1327" s="26" t="str">
        <f>VLOOKUP(A1327,medical[#All],5,FALSE)</f>
        <v>Diabetes</v>
      </c>
      <c r="E1327" s="26" t="str">
        <f>VLOOKUP(A1327,medical[#All],6,FALSE)</f>
        <v>No</v>
      </c>
      <c r="F1327" s="26" t="str">
        <f>VLOOKUP('Health care'!A1327,medical[#All],7,FALSE)</f>
        <v>No</v>
      </c>
      <c r="G1327" s="26" t="str">
        <f>VLOOKUP(A1327,medical[#All],8,FALSE)</f>
        <v>No</v>
      </c>
      <c r="H1327" s="26">
        <f>VLOOKUP('Health care'!A1327,medical[#All],9,FALSE)</f>
        <v>0</v>
      </c>
      <c r="I1327" s="26" t="str">
        <f>VLOOKUP(A1327,medical[#All],10,FALSE)</f>
        <v>No</v>
      </c>
      <c r="J1327" s="27" t="str">
        <f>VLOOKUP(A1327,medical[#All],3,FALSE)</f>
        <v>OverWeight</v>
      </c>
      <c r="K1327" s="27" t="str">
        <f>VLOOKUP(A1327,medical[#All],5,FALSE)</f>
        <v>Diabetes</v>
      </c>
      <c r="L1327" s="28" t="str">
        <f>VLOOKUP(A1327,hospital[#All],10,FALSE)</f>
        <v>30-Jun-1978</v>
      </c>
      <c r="M1327" s="29">
        <f>VLOOKUP(A1327,hospital[#All],6,FALSE)</f>
        <v>8219.2000000000007</v>
      </c>
      <c r="N1327" s="26" t="str">
        <f>VLOOKUP(A1327,hospital[#All],7,FALSE)</f>
        <v>tier - 2</v>
      </c>
      <c r="O1327" s="26" t="str">
        <f>VLOOKUP(A1327,hospital[#All],8,FALSE)</f>
        <v>tier - 2</v>
      </c>
      <c r="P1327" s="26" t="str">
        <f>VLOOKUP(A1327,hospital[#All],9,FALSE)</f>
        <v>R1013</v>
      </c>
      <c r="Q1327" s="26">
        <f>VLOOKUP(A1327,hospital[#All],11,FALSE)</f>
        <v>47</v>
      </c>
    </row>
    <row r="1328" spans="1:17" ht="15.6" x14ac:dyDescent="0.3">
      <c r="A1328" s="25" t="s">
        <v>1044</v>
      </c>
      <c r="B1328" s="26" t="str">
        <f>VLOOKUP(A1328,cstm_name[#All],4,FALSE)</f>
        <v>kristin</v>
      </c>
      <c r="C1328" s="26">
        <f>VLOOKUP(A1328,medical[#All],2,FALSE)</f>
        <v>23.98</v>
      </c>
      <c r="D1328" s="26" t="str">
        <f>VLOOKUP(A1328,medical[#All],5,FALSE)</f>
        <v>Diabetes</v>
      </c>
      <c r="E1328" s="26" t="str">
        <f>VLOOKUP(A1328,medical[#All],6,FALSE)</f>
        <v>No</v>
      </c>
      <c r="F1328" s="26" t="str">
        <f>VLOOKUP('Health care'!A1328,medical[#All],7,FALSE)</f>
        <v>No</v>
      </c>
      <c r="G1328" s="26" t="str">
        <f>VLOOKUP(A1328,medical[#All],8,FALSE)</f>
        <v>No</v>
      </c>
      <c r="H1328" s="26">
        <f>VLOOKUP('Health care'!A1328,medical[#All],9,FALSE)</f>
        <v>0</v>
      </c>
      <c r="I1328" s="26" t="str">
        <f>VLOOKUP(A1328,medical[#All],10,FALSE)</f>
        <v>No</v>
      </c>
      <c r="J1328" s="27" t="str">
        <f>VLOOKUP(A1328,medical[#All],3,FALSE)</f>
        <v>Normal Weight</v>
      </c>
      <c r="K1328" s="27" t="str">
        <f>VLOOKUP(A1328,medical[#All],5,FALSE)</f>
        <v>Diabetes</v>
      </c>
      <c r="L1328" s="28" t="str">
        <f>VLOOKUP(A1328,hospital[#All],10,FALSE)</f>
        <v>24-Oct-1978</v>
      </c>
      <c r="M1328" s="29">
        <f>VLOOKUP(A1328,hospital[#All],6,FALSE)</f>
        <v>8211.1</v>
      </c>
      <c r="N1328" s="26" t="str">
        <f>VLOOKUP(A1328,hospital[#All],7,FALSE)</f>
        <v>tier - 2</v>
      </c>
      <c r="O1328" s="26" t="str">
        <f>VLOOKUP(A1328,hospital[#All],8,FALSE)</f>
        <v>tier - 3</v>
      </c>
      <c r="P1328" s="26" t="str">
        <f>VLOOKUP(A1328,hospital[#All],9,FALSE)</f>
        <v>R1013</v>
      </c>
      <c r="Q1328" s="26">
        <f>VLOOKUP(A1328,hospital[#All],11,FALSE)</f>
        <v>47</v>
      </c>
    </row>
    <row r="1329" spans="1:17" ht="15.6" x14ac:dyDescent="0.3">
      <c r="A1329" s="25" t="s">
        <v>1043</v>
      </c>
      <c r="B1329" s="26" t="str">
        <f>VLOOKUP(A1329,cstm_name[#All],4,FALSE)</f>
        <v>Christopher</v>
      </c>
      <c r="C1329" s="26">
        <f>VLOOKUP(A1329,medical[#All],2,FALSE)</f>
        <v>17.34</v>
      </c>
      <c r="D1329" s="26" t="str">
        <f>VLOOKUP(A1329,medical[#All],5,FALSE)</f>
        <v>Diabetes</v>
      </c>
      <c r="E1329" s="26" t="str">
        <f>VLOOKUP(A1329,medical[#All],6,FALSE)</f>
        <v>No</v>
      </c>
      <c r="F1329" s="26" t="str">
        <f>VLOOKUP('Health care'!A1329,medical[#All],7,FALSE)</f>
        <v>No</v>
      </c>
      <c r="G1329" s="26" t="str">
        <f>VLOOKUP(A1329,medical[#All],8,FALSE)</f>
        <v>No</v>
      </c>
      <c r="H1329" s="26">
        <f>VLOOKUP('Health care'!A1329,medical[#All],9,FALSE)</f>
        <v>0</v>
      </c>
      <c r="I1329" s="26" t="str">
        <f>VLOOKUP(A1329,medical[#All],10,FALSE)</f>
        <v>No</v>
      </c>
      <c r="J1329" s="27" t="str">
        <f>VLOOKUP(A1329,medical[#All],3,FALSE)</f>
        <v>Underweight</v>
      </c>
      <c r="K1329" s="27" t="str">
        <f>VLOOKUP(A1329,medical[#All],5,FALSE)</f>
        <v>Diabetes</v>
      </c>
      <c r="L1329" s="28" t="str">
        <f>VLOOKUP(A1329,hospital[#All],10,FALSE)</f>
        <v>23-Nov-1962</v>
      </c>
      <c r="M1329" s="29">
        <f>VLOOKUP(A1329,hospital[#All],6,FALSE)</f>
        <v>8188.12</v>
      </c>
      <c r="N1329" s="26" t="str">
        <f>VLOOKUP(A1329,hospital[#All],7,FALSE)</f>
        <v>tier - 3</v>
      </c>
      <c r="O1329" s="26" t="str">
        <f>VLOOKUP(A1329,hospital[#All],8,FALSE)</f>
        <v>tier - 3</v>
      </c>
      <c r="P1329" s="26" t="str">
        <f>VLOOKUP(A1329,hospital[#All],9,FALSE)</f>
        <v>R1013</v>
      </c>
      <c r="Q1329" s="26">
        <f>VLOOKUP(A1329,hospital[#All],11,FALSE)</f>
        <v>63</v>
      </c>
    </row>
    <row r="1330" spans="1:17" ht="15.6" x14ac:dyDescent="0.3">
      <c r="A1330" s="25" t="s">
        <v>1042</v>
      </c>
      <c r="B1330" s="26" t="str">
        <f>VLOOKUP(A1330,cstm_name[#All],4,FALSE)</f>
        <v>Elizabeth</v>
      </c>
      <c r="C1330" s="26">
        <f>VLOOKUP(A1330,medical[#All],2,FALSE)</f>
        <v>40.39</v>
      </c>
      <c r="D1330" s="26" t="str">
        <f>VLOOKUP(A1330,medical[#All],5,FALSE)</f>
        <v>Normal</v>
      </c>
      <c r="E1330" s="26" t="str">
        <f>VLOOKUP(A1330,medical[#All],6,FALSE)</f>
        <v>Yes</v>
      </c>
      <c r="F1330" s="26" t="str">
        <f>VLOOKUP('Health care'!A1330,medical[#All],7,FALSE)</f>
        <v>No</v>
      </c>
      <c r="G1330" s="26" t="str">
        <f>VLOOKUP(A1330,medical[#All],8,FALSE)</f>
        <v>Yes</v>
      </c>
      <c r="H1330" s="26">
        <f>VLOOKUP('Health care'!A1330,medical[#All],9,FALSE)</f>
        <v>1</v>
      </c>
      <c r="I1330" s="26" t="str">
        <f>VLOOKUP(A1330,medical[#All],10,FALSE)</f>
        <v>No</v>
      </c>
      <c r="J1330" s="27" t="str">
        <f>VLOOKUP(A1330,medical[#All],3,FALSE)</f>
        <v>Obesity</v>
      </c>
      <c r="K1330" s="27" t="str">
        <f>VLOOKUP(A1330,medical[#All],5,FALSE)</f>
        <v>Normal</v>
      </c>
      <c r="L1330" s="28" t="str">
        <f>VLOOKUP(A1330,hospital[#All],10,FALSE)</f>
        <v>21-Oct-1997</v>
      </c>
      <c r="M1330" s="29">
        <f>VLOOKUP(A1330,hospital[#All],6,FALSE)</f>
        <v>8182.89</v>
      </c>
      <c r="N1330" s="26" t="str">
        <f>VLOOKUP(A1330,hospital[#All],7,FALSE)</f>
        <v>tier - 2</v>
      </c>
      <c r="O1330" s="26" t="str">
        <f>VLOOKUP(A1330,hospital[#All],8,FALSE)</f>
        <v>tier - 1</v>
      </c>
      <c r="P1330" s="26" t="str">
        <f>VLOOKUP(A1330,hospital[#All],9,FALSE)</f>
        <v>R1026</v>
      </c>
      <c r="Q1330" s="26">
        <f>VLOOKUP(A1330,hospital[#All],11,FALSE)</f>
        <v>28</v>
      </c>
    </row>
    <row r="1331" spans="1:17" ht="15.6" x14ac:dyDescent="0.3">
      <c r="A1331" s="25" t="s">
        <v>1041</v>
      </c>
      <c r="B1331" s="26" t="str">
        <f>VLOOKUP(A1331,cstm_name[#All],4,FALSE)</f>
        <v>andrew</v>
      </c>
      <c r="C1331" s="26">
        <f>VLOOKUP(A1331,medical[#All],2,FALSE)</f>
        <v>25.96</v>
      </c>
      <c r="D1331" s="26" t="str">
        <f>VLOOKUP(A1331,medical[#All],5,FALSE)</f>
        <v>Normal</v>
      </c>
      <c r="E1331" s="26" t="str">
        <f>VLOOKUP(A1331,medical[#All],6,FALSE)</f>
        <v>Yes</v>
      </c>
      <c r="F1331" s="26" t="str">
        <f>VLOOKUP('Health care'!A1331,medical[#All],7,FALSE)</f>
        <v>No</v>
      </c>
      <c r="G1331" s="26" t="str">
        <f>VLOOKUP(A1331,medical[#All],8,FALSE)</f>
        <v>Yes</v>
      </c>
      <c r="H1331" s="26">
        <f>VLOOKUP('Health care'!A1331,medical[#All],9,FALSE)</f>
        <v>1</v>
      </c>
      <c r="I1331" s="26" t="str">
        <f>VLOOKUP(A1331,medical[#All],10,FALSE)</f>
        <v>No</v>
      </c>
      <c r="J1331" s="27" t="str">
        <f>VLOOKUP(A1331,medical[#All],3,FALSE)</f>
        <v>OverWeight</v>
      </c>
      <c r="K1331" s="27" t="str">
        <f>VLOOKUP(A1331,medical[#All],5,FALSE)</f>
        <v>Normal</v>
      </c>
      <c r="L1331" s="28" t="str">
        <f>VLOOKUP(A1331,hospital[#All],10,FALSE)</f>
        <v>8-Jun-1983</v>
      </c>
      <c r="M1331" s="29">
        <f>VLOOKUP(A1331,hospital[#All],6,FALSE)</f>
        <v>8179.51</v>
      </c>
      <c r="N1331" s="26" t="str">
        <f>VLOOKUP(A1331,hospital[#All],7,FALSE)</f>
        <v>tier - 2</v>
      </c>
      <c r="O1331" s="26" t="str">
        <f>VLOOKUP(A1331,hospital[#All],8,FALSE)</f>
        <v>tier - 2</v>
      </c>
      <c r="P1331" s="26" t="str">
        <f>VLOOKUP(A1331,hospital[#All],9,FALSE)</f>
        <v>R1020</v>
      </c>
      <c r="Q1331" s="26">
        <f>VLOOKUP(A1331,hospital[#All],11,FALSE)</f>
        <v>42</v>
      </c>
    </row>
    <row r="1332" spans="1:17" ht="15.6" x14ac:dyDescent="0.3">
      <c r="A1332" s="25" t="s">
        <v>1040</v>
      </c>
      <c r="B1332" s="26" t="str">
        <f>VLOOKUP(A1332,cstm_name[#All],4,FALSE)</f>
        <v>Dawn</v>
      </c>
      <c r="C1332" s="26">
        <f>VLOOKUP(A1332,medical[#All],2,FALSE)</f>
        <v>17.68</v>
      </c>
      <c r="D1332" s="26" t="str">
        <f>VLOOKUP(A1332,medical[#All],5,FALSE)</f>
        <v>Diabetes</v>
      </c>
      <c r="E1332" s="26" t="str">
        <f>VLOOKUP(A1332,medical[#All],6,FALSE)</f>
        <v>Yes</v>
      </c>
      <c r="F1332" s="26" t="str">
        <f>VLOOKUP('Health care'!A1332,medical[#All],7,FALSE)</f>
        <v>No</v>
      </c>
      <c r="G1332" s="26" t="str">
        <f>VLOOKUP(A1332,medical[#All],8,FALSE)</f>
        <v>Yes</v>
      </c>
      <c r="H1332" s="26">
        <f>VLOOKUP('Health care'!A1332,medical[#All],9,FALSE)</f>
        <v>1</v>
      </c>
      <c r="I1332" s="26" t="str">
        <f>VLOOKUP(A1332,medical[#All],10,FALSE)</f>
        <v>No</v>
      </c>
      <c r="J1332" s="27" t="str">
        <f>VLOOKUP(A1332,medical[#All],3,FALSE)</f>
        <v>Underweight</v>
      </c>
      <c r="K1332" s="27" t="str">
        <f>VLOOKUP(A1332,medical[#All],5,FALSE)</f>
        <v>Diabetes</v>
      </c>
      <c r="L1332" s="28" t="str">
        <f>VLOOKUP(A1332,hospital[#All],10,FALSE)</f>
        <v>5-Nov-1963</v>
      </c>
      <c r="M1332" s="29">
        <f>VLOOKUP(A1332,hospital[#All],6,FALSE)</f>
        <v>8177.9</v>
      </c>
      <c r="N1332" s="26" t="str">
        <f>VLOOKUP(A1332,hospital[#All],7,FALSE)</f>
        <v>tier - 3</v>
      </c>
      <c r="O1332" s="26" t="str">
        <f>VLOOKUP(A1332,hospital[#All],8,FALSE)</f>
        <v>tier - 1</v>
      </c>
      <c r="P1332" s="26" t="str">
        <f>VLOOKUP(A1332,hospital[#All],9,FALSE)</f>
        <v>R1013</v>
      </c>
      <c r="Q1332" s="26">
        <f>VLOOKUP(A1332,hospital[#All],11,FALSE)</f>
        <v>62</v>
      </c>
    </row>
    <row r="1333" spans="1:17" ht="15.6" x14ac:dyDescent="0.3">
      <c r="A1333" s="25" t="s">
        <v>1039</v>
      </c>
      <c r="B1333" s="26" t="str">
        <f>VLOOKUP(A1333,cstm_name[#All],4,FALSE)</f>
        <v>Jonathan</v>
      </c>
      <c r="C1333" s="26">
        <f>VLOOKUP(A1333,medical[#All],2,FALSE)</f>
        <v>30.875</v>
      </c>
      <c r="D1333" s="26" t="str">
        <f>VLOOKUP(A1333,medical[#All],5,FALSE)</f>
        <v>Normal</v>
      </c>
      <c r="E1333" s="26" t="str">
        <f>VLOOKUP(A1333,medical[#All],6,FALSE)</f>
        <v>No</v>
      </c>
      <c r="F1333" s="26" t="str">
        <f>VLOOKUP('Health care'!A1333,medical[#All],7,FALSE)</f>
        <v>No</v>
      </c>
      <c r="G1333" s="26" t="str">
        <f>VLOOKUP(A1333,medical[#All],8,FALSE)</f>
        <v>No</v>
      </c>
      <c r="H1333" s="26">
        <f>VLOOKUP('Health care'!A1333,medical[#All],9,FALSE)</f>
        <v>0</v>
      </c>
      <c r="I1333" s="26" t="str">
        <f>VLOOKUP(A1333,medical[#All],10,FALSE)</f>
        <v>No</v>
      </c>
      <c r="J1333" s="27" t="str">
        <f>VLOOKUP(A1333,medical[#All],3,FALSE)</f>
        <v>Obesity</v>
      </c>
      <c r="K1333" s="27" t="str">
        <f>VLOOKUP(A1333,medical[#All],5,FALSE)</f>
        <v>Normal</v>
      </c>
      <c r="L1333" s="28" t="str">
        <f>VLOOKUP(A1333,hospital[#All],10,FALSE)</f>
        <v>28-Jun-1982</v>
      </c>
      <c r="M1333" s="29">
        <f>VLOOKUP(A1333,hospital[#All],6,FALSE)</f>
        <v>8162.72</v>
      </c>
      <c r="N1333" s="26" t="str">
        <f>VLOOKUP(A1333,hospital[#All],7,FALSE)</f>
        <v>tier - 3</v>
      </c>
      <c r="O1333" s="26" t="str">
        <f>VLOOKUP(A1333,hospital[#All],8,FALSE)</f>
        <v>tier - 3</v>
      </c>
      <c r="P1333" s="26" t="str">
        <f>VLOOKUP(A1333,hospital[#All],9,FALSE)</f>
        <v>R1012</v>
      </c>
      <c r="Q1333" s="26">
        <f>VLOOKUP(A1333,hospital[#All],11,FALSE)</f>
        <v>43</v>
      </c>
    </row>
    <row r="1334" spans="1:17" ht="15.6" x14ac:dyDescent="0.3">
      <c r="A1334" s="25" t="s">
        <v>1038</v>
      </c>
      <c r="B1334" s="26" t="str">
        <f>VLOOKUP(A1334,cstm_name[#All],4,FALSE)</f>
        <v>gina</v>
      </c>
      <c r="C1334" s="26">
        <f>VLOOKUP(A1334,medical[#All],2,FALSE)</f>
        <v>30.81</v>
      </c>
      <c r="D1334" s="26" t="str">
        <f>VLOOKUP(A1334,medical[#All],5,FALSE)</f>
        <v>Normal</v>
      </c>
      <c r="E1334" s="26" t="str">
        <f>VLOOKUP(A1334,medical[#All],6,FALSE)</f>
        <v>No</v>
      </c>
      <c r="F1334" s="26" t="str">
        <f>VLOOKUP('Health care'!A1334,medical[#All],7,FALSE)</f>
        <v>No</v>
      </c>
      <c r="G1334" s="26" t="str">
        <f>VLOOKUP(A1334,medical[#All],8,FALSE)</f>
        <v>No</v>
      </c>
      <c r="H1334" s="26">
        <f>VLOOKUP('Health care'!A1334,medical[#All],9,FALSE)</f>
        <v>0</v>
      </c>
      <c r="I1334" s="26" t="str">
        <f>VLOOKUP(A1334,medical[#All],10,FALSE)</f>
        <v>No</v>
      </c>
      <c r="J1334" s="27" t="str">
        <f>VLOOKUP(A1334,medical[#All],3,FALSE)</f>
        <v>Obesity</v>
      </c>
      <c r="K1334" s="27" t="str">
        <f>VLOOKUP(A1334,medical[#All],5,FALSE)</f>
        <v>Normal</v>
      </c>
      <c r="L1334" s="28" t="str">
        <f>VLOOKUP(A1334,hospital[#All],10,FALSE)</f>
        <v>21-Jun-1990</v>
      </c>
      <c r="M1334" s="29">
        <f>VLOOKUP(A1334,hospital[#All],6,FALSE)</f>
        <v>8157.92</v>
      </c>
      <c r="N1334" s="26" t="str">
        <f>VLOOKUP(A1334,hospital[#All],7,FALSE)</f>
        <v>tier - 2</v>
      </c>
      <c r="O1334" s="26" t="str">
        <f>VLOOKUP(A1334,hospital[#All],8,FALSE)</f>
        <v>tier - 3</v>
      </c>
      <c r="P1334" s="26" t="str">
        <f>VLOOKUP(A1334,hospital[#All],9,FALSE)</f>
        <v>R1025</v>
      </c>
      <c r="Q1334" s="26">
        <f>VLOOKUP(A1334,hospital[#All],11,FALSE)</f>
        <v>35</v>
      </c>
    </row>
    <row r="1335" spans="1:17" ht="15.6" x14ac:dyDescent="0.3">
      <c r="A1335" s="25" t="s">
        <v>1037</v>
      </c>
      <c r="B1335" s="26" t="str">
        <f>VLOOKUP(A1335,cstm_name[#All],4,FALSE)</f>
        <v>dino</v>
      </c>
      <c r="C1335" s="26">
        <f>VLOOKUP(A1335,medical[#All],2,FALSE)</f>
        <v>36.85</v>
      </c>
      <c r="D1335" s="26" t="str">
        <f>VLOOKUP(A1335,medical[#All],5,FALSE)</f>
        <v>Diabetes</v>
      </c>
      <c r="E1335" s="26" t="str">
        <f>VLOOKUP(A1335,medical[#All],6,FALSE)</f>
        <v>No</v>
      </c>
      <c r="F1335" s="26" t="str">
        <f>VLOOKUP('Health care'!A1335,medical[#All],7,FALSE)</f>
        <v>No</v>
      </c>
      <c r="G1335" s="26" t="str">
        <f>VLOOKUP(A1335,medical[#All],8,FALSE)</f>
        <v>No</v>
      </c>
      <c r="H1335" s="26">
        <f>VLOOKUP('Health care'!A1335,medical[#All],9,FALSE)</f>
        <v>2</v>
      </c>
      <c r="I1335" s="26" t="str">
        <f>VLOOKUP(A1335,medical[#All],10,FALSE)</f>
        <v>No</v>
      </c>
      <c r="J1335" s="27" t="str">
        <f>VLOOKUP(A1335,medical[#All],3,FALSE)</f>
        <v>Obesity</v>
      </c>
      <c r="K1335" s="27" t="str">
        <f>VLOOKUP(A1335,medical[#All],5,FALSE)</f>
        <v>Diabetes</v>
      </c>
      <c r="L1335" s="28" t="str">
        <f>VLOOKUP(A1335,hospital[#All],10,FALSE)</f>
        <v>3-Sep-1973</v>
      </c>
      <c r="M1335" s="29">
        <f>VLOOKUP(A1335,hospital[#All],6,FALSE)</f>
        <v>8125.78</v>
      </c>
      <c r="N1335" s="26" t="str">
        <f>VLOOKUP(A1335,hospital[#All],7,FALSE)</f>
        <v>tier - 2</v>
      </c>
      <c r="O1335" s="26" t="str">
        <f>VLOOKUP(A1335,hospital[#All],8,FALSE)</f>
        <v>tier - 2</v>
      </c>
      <c r="P1335" s="26" t="str">
        <f>VLOOKUP(A1335,hospital[#All],9,FALSE)</f>
        <v>R1013</v>
      </c>
      <c r="Q1335" s="26">
        <f>VLOOKUP(A1335,hospital[#All],11,FALSE)</f>
        <v>52</v>
      </c>
    </row>
    <row r="1336" spans="1:17" ht="15.6" x14ac:dyDescent="0.3">
      <c r="A1336" s="25" t="s">
        <v>1036</v>
      </c>
      <c r="B1336" s="26" t="str">
        <f>VLOOKUP(A1336,cstm_name[#All],4,FALSE)</f>
        <v>jan</v>
      </c>
      <c r="C1336" s="26">
        <f>VLOOKUP(A1336,medical[#All],2,FALSE)</f>
        <v>35.86</v>
      </c>
      <c r="D1336" s="26" t="str">
        <f>VLOOKUP(A1336,medical[#All],5,FALSE)</f>
        <v>Diabetes</v>
      </c>
      <c r="E1336" s="26" t="str">
        <f>VLOOKUP(A1336,medical[#All],6,FALSE)</f>
        <v>No</v>
      </c>
      <c r="F1336" s="26" t="str">
        <f>VLOOKUP('Health care'!A1336,medical[#All],7,FALSE)</f>
        <v>No</v>
      </c>
      <c r="G1336" s="26" t="str">
        <f>VLOOKUP(A1336,medical[#All],8,FALSE)</f>
        <v>No</v>
      </c>
      <c r="H1336" s="26">
        <f>VLOOKUP('Health care'!A1336,medical[#All],9,FALSE)</f>
        <v>2</v>
      </c>
      <c r="I1336" s="26" t="str">
        <f>VLOOKUP(A1336,medical[#All],10,FALSE)</f>
        <v>No</v>
      </c>
      <c r="J1336" s="27" t="str">
        <f>VLOOKUP(A1336,medical[#All],3,FALSE)</f>
        <v>Obesity</v>
      </c>
      <c r="K1336" s="27" t="str">
        <f>VLOOKUP(A1336,medical[#All],5,FALSE)</f>
        <v>Diabetes</v>
      </c>
      <c r="L1336" s="28" t="str">
        <f>VLOOKUP(A1336,hospital[#All],10,FALSE)</f>
        <v>30-Aug-1973</v>
      </c>
      <c r="M1336" s="29">
        <f>VLOOKUP(A1336,hospital[#All],6,FALSE)</f>
        <v>8124.41</v>
      </c>
      <c r="N1336" s="26" t="str">
        <f>VLOOKUP(A1336,hospital[#All],7,FALSE)</f>
        <v>tier - 3</v>
      </c>
      <c r="O1336" s="26" t="str">
        <f>VLOOKUP(A1336,hospital[#All],8,FALSE)</f>
        <v>tier - 1</v>
      </c>
      <c r="P1336" s="26" t="str">
        <f>VLOOKUP(A1336,hospital[#All],9,FALSE)</f>
        <v>R1013</v>
      </c>
      <c r="Q1336" s="26">
        <f>VLOOKUP(A1336,hospital[#All],11,FALSE)</f>
        <v>52</v>
      </c>
    </row>
    <row r="1337" spans="1:17" ht="15.6" x14ac:dyDescent="0.3">
      <c r="A1337" s="25" t="s">
        <v>1035</v>
      </c>
      <c r="B1337" s="26" t="str">
        <f>VLOOKUP(A1337,cstm_name[#All],4,FALSE)</f>
        <v>Jonathan</v>
      </c>
      <c r="C1337" s="26">
        <f>VLOOKUP(A1337,medical[#All],2,FALSE)</f>
        <v>30.3</v>
      </c>
      <c r="D1337" s="26" t="str">
        <f>VLOOKUP(A1337,medical[#All],5,FALSE)</f>
        <v>Diabetes</v>
      </c>
      <c r="E1337" s="26" t="str">
        <f>VLOOKUP(A1337,medical[#All],6,FALSE)</f>
        <v>No</v>
      </c>
      <c r="F1337" s="26" t="str">
        <f>VLOOKUP('Health care'!A1337,medical[#All],7,FALSE)</f>
        <v>No</v>
      </c>
      <c r="G1337" s="26" t="str">
        <f>VLOOKUP(A1337,medical[#All],8,FALSE)</f>
        <v>No</v>
      </c>
      <c r="H1337" s="26">
        <f>VLOOKUP('Health care'!A1337,medical[#All],9,FALSE)</f>
        <v>2</v>
      </c>
      <c r="I1337" s="26" t="str">
        <f>VLOOKUP(A1337,medical[#All],10,FALSE)</f>
        <v>No</v>
      </c>
      <c r="J1337" s="27" t="str">
        <f>VLOOKUP(A1337,medical[#All],3,FALSE)</f>
        <v>Obesity</v>
      </c>
      <c r="K1337" s="27" t="str">
        <f>VLOOKUP(A1337,medical[#All],5,FALSE)</f>
        <v>Diabetes</v>
      </c>
      <c r="L1337" s="28" t="str">
        <f>VLOOKUP(A1337,hospital[#All],10,FALSE)</f>
        <v>16-Dec-1973</v>
      </c>
      <c r="M1337" s="29">
        <f>VLOOKUP(A1337,hospital[#All],6,FALSE)</f>
        <v>8116.68</v>
      </c>
      <c r="N1337" s="26" t="str">
        <f>VLOOKUP(A1337,hospital[#All],7,FALSE)</f>
        <v>tier - 3</v>
      </c>
      <c r="O1337" s="26" t="str">
        <f>VLOOKUP(A1337,hospital[#All],8,FALSE)</f>
        <v>tier - 1</v>
      </c>
      <c r="P1337" s="26" t="str">
        <f>VLOOKUP(A1337,hospital[#All],9,FALSE)</f>
        <v>R1011</v>
      </c>
      <c r="Q1337" s="26">
        <f>VLOOKUP(A1337,hospital[#All],11,FALSE)</f>
        <v>52</v>
      </c>
    </row>
    <row r="1338" spans="1:17" ht="15.6" x14ac:dyDescent="0.3">
      <c r="A1338" s="25" t="s">
        <v>1034</v>
      </c>
      <c r="B1338" s="26" t="str">
        <f>VLOOKUP(A1338,cstm_name[#All],4,FALSE)</f>
        <v>Mark</v>
      </c>
      <c r="C1338" s="26">
        <f>VLOOKUP(A1338,medical[#All],2,FALSE)</f>
        <v>32.015000000000001</v>
      </c>
      <c r="D1338" s="26" t="str">
        <f>VLOOKUP(A1338,medical[#All],5,FALSE)</f>
        <v>Diabetes</v>
      </c>
      <c r="E1338" s="26" t="str">
        <f>VLOOKUP(A1338,medical[#All],6,FALSE)</f>
        <v>No</v>
      </c>
      <c r="F1338" s="26" t="str">
        <f>VLOOKUP('Health care'!A1338,medical[#All],7,FALSE)</f>
        <v>No</v>
      </c>
      <c r="G1338" s="26" t="str">
        <f>VLOOKUP(A1338,medical[#All],8,FALSE)</f>
        <v>No</v>
      </c>
      <c r="H1338" s="26">
        <f>VLOOKUP('Health care'!A1338,medical[#All],9,FALSE)</f>
        <v>0</v>
      </c>
      <c r="I1338" s="26" t="str">
        <f>VLOOKUP(A1338,medical[#All],10,FALSE)</f>
        <v>No</v>
      </c>
      <c r="J1338" s="27" t="str">
        <f>VLOOKUP(A1338,medical[#All],3,FALSE)</f>
        <v>Obesity</v>
      </c>
      <c r="K1338" s="27" t="str">
        <f>VLOOKUP(A1338,medical[#All],5,FALSE)</f>
        <v>Diabetes</v>
      </c>
      <c r="L1338" s="28" t="str">
        <f>VLOOKUP(A1338,hospital[#All],10,FALSE)</f>
        <v>1-Sep-1978</v>
      </c>
      <c r="M1338" s="29">
        <f>VLOOKUP(A1338,hospital[#All],6,FALSE)</f>
        <v>8116.27</v>
      </c>
      <c r="N1338" s="26" t="str">
        <f>VLOOKUP(A1338,hospital[#All],7,FALSE)</f>
        <v>tier - 3</v>
      </c>
      <c r="O1338" s="26" t="str">
        <f>VLOOKUP(A1338,hospital[#All],8,FALSE)</f>
        <v>tier - 1</v>
      </c>
      <c r="P1338" s="26" t="str">
        <f>VLOOKUP(A1338,hospital[#All],9,FALSE)</f>
        <v>R1012</v>
      </c>
      <c r="Q1338" s="26">
        <f>VLOOKUP(A1338,hospital[#All],11,FALSE)</f>
        <v>47</v>
      </c>
    </row>
    <row r="1339" spans="1:17" ht="15.6" x14ac:dyDescent="0.3">
      <c r="A1339" s="25" t="s">
        <v>1033</v>
      </c>
      <c r="B1339" s="26" t="str">
        <f>VLOOKUP(A1339,cstm_name[#All],4,FALSE)</f>
        <v>mary</v>
      </c>
      <c r="C1339" s="26">
        <f>VLOOKUP(A1339,medical[#All],2,FALSE)</f>
        <v>25.06</v>
      </c>
      <c r="D1339" s="26" t="str">
        <f>VLOOKUP(A1339,medical[#All],5,FALSE)</f>
        <v>Diabetes</v>
      </c>
      <c r="E1339" s="26" t="str">
        <f>VLOOKUP(A1339,medical[#All],6,FALSE)</f>
        <v>No</v>
      </c>
      <c r="F1339" s="26" t="str">
        <f>VLOOKUP('Health care'!A1339,medical[#All],7,FALSE)</f>
        <v>No</v>
      </c>
      <c r="G1339" s="26" t="str">
        <f>VLOOKUP(A1339,medical[#All],8,FALSE)</f>
        <v>No</v>
      </c>
      <c r="H1339" s="26">
        <f>VLOOKUP('Health care'!A1339,medical[#All],9,FALSE)</f>
        <v>2</v>
      </c>
      <c r="I1339" s="26" t="str">
        <f>VLOOKUP(A1339,medical[#All],10,FALSE)</f>
        <v>No</v>
      </c>
      <c r="J1339" s="27" t="str">
        <f>VLOOKUP(A1339,medical[#All],3,FALSE)</f>
        <v>OverWeight</v>
      </c>
      <c r="K1339" s="27" t="str">
        <f>VLOOKUP(A1339,medical[#All],5,FALSE)</f>
        <v>Diabetes</v>
      </c>
      <c r="L1339" s="28" t="str">
        <f>VLOOKUP(A1339,hospital[#All],10,FALSE)</f>
        <v>11-Oct-1973</v>
      </c>
      <c r="M1339" s="29">
        <f>VLOOKUP(A1339,hospital[#All],6,FALSE)</f>
        <v>8112.59</v>
      </c>
      <c r="N1339" s="26" t="str">
        <f>VLOOKUP(A1339,hospital[#All],7,FALSE)</f>
        <v>tier - 2</v>
      </c>
      <c r="O1339" s="26" t="str">
        <f>VLOOKUP(A1339,hospital[#All],8,FALSE)</f>
        <v>tier - 2</v>
      </c>
      <c r="P1339" s="26" t="str">
        <f>VLOOKUP(A1339,hospital[#All],9,FALSE)</f>
        <v>R1013</v>
      </c>
      <c r="Q1339" s="26">
        <f>VLOOKUP(A1339,hospital[#All],11,FALSE)</f>
        <v>52</v>
      </c>
    </row>
    <row r="1340" spans="1:17" ht="15.6" x14ac:dyDescent="0.3">
      <c r="A1340" s="25" t="s">
        <v>1032</v>
      </c>
      <c r="B1340" s="26" t="str">
        <f>VLOOKUP(A1340,cstm_name[#All],4,FALSE)</f>
        <v>samuel</v>
      </c>
      <c r="C1340" s="26">
        <f>VLOOKUP(A1340,medical[#All],2,FALSE)</f>
        <v>18.829999999999998</v>
      </c>
      <c r="D1340" s="26" t="str">
        <f>VLOOKUP(A1340,medical[#All],5,FALSE)</f>
        <v>Diabetes</v>
      </c>
      <c r="E1340" s="26" t="str">
        <f>VLOOKUP(A1340,medical[#All],6,FALSE)</f>
        <v>Yes</v>
      </c>
      <c r="F1340" s="26" t="str">
        <f>VLOOKUP('Health care'!A1340,medical[#All],7,FALSE)</f>
        <v>No</v>
      </c>
      <c r="G1340" s="26" t="str">
        <f>VLOOKUP(A1340,medical[#All],8,FALSE)</f>
        <v>No</v>
      </c>
      <c r="H1340" s="26">
        <f>VLOOKUP('Health care'!A1340,medical[#All],9,FALSE)</f>
        <v>0</v>
      </c>
      <c r="I1340" s="26" t="str">
        <f>VLOOKUP(A1340,medical[#All],10,FALSE)</f>
        <v>No</v>
      </c>
      <c r="J1340" s="27" t="str">
        <f>VLOOKUP(A1340,medical[#All],3,FALSE)</f>
        <v>Normal Weight</v>
      </c>
      <c r="K1340" s="27" t="str">
        <f>VLOOKUP(A1340,medical[#All],5,FALSE)</f>
        <v>Diabetes</v>
      </c>
      <c r="L1340" s="28" t="str">
        <f>VLOOKUP(A1340,hospital[#All],10,FALSE)</f>
        <v>10-Jun-1967</v>
      </c>
      <c r="M1340" s="29">
        <f>VLOOKUP(A1340,hospital[#All],6,FALSE)</f>
        <v>8091.3</v>
      </c>
      <c r="N1340" s="26" t="str">
        <f>VLOOKUP(A1340,hospital[#All],7,FALSE)</f>
        <v>tier - 3</v>
      </c>
      <c r="O1340" s="26" t="str">
        <f>VLOOKUP(A1340,hospital[#All],8,FALSE)</f>
        <v>tier - 1</v>
      </c>
      <c r="P1340" s="26" t="str">
        <f>VLOOKUP(A1340,hospital[#All],9,FALSE)</f>
        <v>R1012</v>
      </c>
      <c r="Q1340" s="26">
        <f>VLOOKUP(A1340,hospital[#All],11,FALSE)</f>
        <v>58</v>
      </c>
    </row>
    <row r="1341" spans="1:17" ht="15.6" x14ac:dyDescent="0.3">
      <c r="A1341" s="25" t="s">
        <v>1031</v>
      </c>
      <c r="B1341" s="26" t="str">
        <f>VLOOKUP(A1341,cstm_name[#All],4,FALSE)</f>
        <v>Stan</v>
      </c>
      <c r="C1341" s="26">
        <f>VLOOKUP(A1341,medical[#All],2,FALSE)</f>
        <v>47.52</v>
      </c>
      <c r="D1341" s="26" t="str">
        <f>VLOOKUP(A1341,medical[#All],5,FALSE)</f>
        <v>Diabetes</v>
      </c>
      <c r="E1341" s="26" t="str">
        <f>VLOOKUP(A1341,medical[#All],6,FALSE)</f>
        <v>Yes</v>
      </c>
      <c r="F1341" s="26" t="str">
        <f>VLOOKUP('Health care'!A1341,medical[#All],7,FALSE)</f>
        <v>No</v>
      </c>
      <c r="G1341" s="26" t="str">
        <f>VLOOKUP(A1341,medical[#All],8,FALSE)</f>
        <v>No</v>
      </c>
      <c r="H1341" s="26">
        <f>VLOOKUP('Health care'!A1341,medical[#All],9,FALSE)</f>
        <v>1</v>
      </c>
      <c r="I1341" s="26" t="str">
        <f>VLOOKUP(A1341,medical[#All],10,FALSE)</f>
        <v>No</v>
      </c>
      <c r="J1341" s="27" t="str">
        <f>VLOOKUP(A1341,medical[#All],3,FALSE)</f>
        <v>Obesity</v>
      </c>
      <c r="K1341" s="27" t="str">
        <f>VLOOKUP(A1341,medical[#All],5,FALSE)</f>
        <v>Diabetes</v>
      </c>
      <c r="L1341" s="28" t="str">
        <f>VLOOKUP(A1341,hospital[#All],10,FALSE)</f>
        <v>21-Dec-1975</v>
      </c>
      <c r="M1341" s="29">
        <f>VLOOKUP(A1341,hospital[#All],6,FALSE)</f>
        <v>8083.92</v>
      </c>
      <c r="N1341" s="26" t="str">
        <f>VLOOKUP(A1341,hospital[#All],7,FALSE)</f>
        <v>tier - 3</v>
      </c>
      <c r="O1341" s="26" t="str">
        <f>VLOOKUP(A1341,hospital[#All],8,FALSE)</f>
        <v>tier - 3</v>
      </c>
      <c r="P1341" s="26" t="str">
        <f>VLOOKUP(A1341,hospital[#All],9,FALSE)</f>
        <v>R1013</v>
      </c>
      <c r="Q1341" s="26">
        <f>VLOOKUP(A1341,hospital[#All],11,FALSE)</f>
        <v>50</v>
      </c>
    </row>
    <row r="1342" spans="1:17" ht="15.6" x14ac:dyDescent="0.3">
      <c r="A1342" s="25" t="s">
        <v>1030</v>
      </c>
      <c r="B1342" s="26" t="str">
        <f>VLOOKUP(A1342,cstm_name[#All],4,FALSE)</f>
        <v>Jessica</v>
      </c>
      <c r="C1342" s="26">
        <f>VLOOKUP(A1342,medical[#All],2,FALSE)</f>
        <v>37.82</v>
      </c>
      <c r="D1342" s="26" t="str">
        <f>VLOOKUP(A1342,medical[#All],5,FALSE)</f>
        <v>Prediabetes</v>
      </c>
      <c r="E1342" s="26" t="str">
        <f>VLOOKUP(A1342,medical[#All],6,FALSE)</f>
        <v>No</v>
      </c>
      <c r="F1342" s="26" t="str">
        <f>VLOOKUP('Health care'!A1342,medical[#All],7,FALSE)</f>
        <v>No</v>
      </c>
      <c r="G1342" s="26" t="str">
        <f>VLOOKUP(A1342,medical[#All],8,FALSE)</f>
        <v>No</v>
      </c>
      <c r="H1342" s="26">
        <f>VLOOKUP('Health care'!A1342,medical[#All],9,FALSE)</f>
        <v>0</v>
      </c>
      <c r="I1342" s="26" t="str">
        <f>VLOOKUP(A1342,medical[#All],10,FALSE)</f>
        <v>No</v>
      </c>
      <c r="J1342" s="27" t="str">
        <f>VLOOKUP(A1342,medical[#All],3,FALSE)</f>
        <v>Obesity</v>
      </c>
      <c r="K1342" s="27" t="str">
        <f>VLOOKUP(A1342,medical[#All],5,FALSE)</f>
        <v>Prediabetes</v>
      </c>
      <c r="L1342" s="28" t="str">
        <f>VLOOKUP(A1342,hospital[#All],10,FALSE)</f>
        <v>12-Oct-1994</v>
      </c>
      <c r="M1342" s="29">
        <f>VLOOKUP(A1342,hospital[#All],6,FALSE)</f>
        <v>8081.74</v>
      </c>
      <c r="N1342" s="26" t="str">
        <f>VLOOKUP(A1342,hospital[#All],7,FALSE)</f>
        <v>tier - 2</v>
      </c>
      <c r="O1342" s="26" t="str">
        <f>VLOOKUP(A1342,hospital[#All],8,FALSE)</f>
        <v>tier - 2</v>
      </c>
      <c r="P1342" s="26" t="str">
        <f>VLOOKUP(A1342,hospital[#All],9,FALSE)</f>
        <v>R1026</v>
      </c>
      <c r="Q1342" s="26">
        <f>VLOOKUP(A1342,hospital[#All],11,FALSE)</f>
        <v>31</v>
      </c>
    </row>
    <row r="1343" spans="1:17" ht="15.6" x14ac:dyDescent="0.3">
      <c r="A1343" s="25" t="s">
        <v>1029</v>
      </c>
      <c r="B1343" s="26" t="str">
        <f>VLOOKUP(A1343,cstm_name[#All],4,FALSE)</f>
        <v>krysta</v>
      </c>
      <c r="C1343" s="26">
        <f>VLOOKUP(A1343,medical[#All],2,FALSE)</f>
        <v>44.16</v>
      </c>
      <c r="D1343" s="26" t="str">
        <f>VLOOKUP(A1343,medical[#All],5,FALSE)</f>
        <v>Normal</v>
      </c>
      <c r="E1343" s="26" t="str">
        <f>VLOOKUP(A1343,medical[#All],6,FALSE)</f>
        <v>Yes</v>
      </c>
      <c r="F1343" s="26" t="str">
        <f>VLOOKUP('Health care'!A1343,medical[#All],7,FALSE)</f>
        <v>No</v>
      </c>
      <c r="G1343" s="26" t="str">
        <f>VLOOKUP(A1343,medical[#All],8,FALSE)</f>
        <v>No</v>
      </c>
      <c r="H1343" s="26">
        <f>VLOOKUP('Health care'!A1343,medical[#All],9,FALSE)</f>
        <v>0</v>
      </c>
      <c r="I1343" s="26" t="str">
        <f>VLOOKUP(A1343,medical[#All],10,FALSE)</f>
        <v>No</v>
      </c>
      <c r="J1343" s="27" t="str">
        <f>VLOOKUP(A1343,medical[#All],3,FALSE)</f>
        <v>Obesity</v>
      </c>
      <c r="K1343" s="27" t="str">
        <f>VLOOKUP(A1343,medical[#All],5,FALSE)</f>
        <v>Normal</v>
      </c>
      <c r="L1343" s="28" t="str">
        <f>VLOOKUP(A1343,hospital[#All],10,FALSE)</f>
        <v>28-Aug-2001</v>
      </c>
      <c r="M1343" s="29">
        <f>VLOOKUP(A1343,hospital[#All],6,FALSE)</f>
        <v>8081.26</v>
      </c>
      <c r="N1343" s="26" t="str">
        <f>VLOOKUP(A1343,hospital[#All],7,FALSE)</f>
        <v>tier - 2</v>
      </c>
      <c r="O1343" s="26" t="str">
        <f>VLOOKUP(A1343,hospital[#All],8,FALSE)</f>
        <v>tier - 2</v>
      </c>
      <c r="P1343" s="26" t="str">
        <f>VLOOKUP(A1343,hospital[#All],9,FALSE)</f>
        <v>R1012</v>
      </c>
      <c r="Q1343" s="26">
        <f>VLOOKUP(A1343,hospital[#All],11,FALSE)</f>
        <v>24</v>
      </c>
    </row>
    <row r="1344" spans="1:17" ht="15.6" x14ac:dyDescent="0.3">
      <c r="A1344" s="25" t="s">
        <v>1028</v>
      </c>
      <c r="B1344" s="26" t="str">
        <f>VLOOKUP(A1344,cstm_name[#All],4,FALSE)</f>
        <v>natascia</v>
      </c>
      <c r="C1344" s="26">
        <f>VLOOKUP(A1344,medical[#All],2,FALSE)</f>
        <v>37.049999999999997</v>
      </c>
      <c r="D1344" s="26" t="str">
        <f>VLOOKUP(A1344,medical[#All],5,FALSE)</f>
        <v>Normal</v>
      </c>
      <c r="E1344" s="26" t="str">
        <f>VLOOKUP(A1344,medical[#All],6,FALSE)</f>
        <v>No</v>
      </c>
      <c r="F1344" s="26" t="str">
        <f>VLOOKUP('Health care'!A1344,medical[#All],7,FALSE)</f>
        <v>No</v>
      </c>
      <c r="G1344" s="26" t="str">
        <f>VLOOKUP(A1344,medical[#All],8,FALSE)</f>
        <v>Yes</v>
      </c>
      <c r="H1344" s="26">
        <f>VLOOKUP('Health care'!A1344,medical[#All],9,FALSE)</f>
        <v>1</v>
      </c>
      <c r="I1344" s="26" t="str">
        <f>VLOOKUP(A1344,medical[#All],10,FALSE)</f>
        <v>No</v>
      </c>
      <c r="J1344" s="27" t="str">
        <f>VLOOKUP(A1344,medical[#All],3,FALSE)</f>
        <v>Obesity</v>
      </c>
      <c r="K1344" s="27" t="str">
        <f>VLOOKUP(A1344,medical[#All],5,FALSE)</f>
        <v>Normal</v>
      </c>
      <c r="L1344" s="28" t="str">
        <f>VLOOKUP(A1344,hospital[#All],10,FALSE)</f>
        <v>7-Nov-1993</v>
      </c>
      <c r="M1344" s="29">
        <f>VLOOKUP(A1344,hospital[#All],6,FALSE)</f>
        <v>8077.41</v>
      </c>
      <c r="N1344" s="26" t="str">
        <f>VLOOKUP(A1344,hospital[#All],7,FALSE)</f>
        <v>tier - 2</v>
      </c>
      <c r="O1344" s="26" t="str">
        <f>VLOOKUP(A1344,hospital[#All],8,FALSE)</f>
        <v>tier - 1</v>
      </c>
      <c r="P1344" s="26" t="str">
        <f>VLOOKUP(A1344,hospital[#All],9,FALSE)</f>
        <v>R1026</v>
      </c>
      <c r="Q1344" s="26">
        <f>VLOOKUP(A1344,hospital[#All],11,FALSE)</f>
        <v>32</v>
      </c>
    </row>
    <row r="1345" spans="1:17" ht="15.6" x14ac:dyDescent="0.3">
      <c r="A1345" s="25" t="s">
        <v>1027</v>
      </c>
      <c r="B1345" s="26" t="str">
        <f>VLOOKUP(A1345,cstm_name[#All],4,FALSE)</f>
        <v>jenny</v>
      </c>
      <c r="C1345" s="26">
        <f>VLOOKUP(A1345,medical[#All],2,FALSE)</f>
        <v>18.66</v>
      </c>
      <c r="D1345" s="26" t="str">
        <f>VLOOKUP(A1345,medical[#All],5,FALSE)</f>
        <v>Diabetes</v>
      </c>
      <c r="E1345" s="26" t="str">
        <f>VLOOKUP(A1345,medical[#All],6,FALSE)</f>
        <v>No</v>
      </c>
      <c r="F1345" s="26" t="str">
        <f>VLOOKUP('Health care'!A1345,medical[#All],7,FALSE)</f>
        <v>No</v>
      </c>
      <c r="G1345" s="26" t="str">
        <f>VLOOKUP(A1345,medical[#All],8,FALSE)</f>
        <v>No</v>
      </c>
      <c r="H1345" s="26">
        <f>VLOOKUP('Health care'!A1345,medical[#All],9,FALSE)</f>
        <v>0</v>
      </c>
      <c r="I1345" s="26" t="str">
        <f>VLOOKUP(A1345,medical[#All],10,FALSE)</f>
        <v>No</v>
      </c>
      <c r="J1345" s="27" t="str">
        <f>VLOOKUP(A1345,medical[#All],3,FALSE)</f>
        <v>Normal Weight</v>
      </c>
      <c r="K1345" s="27" t="str">
        <f>VLOOKUP(A1345,medical[#All],5,FALSE)</f>
        <v>Diabetes</v>
      </c>
      <c r="L1345" s="28" t="str">
        <f>VLOOKUP(A1345,hospital[#All],10,FALSE)</f>
        <v>21-Oct-1965</v>
      </c>
      <c r="M1345" s="29">
        <f>VLOOKUP(A1345,hospital[#All],6,FALSE)</f>
        <v>8071.57</v>
      </c>
      <c r="N1345" s="26" t="str">
        <f>VLOOKUP(A1345,hospital[#All],7,FALSE)</f>
        <v>tier - 3</v>
      </c>
      <c r="O1345" s="26" t="str">
        <f>VLOOKUP(A1345,hospital[#All],8,FALSE)</f>
        <v>tier - 1</v>
      </c>
      <c r="P1345" s="26" t="str">
        <f>VLOOKUP(A1345,hospital[#All],9,FALSE)</f>
        <v>R1011</v>
      </c>
      <c r="Q1345" s="26">
        <f>VLOOKUP(A1345,hospital[#All],11,FALSE)</f>
        <v>60</v>
      </c>
    </row>
    <row r="1346" spans="1:17" ht="15.6" x14ac:dyDescent="0.3">
      <c r="A1346" s="25" t="s">
        <v>1026</v>
      </c>
      <c r="B1346" s="26" t="str">
        <f>VLOOKUP(A1346,cstm_name[#All],4,FALSE)</f>
        <v>brian</v>
      </c>
      <c r="C1346" s="26">
        <f>VLOOKUP(A1346,medical[#All],2,FALSE)</f>
        <v>36.200000000000003</v>
      </c>
      <c r="D1346" s="26" t="str">
        <f>VLOOKUP(A1346,medical[#All],5,FALSE)</f>
        <v>Diabetes</v>
      </c>
      <c r="E1346" s="26" t="str">
        <f>VLOOKUP(A1346,medical[#All],6,FALSE)</f>
        <v>Yes</v>
      </c>
      <c r="F1346" s="26" t="str">
        <f>VLOOKUP('Health care'!A1346,medical[#All],7,FALSE)</f>
        <v>No</v>
      </c>
      <c r="G1346" s="26" t="str">
        <f>VLOOKUP(A1346,medical[#All],8,FALSE)</f>
        <v>No</v>
      </c>
      <c r="H1346" s="26">
        <f>VLOOKUP('Health care'!A1346,medical[#All],9,FALSE)</f>
        <v>1</v>
      </c>
      <c r="I1346" s="26" t="str">
        <f>VLOOKUP(A1346,medical[#All],10,FALSE)</f>
        <v>No</v>
      </c>
      <c r="J1346" s="27" t="str">
        <f>VLOOKUP(A1346,medical[#All],3,FALSE)</f>
        <v>Obesity</v>
      </c>
      <c r="K1346" s="27" t="str">
        <f>VLOOKUP(A1346,medical[#All],5,FALSE)</f>
        <v>Diabetes</v>
      </c>
      <c r="L1346" s="28" t="str">
        <f>VLOOKUP(A1346,hospital[#All],10,FALSE)</f>
        <v>15-Dec-1975</v>
      </c>
      <c r="M1346" s="29">
        <f>VLOOKUP(A1346,hospital[#All],6,FALSE)</f>
        <v>8068.19</v>
      </c>
      <c r="N1346" s="26" t="str">
        <f>VLOOKUP(A1346,hospital[#All],7,FALSE)</f>
        <v>tier - 3</v>
      </c>
      <c r="O1346" s="26" t="str">
        <f>VLOOKUP(A1346,hospital[#All],8,FALSE)</f>
        <v>tier - 2</v>
      </c>
      <c r="P1346" s="26" t="str">
        <f>VLOOKUP(A1346,hospital[#All],9,FALSE)</f>
        <v>R1011</v>
      </c>
      <c r="Q1346" s="26">
        <f>VLOOKUP(A1346,hospital[#All],11,FALSE)</f>
        <v>50</v>
      </c>
    </row>
    <row r="1347" spans="1:17" ht="15.6" x14ac:dyDescent="0.3">
      <c r="A1347" s="25" t="s">
        <v>1025</v>
      </c>
      <c r="B1347" s="26" t="str">
        <f>VLOOKUP(A1347,cstm_name[#All],4,FALSE)</f>
        <v>monica</v>
      </c>
      <c r="C1347" s="26">
        <f>VLOOKUP(A1347,medical[#All],2,FALSE)</f>
        <v>18.87</v>
      </c>
      <c r="D1347" s="26" t="str">
        <f>VLOOKUP(A1347,medical[#All],5,FALSE)</f>
        <v>Diabetes</v>
      </c>
      <c r="E1347" s="26" t="str">
        <f>VLOOKUP(A1347,medical[#All],6,FALSE)</f>
        <v>No</v>
      </c>
      <c r="F1347" s="26" t="str">
        <f>VLOOKUP('Health care'!A1347,medical[#All],7,FALSE)</f>
        <v>No</v>
      </c>
      <c r="G1347" s="26" t="str">
        <f>VLOOKUP(A1347,medical[#All],8,FALSE)</f>
        <v>No</v>
      </c>
      <c r="H1347" s="26">
        <f>VLOOKUP('Health care'!A1347,medical[#All],9,FALSE)</f>
        <v>0</v>
      </c>
      <c r="I1347" s="26" t="str">
        <f>VLOOKUP(A1347,medical[#All],10,FALSE)</f>
        <v>No</v>
      </c>
      <c r="J1347" s="27" t="str">
        <f>VLOOKUP(A1347,medical[#All],3,FALSE)</f>
        <v>Normal Weight</v>
      </c>
      <c r="K1347" s="27" t="str">
        <f>VLOOKUP(A1347,medical[#All],5,FALSE)</f>
        <v>Diabetes</v>
      </c>
      <c r="L1347" s="28" t="str">
        <f>VLOOKUP(A1347,hospital[#All],10,FALSE)</f>
        <v>11-Aug-1965</v>
      </c>
      <c r="M1347" s="29">
        <f>VLOOKUP(A1347,hospital[#All],6,FALSE)</f>
        <v>8067.83</v>
      </c>
      <c r="N1347" s="26" t="str">
        <f>VLOOKUP(A1347,hospital[#All],7,FALSE)</f>
        <v>tier - 3</v>
      </c>
      <c r="O1347" s="26" t="str">
        <f>VLOOKUP(A1347,hospital[#All],8,FALSE)</f>
        <v>tier - 1</v>
      </c>
      <c r="P1347" s="26" t="str">
        <f>VLOOKUP(A1347,hospital[#All],9,FALSE)</f>
        <v>R1013</v>
      </c>
      <c r="Q1347" s="26">
        <f>VLOOKUP(A1347,hospital[#All],11,FALSE)</f>
        <v>60</v>
      </c>
    </row>
    <row r="1348" spans="1:17" ht="15.6" x14ac:dyDescent="0.3">
      <c r="A1348" s="25" t="s">
        <v>1024</v>
      </c>
      <c r="B1348" s="26" t="str">
        <f>VLOOKUP(A1348,cstm_name[#All],4,FALSE)</f>
        <v>tyler</v>
      </c>
      <c r="C1348" s="26">
        <f>VLOOKUP(A1348,medical[#All],2,FALSE)</f>
        <v>32.299999999999997</v>
      </c>
      <c r="D1348" s="26" t="str">
        <f>VLOOKUP(A1348,medical[#All],5,FALSE)</f>
        <v>Diabetes</v>
      </c>
      <c r="E1348" s="26" t="str">
        <f>VLOOKUP(A1348,medical[#All],6,FALSE)</f>
        <v>Yes</v>
      </c>
      <c r="F1348" s="26" t="str">
        <f>VLOOKUP('Health care'!A1348,medical[#All],7,FALSE)</f>
        <v>No</v>
      </c>
      <c r="G1348" s="26" t="str">
        <f>VLOOKUP(A1348,medical[#All],8,FALSE)</f>
        <v>No</v>
      </c>
      <c r="H1348" s="26">
        <f>VLOOKUP('Health care'!A1348,medical[#All],9,FALSE)</f>
        <v>1</v>
      </c>
      <c r="I1348" s="26" t="str">
        <f>VLOOKUP(A1348,medical[#All],10,FALSE)</f>
        <v>No</v>
      </c>
      <c r="J1348" s="27" t="str">
        <f>VLOOKUP(A1348,medical[#All],3,FALSE)</f>
        <v>Obesity</v>
      </c>
      <c r="K1348" s="27" t="str">
        <f>VLOOKUP(A1348,medical[#All],5,FALSE)</f>
        <v>Diabetes</v>
      </c>
      <c r="L1348" s="28" t="str">
        <f>VLOOKUP(A1348,hospital[#All],10,FALSE)</f>
        <v>28-Jun-1975</v>
      </c>
      <c r="M1348" s="29">
        <f>VLOOKUP(A1348,hospital[#All],6,FALSE)</f>
        <v>8062.76</v>
      </c>
      <c r="N1348" s="26" t="str">
        <f>VLOOKUP(A1348,hospital[#All],7,FALSE)</f>
        <v>tier - 3</v>
      </c>
      <c r="O1348" s="26" t="str">
        <f>VLOOKUP(A1348,hospital[#All],8,FALSE)</f>
        <v>tier - 3</v>
      </c>
      <c r="P1348" s="26" t="str">
        <f>VLOOKUP(A1348,hospital[#All],9,FALSE)</f>
        <v>R1011</v>
      </c>
      <c r="Q1348" s="26">
        <f>VLOOKUP(A1348,hospital[#All],11,FALSE)</f>
        <v>50</v>
      </c>
    </row>
    <row r="1349" spans="1:17" ht="15.6" x14ac:dyDescent="0.3">
      <c r="A1349" s="25" t="s">
        <v>1023</v>
      </c>
      <c r="B1349" s="26" t="str">
        <f>VLOOKUP(A1349,cstm_name[#All],4,FALSE)</f>
        <v>Kelly</v>
      </c>
      <c r="C1349" s="26">
        <f>VLOOKUP(A1349,medical[#All],2,FALSE)</f>
        <v>22.64</v>
      </c>
      <c r="D1349" s="26" t="str">
        <f>VLOOKUP(A1349,medical[#All],5,FALSE)</f>
        <v>Diabetes</v>
      </c>
      <c r="E1349" s="26" t="str">
        <f>VLOOKUP(A1349,medical[#All],6,FALSE)</f>
        <v>Yes</v>
      </c>
      <c r="F1349" s="26" t="str">
        <f>VLOOKUP('Health care'!A1349,medical[#All],7,FALSE)</f>
        <v>No</v>
      </c>
      <c r="G1349" s="26" t="str">
        <f>VLOOKUP(A1349,medical[#All],8,FALSE)</f>
        <v>No</v>
      </c>
      <c r="H1349" s="26">
        <f>VLOOKUP('Health care'!A1349,medical[#All],9,FALSE)</f>
        <v>2</v>
      </c>
      <c r="I1349" s="26" t="str">
        <f>VLOOKUP(A1349,medical[#All],10,FALSE)</f>
        <v>No</v>
      </c>
      <c r="J1349" s="27" t="str">
        <f>VLOOKUP(A1349,medical[#All],3,FALSE)</f>
        <v>Normal Weight</v>
      </c>
      <c r="K1349" s="27" t="str">
        <f>VLOOKUP(A1349,medical[#All],5,FALSE)</f>
        <v>Diabetes</v>
      </c>
      <c r="L1349" s="28" t="str">
        <f>VLOOKUP(A1349,hospital[#All],10,FALSE)</f>
        <v>12-Dec-1970</v>
      </c>
      <c r="M1349" s="29">
        <f>VLOOKUP(A1349,hospital[#All],6,FALSE)</f>
        <v>8062.31</v>
      </c>
      <c r="N1349" s="26" t="str">
        <f>VLOOKUP(A1349,hospital[#All],7,FALSE)</f>
        <v>tier - 2</v>
      </c>
      <c r="O1349" s="26" t="str">
        <f>VLOOKUP(A1349,hospital[#All],8,FALSE)</f>
        <v>tier - 1</v>
      </c>
      <c r="P1349" s="26" t="str">
        <f>VLOOKUP(A1349,hospital[#All],9,FALSE)</f>
        <v>R1013</v>
      </c>
      <c r="Q1349" s="26">
        <f>VLOOKUP(A1349,hospital[#All],11,FALSE)</f>
        <v>55</v>
      </c>
    </row>
    <row r="1350" spans="1:17" ht="15.6" x14ac:dyDescent="0.3">
      <c r="A1350" s="25" t="s">
        <v>1022</v>
      </c>
      <c r="B1350" s="26" t="str">
        <f>VLOOKUP(A1350,cstm_name[#All],4,FALSE)</f>
        <v>emily</v>
      </c>
      <c r="C1350" s="26">
        <f>VLOOKUP(A1350,medical[#All],2,FALSE)</f>
        <v>28.69</v>
      </c>
      <c r="D1350" s="26" t="str">
        <f>VLOOKUP(A1350,medical[#All],5,FALSE)</f>
        <v>Normal</v>
      </c>
      <c r="E1350" s="26" t="str">
        <f>VLOOKUP(A1350,medical[#All],6,FALSE)</f>
        <v>No</v>
      </c>
      <c r="F1350" s="26" t="str">
        <f>VLOOKUP('Health care'!A1350,medical[#All],7,FALSE)</f>
        <v>No</v>
      </c>
      <c r="G1350" s="26" t="str">
        <f>VLOOKUP(A1350,medical[#All],8,FALSE)</f>
        <v>No</v>
      </c>
      <c r="H1350" s="26">
        <f>VLOOKUP('Health care'!A1350,medical[#All],9,FALSE)</f>
        <v>0</v>
      </c>
      <c r="I1350" s="26" t="str">
        <f>VLOOKUP(A1350,medical[#All],10,FALSE)</f>
        <v>No</v>
      </c>
      <c r="J1350" s="27" t="str">
        <f>VLOOKUP(A1350,medical[#All],3,FALSE)</f>
        <v>OverWeight</v>
      </c>
      <c r="K1350" s="27" t="str">
        <f>VLOOKUP(A1350,medical[#All],5,FALSE)</f>
        <v>Normal</v>
      </c>
      <c r="L1350" s="28" t="str">
        <f>VLOOKUP(A1350,hospital[#All],10,FALSE)</f>
        <v>27-Dec-1982</v>
      </c>
      <c r="M1350" s="29">
        <f>VLOOKUP(A1350,hospital[#All],6,FALSE)</f>
        <v>8059.68</v>
      </c>
      <c r="N1350" s="26" t="str">
        <f>VLOOKUP(A1350,hospital[#All],7,FALSE)</f>
        <v>tier - 2</v>
      </c>
      <c r="O1350" s="26" t="str">
        <f>VLOOKUP(A1350,hospital[#All],8,FALSE)</f>
        <v>tier - 3</v>
      </c>
      <c r="P1350" s="26" t="str">
        <f>VLOOKUP(A1350,hospital[#All],9,FALSE)</f>
        <v>R1012</v>
      </c>
      <c r="Q1350" s="26">
        <f>VLOOKUP(A1350,hospital[#All],11,FALSE)</f>
        <v>43</v>
      </c>
    </row>
    <row r="1351" spans="1:17" ht="15.6" x14ac:dyDescent="0.3">
      <c r="A1351" s="25" t="s">
        <v>1021</v>
      </c>
      <c r="B1351" s="26" t="str">
        <f>VLOOKUP(A1351,cstm_name[#All],4,FALSE)</f>
        <v>James</v>
      </c>
      <c r="C1351" s="26">
        <f>VLOOKUP(A1351,medical[#All],2,FALSE)</f>
        <v>28.16</v>
      </c>
      <c r="D1351" s="26" t="str">
        <f>VLOOKUP(A1351,medical[#All],5,FALSE)</f>
        <v>Normal</v>
      </c>
      <c r="E1351" s="26" t="str">
        <f>VLOOKUP(A1351,medical[#All],6,FALSE)</f>
        <v>Yes</v>
      </c>
      <c r="F1351" s="26" t="str">
        <f>VLOOKUP('Health care'!A1351,medical[#All],7,FALSE)</f>
        <v>No</v>
      </c>
      <c r="G1351" s="26" t="str">
        <f>VLOOKUP(A1351,medical[#All],8,FALSE)</f>
        <v>No</v>
      </c>
      <c r="H1351" s="26">
        <f>VLOOKUP('Health care'!A1351,medical[#All],9,FALSE)</f>
        <v>0</v>
      </c>
      <c r="I1351" s="26" t="str">
        <f>VLOOKUP(A1351,medical[#All],10,FALSE)</f>
        <v>No</v>
      </c>
      <c r="J1351" s="27" t="str">
        <f>VLOOKUP(A1351,medical[#All],3,FALSE)</f>
        <v>OverWeight</v>
      </c>
      <c r="K1351" s="27" t="str">
        <f>VLOOKUP(A1351,medical[#All],5,FALSE)</f>
        <v>Normal</v>
      </c>
      <c r="L1351" s="28" t="str">
        <f>VLOOKUP(A1351,hospital[#All],10,FALSE)</f>
        <v>28-Nov-1985</v>
      </c>
      <c r="M1351" s="29">
        <f>VLOOKUP(A1351,hospital[#All],6,FALSE)</f>
        <v>8059.06</v>
      </c>
      <c r="N1351" s="26" t="str">
        <f>VLOOKUP(A1351,hospital[#All],7,FALSE)</f>
        <v>tier - 2</v>
      </c>
      <c r="O1351" s="26" t="str">
        <f>VLOOKUP(A1351,hospital[#All],8,FALSE)</f>
        <v>tier - 3</v>
      </c>
      <c r="P1351" s="26" t="str">
        <f>VLOOKUP(A1351,hospital[#All],9,FALSE)</f>
        <v>R1012</v>
      </c>
      <c r="Q1351" s="26">
        <f>VLOOKUP(A1351,hospital[#All],11,FALSE)</f>
        <v>40</v>
      </c>
    </row>
    <row r="1352" spans="1:17" ht="15.6" x14ac:dyDescent="0.3">
      <c r="A1352" s="25" t="s">
        <v>1020</v>
      </c>
      <c r="B1352" s="26" t="str">
        <f>VLOOKUP(A1352,cstm_name[#All],4,FALSE)</f>
        <v>angie</v>
      </c>
      <c r="C1352" s="26">
        <f>VLOOKUP(A1352,medical[#All],2,FALSE)</f>
        <v>45.54</v>
      </c>
      <c r="D1352" s="26" t="str">
        <f>VLOOKUP(A1352,medical[#All],5,FALSE)</f>
        <v>Prediabetes</v>
      </c>
      <c r="E1352" s="26" t="str">
        <f>VLOOKUP(A1352,medical[#All],6,FALSE)</f>
        <v>No</v>
      </c>
      <c r="F1352" s="26" t="str">
        <f>VLOOKUP('Health care'!A1352,medical[#All],7,FALSE)</f>
        <v>No</v>
      </c>
      <c r="G1352" s="26" t="str">
        <f>VLOOKUP(A1352,medical[#All],8,FALSE)</f>
        <v>Yes</v>
      </c>
      <c r="H1352" s="26">
        <f>VLOOKUP('Health care'!A1352,medical[#All],9,FALSE)</f>
        <v>1</v>
      </c>
      <c r="I1352" s="26" t="str">
        <f>VLOOKUP(A1352,medical[#All],10,FALSE)</f>
        <v>No</v>
      </c>
      <c r="J1352" s="27" t="str">
        <f>VLOOKUP(A1352,medical[#All],3,FALSE)</f>
        <v>Obesity</v>
      </c>
      <c r="K1352" s="27" t="str">
        <f>VLOOKUP(A1352,medical[#All],5,FALSE)</f>
        <v>Prediabetes</v>
      </c>
      <c r="L1352" s="28" t="str">
        <f>VLOOKUP(A1352,hospital[#All],10,FALSE)</f>
        <v>12-Dec-2003</v>
      </c>
      <c r="M1352" s="29">
        <f>VLOOKUP(A1352,hospital[#All],6,FALSE)</f>
        <v>8035.64</v>
      </c>
      <c r="N1352" s="26" t="str">
        <f>VLOOKUP(A1352,hospital[#All],7,FALSE)</f>
        <v>tier - 2</v>
      </c>
      <c r="O1352" s="26" t="str">
        <f>VLOOKUP(A1352,hospital[#All],8,FALSE)</f>
        <v>tier - 2</v>
      </c>
      <c r="P1352" s="26" t="str">
        <f>VLOOKUP(A1352,hospital[#All],9,FALSE)</f>
        <v>R1012</v>
      </c>
      <c r="Q1352" s="26">
        <f>VLOOKUP(A1352,hospital[#All],11,FALSE)</f>
        <v>22</v>
      </c>
    </row>
    <row r="1353" spans="1:17" ht="15.6" x14ac:dyDescent="0.3">
      <c r="A1353" s="25" t="s">
        <v>1019</v>
      </c>
      <c r="B1353" s="26" t="str">
        <f>VLOOKUP(A1353,cstm_name[#All],4,FALSE)</f>
        <v>Michael</v>
      </c>
      <c r="C1353" s="26">
        <f>VLOOKUP(A1353,medical[#All],2,FALSE)</f>
        <v>28.7</v>
      </c>
      <c r="D1353" s="26" t="str">
        <f>VLOOKUP(A1353,medical[#All],5,FALSE)</f>
        <v>Normal</v>
      </c>
      <c r="E1353" s="26" t="str">
        <f>VLOOKUP(A1353,medical[#All],6,FALSE)</f>
        <v>No</v>
      </c>
      <c r="F1353" s="26" t="str">
        <f>VLOOKUP('Health care'!A1353,medical[#All],7,FALSE)</f>
        <v>No</v>
      </c>
      <c r="G1353" s="26" t="str">
        <f>VLOOKUP(A1353,medical[#All],8,FALSE)</f>
        <v>No</v>
      </c>
      <c r="H1353" s="26">
        <f>VLOOKUP('Health care'!A1353,medical[#All],9,FALSE)</f>
        <v>0</v>
      </c>
      <c r="I1353" s="26" t="str">
        <f>VLOOKUP(A1353,medical[#All],10,FALSE)</f>
        <v>No</v>
      </c>
      <c r="J1353" s="27" t="str">
        <f>VLOOKUP(A1353,medical[#All],3,FALSE)</f>
        <v>OverWeight</v>
      </c>
      <c r="K1353" s="27" t="str">
        <f>VLOOKUP(A1353,medical[#All],5,FALSE)</f>
        <v>Normal</v>
      </c>
      <c r="L1353" s="28" t="str">
        <f>VLOOKUP(A1353,hospital[#All],10,FALSE)</f>
        <v>6-Nov-1977</v>
      </c>
      <c r="M1353" s="29">
        <f>VLOOKUP(A1353,hospital[#All],6,FALSE)</f>
        <v>8027.97</v>
      </c>
      <c r="N1353" s="26" t="str">
        <f>VLOOKUP(A1353,hospital[#All],7,FALSE)</f>
        <v>tier - 3</v>
      </c>
      <c r="O1353" s="26" t="str">
        <f>VLOOKUP(A1353,hospital[#All],8,FALSE)</f>
        <v>tier - 2</v>
      </c>
      <c r="P1353" s="26" t="str">
        <f>VLOOKUP(A1353,hospital[#All],9,FALSE)</f>
        <v>R1011</v>
      </c>
      <c r="Q1353" s="26">
        <f>VLOOKUP(A1353,hospital[#All],11,FALSE)</f>
        <v>48</v>
      </c>
    </row>
    <row r="1354" spans="1:17" ht="15.6" x14ac:dyDescent="0.3">
      <c r="A1354" s="25" t="s">
        <v>1018</v>
      </c>
      <c r="B1354" s="26" t="str">
        <f>VLOOKUP(A1354,cstm_name[#All],4,FALSE)</f>
        <v>sabina</v>
      </c>
      <c r="C1354" s="26">
        <f>VLOOKUP(A1354,medical[#All],2,FALSE)</f>
        <v>27.74</v>
      </c>
      <c r="D1354" s="26" t="str">
        <f>VLOOKUP(A1354,medical[#All],5,FALSE)</f>
        <v>Prediabetes</v>
      </c>
      <c r="E1354" s="26" t="str">
        <f>VLOOKUP(A1354,medical[#All],6,FALSE)</f>
        <v>Yes</v>
      </c>
      <c r="F1354" s="26" t="str">
        <f>VLOOKUP('Health care'!A1354,medical[#All],7,FALSE)</f>
        <v>No</v>
      </c>
      <c r="G1354" s="26" t="str">
        <f>VLOOKUP(A1354,medical[#All],8,FALSE)</f>
        <v>No</v>
      </c>
      <c r="H1354" s="26">
        <f>VLOOKUP('Health care'!A1354,medical[#All],9,FALSE)</f>
        <v>0</v>
      </c>
      <c r="I1354" s="26" t="str">
        <f>VLOOKUP(A1354,medical[#All],10,FALSE)</f>
        <v>No</v>
      </c>
      <c r="J1354" s="27" t="str">
        <f>VLOOKUP(A1354,medical[#All],3,FALSE)</f>
        <v>OverWeight</v>
      </c>
      <c r="K1354" s="27" t="str">
        <f>VLOOKUP(A1354,medical[#All],5,FALSE)</f>
        <v>Prediabetes</v>
      </c>
      <c r="L1354" s="28" t="str">
        <f>VLOOKUP(A1354,hospital[#All],10,FALSE)</f>
        <v>20-Dec-1976</v>
      </c>
      <c r="M1354" s="29">
        <f>VLOOKUP(A1354,hospital[#All],6,FALSE)</f>
        <v>8026.67</v>
      </c>
      <c r="N1354" s="26" t="str">
        <f>VLOOKUP(A1354,hospital[#All],7,FALSE)</f>
        <v>tier - 2</v>
      </c>
      <c r="O1354" s="26" t="str">
        <f>VLOOKUP(A1354,hospital[#All],8,FALSE)</f>
        <v>tier - 2</v>
      </c>
      <c r="P1354" s="26" t="str">
        <f>VLOOKUP(A1354,hospital[#All],9,FALSE)</f>
        <v>R1012</v>
      </c>
      <c r="Q1354" s="26">
        <f>VLOOKUP(A1354,hospital[#All],11,FALSE)</f>
        <v>49</v>
      </c>
    </row>
    <row r="1355" spans="1:17" ht="15.6" x14ac:dyDescent="0.3">
      <c r="A1355" s="25" t="s">
        <v>1017</v>
      </c>
      <c r="B1355" s="26" t="str">
        <f>VLOOKUP(A1355,cstm_name[#All],4,FALSE)</f>
        <v>Amy</v>
      </c>
      <c r="C1355" s="26">
        <f>VLOOKUP(A1355,medical[#All],2,FALSE)</f>
        <v>36.954999999999998</v>
      </c>
      <c r="D1355" s="26" t="str">
        <f>VLOOKUP(A1355,medical[#All],5,FALSE)</f>
        <v>Diabetes</v>
      </c>
      <c r="E1355" s="26" t="str">
        <f>VLOOKUP(A1355,medical[#All],6,FALSE)</f>
        <v>No</v>
      </c>
      <c r="F1355" s="26" t="str">
        <f>VLOOKUP('Health care'!A1355,medical[#All],7,FALSE)</f>
        <v>No</v>
      </c>
      <c r="G1355" s="26" t="str">
        <f>VLOOKUP(A1355,medical[#All],8,FALSE)</f>
        <v>No</v>
      </c>
      <c r="H1355" s="26">
        <f>VLOOKUP('Health care'!A1355,medical[#All],9,FALSE)</f>
        <v>0</v>
      </c>
      <c r="I1355" s="26" t="str">
        <f>VLOOKUP(A1355,medical[#All],10,FALSE)</f>
        <v>No</v>
      </c>
      <c r="J1355" s="27" t="str">
        <f>VLOOKUP(A1355,medical[#All],3,FALSE)</f>
        <v>Obesity</v>
      </c>
      <c r="K1355" s="27" t="str">
        <f>VLOOKUP(A1355,medical[#All],5,FALSE)</f>
        <v>Diabetes</v>
      </c>
      <c r="L1355" s="28" t="str">
        <f>VLOOKUP(A1355,hospital[#All],10,FALSE)</f>
        <v>17-Jul-1978</v>
      </c>
      <c r="M1355" s="29">
        <f>VLOOKUP(A1355,hospital[#All],6,FALSE)</f>
        <v>8023.14</v>
      </c>
      <c r="N1355" s="26" t="str">
        <f>VLOOKUP(A1355,hospital[#All],7,FALSE)</f>
        <v>tier - 2</v>
      </c>
      <c r="O1355" s="26" t="str">
        <f>VLOOKUP(A1355,hospital[#All],8,FALSE)</f>
        <v>tier - 3</v>
      </c>
      <c r="P1355" s="26" t="str">
        <f>VLOOKUP(A1355,hospital[#All],9,FALSE)</f>
        <v>R1012</v>
      </c>
      <c r="Q1355" s="26">
        <f>VLOOKUP(A1355,hospital[#All],11,FALSE)</f>
        <v>47</v>
      </c>
    </row>
    <row r="1356" spans="1:17" ht="15.6" x14ac:dyDescent="0.3">
      <c r="A1356" s="25" t="s">
        <v>1016</v>
      </c>
      <c r="B1356" s="26" t="str">
        <f>VLOOKUP(A1356,cstm_name[#All],4,FALSE)</f>
        <v>Victoria</v>
      </c>
      <c r="C1356" s="26">
        <f>VLOOKUP(A1356,medical[#All],2,FALSE)</f>
        <v>30.69</v>
      </c>
      <c r="D1356" s="26" t="str">
        <f>VLOOKUP(A1356,medical[#All],5,FALSE)</f>
        <v>Prediabetes</v>
      </c>
      <c r="E1356" s="26" t="str">
        <f>VLOOKUP(A1356,medical[#All],6,FALSE)</f>
        <v>No</v>
      </c>
      <c r="F1356" s="26" t="str">
        <f>VLOOKUP('Health care'!A1356,medical[#All],7,FALSE)</f>
        <v>No</v>
      </c>
      <c r="G1356" s="26" t="str">
        <f>VLOOKUP(A1356,medical[#All],8,FALSE)</f>
        <v>No</v>
      </c>
      <c r="H1356" s="26">
        <f>VLOOKUP('Health care'!A1356,medical[#All],9,FALSE)</f>
        <v>0</v>
      </c>
      <c r="I1356" s="26" t="str">
        <f>VLOOKUP(A1356,medical[#All],10,FALSE)</f>
        <v>No</v>
      </c>
      <c r="J1356" s="27" t="str">
        <f>VLOOKUP(A1356,medical[#All],3,FALSE)</f>
        <v>Obesity</v>
      </c>
      <c r="K1356" s="27" t="str">
        <f>VLOOKUP(A1356,medical[#All],5,FALSE)</f>
        <v>Prediabetes</v>
      </c>
      <c r="L1356" s="28" t="str">
        <f>VLOOKUP(A1356,hospital[#All],10,FALSE)</f>
        <v>3-Nov-1989</v>
      </c>
      <c r="M1356" s="29">
        <f>VLOOKUP(A1356,hospital[#All],6,FALSE)</f>
        <v>8021.11</v>
      </c>
      <c r="N1356" s="26" t="str">
        <f>VLOOKUP(A1356,hospital[#All],7,FALSE)</f>
        <v>tier - 2</v>
      </c>
      <c r="O1356" s="26" t="str">
        <f>VLOOKUP(A1356,hospital[#All],8,FALSE)</f>
        <v>tier - 1</v>
      </c>
      <c r="P1356" s="26" t="str">
        <f>VLOOKUP(A1356,hospital[#All],9,FALSE)</f>
        <v>R1012</v>
      </c>
      <c r="Q1356" s="26">
        <f>VLOOKUP(A1356,hospital[#All],11,FALSE)</f>
        <v>36</v>
      </c>
    </row>
    <row r="1357" spans="1:17" ht="15.6" x14ac:dyDescent="0.3">
      <c r="A1357" s="25" t="s">
        <v>1015</v>
      </c>
      <c r="B1357" s="26" t="str">
        <f>VLOOKUP(A1357,cstm_name[#All],4,FALSE)</f>
        <v>Amelia</v>
      </c>
      <c r="C1357" s="26">
        <f>VLOOKUP(A1357,medical[#All],2,FALSE)</f>
        <v>24.984999999999999</v>
      </c>
      <c r="D1357" s="26" t="str">
        <f>VLOOKUP(A1357,medical[#All],5,FALSE)</f>
        <v>Normal</v>
      </c>
      <c r="E1357" s="26" t="str">
        <f>VLOOKUP(A1357,medical[#All],6,FALSE)</f>
        <v>No</v>
      </c>
      <c r="F1357" s="26" t="str">
        <f>VLOOKUP('Health care'!A1357,medical[#All],7,FALSE)</f>
        <v>No</v>
      </c>
      <c r="G1357" s="26" t="str">
        <f>VLOOKUP(A1357,medical[#All],8,FALSE)</f>
        <v>No</v>
      </c>
      <c r="H1357" s="26">
        <f>VLOOKUP('Health care'!A1357,medical[#All],9,FALSE)</f>
        <v>0</v>
      </c>
      <c r="I1357" s="26" t="str">
        <f>VLOOKUP(A1357,medical[#All],10,FALSE)</f>
        <v>No</v>
      </c>
      <c r="J1357" s="27" t="str">
        <f>VLOOKUP(A1357,medical[#All],3,FALSE)</f>
        <v>Normal Weight</v>
      </c>
      <c r="K1357" s="27" t="str">
        <f>VLOOKUP(A1357,medical[#All],5,FALSE)</f>
        <v>Normal</v>
      </c>
      <c r="L1357" s="28" t="str">
        <f>VLOOKUP(A1357,hospital[#All],10,FALSE)</f>
        <v>8-Nov-1980</v>
      </c>
      <c r="M1357" s="29">
        <f>VLOOKUP(A1357,hospital[#All],6,FALSE)</f>
        <v>8017.06</v>
      </c>
      <c r="N1357" s="26" t="str">
        <f>VLOOKUP(A1357,hospital[#All],7,FALSE)</f>
        <v>tier - 2</v>
      </c>
      <c r="O1357" s="26" t="str">
        <f>VLOOKUP(A1357,hospital[#All],8,FALSE)</f>
        <v>tier - 2</v>
      </c>
      <c r="P1357" s="26" t="str">
        <f>VLOOKUP(A1357,hospital[#All],9,FALSE)</f>
        <v>R1012</v>
      </c>
      <c r="Q1357" s="26">
        <f>VLOOKUP(A1357,hospital[#All],11,FALSE)</f>
        <v>45</v>
      </c>
    </row>
    <row r="1358" spans="1:17" ht="15.6" x14ac:dyDescent="0.3">
      <c r="A1358" s="25" t="s">
        <v>1014</v>
      </c>
      <c r="B1358" s="26" t="str">
        <f>VLOOKUP(A1358,cstm_name[#All],4,FALSE)</f>
        <v>Jackie</v>
      </c>
      <c r="C1358" s="26">
        <f>VLOOKUP(A1358,medical[#All],2,FALSE)</f>
        <v>39.42</v>
      </c>
      <c r="D1358" s="26" t="str">
        <f>VLOOKUP(A1358,medical[#All],5,FALSE)</f>
        <v>Normal</v>
      </c>
      <c r="E1358" s="26" t="str">
        <f>VLOOKUP(A1358,medical[#All],6,FALSE)</f>
        <v>Yes</v>
      </c>
      <c r="F1358" s="26" t="str">
        <f>VLOOKUP('Health care'!A1358,medical[#All],7,FALSE)</f>
        <v>No</v>
      </c>
      <c r="G1358" s="26" t="str">
        <f>VLOOKUP(A1358,medical[#All],8,FALSE)</f>
        <v>No</v>
      </c>
      <c r="H1358" s="26">
        <f>VLOOKUP('Health care'!A1358,medical[#All],9,FALSE)</f>
        <v>1</v>
      </c>
      <c r="I1358" s="26" t="str">
        <f>VLOOKUP(A1358,medical[#All],10,FALSE)</f>
        <v>No</v>
      </c>
      <c r="J1358" s="27" t="str">
        <f>VLOOKUP(A1358,medical[#All],3,FALSE)</f>
        <v>Obesity</v>
      </c>
      <c r="K1358" s="27" t="str">
        <f>VLOOKUP(A1358,medical[#All],5,FALSE)</f>
        <v>Normal</v>
      </c>
      <c r="L1358" s="28" t="str">
        <f>VLOOKUP(A1358,hospital[#All],10,FALSE)</f>
        <v>18-Sep-1995</v>
      </c>
      <c r="M1358" s="29">
        <f>VLOOKUP(A1358,hospital[#All],6,FALSE)</f>
        <v>8014.62</v>
      </c>
      <c r="N1358" s="26" t="str">
        <f>VLOOKUP(A1358,hospital[#All],7,FALSE)</f>
        <v>tier - 2</v>
      </c>
      <c r="O1358" s="26" t="str">
        <f>VLOOKUP(A1358,hospital[#All],8,FALSE)</f>
        <v>tier - 3</v>
      </c>
      <c r="P1358" s="26" t="str">
        <f>VLOOKUP(A1358,hospital[#All],9,FALSE)</f>
        <v>R1012</v>
      </c>
      <c r="Q1358" s="26">
        <f>VLOOKUP(A1358,hospital[#All],11,FALSE)</f>
        <v>30</v>
      </c>
    </row>
    <row r="1359" spans="1:17" ht="15.6" x14ac:dyDescent="0.3">
      <c r="A1359" s="25" t="s">
        <v>1013</v>
      </c>
      <c r="B1359" s="26" t="str">
        <f>VLOOKUP(A1359,cstm_name[#All],4,FALSE)</f>
        <v>justin</v>
      </c>
      <c r="C1359" s="26">
        <f>VLOOKUP(A1359,medical[#All],2,FALSE)</f>
        <v>16.8</v>
      </c>
      <c r="D1359" s="26" t="str">
        <f>VLOOKUP(A1359,medical[#All],5,FALSE)</f>
        <v>Diabetes</v>
      </c>
      <c r="E1359" s="26" t="str">
        <f>VLOOKUP(A1359,medical[#All],6,FALSE)</f>
        <v>No</v>
      </c>
      <c r="F1359" s="26" t="str">
        <f>VLOOKUP('Health care'!A1359,medical[#All],7,FALSE)</f>
        <v>No</v>
      </c>
      <c r="G1359" s="26" t="str">
        <f>VLOOKUP(A1359,medical[#All],8,FALSE)</f>
        <v>No</v>
      </c>
      <c r="H1359" s="26">
        <f>VLOOKUP('Health care'!A1359,medical[#All],9,FALSE)</f>
        <v>0</v>
      </c>
      <c r="I1359" s="26" t="str">
        <f>VLOOKUP(A1359,medical[#All],10,FALSE)</f>
        <v>No</v>
      </c>
      <c r="J1359" s="27" t="str">
        <f>VLOOKUP(A1359,medical[#All],3,FALSE)</f>
        <v>Underweight</v>
      </c>
      <c r="K1359" s="27" t="str">
        <f>VLOOKUP(A1359,medical[#All],5,FALSE)</f>
        <v>Diabetes</v>
      </c>
      <c r="L1359" s="28" t="str">
        <f>VLOOKUP(A1359,hospital[#All],10,FALSE)</f>
        <v>22-Aug-1962</v>
      </c>
      <c r="M1359" s="29">
        <f>VLOOKUP(A1359,hospital[#All],6,FALSE)</f>
        <v>8004.96</v>
      </c>
      <c r="N1359" s="26" t="str">
        <f>VLOOKUP(A1359,hospital[#All],7,FALSE)</f>
        <v>tier - 3</v>
      </c>
      <c r="O1359" s="26" t="str">
        <f>VLOOKUP(A1359,hospital[#All],8,FALSE)</f>
        <v>tier - 1</v>
      </c>
      <c r="P1359" s="26" t="str">
        <f>VLOOKUP(A1359,hospital[#All],9,FALSE)</f>
        <v>R1013</v>
      </c>
      <c r="Q1359" s="26">
        <f>VLOOKUP(A1359,hospital[#All],11,FALSE)</f>
        <v>63</v>
      </c>
    </row>
    <row r="1360" spans="1:17" ht="15.6" x14ac:dyDescent="0.3">
      <c r="A1360" s="25" t="s">
        <v>1012</v>
      </c>
      <c r="B1360" s="26" t="str">
        <f>VLOOKUP(A1360,cstm_name[#All],4,FALSE)</f>
        <v>kerry</v>
      </c>
      <c r="C1360" s="26">
        <f>VLOOKUP(A1360,medical[#All],2,FALSE)</f>
        <v>23.274999999999999</v>
      </c>
      <c r="D1360" s="26" t="str">
        <f>VLOOKUP(A1360,medical[#All],5,FALSE)</f>
        <v>Prediabetes</v>
      </c>
      <c r="E1360" s="26" t="str">
        <f>VLOOKUP(A1360,medical[#All],6,FALSE)</f>
        <v>Yes</v>
      </c>
      <c r="F1360" s="26" t="str">
        <f>VLOOKUP('Health care'!A1360,medical[#All],7,FALSE)</f>
        <v>No</v>
      </c>
      <c r="G1360" s="26" t="str">
        <f>VLOOKUP(A1360,medical[#All],8,FALSE)</f>
        <v>Yes</v>
      </c>
      <c r="H1360" s="26">
        <f>VLOOKUP('Health care'!A1360,medical[#All],9,FALSE)</f>
        <v>1</v>
      </c>
      <c r="I1360" s="26" t="str">
        <f>VLOOKUP(A1360,medical[#All],10,FALSE)</f>
        <v>No</v>
      </c>
      <c r="J1360" s="27" t="str">
        <f>VLOOKUP(A1360,medical[#All],3,FALSE)</f>
        <v>Normal Weight</v>
      </c>
      <c r="K1360" s="27" t="str">
        <f>VLOOKUP(A1360,medical[#All],5,FALSE)</f>
        <v>Prediabetes</v>
      </c>
      <c r="L1360" s="28" t="str">
        <f>VLOOKUP(A1360,hospital[#All],10,FALSE)</f>
        <v>20-Aug-1983</v>
      </c>
      <c r="M1360" s="29">
        <f>VLOOKUP(A1360,hospital[#All],6,FALSE)</f>
        <v>7986.48</v>
      </c>
      <c r="N1360" s="26" t="str">
        <f>VLOOKUP(A1360,hospital[#All],7,FALSE)</f>
        <v>tier - 2</v>
      </c>
      <c r="O1360" s="26" t="str">
        <f>VLOOKUP(A1360,hospital[#All],8,FALSE)</f>
        <v>tier - 3</v>
      </c>
      <c r="P1360" s="26" t="str">
        <f>VLOOKUP(A1360,hospital[#All],9,FALSE)</f>
        <v>R1024</v>
      </c>
      <c r="Q1360" s="26">
        <f>VLOOKUP(A1360,hospital[#All],11,FALSE)</f>
        <v>42</v>
      </c>
    </row>
    <row r="1361" spans="1:17" ht="15.6" x14ac:dyDescent="0.3">
      <c r="A1361" s="25" t="s">
        <v>1011</v>
      </c>
      <c r="B1361" s="26" t="str">
        <f>VLOOKUP(A1361,cstm_name[#All],4,FALSE)</f>
        <v>Cindy</v>
      </c>
      <c r="C1361" s="26">
        <f>VLOOKUP(A1361,medical[#All],2,FALSE)</f>
        <v>22.8</v>
      </c>
      <c r="D1361" s="26" t="str">
        <f>VLOOKUP(A1361,medical[#All],5,FALSE)</f>
        <v>Normal</v>
      </c>
      <c r="E1361" s="26" t="str">
        <f>VLOOKUP(A1361,medical[#All],6,FALSE)</f>
        <v>Yes</v>
      </c>
      <c r="F1361" s="26" t="str">
        <f>VLOOKUP('Health care'!A1361,medical[#All],7,FALSE)</f>
        <v>No</v>
      </c>
      <c r="G1361" s="26" t="str">
        <f>VLOOKUP(A1361,medical[#All],8,FALSE)</f>
        <v>Yes</v>
      </c>
      <c r="H1361" s="26">
        <f>VLOOKUP('Health care'!A1361,medical[#All],9,FALSE)</f>
        <v>1</v>
      </c>
      <c r="I1361" s="26" t="str">
        <f>VLOOKUP(A1361,medical[#All],10,FALSE)</f>
        <v>No</v>
      </c>
      <c r="J1361" s="27" t="str">
        <f>VLOOKUP(A1361,medical[#All],3,FALSE)</f>
        <v>Normal Weight</v>
      </c>
      <c r="K1361" s="27" t="str">
        <f>VLOOKUP(A1361,medical[#All],5,FALSE)</f>
        <v>Normal</v>
      </c>
      <c r="L1361" s="28" t="str">
        <f>VLOOKUP(A1361,hospital[#All],10,FALSE)</f>
        <v>28-Aug-1983</v>
      </c>
      <c r="M1361" s="29">
        <f>VLOOKUP(A1361,hospital[#All],6,FALSE)</f>
        <v>7985.82</v>
      </c>
      <c r="N1361" s="26" t="str">
        <f>VLOOKUP(A1361,hospital[#All],7,FALSE)</f>
        <v>tier - 2</v>
      </c>
      <c r="O1361" s="26" t="str">
        <f>VLOOKUP(A1361,hospital[#All],8,FALSE)</f>
        <v>tier - 1</v>
      </c>
      <c r="P1361" s="26" t="str">
        <f>VLOOKUP(A1361,hospital[#All],9,FALSE)</f>
        <v>R1024</v>
      </c>
      <c r="Q1361" s="26">
        <f>VLOOKUP(A1361,hospital[#All],11,FALSE)</f>
        <v>42</v>
      </c>
    </row>
    <row r="1362" spans="1:17" ht="15.6" x14ac:dyDescent="0.3">
      <c r="A1362" s="25" t="s">
        <v>1010</v>
      </c>
      <c r="B1362" s="26" t="str">
        <f>VLOOKUP(A1362,cstm_name[#All],4,FALSE)</f>
        <v>gennaro</v>
      </c>
      <c r="C1362" s="26">
        <f>VLOOKUP(A1362,medical[#All],2,FALSE)</f>
        <v>24.3</v>
      </c>
      <c r="D1362" s="26" t="str">
        <f>VLOOKUP(A1362,medical[#All],5,FALSE)</f>
        <v>Normal</v>
      </c>
      <c r="E1362" s="26" t="str">
        <f>VLOOKUP(A1362,medical[#All],6,FALSE)</f>
        <v>No</v>
      </c>
      <c r="F1362" s="26" t="str">
        <f>VLOOKUP('Health care'!A1362,medical[#All],7,FALSE)</f>
        <v>No</v>
      </c>
      <c r="G1362" s="26" t="str">
        <f>VLOOKUP(A1362,medical[#All],8,FALSE)</f>
        <v>No</v>
      </c>
      <c r="H1362" s="26">
        <f>VLOOKUP('Health care'!A1362,medical[#All],9,FALSE)</f>
        <v>2</v>
      </c>
      <c r="I1362" s="26" t="str">
        <f>VLOOKUP(A1362,medical[#All],10,FALSE)</f>
        <v>No</v>
      </c>
      <c r="J1362" s="27" t="str">
        <f>VLOOKUP(A1362,medical[#All],3,FALSE)</f>
        <v>Normal Weight</v>
      </c>
      <c r="K1362" s="27" t="str">
        <f>VLOOKUP(A1362,medical[#All],5,FALSE)</f>
        <v>Normal</v>
      </c>
      <c r="L1362" s="28" t="str">
        <f>VLOOKUP(A1362,hospital[#All],10,FALSE)</f>
        <v>23-Nov-1972</v>
      </c>
      <c r="M1362" s="29">
        <f>VLOOKUP(A1362,hospital[#All],6,FALSE)</f>
        <v>7980.34</v>
      </c>
      <c r="N1362" s="26" t="str">
        <f>VLOOKUP(A1362,hospital[#All],7,FALSE)</f>
        <v>tier - 2</v>
      </c>
      <c r="O1362" s="26" t="str">
        <f>VLOOKUP(A1362,hospital[#All],8,FALSE)</f>
        <v>tier - 2</v>
      </c>
      <c r="P1362" s="26" t="str">
        <f>VLOOKUP(A1362,hospital[#All],9,FALSE)</f>
        <v>R1013</v>
      </c>
      <c r="Q1362" s="26">
        <f>VLOOKUP(A1362,hospital[#All],11,FALSE)</f>
        <v>53</v>
      </c>
    </row>
    <row r="1363" spans="1:17" ht="15.6" x14ac:dyDescent="0.3">
      <c r="A1363" s="25" t="s">
        <v>1009</v>
      </c>
      <c r="B1363" s="26" t="str">
        <f>VLOOKUP(A1363,cstm_name[#All],4,FALSE)</f>
        <v>terry</v>
      </c>
      <c r="C1363" s="26">
        <f>VLOOKUP(A1363,medical[#All],2,FALSE)</f>
        <v>25.13</v>
      </c>
      <c r="D1363" s="26" t="str">
        <f>VLOOKUP(A1363,medical[#All],5,FALSE)</f>
        <v>Diabetes</v>
      </c>
      <c r="E1363" s="26" t="str">
        <f>VLOOKUP(A1363,medical[#All],6,FALSE)</f>
        <v>Yes</v>
      </c>
      <c r="F1363" s="26" t="str">
        <f>VLOOKUP('Health care'!A1363,medical[#All],7,FALSE)</f>
        <v>No</v>
      </c>
      <c r="G1363" s="26" t="str">
        <f>VLOOKUP(A1363,medical[#All],8,FALSE)</f>
        <v>No</v>
      </c>
      <c r="H1363" s="26">
        <f>VLOOKUP('Health care'!A1363,medical[#All],9,FALSE)</f>
        <v>1</v>
      </c>
      <c r="I1363" s="26" t="str">
        <f>VLOOKUP(A1363,medical[#All],10,FALSE)</f>
        <v>No</v>
      </c>
      <c r="J1363" s="27" t="str">
        <f>VLOOKUP(A1363,medical[#All],3,FALSE)</f>
        <v>OverWeight</v>
      </c>
      <c r="K1363" s="27" t="str">
        <f>VLOOKUP(A1363,medical[#All],5,FALSE)</f>
        <v>Diabetes</v>
      </c>
      <c r="L1363" s="28" t="str">
        <f>VLOOKUP(A1363,hospital[#All],10,FALSE)</f>
        <v>10-Aug-1975</v>
      </c>
      <c r="M1363" s="29">
        <f>VLOOKUP(A1363,hospital[#All],6,FALSE)</f>
        <v>7966.81</v>
      </c>
      <c r="N1363" s="26" t="str">
        <f>VLOOKUP(A1363,hospital[#All],7,FALSE)</f>
        <v>tier - 2</v>
      </c>
      <c r="O1363" s="26" t="str">
        <f>VLOOKUP(A1363,hospital[#All],8,FALSE)</f>
        <v>tier - 2</v>
      </c>
      <c r="P1363" s="26" t="str">
        <f>VLOOKUP(A1363,hospital[#All],9,FALSE)</f>
        <v>R1013</v>
      </c>
      <c r="Q1363" s="26">
        <f>VLOOKUP(A1363,hospital[#All],11,FALSE)</f>
        <v>50</v>
      </c>
    </row>
    <row r="1364" spans="1:17" ht="15.6" x14ac:dyDescent="0.3">
      <c r="A1364" s="25" t="s">
        <v>1008</v>
      </c>
      <c r="B1364" s="26" t="str">
        <f>VLOOKUP(A1364,cstm_name[#All],4,FALSE)</f>
        <v>Patrick</v>
      </c>
      <c r="C1364" s="26">
        <f>VLOOKUP(A1364,medical[#All],2,FALSE)</f>
        <v>22.72</v>
      </c>
      <c r="D1364" s="26" t="str">
        <f>VLOOKUP(A1364,medical[#All],5,FALSE)</f>
        <v>Diabetes</v>
      </c>
      <c r="E1364" s="26" t="str">
        <f>VLOOKUP(A1364,medical[#All],6,FALSE)</f>
        <v>Yes</v>
      </c>
      <c r="F1364" s="26" t="str">
        <f>VLOOKUP('Health care'!A1364,medical[#All],7,FALSE)</f>
        <v>No</v>
      </c>
      <c r="G1364" s="26" t="str">
        <f>VLOOKUP(A1364,medical[#All],8,FALSE)</f>
        <v>No</v>
      </c>
      <c r="H1364" s="26">
        <f>VLOOKUP('Health care'!A1364,medical[#All],9,FALSE)</f>
        <v>2</v>
      </c>
      <c r="I1364" s="26" t="str">
        <f>VLOOKUP(A1364,medical[#All],10,FALSE)</f>
        <v>No</v>
      </c>
      <c r="J1364" s="27" t="str">
        <f>VLOOKUP(A1364,medical[#All],3,FALSE)</f>
        <v>Normal Weight</v>
      </c>
      <c r="K1364" s="27" t="str">
        <f>VLOOKUP(A1364,medical[#All],5,FALSE)</f>
        <v>Diabetes</v>
      </c>
      <c r="L1364" s="28" t="str">
        <f>VLOOKUP(A1364,hospital[#All],10,FALSE)</f>
        <v>19-Jun-1970</v>
      </c>
      <c r="M1364" s="29">
        <f>VLOOKUP(A1364,hospital[#All],6,FALSE)</f>
        <v>7958.13</v>
      </c>
      <c r="N1364" s="26" t="str">
        <f>VLOOKUP(A1364,hospital[#All],7,FALSE)</f>
        <v>tier - 2</v>
      </c>
      <c r="O1364" s="26" t="str">
        <f>VLOOKUP(A1364,hospital[#All],8,FALSE)</f>
        <v>tier - 2</v>
      </c>
      <c r="P1364" s="26" t="str">
        <f>VLOOKUP(A1364,hospital[#All],9,FALSE)</f>
        <v>R1013</v>
      </c>
      <c r="Q1364" s="26">
        <f>VLOOKUP(A1364,hospital[#All],11,FALSE)</f>
        <v>55</v>
      </c>
    </row>
    <row r="1365" spans="1:17" ht="15.6" x14ac:dyDescent="0.3">
      <c r="A1365" s="25" t="s">
        <v>1007</v>
      </c>
      <c r="B1365" s="26" t="str">
        <f>VLOOKUP(A1365,cstm_name[#All],4,FALSE)</f>
        <v>keara</v>
      </c>
      <c r="C1365" s="26">
        <f>VLOOKUP(A1365,medical[#All],2,FALSE)</f>
        <v>32.6</v>
      </c>
      <c r="D1365" s="26" t="str">
        <f>VLOOKUP(A1365,medical[#All],5,FALSE)</f>
        <v>Diabetes</v>
      </c>
      <c r="E1365" s="26" t="str">
        <f>VLOOKUP(A1365,medical[#All],6,FALSE)</f>
        <v>Yes</v>
      </c>
      <c r="F1365" s="26" t="str">
        <f>VLOOKUP('Health care'!A1365,medical[#All],7,FALSE)</f>
        <v>No</v>
      </c>
      <c r="G1365" s="26" t="str">
        <f>VLOOKUP(A1365,medical[#All],8,FALSE)</f>
        <v>No</v>
      </c>
      <c r="H1365" s="26">
        <f>VLOOKUP('Health care'!A1365,medical[#All],9,FALSE)</f>
        <v>0</v>
      </c>
      <c r="I1365" s="26" t="str">
        <f>VLOOKUP(A1365,medical[#All],10,FALSE)</f>
        <v>No</v>
      </c>
      <c r="J1365" s="27" t="str">
        <f>VLOOKUP(A1365,medical[#All],3,FALSE)</f>
        <v>Obesity</v>
      </c>
      <c r="K1365" s="27" t="str">
        <f>VLOOKUP(A1365,medical[#All],5,FALSE)</f>
        <v>Diabetes</v>
      </c>
      <c r="L1365" s="28" t="str">
        <f>VLOOKUP(A1365,hospital[#All],10,FALSE)</f>
        <v>28-Dec-1981</v>
      </c>
      <c r="M1365" s="29">
        <f>VLOOKUP(A1365,hospital[#All],6,FALSE)</f>
        <v>7954.52</v>
      </c>
      <c r="N1365" s="26" t="str">
        <f>VLOOKUP(A1365,hospital[#All],7,FALSE)</f>
        <v>tier - 2</v>
      </c>
      <c r="O1365" s="26" t="str">
        <f>VLOOKUP(A1365,hospital[#All],8,FALSE)</f>
        <v>tier - 2</v>
      </c>
      <c r="P1365" s="26" t="str">
        <f>VLOOKUP(A1365,hospital[#All],9,FALSE)</f>
        <v>R1011</v>
      </c>
      <c r="Q1365" s="26">
        <f>VLOOKUP(A1365,hospital[#All],11,FALSE)</f>
        <v>44</v>
      </c>
    </row>
    <row r="1366" spans="1:17" ht="15.6" x14ac:dyDescent="0.3">
      <c r="A1366" s="25" t="s">
        <v>1006</v>
      </c>
      <c r="B1366" s="26" t="str">
        <f>VLOOKUP(A1366,cstm_name[#All],4,FALSE)</f>
        <v>nicole</v>
      </c>
      <c r="C1366" s="26">
        <f>VLOOKUP(A1366,medical[#All],2,FALSE)</f>
        <v>17.28</v>
      </c>
      <c r="D1366" s="26" t="str">
        <f>VLOOKUP(A1366,medical[#All],5,FALSE)</f>
        <v>Prediabetes</v>
      </c>
      <c r="E1366" s="26" t="str">
        <f>VLOOKUP(A1366,medical[#All],6,FALSE)</f>
        <v>Yes</v>
      </c>
      <c r="F1366" s="26" t="str">
        <f>VLOOKUP('Health care'!A1366,medical[#All],7,FALSE)</f>
        <v>No</v>
      </c>
      <c r="G1366" s="26" t="str">
        <f>VLOOKUP(A1366,medical[#All],8,FALSE)</f>
        <v>No</v>
      </c>
      <c r="H1366" s="26">
        <f>VLOOKUP('Health care'!A1366,medical[#All],9,FALSE)</f>
        <v>2</v>
      </c>
      <c r="I1366" s="26" t="str">
        <f>VLOOKUP(A1366,medical[#All],10,FALSE)</f>
        <v>No</v>
      </c>
      <c r="J1366" s="27" t="str">
        <f>VLOOKUP(A1366,medical[#All],3,FALSE)</f>
        <v>Underweight</v>
      </c>
      <c r="K1366" s="27" t="str">
        <f>VLOOKUP(A1366,medical[#All],5,FALSE)</f>
        <v>Prediabetes</v>
      </c>
      <c r="L1366" s="28" t="str">
        <f>VLOOKUP(A1366,hospital[#All],10,FALSE)</f>
        <v>9-Jul-1966</v>
      </c>
      <c r="M1366" s="29">
        <f>VLOOKUP(A1366,hospital[#All],6,FALSE)</f>
        <v>7953.72</v>
      </c>
      <c r="N1366" s="26" t="str">
        <f>VLOOKUP(A1366,hospital[#All],7,FALSE)</f>
        <v>tier - 3</v>
      </c>
      <c r="O1366" s="26" t="str">
        <f>VLOOKUP(A1366,hospital[#All],8,FALSE)</f>
        <v>tier - 3</v>
      </c>
      <c r="P1366" s="26" t="str">
        <f>VLOOKUP(A1366,hospital[#All],9,FALSE)</f>
        <v>R1012</v>
      </c>
      <c r="Q1366" s="26">
        <f>VLOOKUP(A1366,hospital[#All],11,FALSE)</f>
        <v>59</v>
      </c>
    </row>
    <row r="1367" spans="1:17" ht="15.6" x14ac:dyDescent="0.3">
      <c r="A1367" s="25" t="s">
        <v>1005</v>
      </c>
      <c r="B1367" s="26" t="str">
        <f>VLOOKUP(A1367,cstm_name[#All],4,FALSE)</f>
        <v>katena</v>
      </c>
      <c r="C1367" s="26">
        <f>VLOOKUP(A1367,medical[#All],2,FALSE)</f>
        <v>27.92</v>
      </c>
      <c r="D1367" s="26" t="str">
        <f>VLOOKUP(A1367,medical[#All],5,FALSE)</f>
        <v>Prediabetes</v>
      </c>
      <c r="E1367" s="26" t="str">
        <f>VLOOKUP(A1367,medical[#All],6,FALSE)</f>
        <v>No</v>
      </c>
      <c r="F1367" s="26" t="str">
        <f>VLOOKUP('Health care'!A1367,medical[#All],7,FALSE)</f>
        <v>No</v>
      </c>
      <c r="G1367" s="26" t="str">
        <f>VLOOKUP(A1367,medical[#All],8,FALSE)</f>
        <v>No</v>
      </c>
      <c r="H1367" s="26">
        <f>VLOOKUP('Health care'!A1367,medical[#All],9,FALSE)</f>
        <v>1</v>
      </c>
      <c r="I1367" s="26" t="str">
        <f>VLOOKUP(A1367,medical[#All],10,FALSE)</f>
        <v>No</v>
      </c>
      <c r="J1367" s="27" t="str">
        <f>VLOOKUP(A1367,medical[#All],3,FALSE)</f>
        <v>OverWeight</v>
      </c>
      <c r="K1367" s="27" t="str">
        <f>VLOOKUP(A1367,medical[#All],5,FALSE)</f>
        <v>Prediabetes</v>
      </c>
      <c r="L1367" s="28" t="str">
        <f>VLOOKUP(A1367,hospital[#All],10,FALSE)</f>
        <v>29-Oct-1987</v>
      </c>
      <c r="M1367" s="29">
        <f>VLOOKUP(A1367,hospital[#All],6,FALSE)</f>
        <v>7948.22</v>
      </c>
      <c r="N1367" s="26" t="str">
        <f>VLOOKUP(A1367,hospital[#All],7,FALSE)</f>
        <v>tier - 2</v>
      </c>
      <c r="O1367" s="26" t="str">
        <f>VLOOKUP(A1367,hospital[#All],8,FALSE)</f>
        <v>tier - 3</v>
      </c>
      <c r="P1367" s="26" t="str">
        <f>VLOOKUP(A1367,hospital[#All],9,FALSE)</f>
        <v>R1025</v>
      </c>
      <c r="Q1367" s="26">
        <f>VLOOKUP(A1367,hospital[#All],11,FALSE)</f>
        <v>38</v>
      </c>
    </row>
    <row r="1368" spans="1:17" ht="15.6" x14ac:dyDescent="0.3">
      <c r="A1368" s="25" t="s">
        <v>1004</v>
      </c>
      <c r="B1368" s="26" t="str">
        <f>VLOOKUP(A1368,cstm_name[#All],4,FALSE)</f>
        <v>Bean</v>
      </c>
      <c r="C1368" s="26">
        <f>VLOOKUP(A1368,medical[#All],2,FALSE)</f>
        <v>38.284999999999997</v>
      </c>
      <c r="D1368" s="26" t="str">
        <f>VLOOKUP(A1368,medical[#All],5,FALSE)</f>
        <v>Normal</v>
      </c>
      <c r="E1368" s="26" t="str">
        <f>VLOOKUP(A1368,medical[#All],6,FALSE)</f>
        <v>No</v>
      </c>
      <c r="F1368" s="26" t="str">
        <f>VLOOKUP('Health care'!A1368,medical[#All],7,FALSE)</f>
        <v>No</v>
      </c>
      <c r="G1368" s="26" t="str">
        <f>VLOOKUP(A1368,medical[#All],8,FALSE)</f>
        <v>No</v>
      </c>
      <c r="H1368" s="26">
        <f>VLOOKUP('Health care'!A1368,medical[#All],9,FALSE)</f>
        <v>0</v>
      </c>
      <c r="I1368" s="26" t="str">
        <f>VLOOKUP(A1368,medical[#All],10,FALSE)</f>
        <v>No</v>
      </c>
      <c r="J1368" s="27" t="str">
        <f>VLOOKUP(A1368,medical[#All],3,FALSE)</f>
        <v>Obesity</v>
      </c>
      <c r="K1368" s="27" t="str">
        <f>VLOOKUP(A1368,medical[#All],5,FALSE)</f>
        <v>Normal</v>
      </c>
      <c r="L1368" s="28" t="str">
        <f>VLOOKUP(A1368,hospital[#All],10,FALSE)</f>
        <v>20-Jul-1977</v>
      </c>
      <c r="M1368" s="29">
        <f>VLOOKUP(A1368,hospital[#All],6,FALSE)</f>
        <v>7935.29</v>
      </c>
      <c r="N1368" s="26" t="str">
        <f>VLOOKUP(A1368,hospital[#All],7,FALSE)</f>
        <v>tier - 2</v>
      </c>
      <c r="O1368" s="26" t="str">
        <f>VLOOKUP(A1368,hospital[#All],8,FALSE)</f>
        <v>tier - 1</v>
      </c>
      <c r="P1368" s="26" t="str">
        <f>VLOOKUP(A1368,hospital[#All],9,FALSE)</f>
        <v>R1024</v>
      </c>
      <c r="Q1368" s="26">
        <f>VLOOKUP(A1368,hospital[#All],11,FALSE)</f>
        <v>48</v>
      </c>
    </row>
    <row r="1369" spans="1:17" ht="15.6" x14ac:dyDescent="0.3">
      <c r="A1369" s="25" t="s">
        <v>1003</v>
      </c>
      <c r="B1369" s="26" t="str">
        <f>VLOOKUP(A1369,cstm_name[#All],4,FALSE)</f>
        <v>brian</v>
      </c>
      <c r="C1369" s="26">
        <f>VLOOKUP(A1369,medical[#All],2,FALSE)</f>
        <v>16.48</v>
      </c>
      <c r="D1369" s="26" t="str">
        <f>VLOOKUP(A1369,medical[#All],5,FALSE)</f>
        <v>Diabetes</v>
      </c>
      <c r="E1369" s="26" t="str">
        <f>VLOOKUP(A1369,medical[#All],6,FALSE)</f>
        <v>No</v>
      </c>
      <c r="F1369" s="26" t="str">
        <f>VLOOKUP('Health care'!A1369,medical[#All],7,FALSE)</f>
        <v>No</v>
      </c>
      <c r="G1369" s="26" t="str">
        <f>VLOOKUP(A1369,medical[#All],8,FALSE)</f>
        <v>No</v>
      </c>
      <c r="H1369" s="26">
        <f>VLOOKUP('Health care'!A1369,medical[#All],9,FALSE)</f>
        <v>0</v>
      </c>
      <c r="I1369" s="26" t="str">
        <f>VLOOKUP(A1369,medical[#All],10,FALSE)</f>
        <v>No</v>
      </c>
      <c r="J1369" s="27" t="str">
        <f>VLOOKUP(A1369,medical[#All],3,FALSE)</f>
        <v>Underweight</v>
      </c>
      <c r="K1369" s="27" t="str">
        <f>VLOOKUP(A1369,medical[#All],5,FALSE)</f>
        <v>Diabetes</v>
      </c>
      <c r="L1369" s="28" t="str">
        <f>VLOOKUP(A1369,hospital[#All],10,FALSE)</f>
        <v>10-Oct-1962</v>
      </c>
      <c r="M1369" s="29">
        <f>VLOOKUP(A1369,hospital[#All],6,FALSE)</f>
        <v>7896.41</v>
      </c>
      <c r="N1369" s="26" t="str">
        <f>VLOOKUP(A1369,hospital[#All],7,FALSE)</f>
        <v>tier - 3</v>
      </c>
      <c r="O1369" s="26" t="str">
        <f>VLOOKUP(A1369,hospital[#All],8,FALSE)</f>
        <v>tier - 2</v>
      </c>
      <c r="P1369" s="26" t="str">
        <f>VLOOKUP(A1369,hospital[#All],9,FALSE)</f>
        <v>R1013</v>
      </c>
      <c r="Q1369" s="26">
        <f>VLOOKUP(A1369,hospital[#All],11,FALSE)</f>
        <v>63</v>
      </c>
    </row>
    <row r="1370" spans="1:17" ht="15.6" x14ac:dyDescent="0.3">
      <c r="A1370" s="25" t="s">
        <v>1002</v>
      </c>
      <c r="B1370" s="26" t="str">
        <f>VLOOKUP(A1370,cstm_name[#All],4,FALSE)</f>
        <v>Jan</v>
      </c>
      <c r="C1370" s="26">
        <f>VLOOKUP(A1370,medical[#All],2,FALSE)</f>
        <v>38.57</v>
      </c>
      <c r="D1370" s="26" t="str">
        <f>VLOOKUP(A1370,medical[#All],5,FALSE)</f>
        <v>Prediabetes</v>
      </c>
      <c r="E1370" s="26" t="str">
        <f>VLOOKUP(A1370,medical[#All],6,FALSE)</f>
        <v>No</v>
      </c>
      <c r="F1370" s="26" t="str">
        <f>VLOOKUP('Health care'!A1370,medical[#All],7,FALSE)</f>
        <v>No</v>
      </c>
      <c r="G1370" s="26" t="str">
        <f>VLOOKUP(A1370,medical[#All],8,FALSE)</f>
        <v>No</v>
      </c>
      <c r="H1370" s="26">
        <f>VLOOKUP('Health care'!A1370,medical[#All],9,FALSE)</f>
        <v>0</v>
      </c>
      <c r="I1370" s="26" t="str">
        <f>VLOOKUP(A1370,medical[#All],10,FALSE)</f>
        <v>No</v>
      </c>
      <c r="J1370" s="27" t="str">
        <f>VLOOKUP(A1370,medical[#All],3,FALSE)</f>
        <v>Obesity</v>
      </c>
      <c r="K1370" s="27" t="str">
        <f>VLOOKUP(A1370,medical[#All],5,FALSE)</f>
        <v>Prediabetes</v>
      </c>
      <c r="L1370" s="28" t="str">
        <f>VLOOKUP(A1370,hospital[#All],10,FALSE)</f>
        <v>17-Nov-1994</v>
      </c>
      <c r="M1370" s="29">
        <f>VLOOKUP(A1370,hospital[#All],6,FALSE)</f>
        <v>7851.85</v>
      </c>
      <c r="N1370" s="26" t="str">
        <f>VLOOKUP(A1370,hospital[#All],7,FALSE)</f>
        <v>tier - 2</v>
      </c>
      <c r="O1370" s="26" t="str">
        <f>VLOOKUP(A1370,hospital[#All],8,FALSE)</f>
        <v>tier - 3</v>
      </c>
      <c r="P1370" s="26" t="str">
        <f>VLOOKUP(A1370,hospital[#All],9,FALSE)</f>
        <v>R1012</v>
      </c>
      <c r="Q1370" s="26">
        <f>VLOOKUP(A1370,hospital[#All],11,FALSE)</f>
        <v>31</v>
      </c>
    </row>
    <row r="1371" spans="1:17" ht="15.6" x14ac:dyDescent="0.3">
      <c r="A1371" s="25" t="s">
        <v>1001</v>
      </c>
      <c r="B1371" s="26" t="str">
        <f>VLOOKUP(A1371,cstm_name[#All],4,FALSE)</f>
        <v>Jesse</v>
      </c>
      <c r="C1371" s="26">
        <f>VLOOKUP(A1371,medical[#All],2,FALSE)</f>
        <v>43.85</v>
      </c>
      <c r="D1371" s="26" t="str">
        <f>VLOOKUP(A1371,medical[#All],5,FALSE)</f>
        <v>Normal</v>
      </c>
      <c r="E1371" s="26" t="str">
        <f>VLOOKUP(A1371,medical[#All],6,FALSE)</f>
        <v>Yes</v>
      </c>
      <c r="F1371" s="26" t="str">
        <f>VLOOKUP('Health care'!A1371,medical[#All],7,FALSE)</f>
        <v>No</v>
      </c>
      <c r="G1371" s="26" t="str">
        <f>VLOOKUP(A1371,medical[#All],8,FALSE)</f>
        <v>No</v>
      </c>
      <c r="H1371" s="26">
        <f>VLOOKUP('Health care'!A1371,medical[#All],9,FALSE)</f>
        <v>0</v>
      </c>
      <c r="I1371" s="26" t="str">
        <f>VLOOKUP(A1371,medical[#All],10,FALSE)</f>
        <v>No</v>
      </c>
      <c r="J1371" s="27" t="str">
        <f>VLOOKUP(A1371,medical[#All],3,FALSE)</f>
        <v>Obesity</v>
      </c>
      <c r="K1371" s="27" t="str">
        <f>VLOOKUP(A1371,medical[#All],5,FALSE)</f>
        <v>Normal</v>
      </c>
      <c r="L1371" s="28" t="str">
        <f>VLOOKUP(A1371,hospital[#All],10,FALSE)</f>
        <v>5-Oct-2001</v>
      </c>
      <c r="M1371" s="29">
        <f>VLOOKUP(A1371,hospital[#All],6,FALSE)</f>
        <v>7844.8</v>
      </c>
      <c r="N1371" s="26" t="str">
        <f>VLOOKUP(A1371,hospital[#All],7,FALSE)</f>
        <v>tier - 2</v>
      </c>
      <c r="O1371" s="26" t="str">
        <f>VLOOKUP(A1371,hospital[#All],8,FALSE)</f>
        <v>tier - 2</v>
      </c>
      <c r="P1371" s="26" t="str">
        <f>VLOOKUP(A1371,hospital[#All],9,FALSE)</f>
        <v>R1012</v>
      </c>
      <c r="Q1371" s="26">
        <f>VLOOKUP(A1371,hospital[#All],11,FALSE)</f>
        <v>24</v>
      </c>
    </row>
    <row r="1372" spans="1:17" ht="15.6" x14ac:dyDescent="0.3">
      <c r="A1372" s="25" t="s">
        <v>1000</v>
      </c>
      <c r="B1372" s="26" t="str">
        <f>VLOOKUP(A1372,cstm_name[#All],4,FALSE)</f>
        <v>Lindsey</v>
      </c>
      <c r="C1372" s="26">
        <f>VLOOKUP(A1372,medical[#All],2,FALSE)</f>
        <v>30.11</v>
      </c>
      <c r="D1372" s="26" t="str">
        <f>VLOOKUP(A1372,medical[#All],5,FALSE)</f>
        <v>Normal</v>
      </c>
      <c r="E1372" s="26" t="str">
        <f>VLOOKUP(A1372,medical[#All],6,FALSE)</f>
        <v>No</v>
      </c>
      <c r="F1372" s="26" t="str">
        <f>VLOOKUP('Health care'!A1372,medical[#All],7,FALSE)</f>
        <v>No</v>
      </c>
      <c r="G1372" s="26" t="str">
        <f>VLOOKUP(A1372,medical[#All],8,FALSE)</f>
        <v>No</v>
      </c>
      <c r="H1372" s="26">
        <f>VLOOKUP('Health care'!A1372,medical[#All],9,FALSE)</f>
        <v>0</v>
      </c>
      <c r="I1372" s="26" t="str">
        <f>VLOOKUP(A1372,medical[#All],10,FALSE)</f>
        <v>No</v>
      </c>
      <c r="J1372" s="27" t="str">
        <f>VLOOKUP(A1372,medical[#All],3,FALSE)</f>
        <v>Obesity</v>
      </c>
      <c r="K1372" s="27" t="str">
        <f>VLOOKUP(A1372,medical[#All],5,FALSE)</f>
        <v>Normal</v>
      </c>
      <c r="L1372" s="28" t="str">
        <f>VLOOKUP(A1372,hospital[#All],10,FALSE)</f>
        <v>12-Oct-1989</v>
      </c>
      <c r="M1372" s="29">
        <f>VLOOKUP(A1372,hospital[#All],6,FALSE)</f>
        <v>7824.37</v>
      </c>
      <c r="N1372" s="26" t="str">
        <f>VLOOKUP(A1372,hospital[#All],7,FALSE)</f>
        <v>tier - 2</v>
      </c>
      <c r="O1372" s="26" t="str">
        <f>VLOOKUP(A1372,hospital[#All],8,FALSE)</f>
        <v>tier - 2</v>
      </c>
      <c r="P1372" s="26" t="str">
        <f>VLOOKUP(A1372,hospital[#All],9,FALSE)</f>
        <v>R1012</v>
      </c>
      <c r="Q1372" s="26">
        <f>VLOOKUP(A1372,hospital[#All],11,FALSE)</f>
        <v>36</v>
      </c>
    </row>
    <row r="1373" spans="1:17" ht="15.6" x14ac:dyDescent="0.3">
      <c r="A1373" s="25" t="s">
        <v>999</v>
      </c>
      <c r="B1373" s="26" t="str">
        <f>VLOOKUP(A1373,cstm_name[#All],4,FALSE)</f>
        <v>Marguerite</v>
      </c>
      <c r="C1373" s="26">
        <f>VLOOKUP(A1373,medical[#All],2,FALSE)</f>
        <v>31.59</v>
      </c>
      <c r="D1373" s="26" t="str">
        <f>VLOOKUP(A1373,medical[#All],5,FALSE)</f>
        <v>Prediabetes</v>
      </c>
      <c r="E1373" s="26" t="str">
        <f>VLOOKUP(A1373,medical[#All],6,FALSE)</f>
        <v>No</v>
      </c>
      <c r="F1373" s="26" t="str">
        <f>VLOOKUP('Health care'!A1373,medical[#All],7,FALSE)</f>
        <v>No</v>
      </c>
      <c r="G1373" s="26" t="str">
        <f>VLOOKUP(A1373,medical[#All],8,FALSE)</f>
        <v>No</v>
      </c>
      <c r="H1373" s="26">
        <f>VLOOKUP('Health care'!A1373,medical[#All],9,FALSE)</f>
        <v>0</v>
      </c>
      <c r="I1373" s="26" t="str">
        <f>VLOOKUP(A1373,medical[#All],10,FALSE)</f>
        <v>No</v>
      </c>
      <c r="J1373" s="27" t="str">
        <f>VLOOKUP(A1373,medical[#All],3,FALSE)</f>
        <v>Obesity</v>
      </c>
      <c r="K1373" s="27" t="str">
        <f>VLOOKUP(A1373,medical[#All],5,FALSE)</f>
        <v>Prediabetes</v>
      </c>
      <c r="L1373" s="28" t="str">
        <f>VLOOKUP(A1373,hospital[#All],10,FALSE)</f>
        <v>21-Dec-1991</v>
      </c>
      <c r="M1373" s="29">
        <f>VLOOKUP(A1373,hospital[#All],6,FALSE)</f>
        <v>7812.67</v>
      </c>
      <c r="N1373" s="26" t="str">
        <f>VLOOKUP(A1373,hospital[#All],7,FALSE)</f>
        <v>tier - 2</v>
      </c>
      <c r="O1373" s="26" t="str">
        <f>VLOOKUP(A1373,hospital[#All],8,FALSE)</f>
        <v>tier - 1</v>
      </c>
      <c r="P1373" s="26" t="str">
        <f>VLOOKUP(A1373,hospital[#All],9,FALSE)</f>
        <v>R1012</v>
      </c>
      <c r="Q1373" s="26">
        <f>VLOOKUP(A1373,hospital[#All],11,FALSE)</f>
        <v>34</v>
      </c>
    </row>
    <row r="1374" spans="1:17" ht="15.6" x14ac:dyDescent="0.3">
      <c r="A1374" s="25" t="s">
        <v>998</v>
      </c>
      <c r="B1374" s="26" t="str">
        <f>VLOOKUP(A1374,cstm_name[#All],4,FALSE)</f>
        <v>travis</v>
      </c>
      <c r="C1374" s="26">
        <f>VLOOKUP(A1374,medical[#All],2,FALSE)</f>
        <v>40.15</v>
      </c>
      <c r="D1374" s="26" t="str">
        <f>VLOOKUP(A1374,medical[#All],5,FALSE)</f>
        <v>Diabetes</v>
      </c>
      <c r="E1374" s="26" t="str">
        <f>VLOOKUP(A1374,medical[#All],6,FALSE)</f>
        <v>No</v>
      </c>
      <c r="F1374" s="26" t="str">
        <f>VLOOKUP('Health care'!A1374,medical[#All],7,FALSE)</f>
        <v>No</v>
      </c>
      <c r="G1374" s="26" t="str">
        <f>VLOOKUP(A1374,medical[#All],8,FALSE)</f>
        <v>No</v>
      </c>
      <c r="H1374" s="26">
        <f>VLOOKUP('Health care'!A1374,medical[#All],9,FALSE)</f>
        <v>0</v>
      </c>
      <c r="I1374" s="26" t="str">
        <f>VLOOKUP(A1374,medical[#All],10,FALSE)</f>
        <v>No</v>
      </c>
      <c r="J1374" s="27" t="str">
        <f>VLOOKUP(A1374,medical[#All],3,FALSE)</f>
        <v>Obesity</v>
      </c>
      <c r="K1374" s="27" t="str">
        <f>VLOOKUP(A1374,medical[#All],5,FALSE)</f>
        <v>Diabetes</v>
      </c>
      <c r="L1374" s="28" t="str">
        <f>VLOOKUP(A1374,hospital[#All],10,FALSE)</f>
        <v>9-Nov-1974</v>
      </c>
      <c r="M1374" s="29">
        <f>VLOOKUP(A1374,hospital[#All],6,FALSE)</f>
        <v>7804.16</v>
      </c>
      <c r="N1374" s="26" t="str">
        <f>VLOOKUP(A1374,hospital[#All],7,FALSE)</f>
        <v>tier - 2</v>
      </c>
      <c r="O1374" s="26" t="str">
        <f>VLOOKUP(A1374,hospital[#All],8,FALSE)</f>
        <v>tier - 3</v>
      </c>
      <c r="P1374" s="26" t="str">
        <f>VLOOKUP(A1374,hospital[#All],9,FALSE)</f>
        <v>R1013</v>
      </c>
      <c r="Q1374" s="26">
        <f>VLOOKUP(A1374,hospital[#All],11,FALSE)</f>
        <v>51</v>
      </c>
    </row>
    <row r="1375" spans="1:17" ht="15.6" x14ac:dyDescent="0.3">
      <c r="A1375" s="25" t="s">
        <v>997</v>
      </c>
      <c r="B1375" s="26" t="str">
        <f>VLOOKUP(A1375,cstm_name[#All],4,FALSE)</f>
        <v>ricky</v>
      </c>
      <c r="C1375" s="26">
        <f>VLOOKUP(A1375,medical[#All],2,FALSE)</f>
        <v>40.700000000000003</v>
      </c>
      <c r="D1375" s="26" t="str">
        <f>VLOOKUP(A1375,medical[#All],5,FALSE)</f>
        <v>Prediabetes</v>
      </c>
      <c r="E1375" s="26" t="str">
        <f>VLOOKUP(A1375,medical[#All],6,FALSE)</f>
        <v>Yes</v>
      </c>
      <c r="F1375" s="26" t="str">
        <f>VLOOKUP('Health care'!A1375,medical[#All],7,FALSE)</f>
        <v>No</v>
      </c>
      <c r="G1375" s="26" t="str">
        <f>VLOOKUP(A1375,medical[#All],8,FALSE)</f>
        <v>Yes</v>
      </c>
      <c r="H1375" s="26">
        <f>VLOOKUP('Health care'!A1375,medical[#All],9,FALSE)</f>
        <v>1</v>
      </c>
      <c r="I1375" s="26" t="str">
        <f>VLOOKUP(A1375,medical[#All],10,FALSE)</f>
        <v>No</v>
      </c>
      <c r="J1375" s="27" t="str">
        <f>VLOOKUP(A1375,medical[#All],3,FALSE)</f>
        <v>Obesity</v>
      </c>
      <c r="K1375" s="27" t="str">
        <f>VLOOKUP(A1375,medical[#All],5,FALSE)</f>
        <v>Prediabetes</v>
      </c>
      <c r="L1375" s="28" t="str">
        <f>VLOOKUP(A1375,hospital[#All],10,FALSE)</f>
        <v>2-Dec-1997</v>
      </c>
      <c r="M1375" s="29">
        <f>VLOOKUP(A1375,hospital[#All],6,FALSE)</f>
        <v>7803.77</v>
      </c>
      <c r="N1375" s="26" t="str">
        <f>VLOOKUP(A1375,hospital[#All],7,FALSE)</f>
        <v>tier - 2</v>
      </c>
      <c r="O1375" s="26" t="str">
        <f>VLOOKUP(A1375,hospital[#All],8,FALSE)</f>
        <v>tier - 3</v>
      </c>
      <c r="P1375" s="26" t="str">
        <f>VLOOKUP(A1375,hospital[#All],9,FALSE)</f>
        <v>R1012</v>
      </c>
      <c r="Q1375" s="26">
        <f>VLOOKUP(A1375,hospital[#All],11,FALSE)</f>
        <v>28</v>
      </c>
    </row>
    <row r="1376" spans="1:17" ht="15.6" x14ac:dyDescent="0.3">
      <c r="A1376" s="25" t="s">
        <v>996</v>
      </c>
      <c r="B1376" s="26" t="str">
        <f>VLOOKUP(A1376,cstm_name[#All],4,FALSE)</f>
        <v>Colleen</v>
      </c>
      <c r="C1376" s="26">
        <f>VLOOKUP(A1376,medical[#All],2,FALSE)</f>
        <v>40.76</v>
      </c>
      <c r="D1376" s="26" t="str">
        <f>VLOOKUP(A1376,medical[#All],5,FALSE)</f>
        <v>Normal</v>
      </c>
      <c r="E1376" s="26" t="str">
        <f>VLOOKUP(A1376,medical[#All],6,FALSE)</f>
        <v>No</v>
      </c>
      <c r="F1376" s="26" t="str">
        <f>VLOOKUP('Health care'!A1376,medical[#All],7,FALSE)</f>
        <v>No</v>
      </c>
      <c r="G1376" s="26" t="str">
        <f>VLOOKUP(A1376,medical[#All],8,FALSE)</f>
        <v>No</v>
      </c>
      <c r="H1376" s="26">
        <f>VLOOKUP('Health care'!A1376,medical[#All],9,FALSE)</f>
        <v>0</v>
      </c>
      <c r="I1376" s="26" t="str">
        <f>VLOOKUP(A1376,medical[#All],10,FALSE)</f>
        <v>No</v>
      </c>
      <c r="J1376" s="27" t="str">
        <f>VLOOKUP(A1376,medical[#All],3,FALSE)</f>
        <v>Obesity</v>
      </c>
      <c r="K1376" s="27" t="str">
        <f>VLOOKUP(A1376,medical[#All],5,FALSE)</f>
        <v>Normal</v>
      </c>
      <c r="L1376" s="28" t="str">
        <f>VLOOKUP(A1376,hospital[#All],10,FALSE)</f>
        <v>25-Dec-1999</v>
      </c>
      <c r="M1376" s="29">
        <f>VLOOKUP(A1376,hospital[#All],6,FALSE)</f>
        <v>7794.68</v>
      </c>
      <c r="N1376" s="26" t="str">
        <f>VLOOKUP(A1376,hospital[#All],7,FALSE)</f>
        <v>tier - 2</v>
      </c>
      <c r="O1376" s="26" t="str">
        <f>VLOOKUP(A1376,hospital[#All],8,FALSE)</f>
        <v>tier - 2</v>
      </c>
      <c r="P1376" s="26" t="str">
        <f>VLOOKUP(A1376,hospital[#All],9,FALSE)</f>
        <v>R1026</v>
      </c>
      <c r="Q1376" s="26">
        <f>VLOOKUP(A1376,hospital[#All],11,FALSE)</f>
        <v>26</v>
      </c>
    </row>
    <row r="1377" spans="1:17" ht="15.6" x14ac:dyDescent="0.3">
      <c r="A1377" s="25" t="s">
        <v>995</v>
      </c>
      <c r="B1377" s="26" t="str">
        <f>VLOOKUP(A1377,cstm_name[#All],4,FALSE)</f>
        <v>Charlie</v>
      </c>
      <c r="C1377" s="26">
        <f>VLOOKUP(A1377,medical[#All],2,FALSE)</f>
        <v>29.7</v>
      </c>
      <c r="D1377" s="26" t="str">
        <f>VLOOKUP(A1377,medical[#All],5,FALSE)</f>
        <v>Diabetes</v>
      </c>
      <c r="E1377" s="26" t="str">
        <f>VLOOKUP(A1377,medical[#All],6,FALSE)</f>
        <v>No</v>
      </c>
      <c r="F1377" s="26" t="str">
        <f>VLOOKUP('Health care'!A1377,medical[#All],7,FALSE)</f>
        <v>No</v>
      </c>
      <c r="G1377" s="26" t="str">
        <f>VLOOKUP(A1377,medical[#All],8,FALSE)</f>
        <v>No</v>
      </c>
      <c r="H1377" s="26">
        <f>VLOOKUP('Health care'!A1377,medical[#All],9,FALSE)</f>
        <v>0</v>
      </c>
      <c r="I1377" s="26" t="str">
        <f>VLOOKUP(A1377,medical[#All],10,FALSE)</f>
        <v>No</v>
      </c>
      <c r="J1377" s="27" t="str">
        <f>VLOOKUP(A1377,medical[#All],3,FALSE)</f>
        <v>OverWeight</v>
      </c>
      <c r="K1377" s="27" t="str">
        <f>VLOOKUP(A1377,medical[#All],5,FALSE)</f>
        <v>Diabetes</v>
      </c>
      <c r="L1377" s="28" t="str">
        <f>VLOOKUP(A1377,hospital[#All],10,FALSE)</f>
        <v>6-Dec-1974</v>
      </c>
      <c r="M1377" s="29">
        <f>VLOOKUP(A1377,hospital[#All],6,FALSE)</f>
        <v>7789.64</v>
      </c>
      <c r="N1377" s="26" t="str">
        <f>VLOOKUP(A1377,hospital[#All],7,FALSE)</f>
        <v>tier - 1</v>
      </c>
      <c r="O1377" s="26" t="str">
        <f>VLOOKUP(A1377,hospital[#All],8,FALSE)</f>
        <v>tier - 3</v>
      </c>
      <c r="P1377" s="26" t="str">
        <f>VLOOKUP(A1377,hospital[#All],9,FALSE)</f>
        <v>R1013</v>
      </c>
      <c r="Q1377" s="26">
        <f>VLOOKUP(A1377,hospital[#All],11,FALSE)</f>
        <v>51</v>
      </c>
    </row>
    <row r="1378" spans="1:17" ht="15.6" x14ac:dyDescent="0.3">
      <c r="A1378" s="25" t="s">
        <v>994</v>
      </c>
      <c r="B1378" s="26" t="str">
        <f>VLOOKUP(A1378,cstm_name[#All],4,FALSE)</f>
        <v>rick</v>
      </c>
      <c r="C1378" s="26">
        <f>VLOOKUP(A1378,medical[#All],2,FALSE)</f>
        <v>40.58</v>
      </c>
      <c r="D1378" s="26" t="str">
        <f>VLOOKUP(A1378,medical[#All],5,FALSE)</f>
        <v>Normal</v>
      </c>
      <c r="E1378" s="26" t="str">
        <f>VLOOKUP(A1378,medical[#All],6,FALSE)</f>
        <v>Yes</v>
      </c>
      <c r="F1378" s="26" t="str">
        <f>VLOOKUP('Health care'!A1378,medical[#All],7,FALSE)</f>
        <v>No</v>
      </c>
      <c r="G1378" s="26" t="str">
        <f>VLOOKUP(A1378,medical[#All],8,FALSE)</f>
        <v>Yes</v>
      </c>
      <c r="H1378" s="26">
        <f>VLOOKUP('Health care'!A1378,medical[#All],9,FALSE)</f>
        <v>1</v>
      </c>
      <c r="I1378" s="26" t="str">
        <f>VLOOKUP(A1378,medical[#All],10,FALSE)</f>
        <v>No</v>
      </c>
      <c r="J1378" s="27" t="str">
        <f>VLOOKUP(A1378,medical[#All],3,FALSE)</f>
        <v>Obesity</v>
      </c>
      <c r="K1378" s="27" t="str">
        <f>VLOOKUP(A1378,medical[#All],5,FALSE)</f>
        <v>Normal</v>
      </c>
      <c r="L1378" s="28" t="str">
        <f>VLOOKUP(A1378,hospital[#All],10,FALSE)</f>
        <v>21-Dec-1997</v>
      </c>
      <c r="M1378" s="29">
        <f>VLOOKUP(A1378,hospital[#All],6,FALSE)</f>
        <v>7763.06</v>
      </c>
      <c r="N1378" s="26" t="str">
        <f>VLOOKUP(A1378,hospital[#All],7,FALSE)</f>
        <v>tier - 2</v>
      </c>
      <c r="O1378" s="26" t="str">
        <f>VLOOKUP(A1378,hospital[#All],8,FALSE)</f>
        <v>tier - 1</v>
      </c>
      <c r="P1378" s="26" t="str">
        <f>VLOOKUP(A1378,hospital[#All],9,FALSE)</f>
        <v>R1012</v>
      </c>
      <c r="Q1378" s="26">
        <f>VLOOKUP(A1378,hospital[#All],11,FALSE)</f>
        <v>28</v>
      </c>
    </row>
    <row r="1379" spans="1:17" ht="15.6" x14ac:dyDescent="0.3">
      <c r="A1379" s="25" t="s">
        <v>993</v>
      </c>
      <c r="B1379" s="26" t="str">
        <f>VLOOKUP(A1379,cstm_name[#All],4,FALSE)</f>
        <v>Lauren</v>
      </c>
      <c r="C1379" s="26">
        <f>VLOOKUP(A1379,medical[#All],2,FALSE)</f>
        <v>33.06</v>
      </c>
      <c r="D1379" s="26" t="str">
        <f>VLOOKUP(A1379,medical[#All],5,FALSE)</f>
        <v>Diabetes</v>
      </c>
      <c r="E1379" s="26" t="str">
        <f>VLOOKUP(A1379,medical[#All],6,FALSE)</f>
        <v>Yes</v>
      </c>
      <c r="F1379" s="26" t="str">
        <f>VLOOKUP('Health care'!A1379,medical[#All],7,FALSE)</f>
        <v>No</v>
      </c>
      <c r="G1379" s="26" t="str">
        <f>VLOOKUP(A1379,medical[#All],8,FALSE)</f>
        <v>No</v>
      </c>
      <c r="H1379" s="26">
        <f>VLOOKUP('Health care'!A1379,medical[#All],9,FALSE)</f>
        <v>0</v>
      </c>
      <c r="I1379" s="26" t="str">
        <f>VLOOKUP(A1379,medical[#All],10,FALSE)</f>
        <v>No</v>
      </c>
      <c r="J1379" s="27" t="str">
        <f>VLOOKUP(A1379,medical[#All],3,FALSE)</f>
        <v>Obesity</v>
      </c>
      <c r="K1379" s="27" t="str">
        <f>VLOOKUP(A1379,medical[#All],5,FALSE)</f>
        <v>Diabetes</v>
      </c>
      <c r="L1379" s="28" t="str">
        <f>VLOOKUP(A1379,hospital[#All],10,FALSE)</f>
        <v>30-Jun-1981</v>
      </c>
      <c r="M1379" s="29">
        <f>VLOOKUP(A1379,hospital[#All],6,FALSE)</f>
        <v>7749.16</v>
      </c>
      <c r="N1379" s="26" t="str">
        <f>VLOOKUP(A1379,hospital[#All],7,FALSE)</f>
        <v>tier - 2</v>
      </c>
      <c r="O1379" s="26" t="str">
        <f>VLOOKUP(A1379,hospital[#All],8,FALSE)</f>
        <v>tier - 1</v>
      </c>
      <c r="P1379" s="26" t="str">
        <f>VLOOKUP(A1379,hospital[#All],9,FALSE)</f>
        <v>R1012</v>
      </c>
      <c r="Q1379" s="26">
        <f>VLOOKUP(A1379,hospital[#All],11,FALSE)</f>
        <v>44</v>
      </c>
    </row>
    <row r="1380" spans="1:17" ht="15.6" x14ac:dyDescent="0.3">
      <c r="A1380" s="25" t="s">
        <v>992</v>
      </c>
      <c r="B1380" s="26" t="str">
        <f>VLOOKUP(A1380,cstm_name[#All],4,FALSE)</f>
        <v>daniel</v>
      </c>
      <c r="C1380" s="26">
        <f>VLOOKUP(A1380,medical[#All],2,FALSE)</f>
        <v>26.62</v>
      </c>
      <c r="D1380" s="26" t="str">
        <f>VLOOKUP(A1380,medical[#All],5,FALSE)</f>
        <v>Prediabetes</v>
      </c>
      <c r="E1380" s="26" t="str">
        <f>VLOOKUP(A1380,medical[#All],6,FALSE)</f>
        <v>Yes</v>
      </c>
      <c r="F1380" s="26" t="str">
        <f>VLOOKUP('Health care'!A1380,medical[#All],7,FALSE)</f>
        <v>No</v>
      </c>
      <c r="G1380" s="26" t="str">
        <f>VLOOKUP(A1380,medical[#All],8,FALSE)</f>
        <v>No</v>
      </c>
      <c r="H1380" s="26">
        <f>VLOOKUP('Health care'!A1380,medical[#All],9,FALSE)</f>
        <v>0</v>
      </c>
      <c r="I1380" s="26" t="str">
        <f>VLOOKUP(A1380,medical[#All],10,FALSE)</f>
        <v>No</v>
      </c>
      <c r="J1380" s="27" t="str">
        <f>VLOOKUP(A1380,medical[#All],3,FALSE)</f>
        <v>OverWeight</v>
      </c>
      <c r="K1380" s="27" t="str">
        <f>VLOOKUP(A1380,medical[#All],5,FALSE)</f>
        <v>Prediabetes</v>
      </c>
      <c r="L1380" s="28" t="str">
        <f>VLOOKUP(A1380,hospital[#All],10,FALSE)</f>
        <v>12-Dec-1976</v>
      </c>
      <c r="M1380" s="29">
        <f>VLOOKUP(A1380,hospital[#All],6,FALSE)</f>
        <v>7742.11</v>
      </c>
      <c r="N1380" s="26" t="str">
        <f>VLOOKUP(A1380,hospital[#All],7,FALSE)</f>
        <v>tier - 3</v>
      </c>
      <c r="O1380" s="26" t="str">
        <f>VLOOKUP(A1380,hospital[#All],8,FALSE)</f>
        <v>tier - 2</v>
      </c>
      <c r="P1380" s="26" t="str">
        <f>VLOOKUP(A1380,hospital[#All],9,FALSE)</f>
        <v>R1013</v>
      </c>
      <c r="Q1380" s="26">
        <f>VLOOKUP(A1380,hospital[#All],11,FALSE)</f>
        <v>49</v>
      </c>
    </row>
    <row r="1381" spans="1:17" ht="15.6" x14ac:dyDescent="0.3">
      <c r="A1381" s="25" t="s">
        <v>991</v>
      </c>
      <c r="B1381" s="26" t="str">
        <f>VLOOKUP(A1381,cstm_name[#All],4,FALSE)</f>
        <v>jaime</v>
      </c>
      <c r="C1381" s="26">
        <f>VLOOKUP(A1381,medical[#All],2,FALSE)</f>
        <v>37.1</v>
      </c>
      <c r="D1381" s="26" t="str">
        <f>VLOOKUP(A1381,medical[#All],5,FALSE)</f>
        <v>Diabetes</v>
      </c>
      <c r="E1381" s="26" t="str">
        <f>VLOOKUP(A1381,medical[#All],6,FALSE)</f>
        <v>No</v>
      </c>
      <c r="F1381" s="26" t="str">
        <f>VLOOKUP('Health care'!A1381,medical[#All],7,FALSE)</f>
        <v>No</v>
      </c>
      <c r="G1381" s="26" t="str">
        <f>VLOOKUP(A1381,medical[#All],8,FALSE)</f>
        <v>No</v>
      </c>
      <c r="H1381" s="26">
        <f>VLOOKUP('Health care'!A1381,medical[#All],9,FALSE)</f>
        <v>0</v>
      </c>
      <c r="I1381" s="26" t="str">
        <f>VLOOKUP(A1381,medical[#All],10,FALSE)</f>
        <v>No</v>
      </c>
      <c r="J1381" s="27" t="str">
        <f>VLOOKUP(A1381,medical[#All],3,FALSE)</f>
        <v>Obesity</v>
      </c>
      <c r="K1381" s="27" t="str">
        <f>VLOOKUP(A1381,medical[#All],5,FALSE)</f>
        <v>Diabetes</v>
      </c>
      <c r="L1381" s="28" t="str">
        <f>VLOOKUP(A1381,hospital[#All],10,FALSE)</f>
        <v>4-Sep-1978</v>
      </c>
      <c r="M1381" s="29">
        <f>VLOOKUP(A1381,hospital[#All],6,FALSE)</f>
        <v>7740.34</v>
      </c>
      <c r="N1381" s="26" t="str">
        <f>VLOOKUP(A1381,hospital[#All],7,FALSE)</f>
        <v>tier - 1</v>
      </c>
      <c r="O1381" s="26" t="str">
        <f>VLOOKUP(A1381,hospital[#All],8,FALSE)</f>
        <v>tier - 1</v>
      </c>
      <c r="P1381" s="26" t="str">
        <f>VLOOKUP(A1381,hospital[#All],9,FALSE)</f>
        <v>R1011</v>
      </c>
      <c r="Q1381" s="26">
        <f>VLOOKUP(A1381,hospital[#All],11,FALSE)</f>
        <v>47</v>
      </c>
    </row>
    <row r="1382" spans="1:17" ht="15.6" x14ac:dyDescent="0.3">
      <c r="A1382" s="25" t="s">
        <v>990</v>
      </c>
      <c r="B1382" s="26" t="str">
        <f>VLOOKUP(A1382,cstm_name[#All],4,FALSE)</f>
        <v>Erik</v>
      </c>
      <c r="C1382" s="26">
        <f>VLOOKUP(A1382,medical[#All],2,FALSE)</f>
        <v>18.28</v>
      </c>
      <c r="D1382" s="26" t="str">
        <f>VLOOKUP(A1382,medical[#All],5,FALSE)</f>
        <v>Diabetes</v>
      </c>
      <c r="E1382" s="26" t="str">
        <f>VLOOKUP(A1382,medical[#All],6,FALSE)</f>
        <v>No</v>
      </c>
      <c r="F1382" s="26" t="str">
        <f>VLOOKUP('Health care'!A1382,medical[#All],7,FALSE)</f>
        <v>No</v>
      </c>
      <c r="G1382" s="26" t="str">
        <f>VLOOKUP(A1382,medical[#All],8,FALSE)</f>
        <v>No</v>
      </c>
      <c r="H1382" s="26">
        <f>VLOOKUP('Health care'!A1382,medical[#All],9,FALSE)</f>
        <v>0</v>
      </c>
      <c r="I1382" s="26" t="str">
        <f>VLOOKUP(A1382,medical[#All],10,FALSE)</f>
        <v>No</v>
      </c>
      <c r="J1382" s="27" t="str">
        <f>VLOOKUP(A1382,medical[#All],3,FALSE)</f>
        <v>Underweight</v>
      </c>
      <c r="K1382" s="27" t="str">
        <f>VLOOKUP(A1382,medical[#All],5,FALSE)</f>
        <v>Diabetes</v>
      </c>
      <c r="L1382" s="28" t="str">
        <f>VLOOKUP(A1382,hospital[#All],10,FALSE)</f>
        <v>18-Jul-1965</v>
      </c>
      <c r="M1382" s="29">
        <f>VLOOKUP(A1382,hospital[#All],6,FALSE)</f>
        <v>7736.39</v>
      </c>
      <c r="N1382" s="26" t="str">
        <f>VLOOKUP(A1382,hospital[#All],7,FALSE)</f>
        <v>tier - 3</v>
      </c>
      <c r="O1382" s="26" t="str">
        <f>VLOOKUP(A1382,hospital[#All],8,FALSE)</f>
        <v>tier - 2</v>
      </c>
      <c r="P1382" s="26" t="str">
        <f>VLOOKUP(A1382,hospital[#All],9,FALSE)</f>
        <v>R1013</v>
      </c>
      <c r="Q1382" s="26">
        <f>VLOOKUP(A1382,hospital[#All],11,FALSE)</f>
        <v>60</v>
      </c>
    </row>
    <row r="1383" spans="1:17" ht="15.6" x14ac:dyDescent="0.3">
      <c r="A1383" s="25" t="s">
        <v>989</v>
      </c>
      <c r="B1383" s="26" t="str">
        <f>VLOOKUP(A1383,cstm_name[#All],4,FALSE)</f>
        <v>katie</v>
      </c>
      <c r="C1383" s="26">
        <f>VLOOKUP(A1383,medical[#All],2,FALSE)</f>
        <v>35.814999999999998</v>
      </c>
      <c r="D1383" s="26" t="str">
        <f>VLOOKUP(A1383,medical[#All],5,FALSE)</f>
        <v>Prediabetes</v>
      </c>
      <c r="E1383" s="26" t="str">
        <f>VLOOKUP(A1383,medical[#All],6,FALSE)</f>
        <v>No</v>
      </c>
      <c r="F1383" s="26" t="str">
        <f>VLOOKUP('Health care'!A1383,medical[#All],7,FALSE)</f>
        <v>No</v>
      </c>
      <c r="G1383" s="26" t="str">
        <f>VLOOKUP(A1383,medical[#All],8,FALSE)</f>
        <v>No</v>
      </c>
      <c r="H1383" s="26">
        <f>VLOOKUP('Health care'!A1383,medical[#All],9,FALSE)</f>
        <v>0</v>
      </c>
      <c r="I1383" s="26" t="str">
        <f>VLOOKUP(A1383,medical[#All],10,FALSE)</f>
        <v>No</v>
      </c>
      <c r="J1383" s="27" t="str">
        <f>VLOOKUP(A1383,medical[#All],3,FALSE)</f>
        <v>Obesity</v>
      </c>
      <c r="K1383" s="27" t="str">
        <f>VLOOKUP(A1383,medical[#All],5,FALSE)</f>
        <v>Prediabetes</v>
      </c>
      <c r="L1383" s="28" t="str">
        <f>VLOOKUP(A1383,hospital[#All],10,FALSE)</f>
        <v>29-Aug-1977</v>
      </c>
      <c r="M1383" s="29">
        <f>VLOOKUP(A1383,hospital[#All],6,FALSE)</f>
        <v>7731.86</v>
      </c>
      <c r="N1383" s="26" t="str">
        <f>VLOOKUP(A1383,hospital[#All],7,FALSE)</f>
        <v>tier - 2</v>
      </c>
      <c r="O1383" s="26" t="str">
        <f>VLOOKUP(A1383,hospital[#All],8,FALSE)</f>
        <v>tier - 3</v>
      </c>
      <c r="P1383" s="26" t="str">
        <f>VLOOKUP(A1383,hospital[#All],9,FALSE)</f>
        <v>R1012</v>
      </c>
      <c r="Q1383" s="26">
        <f>VLOOKUP(A1383,hospital[#All],11,FALSE)</f>
        <v>48</v>
      </c>
    </row>
    <row r="1384" spans="1:17" ht="15.6" x14ac:dyDescent="0.3">
      <c r="A1384" s="25" t="s">
        <v>988</v>
      </c>
      <c r="B1384" s="26" t="str">
        <f>VLOOKUP(A1384,cstm_name[#All],4,FALSE)</f>
        <v>Thomas</v>
      </c>
      <c r="C1384" s="26">
        <f>VLOOKUP(A1384,medical[#All],2,FALSE)</f>
        <v>30.69</v>
      </c>
      <c r="D1384" s="26" t="str">
        <f>VLOOKUP(A1384,medical[#All],5,FALSE)</f>
        <v>Diabetes</v>
      </c>
      <c r="E1384" s="26" t="str">
        <f>VLOOKUP(A1384,medical[#All],6,FALSE)</f>
        <v>No</v>
      </c>
      <c r="F1384" s="26" t="str">
        <f>VLOOKUP('Health care'!A1384,medical[#All],7,FALSE)</f>
        <v>No</v>
      </c>
      <c r="G1384" s="26" t="str">
        <f>VLOOKUP(A1384,medical[#All],8,FALSE)</f>
        <v>No</v>
      </c>
      <c r="H1384" s="26">
        <f>VLOOKUP('Health care'!A1384,medical[#All],9,FALSE)</f>
        <v>0</v>
      </c>
      <c r="I1384" s="26" t="str">
        <f>VLOOKUP(A1384,medical[#All],10,FALSE)</f>
        <v>No</v>
      </c>
      <c r="J1384" s="27" t="str">
        <f>VLOOKUP(A1384,medical[#All],3,FALSE)</f>
        <v>Obesity</v>
      </c>
      <c r="K1384" s="27" t="str">
        <f>VLOOKUP(A1384,medical[#All],5,FALSE)</f>
        <v>Diabetes</v>
      </c>
      <c r="L1384" s="28" t="str">
        <f>VLOOKUP(A1384,hospital[#All],10,FALSE)</f>
        <v>4-Dec-1978</v>
      </c>
      <c r="M1384" s="29">
        <f>VLOOKUP(A1384,hospital[#All],6,FALSE)</f>
        <v>7731.43</v>
      </c>
      <c r="N1384" s="26" t="str">
        <f>VLOOKUP(A1384,hospital[#All],7,FALSE)</f>
        <v>tier - 3</v>
      </c>
      <c r="O1384" s="26" t="str">
        <f>VLOOKUP(A1384,hospital[#All],8,FALSE)</f>
        <v>tier - 2</v>
      </c>
      <c r="P1384" s="26" t="str">
        <f>VLOOKUP(A1384,hospital[#All],9,FALSE)</f>
        <v>R1013</v>
      </c>
      <c r="Q1384" s="26">
        <f>VLOOKUP(A1384,hospital[#All],11,FALSE)</f>
        <v>47</v>
      </c>
    </row>
    <row r="1385" spans="1:17" ht="15.6" x14ac:dyDescent="0.3">
      <c r="A1385" s="25" t="s">
        <v>987</v>
      </c>
      <c r="B1385" s="26" t="str">
        <f>VLOOKUP(A1385,cstm_name[#All],4,FALSE)</f>
        <v>Jean</v>
      </c>
      <c r="C1385" s="26">
        <f>VLOOKUP(A1385,medical[#All],2,FALSE)</f>
        <v>26.125</v>
      </c>
      <c r="D1385" s="26" t="str">
        <f>VLOOKUP(A1385,medical[#All],5,FALSE)</f>
        <v>Normal</v>
      </c>
      <c r="E1385" s="26" t="str">
        <f>VLOOKUP(A1385,medical[#All],6,FALSE)</f>
        <v>No</v>
      </c>
      <c r="F1385" s="26" t="str">
        <f>VLOOKUP('Health care'!A1385,medical[#All],7,FALSE)</f>
        <v>No</v>
      </c>
      <c r="G1385" s="26" t="str">
        <f>VLOOKUP(A1385,medical[#All],8,FALSE)</f>
        <v>No</v>
      </c>
      <c r="H1385" s="26">
        <f>VLOOKUP('Health care'!A1385,medical[#All],9,FALSE)</f>
        <v>0</v>
      </c>
      <c r="I1385" s="26" t="str">
        <f>VLOOKUP(A1385,medical[#All],10,FALSE)</f>
        <v>No</v>
      </c>
      <c r="J1385" s="27" t="str">
        <f>VLOOKUP(A1385,medical[#All],3,FALSE)</f>
        <v>OverWeight</v>
      </c>
      <c r="K1385" s="27" t="str">
        <f>VLOOKUP(A1385,medical[#All],5,FALSE)</f>
        <v>Normal</v>
      </c>
      <c r="L1385" s="28" t="str">
        <f>VLOOKUP(A1385,hospital[#All],10,FALSE)</f>
        <v>10-Sep-1980</v>
      </c>
      <c r="M1385" s="29">
        <f>VLOOKUP(A1385,hospital[#All],6,FALSE)</f>
        <v>7729.65</v>
      </c>
      <c r="N1385" s="26" t="str">
        <f>VLOOKUP(A1385,hospital[#All],7,FALSE)</f>
        <v>tier - 3</v>
      </c>
      <c r="O1385" s="26" t="str">
        <f>VLOOKUP(A1385,hospital[#All],8,FALSE)</f>
        <v>tier - 1</v>
      </c>
      <c r="P1385" s="26" t="str">
        <f>VLOOKUP(A1385,hospital[#All],9,FALSE)</f>
        <v>R1016</v>
      </c>
      <c r="Q1385" s="26">
        <f>VLOOKUP(A1385,hospital[#All],11,FALSE)</f>
        <v>45</v>
      </c>
    </row>
    <row r="1386" spans="1:17" ht="15.6" x14ac:dyDescent="0.3">
      <c r="A1386" s="25" t="s">
        <v>986</v>
      </c>
      <c r="B1386" s="26" t="str">
        <f>VLOOKUP(A1386,cstm_name[#All],4,FALSE)</f>
        <v>Kerry</v>
      </c>
      <c r="C1386" s="26">
        <f>VLOOKUP(A1386,medical[#All],2,FALSE)</f>
        <v>34.58</v>
      </c>
      <c r="D1386" s="26" t="str">
        <f>VLOOKUP(A1386,medical[#All],5,FALSE)</f>
        <v>Prediabetes</v>
      </c>
      <c r="E1386" s="26" t="str">
        <f>VLOOKUP(A1386,medical[#All],6,FALSE)</f>
        <v>No</v>
      </c>
      <c r="F1386" s="26" t="str">
        <f>VLOOKUP('Health care'!A1386,medical[#All],7,FALSE)</f>
        <v>No</v>
      </c>
      <c r="G1386" s="26" t="str">
        <f>VLOOKUP(A1386,medical[#All],8,FALSE)</f>
        <v>Yes</v>
      </c>
      <c r="H1386" s="26">
        <f>VLOOKUP('Health care'!A1386,medical[#All],9,FALSE)</f>
        <v>1</v>
      </c>
      <c r="I1386" s="26" t="str">
        <f>VLOOKUP(A1386,medical[#All],10,FALSE)</f>
        <v>No</v>
      </c>
      <c r="J1386" s="27" t="str">
        <f>VLOOKUP(A1386,medical[#All],3,FALSE)</f>
        <v>Obesity</v>
      </c>
      <c r="K1386" s="27" t="str">
        <f>VLOOKUP(A1386,medical[#All],5,FALSE)</f>
        <v>Prediabetes</v>
      </c>
      <c r="L1386" s="28" t="str">
        <f>VLOOKUP(A1386,hospital[#All],10,FALSE)</f>
        <v>2-Jun-1979</v>
      </c>
      <c r="M1386" s="29">
        <f>VLOOKUP(A1386,hospital[#All],6,FALSE)</f>
        <v>7727.25</v>
      </c>
      <c r="N1386" s="26" t="str">
        <f>VLOOKUP(A1386,hospital[#All],7,FALSE)</f>
        <v>tier - 2</v>
      </c>
      <c r="O1386" s="26" t="str">
        <f>VLOOKUP(A1386,hospital[#All],8,FALSE)</f>
        <v>tier - 3</v>
      </c>
      <c r="P1386" s="26" t="str">
        <f>VLOOKUP(A1386,hospital[#All],9,FALSE)</f>
        <v>R1012</v>
      </c>
      <c r="Q1386" s="26">
        <f>VLOOKUP(A1386,hospital[#All],11,FALSE)</f>
        <v>46</v>
      </c>
    </row>
    <row r="1387" spans="1:17" ht="15.6" x14ac:dyDescent="0.3">
      <c r="A1387" s="25" t="s">
        <v>985</v>
      </c>
      <c r="B1387" s="26" t="str">
        <f>VLOOKUP(A1387,cstm_name[#All],4,FALSE)</f>
        <v>ulrich</v>
      </c>
      <c r="C1387" s="26">
        <f>VLOOKUP(A1387,medical[#All],2,FALSE)</f>
        <v>27.4</v>
      </c>
      <c r="D1387" s="26" t="str">
        <f>VLOOKUP(A1387,medical[#All],5,FALSE)</f>
        <v>Diabetes</v>
      </c>
      <c r="E1387" s="26" t="str">
        <f>VLOOKUP(A1387,medical[#All],6,FALSE)</f>
        <v>No</v>
      </c>
      <c r="F1387" s="26" t="str">
        <f>VLOOKUP('Health care'!A1387,medical[#All],7,FALSE)</f>
        <v>No</v>
      </c>
      <c r="G1387" s="26" t="str">
        <f>VLOOKUP(A1387,medical[#All],8,FALSE)</f>
        <v>No</v>
      </c>
      <c r="H1387" s="26">
        <f>VLOOKUP('Health care'!A1387,medical[#All],9,FALSE)</f>
        <v>0</v>
      </c>
      <c r="I1387" s="26" t="str">
        <f>VLOOKUP(A1387,medical[#All],10,FALSE)</f>
        <v>No</v>
      </c>
      <c r="J1387" s="27" t="str">
        <f>VLOOKUP(A1387,medical[#All],3,FALSE)</f>
        <v>OverWeight</v>
      </c>
      <c r="K1387" s="27" t="str">
        <f>VLOOKUP(A1387,medical[#All],5,FALSE)</f>
        <v>Diabetes</v>
      </c>
      <c r="L1387" s="28" t="str">
        <f>VLOOKUP(A1387,hospital[#All],10,FALSE)</f>
        <v>29-Dec-1978</v>
      </c>
      <c r="M1387" s="29">
        <f>VLOOKUP(A1387,hospital[#All],6,FALSE)</f>
        <v>7726.85</v>
      </c>
      <c r="N1387" s="26" t="str">
        <f>VLOOKUP(A1387,hospital[#All],7,FALSE)</f>
        <v>tier - 1</v>
      </c>
      <c r="O1387" s="26" t="str">
        <f>VLOOKUP(A1387,hospital[#All],8,FALSE)</f>
        <v>tier - 2</v>
      </c>
      <c r="P1387" s="26" t="str">
        <f>VLOOKUP(A1387,hospital[#All],9,FALSE)</f>
        <v>R1011</v>
      </c>
      <c r="Q1387" s="26">
        <f>VLOOKUP(A1387,hospital[#All],11,FALSE)</f>
        <v>47</v>
      </c>
    </row>
    <row r="1388" spans="1:17" ht="15.6" x14ac:dyDescent="0.3">
      <c r="A1388" s="25" t="s">
        <v>984</v>
      </c>
      <c r="B1388" s="26" t="str">
        <f>VLOOKUP(A1388,cstm_name[#All],4,FALSE)</f>
        <v>Justin</v>
      </c>
      <c r="C1388" s="26">
        <f>VLOOKUP(A1388,medical[#All],2,FALSE)</f>
        <v>27.53</v>
      </c>
      <c r="D1388" s="26" t="str">
        <f>VLOOKUP(A1388,medical[#All],5,FALSE)</f>
        <v>Normal</v>
      </c>
      <c r="E1388" s="26" t="str">
        <f>VLOOKUP(A1388,medical[#All],6,FALSE)</f>
        <v>No</v>
      </c>
      <c r="F1388" s="26" t="str">
        <f>VLOOKUP('Health care'!A1388,medical[#All],7,FALSE)</f>
        <v>No</v>
      </c>
      <c r="G1388" s="26" t="str">
        <f>VLOOKUP(A1388,medical[#All],8,FALSE)</f>
        <v>No</v>
      </c>
      <c r="H1388" s="26">
        <f>VLOOKUP('Health care'!A1388,medical[#All],9,FALSE)</f>
        <v>1</v>
      </c>
      <c r="I1388" s="26" t="str">
        <f>VLOOKUP(A1388,medical[#All],10,FALSE)</f>
        <v>No</v>
      </c>
      <c r="J1388" s="27" t="str">
        <f>VLOOKUP(A1388,medical[#All],3,FALSE)</f>
        <v>OverWeight</v>
      </c>
      <c r="K1388" s="27" t="str">
        <f>VLOOKUP(A1388,medical[#All],5,FALSE)</f>
        <v>Normal</v>
      </c>
      <c r="L1388" s="28" t="str">
        <f>VLOOKUP(A1388,hospital[#All],10,FALSE)</f>
        <v>12-Jul-1987</v>
      </c>
      <c r="M1388" s="29">
        <f>VLOOKUP(A1388,hospital[#All],6,FALSE)</f>
        <v>7684.62</v>
      </c>
      <c r="N1388" s="26" t="str">
        <f>VLOOKUP(A1388,hospital[#All],7,FALSE)</f>
        <v>tier - 2</v>
      </c>
      <c r="O1388" s="26" t="str">
        <f>VLOOKUP(A1388,hospital[#All],8,FALSE)</f>
        <v>tier - 3</v>
      </c>
      <c r="P1388" s="26" t="str">
        <f>VLOOKUP(A1388,hospital[#All],9,FALSE)</f>
        <v>R1021</v>
      </c>
      <c r="Q1388" s="26">
        <f>VLOOKUP(A1388,hospital[#All],11,FALSE)</f>
        <v>38</v>
      </c>
    </row>
    <row r="1389" spans="1:17" ht="15.6" x14ac:dyDescent="0.3">
      <c r="A1389" s="25" t="s">
        <v>983</v>
      </c>
      <c r="B1389" s="26" t="str">
        <f>VLOOKUP(A1389,cstm_name[#All],4,FALSE)</f>
        <v>Hannah</v>
      </c>
      <c r="C1389" s="26">
        <f>VLOOKUP(A1389,medical[#All],2,FALSE)</f>
        <v>33</v>
      </c>
      <c r="D1389" s="26" t="str">
        <f>VLOOKUP(A1389,medical[#All],5,FALSE)</f>
        <v>Normal</v>
      </c>
      <c r="E1389" s="26" t="str">
        <f>VLOOKUP(A1389,medical[#All],6,FALSE)</f>
        <v>No</v>
      </c>
      <c r="F1389" s="26" t="str">
        <f>VLOOKUP('Health care'!A1389,medical[#All],7,FALSE)</f>
        <v>No</v>
      </c>
      <c r="G1389" s="26" t="str">
        <f>VLOOKUP(A1389,medical[#All],8,FALSE)</f>
        <v>No</v>
      </c>
      <c r="H1389" s="26">
        <f>VLOOKUP('Health care'!A1389,medical[#All],9,FALSE)</f>
        <v>0</v>
      </c>
      <c r="I1389" s="26" t="str">
        <f>VLOOKUP(A1389,medical[#All],10,FALSE)</f>
        <v>No</v>
      </c>
      <c r="J1389" s="27" t="str">
        <f>VLOOKUP(A1389,medical[#All],3,FALSE)</f>
        <v>Obesity</v>
      </c>
      <c r="K1389" s="27" t="str">
        <f>VLOOKUP(A1389,medical[#All],5,FALSE)</f>
        <v>Normal</v>
      </c>
      <c r="L1389" s="28" t="str">
        <f>VLOOKUP(A1389,hospital[#All],10,FALSE)</f>
        <v>18-Dec-1982</v>
      </c>
      <c r="M1389" s="29">
        <f>VLOOKUP(A1389,hospital[#All],6,FALSE)</f>
        <v>7682.67</v>
      </c>
      <c r="N1389" s="26" t="str">
        <f>VLOOKUP(A1389,hospital[#All],7,FALSE)</f>
        <v>tier - 2</v>
      </c>
      <c r="O1389" s="26" t="str">
        <f>VLOOKUP(A1389,hospital[#All],8,FALSE)</f>
        <v>tier - 1</v>
      </c>
      <c r="P1389" s="26" t="str">
        <f>VLOOKUP(A1389,hospital[#All],9,FALSE)</f>
        <v>R1013</v>
      </c>
      <c r="Q1389" s="26">
        <f>VLOOKUP(A1389,hospital[#All],11,FALSE)</f>
        <v>43</v>
      </c>
    </row>
    <row r="1390" spans="1:17" ht="15.6" x14ac:dyDescent="0.3">
      <c r="A1390" s="25" t="s">
        <v>982</v>
      </c>
      <c r="B1390" s="26" t="str">
        <f>VLOOKUP(A1390,cstm_name[#All],4,FALSE)</f>
        <v>david</v>
      </c>
      <c r="C1390" s="26">
        <f>VLOOKUP(A1390,medical[#All],2,FALSE)</f>
        <v>25.78</v>
      </c>
      <c r="D1390" s="26" t="str">
        <f>VLOOKUP(A1390,medical[#All],5,FALSE)</f>
        <v>Diabetes</v>
      </c>
      <c r="E1390" s="26" t="str">
        <f>VLOOKUP(A1390,medical[#All],6,FALSE)</f>
        <v>Yes</v>
      </c>
      <c r="F1390" s="26" t="str">
        <f>VLOOKUP('Health care'!A1390,medical[#All],7,FALSE)</f>
        <v>No</v>
      </c>
      <c r="G1390" s="26" t="str">
        <f>VLOOKUP(A1390,medical[#All],8,FALSE)</f>
        <v>No</v>
      </c>
      <c r="H1390" s="26">
        <f>VLOOKUP('Health care'!A1390,medical[#All],9,FALSE)</f>
        <v>0</v>
      </c>
      <c r="I1390" s="26" t="str">
        <f>VLOOKUP(A1390,medical[#All],10,FALSE)</f>
        <v>No</v>
      </c>
      <c r="J1390" s="27" t="str">
        <f>VLOOKUP(A1390,medical[#All],3,FALSE)</f>
        <v>OverWeight</v>
      </c>
      <c r="K1390" s="27" t="str">
        <f>VLOOKUP(A1390,medical[#All],5,FALSE)</f>
        <v>Diabetes</v>
      </c>
      <c r="L1390" s="28" t="str">
        <f>VLOOKUP(A1390,hospital[#All],10,FALSE)</f>
        <v>19-Dec-1981</v>
      </c>
      <c r="M1390" s="29">
        <f>VLOOKUP(A1390,hospital[#All],6,FALSE)</f>
        <v>7681.17</v>
      </c>
      <c r="N1390" s="26" t="str">
        <f>VLOOKUP(A1390,hospital[#All],7,FALSE)</f>
        <v>tier - 2</v>
      </c>
      <c r="O1390" s="26" t="str">
        <f>VLOOKUP(A1390,hospital[#All],8,FALSE)</f>
        <v>tier - 2</v>
      </c>
      <c r="P1390" s="26" t="str">
        <f>VLOOKUP(A1390,hospital[#All],9,FALSE)</f>
        <v>R1020</v>
      </c>
      <c r="Q1390" s="26">
        <f>VLOOKUP(A1390,hospital[#All],11,FALSE)</f>
        <v>44</v>
      </c>
    </row>
    <row r="1391" spans="1:17" ht="15.6" x14ac:dyDescent="0.3">
      <c r="A1391" s="25" t="s">
        <v>981</v>
      </c>
      <c r="B1391" s="26" t="str">
        <f>VLOOKUP(A1391,cstm_name[#All],4,FALSE)</f>
        <v>jim</v>
      </c>
      <c r="C1391" s="26">
        <f>VLOOKUP(A1391,medical[#All],2,FALSE)</f>
        <v>22.66</v>
      </c>
      <c r="D1391" s="26" t="str">
        <f>VLOOKUP(A1391,medical[#All],5,FALSE)</f>
        <v>Diabetes</v>
      </c>
      <c r="E1391" s="26" t="str">
        <f>VLOOKUP(A1391,medical[#All],6,FALSE)</f>
        <v>No</v>
      </c>
      <c r="F1391" s="26" t="str">
        <f>VLOOKUP('Health care'!A1391,medical[#All],7,FALSE)</f>
        <v>No</v>
      </c>
      <c r="G1391" s="26" t="str">
        <f>VLOOKUP(A1391,medical[#All],8,FALSE)</f>
        <v>No</v>
      </c>
      <c r="H1391" s="26">
        <f>VLOOKUP('Health care'!A1391,medical[#All],9,FALSE)</f>
        <v>0</v>
      </c>
      <c r="I1391" s="26" t="str">
        <f>VLOOKUP(A1391,medical[#All],10,FALSE)</f>
        <v>No</v>
      </c>
      <c r="J1391" s="27" t="str">
        <f>VLOOKUP(A1391,medical[#All],3,FALSE)</f>
        <v>Normal Weight</v>
      </c>
      <c r="K1391" s="27" t="str">
        <f>VLOOKUP(A1391,medical[#All],5,FALSE)</f>
        <v>Diabetes</v>
      </c>
      <c r="L1391" s="28" t="str">
        <f>VLOOKUP(A1391,hospital[#All],10,FALSE)</f>
        <v>11-Oct-1971</v>
      </c>
      <c r="M1391" s="29">
        <f>VLOOKUP(A1391,hospital[#All],6,FALSE)</f>
        <v>7680.92</v>
      </c>
      <c r="N1391" s="26" t="str">
        <f>VLOOKUP(A1391,hospital[#All],7,FALSE)</f>
        <v>tier - 2</v>
      </c>
      <c r="O1391" s="26" t="str">
        <f>VLOOKUP(A1391,hospital[#All],8,FALSE)</f>
        <v>tier - 1</v>
      </c>
      <c r="P1391" s="26" t="str">
        <f>VLOOKUP(A1391,hospital[#All],9,FALSE)</f>
        <v>R1013</v>
      </c>
      <c r="Q1391" s="26">
        <f>VLOOKUP(A1391,hospital[#All],11,FALSE)</f>
        <v>54</v>
      </c>
    </row>
    <row r="1392" spans="1:17" ht="15.6" x14ac:dyDescent="0.3">
      <c r="A1392" s="25" t="s">
        <v>980</v>
      </c>
      <c r="B1392" s="26" t="str">
        <f>VLOOKUP(A1392,cstm_name[#All],4,FALSE)</f>
        <v>Joseph</v>
      </c>
      <c r="C1392" s="26">
        <f>VLOOKUP(A1392,medical[#All],2,FALSE)</f>
        <v>38.81</v>
      </c>
      <c r="D1392" s="26" t="str">
        <f>VLOOKUP(A1392,medical[#All],5,FALSE)</f>
        <v>Prediabetes</v>
      </c>
      <c r="E1392" s="26" t="str">
        <f>VLOOKUP(A1392,medical[#All],6,FALSE)</f>
        <v>Yes</v>
      </c>
      <c r="F1392" s="26" t="str">
        <f>VLOOKUP('Health care'!A1392,medical[#All],7,FALSE)</f>
        <v>No</v>
      </c>
      <c r="G1392" s="26" t="str">
        <f>VLOOKUP(A1392,medical[#All],8,FALSE)</f>
        <v>No</v>
      </c>
      <c r="H1392" s="26">
        <f>VLOOKUP('Health care'!A1392,medical[#All],9,FALSE)</f>
        <v>1</v>
      </c>
      <c r="I1392" s="26" t="str">
        <f>VLOOKUP(A1392,medical[#All],10,FALSE)</f>
        <v>No</v>
      </c>
      <c r="J1392" s="27" t="str">
        <f>VLOOKUP(A1392,medical[#All],3,FALSE)</f>
        <v>Obesity</v>
      </c>
      <c r="K1392" s="27" t="str">
        <f>VLOOKUP(A1392,medical[#All],5,FALSE)</f>
        <v>Prediabetes</v>
      </c>
      <c r="L1392" s="28" t="str">
        <f>VLOOKUP(A1392,hospital[#All],10,FALSE)</f>
        <v>13-Sep-1995</v>
      </c>
      <c r="M1392" s="29">
        <f>VLOOKUP(A1392,hospital[#All],6,FALSE)</f>
        <v>7676.4</v>
      </c>
      <c r="N1392" s="26" t="str">
        <f>VLOOKUP(A1392,hospital[#All],7,FALSE)</f>
        <v>tier - 2</v>
      </c>
      <c r="O1392" s="26" t="str">
        <f>VLOOKUP(A1392,hospital[#All],8,FALSE)</f>
        <v>tier - 1</v>
      </c>
      <c r="P1392" s="26" t="str">
        <f>VLOOKUP(A1392,hospital[#All],9,FALSE)</f>
        <v>R1012</v>
      </c>
      <c r="Q1392" s="26">
        <f>VLOOKUP(A1392,hospital[#All],11,FALSE)</f>
        <v>30</v>
      </c>
    </row>
    <row r="1393" spans="1:17" ht="15.6" x14ac:dyDescent="0.3">
      <c r="A1393" s="25" t="s">
        <v>979</v>
      </c>
      <c r="B1393" s="26" t="str">
        <f>VLOOKUP(A1393,cstm_name[#All],4,FALSE)</f>
        <v>michael</v>
      </c>
      <c r="C1393" s="26">
        <f>VLOOKUP(A1393,medical[#All],2,FALSE)</f>
        <v>38.51</v>
      </c>
      <c r="D1393" s="26" t="str">
        <f>VLOOKUP(A1393,medical[#All],5,FALSE)</f>
        <v>Normal</v>
      </c>
      <c r="E1393" s="26" t="str">
        <f>VLOOKUP(A1393,medical[#All],6,FALSE)</f>
        <v>Yes</v>
      </c>
      <c r="F1393" s="26" t="str">
        <f>VLOOKUP('Health care'!A1393,medical[#All],7,FALSE)</f>
        <v>No</v>
      </c>
      <c r="G1393" s="26" t="str">
        <f>VLOOKUP(A1393,medical[#All],8,FALSE)</f>
        <v>No</v>
      </c>
      <c r="H1393" s="26">
        <f>VLOOKUP('Health care'!A1393,medical[#All],9,FALSE)</f>
        <v>0</v>
      </c>
      <c r="I1393" s="26" t="str">
        <f>VLOOKUP(A1393,medical[#All],10,FALSE)</f>
        <v>No</v>
      </c>
      <c r="J1393" s="27" t="str">
        <f>VLOOKUP(A1393,medical[#All],3,FALSE)</f>
        <v>Obesity</v>
      </c>
      <c r="K1393" s="27" t="str">
        <f>VLOOKUP(A1393,medical[#All],5,FALSE)</f>
        <v>Normal</v>
      </c>
      <c r="L1393" s="28" t="str">
        <f>VLOOKUP(A1393,hospital[#All],10,FALSE)</f>
        <v>24-Nov-1996</v>
      </c>
      <c r="M1393" s="29">
        <f>VLOOKUP(A1393,hospital[#All],6,FALSE)</f>
        <v>7670.75</v>
      </c>
      <c r="N1393" s="26" t="str">
        <f>VLOOKUP(A1393,hospital[#All],7,FALSE)</f>
        <v>tier - 2</v>
      </c>
      <c r="O1393" s="26" t="str">
        <f>VLOOKUP(A1393,hospital[#All],8,FALSE)</f>
        <v>tier - 2</v>
      </c>
      <c r="P1393" s="26" t="str">
        <f>VLOOKUP(A1393,hospital[#All],9,FALSE)</f>
        <v>R1022</v>
      </c>
      <c r="Q1393" s="26">
        <f>VLOOKUP(A1393,hospital[#All],11,FALSE)</f>
        <v>29</v>
      </c>
    </row>
    <row r="1394" spans="1:17" ht="15.6" x14ac:dyDescent="0.3">
      <c r="A1394" s="25" t="s">
        <v>978</v>
      </c>
      <c r="B1394" s="26" t="str">
        <f>VLOOKUP(A1394,cstm_name[#All],4,FALSE)</f>
        <v>Gina</v>
      </c>
      <c r="C1394" s="26">
        <f>VLOOKUP(A1394,medical[#All],2,FALSE)</f>
        <v>22.98</v>
      </c>
      <c r="D1394" s="26" t="str">
        <f>VLOOKUP(A1394,medical[#All],5,FALSE)</f>
        <v>Prediabetes</v>
      </c>
      <c r="E1394" s="26" t="str">
        <f>VLOOKUP(A1394,medical[#All],6,FALSE)</f>
        <v>Yes</v>
      </c>
      <c r="F1394" s="26" t="str">
        <f>VLOOKUP('Health care'!A1394,medical[#All],7,FALSE)</f>
        <v>No</v>
      </c>
      <c r="G1394" s="26" t="str">
        <f>VLOOKUP(A1394,medical[#All],8,FALSE)</f>
        <v>No</v>
      </c>
      <c r="H1394" s="26">
        <f>VLOOKUP('Health care'!A1394,medical[#All],9,FALSE)</f>
        <v>0</v>
      </c>
      <c r="I1394" s="26" t="str">
        <f>VLOOKUP(A1394,medical[#All],10,FALSE)</f>
        <v>No</v>
      </c>
      <c r="J1394" s="27" t="str">
        <f>VLOOKUP(A1394,medical[#All],3,FALSE)</f>
        <v>Normal Weight</v>
      </c>
      <c r="K1394" s="27" t="str">
        <f>VLOOKUP(A1394,medical[#All],5,FALSE)</f>
        <v>Prediabetes</v>
      </c>
      <c r="L1394" s="28" t="str">
        <f>VLOOKUP(A1394,hospital[#All],10,FALSE)</f>
        <v>9-Oct-1976</v>
      </c>
      <c r="M1394" s="29">
        <f>VLOOKUP(A1394,hospital[#All],6,FALSE)</f>
        <v>7662.47</v>
      </c>
      <c r="N1394" s="26" t="str">
        <f>VLOOKUP(A1394,hospital[#All],7,FALSE)</f>
        <v>tier - 2</v>
      </c>
      <c r="O1394" s="26" t="str">
        <f>VLOOKUP(A1394,hospital[#All],8,FALSE)</f>
        <v>tier - 1</v>
      </c>
      <c r="P1394" s="26" t="str">
        <f>VLOOKUP(A1394,hospital[#All],9,FALSE)</f>
        <v>R1011</v>
      </c>
      <c r="Q1394" s="26">
        <f>VLOOKUP(A1394,hospital[#All],11,FALSE)</f>
        <v>49</v>
      </c>
    </row>
    <row r="1395" spans="1:17" ht="15.6" x14ac:dyDescent="0.3">
      <c r="A1395" s="25" t="s">
        <v>977</v>
      </c>
      <c r="B1395" s="26" t="str">
        <f>VLOOKUP(A1395,cstm_name[#All],4,FALSE)</f>
        <v>Shantel</v>
      </c>
      <c r="C1395" s="26">
        <f>VLOOKUP(A1395,medical[#All],2,FALSE)</f>
        <v>15.65</v>
      </c>
      <c r="D1395" s="26" t="str">
        <f>VLOOKUP(A1395,medical[#All],5,FALSE)</f>
        <v>Diabetes</v>
      </c>
      <c r="E1395" s="26" t="str">
        <f>VLOOKUP(A1395,medical[#All],6,FALSE)</f>
        <v>No</v>
      </c>
      <c r="F1395" s="26" t="str">
        <f>VLOOKUP('Health care'!A1395,medical[#All],7,FALSE)</f>
        <v>No</v>
      </c>
      <c r="G1395" s="26" t="str">
        <f>VLOOKUP(A1395,medical[#All],8,FALSE)</f>
        <v>No</v>
      </c>
      <c r="H1395" s="26">
        <f>VLOOKUP('Health care'!A1395,medical[#All],9,FALSE)</f>
        <v>0</v>
      </c>
      <c r="I1395" s="26" t="str">
        <f>VLOOKUP(A1395,medical[#All],10,FALSE)</f>
        <v>No</v>
      </c>
      <c r="J1395" s="27" t="str">
        <f>VLOOKUP(A1395,medical[#All],3,FALSE)</f>
        <v>Underweight</v>
      </c>
      <c r="K1395" s="27" t="str">
        <f>VLOOKUP(A1395,medical[#All],5,FALSE)</f>
        <v>Diabetes</v>
      </c>
      <c r="L1395" s="28" t="str">
        <f>VLOOKUP(A1395,hospital[#All],10,FALSE)</f>
        <v>27-Dec-1965</v>
      </c>
      <c r="M1395" s="29">
        <f>VLOOKUP(A1395,hospital[#All],6,FALSE)</f>
        <v>7657.69</v>
      </c>
      <c r="N1395" s="26" t="str">
        <f>VLOOKUP(A1395,hospital[#All],7,FALSE)</f>
        <v>tier - 3</v>
      </c>
      <c r="O1395" s="26" t="str">
        <f>VLOOKUP(A1395,hospital[#All],8,FALSE)</f>
        <v>tier - 3</v>
      </c>
      <c r="P1395" s="26" t="str">
        <f>VLOOKUP(A1395,hospital[#All],9,FALSE)</f>
        <v>R1012</v>
      </c>
      <c r="Q1395" s="26">
        <f>VLOOKUP(A1395,hospital[#All],11,FALSE)</f>
        <v>60</v>
      </c>
    </row>
    <row r="1396" spans="1:17" ht="15.6" x14ac:dyDescent="0.3">
      <c r="A1396" s="25" t="s">
        <v>976</v>
      </c>
      <c r="B1396" s="26" t="str">
        <f>VLOOKUP(A1396,cstm_name[#All],4,FALSE)</f>
        <v>brian</v>
      </c>
      <c r="C1396" s="26">
        <f>VLOOKUP(A1396,medical[#All],2,FALSE)</f>
        <v>39.97</v>
      </c>
      <c r="D1396" s="26" t="str">
        <f>VLOOKUP(A1396,medical[#All],5,FALSE)</f>
        <v>Normal</v>
      </c>
      <c r="E1396" s="26" t="str">
        <f>VLOOKUP(A1396,medical[#All],6,FALSE)</f>
        <v>No</v>
      </c>
      <c r="F1396" s="26" t="str">
        <f>VLOOKUP('Health care'!A1396,medical[#All],7,FALSE)</f>
        <v>No</v>
      </c>
      <c r="G1396" s="26" t="str">
        <f>VLOOKUP(A1396,medical[#All],8,FALSE)</f>
        <v>No</v>
      </c>
      <c r="H1396" s="26">
        <f>VLOOKUP('Health care'!A1396,medical[#All],9,FALSE)</f>
        <v>1</v>
      </c>
      <c r="I1396" s="26" t="str">
        <f>VLOOKUP(A1396,medical[#All],10,FALSE)</f>
        <v>No</v>
      </c>
      <c r="J1396" s="27" t="str">
        <f>VLOOKUP(A1396,medical[#All],3,FALSE)</f>
        <v>Obesity</v>
      </c>
      <c r="K1396" s="27" t="str">
        <f>VLOOKUP(A1396,medical[#All],5,FALSE)</f>
        <v>Normal</v>
      </c>
      <c r="L1396" s="28" t="str">
        <f>VLOOKUP(A1396,hospital[#All],10,FALSE)</f>
        <v>30-Sep-1998</v>
      </c>
      <c r="M1396" s="29">
        <f>VLOOKUP(A1396,hospital[#All],6,FALSE)</f>
        <v>7652.26</v>
      </c>
      <c r="N1396" s="26" t="str">
        <f>VLOOKUP(A1396,hospital[#All],7,FALSE)</f>
        <v>tier - 2</v>
      </c>
      <c r="O1396" s="26" t="str">
        <f>VLOOKUP(A1396,hospital[#All],8,FALSE)</f>
        <v>tier - 3</v>
      </c>
      <c r="P1396" s="26" t="str">
        <f>VLOOKUP(A1396,hospital[#All],9,FALSE)</f>
        <v>R1023</v>
      </c>
      <c r="Q1396" s="26">
        <f>VLOOKUP(A1396,hospital[#All],11,FALSE)</f>
        <v>27</v>
      </c>
    </row>
    <row r="1397" spans="1:17" ht="15.6" x14ac:dyDescent="0.3">
      <c r="A1397" s="25" t="s">
        <v>975</v>
      </c>
      <c r="B1397" s="26" t="str">
        <f>VLOOKUP(A1397,cstm_name[#All],4,FALSE)</f>
        <v>brian</v>
      </c>
      <c r="C1397" s="26">
        <f>VLOOKUP(A1397,medical[#All],2,FALSE)</f>
        <v>37.22</v>
      </c>
      <c r="D1397" s="26" t="str">
        <f>VLOOKUP(A1397,medical[#All],5,FALSE)</f>
        <v>Normal</v>
      </c>
      <c r="E1397" s="26" t="str">
        <f>VLOOKUP(A1397,medical[#All],6,FALSE)</f>
        <v>No</v>
      </c>
      <c r="F1397" s="26" t="str">
        <f>VLOOKUP('Health care'!A1397,medical[#All],7,FALSE)</f>
        <v>No</v>
      </c>
      <c r="G1397" s="26" t="str">
        <f>VLOOKUP(A1397,medical[#All],8,FALSE)</f>
        <v>Yes</v>
      </c>
      <c r="H1397" s="26">
        <f>VLOOKUP('Health care'!A1397,medical[#All],9,FALSE)</f>
        <v>1</v>
      </c>
      <c r="I1397" s="26" t="str">
        <f>VLOOKUP(A1397,medical[#All],10,FALSE)</f>
        <v>No</v>
      </c>
      <c r="J1397" s="27" t="str">
        <f>VLOOKUP(A1397,medical[#All],3,FALSE)</f>
        <v>Obesity</v>
      </c>
      <c r="K1397" s="27" t="str">
        <f>VLOOKUP(A1397,medical[#All],5,FALSE)</f>
        <v>Normal</v>
      </c>
      <c r="L1397" s="28" t="str">
        <f>VLOOKUP(A1397,hospital[#All],10,FALSE)</f>
        <v>10-Aug-1993</v>
      </c>
      <c r="M1397" s="29">
        <f>VLOOKUP(A1397,hospital[#All],6,FALSE)</f>
        <v>7650.8</v>
      </c>
      <c r="N1397" s="26" t="str">
        <f>VLOOKUP(A1397,hospital[#All],7,FALSE)</f>
        <v>tier - 2</v>
      </c>
      <c r="O1397" s="26" t="str">
        <f>VLOOKUP(A1397,hospital[#All],8,FALSE)</f>
        <v>tier - 2</v>
      </c>
      <c r="P1397" s="26" t="str">
        <f>VLOOKUP(A1397,hospital[#All],9,FALSE)</f>
        <v>R1012</v>
      </c>
      <c r="Q1397" s="26">
        <f>VLOOKUP(A1397,hospital[#All],11,FALSE)</f>
        <v>32</v>
      </c>
    </row>
    <row r="1398" spans="1:17" ht="15.6" x14ac:dyDescent="0.3">
      <c r="A1398" s="25" t="s">
        <v>974</v>
      </c>
      <c r="B1398" s="26" t="str">
        <f>VLOOKUP(A1398,cstm_name[#All],4,FALSE)</f>
        <v>Jessica</v>
      </c>
      <c r="C1398" s="26">
        <f>VLOOKUP(A1398,medical[#All],2,FALSE)</f>
        <v>41.325000000000003</v>
      </c>
      <c r="D1398" s="26" t="str">
        <f>VLOOKUP(A1398,medical[#All],5,FALSE)</f>
        <v>Prediabetes</v>
      </c>
      <c r="E1398" s="26" t="str">
        <f>VLOOKUP(A1398,medical[#All],6,FALSE)</f>
        <v>No</v>
      </c>
      <c r="F1398" s="26" t="str">
        <f>VLOOKUP('Health care'!A1398,medical[#All],7,FALSE)</f>
        <v>No</v>
      </c>
      <c r="G1398" s="26" t="str">
        <f>VLOOKUP(A1398,medical[#All],8,FALSE)</f>
        <v>No</v>
      </c>
      <c r="H1398" s="26">
        <f>VLOOKUP('Health care'!A1398,medical[#All],9,FALSE)</f>
        <v>0</v>
      </c>
      <c r="I1398" s="26" t="str">
        <f>VLOOKUP(A1398,medical[#All],10,FALSE)</f>
        <v>No</v>
      </c>
      <c r="J1398" s="27" t="str">
        <f>VLOOKUP(A1398,medical[#All],3,FALSE)</f>
        <v>Obesity</v>
      </c>
      <c r="K1398" s="27" t="str">
        <f>VLOOKUP(A1398,medical[#All],5,FALSE)</f>
        <v>Prediabetes</v>
      </c>
      <c r="L1398" s="28" t="str">
        <f>VLOOKUP(A1398,hospital[#All],10,FALSE)</f>
        <v>16-Oct-1980</v>
      </c>
      <c r="M1398" s="29">
        <f>VLOOKUP(A1398,hospital[#All],6,FALSE)</f>
        <v>7650.77</v>
      </c>
      <c r="N1398" s="26" t="str">
        <f>VLOOKUP(A1398,hospital[#All],7,FALSE)</f>
        <v>tier - 2</v>
      </c>
      <c r="O1398" s="26" t="str">
        <f>VLOOKUP(A1398,hospital[#All],8,FALSE)</f>
        <v>tier - 2</v>
      </c>
      <c r="P1398" s="26" t="str">
        <f>VLOOKUP(A1398,hospital[#All],9,FALSE)</f>
        <v>R1024</v>
      </c>
      <c r="Q1398" s="26">
        <f>VLOOKUP(A1398,hospital[#All],11,FALSE)</f>
        <v>45</v>
      </c>
    </row>
    <row r="1399" spans="1:17" ht="15.6" x14ac:dyDescent="0.3">
      <c r="A1399" s="25" t="s">
        <v>973</v>
      </c>
      <c r="B1399" s="26" t="str">
        <f>VLOOKUP(A1399,cstm_name[#All],4,FALSE)</f>
        <v>robyn</v>
      </c>
      <c r="C1399" s="26">
        <f>VLOOKUP(A1399,medical[#All],2,FALSE)</f>
        <v>40.31</v>
      </c>
      <c r="D1399" s="26" t="str">
        <f>VLOOKUP(A1399,medical[#All],5,FALSE)</f>
        <v>Prediabetes</v>
      </c>
      <c r="E1399" s="26" t="str">
        <f>VLOOKUP(A1399,medical[#All],6,FALSE)</f>
        <v>No</v>
      </c>
      <c r="F1399" s="26" t="str">
        <f>VLOOKUP('Health care'!A1399,medical[#All],7,FALSE)</f>
        <v>No</v>
      </c>
      <c r="G1399" s="26" t="str">
        <f>VLOOKUP(A1399,medical[#All],8,FALSE)</f>
        <v>No</v>
      </c>
      <c r="H1399" s="26">
        <f>VLOOKUP('Health care'!A1399,medical[#All],9,FALSE)</f>
        <v>0</v>
      </c>
      <c r="I1399" s="26" t="str">
        <f>VLOOKUP(A1399,medical[#All],10,FALSE)</f>
        <v>No</v>
      </c>
      <c r="J1399" s="27" t="str">
        <f>VLOOKUP(A1399,medical[#All],3,FALSE)</f>
        <v>Obesity</v>
      </c>
      <c r="K1399" s="27" t="str">
        <f>VLOOKUP(A1399,medical[#All],5,FALSE)</f>
        <v>Prediabetes</v>
      </c>
      <c r="L1399" s="28" t="str">
        <f>VLOOKUP(A1399,hospital[#All],10,FALSE)</f>
        <v>15-Jun-1999</v>
      </c>
      <c r="M1399" s="29">
        <f>VLOOKUP(A1399,hospital[#All],6,FALSE)</f>
        <v>7642.05</v>
      </c>
      <c r="N1399" s="26" t="str">
        <f>VLOOKUP(A1399,hospital[#All],7,FALSE)</f>
        <v>tier - 2</v>
      </c>
      <c r="O1399" s="26" t="str">
        <f>VLOOKUP(A1399,hospital[#All],8,FALSE)</f>
        <v>tier - 2</v>
      </c>
      <c r="P1399" s="26" t="str">
        <f>VLOOKUP(A1399,hospital[#All],9,FALSE)</f>
        <v>R1026</v>
      </c>
      <c r="Q1399" s="26">
        <f>VLOOKUP(A1399,hospital[#All],11,FALSE)</f>
        <v>26</v>
      </c>
    </row>
    <row r="1400" spans="1:17" ht="15.6" x14ac:dyDescent="0.3">
      <c r="A1400" s="25" t="s">
        <v>972</v>
      </c>
      <c r="B1400" s="26" t="str">
        <f>VLOOKUP(A1400,cstm_name[#All],4,FALSE)</f>
        <v>ashley</v>
      </c>
      <c r="C1400" s="26">
        <f>VLOOKUP(A1400,medical[#All],2,FALSE)</f>
        <v>29.48</v>
      </c>
      <c r="D1400" s="26" t="str">
        <f>VLOOKUP(A1400,medical[#All],5,FALSE)</f>
        <v>Normal</v>
      </c>
      <c r="E1400" s="26" t="str">
        <f>VLOOKUP(A1400,medical[#All],6,FALSE)</f>
        <v>No</v>
      </c>
      <c r="F1400" s="26" t="str">
        <f>VLOOKUP('Health care'!A1400,medical[#All],7,FALSE)</f>
        <v>No</v>
      </c>
      <c r="G1400" s="26" t="str">
        <f>VLOOKUP(A1400,medical[#All],8,FALSE)</f>
        <v>No</v>
      </c>
      <c r="H1400" s="26">
        <f>VLOOKUP('Health care'!A1400,medical[#All],9,FALSE)</f>
        <v>0</v>
      </c>
      <c r="I1400" s="26" t="str">
        <f>VLOOKUP(A1400,medical[#All],10,FALSE)</f>
        <v>No</v>
      </c>
      <c r="J1400" s="27" t="str">
        <f>VLOOKUP(A1400,medical[#All],3,FALSE)</f>
        <v>OverWeight</v>
      </c>
      <c r="K1400" s="27" t="str">
        <f>VLOOKUP(A1400,medical[#All],5,FALSE)</f>
        <v>Normal</v>
      </c>
      <c r="L1400" s="28" t="str">
        <f>VLOOKUP(A1400,hospital[#All],10,FALSE)</f>
        <v>24-Jul-1980</v>
      </c>
      <c r="M1400" s="29">
        <f>VLOOKUP(A1400,hospital[#All],6,FALSE)</f>
        <v>7640.31</v>
      </c>
      <c r="N1400" s="26" t="str">
        <f>VLOOKUP(A1400,hospital[#All],7,FALSE)</f>
        <v>tier - 2</v>
      </c>
      <c r="O1400" s="26" t="str">
        <f>VLOOKUP(A1400,hospital[#All],8,FALSE)</f>
        <v>tier - 1</v>
      </c>
      <c r="P1400" s="26" t="str">
        <f>VLOOKUP(A1400,hospital[#All],9,FALSE)</f>
        <v>R1013</v>
      </c>
      <c r="Q1400" s="26">
        <f>VLOOKUP(A1400,hospital[#All],11,FALSE)</f>
        <v>45</v>
      </c>
    </row>
    <row r="1401" spans="1:17" ht="15.6" x14ac:dyDescent="0.3">
      <c r="A1401" s="25" t="s">
        <v>971</v>
      </c>
      <c r="B1401" s="26" t="str">
        <f>VLOOKUP(A1401,cstm_name[#All],4,FALSE)</f>
        <v>dana</v>
      </c>
      <c r="C1401" s="26">
        <f>VLOOKUP(A1401,medical[#All],2,FALSE)</f>
        <v>33.155000000000001</v>
      </c>
      <c r="D1401" s="26" t="str">
        <f>VLOOKUP(A1401,medical[#All],5,FALSE)</f>
        <v>Normal</v>
      </c>
      <c r="E1401" s="26" t="str">
        <f>VLOOKUP(A1401,medical[#All],6,FALSE)</f>
        <v>No</v>
      </c>
      <c r="F1401" s="26" t="str">
        <f>VLOOKUP('Health care'!A1401,medical[#All],7,FALSE)</f>
        <v>No</v>
      </c>
      <c r="G1401" s="26" t="str">
        <f>VLOOKUP(A1401,medical[#All],8,FALSE)</f>
        <v>No</v>
      </c>
      <c r="H1401" s="26">
        <f>VLOOKUP('Health care'!A1401,medical[#All],9,FALSE)</f>
        <v>0</v>
      </c>
      <c r="I1401" s="26" t="str">
        <f>VLOOKUP(A1401,medical[#All],10,FALSE)</f>
        <v>No</v>
      </c>
      <c r="J1401" s="27" t="str">
        <f>VLOOKUP(A1401,medical[#All],3,FALSE)</f>
        <v>Obesity</v>
      </c>
      <c r="K1401" s="27" t="str">
        <f>VLOOKUP(A1401,medical[#All],5,FALSE)</f>
        <v>Normal</v>
      </c>
      <c r="L1401" s="28" t="str">
        <f>VLOOKUP(A1401,hospital[#All],10,FALSE)</f>
        <v>20-Jun-1980</v>
      </c>
      <c r="M1401" s="29">
        <f>VLOOKUP(A1401,hospital[#All],6,FALSE)</f>
        <v>7639.42</v>
      </c>
      <c r="N1401" s="26" t="str">
        <f>VLOOKUP(A1401,hospital[#All],7,FALSE)</f>
        <v>tier - 2</v>
      </c>
      <c r="O1401" s="26" t="str">
        <f>VLOOKUP(A1401,hospital[#All],8,FALSE)</f>
        <v>tier - 2</v>
      </c>
      <c r="P1401" s="26" t="str">
        <f>VLOOKUP(A1401,hospital[#All],9,FALSE)</f>
        <v>R1024</v>
      </c>
      <c r="Q1401" s="26">
        <f>VLOOKUP(A1401,hospital[#All],11,FALSE)</f>
        <v>45</v>
      </c>
    </row>
    <row r="1402" spans="1:17" ht="15.6" x14ac:dyDescent="0.3">
      <c r="A1402" s="25" t="s">
        <v>970</v>
      </c>
      <c r="B1402" s="26" t="str">
        <f>VLOOKUP(A1402,cstm_name[#All],4,FALSE)</f>
        <v>Jessica</v>
      </c>
      <c r="C1402" s="26">
        <f>VLOOKUP(A1402,medical[#All],2,FALSE)</f>
        <v>42.85</v>
      </c>
      <c r="D1402" s="26" t="str">
        <f>VLOOKUP(A1402,medical[#All],5,FALSE)</f>
        <v>Prediabetes</v>
      </c>
      <c r="E1402" s="26" t="str">
        <f>VLOOKUP(A1402,medical[#All],6,FALSE)</f>
        <v>Yes</v>
      </c>
      <c r="F1402" s="26" t="str">
        <f>VLOOKUP('Health care'!A1402,medical[#All],7,FALSE)</f>
        <v>No</v>
      </c>
      <c r="G1402" s="26" t="str">
        <f>VLOOKUP(A1402,medical[#All],8,FALSE)</f>
        <v>No</v>
      </c>
      <c r="H1402" s="26">
        <f>VLOOKUP('Health care'!A1402,medical[#All],9,FALSE)</f>
        <v>0</v>
      </c>
      <c r="I1402" s="26" t="str">
        <f>VLOOKUP(A1402,medical[#All],10,FALSE)</f>
        <v>No</v>
      </c>
      <c r="J1402" s="27" t="str">
        <f>VLOOKUP(A1402,medical[#All],3,FALSE)</f>
        <v>Obesity</v>
      </c>
      <c r="K1402" s="27" t="str">
        <f>VLOOKUP(A1402,medical[#All],5,FALSE)</f>
        <v>Prediabetes</v>
      </c>
      <c r="L1402" s="28" t="str">
        <f>VLOOKUP(A1402,hospital[#All],10,FALSE)</f>
        <v>13-Dec-2001</v>
      </c>
      <c r="M1402" s="29">
        <f>VLOOKUP(A1402,hospital[#All],6,FALSE)</f>
        <v>7636.92</v>
      </c>
      <c r="N1402" s="26" t="str">
        <f>VLOOKUP(A1402,hospital[#All],7,FALSE)</f>
        <v>tier - 2</v>
      </c>
      <c r="O1402" s="26" t="str">
        <f>VLOOKUP(A1402,hospital[#All],8,FALSE)</f>
        <v>tier - 3</v>
      </c>
      <c r="P1402" s="26" t="str">
        <f>VLOOKUP(A1402,hospital[#All],9,FALSE)</f>
        <v>R1012</v>
      </c>
      <c r="Q1402" s="26">
        <f>VLOOKUP(A1402,hospital[#All],11,FALSE)</f>
        <v>24</v>
      </c>
    </row>
    <row r="1403" spans="1:17" ht="15.6" x14ac:dyDescent="0.3">
      <c r="A1403" s="25" t="s">
        <v>969</v>
      </c>
      <c r="B1403" s="26" t="str">
        <f>VLOOKUP(A1403,cstm_name[#All],4,FALSE)</f>
        <v>lindsey</v>
      </c>
      <c r="C1403" s="26">
        <f>VLOOKUP(A1403,medical[#All],2,FALSE)</f>
        <v>32.340000000000003</v>
      </c>
      <c r="D1403" s="26" t="str">
        <f>VLOOKUP(A1403,medical[#All],5,FALSE)</f>
        <v>Diabetes</v>
      </c>
      <c r="E1403" s="26" t="str">
        <f>VLOOKUP(A1403,medical[#All],6,FALSE)</f>
        <v>No</v>
      </c>
      <c r="F1403" s="26" t="str">
        <f>VLOOKUP('Health care'!A1403,medical[#All],7,FALSE)</f>
        <v>No</v>
      </c>
      <c r="G1403" s="26" t="str">
        <f>VLOOKUP(A1403,medical[#All],8,FALSE)</f>
        <v>No</v>
      </c>
      <c r="H1403" s="26">
        <f>VLOOKUP('Health care'!A1403,medical[#All],9,FALSE)</f>
        <v>0</v>
      </c>
      <c r="I1403" s="26" t="str">
        <f>VLOOKUP(A1403,medical[#All],10,FALSE)</f>
        <v>No</v>
      </c>
      <c r="J1403" s="27" t="str">
        <f>VLOOKUP(A1403,medical[#All],3,FALSE)</f>
        <v>Obesity</v>
      </c>
      <c r="K1403" s="27" t="str">
        <f>VLOOKUP(A1403,medical[#All],5,FALSE)</f>
        <v>Diabetes</v>
      </c>
      <c r="L1403" s="28" t="str">
        <f>VLOOKUP(A1403,hospital[#All],10,FALSE)</f>
        <v>24-Aug-1978</v>
      </c>
      <c r="M1403" s="29">
        <f>VLOOKUP(A1403,hospital[#All],6,FALSE)</f>
        <v>7633.72</v>
      </c>
      <c r="N1403" s="26" t="str">
        <f>VLOOKUP(A1403,hospital[#All],7,FALSE)</f>
        <v>tier - 2</v>
      </c>
      <c r="O1403" s="26" t="str">
        <f>VLOOKUP(A1403,hospital[#All],8,FALSE)</f>
        <v>tier - 1</v>
      </c>
      <c r="P1403" s="26" t="str">
        <f>VLOOKUP(A1403,hospital[#All],9,FALSE)</f>
        <v>R1013</v>
      </c>
      <c r="Q1403" s="26">
        <f>VLOOKUP(A1403,hospital[#All],11,FALSE)</f>
        <v>47</v>
      </c>
    </row>
    <row r="1404" spans="1:17" ht="15.6" x14ac:dyDescent="0.3">
      <c r="A1404" s="25" t="s">
        <v>968</v>
      </c>
      <c r="B1404" s="26" t="str">
        <f>VLOOKUP(A1404,cstm_name[#All],4,FALSE)</f>
        <v>Kelly</v>
      </c>
      <c r="C1404" s="26">
        <f>VLOOKUP(A1404,medical[#All],2,FALSE)</f>
        <v>27.5</v>
      </c>
      <c r="D1404" s="26" t="str">
        <f>VLOOKUP(A1404,medical[#All],5,FALSE)</f>
        <v>Diabetes</v>
      </c>
      <c r="E1404" s="26" t="str">
        <f>VLOOKUP(A1404,medical[#All],6,FALSE)</f>
        <v>No</v>
      </c>
      <c r="F1404" s="26" t="str">
        <f>VLOOKUP('Health care'!A1404,medical[#All],7,FALSE)</f>
        <v>No</v>
      </c>
      <c r="G1404" s="26" t="str">
        <f>VLOOKUP(A1404,medical[#All],8,FALSE)</f>
        <v>No</v>
      </c>
      <c r="H1404" s="26">
        <f>VLOOKUP('Health care'!A1404,medical[#All],9,FALSE)</f>
        <v>0</v>
      </c>
      <c r="I1404" s="26" t="str">
        <f>VLOOKUP(A1404,medical[#All],10,FALSE)</f>
        <v>No</v>
      </c>
      <c r="J1404" s="27" t="str">
        <f>VLOOKUP(A1404,medical[#All],3,FALSE)</f>
        <v>OverWeight</v>
      </c>
      <c r="K1404" s="27" t="str">
        <f>VLOOKUP(A1404,medical[#All],5,FALSE)</f>
        <v>Diabetes</v>
      </c>
      <c r="L1404" s="28" t="str">
        <f>VLOOKUP(A1404,hospital[#All],10,FALSE)</f>
        <v>29-Nov-1978</v>
      </c>
      <c r="M1404" s="29">
        <f>VLOOKUP(A1404,hospital[#All],6,FALSE)</f>
        <v>7626.99</v>
      </c>
      <c r="N1404" s="26" t="str">
        <f>VLOOKUP(A1404,hospital[#All],7,FALSE)</f>
        <v>tier - 2</v>
      </c>
      <c r="O1404" s="26" t="str">
        <f>VLOOKUP(A1404,hospital[#All],8,FALSE)</f>
        <v>tier - 2</v>
      </c>
      <c r="P1404" s="26" t="str">
        <f>VLOOKUP(A1404,hospital[#All],9,FALSE)</f>
        <v>R1011</v>
      </c>
      <c r="Q1404" s="26">
        <f>VLOOKUP(A1404,hospital[#All],11,FALSE)</f>
        <v>47</v>
      </c>
    </row>
    <row r="1405" spans="1:17" ht="15.6" x14ac:dyDescent="0.3">
      <c r="A1405" s="25" t="s">
        <v>967</v>
      </c>
      <c r="B1405" s="26" t="str">
        <f>VLOOKUP(A1405,cstm_name[#All],4,FALSE)</f>
        <v>Brooke</v>
      </c>
      <c r="C1405" s="26">
        <f>VLOOKUP(A1405,medical[#All],2,FALSE)</f>
        <v>25.8</v>
      </c>
      <c r="D1405" s="26" t="str">
        <f>VLOOKUP(A1405,medical[#All],5,FALSE)</f>
        <v>Diabetes</v>
      </c>
      <c r="E1405" s="26" t="str">
        <f>VLOOKUP(A1405,medical[#All],6,FALSE)</f>
        <v>No</v>
      </c>
      <c r="F1405" s="26" t="str">
        <f>VLOOKUP('Health care'!A1405,medical[#All],7,FALSE)</f>
        <v>No</v>
      </c>
      <c r="G1405" s="26" t="str">
        <f>VLOOKUP(A1405,medical[#All],8,FALSE)</f>
        <v>No</v>
      </c>
      <c r="H1405" s="26">
        <f>VLOOKUP('Health care'!A1405,medical[#All],9,FALSE)</f>
        <v>0</v>
      </c>
      <c r="I1405" s="26" t="str">
        <f>VLOOKUP(A1405,medical[#All],10,FALSE)</f>
        <v>No</v>
      </c>
      <c r="J1405" s="27" t="str">
        <f>VLOOKUP(A1405,medical[#All],3,FALSE)</f>
        <v>OverWeight</v>
      </c>
      <c r="K1405" s="27" t="str">
        <f>VLOOKUP(A1405,medical[#All],5,FALSE)</f>
        <v>Diabetes</v>
      </c>
      <c r="L1405" s="28" t="str">
        <f>VLOOKUP(A1405,hospital[#All],10,FALSE)</f>
        <v>6-Nov-1978</v>
      </c>
      <c r="M1405" s="29">
        <f>VLOOKUP(A1405,hospital[#All],6,FALSE)</f>
        <v>7624.63</v>
      </c>
      <c r="N1405" s="26" t="str">
        <f>VLOOKUP(A1405,hospital[#All],7,FALSE)</f>
        <v>tier - 2</v>
      </c>
      <c r="O1405" s="26" t="str">
        <f>VLOOKUP(A1405,hospital[#All],8,FALSE)</f>
        <v>tier - 1</v>
      </c>
      <c r="P1405" s="26" t="str">
        <f>VLOOKUP(A1405,hospital[#All],9,FALSE)</f>
        <v>R1011</v>
      </c>
      <c r="Q1405" s="26">
        <f>VLOOKUP(A1405,hospital[#All],11,FALSE)</f>
        <v>47</v>
      </c>
    </row>
    <row r="1406" spans="1:17" ht="15.6" x14ac:dyDescent="0.3">
      <c r="A1406" s="25" t="s">
        <v>966</v>
      </c>
      <c r="B1406" s="26" t="str">
        <f>VLOOKUP(A1406,cstm_name[#All],4,FALSE)</f>
        <v>Katelyn</v>
      </c>
      <c r="C1406" s="26">
        <f>VLOOKUP(A1406,medical[#All],2,FALSE)</f>
        <v>25</v>
      </c>
      <c r="D1406" s="26" t="str">
        <f>VLOOKUP(A1406,medical[#All],5,FALSE)</f>
        <v>Diabetes</v>
      </c>
      <c r="E1406" s="26" t="str">
        <f>VLOOKUP(A1406,medical[#All],6,FALSE)</f>
        <v>No</v>
      </c>
      <c r="F1406" s="26" t="str">
        <f>VLOOKUP('Health care'!A1406,medical[#All],7,FALSE)</f>
        <v>No</v>
      </c>
      <c r="G1406" s="26" t="str">
        <f>VLOOKUP(A1406,medical[#All],8,FALSE)</f>
        <v>No</v>
      </c>
      <c r="H1406" s="26">
        <f>VLOOKUP('Health care'!A1406,medical[#All],9,FALSE)</f>
        <v>0</v>
      </c>
      <c r="I1406" s="26" t="str">
        <f>VLOOKUP(A1406,medical[#All],10,FALSE)</f>
        <v>No</v>
      </c>
      <c r="J1406" s="27" t="str">
        <f>VLOOKUP(A1406,medical[#All],3,FALSE)</f>
        <v>OverWeight</v>
      </c>
      <c r="K1406" s="27" t="str">
        <f>VLOOKUP(A1406,medical[#All],5,FALSE)</f>
        <v>Diabetes</v>
      </c>
      <c r="L1406" s="28" t="str">
        <f>VLOOKUP(A1406,hospital[#All],10,FALSE)</f>
        <v>28-Nov-1978</v>
      </c>
      <c r="M1406" s="29">
        <f>VLOOKUP(A1406,hospital[#All],6,FALSE)</f>
        <v>7623.52</v>
      </c>
      <c r="N1406" s="26" t="str">
        <f>VLOOKUP(A1406,hospital[#All],7,FALSE)</f>
        <v>tier - 2</v>
      </c>
      <c r="O1406" s="26" t="str">
        <f>VLOOKUP(A1406,hospital[#All],8,FALSE)</f>
        <v>tier - 1</v>
      </c>
      <c r="P1406" s="26" t="str">
        <f>VLOOKUP(A1406,hospital[#All],9,FALSE)</f>
        <v>R1011</v>
      </c>
      <c r="Q1406" s="26">
        <f>VLOOKUP(A1406,hospital[#All],11,FALSE)</f>
        <v>47</v>
      </c>
    </row>
    <row r="1407" spans="1:17" ht="15.6" x14ac:dyDescent="0.3">
      <c r="A1407" s="25" t="s">
        <v>965</v>
      </c>
      <c r="B1407" s="26" t="str">
        <f>VLOOKUP(A1407,cstm_name[#All],4,FALSE)</f>
        <v>adam</v>
      </c>
      <c r="C1407" s="26">
        <f>VLOOKUP(A1407,medical[#All],2,FALSE)</f>
        <v>41.2</v>
      </c>
      <c r="D1407" s="26" t="str">
        <f>VLOOKUP(A1407,medical[#All],5,FALSE)</f>
        <v>Normal</v>
      </c>
      <c r="E1407" s="26" t="str">
        <f>VLOOKUP(A1407,medical[#All],6,FALSE)</f>
        <v>Yes</v>
      </c>
      <c r="F1407" s="26" t="str">
        <f>VLOOKUP('Health care'!A1407,medical[#All],7,FALSE)</f>
        <v>No</v>
      </c>
      <c r="G1407" s="26" t="str">
        <f>VLOOKUP(A1407,medical[#All],8,FALSE)</f>
        <v>No</v>
      </c>
      <c r="H1407" s="26">
        <f>VLOOKUP('Health care'!A1407,medical[#All],9,FALSE)</f>
        <v>0</v>
      </c>
      <c r="I1407" s="26" t="str">
        <f>VLOOKUP(A1407,medical[#All],10,FALSE)</f>
        <v>No</v>
      </c>
      <c r="J1407" s="27" t="str">
        <f>VLOOKUP(A1407,medical[#All],3,FALSE)</f>
        <v>Obesity</v>
      </c>
      <c r="K1407" s="27" t="str">
        <f>VLOOKUP(A1407,medical[#All],5,FALSE)</f>
        <v>Normal</v>
      </c>
      <c r="L1407" s="28" t="str">
        <f>VLOOKUP(A1407,hospital[#All],10,FALSE)</f>
        <v>17-Sep-1996</v>
      </c>
      <c r="M1407" s="29">
        <f>VLOOKUP(A1407,hospital[#All],6,FALSE)</f>
        <v>7623.13</v>
      </c>
      <c r="N1407" s="26" t="str">
        <f>VLOOKUP(A1407,hospital[#All],7,FALSE)</f>
        <v>tier - 2</v>
      </c>
      <c r="O1407" s="26" t="str">
        <f>VLOOKUP(A1407,hospital[#All],8,FALSE)</f>
        <v>tier - 3</v>
      </c>
      <c r="P1407" s="26" t="str">
        <f>VLOOKUP(A1407,hospital[#All],9,FALSE)</f>
        <v>R1011</v>
      </c>
      <c r="Q1407" s="26">
        <f>VLOOKUP(A1407,hospital[#All],11,FALSE)</f>
        <v>29</v>
      </c>
    </row>
    <row r="1408" spans="1:17" ht="15.6" x14ac:dyDescent="0.3">
      <c r="A1408" s="25" t="s">
        <v>964</v>
      </c>
      <c r="B1408" s="26" t="str">
        <f>VLOOKUP(A1408,cstm_name[#All],4,FALSE)</f>
        <v>dana</v>
      </c>
      <c r="C1408" s="26">
        <f>VLOOKUP(A1408,medical[#All],2,FALSE)</f>
        <v>17.78</v>
      </c>
      <c r="D1408" s="26" t="str">
        <f>VLOOKUP(A1408,medical[#All],5,FALSE)</f>
        <v>Diabetes</v>
      </c>
      <c r="E1408" s="26" t="str">
        <f>VLOOKUP(A1408,medical[#All],6,FALSE)</f>
        <v>No</v>
      </c>
      <c r="F1408" s="26" t="str">
        <f>VLOOKUP('Health care'!A1408,medical[#All],7,FALSE)</f>
        <v>No</v>
      </c>
      <c r="G1408" s="26" t="str">
        <f>VLOOKUP(A1408,medical[#All],8,FALSE)</f>
        <v>No</v>
      </c>
      <c r="H1408" s="26">
        <f>VLOOKUP('Health care'!A1408,medical[#All],9,FALSE)</f>
        <v>0</v>
      </c>
      <c r="I1408" s="26" t="str">
        <f>VLOOKUP(A1408,medical[#All],10,FALSE)</f>
        <v>No</v>
      </c>
      <c r="J1408" s="27" t="str">
        <f>VLOOKUP(A1408,medical[#All],3,FALSE)</f>
        <v>Underweight</v>
      </c>
      <c r="K1408" s="27" t="str">
        <f>VLOOKUP(A1408,medical[#All],5,FALSE)</f>
        <v>Diabetes</v>
      </c>
      <c r="L1408" s="28" t="str">
        <f>VLOOKUP(A1408,hospital[#All],10,FALSE)</f>
        <v>3-Jul-1968</v>
      </c>
      <c r="M1408" s="29">
        <f>VLOOKUP(A1408,hospital[#All],6,FALSE)</f>
        <v>7609.6</v>
      </c>
      <c r="N1408" s="26" t="str">
        <f>VLOOKUP(A1408,hospital[#All],7,FALSE)</f>
        <v>tier - 3</v>
      </c>
      <c r="O1408" s="26" t="str">
        <f>VLOOKUP(A1408,hospital[#All],8,FALSE)</f>
        <v>tier - 2</v>
      </c>
      <c r="P1408" s="26" t="str">
        <f>VLOOKUP(A1408,hospital[#All],9,FALSE)</f>
        <v>R1012</v>
      </c>
      <c r="Q1408" s="26">
        <f>VLOOKUP(A1408,hospital[#All],11,FALSE)</f>
        <v>57</v>
      </c>
    </row>
    <row r="1409" spans="1:17" ht="15.6" x14ac:dyDescent="0.3">
      <c r="A1409" s="25" t="s">
        <v>963</v>
      </c>
      <c r="B1409" s="26" t="str">
        <f>VLOOKUP(A1409,cstm_name[#All],4,FALSE)</f>
        <v>Eric</v>
      </c>
      <c r="C1409" s="26">
        <f>VLOOKUP(A1409,medical[#All],2,FALSE)</f>
        <v>40.119999999999997</v>
      </c>
      <c r="D1409" s="26" t="str">
        <f>VLOOKUP(A1409,medical[#All],5,FALSE)</f>
        <v>Prediabetes</v>
      </c>
      <c r="E1409" s="26" t="str">
        <f>VLOOKUP(A1409,medical[#All],6,FALSE)</f>
        <v>Yes</v>
      </c>
      <c r="F1409" s="26" t="str">
        <f>VLOOKUP('Health care'!A1409,medical[#All],7,FALSE)</f>
        <v>No</v>
      </c>
      <c r="G1409" s="26" t="str">
        <f>VLOOKUP(A1409,medical[#All],8,FALSE)</f>
        <v>Yes</v>
      </c>
      <c r="H1409" s="26">
        <f>VLOOKUP('Health care'!A1409,medical[#All],9,FALSE)</f>
        <v>1</v>
      </c>
      <c r="I1409" s="26" t="str">
        <f>VLOOKUP(A1409,medical[#All],10,FALSE)</f>
        <v>No</v>
      </c>
      <c r="J1409" s="27" t="str">
        <f>VLOOKUP(A1409,medical[#All],3,FALSE)</f>
        <v>Obesity</v>
      </c>
      <c r="K1409" s="27" t="str">
        <f>VLOOKUP(A1409,medical[#All],5,FALSE)</f>
        <v>Prediabetes</v>
      </c>
      <c r="L1409" s="28" t="str">
        <f>VLOOKUP(A1409,hospital[#All],10,FALSE)</f>
        <v>30-Sep-1997</v>
      </c>
      <c r="M1409" s="29">
        <f>VLOOKUP(A1409,hospital[#All],6,FALSE)</f>
        <v>7607.03</v>
      </c>
      <c r="N1409" s="26" t="str">
        <f>VLOOKUP(A1409,hospital[#All],7,FALSE)</f>
        <v>tier - 2</v>
      </c>
      <c r="O1409" s="26" t="str">
        <f>VLOOKUP(A1409,hospital[#All],8,FALSE)</f>
        <v>tier - 2</v>
      </c>
      <c r="P1409" s="26" t="str">
        <f>VLOOKUP(A1409,hospital[#All],9,FALSE)</f>
        <v>R1012</v>
      </c>
      <c r="Q1409" s="26">
        <f>VLOOKUP(A1409,hospital[#All],11,FALSE)</f>
        <v>28</v>
      </c>
    </row>
    <row r="1410" spans="1:17" ht="15.6" x14ac:dyDescent="0.3">
      <c r="A1410" s="25" t="s">
        <v>962</v>
      </c>
      <c r="B1410" s="26" t="str">
        <f>VLOOKUP(A1410,cstm_name[#All],4,FALSE)</f>
        <v>Matthew</v>
      </c>
      <c r="C1410" s="26">
        <f>VLOOKUP(A1410,medical[#All],2,FALSE)</f>
        <v>19.350000000000001</v>
      </c>
      <c r="D1410" s="26" t="str">
        <f>VLOOKUP(A1410,medical[#All],5,FALSE)</f>
        <v>Diabetes</v>
      </c>
      <c r="E1410" s="26" t="str">
        <f>VLOOKUP(A1410,medical[#All],6,FALSE)</f>
        <v>Yes</v>
      </c>
      <c r="F1410" s="26" t="str">
        <f>VLOOKUP('Health care'!A1410,medical[#All],7,FALSE)</f>
        <v>No</v>
      </c>
      <c r="G1410" s="26" t="str">
        <f>VLOOKUP(A1410,medical[#All],8,FALSE)</f>
        <v>No</v>
      </c>
      <c r="H1410" s="26">
        <f>VLOOKUP('Health care'!A1410,medical[#All],9,FALSE)</f>
        <v>0</v>
      </c>
      <c r="I1410" s="26" t="str">
        <f>VLOOKUP(A1410,medical[#All],10,FALSE)</f>
        <v>No</v>
      </c>
      <c r="J1410" s="27" t="str">
        <f>VLOOKUP(A1410,medical[#All],3,FALSE)</f>
        <v>Normal Weight</v>
      </c>
      <c r="K1410" s="27" t="str">
        <f>VLOOKUP(A1410,medical[#All],5,FALSE)</f>
        <v>Diabetes</v>
      </c>
      <c r="L1410" s="28" t="str">
        <f>VLOOKUP(A1410,hospital[#All],10,FALSE)</f>
        <v>17-Jul-1967</v>
      </c>
      <c r="M1410" s="29">
        <f>VLOOKUP(A1410,hospital[#All],6,FALSE)</f>
        <v>7585.62</v>
      </c>
      <c r="N1410" s="26" t="str">
        <f>VLOOKUP(A1410,hospital[#All],7,FALSE)</f>
        <v>tier - 3</v>
      </c>
      <c r="O1410" s="26" t="str">
        <f>VLOOKUP(A1410,hospital[#All],8,FALSE)</f>
        <v>tier - 2</v>
      </c>
      <c r="P1410" s="26" t="str">
        <f>VLOOKUP(A1410,hospital[#All],9,FALSE)</f>
        <v>R1013</v>
      </c>
      <c r="Q1410" s="26">
        <f>VLOOKUP(A1410,hospital[#All],11,FALSE)</f>
        <v>58</v>
      </c>
    </row>
    <row r="1411" spans="1:17" ht="15.6" x14ac:dyDescent="0.3">
      <c r="A1411" s="25" t="s">
        <v>961</v>
      </c>
      <c r="B1411" s="26" t="str">
        <f>VLOOKUP(A1411,cstm_name[#All],4,FALSE)</f>
        <v>eoghan</v>
      </c>
      <c r="C1411" s="26">
        <f>VLOOKUP(A1411,medical[#All],2,FALSE)</f>
        <v>36.69</v>
      </c>
      <c r="D1411" s="26" t="str">
        <f>VLOOKUP(A1411,medical[#All],5,FALSE)</f>
        <v>Prediabetes</v>
      </c>
      <c r="E1411" s="26" t="str">
        <f>VLOOKUP(A1411,medical[#All],6,FALSE)</f>
        <v>No</v>
      </c>
      <c r="F1411" s="26" t="str">
        <f>VLOOKUP('Health care'!A1411,medical[#All],7,FALSE)</f>
        <v>No</v>
      </c>
      <c r="G1411" s="26" t="str">
        <f>VLOOKUP(A1411,medical[#All],8,FALSE)</f>
        <v>No</v>
      </c>
      <c r="H1411" s="26">
        <f>VLOOKUP('Health care'!A1411,medical[#All],9,FALSE)</f>
        <v>0</v>
      </c>
      <c r="I1411" s="26" t="str">
        <f>VLOOKUP(A1411,medical[#All],10,FALSE)</f>
        <v>No</v>
      </c>
      <c r="J1411" s="27" t="str">
        <f>VLOOKUP(A1411,medical[#All],3,FALSE)</f>
        <v>Obesity</v>
      </c>
      <c r="K1411" s="27" t="str">
        <f>VLOOKUP(A1411,medical[#All],5,FALSE)</f>
        <v>Prediabetes</v>
      </c>
      <c r="L1411" s="28" t="str">
        <f>VLOOKUP(A1411,hospital[#All],10,FALSE)</f>
        <v>14-Aug-1994</v>
      </c>
      <c r="M1411" s="29">
        <f>VLOOKUP(A1411,hospital[#All],6,FALSE)</f>
        <v>7567.13</v>
      </c>
      <c r="N1411" s="26" t="str">
        <f>VLOOKUP(A1411,hospital[#All],7,FALSE)</f>
        <v>tier - 2</v>
      </c>
      <c r="O1411" s="26" t="str">
        <f>VLOOKUP(A1411,hospital[#All],8,FALSE)</f>
        <v>tier - 2</v>
      </c>
      <c r="P1411" s="26" t="str">
        <f>VLOOKUP(A1411,hospital[#All],9,FALSE)</f>
        <v>R1021</v>
      </c>
      <c r="Q1411" s="26">
        <f>VLOOKUP(A1411,hospital[#All],11,FALSE)</f>
        <v>31</v>
      </c>
    </row>
    <row r="1412" spans="1:17" ht="15.6" x14ac:dyDescent="0.3">
      <c r="A1412" s="25" t="s">
        <v>960</v>
      </c>
      <c r="B1412" s="26" t="str">
        <f>VLOOKUP(A1412,cstm_name[#All],4,FALSE)</f>
        <v>Pamela</v>
      </c>
      <c r="C1412" s="26">
        <f>VLOOKUP(A1412,medical[#All],2,FALSE)</f>
        <v>28.51</v>
      </c>
      <c r="D1412" s="26" t="str">
        <f>VLOOKUP(A1412,medical[#All],5,FALSE)</f>
        <v>Normal</v>
      </c>
      <c r="E1412" s="26" t="str">
        <f>VLOOKUP(A1412,medical[#All],6,FALSE)</f>
        <v>Yes</v>
      </c>
      <c r="F1412" s="26" t="str">
        <f>VLOOKUP('Health care'!A1412,medical[#All],7,FALSE)</f>
        <v>No</v>
      </c>
      <c r="G1412" s="26" t="str">
        <f>VLOOKUP(A1412,medical[#All],8,FALSE)</f>
        <v>No</v>
      </c>
      <c r="H1412" s="26">
        <f>VLOOKUP('Health care'!A1412,medical[#All],9,FALSE)</f>
        <v>1</v>
      </c>
      <c r="I1412" s="26" t="str">
        <f>VLOOKUP(A1412,medical[#All],10,FALSE)</f>
        <v>No</v>
      </c>
      <c r="J1412" s="27" t="str">
        <f>VLOOKUP(A1412,medical[#All],3,FALSE)</f>
        <v>OverWeight</v>
      </c>
      <c r="K1412" s="27" t="str">
        <f>VLOOKUP(A1412,medical[#All],5,FALSE)</f>
        <v>Normal</v>
      </c>
      <c r="L1412" s="28" t="str">
        <f>VLOOKUP(A1412,hospital[#All],10,FALSE)</f>
        <v>15-Dec-1988</v>
      </c>
      <c r="M1412" s="29">
        <f>VLOOKUP(A1412,hospital[#All],6,FALSE)</f>
        <v>7538.52</v>
      </c>
      <c r="N1412" s="26" t="str">
        <f>VLOOKUP(A1412,hospital[#All],7,FALSE)</f>
        <v>tier - 2</v>
      </c>
      <c r="O1412" s="26" t="str">
        <f>VLOOKUP(A1412,hospital[#All],8,FALSE)</f>
        <v>tier - 2</v>
      </c>
      <c r="P1412" s="26" t="str">
        <f>VLOOKUP(A1412,hospital[#All],9,FALSE)</f>
        <v>R1012</v>
      </c>
      <c r="Q1412" s="26">
        <f>VLOOKUP(A1412,hospital[#All],11,FALSE)</f>
        <v>37</v>
      </c>
    </row>
    <row r="1413" spans="1:17" ht="15.6" x14ac:dyDescent="0.3">
      <c r="A1413" s="25" t="s">
        <v>959</v>
      </c>
      <c r="B1413" s="26" t="str">
        <f>VLOOKUP(A1413,cstm_name[#All],4,FALSE)</f>
        <v>Lindsey</v>
      </c>
      <c r="C1413" s="26">
        <f>VLOOKUP(A1413,medical[#All],2,FALSE)</f>
        <v>30.21</v>
      </c>
      <c r="D1413" s="26" t="str">
        <f>VLOOKUP(A1413,medical[#All],5,FALSE)</f>
        <v>Normal</v>
      </c>
      <c r="E1413" s="26" t="str">
        <f>VLOOKUP(A1413,medical[#All],6,FALSE)</f>
        <v>No</v>
      </c>
      <c r="F1413" s="26" t="str">
        <f>VLOOKUP('Health care'!A1413,medical[#All],7,FALSE)</f>
        <v>No</v>
      </c>
      <c r="G1413" s="26" t="str">
        <f>VLOOKUP(A1413,medical[#All],8,FALSE)</f>
        <v>No</v>
      </c>
      <c r="H1413" s="26">
        <f>VLOOKUP('Health care'!A1413,medical[#All],9,FALSE)</f>
        <v>1</v>
      </c>
      <c r="I1413" s="26" t="str">
        <f>VLOOKUP(A1413,medical[#All],10,FALSE)</f>
        <v>No</v>
      </c>
      <c r="J1413" s="27" t="str">
        <f>VLOOKUP(A1413,medical[#All],3,FALSE)</f>
        <v>Obesity</v>
      </c>
      <c r="K1413" s="27" t="str">
        <f>VLOOKUP(A1413,medical[#All],5,FALSE)</f>
        <v>Normal</v>
      </c>
      <c r="L1413" s="28" t="str">
        <f>VLOOKUP(A1413,hospital[#All],10,FALSE)</f>
        <v>22-Aug-1984</v>
      </c>
      <c r="M1413" s="29">
        <f>VLOOKUP(A1413,hospital[#All],6,FALSE)</f>
        <v>7537.16</v>
      </c>
      <c r="N1413" s="26" t="str">
        <f>VLOOKUP(A1413,hospital[#All],7,FALSE)</f>
        <v>tier - 2</v>
      </c>
      <c r="O1413" s="26" t="str">
        <f>VLOOKUP(A1413,hospital[#All],8,FALSE)</f>
        <v>tier - 2</v>
      </c>
      <c r="P1413" s="26" t="str">
        <f>VLOOKUP(A1413,hospital[#All],9,FALSE)</f>
        <v>R1012</v>
      </c>
      <c r="Q1413" s="26">
        <f>VLOOKUP(A1413,hospital[#All],11,FALSE)</f>
        <v>41</v>
      </c>
    </row>
    <row r="1414" spans="1:17" ht="15.6" x14ac:dyDescent="0.3">
      <c r="A1414" s="25" t="s">
        <v>958</v>
      </c>
      <c r="B1414" s="26" t="str">
        <f>VLOOKUP(A1414,cstm_name[#All],4,FALSE)</f>
        <v>kassie</v>
      </c>
      <c r="C1414" s="26">
        <f>VLOOKUP(A1414,medical[#All],2,FALSE)</f>
        <v>24.33</v>
      </c>
      <c r="D1414" s="26" t="str">
        <f>VLOOKUP(A1414,medical[#All],5,FALSE)</f>
        <v>Diabetes</v>
      </c>
      <c r="E1414" s="26" t="str">
        <f>VLOOKUP(A1414,medical[#All],6,FALSE)</f>
        <v>No</v>
      </c>
      <c r="F1414" s="26" t="str">
        <f>VLOOKUP('Health care'!A1414,medical[#All],7,FALSE)</f>
        <v>No</v>
      </c>
      <c r="G1414" s="26" t="str">
        <f>VLOOKUP(A1414,medical[#All],8,FALSE)</f>
        <v>No</v>
      </c>
      <c r="H1414" s="26">
        <f>VLOOKUP('Health care'!A1414,medical[#All],9,FALSE)</f>
        <v>0</v>
      </c>
      <c r="I1414" s="26" t="str">
        <f>VLOOKUP(A1414,medical[#All],10,FALSE)</f>
        <v>No</v>
      </c>
      <c r="J1414" s="27" t="str">
        <f>VLOOKUP(A1414,medical[#All],3,FALSE)</f>
        <v>Normal Weight</v>
      </c>
      <c r="K1414" s="27" t="str">
        <f>VLOOKUP(A1414,medical[#All],5,FALSE)</f>
        <v>Diabetes</v>
      </c>
      <c r="L1414" s="28" t="str">
        <f>VLOOKUP(A1414,hospital[#All],10,FALSE)</f>
        <v>14-Dec-1978</v>
      </c>
      <c r="M1414" s="29">
        <f>VLOOKUP(A1414,hospital[#All],6,FALSE)</f>
        <v>7531.7</v>
      </c>
      <c r="N1414" s="26" t="str">
        <f>VLOOKUP(A1414,hospital[#All],7,FALSE)</f>
        <v>tier - 2</v>
      </c>
      <c r="O1414" s="26" t="str">
        <f>VLOOKUP(A1414,hospital[#All],8,FALSE)</f>
        <v>tier - 1</v>
      </c>
      <c r="P1414" s="26" t="str">
        <f>VLOOKUP(A1414,hospital[#All],9,FALSE)</f>
        <v>R1013</v>
      </c>
      <c r="Q1414" s="26">
        <f>VLOOKUP(A1414,hospital[#All],11,FALSE)</f>
        <v>47</v>
      </c>
    </row>
    <row r="1415" spans="1:17" ht="15.6" x14ac:dyDescent="0.3">
      <c r="A1415" s="25" t="s">
        <v>957</v>
      </c>
      <c r="B1415" s="26" t="str">
        <f>VLOOKUP(A1415,cstm_name[#All],4,FALSE)</f>
        <v>matthew</v>
      </c>
      <c r="C1415" s="26">
        <f>VLOOKUP(A1415,medical[#All],2,FALSE)</f>
        <v>19.855</v>
      </c>
      <c r="D1415" s="26" t="str">
        <f>VLOOKUP(A1415,medical[#All],5,FALSE)</f>
        <v>Prediabetes</v>
      </c>
      <c r="E1415" s="26" t="str">
        <f>VLOOKUP(A1415,medical[#All],6,FALSE)</f>
        <v>Yes</v>
      </c>
      <c r="F1415" s="26" t="str">
        <f>VLOOKUP('Health care'!A1415,medical[#All],7,FALSE)</f>
        <v>No</v>
      </c>
      <c r="G1415" s="26" t="str">
        <f>VLOOKUP(A1415,medical[#All],8,FALSE)</f>
        <v>No</v>
      </c>
      <c r="H1415" s="26">
        <f>VLOOKUP('Health care'!A1415,medical[#All],9,FALSE)</f>
        <v>0</v>
      </c>
      <c r="I1415" s="26" t="str">
        <f>VLOOKUP(A1415,medical[#All],10,FALSE)</f>
        <v>No</v>
      </c>
      <c r="J1415" s="27" t="str">
        <f>VLOOKUP(A1415,medical[#All],3,FALSE)</f>
        <v>Normal Weight</v>
      </c>
      <c r="K1415" s="27" t="str">
        <f>VLOOKUP(A1415,medical[#All],5,FALSE)</f>
        <v>Prediabetes</v>
      </c>
      <c r="L1415" s="28" t="str">
        <f>VLOOKUP(A1415,hospital[#All],10,FALSE)</f>
        <v>10-Oct-1976</v>
      </c>
      <c r="M1415" s="29">
        <f>VLOOKUP(A1415,hospital[#All],6,FALSE)</f>
        <v>7526.71</v>
      </c>
      <c r="N1415" s="26" t="str">
        <f>VLOOKUP(A1415,hospital[#All],7,FALSE)</f>
        <v>tier - 3</v>
      </c>
      <c r="O1415" s="26" t="str">
        <f>VLOOKUP(A1415,hospital[#All],8,FALSE)</f>
        <v>tier - 1</v>
      </c>
      <c r="P1415" s="26" t="str">
        <f>VLOOKUP(A1415,hospital[#All],9,FALSE)</f>
        <v>R1012</v>
      </c>
      <c r="Q1415" s="26">
        <f>VLOOKUP(A1415,hospital[#All],11,FALSE)</f>
        <v>49</v>
      </c>
    </row>
    <row r="1416" spans="1:17" ht="15.6" x14ac:dyDescent="0.3">
      <c r="A1416" s="25" t="s">
        <v>956</v>
      </c>
      <c r="B1416" s="26" t="str">
        <f>VLOOKUP(A1416,cstm_name[#All],4,FALSE)</f>
        <v>Ruben</v>
      </c>
      <c r="C1416" s="26">
        <f>VLOOKUP(A1416,medical[#All],2,FALSE)</f>
        <v>25.364999999999998</v>
      </c>
      <c r="D1416" s="26" t="str">
        <f>VLOOKUP(A1416,medical[#All],5,FALSE)</f>
        <v>Diabetes</v>
      </c>
      <c r="E1416" s="26" t="str">
        <f>VLOOKUP(A1416,medical[#All],6,FALSE)</f>
        <v>No</v>
      </c>
      <c r="F1416" s="26" t="str">
        <f>VLOOKUP('Health care'!A1416,medical[#All],7,FALSE)</f>
        <v>No</v>
      </c>
      <c r="G1416" s="26" t="str">
        <f>VLOOKUP(A1416,medical[#All],8,FALSE)</f>
        <v>No</v>
      </c>
      <c r="H1416" s="26">
        <f>VLOOKUP('Health care'!A1416,medical[#All],9,FALSE)</f>
        <v>0</v>
      </c>
      <c r="I1416" s="26" t="str">
        <f>VLOOKUP(A1416,medical[#All],10,FALSE)</f>
        <v>No</v>
      </c>
      <c r="J1416" s="27" t="str">
        <f>VLOOKUP(A1416,medical[#All],3,FALSE)</f>
        <v>OverWeight</v>
      </c>
      <c r="K1416" s="27" t="str">
        <f>VLOOKUP(A1416,medical[#All],5,FALSE)</f>
        <v>Diabetes</v>
      </c>
      <c r="L1416" s="28" t="str">
        <f>VLOOKUP(A1416,hospital[#All],10,FALSE)</f>
        <v>18-Oct-1978</v>
      </c>
      <c r="M1416" s="29">
        <f>VLOOKUP(A1416,hospital[#All],6,FALSE)</f>
        <v>7518.03</v>
      </c>
      <c r="N1416" s="26" t="str">
        <f>VLOOKUP(A1416,hospital[#All],7,FALSE)</f>
        <v>tier - 2</v>
      </c>
      <c r="O1416" s="26" t="str">
        <f>VLOOKUP(A1416,hospital[#All],8,FALSE)</f>
        <v>tier - 3</v>
      </c>
      <c r="P1416" s="26" t="str">
        <f>VLOOKUP(A1416,hospital[#All],9,FALSE)</f>
        <v>R1012</v>
      </c>
      <c r="Q1416" s="26">
        <f>VLOOKUP(A1416,hospital[#All],11,FALSE)</f>
        <v>47</v>
      </c>
    </row>
    <row r="1417" spans="1:17" ht="15.6" x14ac:dyDescent="0.3">
      <c r="A1417" s="25" t="s">
        <v>955</v>
      </c>
      <c r="B1417" s="26" t="str">
        <f>VLOOKUP(A1417,cstm_name[#All],4,FALSE)</f>
        <v>kevin</v>
      </c>
      <c r="C1417" s="26">
        <f>VLOOKUP(A1417,medical[#All],2,FALSE)</f>
        <v>29.6</v>
      </c>
      <c r="D1417" s="26" t="str">
        <f>VLOOKUP(A1417,medical[#All],5,FALSE)</f>
        <v>Prediabetes</v>
      </c>
      <c r="E1417" s="26" t="str">
        <f>VLOOKUP(A1417,medical[#All],6,FALSE)</f>
        <v>Yes</v>
      </c>
      <c r="F1417" s="26" t="str">
        <f>VLOOKUP('Health care'!A1417,medical[#All],7,FALSE)</f>
        <v>No</v>
      </c>
      <c r="G1417" s="26" t="str">
        <f>VLOOKUP(A1417,medical[#All],8,FALSE)</f>
        <v>Yes</v>
      </c>
      <c r="H1417" s="26">
        <f>VLOOKUP('Health care'!A1417,medical[#All],9,FALSE)</f>
        <v>1</v>
      </c>
      <c r="I1417" s="26" t="str">
        <f>VLOOKUP(A1417,medical[#All],10,FALSE)</f>
        <v>No</v>
      </c>
      <c r="J1417" s="27" t="str">
        <f>VLOOKUP(A1417,medical[#All],3,FALSE)</f>
        <v>OverWeight</v>
      </c>
      <c r="K1417" s="27" t="str">
        <f>VLOOKUP(A1417,medical[#All],5,FALSE)</f>
        <v>Prediabetes</v>
      </c>
      <c r="L1417" s="28" t="str">
        <f>VLOOKUP(A1417,hospital[#All],10,FALSE)</f>
        <v>10-Jul-1983</v>
      </c>
      <c r="M1417" s="29">
        <f>VLOOKUP(A1417,hospital[#All],6,FALSE)</f>
        <v>7512.27</v>
      </c>
      <c r="N1417" s="26" t="str">
        <f>VLOOKUP(A1417,hospital[#All],7,FALSE)</f>
        <v>tier - 3</v>
      </c>
      <c r="O1417" s="26" t="str">
        <f>VLOOKUP(A1417,hospital[#All],8,FALSE)</f>
        <v>tier - 2</v>
      </c>
      <c r="P1417" s="26" t="str">
        <f>VLOOKUP(A1417,hospital[#All],9,FALSE)</f>
        <v>R1011</v>
      </c>
      <c r="Q1417" s="26">
        <f>VLOOKUP(A1417,hospital[#All],11,FALSE)</f>
        <v>42</v>
      </c>
    </row>
    <row r="1418" spans="1:17" ht="15.6" x14ac:dyDescent="0.3">
      <c r="A1418" s="25" t="s">
        <v>954</v>
      </c>
      <c r="B1418" s="26" t="str">
        <f>VLOOKUP(A1418,cstm_name[#All],4,FALSE)</f>
        <v>Lindsay</v>
      </c>
      <c r="C1418" s="26">
        <f>VLOOKUP(A1418,medical[#All],2,FALSE)</f>
        <v>39.43</v>
      </c>
      <c r="D1418" s="26" t="str">
        <f>VLOOKUP(A1418,medical[#All],5,FALSE)</f>
        <v>Prediabetes</v>
      </c>
      <c r="E1418" s="26" t="str">
        <f>VLOOKUP(A1418,medical[#All],6,FALSE)</f>
        <v>Yes</v>
      </c>
      <c r="F1418" s="26" t="str">
        <f>VLOOKUP('Health care'!A1418,medical[#All],7,FALSE)</f>
        <v>No</v>
      </c>
      <c r="G1418" s="26" t="str">
        <f>VLOOKUP(A1418,medical[#All],8,FALSE)</f>
        <v>Yes</v>
      </c>
      <c r="H1418" s="26">
        <f>VLOOKUP('Health care'!A1418,medical[#All],9,FALSE)</f>
        <v>1</v>
      </c>
      <c r="I1418" s="26" t="str">
        <f>VLOOKUP(A1418,medical[#All],10,FALSE)</f>
        <v>No</v>
      </c>
      <c r="J1418" s="27" t="str">
        <f>VLOOKUP(A1418,medical[#All],3,FALSE)</f>
        <v>Obesity</v>
      </c>
      <c r="K1418" s="27" t="str">
        <f>VLOOKUP(A1418,medical[#All],5,FALSE)</f>
        <v>Prediabetes</v>
      </c>
      <c r="L1418" s="28" t="str">
        <f>VLOOKUP(A1418,hospital[#All],10,FALSE)</f>
        <v>28-Oct-1997</v>
      </c>
      <c r="M1418" s="29">
        <f>VLOOKUP(A1418,hospital[#All],6,FALSE)</f>
        <v>7504.3</v>
      </c>
      <c r="N1418" s="26" t="str">
        <f>VLOOKUP(A1418,hospital[#All],7,FALSE)</f>
        <v>tier - 2</v>
      </c>
      <c r="O1418" s="26" t="str">
        <f>VLOOKUP(A1418,hospital[#All],8,FALSE)</f>
        <v>tier - 1</v>
      </c>
      <c r="P1418" s="26" t="str">
        <f>VLOOKUP(A1418,hospital[#All],9,FALSE)</f>
        <v>R1012</v>
      </c>
      <c r="Q1418" s="26">
        <f>VLOOKUP(A1418,hospital[#All],11,FALSE)</f>
        <v>28</v>
      </c>
    </row>
    <row r="1419" spans="1:17" ht="15.6" x14ac:dyDescent="0.3">
      <c r="A1419" s="25" t="s">
        <v>953</v>
      </c>
      <c r="B1419" s="26" t="str">
        <f>VLOOKUP(A1419,cstm_name[#All],4,FALSE)</f>
        <v>amanda</v>
      </c>
      <c r="C1419" s="26">
        <f>VLOOKUP(A1419,medical[#All],2,FALSE)</f>
        <v>27.34</v>
      </c>
      <c r="D1419" s="26" t="str">
        <f>VLOOKUP(A1419,medical[#All],5,FALSE)</f>
        <v>Normal</v>
      </c>
      <c r="E1419" s="26" t="str">
        <f>VLOOKUP(A1419,medical[#All],6,FALSE)</f>
        <v>Yes</v>
      </c>
      <c r="F1419" s="26" t="str">
        <f>VLOOKUP('Health care'!A1419,medical[#All],7,FALSE)</f>
        <v>No</v>
      </c>
      <c r="G1419" s="26" t="str">
        <f>VLOOKUP(A1419,medical[#All],8,FALSE)</f>
        <v>No</v>
      </c>
      <c r="H1419" s="26">
        <f>VLOOKUP('Health care'!A1419,medical[#All],9,FALSE)</f>
        <v>1</v>
      </c>
      <c r="I1419" s="26" t="str">
        <f>VLOOKUP(A1419,medical[#All],10,FALSE)</f>
        <v>No</v>
      </c>
      <c r="J1419" s="27" t="str">
        <f>VLOOKUP(A1419,medical[#All],3,FALSE)</f>
        <v>OverWeight</v>
      </c>
      <c r="K1419" s="27" t="str">
        <f>VLOOKUP(A1419,medical[#All],5,FALSE)</f>
        <v>Normal</v>
      </c>
      <c r="L1419" s="28" t="str">
        <f>VLOOKUP(A1419,hospital[#All],10,FALSE)</f>
        <v>15-Dec-1988</v>
      </c>
      <c r="M1419" s="29">
        <f>VLOOKUP(A1419,hospital[#All],6,FALSE)</f>
        <v>7494.63</v>
      </c>
      <c r="N1419" s="26" t="str">
        <f>VLOOKUP(A1419,hospital[#All],7,FALSE)</f>
        <v>tier - 2</v>
      </c>
      <c r="O1419" s="26" t="str">
        <f>VLOOKUP(A1419,hospital[#All],8,FALSE)</f>
        <v>tier - 3</v>
      </c>
      <c r="P1419" s="26" t="str">
        <f>VLOOKUP(A1419,hospital[#All],9,FALSE)</f>
        <v>R1025</v>
      </c>
      <c r="Q1419" s="26">
        <f>VLOOKUP(A1419,hospital[#All],11,FALSE)</f>
        <v>37</v>
      </c>
    </row>
    <row r="1420" spans="1:17" ht="15.6" x14ac:dyDescent="0.3">
      <c r="A1420" s="25" t="s">
        <v>952</v>
      </c>
      <c r="B1420" s="26" t="str">
        <f>VLOOKUP(A1420,cstm_name[#All],4,FALSE)</f>
        <v>james</v>
      </c>
      <c r="C1420" s="26">
        <f>VLOOKUP(A1420,medical[#All],2,FALSE)</f>
        <v>39.01</v>
      </c>
      <c r="D1420" s="26" t="str">
        <f>VLOOKUP(A1420,medical[#All],5,FALSE)</f>
        <v>Normal</v>
      </c>
      <c r="E1420" s="26" t="str">
        <f>VLOOKUP(A1420,medical[#All],6,FALSE)</f>
        <v>Yes</v>
      </c>
      <c r="F1420" s="26" t="str">
        <f>VLOOKUP('Health care'!A1420,medical[#All],7,FALSE)</f>
        <v>No</v>
      </c>
      <c r="G1420" s="26" t="str">
        <f>VLOOKUP(A1420,medical[#All],8,FALSE)</f>
        <v>No</v>
      </c>
      <c r="H1420" s="26">
        <f>VLOOKUP('Health care'!A1420,medical[#All],9,FALSE)</f>
        <v>0</v>
      </c>
      <c r="I1420" s="26" t="str">
        <f>VLOOKUP(A1420,medical[#All],10,FALSE)</f>
        <v>No</v>
      </c>
      <c r="J1420" s="27" t="str">
        <f>VLOOKUP(A1420,medical[#All],3,FALSE)</f>
        <v>Obesity</v>
      </c>
      <c r="K1420" s="27" t="str">
        <f>VLOOKUP(A1420,medical[#All],5,FALSE)</f>
        <v>Normal</v>
      </c>
      <c r="L1420" s="28" t="str">
        <f>VLOOKUP(A1420,hospital[#All],10,FALSE)</f>
        <v>14-Jun-1996</v>
      </c>
      <c r="M1420" s="29">
        <f>VLOOKUP(A1420,hospital[#All],6,FALSE)</f>
        <v>7487.38</v>
      </c>
      <c r="N1420" s="26" t="str">
        <f>VLOOKUP(A1420,hospital[#All],7,FALSE)</f>
        <v>tier - 2</v>
      </c>
      <c r="O1420" s="26" t="str">
        <f>VLOOKUP(A1420,hospital[#All],8,FALSE)</f>
        <v>tier - 3</v>
      </c>
      <c r="P1420" s="26" t="str">
        <f>VLOOKUP(A1420,hospital[#All],9,FALSE)</f>
        <v>R1012</v>
      </c>
      <c r="Q1420" s="26">
        <f>VLOOKUP(A1420,hospital[#All],11,FALSE)</f>
        <v>29</v>
      </c>
    </row>
    <row r="1421" spans="1:17" ht="15.6" x14ac:dyDescent="0.3">
      <c r="A1421" s="25" t="s">
        <v>951</v>
      </c>
      <c r="B1421" s="26" t="str">
        <f>VLOOKUP(A1421,cstm_name[#All],4,FALSE)</f>
        <v>Samuel</v>
      </c>
      <c r="C1421" s="26">
        <f>VLOOKUP(A1421,medical[#All],2,FALSE)</f>
        <v>18.989999999999998</v>
      </c>
      <c r="D1421" s="26" t="str">
        <f>VLOOKUP(A1421,medical[#All],5,FALSE)</f>
        <v>Diabetes</v>
      </c>
      <c r="E1421" s="26" t="str">
        <f>VLOOKUP(A1421,medical[#All],6,FALSE)</f>
        <v>Yes</v>
      </c>
      <c r="F1421" s="26" t="str">
        <f>VLOOKUP('Health care'!A1421,medical[#All],7,FALSE)</f>
        <v>No</v>
      </c>
      <c r="G1421" s="26" t="str">
        <f>VLOOKUP(A1421,medical[#All],8,FALSE)</f>
        <v>No</v>
      </c>
      <c r="H1421" s="26">
        <f>VLOOKUP('Health care'!A1421,medical[#All],9,FALSE)</f>
        <v>0</v>
      </c>
      <c r="I1421" s="26" t="str">
        <f>VLOOKUP(A1421,medical[#All],10,FALSE)</f>
        <v>No</v>
      </c>
      <c r="J1421" s="27" t="str">
        <f>VLOOKUP(A1421,medical[#All],3,FALSE)</f>
        <v>Normal Weight</v>
      </c>
      <c r="K1421" s="27" t="str">
        <f>VLOOKUP(A1421,medical[#All],5,FALSE)</f>
        <v>Diabetes</v>
      </c>
      <c r="L1421" s="28" t="str">
        <f>VLOOKUP(A1421,hospital[#All],10,FALSE)</f>
        <v>4-Aug-1967</v>
      </c>
      <c r="M1421" s="29">
        <f>VLOOKUP(A1421,hospital[#All],6,FALSE)</f>
        <v>7463.51</v>
      </c>
      <c r="N1421" s="26" t="str">
        <f>VLOOKUP(A1421,hospital[#All],7,FALSE)</f>
        <v>tier - 3</v>
      </c>
      <c r="O1421" s="26" t="str">
        <f>VLOOKUP(A1421,hospital[#All],8,FALSE)</f>
        <v>tier - 3</v>
      </c>
      <c r="P1421" s="26" t="str">
        <f>VLOOKUP(A1421,hospital[#All],9,FALSE)</f>
        <v>R1013</v>
      </c>
      <c r="Q1421" s="26">
        <f>VLOOKUP(A1421,hospital[#All],11,FALSE)</f>
        <v>58</v>
      </c>
    </row>
    <row r="1422" spans="1:17" ht="15.6" x14ac:dyDescent="0.3">
      <c r="A1422" s="25" t="s">
        <v>950</v>
      </c>
      <c r="B1422" s="26" t="str">
        <f>VLOOKUP(A1422,cstm_name[#All],4,FALSE)</f>
        <v>jenni</v>
      </c>
      <c r="C1422" s="26">
        <f>VLOOKUP(A1422,medical[#All],2,FALSE)</f>
        <v>42.3</v>
      </c>
      <c r="D1422" s="26" t="str">
        <f>VLOOKUP(A1422,medical[#All],5,FALSE)</f>
        <v>Prediabetes</v>
      </c>
      <c r="E1422" s="26" t="str">
        <f>VLOOKUP(A1422,medical[#All],6,FALSE)</f>
        <v>Yes</v>
      </c>
      <c r="F1422" s="26" t="str">
        <f>VLOOKUP('Health care'!A1422,medical[#All],7,FALSE)</f>
        <v>No</v>
      </c>
      <c r="G1422" s="26" t="str">
        <f>VLOOKUP(A1422,medical[#All],8,FALSE)</f>
        <v>No</v>
      </c>
      <c r="H1422" s="26">
        <f>VLOOKUP('Health care'!A1422,medical[#All],9,FALSE)</f>
        <v>0</v>
      </c>
      <c r="I1422" s="26" t="str">
        <f>VLOOKUP(A1422,medical[#All],10,FALSE)</f>
        <v>No</v>
      </c>
      <c r="J1422" s="27" t="str">
        <f>VLOOKUP(A1422,medical[#All],3,FALSE)</f>
        <v>Obesity</v>
      </c>
      <c r="K1422" s="27" t="str">
        <f>VLOOKUP(A1422,medical[#All],5,FALSE)</f>
        <v>Prediabetes</v>
      </c>
      <c r="L1422" s="28" t="str">
        <f>VLOOKUP(A1422,hospital[#All],10,FALSE)</f>
        <v>1-Jun-2001</v>
      </c>
      <c r="M1422" s="29">
        <f>VLOOKUP(A1422,hospital[#All],6,FALSE)</f>
        <v>7450.36</v>
      </c>
      <c r="N1422" s="26" t="str">
        <f>VLOOKUP(A1422,hospital[#All],7,FALSE)</f>
        <v>tier - 2</v>
      </c>
      <c r="O1422" s="26" t="str">
        <f>VLOOKUP(A1422,hospital[#All],8,FALSE)</f>
        <v>tier - 2</v>
      </c>
      <c r="P1422" s="26" t="str">
        <f>VLOOKUP(A1422,hospital[#All],9,FALSE)</f>
        <v>R1012</v>
      </c>
      <c r="Q1422" s="26">
        <f>VLOOKUP(A1422,hospital[#All],11,FALSE)</f>
        <v>24</v>
      </c>
    </row>
    <row r="1423" spans="1:17" ht="15.6" x14ac:dyDescent="0.3">
      <c r="A1423" s="25" t="s">
        <v>949</v>
      </c>
      <c r="B1423" s="26" t="str">
        <f>VLOOKUP(A1423,cstm_name[#All],4,FALSE)</f>
        <v>Estuardo</v>
      </c>
      <c r="C1423" s="26">
        <f>VLOOKUP(A1423,medical[#All],2,FALSE)</f>
        <v>39.805</v>
      </c>
      <c r="D1423" s="26" t="str">
        <f>VLOOKUP(A1423,medical[#All],5,FALSE)</f>
        <v>Prediabetes</v>
      </c>
      <c r="E1423" s="26" t="str">
        <f>VLOOKUP(A1423,medical[#All],6,FALSE)</f>
        <v>No</v>
      </c>
      <c r="F1423" s="26" t="str">
        <f>VLOOKUP('Health care'!A1423,medical[#All],7,FALSE)</f>
        <v>No</v>
      </c>
      <c r="G1423" s="26" t="str">
        <f>VLOOKUP(A1423,medical[#All],8,FALSE)</f>
        <v>No</v>
      </c>
      <c r="H1423" s="26">
        <f>VLOOKUP('Health care'!A1423,medical[#All],9,FALSE)</f>
        <v>0</v>
      </c>
      <c r="I1423" s="26" t="str">
        <f>VLOOKUP(A1423,medical[#All],10,FALSE)</f>
        <v>No</v>
      </c>
      <c r="J1423" s="27" t="str">
        <f>VLOOKUP(A1423,medical[#All],3,FALSE)</f>
        <v>Obesity</v>
      </c>
      <c r="K1423" s="27" t="str">
        <f>VLOOKUP(A1423,medical[#All],5,FALSE)</f>
        <v>Prediabetes</v>
      </c>
      <c r="L1423" s="28" t="str">
        <f>VLOOKUP(A1423,hospital[#All],10,FALSE)</f>
        <v>30-Sep-1977</v>
      </c>
      <c r="M1423" s="29">
        <f>VLOOKUP(A1423,hospital[#All],6,FALSE)</f>
        <v>7448.4</v>
      </c>
      <c r="N1423" s="26" t="str">
        <f>VLOOKUP(A1423,hospital[#All],7,FALSE)</f>
        <v>tier - 3</v>
      </c>
      <c r="O1423" s="26" t="str">
        <f>VLOOKUP(A1423,hospital[#All],8,FALSE)</f>
        <v>tier - 3</v>
      </c>
      <c r="P1423" s="26" t="str">
        <f>VLOOKUP(A1423,hospital[#All],9,FALSE)</f>
        <v>R1017</v>
      </c>
      <c r="Q1423" s="26">
        <f>VLOOKUP(A1423,hospital[#All],11,FALSE)</f>
        <v>48</v>
      </c>
    </row>
    <row r="1424" spans="1:17" ht="15.6" x14ac:dyDescent="0.3">
      <c r="A1424" s="25" t="s">
        <v>948</v>
      </c>
      <c r="B1424" s="26" t="str">
        <f>VLOOKUP(A1424,cstm_name[#All],4,FALSE)</f>
        <v>brett</v>
      </c>
      <c r="C1424" s="26">
        <f>VLOOKUP(A1424,medical[#All],2,FALSE)</f>
        <v>33.700000000000003</v>
      </c>
      <c r="D1424" s="26" t="str">
        <f>VLOOKUP(A1424,medical[#All],5,FALSE)</f>
        <v>Prediabetes</v>
      </c>
      <c r="E1424" s="26" t="str">
        <f>VLOOKUP(A1424,medical[#All],6,FALSE)</f>
        <v>No</v>
      </c>
      <c r="F1424" s="26" t="str">
        <f>VLOOKUP('Health care'!A1424,medical[#All],7,FALSE)</f>
        <v>No</v>
      </c>
      <c r="G1424" s="26" t="str">
        <f>VLOOKUP(A1424,medical[#All],8,FALSE)</f>
        <v>No</v>
      </c>
      <c r="H1424" s="26">
        <f>VLOOKUP('Health care'!A1424,medical[#All],9,FALSE)</f>
        <v>0</v>
      </c>
      <c r="I1424" s="26" t="str">
        <f>VLOOKUP(A1424,medical[#All],10,FALSE)</f>
        <v>No</v>
      </c>
      <c r="J1424" s="27" t="str">
        <f>VLOOKUP(A1424,medical[#All],3,FALSE)</f>
        <v>Obesity</v>
      </c>
      <c r="K1424" s="27" t="str">
        <f>VLOOKUP(A1424,medical[#All],5,FALSE)</f>
        <v>Prediabetes</v>
      </c>
      <c r="L1424" s="28" t="str">
        <f>VLOOKUP(A1424,hospital[#All],10,FALSE)</f>
        <v>25-Sep-1977</v>
      </c>
      <c r="M1424" s="29">
        <f>VLOOKUP(A1424,hospital[#All],6,FALSE)</f>
        <v>7445.92</v>
      </c>
      <c r="N1424" s="26" t="str">
        <f>VLOOKUP(A1424,hospital[#All],7,FALSE)</f>
        <v>tier - 3</v>
      </c>
      <c r="O1424" s="26" t="str">
        <f>VLOOKUP(A1424,hospital[#All],8,FALSE)</f>
        <v>tier - 1</v>
      </c>
      <c r="P1424" s="26" t="str">
        <f>VLOOKUP(A1424,hospital[#All],9,FALSE)</f>
        <v>R1011</v>
      </c>
      <c r="Q1424" s="26">
        <f>VLOOKUP(A1424,hospital[#All],11,FALSE)</f>
        <v>48</v>
      </c>
    </row>
    <row r="1425" spans="1:17" ht="15.6" x14ac:dyDescent="0.3">
      <c r="A1425" s="25" t="s">
        <v>947</v>
      </c>
      <c r="B1425" s="26" t="str">
        <f>VLOOKUP(A1425,cstm_name[#All],4,FALSE)</f>
        <v>Sharon</v>
      </c>
      <c r="C1425" s="26">
        <f>VLOOKUP(A1425,medical[#All],2,FALSE)</f>
        <v>36.195</v>
      </c>
      <c r="D1425" s="26" t="str">
        <f>VLOOKUP(A1425,medical[#All],5,FALSE)</f>
        <v>Prediabetes</v>
      </c>
      <c r="E1425" s="26" t="str">
        <f>VLOOKUP(A1425,medical[#All],6,FALSE)</f>
        <v>No</v>
      </c>
      <c r="F1425" s="26" t="str">
        <f>VLOOKUP('Health care'!A1425,medical[#All],7,FALSE)</f>
        <v>No</v>
      </c>
      <c r="G1425" s="26" t="str">
        <f>VLOOKUP(A1425,medical[#All],8,FALSE)</f>
        <v>No</v>
      </c>
      <c r="H1425" s="26">
        <f>VLOOKUP('Health care'!A1425,medical[#All],9,FALSE)</f>
        <v>0</v>
      </c>
      <c r="I1425" s="26" t="str">
        <f>VLOOKUP(A1425,medical[#All],10,FALSE)</f>
        <v>No</v>
      </c>
      <c r="J1425" s="27" t="str">
        <f>VLOOKUP(A1425,medical[#All],3,FALSE)</f>
        <v>Obesity</v>
      </c>
      <c r="K1425" s="27" t="str">
        <f>VLOOKUP(A1425,medical[#All],5,FALSE)</f>
        <v>Prediabetes</v>
      </c>
      <c r="L1425" s="28" t="str">
        <f>VLOOKUP(A1425,hospital[#All],10,FALSE)</f>
        <v>7-Jul-1980</v>
      </c>
      <c r="M1425" s="29">
        <f>VLOOKUP(A1425,hospital[#All],6,FALSE)</f>
        <v>7443.64</v>
      </c>
      <c r="N1425" s="26" t="str">
        <f>VLOOKUP(A1425,hospital[#All],7,FALSE)</f>
        <v>tier - 2</v>
      </c>
      <c r="O1425" s="26" t="str">
        <f>VLOOKUP(A1425,hospital[#All],8,FALSE)</f>
        <v>tier - 3</v>
      </c>
      <c r="P1425" s="26" t="str">
        <f>VLOOKUP(A1425,hospital[#All],9,FALSE)</f>
        <v>R1012</v>
      </c>
      <c r="Q1425" s="26">
        <f>VLOOKUP(A1425,hospital[#All],11,FALSE)</f>
        <v>45</v>
      </c>
    </row>
    <row r="1426" spans="1:17" ht="15.6" x14ac:dyDescent="0.3">
      <c r="A1426" s="25" t="s">
        <v>946</v>
      </c>
      <c r="B1426" s="26">
        <f>VLOOKUP(A1426,cstm_name[#All],4,FALSE)</f>
        <v>0</v>
      </c>
      <c r="C1426" s="26">
        <f>VLOOKUP(A1426,medical[#All],2,FALSE)</f>
        <v>32.6</v>
      </c>
      <c r="D1426" s="26" t="str">
        <f>VLOOKUP(A1426,medical[#All],5,FALSE)</f>
        <v>Prediabetes</v>
      </c>
      <c r="E1426" s="26" t="str">
        <f>VLOOKUP(A1426,medical[#All],6,FALSE)</f>
        <v>No</v>
      </c>
      <c r="F1426" s="26" t="str">
        <f>VLOOKUP('Health care'!A1426,medical[#All],7,FALSE)</f>
        <v>No</v>
      </c>
      <c r="G1426" s="26" t="str">
        <f>VLOOKUP(A1426,medical[#All],8,FALSE)</f>
        <v>Yes</v>
      </c>
      <c r="H1426" s="26">
        <f>VLOOKUP('Health care'!A1426,medical[#All],9,FALSE)</f>
        <v>1</v>
      </c>
      <c r="I1426" s="26" t="str">
        <f>VLOOKUP(A1426,medical[#All],10,FALSE)</f>
        <v>No</v>
      </c>
      <c r="J1426" s="27" t="str">
        <f>VLOOKUP(A1426,medical[#All],3,FALSE)</f>
        <v>Obesity</v>
      </c>
      <c r="K1426" s="27" t="str">
        <f>VLOOKUP(A1426,medical[#All],5,FALSE)</f>
        <v>Prediabetes</v>
      </c>
      <c r="L1426" s="28" t="str">
        <f>VLOOKUP(A1426,hospital[#All],10,FALSE)</f>
        <v>1-Sep-1979</v>
      </c>
      <c r="M1426" s="29">
        <f>VLOOKUP(A1426,hospital[#All],6,FALSE)</f>
        <v>7441.5</v>
      </c>
      <c r="N1426" s="26" t="str">
        <f>VLOOKUP(A1426,hospital[#All],7,FALSE)</f>
        <v>tier - 3</v>
      </c>
      <c r="O1426" s="26" t="str">
        <f>VLOOKUP(A1426,hospital[#All],8,FALSE)</f>
        <v>tier - 2</v>
      </c>
      <c r="P1426" s="26" t="str">
        <f>VLOOKUP(A1426,hospital[#All],9,FALSE)</f>
        <v>R1011</v>
      </c>
      <c r="Q1426" s="26">
        <f>VLOOKUP(A1426,hospital[#All],11,FALSE)</f>
        <v>46</v>
      </c>
    </row>
    <row r="1427" spans="1:17" ht="15.6" x14ac:dyDescent="0.3">
      <c r="A1427" s="25" t="s">
        <v>945</v>
      </c>
      <c r="B1427" s="26" t="str">
        <f>VLOOKUP(A1427,cstm_name[#All],4,FALSE)</f>
        <v>scott</v>
      </c>
      <c r="C1427" s="26">
        <f>VLOOKUP(A1427,medical[#All],2,FALSE)</f>
        <v>30.2</v>
      </c>
      <c r="D1427" s="26" t="str">
        <f>VLOOKUP(A1427,medical[#All],5,FALSE)</f>
        <v>Prediabetes</v>
      </c>
      <c r="E1427" s="26" t="str">
        <f>VLOOKUP(A1427,medical[#All],6,FALSE)</f>
        <v>No</v>
      </c>
      <c r="F1427" s="26" t="str">
        <f>VLOOKUP('Health care'!A1427,medical[#All],7,FALSE)</f>
        <v>No</v>
      </c>
      <c r="G1427" s="26" t="str">
        <f>VLOOKUP(A1427,medical[#All],8,FALSE)</f>
        <v>No</v>
      </c>
      <c r="H1427" s="26">
        <f>VLOOKUP('Health care'!A1427,medical[#All],9,FALSE)</f>
        <v>0</v>
      </c>
      <c r="I1427" s="26" t="str">
        <f>VLOOKUP(A1427,medical[#All],10,FALSE)</f>
        <v>No</v>
      </c>
      <c r="J1427" s="27" t="str">
        <f>VLOOKUP(A1427,medical[#All],3,FALSE)</f>
        <v>Obesity</v>
      </c>
      <c r="K1427" s="27" t="str">
        <f>VLOOKUP(A1427,medical[#All],5,FALSE)</f>
        <v>Prediabetes</v>
      </c>
      <c r="L1427" s="28" t="str">
        <f>VLOOKUP(A1427,hospital[#All],10,FALSE)</f>
        <v>25-Aug-1977</v>
      </c>
      <c r="M1427" s="29">
        <f>VLOOKUP(A1427,hospital[#All],6,FALSE)</f>
        <v>7441.05</v>
      </c>
      <c r="N1427" s="26" t="str">
        <f>VLOOKUP(A1427,hospital[#All],7,FALSE)</f>
        <v>tier - 3</v>
      </c>
      <c r="O1427" s="26" t="str">
        <f>VLOOKUP(A1427,hospital[#All],8,FALSE)</f>
        <v>tier - 2</v>
      </c>
      <c r="P1427" s="26" t="str">
        <f>VLOOKUP(A1427,hospital[#All],9,FALSE)</f>
        <v>R1011</v>
      </c>
      <c r="Q1427" s="26">
        <f>VLOOKUP(A1427,hospital[#All],11,FALSE)</f>
        <v>48</v>
      </c>
    </row>
    <row r="1428" spans="1:17" ht="15.6" x14ac:dyDescent="0.3">
      <c r="A1428" s="25" t="s">
        <v>944</v>
      </c>
      <c r="B1428" s="26" t="str">
        <f>VLOOKUP(A1428,cstm_name[#All],4,FALSE)</f>
        <v>Brooke</v>
      </c>
      <c r="C1428" s="26">
        <f>VLOOKUP(A1428,medical[#All],2,FALSE)</f>
        <v>27.645</v>
      </c>
      <c r="D1428" s="26" t="str">
        <f>VLOOKUP(A1428,medical[#All],5,FALSE)</f>
        <v>Diabetes</v>
      </c>
      <c r="E1428" s="26" t="str">
        <f>VLOOKUP(A1428,medical[#All],6,FALSE)</f>
        <v>No</v>
      </c>
      <c r="F1428" s="26" t="str">
        <f>VLOOKUP('Health care'!A1428,medical[#All],7,FALSE)</f>
        <v>No</v>
      </c>
      <c r="G1428" s="26" t="str">
        <f>VLOOKUP(A1428,medical[#All],8,FALSE)</f>
        <v>No</v>
      </c>
      <c r="H1428" s="26">
        <f>VLOOKUP('Health care'!A1428,medical[#All],9,FALSE)</f>
        <v>0</v>
      </c>
      <c r="I1428" s="26" t="str">
        <f>VLOOKUP(A1428,medical[#All],10,FALSE)</f>
        <v>No</v>
      </c>
      <c r="J1428" s="27" t="str">
        <f>VLOOKUP(A1428,medical[#All],3,FALSE)</f>
        <v>OverWeight</v>
      </c>
      <c r="K1428" s="27" t="str">
        <f>VLOOKUP(A1428,medical[#All],5,FALSE)</f>
        <v>Diabetes</v>
      </c>
      <c r="L1428" s="28" t="str">
        <f>VLOOKUP(A1428,hospital[#All],10,FALSE)</f>
        <v>2-Dec-1978</v>
      </c>
      <c r="M1428" s="29">
        <f>VLOOKUP(A1428,hospital[#All],6,FALSE)</f>
        <v>7421.19</v>
      </c>
      <c r="N1428" s="26" t="str">
        <f>VLOOKUP(A1428,hospital[#All],7,FALSE)</f>
        <v>tier - 2</v>
      </c>
      <c r="O1428" s="26" t="str">
        <f>VLOOKUP(A1428,hospital[#All],8,FALSE)</f>
        <v>tier - 3</v>
      </c>
      <c r="P1428" s="26" t="str">
        <f>VLOOKUP(A1428,hospital[#All],9,FALSE)</f>
        <v>R1012</v>
      </c>
      <c r="Q1428" s="26">
        <f>VLOOKUP(A1428,hospital[#All],11,FALSE)</f>
        <v>47</v>
      </c>
    </row>
    <row r="1429" spans="1:17" ht="15.6" x14ac:dyDescent="0.3">
      <c r="A1429" s="25" t="s">
        <v>943</v>
      </c>
      <c r="B1429" s="26" t="str">
        <f>VLOOKUP(A1429,cstm_name[#All],4,FALSE)</f>
        <v>Kaye</v>
      </c>
      <c r="C1429" s="26">
        <f>VLOOKUP(A1429,medical[#All],2,FALSE)</f>
        <v>26.41</v>
      </c>
      <c r="D1429" s="26" t="str">
        <f>VLOOKUP(A1429,medical[#All],5,FALSE)</f>
        <v>Diabetes</v>
      </c>
      <c r="E1429" s="26" t="str">
        <f>VLOOKUP(A1429,medical[#All],6,FALSE)</f>
        <v>No</v>
      </c>
      <c r="F1429" s="26" t="str">
        <f>VLOOKUP('Health care'!A1429,medical[#All],7,FALSE)</f>
        <v>No</v>
      </c>
      <c r="G1429" s="26" t="str">
        <f>VLOOKUP(A1429,medical[#All],8,FALSE)</f>
        <v>No</v>
      </c>
      <c r="H1429" s="26">
        <f>VLOOKUP('Health care'!A1429,medical[#All],9,FALSE)</f>
        <v>0</v>
      </c>
      <c r="I1429" s="26" t="str">
        <f>VLOOKUP(A1429,medical[#All],10,FALSE)</f>
        <v>No</v>
      </c>
      <c r="J1429" s="27" t="str">
        <f>VLOOKUP(A1429,medical[#All],3,FALSE)</f>
        <v>OverWeight</v>
      </c>
      <c r="K1429" s="27" t="str">
        <f>VLOOKUP(A1429,medical[#All],5,FALSE)</f>
        <v>Diabetes</v>
      </c>
      <c r="L1429" s="28" t="str">
        <f>VLOOKUP(A1429,hospital[#All],10,FALSE)</f>
        <v>12-Nov-1978</v>
      </c>
      <c r="M1429" s="29">
        <f>VLOOKUP(A1429,hospital[#All],6,FALSE)</f>
        <v>7419.48</v>
      </c>
      <c r="N1429" s="26" t="str">
        <f>VLOOKUP(A1429,hospital[#All],7,FALSE)</f>
        <v>tier - 2</v>
      </c>
      <c r="O1429" s="26" t="str">
        <f>VLOOKUP(A1429,hospital[#All],8,FALSE)</f>
        <v>tier - 2</v>
      </c>
      <c r="P1429" s="26" t="str">
        <f>VLOOKUP(A1429,hospital[#All],9,FALSE)</f>
        <v>R1012</v>
      </c>
      <c r="Q1429" s="26">
        <f>VLOOKUP(A1429,hospital[#All],11,FALSE)</f>
        <v>47</v>
      </c>
    </row>
    <row r="1430" spans="1:17" ht="15.6" x14ac:dyDescent="0.3">
      <c r="A1430" s="25" t="s">
        <v>942</v>
      </c>
      <c r="B1430" s="26" t="str">
        <f>VLOOKUP(A1430,cstm_name[#All],4,FALSE)</f>
        <v>carolyn</v>
      </c>
      <c r="C1430" s="26">
        <f>VLOOKUP(A1430,medical[#All],2,FALSE)</f>
        <v>34.1</v>
      </c>
      <c r="D1430" s="26" t="str">
        <f>VLOOKUP(A1430,medical[#All],5,FALSE)</f>
        <v>Prediabetes</v>
      </c>
      <c r="E1430" s="26" t="str">
        <f>VLOOKUP(A1430,medical[#All],6,FALSE)</f>
        <v>Yes</v>
      </c>
      <c r="F1430" s="26" t="str">
        <f>VLOOKUP('Health care'!A1430,medical[#All],7,FALSE)</f>
        <v>No</v>
      </c>
      <c r="G1430" s="26" t="str">
        <f>VLOOKUP(A1430,medical[#All],8,FALSE)</f>
        <v>Yes</v>
      </c>
      <c r="H1430" s="26">
        <f>VLOOKUP('Health care'!A1430,medical[#All],9,FALSE)</f>
        <v>1</v>
      </c>
      <c r="I1430" s="26" t="str">
        <f>VLOOKUP(A1430,medical[#All],10,FALSE)</f>
        <v>No</v>
      </c>
      <c r="J1430" s="27" t="str">
        <f>VLOOKUP(A1430,medical[#All],3,FALSE)</f>
        <v>Obesity</v>
      </c>
      <c r="K1430" s="27" t="str">
        <f>VLOOKUP(A1430,medical[#All],5,FALSE)</f>
        <v>Prediabetes</v>
      </c>
      <c r="L1430" s="28" t="str">
        <f>VLOOKUP(A1430,hospital[#All],10,FALSE)</f>
        <v>19-Sep-1983</v>
      </c>
      <c r="M1430" s="29">
        <f>VLOOKUP(A1430,hospital[#All],6,FALSE)</f>
        <v>7418.52</v>
      </c>
      <c r="N1430" s="26" t="str">
        <f>VLOOKUP(A1430,hospital[#All],7,FALSE)</f>
        <v>tier - 2</v>
      </c>
      <c r="O1430" s="26" t="str">
        <f>VLOOKUP(A1430,hospital[#All],8,FALSE)</f>
        <v>tier - 2</v>
      </c>
      <c r="P1430" s="26" t="str">
        <f>VLOOKUP(A1430,hospital[#All],9,FALSE)</f>
        <v>R1011</v>
      </c>
      <c r="Q1430" s="26">
        <f>VLOOKUP(A1430,hospital[#All],11,FALSE)</f>
        <v>42</v>
      </c>
    </row>
    <row r="1431" spans="1:17" ht="15.6" x14ac:dyDescent="0.3">
      <c r="A1431" s="25" t="s">
        <v>941</v>
      </c>
      <c r="B1431" s="26" t="str">
        <f>VLOOKUP(A1431,cstm_name[#All],4,FALSE)</f>
        <v>Daniel</v>
      </c>
      <c r="C1431" s="26">
        <f>VLOOKUP(A1431,medical[#All],2,FALSE)</f>
        <v>17.3</v>
      </c>
      <c r="D1431" s="26" t="str">
        <f>VLOOKUP(A1431,medical[#All],5,FALSE)</f>
        <v>Diabetes</v>
      </c>
      <c r="E1431" s="26" t="str">
        <f>VLOOKUP(A1431,medical[#All],6,FALSE)</f>
        <v>No</v>
      </c>
      <c r="F1431" s="26" t="str">
        <f>VLOOKUP('Health care'!A1431,medical[#All],7,FALSE)</f>
        <v>No</v>
      </c>
      <c r="G1431" s="26" t="str">
        <f>VLOOKUP(A1431,medical[#All],8,FALSE)</f>
        <v>No</v>
      </c>
      <c r="H1431" s="26">
        <f>VLOOKUP('Health care'!A1431,medical[#All],9,FALSE)</f>
        <v>0</v>
      </c>
      <c r="I1431" s="26" t="str">
        <f>VLOOKUP(A1431,medical[#All],10,FALSE)</f>
        <v>No</v>
      </c>
      <c r="J1431" s="27" t="str">
        <f>VLOOKUP(A1431,medical[#All],3,FALSE)</f>
        <v>Underweight</v>
      </c>
      <c r="K1431" s="27" t="str">
        <f>VLOOKUP(A1431,medical[#All],5,FALSE)</f>
        <v>Diabetes</v>
      </c>
      <c r="L1431" s="28" t="str">
        <f>VLOOKUP(A1431,hospital[#All],10,FALSE)</f>
        <v>5-Dec-1965</v>
      </c>
      <c r="M1431" s="29">
        <f>VLOOKUP(A1431,hospital[#All],6,FALSE)</f>
        <v>7403.98</v>
      </c>
      <c r="N1431" s="26" t="str">
        <f>VLOOKUP(A1431,hospital[#All],7,FALSE)</f>
        <v>tier - 3</v>
      </c>
      <c r="O1431" s="26" t="str">
        <f>VLOOKUP(A1431,hospital[#All],8,FALSE)</f>
        <v>tier - 2</v>
      </c>
      <c r="P1431" s="26" t="str">
        <f>VLOOKUP(A1431,hospital[#All],9,FALSE)</f>
        <v>R1013</v>
      </c>
      <c r="Q1431" s="26">
        <f>VLOOKUP(A1431,hospital[#All],11,FALSE)</f>
        <v>60</v>
      </c>
    </row>
    <row r="1432" spans="1:17" ht="15.6" x14ac:dyDescent="0.3">
      <c r="A1432" s="25" t="s">
        <v>940</v>
      </c>
      <c r="B1432" s="26" t="str">
        <f>VLOOKUP(A1432,cstm_name[#All],4,FALSE)</f>
        <v>Laurie</v>
      </c>
      <c r="C1432" s="26">
        <f>VLOOKUP(A1432,medical[#All],2,FALSE)</f>
        <v>35.020000000000003</v>
      </c>
      <c r="D1432" s="26" t="str">
        <f>VLOOKUP(A1432,medical[#All],5,FALSE)</f>
        <v>Normal</v>
      </c>
      <c r="E1432" s="26" t="str">
        <f>VLOOKUP(A1432,medical[#All],6,FALSE)</f>
        <v>No</v>
      </c>
      <c r="F1432" s="26" t="str">
        <f>VLOOKUP('Health care'!A1432,medical[#All],7,FALSE)</f>
        <v>No</v>
      </c>
      <c r="G1432" s="26" t="str">
        <f>VLOOKUP(A1432,medical[#All],8,FALSE)</f>
        <v>Yes</v>
      </c>
      <c r="H1432" s="26">
        <f>VLOOKUP('Health care'!A1432,medical[#All],9,FALSE)</f>
        <v>1</v>
      </c>
      <c r="I1432" s="26" t="str">
        <f>VLOOKUP(A1432,medical[#All],10,FALSE)</f>
        <v>No</v>
      </c>
      <c r="J1432" s="27" t="str">
        <f>VLOOKUP(A1432,medical[#All],3,FALSE)</f>
        <v>Obesity</v>
      </c>
      <c r="K1432" s="27" t="str">
        <f>VLOOKUP(A1432,medical[#All],5,FALSE)</f>
        <v>Normal</v>
      </c>
      <c r="L1432" s="28" t="str">
        <f>VLOOKUP(A1432,hospital[#All],10,FALSE)</f>
        <v>22-Jul-1993</v>
      </c>
      <c r="M1432" s="29">
        <f>VLOOKUP(A1432,hospital[#All],6,FALSE)</f>
        <v>7388.85</v>
      </c>
      <c r="N1432" s="26" t="str">
        <f>VLOOKUP(A1432,hospital[#All],7,FALSE)</f>
        <v>tier - 2</v>
      </c>
      <c r="O1432" s="26" t="str">
        <f>VLOOKUP(A1432,hospital[#All],8,FALSE)</f>
        <v>tier - 2</v>
      </c>
      <c r="P1432" s="26" t="str">
        <f>VLOOKUP(A1432,hospital[#All],9,FALSE)</f>
        <v>R1026</v>
      </c>
      <c r="Q1432" s="26">
        <f>VLOOKUP(A1432,hospital[#All],11,FALSE)</f>
        <v>32</v>
      </c>
    </row>
    <row r="1433" spans="1:17" ht="15.6" x14ac:dyDescent="0.3">
      <c r="A1433" s="25" t="s">
        <v>939</v>
      </c>
      <c r="B1433" s="26" t="str">
        <f>VLOOKUP(A1433,cstm_name[#All],4,FALSE)</f>
        <v>nicole</v>
      </c>
      <c r="C1433" s="26">
        <f>VLOOKUP(A1433,medical[#All],2,FALSE)</f>
        <v>37.1</v>
      </c>
      <c r="D1433" s="26" t="str">
        <f>VLOOKUP(A1433,medical[#All],5,FALSE)</f>
        <v>Diabetes</v>
      </c>
      <c r="E1433" s="26" t="str">
        <f>VLOOKUP(A1433,medical[#All],6,FALSE)</f>
        <v>Yes</v>
      </c>
      <c r="F1433" s="26" t="str">
        <f>VLOOKUP('Health care'!A1433,medical[#All],7,FALSE)</f>
        <v>No</v>
      </c>
      <c r="G1433" s="26" t="str">
        <f>VLOOKUP(A1433,medical[#All],8,FALSE)</f>
        <v>No</v>
      </c>
      <c r="H1433" s="26">
        <f>VLOOKUP('Health care'!A1433,medical[#All],9,FALSE)</f>
        <v>0</v>
      </c>
      <c r="I1433" s="26" t="str">
        <f>VLOOKUP(A1433,medical[#All],10,FALSE)</f>
        <v>No</v>
      </c>
      <c r="J1433" s="27" t="str">
        <f>VLOOKUP(A1433,medical[#All],3,FALSE)</f>
        <v>Obesity</v>
      </c>
      <c r="K1433" s="27" t="str">
        <f>VLOOKUP(A1433,medical[#All],5,FALSE)</f>
        <v>Diabetes</v>
      </c>
      <c r="L1433" s="28" t="str">
        <f>VLOOKUP(A1433,hospital[#All],10,FALSE)</f>
        <v>24-Nov-1981</v>
      </c>
      <c r="M1433" s="29">
        <f>VLOOKUP(A1433,hospital[#All],6,FALSE)</f>
        <v>7371.77</v>
      </c>
      <c r="N1433" s="26" t="str">
        <f>VLOOKUP(A1433,hospital[#All],7,FALSE)</f>
        <v>tier - 2</v>
      </c>
      <c r="O1433" s="26" t="str">
        <f>VLOOKUP(A1433,hospital[#All],8,FALSE)</f>
        <v>tier - 1</v>
      </c>
      <c r="P1433" s="26" t="str">
        <f>VLOOKUP(A1433,hospital[#All],9,FALSE)</f>
        <v>R1011</v>
      </c>
      <c r="Q1433" s="26">
        <f>VLOOKUP(A1433,hospital[#All],11,FALSE)</f>
        <v>44</v>
      </c>
    </row>
    <row r="1434" spans="1:17" ht="15.6" x14ac:dyDescent="0.3">
      <c r="A1434" s="25" t="s">
        <v>938</v>
      </c>
      <c r="B1434" s="26" t="str">
        <f>VLOOKUP(A1434,cstm_name[#All],4,FALSE)</f>
        <v>shelby</v>
      </c>
      <c r="C1434" s="26">
        <f>VLOOKUP(A1434,medical[#All],2,FALSE)</f>
        <v>16.79</v>
      </c>
      <c r="D1434" s="26" t="str">
        <f>VLOOKUP(A1434,medical[#All],5,FALSE)</f>
        <v>Diabetes</v>
      </c>
      <c r="E1434" s="26" t="str">
        <f>VLOOKUP(A1434,medical[#All],6,FALSE)</f>
        <v>No</v>
      </c>
      <c r="F1434" s="26" t="str">
        <f>VLOOKUP('Health care'!A1434,medical[#All],7,FALSE)</f>
        <v>No</v>
      </c>
      <c r="G1434" s="26" t="str">
        <f>VLOOKUP(A1434,medical[#All],8,FALSE)</f>
        <v>No</v>
      </c>
      <c r="H1434" s="26">
        <f>VLOOKUP('Health care'!A1434,medical[#All],9,FALSE)</f>
        <v>0</v>
      </c>
      <c r="I1434" s="26" t="str">
        <f>VLOOKUP(A1434,medical[#All],10,FALSE)</f>
        <v>No</v>
      </c>
      <c r="J1434" s="27" t="str">
        <f>VLOOKUP(A1434,medical[#All],3,FALSE)</f>
        <v>Underweight</v>
      </c>
      <c r="K1434" s="27" t="str">
        <f>VLOOKUP(A1434,medical[#All],5,FALSE)</f>
        <v>Diabetes</v>
      </c>
      <c r="L1434" s="28" t="str">
        <f>VLOOKUP(A1434,hospital[#All],10,FALSE)</f>
        <v>9-Dec-1965</v>
      </c>
      <c r="M1434" s="29">
        <f>VLOOKUP(A1434,hospital[#All],6,FALSE)</f>
        <v>7362.31</v>
      </c>
      <c r="N1434" s="26" t="str">
        <f>VLOOKUP(A1434,hospital[#All],7,FALSE)</f>
        <v>tier - 3</v>
      </c>
      <c r="O1434" s="26" t="str">
        <f>VLOOKUP(A1434,hospital[#All],8,FALSE)</f>
        <v>tier - 3</v>
      </c>
      <c r="P1434" s="26" t="str">
        <f>VLOOKUP(A1434,hospital[#All],9,FALSE)</f>
        <v>R1013</v>
      </c>
      <c r="Q1434" s="26">
        <f>VLOOKUP(A1434,hospital[#All],11,FALSE)</f>
        <v>60</v>
      </c>
    </row>
    <row r="1435" spans="1:17" ht="15.6" x14ac:dyDescent="0.3">
      <c r="A1435" s="25" t="s">
        <v>937</v>
      </c>
      <c r="B1435" s="26" t="str">
        <f>VLOOKUP(A1435,cstm_name[#All],4,FALSE)</f>
        <v>allison</v>
      </c>
      <c r="C1435" s="26">
        <f>VLOOKUP(A1435,medical[#All],2,FALSE)</f>
        <v>31.635000000000002</v>
      </c>
      <c r="D1435" s="26" t="str">
        <f>VLOOKUP(A1435,medical[#All],5,FALSE)</f>
        <v>Diabetes</v>
      </c>
      <c r="E1435" s="26" t="str">
        <f>VLOOKUP(A1435,medical[#All],6,FALSE)</f>
        <v>Yes</v>
      </c>
      <c r="F1435" s="26" t="str">
        <f>VLOOKUP('Health care'!A1435,medical[#All],7,FALSE)</f>
        <v>No</v>
      </c>
      <c r="G1435" s="26" t="str">
        <f>VLOOKUP(A1435,medical[#All],8,FALSE)</f>
        <v>No</v>
      </c>
      <c r="H1435" s="26">
        <f>VLOOKUP('Health care'!A1435,medical[#All],9,FALSE)</f>
        <v>0</v>
      </c>
      <c r="I1435" s="26" t="str">
        <f>VLOOKUP(A1435,medical[#All],10,FALSE)</f>
        <v>No</v>
      </c>
      <c r="J1435" s="27" t="str">
        <f>VLOOKUP(A1435,medical[#All],3,FALSE)</f>
        <v>Obesity</v>
      </c>
      <c r="K1435" s="27" t="str">
        <f>VLOOKUP(A1435,medical[#All],5,FALSE)</f>
        <v>Diabetes</v>
      </c>
      <c r="L1435" s="28" t="str">
        <f>VLOOKUP(A1435,hospital[#All],10,FALSE)</f>
        <v>16-Jul-1981</v>
      </c>
      <c r="M1435" s="29">
        <f>VLOOKUP(A1435,hospital[#All],6,FALSE)</f>
        <v>7358.18</v>
      </c>
      <c r="N1435" s="26" t="str">
        <f>VLOOKUP(A1435,hospital[#All],7,FALSE)</f>
        <v>tier - 2</v>
      </c>
      <c r="O1435" s="26" t="str">
        <f>VLOOKUP(A1435,hospital[#All],8,FALSE)</f>
        <v>tier - 3</v>
      </c>
      <c r="P1435" s="26" t="str">
        <f>VLOOKUP(A1435,hospital[#All],9,FALSE)</f>
        <v>R1024</v>
      </c>
      <c r="Q1435" s="26">
        <f>VLOOKUP(A1435,hospital[#All],11,FALSE)</f>
        <v>44</v>
      </c>
    </row>
    <row r="1436" spans="1:17" ht="15.6" x14ac:dyDescent="0.3">
      <c r="A1436" s="25" t="s">
        <v>936</v>
      </c>
      <c r="B1436" s="26" t="str">
        <f>VLOOKUP(A1436,cstm_name[#All],4,FALSE)</f>
        <v>leticia</v>
      </c>
      <c r="C1436" s="26">
        <f>VLOOKUP(A1436,medical[#All],2,FALSE)</f>
        <v>24.19</v>
      </c>
      <c r="D1436" s="26" t="str">
        <f>VLOOKUP(A1436,medical[#All],5,FALSE)</f>
        <v>Prediabetes</v>
      </c>
      <c r="E1436" s="26" t="str">
        <f>VLOOKUP(A1436,medical[#All],6,FALSE)</f>
        <v>Yes</v>
      </c>
      <c r="F1436" s="26" t="str">
        <f>VLOOKUP('Health care'!A1436,medical[#All],7,FALSE)</f>
        <v>No</v>
      </c>
      <c r="G1436" s="26" t="str">
        <f>VLOOKUP(A1436,medical[#All],8,FALSE)</f>
        <v>Yes</v>
      </c>
      <c r="H1436" s="26">
        <f>VLOOKUP('Health care'!A1436,medical[#All],9,FALSE)</f>
        <v>1</v>
      </c>
      <c r="I1436" s="26" t="str">
        <f>VLOOKUP(A1436,medical[#All],10,FALSE)</f>
        <v>No</v>
      </c>
      <c r="J1436" s="27" t="str">
        <f>VLOOKUP(A1436,medical[#All],3,FALSE)</f>
        <v>Normal Weight</v>
      </c>
      <c r="K1436" s="27" t="str">
        <f>VLOOKUP(A1436,medical[#All],5,FALSE)</f>
        <v>Prediabetes</v>
      </c>
      <c r="L1436" s="28" t="str">
        <f>VLOOKUP(A1436,hospital[#All],10,FALSE)</f>
        <v>21-Jun-1983</v>
      </c>
      <c r="M1436" s="29">
        <f>VLOOKUP(A1436,hospital[#All],6,FALSE)</f>
        <v>7357.49</v>
      </c>
      <c r="N1436" s="26" t="str">
        <f>VLOOKUP(A1436,hospital[#All],7,FALSE)</f>
        <v>tier - 2</v>
      </c>
      <c r="O1436" s="26" t="str">
        <f>VLOOKUP(A1436,hospital[#All],8,FALSE)</f>
        <v>tier - 2</v>
      </c>
      <c r="P1436" s="26" t="str">
        <f>VLOOKUP(A1436,hospital[#All],9,FALSE)</f>
        <v>R1012</v>
      </c>
      <c r="Q1436" s="26">
        <f>VLOOKUP(A1436,hospital[#All],11,FALSE)</f>
        <v>42</v>
      </c>
    </row>
    <row r="1437" spans="1:17" ht="15.6" x14ac:dyDescent="0.3">
      <c r="A1437" s="25" t="s">
        <v>935</v>
      </c>
      <c r="B1437" s="26" t="str">
        <f>VLOOKUP(A1437,cstm_name[#All],4,FALSE)</f>
        <v>John</v>
      </c>
      <c r="C1437" s="26">
        <f>VLOOKUP(A1437,medical[#All],2,FALSE)</f>
        <v>35.29</v>
      </c>
      <c r="D1437" s="26" t="str">
        <f>VLOOKUP(A1437,medical[#All],5,FALSE)</f>
        <v>Prediabetes</v>
      </c>
      <c r="E1437" s="26" t="str">
        <f>VLOOKUP(A1437,medical[#All],6,FALSE)</f>
        <v>No</v>
      </c>
      <c r="F1437" s="26" t="str">
        <f>VLOOKUP('Health care'!A1437,medical[#All],7,FALSE)</f>
        <v>No</v>
      </c>
      <c r="G1437" s="26" t="str">
        <f>VLOOKUP(A1437,medical[#All],8,FALSE)</f>
        <v>Yes</v>
      </c>
      <c r="H1437" s="26">
        <f>VLOOKUP('Health care'!A1437,medical[#All],9,FALSE)</f>
        <v>1</v>
      </c>
      <c r="I1437" s="26" t="str">
        <f>VLOOKUP(A1437,medical[#All],10,FALSE)</f>
        <v>No</v>
      </c>
      <c r="J1437" s="27" t="str">
        <f>VLOOKUP(A1437,medical[#All],3,FALSE)</f>
        <v>Obesity</v>
      </c>
      <c r="K1437" s="27" t="str">
        <f>VLOOKUP(A1437,medical[#All],5,FALSE)</f>
        <v>Prediabetes</v>
      </c>
      <c r="L1437" s="28" t="str">
        <f>VLOOKUP(A1437,hospital[#All],10,FALSE)</f>
        <v>5-Oct-1993</v>
      </c>
      <c r="M1437" s="29">
        <f>VLOOKUP(A1437,hospital[#All],6,FALSE)</f>
        <v>7349.12</v>
      </c>
      <c r="N1437" s="26" t="str">
        <f>VLOOKUP(A1437,hospital[#All],7,FALSE)</f>
        <v>tier - 2</v>
      </c>
      <c r="O1437" s="26" t="str">
        <f>VLOOKUP(A1437,hospital[#All],8,FALSE)</f>
        <v>tier - 2</v>
      </c>
      <c r="P1437" s="26" t="str">
        <f>VLOOKUP(A1437,hospital[#All],9,FALSE)</f>
        <v>R1021</v>
      </c>
      <c r="Q1437" s="26">
        <f>VLOOKUP(A1437,hospital[#All],11,FALSE)</f>
        <v>32</v>
      </c>
    </row>
    <row r="1438" spans="1:17" ht="15.6" x14ac:dyDescent="0.3">
      <c r="A1438" s="25" t="s">
        <v>934</v>
      </c>
      <c r="B1438" s="26" t="str">
        <f>VLOOKUP(A1438,cstm_name[#All],4,FALSE)</f>
        <v>april</v>
      </c>
      <c r="C1438" s="26">
        <f>VLOOKUP(A1438,medical[#All],2,FALSE)</f>
        <v>35.299999999999997</v>
      </c>
      <c r="D1438" s="26" t="str">
        <f>VLOOKUP(A1438,medical[#All],5,FALSE)</f>
        <v>Normal</v>
      </c>
      <c r="E1438" s="26" t="str">
        <f>VLOOKUP(A1438,medical[#All],6,FALSE)</f>
        <v>No</v>
      </c>
      <c r="F1438" s="26" t="str">
        <f>VLOOKUP('Health care'!A1438,medical[#All],7,FALSE)</f>
        <v>No</v>
      </c>
      <c r="G1438" s="26" t="str">
        <f>VLOOKUP(A1438,medical[#All],8,FALSE)</f>
        <v>No</v>
      </c>
      <c r="H1438" s="26">
        <f>VLOOKUP('Health care'!A1438,medical[#All],9,FALSE)</f>
        <v>0</v>
      </c>
      <c r="I1438" s="26" t="str">
        <f>VLOOKUP(A1438,medical[#All],10,FALSE)</f>
        <v>No</v>
      </c>
      <c r="J1438" s="27" t="str">
        <f>VLOOKUP(A1438,medical[#All],3,FALSE)</f>
        <v>Obesity</v>
      </c>
      <c r="K1438" s="27" t="str">
        <f>VLOOKUP(A1438,medical[#All],5,FALSE)</f>
        <v>Normal</v>
      </c>
      <c r="L1438" s="28" t="str">
        <f>VLOOKUP(A1438,hospital[#All],10,FALSE)</f>
        <v>1-Dec-1977</v>
      </c>
      <c r="M1438" s="29">
        <f>VLOOKUP(A1438,hospital[#All],6,FALSE)</f>
        <v>7348.14</v>
      </c>
      <c r="N1438" s="26" t="str">
        <f>VLOOKUP(A1438,hospital[#All],7,FALSE)</f>
        <v>tier - 2</v>
      </c>
      <c r="O1438" s="26" t="str">
        <f>VLOOKUP(A1438,hospital[#All],8,FALSE)</f>
        <v>tier - 1</v>
      </c>
      <c r="P1438" s="26" t="str">
        <f>VLOOKUP(A1438,hospital[#All],9,FALSE)</f>
        <v>R1011</v>
      </c>
      <c r="Q1438" s="26">
        <f>VLOOKUP(A1438,hospital[#All],11,FALSE)</f>
        <v>48</v>
      </c>
    </row>
    <row r="1439" spans="1:17" ht="15.6" x14ac:dyDescent="0.3">
      <c r="A1439" s="25" t="s">
        <v>933</v>
      </c>
      <c r="B1439" s="26" t="str">
        <f>VLOOKUP(A1439,cstm_name[#All],4,FALSE)</f>
        <v>Ashley</v>
      </c>
      <c r="C1439" s="26">
        <f>VLOOKUP(A1439,medical[#All],2,FALSE)</f>
        <v>35.64</v>
      </c>
      <c r="D1439" s="26" t="str">
        <f>VLOOKUP(A1439,medical[#All],5,FALSE)</f>
        <v>Prediabetes</v>
      </c>
      <c r="E1439" s="26" t="str">
        <f>VLOOKUP(A1439,medical[#All],6,FALSE)</f>
        <v>No</v>
      </c>
      <c r="F1439" s="26" t="str">
        <f>VLOOKUP('Health care'!A1439,medical[#All],7,FALSE)</f>
        <v>No</v>
      </c>
      <c r="G1439" s="26" t="str">
        <f>VLOOKUP(A1439,medical[#All],8,FALSE)</f>
        <v>Yes</v>
      </c>
      <c r="H1439" s="26">
        <f>VLOOKUP('Health care'!A1439,medical[#All],9,FALSE)</f>
        <v>1</v>
      </c>
      <c r="I1439" s="26" t="str">
        <f>VLOOKUP(A1439,medical[#All],10,FALSE)</f>
        <v>No</v>
      </c>
      <c r="J1439" s="27" t="str">
        <f>VLOOKUP(A1439,medical[#All],3,FALSE)</f>
        <v>Obesity</v>
      </c>
      <c r="K1439" s="27" t="str">
        <f>VLOOKUP(A1439,medical[#All],5,FALSE)</f>
        <v>Prediabetes</v>
      </c>
      <c r="L1439" s="28" t="str">
        <f>VLOOKUP(A1439,hospital[#All],10,FALSE)</f>
        <v>26-Jun-1979</v>
      </c>
      <c r="M1439" s="29">
        <f>VLOOKUP(A1439,hospital[#All],6,FALSE)</f>
        <v>7345.73</v>
      </c>
      <c r="N1439" s="26" t="str">
        <f>VLOOKUP(A1439,hospital[#All],7,FALSE)</f>
        <v>tier - 2</v>
      </c>
      <c r="O1439" s="26" t="str">
        <f>VLOOKUP(A1439,hospital[#All],8,FALSE)</f>
        <v>tier - 1</v>
      </c>
      <c r="P1439" s="26" t="str">
        <f>VLOOKUP(A1439,hospital[#All],9,FALSE)</f>
        <v>R1013</v>
      </c>
      <c r="Q1439" s="26">
        <f>VLOOKUP(A1439,hospital[#All],11,FALSE)</f>
        <v>46</v>
      </c>
    </row>
    <row r="1440" spans="1:17" ht="15.6" x14ac:dyDescent="0.3">
      <c r="A1440" s="25" t="s">
        <v>932</v>
      </c>
      <c r="B1440" s="26" t="str">
        <f>VLOOKUP(A1440,cstm_name[#All],4,FALSE)</f>
        <v>madeleine</v>
      </c>
      <c r="C1440" s="26">
        <f>VLOOKUP(A1440,medical[#All],2,FALSE)</f>
        <v>33.1</v>
      </c>
      <c r="D1440" s="26" t="str">
        <f>VLOOKUP(A1440,medical[#All],5,FALSE)</f>
        <v>Normal</v>
      </c>
      <c r="E1440" s="26" t="str">
        <f>VLOOKUP(A1440,medical[#All],6,FALSE)</f>
        <v>No</v>
      </c>
      <c r="F1440" s="26" t="str">
        <f>VLOOKUP('Health care'!A1440,medical[#All],7,FALSE)</f>
        <v>No</v>
      </c>
      <c r="G1440" s="26" t="str">
        <f>VLOOKUP(A1440,medical[#All],8,FALSE)</f>
        <v>No</v>
      </c>
      <c r="H1440" s="26">
        <f>VLOOKUP('Health care'!A1440,medical[#All],9,FALSE)</f>
        <v>0</v>
      </c>
      <c r="I1440" s="26" t="str">
        <f>VLOOKUP(A1440,medical[#All],10,FALSE)</f>
        <v>No</v>
      </c>
      <c r="J1440" s="27" t="str">
        <f>VLOOKUP(A1440,medical[#All],3,FALSE)</f>
        <v>Obesity</v>
      </c>
      <c r="K1440" s="27" t="str">
        <f>VLOOKUP(A1440,medical[#All],5,FALSE)</f>
        <v>Normal</v>
      </c>
      <c r="L1440" s="28" t="str">
        <f>VLOOKUP(A1440,hospital[#All],10,FALSE)</f>
        <v>18-Dec-1977</v>
      </c>
      <c r="M1440" s="29">
        <f>VLOOKUP(A1440,hospital[#All],6,FALSE)</f>
        <v>7345.08</v>
      </c>
      <c r="N1440" s="26" t="str">
        <f>VLOOKUP(A1440,hospital[#All],7,FALSE)</f>
        <v>tier - 2</v>
      </c>
      <c r="O1440" s="26" t="str">
        <f>VLOOKUP(A1440,hospital[#All],8,FALSE)</f>
        <v>tier - 1</v>
      </c>
      <c r="P1440" s="26" t="str">
        <f>VLOOKUP(A1440,hospital[#All],9,FALSE)</f>
        <v>R1011</v>
      </c>
      <c r="Q1440" s="26">
        <f>VLOOKUP(A1440,hospital[#All],11,FALSE)</f>
        <v>48</v>
      </c>
    </row>
    <row r="1441" spans="1:17" ht="15.6" x14ac:dyDescent="0.3">
      <c r="A1441" s="25" t="s">
        <v>931</v>
      </c>
      <c r="B1441" s="26" t="str">
        <f>VLOOKUP(A1441,cstm_name[#All],4,FALSE)</f>
        <v>Nelly</v>
      </c>
      <c r="C1441" s="26">
        <f>VLOOKUP(A1441,medical[#All],2,FALSE)</f>
        <v>26.41</v>
      </c>
      <c r="D1441" s="26" t="str">
        <f>VLOOKUP(A1441,medical[#All],5,FALSE)</f>
        <v>Diabetes</v>
      </c>
      <c r="E1441" s="26" t="str">
        <f>VLOOKUP(A1441,medical[#All],6,FALSE)</f>
        <v>Yes</v>
      </c>
      <c r="F1441" s="26" t="str">
        <f>VLOOKUP('Health care'!A1441,medical[#All],7,FALSE)</f>
        <v>No</v>
      </c>
      <c r="G1441" s="26" t="str">
        <f>VLOOKUP(A1441,medical[#All],8,FALSE)</f>
        <v>No</v>
      </c>
      <c r="H1441" s="26">
        <f>VLOOKUP('Health care'!A1441,medical[#All],9,FALSE)</f>
        <v>1</v>
      </c>
      <c r="I1441" s="26" t="str">
        <f>VLOOKUP(A1441,medical[#All],10,FALSE)</f>
        <v>No</v>
      </c>
      <c r="J1441" s="27" t="str">
        <f>VLOOKUP(A1441,medical[#All],3,FALSE)</f>
        <v>OverWeight</v>
      </c>
      <c r="K1441" s="27" t="str">
        <f>VLOOKUP(A1441,medical[#All],5,FALSE)</f>
        <v>Diabetes</v>
      </c>
      <c r="L1441" s="28" t="str">
        <f>VLOOKUP(A1441,hospital[#All],10,FALSE)</f>
        <v>15-Jun-1986</v>
      </c>
      <c r="M1441" s="29">
        <f>VLOOKUP(A1441,hospital[#All],6,FALSE)</f>
        <v>7339.93</v>
      </c>
      <c r="N1441" s="26" t="str">
        <f>VLOOKUP(A1441,hospital[#All],7,FALSE)</f>
        <v>tier - 2</v>
      </c>
      <c r="O1441" s="26" t="str">
        <f>VLOOKUP(A1441,hospital[#All],8,FALSE)</f>
        <v>tier - 2</v>
      </c>
      <c r="P1441" s="26" t="str">
        <f>VLOOKUP(A1441,hospital[#All],9,FALSE)</f>
        <v>R1012</v>
      </c>
      <c r="Q1441" s="26">
        <f>VLOOKUP(A1441,hospital[#All],11,FALSE)</f>
        <v>39</v>
      </c>
    </row>
    <row r="1442" spans="1:17" ht="15.6" x14ac:dyDescent="0.3">
      <c r="A1442" s="25" t="s">
        <v>930</v>
      </c>
      <c r="B1442" s="26" t="str">
        <f>VLOOKUP(A1442,cstm_name[#All],4,FALSE)</f>
        <v>Meredith</v>
      </c>
      <c r="C1442" s="26">
        <f>VLOOKUP(A1442,medical[#All],2,FALSE)</f>
        <v>29.9</v>
      </c>
      <c r="D1442" s="26" t="str">
        <f>VLOOKUP(A1442,medical[#All],5,FALSE)</f>
        <v>Normal</v>
      </c>
      <c r="E1442" s="26" t="str">
        <f>VLOOKUP(A1442,medical[#All],6,FALSE)</f>
        <v>No</v>
      </c>
      <c r="F1442" s="26" t="str">
        <f>VLOOKUP('Health care'!A1442,medical[#All],7,FALSE)</f>
        <v>No</v>
      </c>
      <c r="G1442" s="26" t="str">
        <f>VLOOKUP(A1442,medical[#All],8,FALSE)</f>
        <v>Yes</v>
      </c>
      <c r="H1442" s="26">
        <f>VLOOKUP('Health care'!A1442,medical[#All],9,FALSE)</f>
        <v>1</v>
      </c>
      <c r="I1442" s="26" t="str">
        <f>VLOOKUP(A1442,medical[#All],10,FALSE)</f>
        <v>No</v>
      </c>
      <c r="J1442" s="27" t="str">
        <f>VLOOKUP(A1442,medical[#All],3,FALSE)</f>
        <v>OverWeight</v>
      </c>
      <c r="K1442" s="27" t="str">
        <f>VLOOKUP(A1442,medical[#All],5,FALSE)</f>
        <v>Normal</v>
      </c>
      <c r="L1442" s="28" t="str">
        <f>VLOOKUP(A1442,hospital[#All],10,FALSE)</f>
        <v>19-Sep-1979</v>
      </c>
      <c r="M1442" s="29">
        <f>VLOOKUP(A1442,hospital[#All],6,FALSE)</f>
        <v>7337.75</v>
      </c>
      <c r="N1442" s="26" t="str">
        <f>VLOOKUP(A1442,hospital[#All],7,FALSE)</f>
        <v>tier - 2</v>
      </c>
      <c r="O1442" s="26" t="str">
        <f>VLOOKUP(A1442,hospital[#All],8,FALSE)</f>
        <v>tier - 3</v>
      </c>
      <c r="P1442" s="26" t="str">
        <f>VLOOKUP(A1442,hospital[#All],9,FALSE)</f>
        <v>R1011</v>
      </c>
      <c r="Q1442" s="26">
        <f>VLOOKUP(A1442,hospital[#All],11,FALSE)</f>
        <v>46</v>
      </c>
    </row>
    <row r="1443" spans="1:17" ht="15.6" x14ac:dyDescent="0.3">
      <c r="A1443" s="25" t="s">
        <v>929</v>
      </c>
      <c r="B1443" s="26" t="str">
        <f>VLOOKUP(A1443,cstm_name[#All],4,FALSE)</f>
        <v>kevin</v>
      </c>
      <c r="C1443" s="26">
        <f>VLOOKUP(A1443,medical[#All],2,FALSE)</f>
        <v>25.24</v>
      </c>
      <c r="D1443" s="26" t="str">
        <f>VLOOKUP(A1443,medical[#All],5,FALSE)</f>
        <v>Prediabetes</v>
      </c>
      <c r="E1443" s="26" t="str">
        <f>VLOOKUP(A1443,medical[#All],6,FALSE)</f>
        <v>No</v>
      </c>
      <c r="F1443" s="26" t="str">
        <f>VLOOKUP('Health care'!A1443,medical[#All],7,FALSE)</f>
        <v>No</v>
      </c>
      <c r="G1443" s="26" t="str">
        <f>VLOOKUP(A1443,medical[#All],8,FALSE)</f>
        <v>No</v>
      </c>
      <c r="H1443" s="26">
        <f>VLOOKUP('Health care'!A1443,medical[#All],9,FALSE)</f>
        <v>1</v>
      </c>
      <c r="I1443" s="26" t="str">
        <f>VLOOKUP(A1443,medical[#All],10,FALSE)</f>
        <v>No</v>
      </c>
      <c r="J1443" s="27" t="str">
        <f>VLOOKUP(A1443,medical[#All],3,FALSE)</f>
        <v>OverWeight</v>
      </c>
      <c r="K1443" s="27" t="str">
        <f>VLOOKUP(A1443,medical[#All],5,FALSE)</f>
        <v>Prediabetes</v>
      </c>
      <c r="L1443" s="28" t="str">
        <f>VLOOKUP(A1443,hospital[#All],10,FALSE)</f>
        <v>25-Jul-1984</v>
      </c>
      <c r="M1443" s="29">
        <f>VLOOKUP(A1443,hospital[#All],6,FALSE)</f>
        <v>7325.47</v>
      </c>
      <c r="N1443" s="26" t="str">
        <f>VLOOKUP(A1443,hospital[#All],7,FALSE)</f>
        <v>tier - 2</v>
      </c>
      <c r="O1443" s="26" t="str">
        <f>VLOOKUP(A1443,hospital[#All],8,FALSE)</f>
        <v>tier - 1</v>
      </c>
      <c r="P1443" s="26" t="str">
        <f>VLOOKUP(A1443,hospital[#All],9,FALSE)</f>
        <v>R1012</v>
      </c>
      <c r="Q1443" s="26">
        <f>VLOOKUP(A1443,hospital[#All],11,FALSE)</f>
        <v>41</v>
      </c>
    </row>
    <row r="1444" spans="1:17" ht="15.6" x14ac:dyDescent="0.3">
      <c r="A1444" s="25" t="s">
        <v>928</v>
      </c>
      <c r="B1444" s="26" t="str">
        <f>VLOOKUP(A1444,cstm_name[#All],4,FALSE)</f>
        <v>lisa</v>
      </c>
      <c r="C1444" s="26">
        <f>VLOOKUP(A1444,medical[#All],2,FALSE)</f>
        <v>25.08</v>
      </c>
      <c r="D1444" s="26" t="str">
        <f>VLOOKUP(A1444,medical[#All],5,FALSE)</f>
        <v>Prediabetes</v>
      </c>
      <c r="E1444" s="26" t="str">
        <f>VLOOKUP(A1444,medical[#All],6,FALSE)</f>
        <v>No</v>
      </c>
      <c r="F1444" s="26" t="str">
        <f>VLOOKUP('Health care'!A1444,medical[#All],7,FALSE)</f>
        <v>No</v>
      </c>
      <c r="G1444" s="26" t="str">
        <f>VLOOKUP(A1444,medical[#All],8,FALSE)</f>
        <v>Yes</v>
      </c>
      <c r="H1444" s="26">
        <f>VLOOKUP('Health care'!A1444,medical[#All],9,FALSE)</f>
        <v>1</v>
      </c>
      <c r="I1444" s="26" t="str">
        <f>VLOOKUP(A1444,medical[#All],10,FALSE)</f>
        <v>No</v>
      </c>
      <c r="J1444" s="27" t="str">
        <f>VLOOKUP(A1444,medical[#All],3,FALSE)</f>
        <v>OverWeight</v>
      </c>
      <c r="K1444" s="27" t="str">
        <f>VLOOKUP(A1444,medical[#All],5,FALSE)</f>
        <v>Prediabetes</v>
      </c>
      <c r="L1444" s="28" t="str">
        <f>VLOOKUP(A1444,hospital[#All],10,FALSE)</f>
        <v>19-Jun-1979</v>
      </c>
      <c r="M1444" s="29">
        <f>VLOOKUP(A1444,hospital[#All],6,FALSE)</f>
        <v>7325.05</v>
      </c>
      <c r="N1444" s="26" t="str">
        <f>VLOOKUP(A1444,hospital[#All],7,FALSE)</f>
        <v>tier - 2</v>
      </c>
      <c r="O1444" s="26" t="str">
        <f>VLOOKUP(A1444,hospital[#All],8,FALSE)</f>
        <v>tier - 3</v>
      </c>
      <c r="P1444" s="26" t="str">
        <f>VLOOKUP(A1444,hospital[#All],9,FALSE)</f>
        <v>R1024</v>
      </c>
      <c r="Q1444" s="26">
        <f>VLOOKUP(A1444,hospital[#All],11,FALSE)</f>
        <v>46</v>
      </c>
    </row>
    <row r="1445" spans="1:17" ht="15.6" x14ac:dyDescent="0.3">
      <c r="A1445" s="25" t="s">
        <v>927</v>
      </c>
      <c r="B1445" s="26" t="str">
        <f>VLOOKUP(A1445,cstm_name[#All],4,FALSE)</f>
        <v>Katherine</v>
      </c>
      <c r="C1445" s="26">
        <f>VLOOKUP(A1445,medical[#All],2,FALSE)</f>
        <v>29.164999999999999</v>
      </c>
      <c r="D1445" s="26" t="str">
        <f>VLOOKUP(A1445,medical[#All],5,FALSE)</f>
        <v>Normal</v>
      </c>
      <c r="E1445" s="26" t="str">
        <f>VLOOKUP(A1445,medical[#All],6,FALSE)</f>
        <v>No</v>
      </c>
      <c r="F1445" s="26" t="str">
        <f>VLOOKUP('Health care'!A1445,medical[#All],7,FALSE)</f>
        <v>yes</v>
      </c>
      <c r="G1445" s="26" t="str">
        <f>VLOOKUP(A1445,medical[#All],8,FALSE)</f>
        <v>No</v>
      </c>
      <c r="H1445" s="26">
        <f>VLOOKUP('Health care'!A1445,medical[#All],9,FALSE)</f>
        <v>1</v>
      </c>
      <c r="I1445" s="26" t="str">
        <f>VLOOKUP(A1445,medical[#All],10,FALSE)</f>
        <v>No</v>
      </c>
      <c r="J1445" s="27" t="str">
        <f>VLOOKUP(A1445,medical[#All],3,FALSE)</f>
        <v>OverWeight</v>
      </c>
      <c r="K1445" s="27" t="str">
        <f>VLOOKUP(A1445,medical[#All],5,FALSE)</f>
        <v>Normal</v>
      </c>
      <c r="L1445" s="28" t="str">
        <f>VLOOKUP(A1445,hospital[#All],10,FALSE)</f>
        <v>15-Nov-2004</v>
      </c>
      <c r="M1445" s="29">
        <f>VLOOKUP(A1445,hospital[#All],6,FALSE)</f>
        <v>7323.73</v>
      </c>
      <c r="N1445" s="26" t="str">
        <f>VLOOKUP(A1445,hospital[#All],7,FALSE)</f>
        <v>tier - 2</v>
      </c>
      <c r="O1445" s="26" t="str">
        <f>VLOOKUP(A1445,hospital[#All],8,FALSE)</f>
        <v>tier - 2</v>
      </c>
      <c r="P1445" s="26" t="str">
        <f>VLOOKUP(A1445,hospital[#All],9,FALSE)</f>
        <v>R1024</v>
      </c>
      <c r="Q1445" s="26">
        <f>VLOOKUP(A1445,hospital[#All],11,FALSE)</f>
        <v>21</v>
      </c>
    </row>
    <row r="1446" spans="1:17" ht="15.6" x14ac:dyDescent="0.3">
      <c r="A1446" s="25" t="s">
        <v>926</v>
      </c>
      <c r="B1446" s="26" t="str">
        <f>VLOOKUP(A1446,cstm_name[#All],4,FALSE)</f>
        <v>steve</v>
      </c>
      <c r="C1446" s="26">
        <f>VLOOKUP(A1446,medical[#All],2,FALSE)</f>
        <v>15.05</v>
      </c>
      <c r="D1446" s="26" t="str">
        <f>VLOOKUP(A1446,medical[#All],5,FALSE)</f>
        <v>Diabetes</v>
      </c>
      <c r="E1446" s="26" t="str">
        <f>VLOOKUP(A1446,medical[#All],6,FALSE)</f>
        <v>No</v>
      </c>
      <c r="F1446" s="26" t="str">
        <f>VLOOKUP('Health care'!A1446,medical[#All],7,FALSE)</f>
        <v>No</v>
      </c>
      <c r="G1446" s="26" t="str">
        <f>VLOOKUP(A1446,medical[#All],8,FALSE)</f>
        <v>No</v>
      </c>
      <c r="H1446" s="26">
        <f>VLOOKUP('Health care'!A1446,medical[#All],9,FALSE)</f>
        <v>0</v>
      </c>
      <c r="I1446" s="26" t="str">
        <f>VLOOKUP(A1446,medical[#All],10,FALSE)</f>
        <v>No</v>
      </c>
      <c r="J1446" s="27" t="str">
        <f>VLOOKUP(A1446,medical[#All],3,FALSE)</f>
        <v>Underweight</v>
      </c>
      <c r="K1446" s="27" t="str">
        <f>VLOOKUP(A1446,medical[#All],5,FALSE)</f>
        <v>Diabetes</v>
      </c>
      <c r="L1446" s="28" t="str">
        <f>VLOOKUP(A1446,hospital[#All],10,FALSE)</f>
        <v>11-Jul-1965</v>
      </c>
      <c r="M1446" s="29">
        <f>VLOOKUP(A1446,hospital[#All],6,FALSE)</f>
        <v>7322.86</v>
      </c>
      <c r="N1446" s="26" t="str">
        <f>VLOOKUP(A1446,hospital[#All],7,FALSE)</f>
        <v>tier - 3</v>
      </c>
      <c r="O1446" s="26" t="str">
        <f>VLOOKUP(A1446,hospital[#All],8,FALSE)</f>
        <v>tier - 3</v>
      </c>
      <c r="P1446" s="26" t="str">
        <f>VLOOKUP(A1446,hospital[#All],9,FALSE)</f>
        <v>R1012</v>
      </c>
      <c r="Q1446" s="26">
        <f>VLOOKUP(A1446,hospital[#All],11,FALSE)</f>
        <v>60</v>
      </c>
    </row>
    <row r="1447" spans="1:17" ht="15.6" x14ac:dyDescent="0.3">
      <c r="A1447" s="25" t="s">
        <v>925</v>
      </c>
      <c r="B1447" s="26" t="str">
        <f>VLOOKUP(A1447,cstm_name[#All],4,FALSE)</f>
        <v>Kate</v>
      </c>
      <c r="C1447" s="26">
        <f>VLOOKUP(A1447,medical[#All],2,FALSE)</f>
        <v>19.95</v>
      </c>
      <c r="D1447" s="26" t="str">
        <f>VLOOKUP(A1447,medical[#All],5,FALSE)</f>
        <v>Normal</v>
      </c>
      <c r="E1447" s="26" t="str">
        <f>VLOOKUP(A1447,medical[#All],6,FALSE)</f>
        <v>No</v>
      </c>
      <c r="F1447" s="26" t="str">
        <f>VLOOKUP('Health care'!A1447,medical[#All],7,FALSE)</f>
        <v>No</v>
      </c>
      <c r="G1447" s="26" t="str">
        <f>VLOOKUP(A1447,medical[#All],8,FALSE)</f>
        <v>No</v>
      </c>
      <c r="H1447" s="26">
        <f>VLOOKUP('Health care'!A1447,medical[#All],9,FALSE)</f>
        <v>2</v>
      </c>
      <c r="I1447" s="26" t="str">
        <f>VLOOKUP(A1447,medical[#All],10,FALSE)</f>
        <v>No</v>
      </c>
      <c r="J1447" s="27" t="str">
        <f>VLOOKUP(A1447,medical[#All],3,FALSE)</f>
        <v>Normal Weight</v>
      </c>
      <c r="K1447" s="27" t="str">
        <f>VLOOKUP(A1447,medical[#All],5,FALSE)</f>
        <v>Normal</v>
      </c>
      <c r="L1447" s="28" t="str">
        <f>VLOOKUP(A1447,hospital[#All],10,FALSE)</f>
        <v>11-Aug-1972</v>
      </c>
      <c r="M1447" s="29">
        <f>VLOOKUP(A1447,hospital[#All],6,FALSE)</f>
        <v>7318.22</v>
      </c>
      <c r="N1447" s="26" t="str">
        <f>VLOOKUP(A1447,hospital[#All],7,FALSE)</f>
        <v>tier - 2</v>
      </c>
      <c r="O1447" s="26" t="str">
        <f>VLOOKUP(A1447,hospital[#All],8,FALSE)</f>
        <v>tier - 3</v>
      </c>
      <c r="P1447" s="26" t="str">
        <f>VLOOKUP(A1447,hospital[#All],9,FALSE)</f>
        <v>R1012</v>
      </c>
      <c r="Q1447" s="26">
        <f>VLOOKUP(A1447,hospital[#All],11,FALSE)</f>
        <v>53</v>
      </c>
    </row>
    <row r="1448" spans="1:17" ht="15.6" x14ac:dyDescent="0.3">
      <c r="A1448" s="25" t="s">
        <v>924</v>
      </c>
      <c r="B1448" s="26" t="str">
        <f>VLOOKUP(A1448,cstm_name[#All],4,FALSE)</f>
        <v>beth</v>
      </c>
      <c r="C1448" s="26">
        <f>VLOOKUP(A1448,medical[#All],2,FALSE)</f>
        <v>16.66</v>
      </c>
      <c r="D1448" s="26" t="str">
        <f>VLOOKUP(A1448,medical[#All],5,FALSE)</f>
        <v>Diabetes</v>
      </c>
      <c r="E1448" s="26" t="str">
        <f>VLOOKUP(A1448,medical[#All],6,FALSE)</f>
        <v>No</v>
      </c>
      <c r="F1448" s="26" t="str">
        <f>VLOOKUP('Health care'!A1448,medical[#All],7,FALSE)</f>
        <v>No</v>
      </c>
      <c r="G1448" s="26" t="str">
        <f>VLOOKUP(A1448,medical[#All],8,FALSE)</f>
        <v>No</v>
      </c>
      <c r="H1448" s="26">
        <f>VLOOKUP('Health care'!A1448,medical[#All],9,FALSE)</f>
        <v>0</v>
      </c>
      <c r="I1448" s="26" t="str">
        <f>VLOOKUP(A1448,medical[#All],10,FALSE)</f>
        <v>No</v>
      </c>
      <c r="J1448" s="27" t="str">
        <f>VLOOKUP(A1448,medical[#All],3,FALSE)</f>
        <v>Underweight</v>
      </c>
      <c r="K1448" s="27" t="str">
        <f>VLOOKUP(A1448,medical[#All],5,FALSE)</f>
        <v>Diabetes</v>
      </c>
      <c r="L1448" s="28" t="str">
        <f>VLOOKUP(A1448,hospital[#All],10,FALSE)</f>
        <v>25-Jun-1965</v>
      </c>
      <c r="M1448" s="29">
        <f>VLOOKUP(A1448,hospital[#All],6,FALSE)</f>
        <v>7318.21</v>
      </c>
      <c r="N1448" s="26" t="str">
        <f>VLOOKUP(A1448,hospital[#All],7,FALSE)</f>
        <v>tier - 3</v>
      </c>
      <c r="O1448" s="26" t="str">
        <f>VLOOKUP(A1448,hospital[#All],8,FALSE)</f>
        <v>tier - 1</v>
      </c>
      <c r="P1448" s="26" t="str">
        <f>VLOOKUP(A1448,hospital[#All],9,FALSE)</f>
        <v>R1013</v>
      </c>
      <c r="Q1448" s="26">
        <f>VLOOKUP(A1448,hospital[#All],11,FALSE)</f>
        <v>60</v>
      </c>
    </row>
    <row r="1449" spans="1:17" ht="15.6" x14ac:dyDescent="0.3">
      <c r="A1449" s="25" t="s">
        <v>923</v>
      </c>
      <c r="B1449" s="26" t="str">
        <f>VLOOKUP(A1449,cstm_name[#All],4,FALSE)</f>
        <v>katharine</v>
      </c>
      <c r="C1449" s="26">
        <f>VLOOKUP(A1449,medical[#All],2,FALSE)</f>
        <v>16.62</v>
      </c>
      <c r="D1449" s="26" t="str">
        <f>VLOOKUP(A1449,medical[#All],5,FALSE)</f>
        <v>Diabetes</v>
      </c>
      <c r="E1449" s="26" t="str">
        <f>VLOOKUP(A1449,medical[#All],6,FALSE)</f>
        <v>No</v>
      </c>
      <c r="F1449" s="26" t="str">
        <f>VLOOKUP('Health care'!A1449,medical[#All],7,FALSE)</f>
        <v>No</v>
      </c>
      <c r="G1449" s="26" t="str">
        <f>VLOOKUP(A1449,medical[#All],8,FALSE)</f>
        <v>No</v>
      </c>
      <c r="H1449" s="26">
        <f>VLOOKUP('Health care'!A1449,medical[#All],9,FALSE)</f>
        <v>0</v>
      </c>
      <c r="I1449" s="26" t="str">
        <f>VLOOKUP(A1449,medical[#All],10,FALSE)</f>
        <v>No</v>
      </c>
      <c r="J1449" s="27" t="str">
        <f>VLOOKUP(A1449,medical[#All],3,FALSE)</f>
        <v>Underweight</v>
      </c>
      <c r="K1449" s="27" t="str">
        <f>VLOOKUP(A1449,medical[#All],5,FALSE)</f>
        <v>Diabetes</v>
      </c>
      <c r="L1449" s="28" t="str">
        <f>VLOOKUP(A1449,hospital[#All],10,FALSE)</f>
        <v>6-Jun-1965</v>
      </c>
      <c r="M1449" s="29">
        <f>VLOOKUP(A1449,hospital[#All],6,FALSE)</f>
        <v>7304.65</v>
      </c>
      <c r="N1449" s="26" t="str">
        <f>VLOOKUP(A1449,hospital[#All],7,FALSE)</f>
        <v>tier - 3</v>
      </c>
      <c r="O1449" s="26" t="str">
        <f>VLOOKUP(A1449,hospital[#All],8,FALSE)</f>
        <v>tier - 3</v>
      </c>
      <c r="P1449" s="26" t="str">
        <f>VLOOKUP(A1449,hospital[#All],9,FALSE)</f>
        <v>R1013</v>
      </c>
      <c r="Q1449" s="26">
        <f>VLOOKUP(A1449,hospital[#All],11,FALSE)</f>
        <v>60</v>
      </c>
    </row>
    <row r="1450" spans="1:17" ht="15.6" x14ac:dyDescent="0.3">
      <c r="A1450" s="25" t="s">
        <v>922</v>
      </c>
      <c r="B1450" s="26" t="str">
        <f>VLOOKUP(A1450,cstm_name[#All],4,FALSE)</f>
        <v>Heather</v>
      </c>
      <c r="C1450" s="26">
        <f>VLOOKUP(A1450,medical[#All],2,FALSE)</f>
        <v>15.36</v>
      </c>
      <c r="D1450" s="26" t="str">
        <f>VLOOKUP(A1450,medical[#All],5,FALSE)</f>
        <v>Normal</v>
      </c>
      <c r="E1450" s="26" t="str">
        <f>VLOOKUP(A1450,medical[#All],6,FALSE)</f>
        <v>Yes</v>
      </c>
      <c r="F1450" s="26" t="str">
        <f>VLOOKUP('Health care'!A1450,medical[#All],7,FALSE)</f>
        <v>No</v>
      </c>
      <c r="G1450" s="26" t="str">
        <f>VLOOKUP(A1450,medical[#All],8,FALSE)</f>
        <v>No</v>
      </c>
      <c r="H1450" s="26">
        <f>VLOOKUP('Health care'!A1450,medical[#All],9,FALSE)</f>
        <v>2</v>
      </c>
      <c r="I1450" s="26" t="str">
        <f>VLOOKUP(A1450,medical[#All],10,FALSE)</f>
        <v>No</v>
      </c>
      <c r="J1450" s="27" t="str">
        <f>VLOOKUP(A1450,medical[#All],3,FALSE)</f>
        <v>Underweight</v>
      </c>
      <c r="K1450" s="27" t="str">
        <f>VLOOKUP(A1450,medical[#All],5,FALSE)</f>
        <v>Normal</v>
      </c>
      <c r="L1450" s="28" t="str">
        <f>VLOOKUP(A1450,hospital[#All],10,FALSE)</f>
        <v>26-Dec-1966</v>
      </c>
      <c r="M1450" s="29">
        <f>VLOOKUP(A1450,hospital[#All],6,FALSE)</f>
        <v>7302.46</v>
      </c>
      <c r="N1450" s="26" t="str">
        <f>VLOOKUP(A1450,hospital[#All],7,FALSE)</f>
        <v>tier - 3</v>
      </c>
      <c r="O1450" s="26" t="str">
        <f>VLOOKUP(A1450,hospital[#All],8,FALSE)</f>
        <v>tier - 1</v>
      </c>
      <c r="P1450" s="26" t="str">
        <f>VLOOKUP(A1450,hospital[#All],9,FALSE)</f>
        <v>R1012</v>
      </c>
      <c r="Q1450" s="26">
        <f>VLOOKUP(A1450,hospital[#All],11,FALSE)</f>
        <v>59</v>
      </c>
    </row>
    <row r="1451" spans="1:17" ht="15.6" x14ac:dyDescent="0.3">
      <c r="A1451" s="25" t="s">
        <v>921</v>
      </c>
      <c r="B1451" s="26" t="str">
        <f>VLOOKUP(A1451,cstm_name[#All],4,FALSE)</f>
        <v>desiree</v>
      </c>
      <c r="C1451" s="26">
        <f>VLOOKUP(A1451,medical[#All],2,FALSE)</f>
        <v>27.74</v>
      </c>
      <c r="D1451" s="26" t="str">
        <f>VLOOKUP(A1451,medical[#All],5,FALSE)</f>
        <v>Prediabetes</v>
      </c>
      <c r="E1451" s="26" t="str">
        <f>VLOOKUP(A1451,medical[#All],6,FALSE)</f>
        <v>Yes</v>
      </c>
      <c r="F1451" s="26" t="str">
        <f>VLOOKUP('Health care'!A1451,medical[#All],7,FALSE)</f>
        <v>No</v>
      </c>
      <c r="G1451" s="26" t="str">
        <f>VLOOKUP(A1451,medical[#All],8,FALSE)</f>
        <v>No</v>
      </c>
      <c r="H1451" s="26">
        <f>VLOOKUP('Health care'!A1451,medical[#All],9,FALSE)</f>
        <v>0</v>
      </c>
      <c r="I1451" s="26" t="str">
        <f>VLOOKUP(A1451,medical[#All],10,FALSE)</f>
        <v>No</v>
      </c>
      <c r="J1451" s="27" t="str">
        <f>VLOOKUP(A1451,medical[#All],3,FALSE)</f>
        <v>OverWeight</v>
      </c>
      <c r="K1451" s="27" t="str">
        <f>VLOOKUP(A1451,medical[#All],5,FALSE)</f>
        <v>Prediabetes</v>
      </c>
      <c r="L1451" s="28" t="str">
        <f>VLOOKUP(A1451,hospital[#All],10,FALSE)</f>
        <v>2-Nov-1985</v>
      </c>
      <c r="M1451" s="29">
        <f>VLOOKUP(A1451,hospital[#All],6,FALSE)</f>
        <v>7281.51</v>
      </c>
      <c r="N1451" s="26" t="str">
        <f>VLOOKUP(A1451,hospital[#All],7,FALSE)</f>
        <v>tier - 2</v>
      </c>
      <c r="O1451" s="26" t="str">
        <f>VLOOKUP(A1451,hospital[#All],8,FALSE)</f>
        <v>tier - 1</v>
      </c>
      <c r="P1451" s="26" t="str">
        <f>VLOOKUP(A1451,hospital[#All],9,FALSE)</f>
        <v>R1012</v>
      </c>
      <c r="Q1451" s="26">
        <f>VLOOKUP(A1451,hospital[#All],11,FALSE)</f>
        <v>40</v>
      </c>
    </row>
    <row r="1452" spans="1:17" ht="15.6" x14ac:dyDescent="0.3">
      <c r="A1452" s="25" t="s">
        <v>920</v>
      </c>
      <c r="B1452" s="26" t="str">
        <f>VLOOKUP(A1452,cstm_name[#All],4,FALSE)</f>
        <v>Peter</v>
      </c>
      <c r="C1452" s="26">
        <f>VLOOKUP(A1452,medical[#All],2,FALSE)</f>
        <v>22.44</v>
      </c>
      <c r="D1452" s="26" t="str">
        <f>VLOOKUP(A1452,medical[#All],5,FALSE)</f>
        <v>Normal</v>
      </c>
      <c r="E1452" s="26" t="str">
        <f>VLOOKUP(A1452,medical[#All],6,FALSE)</f>
        <v>Yes</v>
      </c>
      <c r="F1452" s="26" t="str">
        <f>VLOOKUP('Health care'!A1452,medical[#All],7,FALSE)</f>
        <v>No</v>
      </c>
      <c r="G1452" s="26" t="str">
        <f>VLOOKUP(A1452,medical[#All],8,FALSE)</f>
        <v>No</v>
      </c>
      <c r="H1452" s="26">
        <f>VLOOKUP('Health care'!A1452,medical[#All],9,FALSE)</f>
        <v>0</v>
      </c>
      <c r="I1452" s="26" t="str">
        <f>VLOOKUP(A1452,medical[#All],10,FALSE)</f>
        <v>No</v>
      </c>
      <c r="J1452" s="27" t="str">
        <f>VLOOKUP(A1452,medical[#All],3,FALSE)</f>
        <v>Normal Weight</v>
      </c>
      <c r="K1452" s="27" t="str">
        <f>VLOOKUP(A1452,medical[#All],5,FALSE)</f>
        <v>Normal</v>
      </c>
      <c r="L1452" s="28" t="str">
        <f>VLOOKUP(A1452,hospital[#All],10,FALSE)</f>
        <v>18-Dec-1976</v>
      </c>
      <c r="M1452" s="29">
        <f>VLOOKUP(A1452,hospital[#All],6,FALSE)</f>
        <v>7273.02</v>
      </c>
      <c r="N1452" s="26" t="str">
        <f>VLOOKUP(A1452,hospital[#All],7,FALSE)</f>
        <v>tier - 2</v>
      </c>
      <c r="O1452" s="26" t="str">
        <f>VLOOKUP(A1452,hospital[#All],8,FALSE)</f>
        <v>tier - 1</v>
      </c>
      <c r="P1452" s="26" t="str">
        <f>VLOOKUP(A1452,hospital[#All],9,FALSE)</f>
        <v>R1013</v>
      </c>
      <c r="Q1452" s="26">
        <f>VLOOKUP(A1452,hospital[#All],11,FALSE)</f>
        <v>49</v>
      </c>
    </row>
    <row r="1453" spans="1:17" ht="15.6" x14ac:dyDescent="0.3">
      <c r="A1453" s="25" t="s">
        <v>919</v>
      </c>
      <c r="B1453" s="26" t="str">
        <f>VLOOKUP(A1453,cstm_name[#All],4,FALSE)</f>
        <v>adam</v>
      </c>
      <c r="C1453" s="26">
        <f>VLOOKUP(A1453,medical[#All],2,FALSE)</f>
        <v>37.049999999999997</v>
      </c>
      <c r="D1453" s="26" t="str">
        <f>VLOOKUP(A1453,medical[#All],5,FALSE)</f>
        <v>Diabetes</v>
      </c>
      <c r="E1453" s="26" t="str">
        <f>VLOOKUP(A1453,medical[#All],6,FALSE)</f>
        <v>Yes</v>
      </c>
      <c r="F1453" s="26" t="str">
        <f>VLOOKUP('Health care'!A1453,medical[#All],7,FALSE)</f>
        <v>No</v>
      </c>
      <c r="G1453" s="26" t="str">
        <f>VLOOKUP(A1453,medical[#All],8,FALSE)</f>
        <v>No</v>
      </c>
      <c r="H1453" s="26">
        <f>VLOOKUP('Health care'!A1453,medical[#All],9,FALSE)</f>
        <v>0</v>
      </c>
      <c r="I1453" s="26" t="str">
        <f>VLOOKUP(A1453,medical[#All],10,FALSE)</f>
        <v>No</v>
      </c>
      <c r="J1453" s="27" t="str">
        <f>VLOOKUP(A1453,medical[#All],3,FALSE)</f>
        <v>Obesity</v>
      </c>
      <c r="K1453" s="27" t="str">
        <f>VLOOKUP(A1453,medical[#All],5,FALSE)</f>
        <v>Diabetes</v>
      </c>
      <c r="L1453" s="28" t="str">
        <f>VLOOKUP(A1453,hospital[#All],10,FALSE)</f>
        <v>4-Aug-1981</v>
      </c>
      <c r="M1453" s="29">
        <f>VLOOKUP(A1453,hospital[#All],6,FALSE)</f>
        <v>7265.7</v>
      </c>
      <c r="N1453" s="26" t="str">
        <f>VLOOKUP(A1453,hospital[#All],7,FALSE)</f>
        <v>tier - 3</v>
      </c>
      <c r="O1453" s="26" t="str">
        <f>VLOOKUP(A1453,hospital[#All],8,FALSE)</f>
        <v>tier - 3</v>
      </c>
      <c r="P1453" s="26" t="str">
        <f>VLOOKUP(A1453,hospital[#All],9,FALSE)</f>
        <v>R1012</v>
      </c>
      <c r="Q1453" s="26">
        <f>VLOOKUP(A1453,hospital[#All],11,FALSE)</f>
        <v>44</v>
      </c>
    </row>
    <row r="1454" spans="1:17" ht="15.6" x14ac:dyDescent="0.3">
      <c r="A1454" s="25" t="s">
        <v>918</v>
      </c>
      <c r="B1454" s="26" t="str">
        <f>VLOOKUP(A1454,cstm_name[#All],4,FALSE)</f>
        <v>Jeremy</v>
      </c>
      <c r="C1454" s="26">
        <f>VLOOKUP(A1454,medical[#All],2,FALSE)</f>
        <v>22.95</v>
      </c>
      <c r="D1454" s="26" t="str">
        <f>VLOOKUP(A1454,medical[#All],5,FALSE)</f>
        <v>Diabetes</v>
      </c>
      <c r="E1454" s="26" t="str">
        <f>VLOOKUP(A1454,medical[#All],6,FALSE)</f>
        <v>No</v>
      </c>
      <c r="F1454" s="26" t="str">
        <f>VLOOKUP('Health care'!A1454,medical[#All],7,FALSE)</f>
        <v>No</v>
      </c>
      <c r="G1454" s="26" t="str">
        <f>VLOOKUP(A1454,medical[#All],8,FALSE)</f>
        <v>No</v>
      </c>
      <c r="H1454" s="26">
        <f>VLOOKUP('Health care'!A1454,medical[#All],9,FALSE)</f>
        <v>2</v>
      </c>
      <c r="I1454" s="26" t="str">
        <f>VLOOKUP(A1454,medical[#All],10,FALSE)</f>
        <v>No</v>
      </c>
      <c r="J1454" s="27" t="str">
        <f>VLOOKUP(A1454,medical[#All],3,FALSE)</f>
        <v>Normal Weight</v>
      </c>
      <c r="K1454" s="27" t="str">
        <f>VLOOKUP(A1454,medical[#All],5,FALSE)</f>
        <v>Diabetes</v>
      </c>
      <c r="L1454" s="28" t="str">
        <f>VLOOKUP(A1454,hospital[#All],10,FALSE)</f>
        <v>25-Oct-1973</v>
      </c>
      <c r="M1454" s="29">
        <f>VLOOKUP(A1454,hospital[#All],6,FALSE)</f>
        <v>7265.58</v>
      </c>
      <c r="N1454" s="26" t="str">
        <f>VLOOKUP(A1454,hospital[#All],7,FALSE)</f>
        <v>tier - 2</v>
      </c>
      <c r="O1454" s="26" t="str">
        <f>VLOOKUP(A1454,hospital[#All],8,FALSE)</f>
        <v>tier - 2</v>
      </c>
      <c r="P1454" s="26" t="str">
        <f>VLOOKUP(A1454,hospital[#All],9,FALSE)</f>
        <v>R1013</v>
      </c>
      <c r="Q1454" s="26">
        <f>VLOOKUP(A1454,hospital[#All],11,FALSE)</f>
        <v>52</v>
      </c>
    </row>
    <row r="1455" spans="1:17" ht="15.6" x14ac:dyDescent="0.3">
      <c r="A1455" s="25" t="s">
        <v>917</v>
      </c>
      <c r="B1455" s="26" t="str">
        <f>VLOOKUP(A1455,cstm_name[#All],4,FALSE)</f>
        <v>Adam</v>
      </c>
      <c r="C1455" s="26">
        <f>VLOOKUP(A1455,medical[#All],2,FALSE)</f>
        <v>34.200000000000003</v>
      </c>
      <c r="D1455" s="26" t="str">
        <f>VLOOKUP(A1455,medical[#All],5,FALSE)</f>
        <v>Diabetes</v>
      </c>
      <c r="E1455" s="26" t="str">
        <f>VLOOKUP(A1455,medical[#All],6,FALSE)</f>
        <v>Yes</v>
      </c>
      <c r="F1455" s="26" t="str">
        <f>VLOOKUP('Health care'!A1455,medical[#All],7,FALSE)</f>
        <v>No</v>
      </c>
      <c r="G1455" s="26" t="str">
        <f>VLOOKUP(A1455,medical[#All],8,FALSE)</f>
        <v>No</v>
      </c>
      <c r="H1455" s="26">
        <f>VLOOKUP('Health care'!A1455,medical[#All],9,FALSE)</f>
        <v>0</v>
      </c>
      <c r="I1455" s="26" t="str">
        <f>VLOOKUP(A1455,medical[#All],10,FALSE)</f>
        <v>No</v>
      </c>
      <c r="J1455" s="27" t="str">
        <f>VLOOKUP(A1455,medical[#All],3,FALSE)</f>
        <v>Obesity</v>
      </c>
      <c r="K1455" s="27" t="str">
        <f>VLOOKUP(A1455,medical[#All],5,FALSE)</f>
        <v>Diabetes</v>
      </c>
      <c r="L1455" s="28" t="str">
        <f>VLOOKUP(A1455,hospital[#All],10,FALSE)</f>
        <v>13-Jun-1981</v>
      </c>
      <c r="M1455" s="29">
        <f>VLOOKUP(A1455,hospital[#All],6,FALSE)</f>
        <v>7261.74</v>
      </c>
      <c r="N1455" s="26" t="str">
        <f>VLOOKUP(A1455,hospital[#All],7,FALSE)</f>
        <v>tier - 3</v>
      </c>
      <c r="O1455" s="26" t="str">
        <f>VLOOKUP(A1455,hospital[#All],8,FALSE)</f>
        <v>tier - 3</v>
      </c>
      <c r="P1455" s="26" t="str">
        <f>VLOOKUP(A1455,hospital[#All],9,FALSE)</f>
        <v>R1012</v>
      </c>
      <c r="Q1455" s="26">
        <f>VLOOKUP(A1455,hospital[#All],11,FALSE)</f>
        <v>44</v>
      </c>
    </row>
    <row r="1456" spans="1:17" ht="15.6" x14ac:dyDescent="0.3">
      <c r="A1456" s="25" t="s">
        <v>916</v>
      </c>
      <c r="B1456" s="26" t="str">
        <f>VLOOKUP(A1456,cstm_name[#All],4,FALSE)</f>
        <v>jon</v>
      </c>
      <c r="C1456" s="26">
        <f>VLOOKUP(A1456,medical[#All],2,FALSE)</f>
        <v>30.59</v>
      </c>
      <c r="D1456" s="26" t="str">
        <f>VLOOKUP(A1456,medical[#All],5,FALSE)</f>
        <v>Diabetes</v>
      </c>
      <c r="E1456" s="26" t="str">
        <f>VLOOKUP(A1456,medical[#All],6,FALSE)</f>
        <v>Yes</v>
      </c>
      <c r="F1456" s="26" t="str">
        <f>VLOOKUP('Health care'!A1456,medical[#All],7,FALSE)</f>
        <v>No</v>
      </c>
      <c r="G1456" s="26" t="str">
        <f>VLOOKUP(A1456,medical[#All],8,FALSE)</f>
        <v>No</v>
      </c>
      <c r="H1456" s="26">
        <f>VLOOKUP('Health care'!A1456,medical[#All],9,FALSE)</f>
        <v>0</v>
      </c>
      <c r="I1456" s="26" t="str">
        <f>VLOOKUP(A1456,medical[#All],10,FALSE)</f>
        <v>No</v>
      </c>
      <c r="J1456" s="27" t="str">
        <f>VLOOKUP(A1456,medical[#All],3,FALSE)</f>
        <v>Obesity</v>
      </c>
      <c r="K1456" s="27" t="str">
        <f>VLOOKUP(A1456,medical[#All],5,FALSE)</f>
        <v>Diabetes</v>
      </c>
      <c r="L1456" s="28" t="str">
        <f>VLOOKUP(A1456,hospital[#All],10,FALSE)</f>
        <v>14-Aug-1981</v>
      </c>
      <c r="M1456" s="29">
        <f>VLOOKUP(A1456,hospital[#All],6,FALSE)</f>
        <v>7256.72</v>
      </c>
      <c r="N1456" s="26" t="str">
        <f>VLOOKUP(A1456,hospital[#All],7,FALSE)</f>
        <v>tier - 3</v>
      </c>
      <c r="O1456" s="26" t="str">
        <f>VLOOKUP(A1456,hospital[#All],8,FALSE)</f>
        <v>tier - 2</v>
      </c>
      <c r="P1456" s="26" t="str">
        <f>VLOOKUP(A1456,hospital[#All],9,FALSE)</f>
        <v>R1012</v>
      </c>
      <c r="Q1456" s="26">
        <f>VLOOKUP(A1456,hospital[#All],11,FALSE)</f>
        <v>44</v>
      </c>
    </row>
    <row r="1457" spans="1:17" ht="15.6" x14ac:dyDescent="0.3">
      <c r="A1457" s="25" t="s">
        <v>915</v>
      </c>
      <c r="B1457" s="26" t="str">
        <f>VLOOKUP(A1457,cstm_name[#All],4,FALSE)</f>
        <v>Steven</v>
      </c>
      <c r="C1457" s="26">
        <f>VLOOKUP(A1457,medical[#All],2,FALSE)</f>
        <v>25.51</v>
      </c>
      <c r="D1457" s="26" t="str">
        <f>VLOOKUP(A1457,medical[#All],5,FALSE)</f>
        <v>Prediabetes</v>
      </c>
      <c r="E1457" s="26" t="str">
        <f>VLOOKUP(A1457,medical[#All],6,FALSE)</f>
        <v>No</v>
      </c>
      <c r="F1457" s="26" t="str">
        <f>VLOOKUP('Health care'!A1457,medical[#All],7,FALSE)</f>
        <v>No</v>
      </c>
      <c r="G1457" s="26" t="str">
        <f>VLOOKUP(A1457,medical[#All],8,FALSE)</f>
        <v>No</v>
      </c>
      <c r="H1457" s="26">
        <f>VLOOKUP('Health care'!A1457,medical[#All],9,FALSE)</f>
        <v>0</v>
      </c>
      <c r="I1457" s="26" t="str">
        <f>VLOOKUP(A1457,medical[#All],10,FALSE)</f>
        <v>No</v>
      </c>
      <c r="J1457" s="27" t="str">
        <f>VLOOKUP(A1457,medical[#All],3,FALSE)</f>
        <v>OverWeight</v>
      </c>
      <c r="K1457" s="27" t="str">
        <f>VLOOKUP(A1457,medical[#All],5,FALSE)</f>
        <v>Prediabetes</v>
      </c>
      <c r="L1457" s="28" t="str">
        <f>VLOOKUP(A1457,hospital[#All],10,FALSE)</f>
        <v>24-Jul-1982</v>
      </c>
      <c r="M1457" s="29">
        <f>VLOOKUP(A1457,hospital[#All],6,FALSE)</f>
        <v>7248.71</v>
      </c>
      <c r="N1457" s="26" t="str">
        <f>VLOOKUP(A1457,hospital[#All],7,FALSE)</f>
        <v>tier - 2</v>
      </c>
      <c r="O1457" s="26" t="str">
        <f>VLOOKUP(A1457,hospital[#All],8,FALSE)</f>
        <v>tier - 1</v>
      </c>
      <c r="P1457" s="26" t="str">
        <f>VLOOKUP(A1457,hospital[#All],9,FALSE)</f>
        <v>R1013</v>
      </c>
      <c r="Q1457" s="26">
        <f>VLOOKUP(A1457,hospital[#All],11,FALSE)</f>
        <v>43</v>
      </c>
    </row>
    <row r="1458" spans="1:17" ht="15.6" x14ac:dyDescent="0.3">
      <c r="A1458" s="25" t="s">
        <v>914</v>
      </c>
      <c r="B1458" s="26" t="str">
        <f>VLOOKUP(A1458,cstm_name[#All],4,FALSE)</f>
        <v>Jessica</v>
      </c>
      <c r="C1458" s="26">
        <f>VLOOKUP(A1458,medical[#All],2,FALSE)</f>
        <v>29.04</v>
      </c>
      <c r="D1458" s="26" t="str">
        <f>VLOOKUP(A1458,medical[#All],5,FALSE)</f>
        <v>Diabetes</v>
      </c>
      <c r="E1458" s="26" t="str">
        <f>VLOOKUP(A1458,medical[#All],6,FALSE)</f>
        <v>Yes</v>
      </c>
      <c r="F1458" s="26" t="str">
        <f>VLOOKUP('Health care'!A1458,medical[#All],7,FALSE)</f>
        <v>No</v>
      </c>
      <c r="G1458" s="26" t="str">
        <f>VLOOKUP(A1458,medical[#All],8,FALSE)</f>
        <v>No</v>
      </c>
      <c r="H1458" s="26">
        <f>VLOOKUP('Health care'!A1458,medical[#All],9,FALSE)</f>
        <v>1</v>
      </c>
      <c r="I1458" s="26" t="str">
        <f>VLOOKUP(A1458,medical[#All],10,FALSE)</f>
        <v>No</v>
      </c>
      <c r="J1458" s="27" t="str">
        <f>VLOOKUP(A1458,medical[#All],3,FALSE)</f>
        <v>OverWeight</v>
      </c>
      <c r="K1458" s="27" t="str">
        <f>VLOOKUP(A1458,medical[#All],5,FALSE)</f>
        <v>Diabetes</v>
      </c>
      <c r="L1458" s="28" t="str">
        <f>VLOOKUP(A1458,hospital[#All],10,FALSE)</f>
        <v>2-Sep-1986</v>
      </c>
      <c r="M1458" s="29">
        <f>VLOOKUP(A1458,hospital[#All],6,FALSE)</f>
        <v>7243.81</v>
      </c>
      <c r="N1458" s="26" t="str">
        <f>VLOOKUP(A1458,hospital[#All],7,FALSE)</f>
        <v>tier - 2</v>
      </c>
      <c r="O1458" s="26" t="str">
        <f>VLOOKUP(A1458,hospital[#All],8,FALSE)</f>
        <v>tier - 3</v>
      </c>
      <c r="P1458" s="26" t="str">
        <f>VLOOKUP(A1458,hospital[#All],9,FALSE)</f>
        <v>R1013</v>
      </c>
      <c r="Q1458" s="26">
        <f>VLOOKUP(A1458,hospital[#All],11,FALSE)</f>
        <v>39</v>
      </c>
    </row>
    <row r="1459" spans="1:17" ht="15.6" x14ac:dyDescent="0.3">
      <c r="A1459" s="25" t="s">
        <v>913</v>
      </c>
      <c r="B1459" s="26" t="str">
        <f>VLOOKUP(A1459,cstm_name[#All],4,FALSE)</f>
        <v>ashley</v>
      </c>
      <c r="C1459" s="26">
        <f>VLOOKUP(A1459,medical[#All],2,FALSE)</f>
        <v>22.135000000000002</v>
      </c>
      <c r="D1459" s="26" t="str">
        <f>VLOOKUP(A1459,medical[#All],5,FALSE)</f>
        <v>Diabetes</v>
      </c>
      <c r="E1459" s="26" t="str">
        <f>VLOOKUP(A1459,medical[#All],6,FALSE)</f>
        <v>Yes</v>
      </c>
      <c r="F1459" s="26" t="str">
        <f>VLOOKUP('Health care'!A1459,medical[#All],7,FALSE)</f>
        <v>No</v>
      </c>
      <c r="G1459" s="26" t="str">
        <f>VLOOKUP(A1459,medical[#All],8,FALSE)</f>
        <v>No</v>
      </c>
      <c r="H1459" s="26">
        <f>VLOOKUP('Health care'!A1459,medical[#All],9,FALSE)</f>
        <v>1</v>
      </c>
      <c r="I1459" s="26" t="str">
        <f>VLOOKUP(A1459,medical[#All],10,FALSE)</f>
        <v>No</v>
      </c>
      <c r="J1459" s="27" t="str">
        <f>VLOOKUP(A1459,medical[#All],3,FALSE)</f>
        <v>Normal Weight</v>
      </c>
      <c r="K1459" s="27" t="str">
        <f>VLOOKUP(A1459,medical[#All],5,FALSE)</f>
        <v>Diabetes</v>
      </c>
      <c r="L1459" s="28" t="str">
        <f>VLOOKUP(A1459,hospital[#All],10,FALSE)</f>
        <v>13-Jul-1986</v>
      </c>
      <c r="M1459" s="29">
        <f>VLOOKUP(A1459,hospital[#All],6,FALSE)</f>
        <v>7228.22</v>
      </c>
      <c r="N1459" s="26" t="str">
        <f>VLOOKUP(A1459,hospital[#All],7,FALSE)</f>
        <v>tier - 2</v>
      </c>
      <c r="O1459" s="26" t="str">
        <f>VLOOKUP(A1459,hospital[#All],8,FALSE)</f>
        <v>tier - 1</v>
      </c>
      <c r="P1459" s="26" t="str">
        <f>VLOOKUP(A1459,hospital[#All],9,FALSE)</f>
        <v>R1024</v>
      </c>
      <c r="Q1459" s="26">
        <f>VLOOKUP(A1459,hospital[#All],11,FALSE)</f>
        <v>39</v>
      </c>
    </row>
    <row r="1460" spans="1:17" ht="15.6" x14ac:dyDescent="0.3">
      <c r="A1460" s="25" t="s">
        <v>912</v>
      </c>
      <c r="B1460" s="26" t="str">
        <f>VLOOKUP(A1460,cstm_name[#All],4,FALSE)</f>
        <v>Arturo</v>
      </c>
      <c r="C1460" s="26">
        <f>VLOOKUP(A1460,medical[#All],2,FALSE)</f>
        <v>21.375</v>
      </c>
      <c r="D1460" s="26" t="str">
        <f>VLOOKUP(A1460,medical[#All],5,FALSE)</f>
        <v>Normal</v>
      </c>
      <c r="E1460" s="26" t="str">
        <f>VLOOKUP(A1460,medical[#All],6,FALSE)</f>
        <v>No</v>
      </c>
      <c r="F1460" s="26" t="str">
        <f>VLOOKUP('Health care'!A1460,medical[#All],7,FALSE)</f>
        <v>No</v>
      </c>
      <c r="G1460" s="26" t="str">
        <f>VLOOKUP(A1460,medical[#All],8,FALSE)</f>
        <v>No</v>
      </c>
      <c r="H1460" s="26">
        <f>VLOOKUP('Health care'!A1460,medical[#All],9,FALSE)</f>
        <v>0</v>
      </c>
      <c r="I1460" s="26" t="str">
        <f>VLOOKUP(A1460,medical[#All],10,FALSE)</f>
        <v>No</v>
      </c>
      <c r="J1460" s="27" t="str">
        <f>VLOOKUP(A1460,medical[#All],3,FALSE)</f>
        <v>Normal Weight</v>
      </c>
      <c r="K1460" s="27" t="str">
        <f>VLOOKUP(A1460,medical[#All],5,FALSE)</f>
        <v>Normal</v>
      </c>
      <c r="L1460" s="28" t="str">
        <f>VLOOKUP(A1460,hospital[#All],10,FALSE)</f>
        <v>15-Sep-1977</v>
      </c>
      <c r="M1460" s="29">
        <f>VLOOKUP(A1460,hospital[#All],6,FALSE)</f>
        <v>7222.79</v>
      </c>
      <c r="N1460" s="26" t="str">
        <f>VLOOKUP(A1460,hospital[#All],7,FALSE)</f>
        <v>tier - 3</v>
      </c>
      <c r="O1460" s="26" t="str">
        <f>VLOOKUP(A1460,hospital[#All],8,FALSE)</f>
        <v>tier - 3</v>
      </c>
      <c r="P1460" s="26" t="str">
        <f>VLOOKUP(A1460,hospital[#All],9,FALSE)</f>
        <v>R1012</v>
      </c>
      <c r="Q1460" s="26">
        <f>VLOOKUP(A1460,hospital[#All],11,FALSE)</f>
        <v>48</v>
      </c>
    </row>
    <row r="1461" spans="1:17" ht="15.6" x14ac:dyDescent="0.3">
      <c r="A1461" s="25" t="s">
        <v>911</v>
      </c>
      <c r="B1461" s="26" t="str">
        <f>VLOOKUP(A1461,cstm_name[#All],4,FALSE)</f>
        <v>ketil</v>
      </c>
      <c r="C1461" s="26">
        <f>VLOOKUP(A1461,medical[#All],2,FALSE)</f>
        <v>29.19</v>
      </c>
      <c r="D1461" s="26" t="str">
        <f>VLOOKUP(A1461,medical[#All],5,FALSE)</f>
        <v>Normal</v>
      </c>
      <c r="E1461" s="26" t="str">
        <f>VLOOKUP(A1461,medical[#All],6,FALSE)</f>
        <v>No</v>
      </c>
      <c r="F1461" s="26" t="str">
        <f>VLOOKUP('Health care'!A1461,medical[#All],7,FALSE)</f>
        <v>No</v>
      </c>
      <c r="G1461" s="26" t="str">
        <f>VLOOKUP(A1461,medical[#All],8,FALSE)</f>
        <v>No</v>
      </c>
      <c r="H1461" s="26">
        <f>VLOOKUP('Health care'!A1461,medical[#All],9,FALSE)</f>
        <v>0</v>
      </c>
      <c r="I1461" s="26" t="str">
        <f>VLOOKUP(A1461,medical[#All],10,FALSE)</f>
        <v>No</v>
      </c>
      <c r="J1461" s="27" t="str">
        <f>VLOOKUP(A1461,medical[#All],3,FALSE)</f>
        <v>OverWeight</v>
      </c>
      <c r="K1461" s="27" t="str">
        <f>VLOOKUP(A1461,medical[#All],5,FALSE)</f>
        <v>Normal</v>
      </c>
      <c r="L1461" s="28" t="str">
        <f>VLOOKUP(A1461,hospital[#All],10,FALSE)</f>
        <v>28-Jun-1991</v>
      </c>
      <c r="M1461" s="29">
        <f>VLOOKUP(A1461,hospital[#All],6,FALSE)</f>
        <v>7220.25</v>
      </c>
      <c r="N1461" s="26" t="str">
        <f>VLOOKUP(A1461,hospital[#All],7,FALSE)</f>
        <v>tier - 2</v>
      </c>
      <c r="O1461" s="26" t="str">
        <f>VLOOKUP(A1461,hospital[#All],8,FALSE)</f>
        <v>tier - 2</v>
      </c>
      <c r="P1461" s="26" t="str">
        <f>VLOOKUP(A1461,hospital[#All],9,FALSE)</f>
        <v>R1021</v>
      </c>
      <c r="Q1461" s="26">
        <f>VLOOKUP(A1461,hospital[#All],11,FALSE)</f>
        <v>34</v>
      </c>
    </row>
    <row r="1462" spans="1:17" ht="15.6" x14ac:dyDescent="0.3">
      <c r="A1462" s="25" t="s">
        <v>910</v>
      </c>
      <c r="B1462" s="26" t="str">
        <f>VLOOKUP(A1462,cstm_name[#All],4,FALSE)</f>
        <v>katie</v>
      </c>
      <c r="C1462" s="26">
        <f>VLOOKUP(A1462,medical[#All],2,FALSE)</f>
        <v>31.92</v>
      </c>
      <c r="D1462" s="26" t="str">
        <f>VLOOKUP(A1462,medical[#All],5,FALSE)</f>
        <v>Normal</v>
      </c>
      <c r="E1462" s="26" t="str">
        <f>VLOOKUP(A1462,medical[#All],6,FALSE)</f>
        <v>Yes</v>
      </c>
      <c r="F1462" s="26" t="str">
        <f>VLOOKUP('Health care'!A1462,medical[#All],7,FALSE)</f>
        <v>No</v>
      </c>
      <c r="G1462" s="26" t="str">
        <f>VLOOKUP(A1462,medical[#All],8,FALSE)</f>
        <v>Yes</v>
      </c>
      <c r="H1462" s="26">
        <f>VLOOKUP('Health care'!A1462,medical[#All],9,FALSE)</f>
        <v>1</v>
      </c>
      <c r="I1462" s="26" t="str">
        <f>VLOOKUP(A1462,medical[#All],10,FALSE)</f>
        <v>No</v>
      </c>
      <c r="J1462" s="27" t="str">
        <f>VLOOKUP(A1462,medical[#All],3,FALSE)</f>
        <v>Obesity</v>
      </c>
      <c r="K1462" s="27" t="str">
        <f>VLOOKUP(A1462,medical[#All],5,FALSE)</f>
        <v>Normal</v>
      </c>
      <c r="L1462" s="28" t="str">
        <f>VLOOKUP(A1462,hospital[#All],10,FALSE)</f>
        <v>21-Nov-1983</v>
      </c>
      <c r="M1462" s="29">
        <f>VLOOKUP(A1462,hospital[#All],6,FALSE)</f>
        <v>7209.49</v>
      </c>
      <c r="N1462" s="26" t="str">
        <f>VLOOKUP(A1462,hospital[#All],7,FALSE)</f>
        <v>tier - 2</v>
      </c>
      <c r="O1462" s="26" t="str">
        <f>VLOOKUP(A1462,hospital[#All],8,FALSE)</f>
        <v>tier - 3</v>
      </c>
      <c r="P1462" s="26" t="str">
        <f>VLOOKUP(A1462,hospital[#All],9,FALSE)</f>
        <v>R1012</v>
      </c>
      <c r="Q1462" s="26">
        <f>VLOOKUP(A1462,hospital[#All],11,FALSE)</f>
        <v>42</v>
      </c>
    </row>
    <row r="1463" spans="1:17" ht="15.6" x14ac:dyDescent="0.3">
      <c r="A1463" s="25" t="s">
        <v>909</v>
      </c>
      <c r="B1463" s="26" t="str">
        <f>VLOOKUP(A1463,cstm_name[#All],4,FALSE)</f>
        <v>christi</v>
      </c>
      <c r="C1463" s="26">
        <f>VLOOKUP(A1463,medical[#All],2,FALSE)</f>
        <v>26.315000000000001</v>
      </c>
      <c r="D1463" s="26" t="str">
        <f>VLOOKUP(A1463,medical[#All],5,FALSE)</f>
        <v>Normal</v>
      </c>
      <c r="E1463" s="26" t="str">
        <f>VLOOKUP(A1463,medical[#All],6,FALSE)</f>
        <v>Yes</v>
      </c>
      <c r="F1463" s="26" t="str">
        <f>VLOOKUP('Health care'!A1463,medical[#All],7,FALSE)</f>
        <v>No</v>
      </c>
      <c r="G1463" s="26" t="str">
        <f>VLOOKUP(A1463,medical[#All],8,FALSE)</f>
        <v>Yes</v>
      </c>
      <c r="H1463" s="26">
        <f>VLOOKUP('Health care'!A1463,medical[#All],9,FALSE)</f>
        <v>1</v>
      </c>
      <c r="I1463" s="26" t="str">
        <f>VLOOKUP(A1463,medical[#All],10,FALSE)</f>
        <v>No</v>
      </c>
      <c r="J1463" s="27" t="str">
        <f>VLOOKUP(A1463,medical[#All],3,FALSE)</f>
        <v>OverWeight</v>
      </c>
      <c r="K1463" s="27" t="str">
        <f>VLOOKUP(A1463,medical[#All],5,FALSE)</f>
        <v>Normal</v>
      </c>
      <c r="L1463" s="28" t="str">
        <f>VLOOKUP(A1463,hospital[#All],10,FALSE)</f>
        <v>11-Aug-1983</v>
      </c>
      <c r="M1463" s="29">
        <f>VLOOKUP(A1463,hospital[#All],6,FALSE)</f>
        <v>7201.7</v>
      </c>
      <c r="N1463" s="26" t="str">
        <f>VLOOKUP(A1463,hospital[#All],7,FALSE)</f>
        <v>tier - 2</v>
      </c>
      <c r="O1463" s="26" t="str">
        <f>VLOOKUP(A1463,hospital[#All],8,FALSE)</f>
        <v>tier - 3</v>
      </c>
      <c r="P1463" s="26" t="str">
        <f>VLOOKUP(A1463,hospital[#All],9,FALSE)</f>
        <v>R1012</v>
      </c>
      <c r="Q1463" s="26">
        <f>VLOOKUP(A1463,hospital[#All],11,FALSE)</f>
        <v>42</v>
      </c>
    </row>
    <row r="1464" spans="1:17" ht="15.6" x14ac:dyDescent="0.3">
      <c r="A1464" s="25" t="s">
        <v>908</v>
      </c>
      <c r="B1464" s="26" t="str">
        <f>VLOOKUP(A1464,cstm_name[#All],4,FALSE)</f>
        <v>alan</v>
      </c>
      <c r="C1464" s="26">
        <f>VLOOKUP(A1464,medical[#All],2,FALSE)</f>
        <v>35.299999999999997</v>
      </c>
      <c r="D1464" s="26" t="str">
        <f>VLOOKUP(A1464,medical[#All],5,FALSE)</f>
        <v>Normal</v>
      </c>
      <c r="E1464" s="26" t="str">
        <f>VLOOKUP(A1464,medical[#All],6,FALSE)</f>
        <v>No</v>
      </c>
      <c r="F1464" s="26" t="str">
        <f>VLOOKUP('Health care'!A1464,medical[#All],7,FALSE)</f>
        <v>No</v>
      </c>
      <c r="G1464" s="26" t="str">
        <f>VLOOKUP(A1464,medical[#All],8,FALSE)</f>
        <v>No</v>
      </c>
      <c r="H1464" s="26">
        <f>VLOOKUP('Health care'!A1464,medical[#All],9,FALSE)</f>
        <v>0</v>
      </c>
      <c r="I1464" s="26" t="str">
        <f>VLOOKUP(A1464,medical[#All],10,FALSE)</f>
        <v>No</v>
      </c>
      <c r="J1464" s="27" t="str">
        <f>VLOOKUP(A1464,medical[#All],3,FALSE)</f>
        <v>Obesity</v>
      </c>
      <c r="K1464" s="27" t="str">
        <f>VLOOKUP(A1464,medical[#All],5,FALSE)</f>
        <v>Normal</v>
      </c>
      <c r="L1464" s="28" t="str">
        <f>VLOOKUP(A1464,hospital[#All],10,FALSE)</f>
        <v>14-Sep-1982</v>
      </c>
      <c r="M1464" s="29">
        <f>VLOOKUP(A1464,hospital[#All],6,FALSE)</f>
        <v>7196.87</v>
      </c>
      <c r="N1464" s="26" t="str">
        <f>VLOOKUP(A1464,hospital[#All],7,FALSE)</f>
        <v>tier - 3</v>
      </c>
      <c r="O1464" s="26" t="str">
        <f>VLOOKUP(A1464,hospital[#All],8,FALSE)</f>
        <v>tier - 2</v>
      </c>
      <c r="P1464" s="26" t="str">
        <f>VLOOKUP(A1464,hospital[#All],9,FALSE)</f>
        <v>R1011</v>
      </c>
      <c r="Q1464" s="26">
        <f>VLOOKUP(A1464,hospital[#All],11,FALSE)</f>
        <v>43</v>
      </c>
    </row>
    <row r="1465" spans="1:17" ht="15.6" x14ac:dyDescent="0.3">
      <c r="A1465" s="25" t="s">
        <v>907</v>
      </c>
      <c r="B1465" s="26" t="str">
        <f>VLOOKUP(A1465,cstm_name[#All],4,FALSE)</f>
        <v>sr</v>
      </c>
      <c r="C1465" s="26">
        <f>VLOOKUP(A1465,medical[#All],2,FALSE)</f>
        <v>18.91</v>
      </c>
      <c r="D1465" s="26" t="str">
        <f>VLOOKUP(A1465,medical[#All],5,FALSE)</f>
        <v>Diabetes</v>
      </c>
      <c r="E1465" s="26" t="str">
        <f>VLOOKUP(A1465,medical[#All],6,FALSE)</f>
        <v>No</v>
      </c>
      <c r="F1465" s="26" t="str">
        <f>VLOOKUP('Health care'!A1465,medical[#All],7,FALSE)</f>
        <v>No</v>
      </c>
      <c r="G1465" s="26" t="str">
        <f>VLOOKUP(A1465,medical[#All],8,FALSE)</f>
        <v>No</v>
      </c>
      <c r="H1465" s="26">
        <f>VLOOKUP('Health care'!A1465,medical[#All],9,FALSE)</f>
        <v>0</v>
      </c>
      <c r="I1465" s="26" t="str">
        <f>VLOOKUP(A1465,medical[#All],10,FALSE)</f>
        <v>No</v>
      </c>
      <c r="J1465" s="27" t="str">
        <f>VLOOKUP(A1465,medical[#All],3,FALSE)</f>
        <v>Normal Weight</v>
      </c>
      <c r="K1465" s="27" t="str">
        <f>VLOOKUP(A1465,medical[#All],5,FALSE)</f>
        <v>Diabetes</v>
      </c>
      <c r="L1465" s="28" t="str">
        <f>VLOOKUP(A1465,hospital[#All],10,FALSE)</f>
        <v>26-Aug-1968</v>
      </c>
      <c r="M1465" s="29">
        <f>VLOOKUP(A1465,hospital[#All],6,FALSE)</f>
        <v>7179.52</v>
      </c>
      <c r="N1465" s="26" t="str">
        <f>VLOOKUP(A1465,hospital[#All],7,FALSE)</f>
        <v>tier - 3</v>
      </c>
      <c r="O1465" s="26" t="str">
        <f>VLOOKUP(A1465,hospital[#All],8,FALSE)</f>
        <v>tier - 3</v>
      </c>
      <c r="P1465" s="26" t="str">
        <f>VLOOKUP(A1465,hospital[#All],9,FALSE)</f>
        <v>R1013</v>
      </c>
      <c r="Q1465" s="26">
        <f>VLOOKUP(A1465,hospital[#All],11,FALSE)</f>
        <v>57</v>
      </c>
    </row>
    <row r="1466" spans="1:17" ht="15.6" x14ac:dyDescent="0.3">
      <c r="A1466" s="25" t="s">
        <v>906</v>
      </c>
      <c r="B1466" s="26" t="str">
        <f>VLOOKUP(A1466,cstm_name[#All],4,FALSE)</f>
        <v>eve</v>
      </c>
      <c r="C1466" s="26">
        <f>VLOOKUP(A1466,medical[#All],2,FALSE)</f>
        <v>22.41</v>
      </c>
      <c r="D1466" s="26" t="str">
        <f>VLOOKUP(A1466,medical[#All],5,FALSE)</f>
        <v>Diabetes</v>
      </c>
      <c r="E1466" s="26" t="str">
        <f>VLOOKUP(A1466,medical[#All],6,FALSE)</f>
        <v>Yes</v>
      </c>
      <c r="F1466" s="26" t="str">
        <f>VLOOKUP('Health care'!A1466,medical[#All],7,FALSE)</f>
        <v>No</v>
      </c>
      <c r="G1466" s="26" t="str">
        <f>VLOOKUP(A1466,medical[#All],8,FALSE)</f>
        <v>No</v>
      </c>
      <c r="H1466" s="26">
        <f>VLOOKUP('Health care'!A1466,medical[#All],9,FALSE)</f>
        <v>1</v>
      </c>
      <c r="I1466" s="26" t="str">
        <f>VLOOKUP(A1466,medical[#All],10,FALSE)</f>
        <v>No</v>
      </c>
      <c r="J1466" s="27" t="str">
        <f>VLOOKUP(A1466,medical[#All],3,FALSE)</f>
        <v>Normal Weight</v>
      </c>
      <c r="K1466" s="27" t="str">
        <f>VLOOKUP(A1466,medical[#All],5,FALSE)</f>
        <v>Diabetes</v>
      </c>
      <c r="L1466" s="28" t="str">
        <f>VLOOKUP(A1466,hospital[#All],10,FALSE)</f>
        <v>19-Jul-1975</v>
      </c>
      <c r="M1466" s="29">
        <f>VLOOKUP(A1466,hospital[#All],6,FALSE)</f>
        <v>7175.51</v>
      </c>
      <c r="N1466" s="26" t="str">
        <f>VLOOKUP(A1466,hospital[#All],7,FALSE)</f>
        <v>tier - 2</v>
      </c>
      <c r="O1466" s="26" t="str">
        <f>VLOOKUP(A1466,hospital[#All],8,FALSE)</f>
        <v>tier - 3</v>
      </c>
      <c r="P1466" s="26" t="str">
        <f>VLOOKUP(A1466,hospital[#All],9,FALSE)</f>
        <v>R1013</v>
      </c>
      <c r="Q1466" s="26">
        <f>VLOOKUP(A1466,hospital[#All],11,FALSE)</f>
        <v>50</v>
      </c>
    </row>
    <row r="1467" spans="1:17" ht="15.6" x14ac:dyDescent="0.3">
      <c r="A1467" s="25" t="s">
        <v>905</v>
      </c>
      <c r="B1467" s="26" t="str">
        <f>VLOOKUP(A1467,cstm_name[#All],4,FALSE)</f>
        <v>devin</v>
      </c>
      <c r="C1467" s="26">
        <f>VLOOKUP(A1467,medical[#All],2,FALSE)</f>
        <v>22.704999999999998</v>
      </c>
      <c r="D1467" s="26" t="str">
        <f>VLOOKUP(A1467,medical[#All],5,FALSE)</f>
        <v>Prediabetes</v>
      </c>
      <c r="E1467" s="26" t="str">
        <f>VLOOKUP(A1467,medical[#All],6,FALSE)</f>
        <v>No</v>
      </c>
      <c r="F1467" s="26" t="str">
        <f>VLOOKUP('Health care'!A1467,medical[#All],7,FALSE)</f>
        <v>No</v>
      </c>
      <c r="G1467" s="26" t="str">
        <f>VLOOKUP(A1467,medical[#All],8,FALSE)</f>
        <v>No</v>
      </c>
      <c r="H1467" s="26">
        <f>VLOOKUP('Health care'!A1467,medical[#All],9,FALSE)</f>
        <v>0</v>
      </c>
      <c r="I1467" s="26" t="str">
        <f>VLOOKUP(A1467,medical[#All],10,FALSE)</f>
        <v>No</v>
      </c>
      <c r="J1467" s="27" t="str">
        <f>VLOOKUP(A1467,medical[#All],3,FALSE)</f>
        <v>Normal Weight</v>
      </c>
      <c r="K1467" s="27" t="str">
        <f>VLOOKUP(A1467,medical[#All],5,FALSE)</f>
        <v>Prediabetes</v>
      </c>
      <c r="L1467" s="28" t="str">
        <f>VLOOKUP(A1467,hospital[#All],10,FALSE)</f>
        <v>16-Aug-1982</v>
      </c>
      <c r="M1467" s="29">
        <f>VLOOKUP(A1467,hospital[#All],6,FALSE)</f>
        <v>7173.36</v>
      </c>
      <c r="N1467" s="26" t="str">
        <f>VLOOKUP(A1467,hospital[#All],7,FALSE)</f>
        <v>tier - 3</v>
      </c>
      <c r="O1467" s="26" t="str">
        <f>VLOOKUP(A1467,hospital[#All],8,FALSE)</f>
        <v>tier - 2</v>
      </c>
      <c r="P1467" s="26" t="str">
        <f>VLOOKUP(A1467,hospital[#All],9,FALSE)</f>
        <v>R1016</v>
      </c>
      <c r="Q1467" s="26">
        <f>VLOOKUP(A1467,hospital[#All],11,FALSE)</f>
        <v>43</v>
      </c>
    </row>
    <row r="1468" spans="1:17" ht="15.6" x14ac:dyDescent="0.3">
      <c r="A1468" s="25" t="s">
        <v>904</v>
      </c>
      <c r="B1468" s="26" t="str">
        <f>VLOOKUP(A1468,cstm_name[#All],4,FALSE)</f>
        <v>Shaun</v>
      </c>
      <c r="C1468" s="26">
        <f>VLOOKUP(A1468,medical[#All],2,FALSE)</f>
        <v>37.18</v>
      </c>
      <c r="D1468" s="26" t="str">
        <f>VLOOKUP(A1468,medical[#All],5,FALSE)</f>
        <v>Normal</v>
      </c>
      <c r="E1468" s="26" t="str">
        <f>VLOOKUP(A1468,medical[#All],6,FALSE)</f>
        <v>No</v>
      </c>
      <c r="F1468" s="26" t="str">
        <f>VLOOKUP('Health care'!A1468,medical[#All],7,FALSE)</f>
        <v>No</v>
      </c>
      <c r="G1468" s="26" t="str">
        <f>VLOOKUP(A1468,medical[#All],8,FALSE)</f>
        <v>No</v>
      </c>
      <c r="H1468" s="26">
        <f>VLOOKUP('Health care'!A1468,medical[#All],9,FALSE)</f>
        <v>0</v>
      </c>
      <c r="I1468" s="26" t="str">
        <f>VLOOKUP(A1468,medical[#All],10,FALSE)</f>
        <v>No</v>
      </c>
      <c r="J1468" s="27" t="str">
        <f>VLOOKUP(A1468,medical[#All],3,FALSE)</f>
        <v>Obesity</v>
      </c>
      <c r="K1468" s="27" t="str">
        <f>VLOOKUP(A1468,medical[#All],5,FALSE)</f>
        <v>Normal</v>
      </c>
      <c r="L1468" s="28" t="str">
        <f>VLOOKUP(A1468,hospital[#All],10,FALSE)</f>
        <v>30-Sep-1980</v>
      </c>
      <c r="M1468" s="29">
        <f>VLOOKUP(A1468,hospital[#All],6,FALSE)</f>
        <v>7162.01</v>
      </c>
      <c r="N1468" s="26" t="str">
        <f>VLOOKUP(A1468,hospital[#All],7,FALSE)</f>
        <v>tier - 2</v>
      </c>
      <c r="O1468" s="26" t="str">
        <f>VLOOKUP(A1468,hospital[#All],8,FALSE)</f>
        <v>tier - 3</v>
      </c>
      <c r="P1468" s="26" t="str">
        <f>VLOOKUP(A1468,hospital[#All],9,FALSE)</f>
        <v>R1013</v>
      </c>
      <c r="Q1468" s="26">
        <f>VLOOKUP(A1468,hospital[#All],11,FALSE)</f>
        <v>45</v>
      </c>
    </row>
    <row r="1469" spans="1:17" ht="15.6" x14ac:dyDescent="0.3">
      <c r="A1469" s="25" t="s">
        <v>903</v>
      </c>
      <c r="B1469" s="26" t="str">
        <f>VLOOKUP(A1469,cstm_name[#All],4,FALSE)</f>
        <v>adrian</v>
      </c>
      <c r="C1469" s="26">
        <f>VLOOKUP(A1469,medical[#All],2,FALSE)</f>
        <v>35.97</v>
      </c>
      <c r="D1469" s="26" t="str">
        <f>VLOOKUP(A1469,medical[#All],5,FALSE)</f>
        <v>Normal</v>
      </c>
      <c r="E1469" s="26" t="str">
        <f>VLOOKUP(A1469,medical[#All],6,FALSE)</f>
        <v>No</v>
      </c>
      <c r="F1469" s="26" t="str">
        <f>VLOOKUP('Health care'!A1469,medical[#All],7,FALSE)</f>
        <v>No</v>
      </c>
      <c r="G1469" s="26" t="str">
        <f>VLOOKUP(A1469,medical[#All],8,FALSE)</f>
        <v>No</v>
      </c>
      <c r="H1469" s="26">
        <f>VLOOKUP('Health care'!A1469,medical[#All],9,FALSE)</f>
        <v>0</v>
      </c>
      <c r="I1469" s="26" t="str">
        <f>VLOOKUP(A1469,medical[#All],10,FALSE)</f>
        <v>No</v>
      </c>
      <c r="J1469" s="27" t="str">
        <f>VLOOKUP(A1469,medical[#All],3,FALSE)</f>
        <v>Obesity</v>
      </c>
      <c r="K1469" s="27" t="str">
        <f>VLOOKUP(A1469,medical[#All],5,FALSE)</f>
        <v>Normal</v>
      </c>
      <c r="L1469" s="28" t="str">
        <f>VLOOKUP(A1469,hospital[#All],10,FALSE)</f>
        <v>7-Oct-1980</v>
      </c>
      <c r="M1469" s="29">
        <f>VLOOKUP(A1469,hospital[#All],6,FALSE)</f>
        <v>7160.33</v>
      </c>
      <c r="N1469" s="26" t="str">
        <f>VLOOKUP(A1469,hospital[#All],7,FALSE)</f>
        <v>tier - 2</v>
      </c>
      <c r="O1469" s="26" t="str">
        <f>VLOOKUP(A1469,hospital[#All],8,FALSE)</f>
        <v>tier - 1</v>
      </c>
      <c r="P1469" s="26" t="str">
        <f>VLOOKUP(A1469,hospital[#All],9,FALSE)</f>
        <v>R1013</v>
      </c>
      <c r="Q1469" s="26">
        <f>VLOOKUP(A1469,hospital[#All],11,FALSE)</f>
        <v>45</v>
      </c>
    </row>
    <row r="1470" spans="1:17" ht="15.6" x14ac:dyDescent="0.3">
      <c r="A1470" s="25" t="s">
        <v>902</v>
      </c>
      <c r="B1470" s="26" t="str">
        <f>VLOOKUP(A1470,cstm_name[#All],4,FALSE)</f>
        <v>andrew</v>
      </c>
      <c r="C1470" s="26">
        <f>VLOOKUP(A1470,medical[#All],2,FALSE)</f>
        <v>35.799999999999997</v>
      </c>
      <c r="D1470" s="26" t="str">
        <f>VLOOKUP(A1470,medical[#All],5,FALSE)</f>
        <v>Normal</v>
      </c>
      <c r="E1470" s="26" t="str">
        <f>VLOOKUP(A1470,medical[#All],6,FALSE)</f>
        <v>No</v>
      </c>
      <c r="F1470" s="26" t="str">
        <f>VLOOKUP('Health care'!A1470,medical[#All],7,FALSE)</f>
        <v>No</v>
      </c>
      <c r="G1470" s="26" t="str">
        <f>VLOOKUP(A1470,medical[#All],8,FALSE)</f>
        <v>No</v>
      </c>
      <c r="H1470" s="26">
        <f>VLOOKUP('Health care'!A1470,medical[#All],9,FALSE)</f>
        <v>0</v>
      </c>
      <c r="I1470" s="26" t="str">
        <f>VLOOKUP(A1470,medical[#All],10,FALSE)</f>
        <v>No</v>
      </c>
      <c r="J1470" s="27" t="str">
        <f>VLOOKUP(A1470,medical[#All],3,FALSE)</f>
        <v>Obesity</v>
      </c>
      <c r="K1470" s="27" t="str">
        <f>VLOOKUP(A1470,medical[#All],5,FALSE)</f>
        <v>Normal</v>
      </c>
      <c r="L1470" s="28" t="str">
        <f>VLOOKUP(A1470,hospital[#All],10,FALSE)</f>
        <v>22-Jun-1980</v>
      </c>
      <c r="M1470" s="29">
        <f>VLOOKUP(A1470,hospital[#All],6,FALSE)</f>
        <v>7160.09</v>
      </c>
      <c r="N1470" s="26" t="str">
        <f>VLOOKUP(A1470,hospital[#All],7,FALSE)</f>
        <v>tier - 2</v>
      </c>
      <c r="O1470" s="26" t="str">
        <f>VLOOKUP(A1470,hospital[#All],8,FALSE)</f>
        <v>tier - 2</v>
      </c>
      <c r="P1470" s="26" t="str">
        <f>VLOOKUP(A1470,hospital[#All],9,FALSE)</f>
        <v>R1011</v>
      </c>
      <c r="Q1470" s="26">
        <f>VLOOKUP(A1470,hospital[#All],11,FALSE)</f>
        <v>45</v>
      </c>
    </row>
    <row r="1471" spans="1:17" ht="15.6" x14ac:dyDescent="0.3">
      <c r="A1471" s="25" t="s">
        <v>901</v>
      </c>
      <c r="B1471" s="26" t="str">
        <f>VLOOKUP(A1471,cstm_name[#All],4,FALSE)</f>
        <v>mallory</v>
      </c>
      <c r="C1471" s="26">
        <f>VLOOKUP(A1471,medical[#All],2,FALSE)</f>
        <v>28.31</v>
      </c>
      <c r="D1471" s="26" t="str">
        <f>VLOOKUP(A1471,medical[#All],5,FALSE)</f>
        <v>Diabetes</v>
      </c>
      <c r="E1471" s="26" t="str">
        <f>VLOOKUP(A1471,medical[#All],6,FALSE)</f>
        <v>Yes</v>
      </c>
      <c r="F1471" s="26" t="str">
        <f>VLOOKUP('Health care'!A1471,medical[#All],7,FALSE)</f>
        <v>No</v>
      </c>
      <c r="G1471" s="26" t="str">
        <f>VLOOKUP(A1471,medical[#All],8,FALSE)</f>
        <v>No</v>
      </c>
      <c r="H1471" s="26">
        <f>VLOOKUP('Health care'!A1471,medical[#All],9,FALSE)</f>
        <v>0</v>
      </c>
      <c r="I1471" s="26" t="str">
        <f>VLOOKUP(A1471,medical[#All],10,FALSE)</f>
        <v>No</v>
      </c>
      <c r="J1471" s="27" t="str">
        <f>VLOOKUP(A1471,medical[#All],3,FALSE)</f>
        <v>OverWeight</v>
      </c>
      <c r="K1471" s="27" t="str">
        <f>VLOOKUP(A1471,medical[#All],5,FALSE)</f>
        <v>Diabetes</v>
      </c>
      <c r="L1471" s="28" t="str">
        <f>VLOOKUP(A1471,hospital[#All],10,FALSE)</f>
        <v>17-Jul-1981</v>
      </c>
      <c r="M1471" s="29">
        <f>VLOOKUP(A1471,hospital[#All],6,FALSE)</f>
        <v>7153.55</v>
      </c>
      <c r="N1471" s="26" t="str">
        <f>VLOOKUP(A1471,hospital[#All],7,FALSE)</f>
        <v>tier - 2</v>
      </c>
      <c r="O1471" s="26" t="str">
        <f>VLOOKUP(A1471,hospital[#All],8,FALSE)</f>
        <v>tier - 1</v>
      </c>
      <c r="P1471" s="26" t="str">
        <f>VLOOKUP(A1471,hospital[#All],9,FALSE)</f>
        <v>R1012</v>
      </c>
      <c r="Q1471" s="26">
        <f>VLOOKUP(A1471,hospital[#All],11,FALSE)</f>
        <v>44</v>
      </c>
    </row>
    <row r="1472" spans="1:17" ht="15.6" x14ac:dyDescent="0.3">
      <c r="A1472" s="25" t="s">
        <v>900</v>
      </c>
      <c r="B1472" s="26" t="str">
        <f>VLOOKUP(A1472,cstm_name[#All],4,FALSE)</f>
        <v>Shawn</v>
      </c>
      <c r="C1472" s="26">
        <f>VLOOKUP(A1472,medical[#All],2,FALSE)</f>
        <v>38.06</v>
      </c>
      <c r="D1472" s="26" t="str">
        <f>VLOOKUP(A1472,medical[#All],5,FALSE)</f>
        <v>Diabetes</v>
      </c>
      <c r="E1472" s="26" t="str">
        <f>VLOOKUP(A1472,medical[#All],6,FALSE)</f>
        <v>No</v>
      </c>
      <c r="F1472" s="26" t="str">
        <f>VLOOKUP('Health care'!A1472,medical[#All],7,FALSE)</f>
        <v>No</v>
      </c>
      <c r="G1472" s="26" t="str">
        <f>VLOOKUP(A1472,medical[#All],8,FALSE)</f>
        <v>No</v>
      </c>
      <c r="H1472" s="26">
        <f>VLOOKUP('Health care'!A1472,medical[#All],9,FALSE)</f>
        <v>0</v>
      </c>
      <c r="I1472" s="26" t="str">
        <f>VLOOKUP(A1472,medical[#All],10,FALSE)</f>
        <v>No</v>
      </c>
      <c r="J1472" s="27" t="str">
        <f>VLOOKUP(A1472,medical[#All],3,FALSE)</f>
        <v>Obesity</v>
      </c>
      <c r="K1472" s="27" t="str">
        <f>VLOOKUP(A1472,medical[#All],5,FALSE)</f>
        <v>Diabetes</v>
      </c>
      <c r="L1472" s="28" t="str">
        <f>VLOOKUP(A1472,hospital[#All],10,FALSE)</f>
        <v>6-Sep-1978</v>
      </c>
      <c r="M1472" s="29">
        <f>VLOOKUP(A1472,hospital[#All],6,FALSE)</f>
        <v>7152.67</v>
      </c>
      <c r="N1472" s="26" t="str">
        <f>VLOOKUP(A1472,hospital[#All],7,FALSE)</f>
        <v>tier - 3</v>
      </c>
      <c r="O1472" s="26" t="str">
        <f>VLOOKUP(A1472,hospital[#All],8,FALSE)</f>
        <v>tier - 2</v>
      </c>
      <c r="P1472" s="26" t="str">
        <f>VLOOKUP(A1472,hospital[#All],9,FALSE)</f>
        <v>R1013</v>
      </c>
      <c r="Q1472" s="26">
        <f>VLOOKUP(A1472,hospital[#All],11,FALSE)</f>
        <v>47</v>
      </c>
    </row>
    <row r="1473" spans="1:17" ht="15.6" x14ac:dyDescent="0.3">
      <c r="A1473" s="25" t="s">
        <v>899</v>
      </c>
      <c r="B1473" s="26" t="str">
        <f>VLOOKUP(A1473,cstm_name[#All],4,FALSE)</f>
        <v>Sarah</v>
      </c>
      <c r="C1473" s="26">
        <f>VLOOKUP(A1473,medical[#All],2,FALSE)</f>
        <v>28</v>
      </c>
      <c r="D1473" s="26" t="str">
        <f>VLOOKUP(A1473,medical[#All],5,FALSE)</f>
        <v>Normal</v>
      </c>
      <c r="E1473" s="26" t="str">
        <f>VLOOKUP(A1473,medical[#All],6,FALSE)</f>
        <v>No</v>
      </c>
      <c r="F1473" s="26" t="str">
        <f>VLOOKUP('Health care'!A1473,medical[#All],7,FALSE)</f>
        <v>No</v>
      </c>
      <c r="G1473" s="26" t="str">
        <f>VLOOKUP(A1473,medical[#All],8,FALSE)</f>
        <v>No</v>
      </c>
      <c r="H1473" s="26">
        <f>VLOOKUP('Health care'!A1473,medical[#All],9,FALSE)</f>
        <v>1</v>
      </c>
      <c r="I1473" s="26" t="str">
        <f>VLOOKUP(A1473,medical[#All],10,FALSE)</f>
        <v>No</v>
      </c>
      <c r="J1473" s="27" t="str">
        <f>VLOOKUP(A1473,medical[#All],3,FALSE)</f>
        <v>OverWeight</v>
      </c>
      <c r="K1473" s="27" t="str">
        <f>VLOOKUP(A1473,medical[#All],5,FALSE)</f>
        <v>Normal</v>
      </c>
      <c r="L1473" s="28" t="str">
        <f>VLOOKUP(A1473,hospital[#All],10,FALSE)</f>
        <v>29-Jun-1984</v>
      </c>
      <c r="M1473" s="29">
        <f>VLOOKUP(A1473,hospital[#All],6,FALSE)</f>
        <v>7151.09</v>
      </c>
      <c r="N1473" s="26" t="str">
        <f>VLOOKUP(A1473,hospital[#All],7,FALSE)</f>
        <v>tier - 2</v>
      </c>
      <c r="O1473" s="26" t="str">
        <f>VLOOKUP(A1473,hospital[#All],8,FALSE)</f>
        <v>tier - 2</v>
      </c>
      <c r="P1473" s="26" t="str">
        <f>VLOOKUP(A1473,hospital[#All],9,FALSE)</f>
        <v>R1011</v>
      </c>
      <c r="Q1473" s="26">
        <f>VLOOKUP(A1473,hospital[#All],11,FALSE)</f>
        <v>41</v>
      </c>
    </row>
    <row r="1474" spans="1:17" ht="15.6" x14ac:dyDescent="0.3">
      <c r="A1474" s="25" t="s">
        <v>898</v>
      </c>
      <c r="B1474" s="26" t="str">
        <f>VLOOKUP(A1474,cstm_name[#All],4,FALSE)</f>
        <v>josh</v>
      </c>
      <c r="C1474" s="26">
        <f>VLOOKUP(A1474,medical[#All],2,FALSE)</f>
        <v>34.32</v>
      </c>
      <c r="D1474" s="26" t="str">
        <f>VLOOKUP(A1474,medical[#All],5,FALSE)</f>
        <v>Diabetes</v>
      </c>
      <c r="E1474" s="26" t="str">
        <f>VLOOKUP(A1474,medical[#All],6,FALSE)</f>
        <v>No</v>
      </c>
      <c r="F1474" s="26" t="str">
        <f>VLOOKUP('Health care'!A1474,medical[#All],7,FALSE)</f>
        <v>No</v>
      </c>
      <c r="G1474" s="26" t="str">
        <f>VLOOKUP(A1474,medical[#All],8,FALSE)</f>
        <v>No</v>
      </c>
      <c r="H1474" s="26">
        <f>VLOOKUP('Health care'!A1474,medical[#All],9,FALSE)</f>
        <v>0</v>
      </c>
      <c r="I1474" s="26" t="str">
        <f>VLOOKUP(A1474,medical[#All],10,FALSE)</f>
        <v>No</v>
      </c>
      <c r="J1474" s="27" t="str">
        <f>VLOOKUP(A1474,medical[#All],3,FALSE)</f>
        <v>Obesity</v>
      </c>
      <c r="K1474" s="27" t="str">
        <f>VLOOKUP(A1474,medical[#All],5,FALSE)</f>
        <v>Diabetes</v>
      </c>
      <c r="L1474" s="28" t="str">
        <f>VLOOKUP(A1474,hospital[#All],10,FALSE)</f>
        <v>30-Jul-1978</v>
      </c>
      <c r="M1474" s="29">
        <f>VLOOKUP(A1474,hospital[#All],6,FALSE)</f>
        <v>7147.47</v>
      </c>
      <c r="N1474" s="26" t="str">
        <f>VLOOKUP(A1474,hospital[#All],7,FALSE)</f>
        <v>tier - 2</v>
      </c>
      <c r="O1474" s="26" t="str">
        <f>VLOOKUP(A1474,hospital[#All],8,FALSE)</f>
        <v>tier - 3</v>
      </c>
      <c r="P1474" s="26" t="str">
        <f>VLOOKUP(A1474,hospital[#All],9,FALSE)</f>
        <v>R1013</v>
      </c>
      <c r="Q1474" s="26">
        <f>VLOOKUP(A1474,hospital[#All],11,FALSE)</f>
        <v>47</v>
      </c>
    </row>
    <row r="1475" spans="1:17" ht="15.6" x14ac:dyDescent="0.3">
      <c r="A1475" s="25" t="s">
        <v>897</v>
      </c>
      <c r="B1475" s="26" t="str">
        <f>VLOOKUP(A1475,cstm_name[#All],4,FALSE)</f>
        <v>Johann</v>
      </c>
      <c r="C1475" s="26">
        <f>VLOOKUP(A1475,medical[#All],2,FALSE)</f>
        <v>22.3</v>
      </c>
      <c r="D1475" s="26" t="str">
        <f>VLOOKUP(A1475,medical[#All],5,FALSE)</f>
        <v>Normal</v>
      </c>
      <c r="E1475" s="26" t="str">
        <f>VLOOKUP(A1475,medical[#All],6,FALSE)</f>
        <v>Yes</v>
      </c>
      <c r="F1475" s="26" t="str">
        <f>VLOOKUP('Health care'!A1475,medical[#All],7,FALSE)</f>
        <v>No</v>
      </c>
      <c r="G1475" s="26" t="str">
        <f>VLOOKUP(A1475,medical[#All],8,FALSE)</f>
        <v>No</v>
      </c>
      <c r="H1475" s="26">
        <f>VLOOKUP('Health care'!A1475,medical[#All],9,FALSE)</f>
        <v>0</v>
      </c>
      <c r="I1475" s="26" t="str">
        <f>VLOOKUP(A1475,medical[#All],10,FALSE)</f>
        <v>No</v>
      </c>
      <c r="J1475" s="27" t="str">
        <f>VLOOKUP(A1475,medical[#All],3,FALSE)</f>
        <v>Normal Weight</v>
      </c>
      <c r="K1475" s="27" t="str">
        <f>VLOOKUP(A1475,medical[#All],5,FALSE)</f>
        <v>Normal</v>
      </c>
      <c r="L1475" s="28" t="str">
        <f>VLOOKUP(A1475,hospital[#All],10,FALSE)</f>
        <v>24-Jun-1976</v>
      </c>
      <c r="M1475" s="29">
        <f>VLOOKUP(A1475,hospital[#All],6,FALSE)</f>
        <v>7147.11</v>
      </c>
      <c r="N1475" s="26" t="str">
        <f>VLOOKUP(A1475,hospital[#All],7,FALSE)</f>
        <v>tier - 3</v>
      </c>
      <c r="O1475" s="26" t="str">
        <f>VLOOKUP(A1475,hospital[#All],8,FALSE)</f>
        <v>tier - 2</v>
      </c>
      <c r="P1475" s="26" t="str">
        <f>VLOOKUP(A1475,hospital[#All],9,FALSE)</f>
        <v>R1011</v>
      </c>
      <c r="Q1475" s="26">
        <f>VLOOKUP(A1475,hospital[#All],11,FALSE)</f>
        <v>49</v>
      </c>
    </row>
    <row r="1476" spans="1:17" ht="15.6" x14ac:dyDescent="0.3">
      <c r="A1476" s="25" t="s">
        <v>896</v>
      </c>
      <c r="B1476" s="26" t="str">
        <f>VLOOKUP(A1476,cstm_name[#All],4,FALSE)</f>
        <v>Robin</v>
      </c>
      <c r="C1476" s="26">
        <f>VLOOKUP(A1476,medical[#All],2,FALSE)</f>
        <v>27.835000000000001</v>
      </c>
      <c r="D1476" s="26" t="str">
        <f>VLOOKUP(A1476,medical[#All],5,FALSE)</f>
        <v>Prediabetes</v>
      </c>
      <c r="E1476" s="26" t="str">
        <f>VLOOKUP(A1476,medical[#All],6,FALSE)</f>
        <v>No</v>
      </c>
      <c r="F1476" s="26" t="str">
        <f>VLOOKUP('Health care'!A1476,medical[#All],7,FALSE)</f>
        <v>No</v>
      </c>
      <c r="G1476" s="26" t="str">
        <f>VLOOKUP(A1476,medical[#All],8,FALSE)</f>
        <v>No</v>
      </c>
      <c r="H1476" s="26">
        <f>VLOOKUP('Health care'!A1476,medical[#All],9,FALSE)</f>
        <v>1</v>
      </c>
      <c r="I1476" s="26" t="str">
        <f>VLOOKUP(A1476,medical[#All],10,FALSE)</f>
        <v>No</v>
      </c>
      <c r="J1476" s="27" t="str">
        <f>VLOOKUP(A1476,medical[#All],3,FALSE)</f>
        <v>OverWeight</v>
      </c>
      <c r="K1476" s="27" t="str">
        <f>VLOOKUP(A1476,medical[#All],5,FALSE)</f>
        <v>Prediabetes</v>
      </c>
      <c r="L1476" s="28" t="str">
        <f>VLOOKUP(A1476,hospital[#All],10,FALSE)</f>
        <v>21-Nov-1984</v>
      </c>
      <c r="M1476" s="29">
        <f>VLOOKUP(A1476,hospital[#All],6,FALSE)</f>
        <v>7144.86</v>
      </c>
      <c r="N1476" s="26" t="str">
        <f>VLOOKUP(A1476,hospital[#All],7,FALSE)</f>
        <v>tier - 2</v>
      </c>
      <c r="O1476" s="26" t="str">
        <f>VLOOKUP(A1476,hospital[#All],8,FALSE)</f>
        <v>tier - 2</v>
      </c>
      <c r="P1476" s="26" t="str">
        <f>VLOOKUP(A1476,hospital[#All],9,FALSE)</f>
        <v>R1024</v>
      </c>
      <c r="Q1476" s="26">
        <f>VLOOKUP(A1476,hospital[#All],11,FALSE)</f>
        <v>41</v>
      </c>
    </row>
    <row r="1477" spans="1:17" ht="15.6" x14ac:dyDescent="0.3">
      <c r="A1477" s="25" t="s">
        <v>895</v>
      </c>
      <c r="B1477" s="26" t="str">
        <f>VLOOKUP(A1477,cstm_name[#All],4,FALSE)</f>
        <v>Kyle</v>
      </c>
      <c r="C1477" s="26">
        <f>VLOOKUP(A1477,medical[#All],2,FALSE)</f>
        <v>39.229999999999997</v>
      </c>
      <c r="D1477" s="26" t="str">
        <f>VLOOKUP(A1477,medical[#All],5,FALSE)</f>
        <v>Normal</v>
      </c>
      <c r="E1477" s="26" t="str">
        <f>VLOOKUP(A1477,medical[#All],6,FALSE)</f>
        <v>No</v>
      </c>
      <c r="F1477" s="26" t="str">
        <f>VLOOKUP('Health care'!A1477,medical[#All],7,FALSE)</f>
        <v>No</v>
      </c>
      <c r="G1477" s="26" t="str">
        <f>VLOOKUP(A1477,medical[#All],8,FALSE)</f>
        <v>No</v>
      </c>
      <c r="H1477" s="26">
        <f>VLOOKUP('Health care'!A1477,medical[#All],9,FALSE)</f>
        <v>0</v>
      </c>
      <c r="I1477" s="26" t="str">
        <f>VLOOKUP(A1477,medical[#All],10,FALSE)</f>
        <v>No</v>
      </c>
      <c r="J1477" s="27" t="str">
        <f>VLOOKUP(A1477,medical[#All],3,FALSE)</f>
        <v>Obesity</v>
      </c>
      <c r="K1477" s="27" t="str">
        <f>VLOOKUP(A1477,medical[#All],5,FALSE)</f>
        <v>Normal</v>
      </c>
      <c r="L1477" s="28" t="str">
        <f>VLOOKUP(A1477,hospital[#All],10,FALSE)</f>
        <v>8-Aug-1999</v>
      </c>
      <c r="M1477" s="29">
        <f>VLOOKUP(A1477,hospital[#All],6,FALSE)</f>
        <v>7144.4</v>
      </c>
      <c r="N1477" s="26" t="str">
        <f>VLOOKUP(A1477,hospital[#All],7,FALSE)</f>
        <v>tier - 2</v>
      </c>
      <c r="O1477" s="26" t="str">
        <f>VLOOKUP(A1477,hospital[#All],8,FALSE)</f>
        <v>tier - 1</v>
      </c>
      <c r="P1477" s="26" t="str">
        <f>VLOOKUP(A1477,hospital[#All],9,FALSE)</f>
        <v>R1022</v>
      </c>
      <c r="Q1477" s="26">
        <f>VLOOKUP(A1477,hospital[#All],11,FALSE)</f>
        <v>26</v>
      </c>
    </row>
    <row r="1478" spans="1:17" ht="15.6" x14ac:dyDescent="0.3">
      <c r="A1478" s="25" t="s">
        <v>894</v>
      </c>
      <c r="B1478" s="26" t="str">
        <f>VLOOKUP(A1478,cstm_name[#All],4,FALSE)</f>
        <v>alison</v>
      </c>
      <c r="C1478" s="26">
        <f>VLOOKUP(A1478,medical[#All],2,FALSE)</f>
        <v>19.95</v>
      </c>
      <c r="D1478" s="26" t="str">
        <f>VLOOKUP(A1478,medical[#All],5,FALSE)</f>
        <v>Prediabetes</v>
      </c>
      <c r="E1478" s="26" t="str">
        <f>VLOOKUP(A1478,medical[#All],6,FALSE)</f>
        <v>No</v>
      </c>
      <c r="F1478" s="26" t="str">
        <f>VLOOKUP('Health care'!A1478,medical[#All],7,FALSE)</f>
        <v>No</v>
      </c>
      <c r="G1478" s="26" t="str">
        <f>VLOOKUP(A1478,medical[#All],8,FALSE)</f>
        <v>No</v>
      </c>
      <c r="H1478" s="26">
        <f>VLOOKUP('Health care'!A1478,medical[#All],9,FALSE)</f>
        <v>1</v>
      </c>
      <c r="I1478" s="26" t="str">
        <f>VLOOKUP(A1478,medical[#All],10,FALSE)</f>
        <v>No</v>
      </c>
      <c r="J1478" s="27" t="str">
        <f>VLOOKUP(A1478,medical[#All],3,FALSE)</f>
        <v>Normal Weight</v>
      </c>
      <c r="K1478" s="27" t="str">
        <f>VLOOKUP(A1478,medical[#All],5,FALSE)</f>
        <v>Prediabetes</v>
      </c>
      <c r="L1478" s="28" t="str">
        <f>VLOOKUP(A1478,hospital[#All],10,FALSE)</f>
        <v>7-Jul-1984</v>
      </c>
      <c r="M1478" s="29">
        <f>VLOOKUP(A1478,hospital[#All],6,FALSE)</f>
        <v>7133.9</v>
      </c>
      <c r="N1478" s="26" t="str">
        <f>VLOOKUP(A1478,hospital[#All],7,FALSE)</f>
        <v>tier - 2</v>
      </c>
      <c r="O1478" s="26" t="str">
        <f>VLOOKUP(A1478,hospital[#All],8,FALSE)</f>
        <v>tier - 1</v>
      </c>
      <c r="P1478" s="26" t="str">
        <f>VLOOKUP(A1478,hospital[#All],9,FALSE)</f>
        <v>R1024</v>
      </c>
      <c r="Q1478" s="26">
        <f>VLOOKUP(A1478,hospital[#All],11,FALSE)</f>
        <v>41</v>
      </c>
    </row>
    <row r="1479" spans="1:17" ht="15.6" x14ac:dyDescent="0.3">
      <c r="A1479" s="25" t="s">
        <v>893</v>
      </c>
      <c r="B1479" s="26" t="str">
        <f>VLOOKUP(A1479,cstm_name[#All],4,FALSE)</f>
        <v>Michael</v>
      </c>
      <c r="C1479" s="26">
        <f>VLOOKUP(A1479,medical[#All],2,FALSE)</f>
        <v>34.64</v>
      </c>
      <c r="D1479" s="26" t="str">
        <f>VLOOKUP(A1479,medical[#All],5,FALSE)</f>
        <v>Normal</v>
      </c>
      <c r="E1479" s="26" t="str">
        <f>VLOOKUP(A1479,medical[#All],6,FALSE)</f>
        <v>No</v>
      </c>
      <c r="F1479" s="26" t="str">
        <f>VLOOKUP('Health care'!A1479,medical[#All],7,FALSE)</f>
        <v>No</v>
      </c>
      <c r="G1479" s="26" t="str">
        <f>VLOOKUP(A1479,medical[#All],8,FALSE)</f>
        <v>Yes</v>
      </c>
      <c r="H1479" s="26">
        <f>VLOOKUP('Health care'!A1479,medical[#All],9,FALSE)</f>
        <v>1</v>
      </c>
      <c r="I1479" s="26" t="str">
        <f>VLOOKUP(A1479,medical[#All],10,FALSE)</f>
        <v>No</v>
      </c>
      <c r="J1479" s="27" t="str">
        <f>VLOOKUP(A1479,medical[#All],3,FALSE)</f>
        <v>Obesity</v>
      </c>
      <c r="K1479" s="27" t="str">
        <f>VLOOKUP(A1479,medical[#All],5,FALSE)</f>
        <v>Normal</v>
      </c>
      <c r="L1479" s="28" t="str">
        <f>VLOOKUP(A1479,hospital[#All],10,FALSE)</f>
        <v>1-Aug-1993</v>
      </c>
      <c r="M1479" s="29">
        <f>VLOOKUP(A1479,hospital[#All],6,FALSE)</f>
        <v>7128.64</v>
      </c>
      <c r="N1479" s="26" t="str">
        <f>VLOOKUP(A1479,hospital[#All],7,FALSE)</f>
        <v>tier - 2</v>
      </c>
      <c r="O1479" s="26" t="str">
        <f>VLOOKUP(A1479,hospital[#All],8,FALSE)</f>
        <v>tier - 2</v>
      </c>
      <c r="P1479" s="26" t="str">
        <f>VLOOKUP(A1479,hospital[#All],9,FALSE)</f>
        <v>R1021</v>
      </c>
      <c r="Q1479" s="26">
        <f>VLOOKUP(A1479,hospital[#All],11,FALSE)</f>
        <v>32</v>
      </c>
    </row>
    <row r="1480" spans="1:17" ht="15.6" x14ac:dyDescent="0.3">
      <c r="A1480" s="25" t="s">
        <v>892</v>
      </c>
      <c r="B1480" s="26" t="str">
        <f>VLOOKUP(A1480,cstm_name[#All],4,FALSE)</f>
        <v>Byron</v>
      </c>
      <c r="C1480" s="26">
        <f>VLOOKUP(A1480,medical[#All],2,FALSE)</f>
        <v>18.75</v>
      </c>
      <c r="D1480" s="26" t="str">
        <f>VLOOKUP(A1480,medical[#All],5,FALSE)</f>
        <v>Diabetes</v>
      </c>
      <c r="E1480" s="26" t="str">
        <f>VLOOKUP(A1480,medical[#All],6,FALSE)</f>
        <v>No</v>
      </c>
      <c r="F1480" s="26" t="str">
        <f>VLOOKUP('Health care'!A1480,medical[#All],7,FALSE)</f>
        <v>No</v>
      </c>
      <c r="G1480" s="26" t="str">
        <f>VLOOKUP(A1480,medical[#All],8,FALSE)</f>
        <v>No</v>
      </c>
      <c r="H1480" s="26">
        <f>VLOOKUP('Health care'!A1480,medical[#All],9,FALSE)</f>
        <v>0</v>
      </c>
      <c r="I1480" s="26" t="str">
        <f>VLOOKUP(A1480,medical[#All],10,FALSE)</f>
        <v>No</v>
      </c>
      <c r="J1480" s="27" t="str">
        <f>VLOOKUP(A1480,medical[#All],3,FALSE)</f>
        <v>Normal Weight</v>
      </c>
      <c r="K1480" s="27" t="str">
        <f>VLOOKUP(A1480,medical[#All],5,FALSE)</f>
        <v>Diabetes</v>
      </c>
      <c r="L1480" s="28" t="str">
        <f>VLOOKUP(A1480,hospital[#All],10,FALSE)</f>
        <v>29-Jun-1968</v>
      </c>
      <c r="M1480" s="29">
        <f>VLOOKUP(A1480,hospital[#All],6,FALSE)</f>
        <v>7125.25</v>
      </c>
      <c r="N1480" s="26" t="str">
        <f>VLOOKUP(A1480,hospital[#All],7,FALSE)</f>
        <v>tier - 3</v>
      </c>
      <c r="O1480" s="26" t="str">
        <f>VLOOKUP(A1480,hospital[#All],8,FALSE)</f>
        <v>tier - 2</v>
      </c>
      <c r="P1480" s="26" t="str">
        <f>VLOOKUP(A1480,hospital[#All],9,FALSE)</f>
        <v>R1013</v>
      </c>
      <c r="Q1480" s="26">
        <f>VLOOKUP(A1480,hospital[#All],11,FALSE)</f>
        <v>57</v>
      </c>
    </row>
    <row r="1481" spans="1:17" ht="15.6" x14ac:dyDescent="0.3">
      <c r="A1481" s="25" t="s">
        <v>891</v>
      </c>
      <c r="B1481" s="26" t="str">
        <f>VLOOKUP(A1481,cstm_name[#All],4,FALSE)</f>
        <v>Carine</v>
      </c>
      <c r="C1481" s="26">
        <f>VLOOKUP(A1481,medical[#All],2,FALSE)</f>
        <v>26.48</v>
      </c>
      <c r="D1481" s="26" t="str">
        <f>VLOOKUP(A1481,medical[#All],5,FALSE)</f>
        <v>Normal</v>
      </c>
      <c r="E1481" s="26" t="str">
        <f>VLOOKUP(A1481,medical[#All],6,FALSE)</f>
        <v>No</v>
      </c>
      <c r="F1481" s="26" t="str">
        <f>VLOOKUP('Health care'!A1481,medical[#All],7,FALSE)</f>
        <v>No</v>
      </c>
      <c r="G1481" s="26" t="str">
        <f>VLOOKUP(A1481,medical[#All],8,FALSE)</f>
        <v>No</v>
      </c>
      <c r="H1481" s="26">
        <f>VLOOKUP('Health care'!A1481,medical[#All],9,FALSE)</f>
        <v>1</v>
      </c>
      <c r="I1481" s="26" t="str">
        <f>VLOOKUP(A1481,medical[#All],10,FALSE)</f>
        <v>No</v>
      </c>
      <c r="J1481" s="27" t="str">
        <f>VLOOKUP(A1481,medical[#All],3,FALSE)</f>
        <v>OverWeight</v>
      </c>
      <c r="K1481" s="27" t="str">
        <f>VLOOKUP(A1481,medical[#All],5,FALSE)</f>
        <v>Normal</v>
      </c>
      <c r="L1481" s="28" t="str">
        <f>VLOOKUP(A1481,hospital[#All],10,FALSE)</f>
        <v>11-Aug-1987</v>
      </c>
      <c r="M1481" s="29">
        <f>VLOOKUP(A1481,hospital[#All],6,FALSE)</f>
        <v>7106.81</v>
      </c>
      <c r="N1481" s="26" t="str">
        <f>VLOOKUP(A1481,hospital[#All],7,FALSE)</f>
        <v>tier - 2</v>
      </c>
      <c r="O1481" s="26" t="str">
        <f>VLOOKUP(A1481,hospital[#All],8,FALSE)</f>
        <v>tier - 1</v>
      </c>
      <c r="P1481" s="26" t="str">
        <f>VLOOKUP(A1481,hospital[#All],9,FALSE)</f>
        <v>R1012</v>
      </c>
      <c r="Q1481" s="26">
        <f>VLOOKUP(A1481,hospital[#All],11,FALSE)</f>
        <v>38</v>
      </c>
    </row>
    <row r="1482" spans="1:17" ht="15.6" x14ac:dyDescent="0.3">
      <c r="A1482" s="25" t="s">
        <v>890</v>
      </c>
      <c r="B1482" s="26" t="str">
        <f>VLOOKUP(A1482,cstm_name[#All],4,FALSE)</f>
        <v>nathaniel</v>
      </c>
      <c r="C1482" s="26">
        <f>VLOOKUP(A1482,medical[#All],2,FALSE)</f>
        <v>34.83</v>
      </c>
      <c r="D1482" s="26" t="str">
        <f>VLOOKUP(A1482,medical[#All],5,FALSE)</f>
        <v>Prediabetes</v>
      </c>
      <c r="E1482" s="26" t="str">
        <f>VLOOKUP(A1482,medical[#All],6,FALSE)</f>
        <v>No</v>
      </c>
      <c r="F1482" s="26" t="str">
        <f>VLOOKUP('Health care'!A1482,medical[#All],7,FALSE)</f>
        <v>No</v>
      </c>
      <c r="G1482" s="26" t="str">
        <f>VLOOKUP(A1482,medical[#All],8,FALSE)</f>
        <v>No</v>
      </c>
      <c r="H1482" s="26">
        <f>VLOOKUP('Health care'!A1482,medical[#All],9,FALSE)</f>
        <v>1</v>
      </c>
      <c r="I1482" s="26" t="str">
        <f>VLOOKUP(A1482,medical[#All],10,FALSE)</f>
        <v>No</v>
      </c>
      <c r="J1482" s="27" t="str">
        <f>VLOOKUP(A1482,medical[#All],3,FALSE)</f>
        <v>Obesity</v>
      </c>
      <c r="K1482" s="27" t="str">
        <f>VLOOKUP(A1482,medical[#All],5,FALSE)</f>
        <v>Prediabetes</v>
      </c>
      <c r="L1482" s="28" t="str">
        <f>VLOOKUP(A1482,hospital[#All],10,FALSE)</f>
        <v>18-Jun-1992</v>
      </c>
      <c r="M1482" s="29">
        <f>VLOOKUP(A1482,hospital[#All],6,FALSE)</f>
        <v>7096.98</v>
      </c>
      <c r="N1482" s="26" t="str">
        <f>VLOOKUP(A1482,hospital[#All],7,FALSE)</f>
        <v>tier - 2</v>
      </c>
      <c r="O1482" s="26" t="str">
        <f>VLOOKUP(A1482,hospital[#All],8,FALSE)</f>
        <v>tier - 2</v>
      </c>
      <c r="P1482" s="26" t="str">
        <f>VLOOKUP(A1482,hospital[#All],9,FALSE)</f>
        <v>R1012</v>
      </c>
      <c r="Q1482" s="26">
        <f>VLOOKUP(A1482,hospital[#All],11,FALSE)</f>
        <v>33</v>
      </c>
    </row>
    <row r="1483" spans="1:17" ht="15.6" x14ac:dyDescent="0.3">
      <c r="A1483" s="25" t="s">
        <v>889</v>
      </c>
      <c r="B1483" s="26" t="str">
        <f>VLOOKUP(A1483,cstm_name[#All],4,FALSE)</f>
        <v>Lindsay</v>
      </c>
      <c r="C1483" s="26">
        <f>VLOOKUP(A1483,medical[#All],2,FALSE)</f>
        <v>25.46</v>
      </c>
      <c r="D1483" s="26" t="str">
        <f>VLOOKUP(A1483,medical[#All],5,FALSE)</f>
        <v>Normal</v>
      </c>
      <c r="E1483" s="26" t="str">
        <f>VLOOKUP(A1483,medical[#All],6,FALSE)</f>
        <v>No</v>
      </c>
      <c r="F1483" s="26" t="str">
        <f>VLOOKUP('Health care'!A1483,medical[#All],7,FALSE)</f>
        <v>No</v>
      </c>
      <c r="G1483" s="26" t="str">
        <f>VLOOKUP(A1483,medical[#All],8,FALSE)</f>
        <v>No</v>
      </c>
      <c r="H1483" s="26">
        <f>VLOOKUP('Health care'!A1483,medical[#All],9,FALSE)</f>
        <v>0</v>
      </c>
      <c r="I1483" s="26" t="str">
        <f>VLOOKUP(A1483,medical[#All],10,FALSE)</f>
        <v>No</v>
      </c>
      <c r="J1483" s="27" t="str">
        <f>VLOOKUP(A1483,medical[#All],3,FALSE)</f>
        <v>OverWeight</v>
      </c>
      <c r="K1483" s="27" t="str">
        <f>VLOOKUP(A1483,medical[#All],5,FALSE)</f>
        <v>Normal</v>
      </c>
      <c r="L1483" s="28" t="str">
        <f>VLOOKUP(A1483,hospital[#All],10,FALSE)</f>
        <v>6-Oct-1982</v>
      </c>
      <c r="M1483" s="29">
        <f>VLOOKUP(A1483,hospital[#All],6,FALSE)</f>
        <v>7077.19</v>
      </c>
      <c r="N1483" s="26" t="str">
        <f>VLOOKUP(A1483,hospital[#All],7,FALSE)</f>
        <v>tier - 2</v>
      </c>
      <c r="O1483" s="26" t="str">
        <f>VLOOKUP(A1483,hospital[#All],8,FALSE)</f>
        <v>tier - 3</v>
      </c>
      <c r="P1483" s="26" t="str">
        <f>VLOOKUP(A1483,hospital[#All],9,FALSE)</f>
        <v>R1024</v>
      </c>
      <c r="Q1483" s="26">
        <f>VLOOKUP(A1483,hospital[#All],11,FALSE)</f>
        <v>43</v>
      </c>
    </row>
    <row r="1484" spans="1:17" ht="15.6" x14ac:dyDescent="0.3">
      <c r="A1484" s="25" t="s">
        <v>888</v>
      </c>
      <c r="B1484" s="26" t="str">
        <f>VLOOKUP(A1484,cstm_name[#All],4,FALSE)</f>
        <v>Justin</v>
      </c>
      <c r="C1484" s="26">
        <f>VLOOKUP(A1484,medical[#All],2,FALSE)</f>
        <v>23.31</v>
      </c>
      <c r="D1484" s="26" t="str">
        <f>VLOOKUP(A1484,medical[#All],5,FALSE)</f>
        <v>Diabetes</v>
      </c>
      <c r="E1484" s="26" t="str">
        <f>VLOOKUP(A1484,medical[#All],6,FALSE)</f>
        <v>No</v>
      </c>
      <c r="F1484" s="26" t="str">
        <f>VLOOKUP('Health care'!A1484,medical[#All],7,FALSE)</f>
        <v>No</v>
      </c>
      <c r="G1484" s="26" t="str">
        <f>VLOOKUP(A1484,medical[#All],8,FALSE)</f>
        <v>No</v>
      </c>
      <c r="H1484" s="26">
        <f>VLOOKUP('Health care'!A1484,medical[#All],9,FALSE)</f>
        <v>0</v>
      </c>
      <c r="I1484" s="26" t="str">
        <f>VLOOKUP(A1484,medical[#All],10,FALSE)</f>
        <v>No</v>
      </c>
      <c r="J1484" s="27" t="str">
        <f>VLOOKUP(A1484,medical[#All],3,FALSE)</f>
        <v>Normal Weight</v>
      </c>
      <c r="K1484" s="27" t="str">
        <f>VLOOKUP(A1484,medical[#All],5,FALSE)</f>
        <v>Diabetes</v>
      </c>
      <c r="L1484" s="28" t="str">
        <f>VLOOKUP(A1484,hospital[#All],10,FALSE)</f>
        <v>24-Jun-1978</v>
      </c>
      <c r="M1484" s="29">
        <f>VLOOKUP(A1484,hospital[#All],6,FALSE)</f>
        <v>7054.41</v>
      </c>
      <c r="N1484" s="26" t="str">
        <f>VLOOKUP(A1484,hospital[#All],7,FALSE)</f>
        <v>tier - 2</v>
      </c>
      <c r="O1484" s="26" t="str">
        <f>VLOOKUP(A1484,hospital[#All],8,FALSE)</f>
        <v>tier - 2</v>
      </c>
      <c r="P1484" s="26" t="str">
        <f>VLOOKUP(A1484,hospital[#All],9,FALSE)</f>
        <v>R1013</v>
      </c>
      <c r="Q1484" s="26">
        <f>VLOOKUP(A1484,hospital[#All],11,FALSE)</f>
        <v>47</v>
      </c>
    </row>
    <row r="1485" spans="1:17" ht="15.6" x14ac:dyDescent="0.3">
      <c r="A1485" s="25" t="s">
        <v>887</v>
      </c>
      <c r="B1485" s="26" t="str">
        <f>VLOOKUP(A1485,cstm_name[#All],4,FALSE)</f>
        <v>casey</v>
      </c>
      <c r="C1485" s="26">
        <f>VLOOKUP(A1485,medical[#All],2,FALSE)</f>
        <v>29</v>
      </c>
      <c r="D1485" s="26" t="str">
        <f>VLOOKUP(A1485,medical[#All],5,FALSE)</f>
        <v>Normal</v>
      </c>
      <c r="E1485" s="26" t="str">
        <f>VLOOKUP(A1485,medical[#All],6,FALSE)</f>
        <v>No</v>
      </c>
      <c r="F1485" s="26" t="str">
        <f>VLOOKUP('Health care'!A1485,medical[#All],7,FALSE)</f>
        <v>No</v>
      </c>
      <c r="G1485" s="26" t="str">
        <f>VLOOKUP(A1485,medical[#All],8,FALSE)</f>
        <v>No</v>
      </c>
      <c r="H1485" s="26">
        <f>VLOOKUP('Health care'!A1485,medical[#All],9,FALSE)</f>
        <v>0</v>
      </c>
      <c r="I1485" s="26" t="str">
        <f>VLOOKUP(A1485,medical[#All],10,FALSE)</f>
        <v>No</v>
      </c>
      <c r="J1485" s="27" t="str">
        <f>VLOOKUP(A1485,medical[#All],3,FALSE)</f>
        <v>OverWeight</v>
      </c>
      <c r="K1485" s="27" t="str">
        <f>VLOOKUP(A1485,medical[#All],5,FALSE)</f>
        <v>Normal</v>
      </c>
      <c r="L1485" s="28" t="str">
        <f>VLOOKUP(A1485,hospital[#All],10,FALSE)</f>
        <v>28-Jun-1980</v>
      </c>
      <c r="M1485" s="29">
        <f>VLOOKUP(A1485,hospital[#All],6,FALSE)</f>
        <v>7050.64</v>
      </c>
      <c r="N1485" s="26" t="str">
        <f>VLOOKUP(A1485,hospital[#All],7,FALSE)</f>
        <v>tier - 2</v>
      </c>
      <c r="O1485" s="26" t="str">
        <f>VLOOKUP(A1485,hospital[#All],8,FALSE)</f>
        <v>tier - 3</v>
      </c>
      <c r="P1485" s="26" t="str">
        <f>VLOOKUP(A1485,hospital[#All],9,FALSE)</f>
        <v>R1011</v>
      </c>
      <c r="Q1485" s="26">
        <f>VLOOKUP(A1485,hospital[#All],11,FALSE)</f>
        <v>45</v>
      </c>
    </row>
    <row r="1486" spans="1:17" ht="15.6" x14ac:dyDescent="0.3">
      <c r="A1486" s="25" t="s">
        <v>886</v>
      </c>
      <c r="B1486" s="26" t="str">
        <f>VLOOKUP(A1486,cstm_name[#All],4,FALSE)</f>
        <v>Amanda</v>
      </c>
      <c r="C1486" s="26">
        <f>VLOOKUP(A1486,medical[#All],2,FALSE)</f>
        <v>32.869999999999997</v>
      </c>
      <c r="D1486" s="26" t="str">
        <f>VLOOKUP(A1486,medical[#All],5,FALSE)</f>
        <v>Normal</v>
      </c>
      <c r="E1486" s="26" t="str">
        <f>VLOOKUP(A1486,medical[#All],6,FALSE)</f>
        <v>No</v>
      </c>
      <c r="F1486" s="26" t="str">
        <f>VLOOKUP('Health care'!A1486,medical[#All],7,FALSE)</f>
        <v>No</v>
      </c>
      <c r="G1486" s="26" t="str">
        <f>VLOOKUP(A1486,medical[#All],8,FALSE)</f>
        <v>No</v>
      </c>
      <c r="H1486" s="26">
        <f>VLOOKUP('Health care'!A1486,medical[#All],9,FALSE)</f>
        <v>0</v>
      </c>
      <c r="I1486" s="26" t="str">
        <f>VLOOKUP(A1486,medical[#All],10,FALSE)</f>
        <v>No</v>
      </c>
      <c r="J1486" s="27" t="str">
        <f>VLOOKUP(A1486,medical[#All],3,FALSE)</f>
        <v>Obesity</v>
      </c>
      <c r="K1486" s="27" t="str">
        <f>VLOOKUP(A1486,medical[#All],5,FALSE)</f>
        <v>Normal</v>
      </c>
      <c r="L1486" s="28" t="str">
        <f>VLOOKUP(A1486,hospital[#All],10,FALSE)</f>
        <v>21-Jul-1980</v>
      </c>
      <c r="M1486" s="29">
        <f>VLOOKUP(A1486,hospital[#All],6,FALSE)</f>
        <v>7050.02</v>
      </c>
      <c r="N1486" s="26" t="str">
        <f>VLOOKUP(A1486,hospital[#All],7,FALSE)</f>
        <v>tier - 2</v>
      </c>
      <c r="O1486" s="26" t="str">
        <f>VLOOKUP(A1486,hospital[#All],8,FALSE)</f>
        <v>tier - 1</v>
      </c>
      <c r="P1486" s="26" t="str">
        <f>VLOOKUP(A1486,hospital[#All],9,FALSE)</f>
        <v>R1024</v>
      </c>
      <c r="Q1486" s="26">
        <f>VLOOKUP(A1486,hospital[#All],11,FALSE)</f>
        <v>45</v>
      </c>
    </row>
    <row r="1487" spans="1:17" ht="15.6" x14ac:dyDescent="0.3">
      <c r="A1487" s="25" t="s">
        <v>885</v>
      </c>
      <c r="B1487" s="26" t="str">
        <f>VLOOKUP(A1487,cstm_name[#All],4,FALSE)</f>
        <v>Ayako</v>
      </c>
      <c r="C1487" s="26">
        <f>VLOOKUP(A1487,medical[#All],2,FALSE)</f>
        <v>26.18</v>
      </c>
      <c r="D1487" s="26" t="str">
        <f>VLOOKUP(A1487,medical[#All],5,FALSE)</f>
        <v>Normal</v>
      </c>
      <c r="E1487" s="26" t="str">
        <f>VLOOKUP(A1487,medical[#All],6,FALSE)</f>
        <v>No</v>
      </c>
      <c r="F1487" s="26" t="str">
        <f>VLOOKUP('Health care'!A1487,medical[#All],7,FALSE)</f>
        <v>No</v>
      </c>
      <c r="G1487" s="26" t="str">
        <f>VLOOKUP(A1487,medical[#All],8,FALSE)</f>
        <v>No</v>
      </c>
      <c r="H1487" s="26">
        <f>VLOOKUP('Health care'!A1487,medical[#All],9,FALSE)</f>
        <v>0</v>
      </c>
      <c r="I1487" s="26" t="str">
        <f>VLOOKUP(A1487,medical[#All],10,FALSE)</f>
        <v>No</v>
      </c>
      <c r="J1487" s="27" t="str">
        <f>VLOOKUP(A1487,medical[#All],3,FALSE)</f>
        <v>OverWeight</v>
      </c>
      <c r="K1487" s="27" t="str">
        <f>VLOOKUP(A1487,medical[#All],5,FALSE)</f>
        <v>Normal</v>
      </c>
      <c r="L1487" s="28" t="str">
        <f>VLOOKUP(A1487,hospital[#All],10,FALSE)</f>
        <v>22-Oct-1980</v>
      </c>
      <c r="M1487" s="29">
        <f>VLOOKUP(A1487,hospital[#All],6,FALSE)</f>
        <v>7046.72</v>
      </c>
      <c r="N1487" s="26" t="str">
        <f>VLOOKUP(A1487,hospital[#All],7,FALSE)</f>
        <v>tier - 2</v>
      </c>
      <c r="O1487" s="26" t="str">
        <f>VLOOKUP(A1487,hospital[#All],8,FALSE)</f>
        <v>tier - 3</v>
      </c>
      <c r="P1487" s="26" t="str">
        <f>VLOOKUP(A1487,hospital[#All],9,FALSE)</f>
        <v>R1013</v>
      </c>
      <c r="Q1487" s="26">
        <f>VLOOKUP(A1487,hospital[#All],11,FALSE)</f>
        <v>45</v>
      </c>
    </row>
    <row r="1488" spans="1:17" ht="15.6" x14ac:dyDescent="0.3">
      <c r="A1488" s="25" t="s">
        <v>884</v>
      </c>
      <c r="B1488" s="26" t="str">
        <f>VLOOKUP(A1488,cstm_name[#All],4,FALSE)</f>
        <v>emilee</v>
      </c>
      <c r="C1488" s="26">
        <f>VLOOKUP(A1488,medical[#All],2,FALSE)</f>
        <v>25.3</v>
      </c>
      <c r="D1488" s="26" t="str">
        <f>VLOOKUP(A1488,medical[#All],5,FALSE)</f>
        <v>Normal</v>
      </c>
      <c r="E1488" s="26" t="str">
        <f>VLOOKUP(A1488,medical[#All],6,FALSE)</f>
        <v>No</v>
      </c>
      <c r="F1488" s="26" t="str">
        <f>VLOOKUP('Health care'!A1488,medical[#All],7,FALSE)</f>
        <v>No</v>
      </c>
      <c r="G1488" s="26" t="str">
        <f>VLOOKUP(A1488,medical[#All],8,FALSE)</f>
        <v>No</v>
      </c>
      <c r="H1488" s="26">
        <f>VLOOKUP('Health care'!A1488,medical[#All],9,FALSE)</f>
        <v>0</v>
      </c>
      <c r="I1488" s="26" t="str">
        <f>VLOOKUP(A1488,medical[#All],10,FALSE)</f>
        <v>No</v>
      </c>
      <c r="J1488" s="27" t="str">
        <f>VLOOKUP(A1488,medical[#All],3,FALSE)</f>
        <v>OverWeight</v>
      </c>
      <c r="K1488" s="27" t="str">
        <f>VLOOKUP(A1488,medical[#All],5,FALSE)</f>
        <v>Normal</v>
      </c>
      <c r="L1488" s="28" t="str">
        <f>VLOOKUP(A1488,hospital[#All],10,FALSE)</f>
        <v>26-Jul-1980</v>
      </c>
      <c r="M1488" s="29">
        <f>VLOOKUP(A1488,hospital[#All],6,FALSE)</f>
        <v>7045.5</v>
      </c>
      <c r="N1488" s="26" t="str">
        <f>VLOOKUP(A1488,hospital[#All],7,FALSE)</f>
        <v>tier - 2</v>
      </c>
      <c r="O1488" s="26" t="str">
        <f>VLOOKUP(A1488,hospital[#All],8,FALSE)</f>
        <v>tier - 1</v>
      </c>
      <c r="P1488" s="26" t="str">
        <f>VLOOKUP(A1488,hospital[#All],9,FALSE)</f>
        <v>R1011</v>
      </c>
      <c r="Q1488" s="26">
        <f>VLOOKUP(A1488,hospital[#All],11,FALSE)</f>
        <v>45</v>
      </c>
    </row>
    <row r="1489" spans="1:17" ht="15.6" x14ac:dyDescent="0.3">
      <c r="A1489" s="25" t="s">
        <v>883</v>
      </c>
      <c r="B1489" s="26" t="str">
        <f>VLOOKUP(A1489,cstm_name[#All],4,FALSE)</f>
        <v>Stephen</v>
      </c>
      <c r="C1489" s="26">
        <f>VLOOKUP(A1489,medical[#All],2,FALSE)</f>
        <v>36.94</v>
      </c>
      <c r="D1489" s="26" t="str">
        <f>VLOOKUP(A1489,medical[#All],5,FALSE)</f>
        <v>Normal</v>
      </c>
      <c r="E1489" s="26" t="str">
        <f>VLOOKUP(A1489,medical[#All],6,FALSE)</f>
        <v>Yes</v>
      </c>
      <c r="F1489" s="26" t="str">
        <f>VLOOKUP('Health care'!A1489,medical[#All],7,FALSE)</f>
        <v>No</v>
      </c>
      <c r="G1489" s="26" t="str">
        <f>VLOOKUP(A1489,medical[#All],8,FALSE)</f>
        <v>No</v>
      </c>
      <c r="H1489" s="26">
        <f>VLOOKUP('Health care'!A1489,medical[#All],9,FALSE)</f>
        <v>1</v>
      </c>
      <c r="I1489" s="26" t="str">
        <f>VLOOKUP(A1489,medical[#All],10,FALSE)</f>
        <v>No</v>
      </c>
      <c r="J1489" s="27" t="str">
        <f>VLOOKUP(A1489,medical[#All],3,FALSE)</f>
        <v>Obesity</v>
      </c>
      <c r="K1489" s="27" t="str">
        <f>VLOOKUP(A1489,medical[#All],5,FALSE)</f>
        <v>Normal</v>
      </c>
      <c r="L1489" s="28" t="str">
        <f>VLOOKUP(A1489,hospital[#All],10,FALSE)</f>
        <v>29-Oct-1995</v>
      </c>
      <c r="M1489" s="29">
        <f>VLOOKUP(A1489,hospital[#All],6,FALSE)</f>
        <v>7042.11</v>
      </c>
      <c r="N1489" s="26" t="str">
        <f>VLOOKUP(A1489,hospital[#All],7,FALSE)</f>
        <v>tier - 2</v>
      </c>
      <c r="O1489" s="26" t="str">
        <f>VLOOKUP(A1489,hospital[#All],8,FALSE)</f>
        <v>tier - 3</v>
      </c>
      <c r="P1489" s="26" t="str">
        <f>VLOOKUP(A1489,hospital[#All],9,FALSE)</f>
        <v>R1012</v>
      </c>
      <c r="Q1489" s="26">
        <f>VLOOKUP(A1489,hospital[#All],11,FALSE)</f>
        <v>30</v>
      </c>
    </row>
    <row r="1490" spans="1:17" ht="15.6" x14ac:dyDescent="0.3">
      <c r="A1490" s="25" t="s">
        <v>882</v>
      </c>
      <c r="B1490" s="26" t="str">
        <f>VLOOKUP(A1490,cstm_name[#All],4,FALSE)</f>
        <v>Annemarie</v>
      </c>
      <c r="C1490" s="26">
        <f>VLOOKUP(A1490,medical[#All],2,FALSE)</f>
        <v>22.86</v>
      </c>
      <c r="D1490" s="26" t="str">
        <f>VLOOKUP(A1490,medical[#All],5,FALSE)</f>
        <v>Diabetes</v>
      </c>
      <c r="E1490" s="26" t="str">
        <f>VLOOKUP(A1490,medical[#All],6,FALSE)</f>
        <v>No</v>
      </c>
      <c r="F1490" s="26" t="str">
        <f>VLOOKUP('Health care'!A1490,medical[#All],7,FALSE)</f>
        <v>No</v>
      </c>
      <c r="G1490" s="26" t="str">
        <f>VLOOKUP(A1490,medical[#All],8,FALSE)</f>
        <v>No</v>
      </c>
      <c r="H1490" s="26">
        <f>VLOOKUP('Health care'!A1490,medical[#All],9,FALSE)</f>
        <v>0</v>
      </c>
      <c r="I1490" s="26" t="str">
        <f>VLOOKUP(A1490,medical[#All],10,FALSE)</f>
        <v>No</v>
      </c>
      <c r="J1490" s="27" t="str">
        <f>VLOOKUP(A1490,medical[#All],3,FALSE)</f>
        <v>Normal Weight</v>
      </c>
      <c r="K1490" s="27" t="str">
        <f>VLOOKUP(A1490,medical[#All],5,FALSE)</f>
        <v>Diabetes</v>
      </c>
      <c r="L1490" s="28" t="str">
        <f>VLOOKUP(A1490,hospital[#All],10,FALSE)</f>
        <v>2-Jun-1978</v>
      </c>
      <c r="M1490" s="29">
        <f>VLOOKUP(A1490,hospital[#All],6,FALSE)</f>
        <v>7033.08</v>
      </c>
      <c r="N1490" s="26" t="str">
        <f>VLOOKUP(A1490,hospital[#All],7,FALSE)</f>
        <v>tier - 2</v>
      </c>
      <c r="O1490" s="26" t="str">
        <f>VLOOKUP(A1490,hospital[#All],8,FALSE)</f>
        <v>tier - 2</v>
      </c>
      <c r="P1490" s="26" t="str">
        <f>VLOOKUP(A1490,hospital[#All],9,FALSE)</f>
        <v>R1013</v>
      </c>
      <c r="Q1490" s="26">
        <f>VLOOKUP(A1490,hospital[#All],11,FALSE)</f>
        <v>47</v>
      </c>
    </row>
    <row r="1491" spans="1:17" ht="15.6" x14ac:dyDescent="0.3">
      <c r="A1491" s="25" t="s">
        <v>881</v>
      </c>
      <c r="B1491" s="26" t="str">
        <f>VLOOKUP(A1491,cstm_name[#All],4,FALSE)</f>
        <v>Ashley</v>
      </c>
      <c r="C1491" s="26">
        <f>VLOOKUP(A1491,medical[#All],2,FALSE)</f>
        <v>18.760000000000002</v>
      </c>
      <c r="D1491" s="26" t="str">
        <f>VLOOKUP(A1491,medical[#All],5,FALSE)</f>
        <v>Normal</v>
      </c>
      <c r="E1491" s="26" t="str">
        <f>VLOOKUP(A1491,medical[#All],6,FALSE)</f>
        <v>Yes</v>
      </c>
      <c r="F1491" s="26" t="str">
        <f>VLOOKUP('Health care'!A1491,medical[#All],7,FALSE)</f>
        <v>No</v>
      </c>
      <c r="G1491" s="26" t="str">
        <f>VLOOKUP(A1491,medical[#All],8,FALSE)</f>
        <v>Yes</v>
      </c>
      <c r="H1491" s="26">
        <f>VLOOKUP('Health care'!A1491,medical[#All],9,FALSE)</f>
        <v>1</v>
      </c>
      <c r="I1491" s="26" t="str">
        <f>VLOOKUP(A1491,medical[#All],10,FALSE)</f>
        <v>No</v>
      </c>
      <c r="J1491" s="27" t="str">
        <f>VLOOKUP(A1491,medical[#All],3,FALSE)</f>
        <v>Normal Weight</v>
      </c>
      <c r="K1491" s="27" t="str">
        <f>VLOOKUP(A1491,medical[#All],5,FALSE)</f>
        <v>Normal</v>
      </c>
      <c r="L1491" s="28" t="str">
        <f>VLOOKUP(A1491,hospital[#All],10,FALSE)</f>
        <v>6-Jul-1969</v>
      </c>
      <c r="M1491" s="29">
        <f>VLOOKUP(A1491,hospital[#All],6,FALSE)</f>
        <v>7003.1</v>
      </c>
      <c r="N1491" s="26" t="str">
        <f>VLOOKUP(A1491,hospital[#All],7,FALSE)</f>
        <v>tier - 2</v>
      </c>
      <c r="O1491" s="26" t="str">
        <f>VLOOKUP(A1491,hospital[#All],8,FALSE)</f>
        <v>tier - 3</v>
      </c>
      <c r="P1491" s="26" t="str">
        <f>VLOOKUP(A1491,hospital[#All],9,FALSE)</f>
        <v>R1013</v>
      </c>
      <c r="Q1491" s="26">
        <f>VLOOKUP(A1491,hospital[#All],11,FALSE)</f>
        <v>56</v>
      </c>
    </row>
    <row r="1492" spans="1:17" ht="15.6" x14ac:dyDescent="0.3">
      <c r="A1492" s="25" t="s">
        <v>880</v>
      </c>
      <c r="B1492" s="26" t="str">
        <f>VLOOKUP(A1492,cstm_name[#All],4,FALSE)</f>
        <v>Leslie</v>
      </c>
      <c r="C1492" s="26">
        <f>VLOOKUP(A1492,medical[#All],2,FALSE)</f>
        <v>24.36</v>
      </c>
      <c r="D1492" s="26" t="str">
        <f>VLOOKUP(A1492,medical[#All],5,FALSE)</f>
        <v>Normal</v>
      </c>
      <c r="E1492" s="26" t="str">
        <f>VLOOKUP(A1492,medical[#All],6,FALSE)</f>
        <v>No</v>
      </c>
      <c r="F1492" s="26" t="str">
        <f>VLOOKUP('Health care'!A1492,medical[#All],7,FALSE)</f>
        <v>No</v>
      </c>
      <c r="G1492" s="26" t="str">
        <f>VLOOKUP(A1492,medical[#All],8,FALSE)</f>
        <v>No</v>
      </c>
      <c r="H1492" s="26">
        <f>VLOOKUP('Health care'!A1492,medical[#All],9,FALSE)</f>
        <v>0</v>
      </c>
      <c r="I1492" s="26" t="str">
        <f>VLOOKUP(A1492,medical[#All],10,FALSE)</f>
        <v>No</v>
      </c>
      <c r="J1492" s="27" t="str">
        <f>VLOOKUP(A1492,medical[#All],3,FALSE)</f>
        <v>Normal Weight</v>
      </c>
      <c r="K1492" s="27" t="str">
        <f>VLOOKUP(A1492,medical[#All],5,FALSE)</f>
        <v>Normal</v>
      </c>
      <c r="L1492" s="28" t="str">
        <f>VLOOKUP(A1492,hospital[#All],10,FALSE)</f>
        <v>1-Sep-1982</v>
      </c>
      <c r="M1492" s="29">
        <f>VLOOKUP(A1492,hospital[#All],6,FALSE)</f>
        <v>6989.95</v>
      </c>
      <c r="N1492" s="26" t="str">
        <f>VLOOKUP(A1492,hospital[#All],7,FALSE)</f>
        <v>tier - 2</v>
      </c>
      <c r="O1492" s="26" t="str">
        <f>VLOOKUP(A1492,hospital[#All],8,FALSE)</f>
        <v>tier - 1</v>
      </c>
      <c r="P1492" s="26" t="str">
        <f>VLOOKUP(A1492,hospital[#All],9,FALSE)</f>
        <v>R1013</v>
      </c>
      <c r="Q1492" s="26">
        <f>VLOOKUP(A1492,hospital[#All],11,FALSE)</f>
        <v>43</v>
      </c>
    </row>
    <row r="1493" spans="1:17" ht="15.6" x14ac:dyDescent="0.3">
      <c r="A1493" s="25" t="s">
        <v>879</v>
      </c>
      <c r="B1493" s="26" t="str">
        <f>VLOOKUP(A1493,cstm_name[#All],4,FALSE)</f>
        <v>sr</v>
      </c>
      <c r="C1493" s="26">
        <f>VLOOKUP(A1493,medical[#All],2,FALSE)</f>
        <v>32.299999999999997</v>
      </c>
      <c r="D1493" s="26" t="str">
        <f>VLOOKUP(A1493,medical[#All],5,FALSE)</f>
        <v>Normal</v>
      </c>
      <c r="E1493" s="26" t="str">
        <f>VLOOKUP(A1493,medical[#All],6,FALSE)</f>
        <v>No</v>
      </c>
      <c r="F1493" s="26" t="str">
        <f>VLOOKUP('Health care'!A1493,medical[#All],7,FALSE)</f>
        <v>No</v>
      </c>
      <c r="G1493" s="26" t="str">
        <f>VLOOKUP(A1493,medical[#All],8,FALSE)</f>
        <v>No</v>
      </c>
      <c r="H1493" s="26">
        <f>VLOOKUP('Health care'!A1493,medical[#All],9,FALSE)</f>
        <v>0</v>
      </c>
      <c r="I1493" s="26" t="str">
        <f>VLOOKUP(A1493,medical[#All],10,FALSE)</f>
        <v>No</v>
      </c>
      <c r="J1493" s="27" t="str">
        <f>VLOOKUP(A1493,medical[#All],3,FALSE)</f>
        <v>Obesity</v>
      </c>
      <c r="K1493" s="27" t="str">
        <f>VLOOKUP(A1493,medical[#All],5,FALSE)</f>
        <v>Normal</v>
      </c>
      <c r="L1493" s="28" t="str">
        <f>VLOOKUP(A1493,hospital[#All],10,FALSE)</f>
        <v>18-Oct-1982</v>
      </c>
      <c r="M1493" s="29">
        <f>VLOOKUP(A1493,hospital[#All],6,FALSE)</f>
        <v>6986.7</v>
      </c>
      <c r="N1493" s="26" t="str">
        <f>VLOOKUP(A1493,hospital[#All],7,FALSE)</f>
        <v>tier - 3</v>
      </c>
      <c r="O1493" s="26" t="str">
        <f>VLOOKUP(A1493,hospital[#All],8,FALSE)</f>
        <v>tier - 1</v>
      </c>
      <c r="P1493" s="26" t="str">
        <f>VLOOKUP(A1493,hospital[#All],9,FALSE)</f>
        <v>R1012</v>
      </c>
      <c r="Q1493" s="26">
        <f>VLOOKUP(A1493,hospital[#All],11,FALSE)</f>
        <v>43</v>
      </c>
    </row>
    <row r="1494" spans="1:17" ht="15.6" x14ac:dyDescent="0.3">
      <c r="A1494" s="25" t="s">
        <v>878</v>
      </c>
      <c r="B1494" s="26" t="str">
        <f>VLOOKUP(A1494,cstm_name[#All],4,FALSE)</f>
        <v>kieran</v>
      </c>
      <c r="C1494" s="26">
        <f>VLOOKUP(A1494,medical[#All],2,FALSE)</f>
        <v>22.704999999999998</v>
      </c>
      <c r="D1494" s="26" t="str">
        <f>VLOOKUP(A1494,medical[#All],5,FALSE)</f>
        <v>Normal</v>
      </c>
      <c r="E1494" s="26" t="str">
        <f>VLOOKUP(A1494,medical[#All],6,FALSE)</f>
        <v>Yes</v>
      </c>
      <c r="F1494" s="26" t="str">
        <f>VLOOKUP('Health care'!A1494,medical[#All],7,FALSE)</f>
        <v>No</v>
      </c>
      <c r="G1494" s="26" t="str">
        <f>VLOOKUP(A1494,medical[#All],8,FALSE)</f>
        <v>No</v>
      </c>
      <c r="H1494" s="26">
        <f>VLOOKUP('Health care'!A1494,medical[#All],9,FALSE)</f>
        <v>0</v>
      </c>
      <c r="I1494" s="26" t="str">
        <f>VLOOKUP(A1494,medical[#All],10,FALSE)</f>
        <v>No</v>
      </c>
      <c r="J1494" s="27" t="str">
        <f>VLOOKUP(A1494,medical[#All],3,FALSE)</f>
        <v>Normal Weight</v>
      </c>
      <c r="K1494" s="27" t="str">
        <f>VLOOKUP(A1494,medical[#All],5,FALSE)</f>
        <v>Normal</v>
      </c>
      <c r="L1494" s="28" t="str">
        <f>VLOOKUP(A1494,hospital[#All],10,FALSE)</f>
        <v>10-Dec-1985</v>
      </c>
      <c r="M1494" s="29">
        <f>VLOOKUP(A1494,hospital[#All],6,FALSE)</f>
        <v>6985.51</v>
      </c>
      <c r="N1494" s="26" t="str">
        <f>VLOOKUP(A1494,hospital[#All],7,FALSE)</f>
        <v>tier - 2</v>
      </c>
      <c r="O1494" s="26" t="str">
        <f>VLOOKUP(A1494,hospital[#All],8,FALSE)</f>
        <v>tier - 2</v>
      </c>
      <c r="P1494" s="26" t="str">
        <f>VLOOKUP(A1494,hospital[#All],9,FALSE)</f>
        <v>R1019</v>
      </c>
      <c r="Q1494" s="26">
        <f>VLOOKUP(A1494,hospital[#All],11,FALSE)</f>
        <v>40</v>
      </c>
    </row>
    <row r="1495" spans="1:17" ht="15.6" x14ac:dyDescent="0.3">
      <c r="A1495" s="25" t="s">
        <v>877</v>
      </c>
      <c r="B1495" s="26" t="str">
        <f>VLOOKUP(A1495,cstm_name[#All],4,FALSE)</f>
        <v>Elizabeth</v>
      </c>
      <c r="C1495" s="26">
        <f>VLOOKUP(A1495,medical[#All],2,FALSE)</f>
        <v>21.79</v>
      </c>
      <c r="D1495" s="26" t="str">
        <f>VLOOKUP(A1495,medical[#All],5,FALSE)</f>
        <v>Diabetes</v>
      </c>
      <c r="E1495" s="26" t="str">
        <f>VLOOKUP(A1495,medical[#All],6,FALSE)</f>
        <v>Yes</v>
      </c>
      <c r="F1495" s="26" t="str">
        <f>VLOOKUP('Health care'!A1495,medical[#All],7,FALSE)</f>
        <v>No</v>
      </c>
      <c r="G1495" s="26" t="str">
        <f>VLOOKUP(A1495,medical[#All],8,FALSE)</f>
        <v>No</v>
      </c>
      <c r="H1495" s="26">
        <f>VLOOKUP('Health care'!A1495,medical[#All],9,FALSE)</f>
        <v>1</v>
      </c>
      <c r="I1495" s="26" t="str">
        <f>VLOOKUP(A1495,medical[#All],10,FALSE)</f>
        <v>No</v>
      </c>
      <c r="J1495" s="27" t="str">
        <f>VLOOKUP(A1495,medical[#All],3,FALSE)</f>
        <v>Normal Weight</v>
      </c>
      <c r="K1495" s="27" t="str">
        <f>VLOOKUP(A1495,medical[#All],5,FALSE)</f>
        <v>Diabetes</v>
      </c>
      <c r="L1495" s="28" t="str">
        <f>VLOOKUP(A1495,hospital[#All],10,FALSE)</f>
        <v>3-Jun-1975</v>
      </c>
      <c r="M1495" s="29">
        <f>VLOOKUP(A1495,hospital[#All],6,FALSE)</f>
        <v>6965.21</v>
      </c>
      <c r="N1495" s="26" t="str">
        <f>VLOOKUP(A1495,hospital[#All],7,FALSE)</f>
        <v>tier - 2</v>
      </c>
      <c r="O1495" s="26" t="str">
        <f>VLOOKUP(A1495,hospital[#All],8,FALSE)</f>
        <v>tier - 3</v>
      </c>
      <c r="P1495" s="26" t="str">
        <f>VLOOKUP(A1495,hospital[#All],9,FALSE)</f>
        <v>R1013</v>
      </c>
      <c r="Q1495" s="26">
        <f>VLOOKUP(A1495,hospital[#All],11,FALSE)</f>
        <v>50</v>
      </c>
    </row>
    <row r="1496" spans="1:17" ht="15.6" x14ac:dyDescent="0.3">
      <c r="A1496" s="25" t="s">
        <v>876</v>
      </c>
      <c r="B1496" s="26" t="str">
        <f>VLOOKUP(A1496,cstm_name[#All],4,FALSE)</f>
        <v>Zeke</v>
      </c>
      <c r="C1496" s="26">
        <f>VLOOKUP(A1496,medical[#All],2,FALSE)</f>
        <v>24.52</v>
      </c>
      <c r="D1496" s="26" t="str">
        <f>VLOOKUP(A1496,medical[#All],5,FALSE)</f>
        <v>Normal</v>
      </c>
      <c r="E1496" s="26" t="str">
        <f>VLOOKUP(A1496,medical[#All],6,FALSE)</f>
        <v>No</v>
      </c>
      <c r="F1496" s="26" t="str">
        <f>VLOOKUP('Health care'!A1496,medical[#All],7,FALSE)</f>
        <v>No</v>
      </c>
      <c r="G1496" s="26" t="str">
        <f>VLOOKUP(A1496,medical[#All],8,FALSE)</f>
        <v>No</v>
      </c>
      <c r="H1496" s="26">
        <f>VLOOKUP('Health care'!A1496,medical[#All],9,FALSE)</f>
        <v>0</v>
      </c>
      <c r="I1496" s="26" t="str">
        <f>VLOOKUP(A1496,medical[#All],10,FALSE)</f>
        <v>No</v>
      </c>
      <c r="J1496" s="27" t="str">
        <f>VLOOKUP(A1496,medical[#All],3,FALSE)</f>
        <v>Normal Weight</v>
      </c>
      <c r="K1496" s="27" t="str">
        <f>VLOOKUP(A1496,medical[#All],5,FALSE)</f>
        <v>Normal</v>
      </c>
      <c r="L1496" s="28" t="str">
        <f>VLOOKUP(A1496,hospital[#All],10,FALSE)</f>
        <v>18-Aug-1980</v>
      </c>
      <c r="M1496" s="29">
        <f>VLOOKUP(A1496,hospital[#All],6,FALSE)</f>
        <v>6951.12</v>
      </c>
      <c r="N1496" s="26" t="str">
        <f>VLOOKUP(A1496,hospital[#All],7,FALSE)</f>
        <v>tier - 2</v>
      </c>
      <c r="O1496" s="26" t="str">
        <f>VLOOKUP(A1496,hospital[#All],8,FALSE)</f>
        <v>tier - 2</v>
      </c>
      <c r="P1496" s="26" t="str">
        <f>VLOOKUP(A1496,hospital[#All],9,FALSE)</f>
        <v>R1013</v>
      </c>
      <c r="Q1496" s="26">
        <f>VLOOKUP(A1496,hospital[#All],11,FALSE)</f>
        <v>45</v>
      </c>
    </row>
    <row r="1497" spans="1:17" ht="15.6" x14ac:dyDescent="0.3">
      <c r="A1497" s="25" t="s">
        <v>875</v>
      </c>
      <c r="B1497" s="26" t="str">
        <f>VLOOKUP(A1497,cstm_name[#All],4,FALSE)</f>
        <v>chip</v>
      </c>
      <c r="C1497" s="26">
        <f>VLOOKUP(A1497,medical[#All],2,FALSE)</f>
        <v>39.520000000000003</v>
      </c>
      <c r="D1497" s="26" t="str">
        <f>VLOOKUP(A1497,medical[#All],5,FALSE)</f>
        <v>Diabetes</v>
      </c>
      <c r="E1497" s="26" t="str">
        <f>VLOOKUP(A1497,medical[#All],6,FALSE)</f>
        <v>No</v>
      </c>
      <c r="F1497" s="26" t="str">
        <f>VLOOKUP('Health care'!A1497,medical[#All],7,FALSE)</f>
        <v>No</v>
      </c>
      <c r="G1497" s="26" t="str">
        <f>VLOOKUP(A1497,medical[#All],8,FALSE)</f>
        <v>No</v>
      </c>
      <c r="H1497" s="26">
        <f>VLOOKUP('Health care'!A1497,medical[#All],9,FALSE)</f>
        <v>0</v>
      </c>
      <c r="I1497" s="26" t="str">
        <f>VLOOKUP(A1497,medical[#All],10,FALSE)</f>
        <v>No</v>
      </c>
      <c r="J1497" s="27" t="str">
        <f>VLOOKUP(A1497,medical[#All],3,FALSE)</f>
        <v>Obesity</v>
      </c>
      <c r="K1497" s="27" t="str">
        <f>VLOOKUP(A1497,medical[#All],5,FALSE)</f>
        <v>Diabetes</v>
      </c>
      <c r="L1497" s="28" t="str">
        <f>VLOOKUP(A1497,hospital[#All],10,FALSE)</f>
        <v>15-Dec-1978</v>
      </c>
      <c r="M1497" s="29">
        <f>VLOOKUP(A1497,hospital[#All],6,FALSE)</f>
        <v>6948.7</v>
      </c>
      <c r="N1497" s="26" t="str">
        <f>VLOOKUP(A1497,hospital[#All],7,FALSE)</f>
        <v>tier - 1</v>
      </c>
      <c r="O1497" s="26" t="str">
        <f>VLOOKUP(A1497,hospital[#All],8,FALSE)</f>
        <v>tier - 2</v>
      </c>
      <c r="P1497" s="26" t="str">
        <f>VLOOKUP(A1497,hospital[#All],9,FALSE)</f>
        <v>R1012</v>
      </c>
      <c r="Q1497" s="26">
        <f>VLOOKUP(A1497,hospital[#All],11,FALSE)</f>
        <v>47</v>
      </c>
    </row>
    <row r="1498" spans="1:17" ht="15.6" x14ac:dyDescent="0.3">
      <c r="A1498" s="25" t="s">
        <v>874</v>
      </c>
      <c r="B1498" s="26" t="str">
        <f>VLOOKUP(A1498,cstm_name[#All],4,FALSE)</f>
        <v>sr</v>
      </c>
      <c r="C1498" s="26">
        <f>VLOOKUP(A1498,medical[#All],2,FALSE)</f>
        <v>24.49</v>
      </c>
      <c r="D1498" s="26" t="str">
        <f>VLOOKUP(A1498,medical[#All],5,FALSE)</f>
        <v>Normal</v>
      </c>
      <c r="E1498" s="26" t="str">
        <f>VLOOKUP(A1498,medical[#All],6,FALSE)</f>
        <v>No</v>
      </c>
      <c r="F1498" s="26" t="str">
        <f>VLOOKUP('Health care'!A1498,medical[#All],7,FALSE)</f>
        <v>No</v>
      </c>
      <c r="G1498" s="26" t="str">
        <f>VLOOKUP(A1498,medical[#All],8,FALSE)</f>
        <v>No</v>
      </c>
      <c r="H1498" s="26">
        <f>VLOOKUP('Health care'!A1498,medical[#All],9,FALSE)</f>
        <v>0</v>
      </c>
      <c r="I1498" s="26" t="str">
        <f>VLOOKUP(A1498,medical[#All],10,FALSE)</f>
        <v>No</v>
      </c>
      <c r="J1498" s="27" t="str">
        <f>VLOOKUP(A1498,medical[#All],3,FALSE)</f>
        <v>Normal Weight</v>
      </c>
      <c r="K1498" s="27" t="str">
        <f>VLOOKUP(A1498,medical[#All],5,FALSE)</f>
        <v>Normal</v>
      </c>
      <c r="L1498" s="28" t="str">
        <f>VLOOKUP(A1498,hospital[#All],10,FALSE)</f>
        <v>5-Oct-1980</v>
      </c>
      <c r="M1498" s="29">
        <f>VLOOKUP(A1498,hospital[#All],6,FALSE)</f>
        <v>6940.94</v>
      </c>
      <c r="N1498" s="26" t="str">
        <f>VLOOKUP(A1498,hospital[#All],7,FALSE)</f>
        <v>tier - 2</v>
      </c>
      <c r="O1498" s="26" t="str">
        <f>VLOOKUP(A1498,hospital[#All],8,FALSE)</f>
        <v>tier - 3</v>
      </c>
      <c r="P1498" s="26" t="str">
        <f>VLOOKUP(A1498,hospital[#All],9,FALSE)</f>
        <v>R1013</v>
      </c>
      <c r="Q1498" s="26">
        <f>VLOOKUP(A1498,hospital[#All],11,FALSE)</f>
        <v>45</v>
      </c>
    </row>
    <row r="1499" spans="1:17" ht="15.6" x14ac:dyDescent="0.3">
      <c r="A1499" s="25" t="s">
        <v>873</v>
      </c>
      <c r="B1499" s="26" t="str">
        <f>VLOOKUP(A1499,cstm_name[#All],4,FALSE)</f>
        <v>brian</v>
      </c>
      <c r="C1499" s="26">
        <f>VLOOKUP(A1499,medical[#All],2,FALSE)</f>
        <v>26.315000000000001</v>
      </c>
      <c r="D1499" s="26" t="str">
        <f>VLOOKUP(A1499,medical[#All],5,FALSE)</f>
        <v>Prediabetes</v>
      </c>
      <c r="E1499" s="26" t="str">
        <f>VLOOKUP(A1499,medical[#All],6,FALSE)</f>
        <v>No</v>
      </c>
      <c r="F1499" s="26" t="str">
        <f>VLOOKUP('Health care'!A1499,medical[#All],7,FALSE)</f>
        <v>No</v>
      </c>
      <c r="G1499" s="26" t="str">
        <f>VLOOKUP(A1499,medical[#All],8,FALSE)</f>
        <v>No</v>
      </c>
      <c r="H1499" s="26">
        <f>VLOOKUP('Health care'!A1499,medical[#All],9,FALSE)</f>
        <v>0</v>
      </c>
      <c r="I1499" s="26" t="str">
        <f>VLOOKUP(A1499,medical[#All],10,FALSE)</f>
        <v>No</v>
      </c>
      <c r="J1499" s="27" t="str">
        <f>VLOOKUP(A1499,medical[#All],3,FALSE)</f>
        <v>OverWeight</v>
      </c>
      <c r="K1499" s="27" t="str">
        <f>VLOOKUP(A1499,medical[#All],5,FALSE)</f>
        <v>Prediabetes</v>
      </c>
      <c r="L1499" s="28" t="str">
        <f>VLOOKUP(A1499,hospital[#All],10,FALSE)</f>
        <v>30-Aug-1980</v>
      </c>
      <c r="M1499" s="29">
        <f>VLOOKUP(A1499,hospital[#All],6,FALSE)</f>
        <v>6940.91</v>
      </c>
      <c r="N1499" s="26" t="str">
        <f>VLOOKUP(A1499,hospital[#All],7,FALSE)</f>
        <v>tier - 2</v>
      </c>
      <c r="O1499" s="26" t="str">
        <f>VLOOKUP(A1499,hospital[#All],8,FALSE)</f>
        <v>tier - 2</v>
      </c>
      <c r="P1499" s="26" t="str">
        <f>VLOOKUP(A1499,hospital[#All],9,FALSE)</f>
        <v>R1012</v>
      </c>
      <c r="Q1499" s="26">
        <f>VLOOKUP(A1499,hospital[#All],11,FALSE)</f>
        <v>45</v>
      </c>
    </row>
    <row r="1500" spans="1:17" ht="15.6" x14ac:dyDescent="0.3">
      <c r="A1500" s="25" t="s">
        <v>872</v>
      </c>
      <c r="B1500" s="26" t="str">
        <f>VLOOKUP(A1500,cstm_name[#All],4,FALSE)</f>
        <v>meghan</v>
      </c>
      <c r="C1500" s="26">
        <f>VLOOKUP(A1500,medical[#All],2,FALSE)</f>
        <v>22.58</v>
      </c>
      <c r="D1500" s="26" t="str">
        <f>VLOOKUP(A1500,medical[#All],5,FALSE)</f>
        <v>Diabetes</v>
      </c>
      <c r="E1500" s="26" t="str">
        <f>VLOOKUP(A1500,medical[#All],6,FALSE)</f>
        <v>No</v>
      </c>
      <c r="F1500" s="26" t="str">
        <f>VLOOKUP('Health care'!A1500,medical[#All],7,FALSE)</f>
        <v>No</v>
      </c>
      <c r="G1500" s="26" t="str">
        <f>VLOOKUP(A1500,medical[#All],8,FALSE)</f>
        <v>No</v>
      </c>
      <c r="H1500" s="26">
        <f>VLOOKUP('Health care'!A1500,medical[#All],9,FALSE)</f>
        <v>0</v>
      </c>
      <c r="I1500" s="26" t="str">
        <f>VLOOKUP(A1500,medical[#All],10,FALSE)</f>
        <v>No</v>
      </c>
      <c r="J1500" s="27" t="str">
        <f>VLOOKUP(A1500,medical[#All],3,FALSE)</f>
        <v>Normal Weight</v>
      </c>
      <c r="K1500" s="27" t="str">
        <f>VLOOKUP(A1500,medical[#All],5,FALSE)</f>
        <v>Diabetes</v>
      </c>
      <c r="L1500" s="28" t="str">
        <f>VLOOKUP(A1500,hospital[#All],10,FALSE)</f>
        <v>29-Nov-1978</v>
      </c>
      <c r="M1500" s="29">
        <f>VLOOKUP(A1500,hospital[#All],6,FALSE)</f>
        <v>6938.11</v>
      </c>
      <c r="N1500" s="26" t="str">
        <f>VLOOKUP(A1500,hospital[#All],7,FALSE)</f>
        <v>tier - 2</v>
      </c>
      <c r="O1500" s="26" t="str">
        <f>VLOOKUP(A1500,hospital[#All],8,FALSE)</f>
        <v>tier - 2</v>
      </c>
      <c r="P1500" s="26" t="str">
        <f>VLOOKUP(A1500,hospital[#All],9,FALSE)</f>
        <v>R1013</v>
      </c>
      <c r="Q1500" s="26">
        <f>VLOOKUP(A1500,hospital[#All],11,FALSE)</f>
        <v>47</v>
      </c>
    </row>
    <row r="1501" spans="1:17" ht="15.6" x14ac:dyDescent="0.3">
      <c r="A1501" s="25" t="s">
        <v>871</v>
      </c>
      <c r="B1501" s="26" t="str">
        <f>VLOOKUP(A1501,cstm_name[#All],4,FALSE)</f>
        <v>Meredith</v>
      </c>
      <c r="C1501" s="26">
        <f>VLOOKUP(A1501,medical[#All],2,FALSE)</f>
        <v>19.475000000000001</v>
      </c>
      <c r="D1501" s="26" t="str">
        <f>VLOOKUP(A1501,medical[#All],5,FALSE)</f>
        <v>Normal</v>
      </c>
      <c r="E1501" s="26" t="str">
        <f>VLOOKUP(A1501,medical[#All],6,FALSE)</f>
        <v>No</v>
      </c>
      <c r="F1501" s="26" t="str">
        <f>VLOOKUP('Health care'!A1501,medical[#All],7,FALSE)</f>
        <v>No</v>
      </c>
      <c r="G1501" s="26" t="str">
        <f>VLOOKUP(A1501,medical[#All],8,FALSE)</f>
        <v>No</v>
      </c>
      <c r="H1501" s="26">
        <f>VLOOKUP('Health care'!A1501,medical[#All],9,FALSE)</f>
        <v>1</v>
      </c>
      <c r="I1501" s="26" t="str">
        <f>VLOOKUP(A1501,medical[#All],10,FALSE)</f>
        <v>No</v>
      </c>
      <c r="J1501" s="27" t="str">
        <f>VLOOKUP(A1501,medical[#All],3,FALSE)</f>
        <v>Normal Weight</v>
      </c>
      <c r="K1501" s="27" t="str">
        <f>VLOOKUP(A1501,medical[#All],5,FALSE)</f>
        <v>Normal</v>
      </c>
      <c r="L1501" s="28" t="str">
        <f>VLOOKUP(A1501,hospital[#All],10,FALSE)</f>
        <v>5-Sep-1984</v>
      </c>
      <c r="M1501" s="29">
        <f>VLOOKUP(A1501,hospital[#All],6,FALSE)</f>
        <v>6933.24</v>
      </c>
      <c r="N1501" s="26" t="str">
        <f>VLOOKUP(A1501,hospital[#All],7,FALSE)</f>
        <v>tier - 2</v>
      </c>
      <c r="O1501" s="26" t="str">
        <f>VLOOKUP(A1501,hospital[#All],8,FALSE)</f>
        <v>tier - 3</v>
      </c>
      <c r="P1501" s="26" t="str">
        <f>VLOOKUP(A1501,hospital[#All],9,FALSE)</f>
        <v>R1012</v>
      </c>
      <c r="Q1501" s="26">
        <f>VLOOKUP(A1501,hospital[#All],11,FALSE)</f>
        <v>41</v>
      </c>
    </row>
    <row r="1502" spans="1:17" ht="15.6" x14ac:dyDescent="0.3">
      <c r="A1502" s="25" t="s">
        <v>870</v>
      </c>
      <c r="B1502" s="26" t="str">
        <f>VLOOKUP(A1502,cstm_name[#All],4,FALSE)</f>
        <v>Millicent</v>
      </c>
      <c r="C1502" s="26">
        <f>VLOOKUP(A1502,medical[#All],2,FALSE)</f>
        <v>26.33</v>
      </c>
      <c r="D1502" s="26" t="str">
        <f>VLOOKUP(A1502,medical[#All],5,FALSE)</f>
        <v>Normal</v>
      </c>
      <c r="E1502" s="26" t="str">
        <f>VLOOKUP(A1502,medical[#All],6,FALSE)</f>
        <v>No</v>
      </c>
      <c r="F1502" s="26" t="str">
        <f>VLOOKUP('Health care'!A1502,medical[#All],7,FALSE)</f>
        <v>No</v>
      </c>
      <c r="G1502" s="26" t="str">
        <f>VLOOKUP(A1502,medical[#All],8,FALSE)</f>
        <v>No</v>
      </c>
      <c r="H1502" s="26">
        <f>VLOOKUP('Health care'!A1502,medical[#All],9,FALSE)</f>
        <v>0</v>
      </c>
      <c r="I1502" s="26" t="str">
        <f>VLOOKUP(A1502,medical[#All],10,FALSE)</f>
        <v>No</v>
      </c>
      <c r="J1502" s="27" t="str">
        <f>VLOOKUP(A1502,medical[#All],3,FALSE)</f>
        <v>OverWeight</v>
      </c>
      <c r="K1502" s="27" t="str">
        <f>VLOOKUP(A1502,medical[#All],5,FALSE)</f>
        <v>Normal</v>
      </c>
      <c r="L1502" s="28" t="str">
        <f>VLOOKUP(A1502,hospital[#All],10,FALSE)</f>
        <v>21-Dec-1989</v>
      </c>
      <c r="M1502" s="29">
        <f>VLOOKUP(A1502,hospital[#All],6,FALSE)</f>
        <v>6895.19</v>
      </c>
      <c r="N1502" s="26" t="str">
        <f>VLOOKUP(A1502,hospital[#All],7,FALSE)</f>
        <v>tier - 2</v>
      </c>
      <c r="O1502" s="26" t="str">
        <f>VLOOKUP(A1502,hospital[#All],8,FALSE)</f>
        <v>tier - 3</v>
      </c>
      <c r="P1502" s="26" t="str">
        <f>VLOOKUP(A1502,hospital[#All],9,FALSE)</f>
        <v>R1024</v>
      </c>
      <c r="Q1502" s="26">
        <f>VLOOKUP(A1502,hospital[#All],11,FALSE)</f>
        <v>36</v>
      </c>
    </row>
    <row r="1503" spans="1:17" ht="15.6" x14ac:dyDescent="0.3">
      <c r="A1503" s="25" t="s">
        <v>869</v>
      </c>
      <c r="B1503" s="26" t="str">
        <f>VLOOKUP(A1503,cstm_name[#All],4,FALSE)</f>
        <v>kathleen</v>
      </c>
      <c r="C1503" s="26">
        <f>VLOOKUP(A1503,medical[#All],2,FALSE)</f>
        <v>17.29</v>
      </c>
      <c r="D1503" s="26" t="str">
        <f>VLOOKUP(A1503,medical[#All],5,FALSE)</f>
        <v>Normal</v>
      </c>
      <c r="E1503" s="26" t="str">
        <f>VLOOKUP(A1503,medical[#All],6,FALSE)</f>
        <v>Yes</v>
      </c>
      <c r="F1503" s="26" t="str">
        <f>VLOOKUP('Health care'!A1503,medical[#All],7,FALSE)</f>
        <v>No</v>
      </c>
      <c r="G1503" s="26" t="str">
        <f>VLOOKUP(A1503,medical[#All],8,FALSE)</f>
        <v>No</v>
      </c>
      <c r="H1503" s="26">
        <f>VLOOKUP('Health care'!A1503,medical[#All],9,FALSE)</f>
        <v>0</v>
      </c>
      <c r="I1503" s="26" t="str">
        <f>VLOOKUP(A1503,medical[#All],10,FALSE)</f>
        <v>No</v>
      </c>
      <c r="J1503" s="27" t="str">
        <f>VLOOKUP(A1503,medical[#All],3,FALSE)</f>
        <v>Underweight</v>
      </c>
      <c r="K1503" s="27" t="str">
        <f>VLOOKUP(A1503,medical[#All],5,FALSE)</f>
        <v>Normal</v>
      </c>
      <c r="L1503" s="28" t="str">
        <f>VLOOKUP(A1503,hospital[#All],10,FALSE)</f>
        <v>10-Sep-1985</v>
      </c>
      <c r="M1503" s="29">
        <f>VLOOKUP(A1503,hospital[#All],6,FALSE)</f>
        <v>6877.98</v>
      </c>
      <c r="N1503" s="26" t="str">
        <f>VLOOKUP(A1503,hospital[#All],7,FALSE)</f>
        <v>tier - 2</v>
      </c>
      <c r="O1503" s="26" t="str">
        <f>VLOOKUP(A1503,hospital[#All],8,FALSE)</f>
        <v>tier - 1</v>
      </c>
      <c r="P1503" s="26" t="str">
        <f>VLOOKUP(A1503,hospital[#All],9,FALSE)</f>
        <v>R1024</v>
      </c>
      <c r="Q1503" s="26">
        <f>VLOOKUP(A1503,hospital[#All],11,FALSE)</f>
        <v>40</v>
      </c>
    </row>
    <row r="1504" spans="1:17" ht="15.6" x14ac:dyDescent="0.3">
      <c r="A1504" s="25" t="s">
        <v>868</v>
      </c>
      <c r="B1504" s="26" t="str">
        <f>VLOOKUP(A1504,cstm_name[#All],4,FALSE)</f>
        <v>Kimberly</v>
      </c>
      <c r="C1504" s="26">
        <f>VLOOKUP(A1504,medical[#All],2,FALSE)</f>
        <v>42.88</v>
      </c>
      <c r="D1504" s="26" t="str">
        <f>VLOOKUP(A1504,medical[#All],5,FALSE)</f>
        <v>Normal</v>
      </c>
      <c r="E1504" s="26" t="str">
        <f>VLOOKUP(A1504,medical[#All],6,FALSE)</f>
        <v>No</v>
      </c>
      <c r="F1504" s="26" t="str">
        <f>VLOOKUP('Health care'!A1504,medical[#All],7,FALSE)</f>
        <v>yes</v>
      </c>
      <c r="G1504" s="26" t="str">
        <f>VLOOKUP(A1504,medical[#All],8,FALSE)</f>
        <v>No</v>
      </c>
      <c r="H1504" s="26">
        <f>VLOOKUP('Health care'!A1504,medical[#All],9,FALSE)</f>
        <v>1</v>
      </c>
      <c r="I1504" s="26" t="str">
        <f>VLOOKUP(A1504,medical[#All],10,FALSE)</f>
        <v>No</v>
      </c>
      <c r="J1504" s="27" t="str">
        <f>VLOOKUP(A1504,medical[#All],3,FALSE)</f>
        <v>Obesity</v>
      </c>
      <c r="K1504" s="27" t="str">
        <f>VLOOKUP(A1504,medical[#All],5,FALSE)</f>
        <v>Normal</v>
      </c>
      <c r="L1504" s="28" t="str">
        <f>VLOOKUP(A1504,hospital[#All],10,FALSE)</f>
        <v>24-Dec-2004</v>
      </c>
      <c r="M1504" s="29">
        <f>VLOOKUP(A1504,hospital[#All],6,FALSE)</f>
        <v>6876.53</v>
      </c>
      <c r="N1504" s="26" t="str">
        <f>VLOOKUP(A1504,hospital[#All],7,FALSE)</f>
        <v>tier - 2</v>
      </c>
      <c r="O1504" s="26" t="str">
        <f>VLOOKUP(A1504,hospital[#All],8,FALSE)</f>
        <v>tier - 1</v>
      </c>
      <c r="P1504" s="26" t="str">
        <f>VLOOKUP(A1504,hospital[#All],9,FALSE)</f>
        <v>R1012</v>
      </c>
      <c r="Q1504" s="26">
        <f>VLOOKUP(A1504,hospital[#All],11,FALSE)</f>
        <v>21</v>
      </c>
    </row>
    <row r="1505" spans="1:17" ht="15.6" x14ac:dyDescent="0.3">
      <c r="A1505" s="25" t="s">
        <v>867</v>
      </c>
      <c r="B1505" s="26" t="str">
        <f>VLOOKUP(A1505,cstm_name[#All],4,FALSE)</f>
        <v>Justin</v>
      </c>
      <c r="C1505" s="26">
        <f>VLOOKUP(A1505,medical[#All],2,FALSE)</f>
        <v>32.200000000000003</v>
      </c>
      <c r="D1505" s="26" t="str">
        <f>VLOOKUP(A1505,medical[#All],5,FALSE)</f>
        <v>Diabetes</v>
      </c>
      <c r="E1505" s="26" t="str">
        <f>VLOOKUP(A1505,medical[#All],6,FALSE)</f>
        <v>Yes</v>
      </c>
      <c r="F1505" s="26" t="str">
        <f>VLOOKUP('Health care'!A1505,medical[#All],7,FALSE)</f>
        <v>No</v>
      </c>
      <c r="G1505" s="26" t="str">
        <f>VLOOKUP(A1505,medical[#All],8,FALSE)</f>
        <v>No</v>
      </c>
      <c r="H1505" s="26">
        <f>VLOOKUP('Health care'!A1505,medical[#All],9,FALSE)</f>
        <v>0</v>
      </c>
      <c r="I1505" s="26" t="str">
        <f>VLOOKUP(A1505,medical[#All],10,FALSE)</f>
        <v>No</v>
      </c>
      <c r="J1505" s="27" t="str">
        <f>VLOOKUP(A1505,medical[#All],3,FALSE)</f>
        <v>Obesity</v>
      </c>
      <c r="K1505" s="27" t="str">
        <f>VLOOKUP(A1505,medical[#All],5,FALSE)</f>
        <v>Diabetes</v>
      </c>
      <c r="L1505" s="28" t="str">
        <f>VLOOKUP(A1505,hospital[#All],10,FALSE)</f>
        <v>23-Jun-1981</v>
      </c>
      <c r="M1505" s="29">
        <f>VLOOKUP(A1505,hospital[#All],6,FALSE)</f>
        <v>6875.96</v>
      </c>
      <c r="N1505" s="26" t="str">
        <f>VLOOKUP(A1505,hospital[#All],7,FALSE)</f>
        <v>tier - 2</v>
      </c>
      <c r="O1505" s="26" t="str">
        <f>VLOOKUP(A1505,hospital[#All],8,FALSE)</f>
        <v>tier - 2</v>
      </c>
      <c r="P1505" s="26" t="str">
        <f>VLOOKUP(A1505,hospital[#All],9,FALSE)</f>
        <v>R1011</v>
      </c>
      <c r="Q1505" s="26">
        <f>VLOOKUP(A1505,hospital[#All],11,FALSE)</f>
        <v>44</v>
      </c>
    </row>
    <row r="1506" spans="1:17" ht="15.6" x14ac:dyDescent="0.3">
      <c r="A1506" s="25" t="s">
        <v>866</v>
      </c>
      <c r="B1506" s="26" t="str">
        <f>VLOOKUP(A1506,cstm_name[#All],4,FALSE)</f>
        <v>Tristan</v>
      </c>
      <c r="C1506" s="26">
        <f>VLOOKUP(A1506,medical[#All],2,FALSE)</f>
        <v>18.75</v>
      </c>
      <c r="D1506" s="26" t="str">
        <f>VLOOKUP(A1506,medical[#All],5,FALSE)</f>
        <v>Normal</v>
      </c>
      <c r="E1506" s="26" t="str">
        <f>VLOOKUP(A1506,medical[#All],6,FALSE)</f>
        <v>Yes</v>
      </c>
      <c r="F1506" s="26" t="str">
        <f>VLOOKUP('Health care'!A1506,medical[#All],7,FALSE)</f>
        <v>No</v>
      </c>
      <c r="G1506" s="26" t="str">
        <f>VLOOKUP(A1506,medical[#All],8,FALSE)</f>
        <v>Yes</v>
      </c>
      <c r="H1506" s="26">
        <f>VLOOKUP('Health care'!A1506,medical[#All],9,FALSE)</f>
        <v>1</v>
      </c>
      <c r="I1506" s="26" t="str">
        <f>VLOOKUP(A1506,medical[#All],10,FALSE)</f>
        <v>No</v>
      </c>
      <c r="J1506" s="27" t="str">
        <f>VLOOKUP(A1506,medical[#All],3,FALSE)</f>
        <v>Normal Weight</v>
      </c>
      <c r="K1506" s="27" t="str">
        <f>VLOOKUP(A1506,medical[#All],5,FALSE)</f>
        <v>Normal</v>
      </c>
      <c r="L1506" s="28" t="str">
        <f>VLOOKUP(A1506,hospital[#All],10,FALSE)</f>
        <v>23-Oct-1969</v>
      </c>
      <c r="M1506" s="29">
        <f>VLOOKUP(A1506,hospital[#All],6,FALSE)</f>
        <v>6868.39</v>
      </c>
      <c r="N1506" s="26" t="str">
        <f>VLOOKUP(A1506,hospital[#All],7,FALSE)</f>
        <v>tier - 2</v>
      </c>
      <c r="O1506" s="26" t="str">
        <f>VLOOKUP(A1506,hospital[#All],8,FALSE)</f>
        <v>tier - 2</v>
      </c>
      <c r="P1506" s="26" t="str">
        <f>VLOOKUP(A1506,hospital[#All],9,FALSE)</f>
        <v>R1013</v>
      </c>
      <c r="Q1506" s="26">
        <f>VLOOKUP(A1506,hospital[#All],11,FALSE)</f>
        <v>56</v>
      </c>
    </row>
    <row r="1507" spans="1:17" ht="15.6" x14ac:dyDescent="0.3">
      <c r="A1507" s="25" t="s">
        <v>865</v>
      </c>
      <c r="B1507" s="26" t="str">
        <f>VLOOKUP(A1507,cstm_name[#All],4,FALSE)</f>
        <v>Traci</v>
      </c>
      <c r="C1507" s="26">
        <f>VLOOKUP(A1507,medical[#All],2,FALSE)</f>
        <v>22.36</v>
      </c>
      <c r="D1507" s="26" t="str">
        <f>VLOOKUP(A1507,medical[#All],5,FALSE)</f>
        <v>Diabetes</v>
      </c>
      <c r="E1507" s="26" t="str">
        <f>VLOOKUP(A1507,medical[#All],6,FALSE)</f>
        <v>No</v>
      </c>
      <c r="F1507" s="26" t="str">
        <f>VLOOKUP('Health care'!A1507,medical[#All],7,FALSE)</f>
        <v>No</v>
      </c>
      <c r="G1507" s="26" t="str">
        <f>VLOOKUP(A1507,medical[#All],8,FALSE)</f>
        <v>No</v>
      </c>
      <c r="H1507" s="26">
        <f>VLOOKUP('Health care'!A1507,medical[#All],9,FALSE)</f>
        <v>0</v>
      </c>
      <c r="I1507" s="26" t="str">
        <f>VLOOKUP(A1507,medical[#All],10,FALSE)</f>
        <v>No</v>
      </c>
      <c r="J1507" s="27" t="str">
        <f>VLOOKUP(A1507,medical[#All],3,FALSE)</f>
        <v>Normal Weight</v>
      </c>
      <c r="K1507" s="27" t="str">
        <f>VLOOKUP(A1507,medical[#All],5,FALSE)</f>
        <v>Diabetes</v>
      </c>
      <c r="L1507" s="28" t="str">
        <f>VLOOKUP(A1507,hospital[#All],10,FALSE)</f>
        <v>5-Aug-1978</v>
      </c>
      <c r="M1507" s="29">
        <f>VLOOKUP(A1507,hospital[#All],6,FALSE)</f>
        <v>6863.49</v>
      </c>
      <c r="N1507" s="26" t="str">
        <f>VLOOKUP(A1507,hospital[#All],7,FALSE)</f>
        <v>tier - 2</v>
      </c>
      <c r="O1507" s="26" t="str">
        <f>VLOOKUP(A1507,hospital[#All],8,FALSE)</f>
        <v>tier - 1</v>
      </c>
      <c r="P1507" s="26" t="str">
        <f>VLOOKUP(A1507,hospital[#All],9,FALSE)</f>
        <v>R1013</v>
      </c>
      <c r="Q1507" s="26">
        <f>VLOOKUP(A1507,hospital[#All],11,FALSE)</f>
        <v>47</v>
      </c>
    </row>
    <row r="1508" spans="1:17" ht="15.6" x14ac:dyDescent="0.3">
      <c r="A1508" s="25" t="s">
        <v>864</v>
      </c>
      <c r="B1508" s="26" t="str">
        <f>VLOOKUP(A1508,cstm_name[#All],4,FALSE)</f>
        <v>Justin</v>
      </c>
      <c r="C1508" s="26">
        <f>VLOOKUP(A1508,medical[#All],2,FALSE)</f>
        <v>23.94</v>
      </c>
      <c r="D1508" s="26" t="str">
        <f>VLOOKUP(A1508,medical[#All],5,FALSE)</f>
        <v>Diabetes</v>
      </c>
      <c r="E1508" s="26" t="str">
        <f>VLOOKUP(A1508,medical[#All],6,FALSE)</f>
        <v>Yes</v>
      </c>
      <c r="F1508" s="26" t="str">
        <f>VLOOKUP('Health care'!A1508,medical[#All],7,FALSE)</f>
        <v>No</v>
      </c>
      <c r="G1508" s="26" t="str">
        <f>VLOOKUP(A1508,medical[#All],8,FALSE)</f>
        <v>No</v>
      </c>
      <c r="H1508" s="26">
        <f>VLOOKUP('Health care'!A1508,medical[#All],9,FALSE)</f>
        <v>0</v>
      </c>
      <c r="I1508" s="26" t="str">
        <f>VLOOKUP(A1508,medical[#All],10,FALSE)</f>
        <v>No</v>
      </c>
      <c r="J1508" s="27" t="str">
        <f>VLOOKUP(A1508,medical[#All],3,FALSE)</f>
        <v>Normal Weight</v>
      </c>
      <c r="K1508" s="27" t="str">
        <f>VLOOKUP(A1508,medical[#All],5,FALSE)</f>
        <v>Diabetes</v>
      </c>
      <c r="L1508" s="28" t="str">
        <f>VLOOKUP(A1508,hospital[#All],10,FALSE)</f>
        <v>19-Jun-1981</v>
      </c>
      <c r="M1508" s="29">
        <f>VLOOKUP(A1508,hospital[#All],6,FALSE)</f>
        <v>6858.48</v>
      </c>
      <c r="N1508" s="26" t="str">
        <f>VLOOKUP(A1508,hospital[#All],7,FALSE)</f>
        <v>tier - 2</v>
      </c>
      <c r="O1508" s="26" t="str">
        <f>VLOOKUP(A1508,hospital[#All],8,FALSE)</f>
        <v>tier - 2</v>
      </c>
      <c r="P1508" s="26" t="str">
        <f>VLOOKUP(A1508,hospital[#All],9,FALSE)</f>
        <v>R1019</v>
      </c>
      <c r="Q1508" s="26">
        <f>VLOOKUP(A1508,hospital[#All],11,FALSE)</f>
        <v>44</v>
      </c>
    </row>
    <row r="1509" spans="1:17" ht="15.6" x14ac:dyDescent="0.3">
      <c r="A1509" s="25" t="s">
        <v>863</v>
      </c>
      <c r="B1509" s="26" t="str">
        <f>VLOOKUP(A1509,cstm_name[#All],4,FALSE)</f>
        <v>Logan</v>
      </c>
      <c r="C1509" s="26">
        <f>VLOOKUP(A1509,medical[#All],2,FALSE)</f>
        <v>30.1</v>
      </c>
      <c r="D1509" s="26" t="str">
        <f>VLOOKUP(A1509,medical[#All],5,FALSE)</f>
        <v>Normal</v>
      </c>
      <c r="E1509" s="26" t="str">
        <f>VLOOKUP(A1509,medical[#All],6,FALSE)</f>
        <v>No</v>
      </c>
      <c r="F1509" s="26" t="str">
        <f>VLOOKUP('Health care'!A1509,medical[#All],7,FALSE)</f>
        <v>No</v>
      </c>
      <c r="G1509" s="26" t="str">
        <f>VLOOKUP(A1509,medical[#All],8,FALSE)</f>
        <v>Yes</v>
      </c>
      <c r="H1509" s="26">
        <f>VLOOKUP('Health care'!A1509,medical[#All],9,FALSE)</f>
        <v>1</v>
      </c>
      <c r="I1509" s="26" t="str">
        <f>VLOOKUP(A1509,medical[#All],10,FALSE)</f>
        <v>No</v>
      </c>
      <c r="J1509" s="27" t="str">
        <f>VLOOKUP(A1509,medical[#All],3,FALSE)</f>
        <v>Obesity</v>
      </c>
      <c r="K1509" s="27" t="str">
        <f>VLOOKUP(A1509,medical[#All],5,FALSE)</f>
        <v>Normal</v>
      </c>
      <c r="L1509" s="28" t="str">
        <f>VLOOKUP(A1509,hospital[#All],10,FALSE)</f>
        <v>4-Nov-1979</v>
      </c>
      <c r="M1509" s="29">
        <f>VLOOKUP(A1509,hospital[#All],6,FALSE)</f>
        <v>6849.03</v>
      </c>
      <c r="N1509" s="26" t="str">
        <f>VLOOKUP(A1509,hospital[#All],7,FALSE)</f>
        <v>tier - 2</v>
      </c>
      <c r="O1509" s="26" t="str">
        <f>VLOOKUP(A1509,hospital[#All],8,FALSE)</f>
        <v>tier - 2</v>
      </c>
      <c r="P1509" s="26" t="str">
        <f>VLOOKUP(A1509,hospital[#All],9,FALSE)</f>
        <v>R1011</v>
      </c>
      <c r="Q1509" s="26">
        <f>VLOOKUP(A1509,hospital[#All],11,FALSE)</f>
        <v>46</v>
      </c>
    </row>
    <row r="1510" spans="1:17" ht="15.6" x14ac:dyDescent="0.3">
      <c r="A1510" s="25" t="s">
        <v>862</v>
      </c>
      <c r="B1510" s="26" t="str">
        <f>VLOOKUP(A1510,cstm_name[#All],4,FALSE)</f>
        <v>sebastien</v>
      </c>
      <c r="C1510" s="26">
        <f>VLOOKUP(A1510,medical[#All],2,FALSE)</f>
        <v>21.93</v>
      </c>
      <c r="D1510" s="26" t="str">
        <f>VLOOKUP(A1510,medical[#All],5,FALSE)</f>
        <v>Prediabetes</v>
      </c>
      <c r="E1510" s="26" t="str">
        <f>VLOOKUP(A1510,medical[#All],6,FALSE)</f>
        <v>No</v>
      </c>
      <c r="F1510" s="26" t="str">
        <f>VLOOKUP('Health care'!A1510,medical[#All],7,FALSE)</f>
        <v>No</v>
      </c>
      <c r="G1510" s="26" t="str">
        <f>VLOOKUP(A1510,medical[#All],8,FALSE)</f>
        <v>No</v>
      </c>
      <c r="H1510" s="26">
        <f>VLOOKUP('Health care'!A1510,medical[#All],9,FALSE)</f>
        <v>0</v>
      </c>
      <c r="I1510" s="26" t="str">
        <f>VLOOKUP(A1510,medical[#All],10,FALSE)</f>
        <v>No</v>
      </c>
      <c r="J1510" s="27" t="str">
        <f>VLOOKUP(A1510,medical[#All],3,FALSE)</f>
        <v>Normal Weight</v>
      </c>
      <c r="K1510" s="27" t="str">
        <f>VLOOKUP(A1510,medical[#All],5,FALSE)</f>
        <v>Prediabetes</v>
      </c>
      <c r="L1510" s="28" t="str">
        <f>VLOOKUP(A1510,hospital[#All],10,FALSE)</f>
        <v>15-Jun-1977</v>
      </c>
      <c r="M1510" s="29">
        <f>VLOOKUP(A1510,hospital[#All],6,FALSE)</f>
        <v>6843.17</v>
      </c>
      <c r="N1510" s="26" t="str">
        <f>VLOOKUP(A1510,hospital[#All],7,FALSE)</f>
        <v>tier - 2</v>
      </c>
      <c r="O1510" s="26" t="str">
        <f>VLOOKUP(A1510,hospital[#All],8,FALSE)</f>
        <v>tier - 1</v>
      </c>
      <c r="P1510" s="26" t="str">
        <f>VLOOKUP(A1510,hospital[#All],9,FALSE)</f>
        <v>R1013</v>
      </c>
      <c r="Q1510" s="26">
        <f>VLOOKUP(A1510,hospital[#All],11,FALSE)</f>
        <v>48</v>
      </c>
    </row>
    <row r="1511" spans="1:17" ht="15.6" x14ac:dyDescent="0.3">
      <c r="A1511" s="25" t="s">
        <v>861</v>
      </c>
      <c r="B1511" s="26" t="str">
        <f>VLOOKUP(A1511,cstm_name[#All],4,FALSE)</f>
        <v>Tiffany</v>
      </c>
      <c r="C1511" s="26">
        <f>VLOOKUP(A1511,medical[#All],2,FALSE)</f>
        <v>39.75</v>
      </c>
      <c r="D1511" s="26" t="str">
        <f>VLOOKUP(A1511,medical[#All],5,FALSE)</f>
        <v>Normal</v>
      </c>
      <c r="E1511" s="26" t="str">
        <f>VLOOKUP(A1511,medical[#All],6,FALSE)</f>
        <v>No</v>
      </c>
      <c r="F1511" s="26" t="str">
        <f>VLOOKUP('Health care'!A1511,medical[#All],7,FALSE)</f>
        <v>yes</v>
      </c>
      <c r="G1511" s="26" t="str">
        <f>VLOOKUP(A1511,medical[#All],8,FALSE)</f>
        <v>No</v>
      </c>
      <c r="H1511" s="26">
        <f>VLOOKUP('Health care'!A1511,medical[#All],9,FALSE)</f>
        <v>1</v>
      </c>
      <c r="I1511" s="26" t="str">
        <f>VLOOKUP(A1511,medical[#All],10,FALSE)</f>
        <v>No</v>
      </c>
      <c r="J1511" s="27" t="str">
        <f>VLOOKUP(A1511,medical[#All],3,FALSE)</f>
        <v>Obesity</v>
      </c>
      <c r="K1511" s="27" t="str">
        <f>VLOOKUP(A1511,medical[#All],5,FALSE)</f>
        <v>Normal</v>
      </c>
      <c r="L1511" s="28" t="str">
        <f>VLOOKUP(A1511,hospital[#All],10,FALSE)</f>
        <v>30-Nov-2000</v>
      </c>
      <c r="M1511" s="29">
        <f>VLOOKUP(A1511,hospital[#All],6,FALSE)</f>
        <v>6842.28</v>
      </c>
      <c r="N1511" s="26" t="str">
        <f>VLOOKUP(A1511,hospital[#All],7,FALSE)</f>
        <v>tier - 2</v>
      </c>
      <c r="O1511" s="26" t="str">
        <f>VLOOKUP(A1511,hospital[#All],8,FALSE)</f>
        <v>tier - 1</v>
      </c>
      <c r="P1511" s="26" t="str">
        <f>VLOOKUP(A1511,hospital[#All],9,FALSE)</f>
        <v>R1012</v>
      </c>
      <c r="Q1511" s="26">
        <f>VLOOKUP(A1511,hospital[#All],11,FALSE)</f>
        <v>25</v>
      </c>
    </row>
    <row r="1512" spans="1:17" ht="15.6" x14ac:dyDescent="0.3">
      <c r="A1512" s="25" t="s">
        <v>860</v>
      </c>
      <c r="B1512" s="26" t="str">
        <f>VLOOKUP(A1512,cstm_name[#All],4,FALSE)</f>
        <v>matthew</v>
      </c>
      <c r="C1512" s="26">
        <f>VLOOKUP(A1512,medical[#All],2,FALSE)</f>
        <v>26.03</v>
      </c>
      <c r="D1512" s="26" t="str">
        <f>VLOOKUP(A1512,medical[#All],5,FALSE)</f>
        <v>Normal</v>
      </c>
      <c r="E1512" s="26" t="str">
        <f>VLOOKUP(A1512,medical[#All],6,FALSE)</f>
        <v>No</v>
      </c>
      <c r="F1512" s="26" t="str">
        <f>VLOOKUP('Health care'!A1512,medical[#All],7,FALSE)</f>
        <v>No</v>
      </c>
      <c r="G1512" s="26" t="str">
        <f>VLOOKUP(A1512,medical[#All],8,FALSE)</f>
        <v>Yes</v>
      </c>
      <c r="H1512" s="26">
        <f>VLOOKUP('Health care'!A1512,medical[#All],9,FALSE)</f>
        <v>1</v>
      </c>
      <c r="I1512" s="26" t="str">
        <f>VLOOKUP(A1512,medical[#All],10,FALSE)</f>
        <v>No</v>
      </c>
      <c r="J1512" s="27" t="str">
        <f>VLOOKUP(A1512,medical[#All],3,FALSE)</f>
        <v>OverWeight</v>
      </c>
      <c r="K1512" s="27" t="str">
        <f>VLOOKUP(A1512,medical[#All],5,FALSE)</f>
        <v>Normal</v>
      </c>
      <c r="L1512" s="28" t="str">
        <f>VLOOKUP(A1512,hospital[#All],10,FALSE)</f>
        <v>15-Jul-1979</v>
      </c>
      <c r="M1512" s="29">
        <f>VLOOKUP(A1512,hospital[#All],6,FALSE)</f>
        <v>6837.37</v>
      </c>
      <c r="N1512" s="26" t="str">
        <f>VLOOKUP(A1512,hospital[#All],7,FALSE)</f>
        <v>tier - 3</v>
      </c>
      <c r="O1512" s="26" t="str">
        <f>VLOOKUP(A1512,hospital[#All],8,FALSE)</f>
        <v>tier - 1</v>
      </c>
      <c r="P1512" s="26" t="str">
        <f>VLOOKUP(A1512,hospital[#All],9,FALSE)</f>
        <v>R1016</v>
      </c>
      <c r="Q1512" s="26">
        <f>VLOOKUP(A1512,hospital[#All],11,FALSE)</f>
        <v>46</v>
      </c>
    </row>
    <row r="1513" spans="1:17" ht="15.6" x14ac:dyDescent="0.3">
      <c r="A1513" s="25" t="s">
        <v>859</v>
      </c>
      <c r="B1513" s="26" t="str">
        <f>VLOOKUP(A1513,cstm_name[#All],4,FALSE)</f>
        <v>luke</v>
      </c>
      <c r="C1513" s="26">
        <f>VLOOKUP(A1513,medical[#All],2,FALSE)</f>
        <v>34.51</v>
      </c>
      <c r="D1513" s="26" t="str">
        <f>VLOOKUP(A1513,medical[#All],5,FALSE)</f>
        <v>Prediabetes</v>
      </c>
      <c r="E1513" s="26" t="str">
        <f>VLOOKUP(A1513,medical[#All],6,FALSE)</f>
        <v>No</v>
      </c>
      <c r="F1513" s="26" t="str">
        <f>VLOOKUP('Health care'!A1513,medical[#All],7,FALSE)</f>
        <v>No</v>
      </c>
      <c r="G1513" s="26" t="str">
        <f>VLOOKUP(A1513,medical[#All],8,FALSE)</f>
        <v>No</v>
      </c>
      <c r="H1513" s="26">
        <f>VLOOKUP('Health care'!A1513,medical[#All],9,FALSE)</f>
        <v>0</v>
      </c>
      <c r="I1513" s="26" t="str">
        <f>VLOOKUP(A1513,medical[#All],10,FALSE)</f>
        <v>No</v>
      </c>
      <c r="J1513" s="27" t="str">
        <f>VLOOKUP(A1513,medical[#All],3,FALSE)</f>
        <v>Obesity</v>
      </c>
      <c r="K1513" s="27" t="str">
        <f>VLOOKUP(A1513,medical[#All],5,FALSE)</f>
        <v>Prediabetes</v>
      </c>
      <c r="L1513" s="28" t="str">
        <f>VLOOKUP(A1513,hospital[#All],10,FALSE)</f>
        <v>8-Jul-1994</v>
      </c>
      <c r="M1513" s="29">
        <f>VLOOKUP(A1513,hospital[#All],6,FALSE)</f>
        <v>6827.69</v>
      </c>
      <c r="N1513" s="26" t="str">
        <f>VLOOKUP(A1513,hospital[#All],7,FALSE)</f>
        <v>tier - 2</v>
      </c>
      <c r="O1513" s="26" t="str">
        <f>VLOOKUP(A1513,hospital[#All],8,FALSE)</f>
        <v>tier - 2</v>
      </c>
      <c r="P1513" s="26" t="str">
        <f>VLOOKUP(A1513,hospital[#All],9,FALSE)</f>
        <v>R1021</v>
      </c>
      <c r="Q1513" s="26">
        <f>VLOOKUP(A1513,hospital[#All],11,FALSE)</f>
        <v>31</v>
      </c>
    </row>
    <row r="1514" spans="1:17" ht="15.6" x14ac:dyDescent="0.3">
      <c r="A1514" s="25" t="s">
        <v>858</v>
      </c>
      <c r="B1514" s="26" t="str">
        <f>VLOOKUP(A1514,cstm_name[#All],4,FALSE)</f>
        <v>leigh</v>
      </c>
      <c r="C1514" s="26">
        <f>VLOOKUP(A1514,medical[#All],2,FALSE)</f>
        <v>19.32</v>
      </c>
      <c r="D1514" s="26" t="str">
        <f>VLOOKUP(A1514,medical[#All],5,FALSE)</f>
        <v>Diabetes</v>
      </c>
      <c r="E1514" s="26" t="str">
        <f>VLOOKUP(A1514,medical[#All],6,FALSE)</f>
        <v>Yes</v>
      </c>
      <c r="F1514" s="26" t="str">
        <f>VLOOKUP('Health care'!A1514,medical[#All],7,FALSE)</f>
        <v>No</v>
      </c>
      <c r="G1514" s="26" t="str">
        <f>VLOOKUP(A1514,medical[#All],8,FALSE)</f>
        <v>No</v>
      </c>
      <c r="H1514" s="26">
        <f>VLOOKUP('Health care'!A1514,medical[#All],9,FALSE)</f>
        <v>1</v>
      </c>
      <c r="I1514" s="26" t="str">
        <f>VLOOKUP(A1514,medical[#All],10,FALSE)</f>
        <v>No</v>
      </c>
      <c r="J1514" s="27" t="str">
        <f>VLOOKUP(A1514,medical[#All],3,FALSE)</f>
        <v>Normal Weight</v>
      </c>
      <c r="K1514" s="27" t="str">
        <f>VLOOKUP(A1514,medical[#All],5,FALSE)</f>
        <v>Diabetes</v>
      </c>
      <c r="L1514" s="28" t="str">
        <f>VLOOKUP(A1514,hospital[#All],10,FALSE)</f>
        <v>17-Aug-1975</v>
      </c>
      <c r="M1514" s="29">
        <f>VLOOKUP(A1514,hospital[#All],6,FALSE)</f>
        <v>6809.46</v>
      </c>
      <c r="N1514" s="26" t="str">
        <f>VLOOKUP(A1514,hospital[#All],7,FALSE)</f>
        <v>tier - 2</v>
      </c>
      <c r="O1514" s="26" t="str">
        <f>VLOOKUP(A1514,hospital[#All],8,FALSE)</f>
        <v>tier - 1</v>
      </c>
      <c r="P1514" s="26" t="str">
        <f>VLOOKUP(A1514,hospital[#All],9,FALSE)</f>
        <v>R1012</v>
      </c>
      <c r="Q1514" s="26">
        <f>VLOOKUP(A1514,hospital[#All],11,FALSE)</f>
        <v>50</v>
      </c>
    </row>
    <row r="1515" spans="1:17" ht="15.6" x14ac:dyDescent="0.3">
      <c r="A1515" s="25" t="s">
        <v>857</v>
      </c>
      <c r="B1515" s="26" t="str">
        <f>VLOOKUP(A1515,cstm_name[#All],4,FALSE)</f>
        <v>yosuke</v>
      </c>
      <c r="C1515" s="26">
        <f>VLOOKUP(A1515,medical[#All],2,FALSE)</f>
        <v>28.5</v>
      </c>
      <c r="D1515" s="26" t="str">
        <f>VLOOKUP(A1515,medical[#All],5,FALSE)</f>
        <v>Normal</v>
      </c>
      <c r="E1515" s="26" t="str">
        <f>VLOOKUP(A1515,medical[#All],6,FALSE)</f>
        <v>No</v>
      </c>
      <c r="F1515" s="26" t="str">
        <f>VLOOKUP('Health care'!A1515,medical[#All],7,FALSE)</f>
        <v>No</v>
      </c>
      <c r="G1515" s="26" t="str">
        <f>VLOOKUP(A1515,medical[#All],8,FALSE)</f>
        <v>No</v>
      </c>
      <c r="H1515" s="26">
        <f>VLOOKUP('Health care'!A1515,medical[#All],9,FALSE)</f>
        <v>0</v>
      </c>
      <c r="I1515" s="26" t="str">
        <f>VLOOKUP(A1515,medical[#All],10,FALSE)</f>
        <v>No</v>
      </c>
      <c r="J1515" s="27" t="str">
        <f>VLOOKUP(A1515,medical[#All],3,FALSE)</f>
        <v>OverWeight</v>
      </c>
      <c r="K1515" s="27" t="str">
        <f>VLOOKUP(A1515,medical[#All],5,FALSE)</f>
        <v>Normal</v>
      </c>
      <c r="L1515" s="28" t="str">
        <f>VLOOKUP(A1515,hospital[#All],10,FALSE)</f>
        <v>29-Jun-1991</v>
      </c>
      <c r="M1515" s="29">
        <f>VLOOKUP(A1515,hospital[#All],6,FALSE)</f>
        <v>6799.46</v>
      </c>
      <c r="N1515" s="26" t="str">
        <f>VLOOKUP(A1515,hospital[#All],7,FALSE)</f>
        <v>tier - 1</v>
      </c>
      <c r="O1515" s="26" t="str">
        <f>VLOOKUP(A1515,hospital[#All],8,FALSE)</f>
        <v>tier - 2</v>
      </c>
      <c r="P1515" s="26" t="str">
        <f>VLOOKUP(A1515,hospital[#All],9,FALSE)</f>
        <v>R1014</v>
      </c>
      <c r="Q1515" s="26">
        <f>VLOOKUP(A1515,hospital[#All],11,FALSE)</f>
        <v>34</v>
      </c>
    </row>
    <row r="1516" spans="1:17" ht="15.6" x14ac:dyDescent="0.3">
      <c r="A1516" s="25" t="s">
        <v>856</v>
      </c>
      <c r="B1516" s="26" t="str">
        <f>VLOOKUP(A1516,cstm_name[#All],4,FALSE)</f>
        <v>matthew</v>
      </c>
      <c r="C1516" s="26">
        <f>VLOOKUP(A1516,medical[#All],2,FALSE)</f>
        <v>30.875</v>
      </c>
      <c r="D1516" s="26" t="str">
        <f>VLOOKUP(A1516,medical[#All],5,FALSE)</f>
        <v>Normal</v>
      </c>
      <c r="E1516" s="26" t="str">
        <f>VLOOKUP(A1516,medical[#All],6,FALSE)</f>
        <v>Yes</v>
      </c>
      <c r="F1516" s="26" t="str">
        <f>VLOOKUP('Health care'!A1516,medical[#All],7,FALSE)</f>
        <v>No</v>
      </c>
      <c r="G1516" s="26" t="str">
        <f>VLOOKUP(A1516,medical[#All],8,FALSE)</f>
        <v>No</v>
      </c>
      <c r="H1516" s="26">
        <f>VLOOKUP('Health care'!A1516,medical[#All],9,FALSE)</f>
        <v>0</v>
      </c>
      <c r="I1516" s="26" t="str">
        <f>VLOOKUP(A1516,medical[#All],10,FALSE)</f>
        <v>No</v>
      </c>
      <c r="J1516" s="27" t="str">
        <f>VLOOKUP(A1516,medical[#All],3,FALSE)</f>
        <v>Obesity</v>
      </c>
      <c r="K1516" s="27" t="str">
        <f>VLOOKUP(A1516,medical[#All],5,FALSE)</f>
        <v>Normal</v>
      </c>
      <c r="L1516" s="28" t="str">
        <f>VLOOKUP(A1516,hospital[#All],10,FALSE)</f>
        <v>24-Dec-1985</v>
      </c>
      <c r="M1516" s="29">
        <f>VLOOKUP(A1516,hospital[#All],6,FALSE)</f>
        <v>6796.86</v>
      </c>
      <c r="N1516" s="26" t="str">
        <f>VLOOKUP(A1516,hospital[#All],7,FALSE)</f>
        <v>tier - 3</v>
      </c>
      <c r="O1516" s="26" t="str">
        <f>VLOOKUP(A1516,hospital[#All],8,FALSE)</f>
        <v>tier - 3</v>
      </c>
      <c r="P1516" s="26" t="str">
        <f>VLOOKUP(A1516,hospital[#All],9,FALSE)</f>
        <v>R1012</v>
      </c>
      <c r="Q1516" s="26">
        <f>VLOOKUP(A1516,hospital[#All],11,FALSE)</f>
        <v>40</v>
      </c>
    </row>
    <row r="1517" spans="1:17" ht="15.6" x14ac:dyDescent="0.3">
      <c r="A1517" s="25" t="s">
        <v>855</v>
      </c>
      <c r="B1517" s="26" t="str">
        <f>VLOOKUP(A1517,cstm_name[#All],4,FALSE)</f>
        <v>jacob</v>
      </c>
      <c r="C1517" s="26">
        <f>VLOOKUP(A1517,medical[#All],2,FALSE)</f>
        <v>24.02</v>
      </c>
      <c r="D1517" s="26" t="str">
        <f>VLOOKUP(A1517,medical[#All],5,FALSE)</f>
        <v>Normal</v>
      </c>
      <c r="E1517" s="26" t="str">
        <f>VLOOKUP(A1517,medical[#All],6,FALSE)</f>
        <v>No</v>
      </c>
      <c r="F1517" s="26" t="str">
        <f>VLOOKUP('Health care'!A1517,medical[#All],7,FALSE)</f>
        <v>No</v>
      </c>
      <c r="G1517" s="26" t="str">
        <f>VLOOKUP(A1517,medical[#All],8,FALSE)</f>
        <v>No</v>
      </c>
      <c r="H1517" s="26">
        <f>VLOOKUP('Health care'!A1517,medical[#All],9,FALSE)</f>
        <v>0</v>
      </c>
      <c r="I1517" s="26" t="str">
        <f>VLOOKUP(A1517,medical[#All],10,FALSE)</f>
        <v>No</v>
      </c>
      <c r="J1517" s="27" t="str">
        <f>VLOOKUP(A1517,medical[#All],3,FALSE)</f>
        <v>Normal Weight</v>
      </c>
      <c r="K1517" s="27" t="str">
        <f>VLOOKUP(A1517,medical[#All],5,FALSE)</f>
        <v>Normal</v>
      </c>
      <c r="L1517" s="28" t="str">
        <f>VLOOKUP(A1517,hospital[#All],10,FALSE)</f>
        <v>23-Nov-1980</v>
      </c>
      <c r="M1517" s="29">
        <f>VLOOKUP(A1517,hospital[#All],6,FALSE)</f>
        <v>6781.52</v>
      </c>
      <c r="N1517" s="26" t="str">
        <f>VLOOKUP(A1517,hospital[#All],7,FALSE)</f>
        <v>tier - 2</v>
      </c>
      <c r="O1517" s="26" t="str">
        <f>VLOOKUP(A1517,hospital[#All],8,FALSE)</f>
        <v>tier - 2</v>
      </c>
      <c r="P1517" s="26" t="str">
        <f>VLOOKUP(A1517,hospital[#All],9,FALSE)</f>
        <v>R1013</v>
      </c>
      <c r="Q1517" s="26">
        <f>VLOOKUP(A1517,hospital[#All],11,FALSE)</f>
        <v>45</v>
      </c>
    </row>
    <row r="1518" spans="1:17" ht="15.6" x14ac:dyDescent="0.3">
      <c r="A1518" s="25" t="s">
        <v>854</v>
      </c>
      <c r="B1518" s="26" t="str">
        <f>VLOOKUP(A1518,cstm_name[#All],4,FALSE)</f>
        <v>jodi</v>
      </c>
      <c r="C1518" s="26">
        <f>VLOOKUP(A1518,medical[#All],2,FALSE)</f>
        <v>36.08</v>
      </c>
      <c r="D1518" s="26" t="str">
        <f>VLOOKUP(A1518,medical[#All],5,FALSE)</f>
        <v>Diabetes</v>
      </c>
      <c r="E1518" s="26" t="str">
        <f>VLOOKUP(A1518,medical[#All],6,FALSE)</f>
        <v>Yes</v>
      </c>
      <c r="F1518" s="26" t="str">
        <f>VLOOKUP('Health care'!A1518,medical[#All],7,FALSE)</f>
        <v>No</v>
      </c>
      <c r="G1518" s="26" t="str">
        <f>VLOOKUP(A1518,medical[#All],8,FALSE)</f>
        <v>No</v>
      </c>
      <c r="H1518" s="26">
        <f>VLOOKUP('Health care'!A1518,medical[#All],9,FALSE)</f>
        <v>0</v>
      </c>
      <c r="I1518" s="26" t="str">
        <f>VLOOKUP(A1518,medical[#All],10,FALSE)</f>
        <v>No</v>
      </c>
      <c r="J1518" s="27" t="str">
        <f>VLOOKUP(A1518,medical[#All],3,FALSE)</f>
        <v>Obesity</v>
      </c>
      <c r="K1518" s="27" t="str">
        <f>VLOOKUP(A1518,medical[#All],5,FALSE)</f>
        <v>Diabetes</v>
      </c>
      <c r="L1518" s="28" t="str">
        <f>VLOOKUP(A1518,hospital[#All],10,FALSE)</f>
        <v>8-Oct-1981</v>
      </c>
      <c r="M1518" s="29">
        <f>VLOOKUP(A1518,hospital[#All],6,FALSE)</f>
        <v>6781.35</v>
      </c>
      <c r="N1518" s="26" t="str">
        <f>VLOOKUP(A1518,hospital[#All],7,FALSE)</f>
        <v>tier - 2</v>
      </c>
      <c r="O1518" s="26" t="str">
        <f>VLOOKUP(A1518,hospital[#All],8,FALSE)</f>
        <v>tier - 1</v>
      </c>
      <c r="P1518" s="26" t="str">
        <f>VLOOKUP(A1518,hospital[#All],9,FALSE)</f>
        <v>R1013</v>
      </c>
      <c r="Q1518" s="26">
        <f>VLOOKUP(A1518,hospital[#All],11,FALSE)</f>
        <v>44</v>
      </c>
    </row>
    <row r="1519" spans="1:17" ht="15.6" x14ac:dyDescent="0.3">
      <c r="A1519" s="25" t="s">
        <v>853</v>
      </c>
      <c r="B1519" s="26" t="str">
        <f>VLOOKUP(A1519,cstm_name[#All],4,FALSE)</f>
        <v>lauren</v>
      </c>
      <c r="C1519" s="26">
        <f>VLOOKUP(A1519,medical[#All],2,FALSE)</f>
        <v>32.200000000000003</v>
      </c>
      <c r="D1519" s="26" t="str">
        <f>VLOOKUP(A1519,medical[#All],5,FALSE)</f>
        <v>Diabetes</v>
      </c>
      <c r="E1519" s="26" t="str">
        <f>VLOOKUP(A1519,medical[#All],6,FALSE)</f>
        <v>Yes</v>
      </c>
      <c r="F1519" s="26" t="str">
        <f>VLOOKUP('Health care'!A1519,medical[#All],7,FALSE)</f>
        <v>No</v>
      </c>
      <c r="G1519" s="26" t="str">
        <f>VLOOKUP(A1519,medical[#All],8,FALSE)</f>
        <v>No</v>
      </c>
      <c r="H1519" s="26">
        <f>VLOOKUP('Health care'!A1519,medical[#All],9,FALSE)</f>
        <v>0</v>
      </c>
      <c r="I1519" s="26" t="str">
        <f>VLOOKUP(A1519,medical[#All],10,FALSE)</f>
        <v>No</v>
      </c>
      <c r="J1519" s="27" t="str">
        <f>VLOOKUP(A1519,medical[#All],3,FALSE)</f>
        <v>Obesity</v>
      </c>
      <c r="K1519" s="27" t="str">
        <f>VLOOKUP(A1519,medical[#All],5,FALSE)</f>
        <v>Diabetes</v>
      </c>
      <c r="L1519" s="28" t="str">
        <f>VLOOKUP(A1519,hospital[#All],10,FALSE)</f>
        <v>3-Sep-1981</v>
      </c>
      <c r="M1519" s="29">
        <f>VLOOKUP(A1519,hospital[#All],6,FALSE)</f>
        <v>6775.96</v>
      </c>
      <c r="N1519" s="26" t="str">
        <f>VLOOKUP(A1519,hospital[#All],7,FALSE)</f>
        <v>tier - 2</v>
      </c>
      <c r="O1519" s="26" t="str">
        <f>VLOOKUP(A1519,hospital[#All],8,FALSE)</f>
        <v>tier - 3</v>
      </c>
      <c r="P1519" s="26" t="str">
        <f>VLOOKUP(A1519,hospital[#All],9,FALSE)</f>
        <v>R1011</v>
      </c>
      <c r="Q1519" s="26">
        <f>VLOOKUP(A1519,hospital[#All],11,FALSE)</f>
        <v>44</v>
      </c>
    </row>
    <row r="1520" spans="1:17" ht="15.6" x14ac:dyDescent="0.3">
      <c r="A1520" s="25" t="s">
        <v>852</v>
      </c>
      <c r="B1520" s="26" t="str">
        <f>VLOOKUP(A1520,cstm_name[#All],4,FALSE)</f>
        <v>Misti</v>
      </c>
      <c r="C1520" s="26">
        <f>VLOOKUP(A1520,medical[#All],2,FALSE)</f>
        <v>28.05</v>
      </c>
      <c r="D1520" s="26" t="str">
        <f>VLOOKUP(A1520,medical[#All],5,FALSE)</f>
        <v>Diabetes</v>
      </c>
      <c r="E1520" s="26" t="str">
        <f>VLOOKUP(A1520,medical[#All],6,FALSE)</f>
        <v>Yes</v>
      </c>
      <c r="F1520" s="26" t="str">
        <f>VLOOKUP('Health care'!A1520,medical[#All],7,FALSE)</f>
        <v>No</v>
      </c>
      <c r="G1520" s="26" t="str">
        <f>VLOOKUP(A1520,medical[#All],8,FALSE)</f>
        <v>No</v>
      </c>
      <c r="H1520" s="26">
        <f>VLOOKUP('Health care'!A1520,medical[#All],9,FALSE)</f>
        <v>0</v>
      </c>
      <c r="I1520" s="26" t="str">
        <f>VLOOKUP(A1520,medical[#All],10,FALSE)</f>
        <v>No</v>
      </c>
      <c r="J1520" s="27" t="str">
        <f>VLOOKUP(A1520,medical[#All],3,FALSE)</f>
        <v>OverWeight</v>
      </c>
      <c r="K1520" s="27" t="str">
        <f>VLOOKUP(A1520,medical[#All],5,FALSE)</f>
        <v>Diabetes</v>
      </c>
      <c r="L1520" s="28" t="str">
        <f>VLOOKUP(A1520,hospital[#All],10,FALSE)</f>
        <v>21-Sep-1981</v>
      </c>
      <c r="M1520" s="29">
        <f>VLOOKUP(A1520,hospital[#All],6,FALSE)</f>
        <v>6770.19</v>
      </c>
      <c r="N1520" s="26" t="str">
        <f>VLOOKUP(A1520,hospital[#All],7,FALSE)</f>
        <v>tier - 2</v>
      </c>
      <c r="O1520" s="26" t="str">
        <f>VLOOKUP(A1520,hospital[#All],8,FALSE)</f>
        <v>tier - 3</v>
      </c>
      <c r="P1520" s="26" t="str">
        <f>VLOOKUP(A1520,hospital[#All],9,FALSE)</f>
        <v>R1013</v>
      </c>
      <c r="Q1520" s="26">
        <f>VLOOKUP(A1520,hospital[#All],11,FALSE)</f>
        <v>44</v>
      </c>
    </row>
    <row r="1521" spans="1:17" ht="15.6" x14ac:dyDescent="0.3">
      <c r="A1521" s="25" t="s">
        <v>851</v>
      </c>
      <c r="B1521" s="26" t="str">
        <f>VLOOKUP(A1521,cstm_name[#All],4,FALSE)</f>
        <v>Angela</v>
      </c>
      <c r="C1521" s="26">
        <f>VLOOKUP(A1521,medical[#All],2,FALSE)</f>
        <v>19</v>
      </c>
      <c r="D1521" s="26" t="str">
        <f>VLOOKUP(A1521,medical[#All],5,FALSE)</f>
        <v>Normal</v>
      </c>
      <c r="E1521" s="26" t="str">
        <f>VLOOKUP(A1521,medical[#All],6,FALSE)</f>
        <v>Yes</v>
      </c>
      <c r="F1521" s="26" t="str">
        <f>VLOOKUP('Health care'!A1521,medical[#All],7,FALSE)</f>
        <v>No</v>
      </c>
      <c r="G1521" s="26" t="str">
        <f>VLOOKUP(A1521,medical[#All],8,FALSE)</f>
        <v>No</v>
      </c>
      <c r="H1521" s="26">
        <f>VLOOKUP('Health care'!A1521,medical[#All],9,FALSE)</f>
        <v>1</v>
      </c>
      <c r="I1521" s="26" t="str">
        <f>VLOOKUP(A1521,medical[#All],10,FALSE)</f>
        <v>No</v>
      </c>
      <c r="J1521" s="27" t="str">
        <f>VLOOKUP(A1521,medical[#All],3,FALSE)</f>
        <v>Normal Weight</v>
      </c>
      <c r="K1521" s="27" t="str">
        <f>VLOOKUP(A1521,medical[#All],5,FALSE)</f>
        <v>Normal</v>
      </c>
      <c r="L1521" s="28" t="str">
        <f>VLOOKUP(A1521,hospital[#All],10,FALSE)</f>
        <v>10-Oct-1988</v>
      </c>
      <c r="M1521" s="29">
        <f>VLOOKUP(A1521,hospital[#All],6,FALSE)</f>
        <v>6753.04</v>
      </c>
      <c r="N1521" s="26" t="str">
        <f>VLOOKUP(A1521,hospital[#All],7,FALSE)</f>
        <v>tier - 2</v>
      </c>
      <c r="O1521" s="26" t="str">
        <f>VLOOKUP(A1521,hospital[#All],8,FALSE)</f>
        <v>tier - 2</v>
      </c>
      <c r="P1521" s="26" t="str">
        <f>VLOOKUP(A1521,hospital[#All],9,FALSE)</f>
        <v>R1024</v>
      </c>
      <c r="Q1521" s="26">
        <f>VLOOKUP(A1521,hospital[#All],11,FALSE)</f>
        <v>37</v>
      </c>
    </row>
    <row r="1522" spans="1:17" ht="15.6" x14ac:dyDescent="0.3">
      <c r="A1522" s="25" t="s">
        <v>850</v>
      </c>
      <c r="B1522" s="26" t="str">
        <f>VLOOKUP(A1522,cstm_name[#All],4,FALSE)</f>
        <v>Jonathan</v>
      </c>
      <c r="C1522" s="26">
        <f>VLOOKUP(A1522,medical[#All],2,FALSE)</f>
        <v>16.13</v>
      </c>
      <c r="D1522" s="26" t="str">
        <f>VLOOKUP(A1522,medical[#All],5,FALSE)</f>
        <v>Normal</v>
      </c>
      <c r="E1522" s="26" t="str">
        <f>VLOOKUP(A1522,medical[#All],6,FALSE)</f>
        <v>Yes</v>
      </c>
      <c r="F1522" s="26" t="str">
        <f>VLOOKUP('Health care'!A1522,medical[#All],7,FALSE)</f>
        <v>No</v>
      </c>
      <c r="G1522" s="26" t="str">
        <f>VLOOKUP(A1522,medical[#All],8,FALSE)</f>
        <v>No</v>
      </c>
      <c r="H1522" s="26">
        <f>VLOOKUP('Health care'!A1522,medical[#All],9,FALSE)</f>
        <v>2</v>
      </c>
      <c r="I1522" s="26" t="str">
        <f>VLOOKUP(A1522,medical[#All],10,FALSE)</f>
        <v>No</v>
      </c>
      <c r="J1522" s="27" t="str">
        <f>VLOOKUP(A1522,medical[#All],3,FALSE)</f>
        <v>Underweight</v>
      </c>
      <c r="K1522" s="27" t="str">
        <f>VLOOKUP(A1522,medical[#All],5,FALSE)</f>
        <v>Normal</v>
      </c>
      <c r="L1522" s="28" t="str">
        <f>VLOOKUP(A1522,hospital[#All],10,FALSE)</f>
        <v>9-Dec-1966</v>
      </c>
      <c r="M1522" s="29">
        <f>VLOOKUP(A1522,hospital[#All],6,FALSE)</f>
        <v>6750.27</v>
      </c>
      <c r="N1522" s="26" t="str">
        <f>VLOOKUP(A1522,hospital[#All],7,FALSE)</f>
        <v>tier - 3</v>
      </c>
      <c r="O1522" s="26" t="str">
        <f>VLOOKUP(A1522,hospital[#All],8,FALSE)</f>
        <v>tier - 2</v>
      </c>
      <c r="P1522" s="26" t="str">
        <f>VLOOKUP(A1522,hospital[#All],9,FALSE)</f>
        <v>R1013</v>
      </c>
      <c r="Q1522" s="26">
        <f>VLOOKUP(A1522,hospital[#All],11,FALSE)</f>
        <v>59</v>
      </c>
    </row>
    <row r="1523" spans="1:17" ht="15.6" x14ac:dyDescent="0.3">
      <c r="A1523" s="25" t="s">
        <v>849</v>
      </c>
      <c r="B1523" s="26" t="str">
        <f>VLOOKUP(A1523,cstm_name[#All],4,FALSE)</f>
        <v>victoria</v>
      </c>
      <c r="C1523" s="26">
        <f>VLOOKUP(A1523,medical[#All],2,FALSE)</f>
        <v>18.77</v>
      </c>
      <c r="D1523" s="26" t="str">
        <f>VLOOKUP(A1523,medical[#All],5,FALSE)</f>
        <v>Diabetes</v>
      </c>
      <c r="E1523" s="26" t="str">
        <f>VLOOKUP(A1523,medical[#All],6,FALSE)</f>
        <v>Yes</v>
      </c>
      <c r="F1523" s="26" t="str">
        <f>VLOOKUP('Health care'!A1523,medical[#All],7,FALSE)</f>
        <v>No</v>
      </c>
      <c r="G1523" s="26" t="str">
        <f>VLOOKUP(A1523,medical[#All],8,FALSE)</f>
        <v>No</v>
      </c>
      <c r="H1523" s="26">
        <f>VLOOKUP('Health care'!A1523,medical[#All],9,FALSE)</f>
        <v>2</v>
      </c>
      <c r="I1523" s="26" t="str">
        <f>VLOOKUP(A1523,medical[#All],10,FALSE)</f>
        <v>No</v>
      </c>
      <c r="J1523" s="27" t="str">
        <f>VLOOKUP(A1523,medical[#All],3,FALSE)</f>
        <v>Normal Weight</v>
      </c>
      <c r="K1523" s="27" t="str">
        <f>VLOOKUP(A1523,medical[#All],5,FALSE)</f>
        <v>Diabetes</v>
      </c>
      <c r="L1523" s="28" t="str">
        <f>VLOOKUP(A1523,hospital[#All],10,FALSE)</f>
        <v>17-Jun-1970</v>
      </c>
      <c r="M1523" s="29">
        <f>VLOOKUP(A1523,hospital[#All],6,FALSE)</f>
        <v>6749.63</v>
      </c>
      <c r="N1523" s="26" t="str">
        <f>VLOOKUP(A1523,hospital[#All],7,FALSE)</f>
        <v>tier - 2</v>
      </c>
      <c r="O1523" s="26" t="str">
        <f>VLOOKUP(A1523,hospital[#All],8,FALSE)</f>
        <v>tier - 1</v>
      </c>
      <c r="P1523" s="26" t="str">
        <f>VLOOKUP(A1523,hospital[#All],9,FALSE)</f>
        <v>R1013</v>
      </c>
      <c r="Q1523" s="26">
        <f>VLOOKUP(A1523,hospital[#All],11,FALSE)</f>
        <v>55</v>
      </c>
    </row>
    <row r="1524" spans="1:17" ht="15.6" x14ac:dyDescent="0.3">
      <c r="A1524" s="25" t="s">
        <v>848</v>
      </c>
      <c r="B1524" s="26" t="str">
        <f>VLOOKUP(A1524,cstm_name[#All],4,FALSE)</f>
        <v>Adrian</v>
      </c>
      <c r="C1524" s="26">
        <f>VLOOKUP(A1524,medical[#All],2,FALSE)</f>
        <v>28.88</v>
      </c>
      <c r="D1524" s="26" t="str">
        <f>VLOOKUP(A1524,medical[#All],5,FALSE)</f>
        <v>Diabetes</v>
      </c>
      <c r="E1524" s="26" t="str">
        <f>VLOOKUP(A1524,medical[#All],6,FALSE)</f>
        <v>Yes</v>
      </c>
      <c r="F1524" s="26" t="str">
        <f>VLOOKUP('Health care'!A1524,medical[#All],7,FALSE)</f>
        <v>No</v>
      </c>
      <c r="G1524" s="26" t="str">
        <f>VLOOKUP(A1524,medical[#All],8,FALSE)</f>
        <v>No</v>
      </c>
      <c r="H1524" s="26">
        <f>VLOOKUP('Health care'!A1524,medical[#All],9,FALSE)</f>
        <v>1</v>
      </c>
      <c r="I1524" s="26" t="str">
        <f>VLOOKUP(A1524,medical[#All],10,FALSE)</f>
        <v>No</v>
      </c>
      <c r="J1524" s="27" t="str">
        <f>VLOOKUP(A1524,medical[#All],3,FALSE)</f>
        <v>OverWeight</v>
      </c>
      <c r="K1524" s="27" t="str">
        <f>VLOOKUP(A1524,medical[#All],5,FALSE)</f>
        <v>Diabetes</v>
      </c>
      <c r="L1524" s="28" t="str">
        <f>VLOOKUP(A1524,hospital[#All],10,FALSE)</f>
        <v>5-Jun-1986</v>
      </c>
      <c r="M1524" s="29">
        <f>VLOOKUP(A1524,hospital[#All],6,FALSE)</f>
        <v>6748.59</v>
      </c>
      <c r="N1524" s="26" t="str">
        <f>VLOOKUP(A1524,hospital[#All],7,FALSE)</f>
        <v>tier - 3</v>
      </c>
      <c r="O1524" s="26" t="str">
        <f>VLOOKUP(A1524,hospital[#All],8,FALSE)</f>
        <v>tier - 1</v>
      </c>
      <c r="P1524" s="26" t="str">
        <f>VLOOKUP(A1524,hospital[#All],9,FALSE)</f>
        <v>R1016</v>
      </c>
      <c r="Q1524" s="26">
        <f>VLOOKUP(A1524,hospital[#All],11,FALSE)</f>
        <v>39</v>
      </c>
    </row>
    <row r="1525" spans="1:17" ht="15.6" x14ac:dyDescent="0.3">
      <c r="A1525" s="25" t="s">
        <v>847</v>
      </c>
      <c r="B1525" s="26" t="str">
        <f>VLOOKUP(A1525,cstm_name[#All],4,FALSE)</f>
        <v>andrew</v>
      </c>
      <c r="C1525" s="26">
        <f>VLOOKUP(A1525,medical[#All],2,FALSE)</f>
        <v>27.55</v>
      </c>
      <c r="D1525" s="26" t="str">
        <f>VLOOKUP(A1525,medical[#All],5,FALSE)</f>
        <v>Diabetes</v>
      </c>
      <c r="E1525" s="26" t="str">
        <f>VLOOKUP(A1525,medical[#All],6,FALSE)</f>
        <v>Yes</v>
      </c>
      <c r="F1525" s="26" t="str">
        <f>VLOOKUP('Health care'!A1525,medical[#All],7,FALSE)</f>
        <v>No</v>
      </c>
      <c r="G1525" s="26" t="str">
        <f>VLOOKUP(A1525,medical[#All],8,FALSE)</f>
        <v>No</v>
      </c>
      <c r="H1525" s="26">
        <f>VLOOKUP('Health care'!A1525,medical[#All],9,FALSE)</f>
        <v>1</v>
      </c>
      <c r="I1525" s="26" t="str">
        <f>VLOOKUP(A1525,medical[#All],10,FALSE)</f>
        <v>No</v>
      </c>
      <c r="J1525" s="27" t="str">
        <f>VLOOKUP(A1525,medical[#All],3,FALSE)</f>
        <v>OverWeight</v>
      </c>
      <c r="K1525" s="27" t="str">
        <f>VLOOKUP(A1525,medical[#All],5,FALSE)</f>
        <v>Diabetes</v>
      </c>
      <c r="L1525" s="28" t="str">
        <f>VLOOKUP(A1525,hospital[#All],10,FALSE)</f>
        <v>7-Aug-1986</v>
      </c>
      <c r="M1525" s="29">
        <f>VLOOKUP(A1525,hospital[#All],6,FALSE)</f>
        <v>6746.74</v>
      </c>
      <c r="N1525" s="26" t="str">
        <f>VLOOKUP(A1525,hospital[#All],7,FALSE)</f>
        <v>tier - 3</v>
      </c>
      <c r="O1525" s="26" t="str">
        <f>VLOOKUP(A1525,hospital[#All],8,FALSE)</f>
        <v>tier - 2</v>
      </c>
      <c r="P1525" s="26" t="str">
        <f>VLOOKUP(A1525,hospital[#All],9,FALSE)</f>
        <v>R1016</v>
      </c>
      <c r="Q1525" s="26">
        <f>VLOOKUP(A1525,hospital[#All],11,FALSE)</f>
        <v>39</v>
      </c>
    </row>
    <row r="1526" spans="1:17" ht="15.6" x14ac:dyDescent="0.3">
      <c r="A1526" s="25" t="s">
        <v>846</v>
      </c>
      <c r="B1526" s="26" t="str">
        <f>VLOOKUP(A1526,cstm_name[#All],4,FALSE)</f>
        <v>Jason</v>
      </c>
      <c r="C1526" s="26">
        <f>VLOOKUP(A1526,medical[#All],2,FALSE)</f>
        <v>15.6</v>
      </c>
      <c r="D1526" s="26" t="str">
        <f>VLOOKUP(A1526,medical[#All],5,FALSE)</f>
        <v>Diabetes</v>
      </c>
      <c r="E1526" s="26" t="str">
        <f>VLOOKUP(A1526,medical[#All],6,FALSE)</f>
        <v>No</v>
      </c>
      <c r="F1526" s="26" t="str">
        <f>VLOOKUP('Health care'!A1526,medical[#All],7,FALSE)</f>
        <v>No</v>
      </c>
      <c r="G1526" s="26" t="str">
        <f>VLOOKUP(A1526,medical[#All],8,FALSE)</f>
        <v>No</v>
      </c>
      <c r="H1526" s="26">
        <f>VLOOKUP('Health care'!A1526,medical[#All],9,FALSE)</f>
        <v>0</v>
      </c>
      <c r="I1526" s="26" t="str">
        <f>VLOOKUP(A1526,medical[#All],10,FALSE)</f>
        <v>No</v>
      </c>
      <c r="J1526" s="27" t="str">
        <f>VLOOKUP(A1526,medical[#All],3,FALSE)</f>
        <v>Underweight</v>
      </c>
      <c r="K1526" s="27" t="str">
        <f>VLOOKUP(A1526,medical[#All],5,FALSE)</f>
        <v>Diabetes</v>
      </c>
      <c r="L1526" s="28" t="str">
        <f>VLOOKUP(A1526,hospital[#All],10,FALSE)</f>
        <v>18-Jul-1968</v>
      </c>
      <c r="M1526" s="29">
        <f>VLOOKUP(A1526,hospital[#All],6,FALSE)</f>
        <v>6738.84</v>
      </c>
      <c r="N1526" s="26" t="str">
        <f>VLOOKUP(A1526,hospital[#All],7,FALSE)</f>
        <v>tier - 3</v>
      </c>
      <c r="O1526" s="26" t="str">
        <f>VLOOKUP(A1526,hospital[#All],8,FALSE)</f>
        <v>tier - 1</v>
      </c>
      <c r="P1526" s="26" t="str">
        <f>VLOOKUP(A1526,hospital[#All],9,FALSE)</f>
        <v>R1012</v>
      </c>
      <c r="Q1526" s="26">
        <f>VLOOKUP(A1526,hospital[#All],11,FALSE)</f>
        <v>57</v>
      </c>
    </row>
    <row r="1527" spans="1:17" ht="15.6" x14ac:dyDescent="0.3">
      <c r="A1527" s="25" t="s">
        <v>845</v>
      </c>
      <c r="B1527" s="26" t="str">
        <f>VLOOKUP(A1527,cstm_name[#All],4,FALSE)</f>
        <v>rachel</v>
      </c>
      <c r="C1527" s="26">
        <f>VLOOKUP(A1527,medical[#All],2,FALSE)</f>
        <v>21.99</v>
      </c>
      <c r="D1527" s="26" t="str">
        <f>VLOOKUP(A1527,medical[#All],5,FALSE)</f>
        <v>Diabetes</v>
      </c>
      <c r="E1527" s="26" t="str">
        <f>VLOOKUP(A1527,medical[#All],6,FALSE)</f>
        <v>No</v>
      </c>
      <c r="F1527" s="26" t="str">
        <f>VLOOKUP('Health care'!A1527,medical[#All],7,FALSE)</f>
        <v>No</v>
      </c>
      <c r="G1527" s="26" t="str">
        <f>VLOOKUP(A1527,medical[#All],8,FALSE)</f>
        <v>No</v>
      </c>
      <c r="H1527" s="26">
        <f>VLOOKUP('Health care'!A1527,medical[#All],9,FALSE)</f>
        <v>0</v>
      </c>
      <c r="I1527" s="26" t="str">
        <f>VLOOKUP(A1527,medical[#All],10,FALSE)</f>
        <v>No</v>
      </c>
      <c r="J1527" s="27" t="str">
        <f>VLOOKUP(A1527,medical[#All],3,FALSE)</f>
        <v>Normal Weight</v>
      </c>
      <c r="K1527" s="27" t="str">
        <f>VLOOKUP(A1527,medical[#All],5,FALSE)</f>
        <v>Diabetes</v>
      </c>
      <c r="L1527" s="28" t="str">
        <f>VLOOKUP(A1527,hospital[#All],10,FALSE)</f>
        <v>21-Oct-1978</v>
      </c>
      <c r="M1527" s="29">
        <f>VLOOKUP(A1527,hospital[#All],6,FALSE)</f>
        <v>6737.98</v>
      </c>
      <c r="N1527" s="26" t="str">
        <f>VLOOKUP(A1527,hospital[#All],7,FALSE)</f>
        <v>tier - 2</v>
      </c>
      <c r="O1527" s="26" t="str">
        <f>VLOOKUP(A1527,hospital[#All],8,FALSE)</f>
        <v>tier - 3</v>
      </c>
      <c r="P1527" s="26" t="str">
        <f>VLOOKUP(A1527,hospital[#All],9,FALSE)</f>
        <v>R1013</v>
      </c>
      <c r="Q1527" s="26">
        <f>VLOOKUP(A1527,hospital[#All],11,FALSE)</f>
        <v>47</v>
      </c>
    </row>
    <row r="1528" spans="1:17" ht="15.6" x14ac:dyDescent="0.3">
      <c r="A1528" s="25" t="s">
        <v>844</v>
      </c>
      <c r="B1528" s="26" t="str">
        <f>VLOOKUP(A1528,cstm_name[#All],4,FALSE)</f>
        <v>susan</v>
      </c>
      <c r="C1528" s="26">
        <f>VLOOKUP(A1528,medical[#All],2,FALSE)</f>
        <v>34.85</v>
      </c>
      <c r="D1528" s="26" t="str">
        <f>VLOOKUP(A1528,medical[#All],5,FALSE)</f>
        <v>Prediabetes</v>
      </c>
      <c r="E1528" s="26" t="str">
        <f>VLOOKUP(A1528,medical[#All],6,FALSE)</f>
        <v>No</v>
      </c>
      <c r="F1528" s="26" t="str">
        <f>VLOOKUP('Health care'!A1528,medical[#All],7,FALSE)</f>
        <v>No</v>
      </c>
      <c r="G1528" s="26" t="str">
        <f>VLOOKUP(A1528,medical[#All],8,FALSE)</f>
        <v>No</v>
      </c>
      <c r="H1528" s="26">
        <f>VLOOKUP('Health care'!A1528,medical[#All],9,FALSE)</f>
        <v>0</v>
      </c>
      <c r="I1528" s="26" t="str">
        <f>VLOOKUP(A1528,medical[#All],10,FALSE)</f>
        <v>No</v>
      </c>
      <c r="J1528" s="27" t="str">
        <f>VLOOKUP(A1528,medical[#All],3,FALSE)</f>
        <v>Obesity</v>
      </c>
      <c r="K1528" s="27" t="str">
        <f>VLOOKUP(A1528,medical[#All],5,FALSE)</f>
        <v>Prediabetes</v>
      </c>
      <c r="L1528" s="28" t="str">
        <f>VLOOKUP(A1528,hospital[#All],10,FALSE)</f>
        <v>13-Jun-1994</v>
      </c>
      <c r="M1528" s="29">
        <f>VLOOKUP(A1528,hospital[#All],6,FALSE)</f>
        <v>6721.37</v>
      </c>
      <c r="N1528" s="26" t="str">
        <f>VLOOKUP(A1528,hospital[#All],7,FALSE)</f>
        <v>tier - 2</v>
      </c>
      <c r="O1528" s="26" t="str">
        <f>VLOOKUP(A1528,hospital[#All],8,FALSE)</f>
        <v>tier - 1</v>
      </c>
      <c r="P1528" s="26" t="str">
        <f>VLOOKUP(A1528,hospital[#All],9,FALSE)</f>
        <v>R1012</v>
      </c>
      <c r="Q1528" s="26">
        <f>VLOOKUP(A1528,hospital[#All],11,FALSE)</f>
        <v>31</v>
      </c>
    </row>
    <row r="1529" spans="1:17" ht="15.6" x14ac:dyDescent="0.3">
      <c r="A1529" s="25" t="s">
        <v>843</v>
      </c>
      <c r="B1529" s="26" t="str">
        <f>VLOOKUP(A1529,cstm_name[#All],4,FALSE)</f>
        <v>Cameron</v>
      </c>
      <c r="C1529" s="26">
        <f>VLOOKUP(A1529,medical[#All],2,FALSE)</f>
        <v>24.51</v>
      </c>
      <c r="D1529" s="26" t="str">
        <f>VLOOKUP(A1529,medical[#All],5,FALSE)</f>
        <v>Normal</v>
      </c>
      <c r="E1529" s="26" t="str">
        <f>VLOOKUP(A1529,medical[#All],6,FALSE)</f>
        <v>Yes</v>
      </c>
      <c r="F1529" s="26" t="str">
        <f>VLOOKUP('Health care'!A1529,medical[#All],7,FALSE)</f>
        <v>No</v>
      </c>
      <c r="G1529" s="26" t="str">
        <f>VLOOKUP(A1529,medical[#All],8,FALSE)</f>
        <v>Yes</v>
      </c>
      <c r="H1529" s="26">
        <f>VLOOKUP('Health care'!A1529,medical[#All],9,FALSE)</f>
        <v>1</v>
      </c>
      <c r="I1529" s="26" t="str">
        <f>VLOOKUP(A1529,medical[#All],10,FALSE)</f>
        <v>No</v>
      </c>
      <c r="J1529" s="27" t="str">
        <f>VLOOKUP(A1529,medical[#All],3,FALSE)</f>
        <v>Normal Weight</v>
      </c>
      <c r="K1529" s="27" t="str">
        <f>VLOOKUP(A1529,medical[#All],5,FALSE)</f>
        <v>Normal</v>
      </c>
      <c r="L1529" s="28" t="str">
        <f>VLOOKUP(A1529,hospital[#All],10,FALSE)</f>
        <v>12-Jun-1983</v>
      </c>
      <c r="M1529" s="29">
        <f>VLOOKUP(A1529,hospital[#All],6,FALSE)</f>
        <v>6710.19</v>
      </c>
      <c r="N1529" s="26" t="str">
        <f>VLOOKUP(A1529,hospital[#All],7,FALSE)</f>
        <v>tier - 3</v>
      </c>
      <c r="O1529" s="26" t="str">
        <f>VLOOKUP(A1529,hospital[#All],8,FALSE)</f>
        <v>tier - 3</v>
      </c>
      <c r="P1529" s="26" t="str">
        <f>VLOOKUP(A1529,hospital[#All],9,FALSE)</f>
        <v>R1012</v>
      </c>
      <c r="Q1529" s="26">
        <f>VLOOKUP(A1529,hospital[#All],11,FALSE)</f>
        <v>42</v>
      </c>
    </row>
    <row r="1530" spans="1:17" ht="15.6" x14ac:dyDescent="0.3">
      <c r="A1530" s="25" t="s">
        <v>842</v>
      </c>
      <c r="B1530" s="26" t="str">
        <f>VLOOKUP(A1530,cstm_name[#All],4,FALSE)</f>
        <v>Claudia</v>
      </c>
      <c r="C1530" s="26">
        <f>VLOOKUP(A1530,medical[#All],2,FALSE)</f>
        <v>19.399999999999999</v>
      </c>
      <c r="D1530" s="26" t="str">
        <f>VLOOKUP(A1530,medical[#All],5,FALSE)</f>
        <v>Diabetes</v>
      </c>
      <c r="E1530" s="26" t="str">
        <f>VLOOKUP(A1530,medical[#All],6,FALSE)</f>
        <v>No</v>
      </c>
      <c r="F1530" s="26" t="str">
        <f>VLOOKUP('Health care'!A1530,medical[#All],7,FALSE)</f>
        <v>No</v>
      </c>
      <c r="G1530" s="26" t="str">
        <f>VLOOKUP(A1530,medical[#All],8,FALSE)</f>
        <v>No</v>
      </c>
      <c r="H1530" s="26">
        <f>VLOOKUP('Health care'!A1530,medical[#All],9,FALSE)</f>
        <v>0</v>
      </c>
      <c r="I1530" s="26" t="str">
        <f>VLOOKUP(A1530,medical[#All],10,FALSE)</f>
        <v>No</v>
      </c>
      <c r="J1530" s="27" t="str">
        <f>VLOOKUP(A1530,medical[#All],3,FALSE)</f>
        <v>Normal Weight</v>
      </c>
      <c r="K1530" s="27" t="str">
        <f>VLOOKUP(A1530,medical[#All],5,FALSE)</f>
        <v>Diabetes</v>
      </c>
      <c r="L1530" s="28" t="str">
        <f>VLOOKUP(A1530,hospital[#All],10,FALSE)</f>
        <v>12-Dec-1971</v>
      </c>
      <c r="M1530" s="29">
        <f>VLOOKUP(A1530,hospital[#All],6,FALSE)</f>
        <v>6706.47</v>
      </c>
      <c r="N1530" s="26" t="str">
        <f>VLOOKUP(A1530,hospital[#All],7,FALSE)</f>
        <v>tier - 2</v>
      </c>
      <c r="O1530" s="26" t="str">
        <f>VLOOKUP(A1530,hospital[#All],8,FALSE)</f>
        <v>tier - 1</v>
      </c>
      <c r="P1530" s="26" t="str">
        <f>VLOOKUP(A1530,hospital[#All],9,FALSE)</f>
        <v>R1013</v>
      </c>
      <c r="Q1530" s="26">
        <f>VLOOKUP(A1530,hospital[#All],11,FALSE)</f>
        <v>54</v>
      </c>
    </row>
    <row r="1531" spans="1:17" ht="15.6" x14ac:dyDescent="0.3">
      <c r="A1531" s="25" t="s">
        <v>841</v>
      </c>
      <c r="B1531" s="26" t="str">
        <f>VLOOKUP(A1531,cstm_name[#All],4,FALSE)</f>
        <v>kate</v>
      </c>
      <c r="C1531" s="26">
        <f>VLOOKUP(A1531,medical[#All],2,FALSE)</f>
        <v>15.1</v>
      </c>
      <c r="D1531" s="26" t="str">
        <f>VLOOKUP(A1531,medical[#All],5,FALSE)</f>
        <v>Diabetes</v>
      </c>
      <c r="E1531" s="26" t="str">
        <f>VLOOKUP(A1531,medical[#All],6,FALSE)</f>
        <v>No</v>
      </c>
      <c r="F1531" s="26" t="str">
        <f>VLOOKUP('Health care'!A1531,medical[#All],7,FALSE)</f>
        <v>No</v>
      </c>
      <c r="G1531" s="26" t="str">
        <f>VLOOKUP(A1531,medical[#All],8,FALSE)</f>
        <v>No</v>
      </c>
      <c r="H1531" s="26">
        <f>VLOOKUP('Health care'!A1531,medical[#All],9,FALSE)</f>
        <v>0</v>
      </c>
      <c r="I1531" s="26" t="str">
        <f>VLOOKUP(A1531,medical[#All],10,FALSE)</f>
        <v>No</v>
      </c>
      <c r="J1531" s="27" t="str">
        <f>VLOOKUP(A1531,medical[#All],3,FALSE)</f>
        <v>Underweight</v>
      </c>
      <c r="K1531" s="27" t="str">
        <f>VLOOKUP(A1531,medical[#All],5,FALSE)</f>
        <v>Diabetes</v>
      </c>
      <c r="L1531" s="28" t="str">
        <f>VLOOKUP(A1531,hospital[#All],10,FALSE)</f>
        <v>13-Jul-1968</v>
      </c>
      <c r="M1531" s="29">
        <f>VLOOKUP(A1531,hospital[#All],6,FALSE)</f>
        <v>6700.56</v>
      </c>
      <c r="N1531" s="26" t="str">
        <f>VLOOKUP(A1531,hospital[#All],7,FALSE)</f>
        <v>tier - 3</v>
      </c>
      <c r="O1531" s="26" t="str">
        <f>VLOOKUP(A1531,hospital[#All],8,FALSE)</f>
        <v>tier - 1</v>
      </c>
      <c r="P1531" s="26" t="str">
        <f>VLOOKUP(A1531,hospital[#All],9,FALSE)</f>
        <v>R1012</v>
      </c>
      <c r="Q1531" s="26">
        <f>VLOOKUP(A1531,hospital[#All],11,FALSE)</f>
        <v>57</v>
      </c>
    </row>
    <row r="1532" spans="1:17" ht="15.6" x14ac:dyDescent="0.3">
      <c r="A1532" s="25" t="s">
        <v>840</v>
      </c>
      <c r="B1532" s="26" t="str">
        <f>VLOOKUP(A1532,cstm_name[#All],4,FALSE)</f>
        <v>Nicole</v>
      </c>
      <c r="C1532" s="26">
        <f>VLOOKUP(A1532,medical[#All],2,FALSE)</f>
        <v>23.37</v>
      </c>
      <c r="D1532" s="26" t="str">
        <f>VLOOKUP(A1532,medical[#All],5,FALSE)</f>
        <v>Normal</v>
      </c>
      <c r="E1532" s="26" t="str">
        <f>VLOOKUP(A1532,medical[#All],6,FALSE)</f>
        <v>Yes</v>
      </c>
      <c r="F1532" s="26" t="str">
        <f>VLOOKUP('Health care'!A1532,medical[#All],7,FALSE)</f>
        <v>No</v>
      </c>
      <c r="G1532" s="26" t="str">
        <f>VLOOKUP(A1532,medical[#All],8,FALSE)</f>
        <v>No</v>
      </c>
      <c r="H1532" s="26">
        <f>VLOOKUP('Health care'!A1532,medical[#All],9,FALSE)</f>
        <v>0</v>
      </c>
      <c r="I1532" s="26" t="str">
        <f>VLOOKUP(A1532,medical[#All],10,FALSE)</f>
        <v>No</v>
      </c>
      <c r="J1532" s="27" t="str">
        <f>VLOOKUP(A1532,medical[#All],3,FALSE)</f>
        <v>Normal Weight</v>
      </c>
      <c r="K1532" s="27" t="str">
        <f>VLOOKUP(A1532,medical[#All],5,FALSE)</f>
        <v>Normal</v>
      </c>
      <c r="L1532" s="28" t="str">
        <f>VLOOKUP(A1532,hospital[#All],10,FALSE)</f>
        <v>9-Jul-1985</v>
      </c>
      <c r="M1532" s="29">
        <f>VLOOKUP(A1532,hospital[#All],6,FALSE)</f>
        <v>6686.43</v>
      </c>
      <c r="N1532" s="26" t="str">
        <f>VLOOKUP(A1532,hospital[#All],7,FALSE)</f>
        <v>tier - 2</v>
      </c>
      <c r="O1532" s="26" t="str">
        <f>VLOOKUP(A1532,hospital[#All],8,FALSE)</f>
        <v>tier - 3</v>
      </c>
      <c r="P1532" s="26" t="str">
        <f>VLOOKUP(A1532,hospital[#All],9,FALSE)</f>
        <v>R1012</v>
      </c>
      <c r="Q1532" s="26">
        <f>VLOOKUP(A1532,hospital[#All],11,FALSE)</f>
        <v>40</v>
      </c>
    </row>
    <row r="1533" spans="1:17" ht="15.6" x14ac:dyDescent="0.3">
      <c r="A1533" s="25" t="s">
        <v>839</v>
      </c>
      <c r="B1533" s="26" t="str">
        <f>VLOOKUP(A1533,cstm_name[#All],4,FALSE)</f>
        <v>jack</v>
      </c>
      <c r="C1533" s="26">
        <f>VLOOKUP(A1533,medical[#All],2,FALSE)</f>
        <v>42.4</v>
      </c>
      <c r="D1533" s="26" t="str">
        <f>VLOOKUP(A1533,medical[#All],5,FALSE)</f>
        <v>Normal</v>
      </c>
      <c r="E1533" s="26" t="str">
        <f>VLOOKUP(A1533,medical[#All],6,FALSE)</f>
        <v>No</v>
      </c>
      <c r="F1533" s="26" t="str">
        <f>VLOOKUP('Health care'!A1533,medical[#All],7,FALSE)</f>
        <v>No</v>
      </c>
      <c r="G1533" s="26" t="str">
        <f>VLOOKUP(A1533,medical[#All],8,FALSE)</f>
        <v>No</v>
      </c>
      <c r="H1533" s="26">
        <f>VLOOKUP('Health care'!A1533,medical[#All],9,FALSE)</f>
        <v>0</v>
      </c>
      <c r="I1533" s="26" t="str">
        <f>VLOOKUP(A1533,medical[#All],10,FALSE)</f>
        <v>No</v>
      </c>
      <c r="J1533" s="27" t="str">
        <f>VLOOKUP(A1533,medical[#All],3,FALSE)</f>
        <v>Obesity</v>
      </c>
      <c r="K1533" s="27" t="str">
        <f>VLOOKUP(A1533,medical[#All],5,FALSE)</f>
        <v>Normal</v>
      </c>
      <c r="L1533" s="28" t="str">
        <f>VLOOKUP(A1533,hospital[#All],10,FALSE)</f>
        <v>20-Oct-1989</v>
      </c>
      <c r="M1533" s="29">
        <f>VLOOKUP(A1533,hospital[#All],6,FALSE)</f>
        <v>6666.24</v>
      </c>
      <c r="N1533" s="26" t="str">
        <f>VLOOKUP(A1533,hospital[#All],7,FALSE)</f>
        <v>tier - 3</v>
      </c>
      <c r="O1533" s="26" t="str">
        <f>VLOOKUP(A1533,hospital[#All],8,FALSE)</f>
        <v>tier - 1</v>
      </c>
      <c r="P1533" s="26" t="str">
        <f>VLOOKUP(A1533,hospital[#All],9,FALSE)</f>
        <v>R1011</v>
      </c>
      <c r="Q1533" s="26">
        <f>VLOOKUP(A1533,hospital[#All],11,FALSE)</f>
        <v>36</v>
      </c>
    </row>
    <row r="1534" spans="1:17" ht="15.6" x14ac:dyDescent="0.3">
      <c r="A1534" s="25" t="s">
        <v>838</v>
      </c>
      <c r="B1534" s="26" t="str">
        <f>VLOOKUP(A1534,cstm_name[#All],4,FALSE)</f>
        <v>gregory</v>
      </c>
      <c r="C1534" s="26">
        <f>VLOOKUP(A1534,medical[#All],2,FALSE)</f>
        <v>28.405000000000001</v>
      </c>
      <c r="D1534" s="26" t="str">
        <f>VLOOKUP(A1534,medical[#All],5,FALSE)</f>
        <v>Diabetes</v>
      </c>
      <c r="E1534" s="26" t="str">
        <f>VLOOKUP(A1534,medical[#All],6,FALSE)</f>
        <v>Yes</v>
      </c>
      <c r="F1534" s="26" t="str">
        <f>VLOOKUP('Health care'!A1534,medical[#All],7,FALSE)</f>
        <v>No</v>
      </c>
      <c r="G1534" s="26" t="str">
        <f>VLOOKUP(A1534,medical[#All],8,FALSE)</f>
        <v>No</v>
      </c>
      <c r="H1534" s="26">
        <f>VLOOKUP('Health care'!A1534,medical[#All],9,FALSE)</f>
        <v>0</v>
      </c>
      <c r="I1534" s="26" t="str">
        <f>VLOOKUP(A1534,medical[#All],10,FALSE)</f>
        <v>No</v>
      </c>
      <c r="J1534" s="27" t="str">
        <f>VLOOKUP(A1534,medical[#All],3,FALSE)</f>
        <v>OverWeight</v>
      </c>
      <c r="K1534" s="27" t="str">
        <f>VLOOKUP(A1534,medical[#All],5,FALSE)</f>
        <v>Diabetes</v>
      </c>
      <c r="L1534" s="28" t="str">
        <f>VLOOKUP(A1534,hospital[#All],10,FALSE)</f>
        <v>17-Sep-1981</v>
      </c>
      <c r="M1534" s="29">
        <f>VLOOKUP(A1534,hospital[#All],6,FALSE)</f>
        <v>6664.69</v>
      </c>
      <c r="N1534" s="26" t="str">
        <f>VLOOKUP(A1534,hospital[#All],7,FALSE)</f>
        <v>tier - 3</v>
      </c>
      <c r="O1534" s="26" t="str">
        <f>VLOOKUP(A1534,hospital[#All],8,FALSE)</f>
        <v>tier - 1</v>
      </c>
      <c r="P1534" s="26" t="str">
        <f>VLOOKUP(A1534,hospital[#All],9,FALSE)</f>
        <v>R1012</v>
      </c>
      <c r="Q1534" s="26">
        <f>VLOOKUP(A1534,hospital[#All],11,FALSE)</f>
        <v>44</v>
      </c>
    </row>
    <row r="1535" spans="1:17" ht="15.6" x14ac:dyDescent="0.3">
      <c r="A1535" s="25" t="s">
        <v>837</v>
      </c>
      <c r="B1535" s="26" t="str">
        <f>VLOOKUP(A1535,cstm_name[#All],4,FALSE)</f>
        <v>rebecca</v>
      </c>
      <c r="C1535" s="26">
        <f>VLOOKUP(A1535,medical[#All],2,FALSE)</f>
        <v>23.4</v>
      </c>
      <c r="D1535" s="26" t="str">
        <f>VLOOKUP(A1535,medical[#All],5,FALSE)</f>
        <v>Normal</v>
      </c>
      <c r="E1535" s="26" t="str">
        <f>VLOOKUP(A1535,medical[#All],6,FALSE)</f>
        <v>No</v>
      </c>
      <c r="F1535" s="26" t="str">
        <f>VLOOKUP('Health care'!A1535,medical[#All],7,FALSE)</f>
        <v>No</v>
      </c>
      <c r="G1535" s="26" t="str">
        <f>VLOOKUP(A1535,medical[#All],8,FALSE)</f>
        <v>No</v>
      </c>
      <c r="H1535" s="26">
        <f>VLOOKUP('Health care'!A1535,medical[#All],9,FALSE)</f>
        <v>0</v>
      </c>
      <c r="I1535" s="26" t="str">
        <f>VLOOKUP(A1535,medical[#All],10,FALSE)</f>
        <v>No</v>
      </c>
      <c r="J1535" s="27" t="str">
        <f>VLOOKUP(A1535,medical[#All],3,FALSE)</f>
        <v>Normal Weight</v>
      </c>
      <c r="K1535" s="27" t="str">
        <f>VLOOKUP(A1535,medical[#All],5,FALSE)</f>
        <v>Normal</v>
      </c>
      <c r="L1535" s="28" t="str">
        <f>VLOOKUP(A1535,hospital[#All],10,FALSE)</f>
        <v>27-Sep-1982</v>
      </c>
      <c r="M1535" s="29">
        <f>VLOOKUP(A1535,hospital[#All],6,FALSE)</f>
        <v>6664.32</v>
      </c>
      <c r="N1535" s="26" t="str">
        <f>VLOOKUP(A1535,hospital[#All],7,FALSE)</f>
        <v>tier - 2</v>
      </c>
      <c r="O1535" s="26" t="str">
        <f>VLOOKUP(A1535,hospital[#All],8,FALSE)</f>
        <v>tier - 2</v>
      </c>
      <c r="P1535" s="26" t="str">
        <f>VLOOKUP(A1535,hospital[#All],9,FALSE)</f>
        <v>R1013</v>
      </c>
      <c r="Q1535" s="26">
        <f>VLOOKUP(A1535,hospital[#All],11,FALSE)</f>
        <v>43</v>
      </c>
    </row>
    <row r="1536" spans="1:17" ht="15.6" x14ac:dyDescent="0.3">
      <c r="A1536" s="25" t="s">
        <v>836</v>
      </c>
      <c r="B1536" s="26" t="str">
        <f>VLOOKUP(A1536,cstm_name[#All],4,FALSE)</f>
        <v>adam</v>
      </c>
      <c r="C1536" s="26">
        <f>VLOOKUP(A1536,medical[#All],2,FALSE)</f>
        <v>33.44</v>
      </c>
      <c r="D1536" s="26" t="str">
        <f>VLOOKUP(A1536,medical[#All],5,FALSE)</f>
        <v>Normal</v>
      </c>
      <c r="E1536" s="26" t="str">
        <f>VLOOKUP(A1536,medical[#All],6,FALSE)</f>
        <v>No</v>
      </c>
      <c r="F1536" s="26" t="str">
        <f>VLOOKUP('Health care'!A1536,medical[#All],7,FALSE)</f>
        <v>No</v>
      </c>
      <c r="G1536" s="26" t="str">
        <f>VLOOKUP(A1536,medical[#All],8,FALSE)</f>
        <v>No</v>
      </c>
      <c r="H1536" s="26">
        <f>VLOOKUP('Health care'!A1536,medical[#All],9,FALSE)</f>
        <v>0</v>
      </c>
      <c r="I1536" s="26" t="str">
        <f>VLOOKUP(A1536,medical[#All],10,FALSE)</f>
        <v>No</v>
      </c>
      <c r="J1536" s="27" t="str">
        <f>VLOOKUP(A1536,medical[#All],3,FALSE)</f>
        <v>Obesity</v>
      </c>
      <c r="K1536" s="27" t="str">
        <f>VLOOKUP(A1536,medical[#All],5,FALSE)</f>
        <v>Normal</v>
      </c>
      <c r="L1536" s="28" t="str">
        <f>VLOOKUP(A1536,hospital[#All],10,FALSE)</f>
        <v>19-Nov-1989</v>
      </c>
      <c r="M1536" s="29">
        <f>VLOOKUP(A1536,hospital[#All],6,FALSE)</f>
        <v>6653.79</v>
      </c>
      <c r="N1536" s="26" t="str">
        <f>VLOOKUP(A1536,hospital[#All],7,FALSE)</f>
        <v>tier - 2</v>
      </c>
      <c r="O1536" s="26" t="str">
        <f>VLOOKUP(A1536,hospital[#All],8,FALSE)</f>
        <v>tier - 1</v>
      </c>
      <c r="P1536" s="26" t="str">
        <f>VLOOKUP(A1536,hospital[#All],9,FALSE)</f>
        <v>R1013</v>
      </c>
      <c r="Q1536" s="26">
        <f>VLOOKUP(A1536,hospital[#All],11,FALSE)</f>
        <v>36</v>
      </c>
    </row>
    <row r="1537" spans="1:17" ht="15.6" x14ac:dyDescent="0.3">
      <c r="A1537" s="25" t="s">
        <v>835</v>
      </c>
      <c r="B1537" s="26" t="str">
        <f>VLOOKUP(A1537,cstm_name[#All],4,FALSE)</f>
        <v>ryan</v>
      </c>
      <c r="C1537" s="26">
        <f>VLOOKUP(A1537,medical[#All],2,FALSE)</f>
        <v>21.12</v>
      </c>
      <c r="D1537" s="26" t="str">
        <f>VLOOKUP(A1537,medical[#All],5,FALSE)</f>
        <v>Normal</v>
      </c>
      <c r="E1537" s="26" t="str">
        <f>VLOOKUP(A1537,medical[#All],6,FALSE)</f>
        <v>No</v>
      </c>
      <c r="F1537" s="26" t="str">
        <f>VLOOKUP('Health care'!A1537,medical[#All],7,FALSE)</f>
        <v>No</v>
      </c>
      <c r="G1537" s="26" t="str">
        <f>VLOOKUP(A1537,medical[#All],8,FALSE)</f>
        <v>No</v>
      </c>
      <c r="H1537" s="26">
        <f>VLOOKUP('Health care'!A1537,medical[#All],9,FALSE)</f>
        <v>1</v>
      </c>
      <c r="I1537" s="26" t="str">
        <f>VLOOKUP(A1537,medical[#All],10,FALSE)</f>
        <v>No</v>
      </c>
      <c r="J1537" s="27" t="str">
        <f>VLOOKUP(A1537,medical[#All],3,FALSE)</f>
        <v>Normal Weight</v>
      </c>
      <c r="K1537" s="27" t="str">
        <f>VLOOKUP(A1537,medical[#All],5,FALSE)</f>
        <v>Normal</v>
      </c>
      <c r="L1537" s="28" t="str">
        <f>VLOOKUP(A1537,hospital[#All],10,FALSE)</f>
        <v>1-Jul-1984</v>
      </c>
      <c r="M1537" s="29">
        <f>VLOOKUP(A1537,hospital[#All],6,FALSE)</f>
        <v>6652.53</v>
      </c>
      <c r="N1537" s="26" t="str">
        <f>VLOOKUP(A1537,hospital[#All],7,FALSE)</f>
        <v>tier - 3</v>
      </c>
      <c r="O1537" s="26" t="str">
        <f>VLOOKUP(A1537,hospital[#All],8,FALSE)</f>
        <v>tier - 2</v>
      </c>
      <c r="P1537" s="26" t="str">
        <f>VLOOKUP(A1537,hospital[#All],9,FALSE)</f>
        <v>R1013</v>
      </c>
      <c r="Q1537" s="26">
        <f>VLOOKUP(A1537,hospital[#All],11,FALSE)</f>
        <v>41</v>
      </c>
    </row>
    <row r="1538" spans="1:17" ht="15.6" x14ac:dyDescent="0.3">
      <c r="A1538" s="25" t="s">
        <v>834</v>
      </c>
      <c r="B1538" s="26" t="str">
        <f>VLOOKUP(A1538,cstm_name[#All],4,FALSE)</f>
        <v>Jackie</v>
      </c>
      <c r="C1538" s="26">
        <f>VLOOKUP(A1538,medical[#All],2,FALSE)</f>
        <v>18.48</v>
      </c>
      <c r="D1538" s="26" t="str">
        <f>VLOOKUP(A1538,medical[#All],5,FALSE)</f>
        <v>Diabetes</v>
      </c>
      <c r="E1538" s="26" t="str">
        <f>VLOOKUP(A1538,medical[#All],6,FALSE)</f>
        <v>Yes</v>
      </c>
      <c r="F1538" s="26" t="str">
        <f>VLOOKUP('Health care'!A1538,medical[#All],7,FALSE)</f>
        <v>No</v>
      </c>
      <c r="G1538" s="26" t="str">
        <f>VLOOKUP(A1538,medical[#All],8,FALSE)</f>
        <v>No</v>
      </c>
      <c r="H1538" s="26">
        <f>VLOOKUP('Health care'!A1538,medical[#All],9,FALSE)</f>
        <v>2</v>
      </c>
      <c r="I1538" s="26" t="str">
        <f>VLOOKUP(A1538,medical[#All],10,FALSE)</f>
        <v>No</v>
      </c>
      <c r="J1538" s="27" t="str">
        <f>VLOOKUP(A1538,medical[#All],3,FALSE)</f>
        <v>Underweight</v>
      </c>
      <c r="K1538" s="27" t="str">
        <f>VLOOKUP(A1538,medical[#All],5,FALSE)</f>
        <v>Diabetes</v>
      </c>
      <c r="L1538" s="28" t="str">
        <f>VLOOKUP(A1538,hospital[#All],10,FALSE)</f>
        <v>8-Nov-1970</v>
      </c>
      <c r="M1538" s="29">
        <f>VLOOKUP(A1538,hospital[#All],6,FALSE)</f>
        <v>6651.26</v>
      </c>
      <c r="N1538" s="26" t="str">
        <f>VLOOKUP(A1538,hospital[#All],7,FALSE)</f>
        <v>tier - 2</v>
      </c>
      <c r="O1538" s="26" t="str">
        <f>VLOOKUP(A1538,hospital[#All],8,FALSE)</f>
        <v>tier - 3</v>
      </c>
      <c r="P1538" s="26" t="str">
        <f>VLOOKUP(A1538,hospital[#All],9,FALSE)</f>
        <v>R1013</v>
      </c>
      <c r="Q1538" s="26">
        <f>VLOOKUP(A1538,hospital[#All],11,FALSE)</f>
        <v>55</v>
      </c>
    </row>
    <row r="1539" spans="1:17" ht="15.6" x14ac:dyDescent="0.3">
      <c r="A1539" s="25" t="s">
        <v>833</v>
      </c>
      <c r="B1539" s="26" t="str">
        <f>VLOOKUP(A1539,cstm_name[#All],4,FALSE)</f>
        <v>chris</v>
      </c>
      <c r="C1539" s="26">
        <f>VLOOKUP(A1539,medical[#All],2,FALSE)</f>
        <v>16.815000000000001</v>
      </c>
      <c r="D1539" s="26" t="str">
        <f>VLOOKUP(A1539,medical[#All],5,FALSE)</f>
        <v>Normal</v>
      </c>
      <c r="E1539" s="26" t="str">
        <f>VLOOKUP(A1539,medical[#All],6,FALSE)</f>
        <v>No</v>
      </c>
      <c r="F1539" s="26" t="str">
        <f>VLOOKUP('Health care'!A1539,medical[#All],7,FALSE)</f>
        <v>No</v>
      </c>
      <c r="G1539" s="26" t="str">
        <f>VLOOKUP(A1539,medical[#All],8,FALSE)</f>
        <v>No</v>
      </c>
      <c r="H1539" s="26">
        <f>VLOOKUP('Health care'!A1539,medical[#All],9,FALSE)</f>
        <v>1</v>
      </c>
      <c r="I1539" s="26" t="str">
        <f>VLOOKUP(A1539,medical[#All],10,FALSE)</f>
        <v>No</v>
      </c>
      <c r="J1539" s="27" t="str">
        <f>VLOOKUP(A1539,medical[#All],3,FALSE)</f>
        <v>Underweight</v>
      </c>
      <c r="K1539" s="27" t="str">
        <f>VLOOKUP(A1539,medical[#All],5,FALSE)</f>
        <v>Normal</v>
      </c>
      <c r="L1539" s="28" t="str">
        <f>VLOOKUP(A1539,hospital[#All],10,FALSE)</f>
        <v>8-Dec-1984</v>
      </c>
      <c r="M1539" s="29">
        <f>VLOOKUP(A1539,hospital[#All],6,FALSE)</f>
        <v>6640.54</v>
      </c>
      <c r="N1539" s="26" t="str">
        <f>VLOOKUP(A1539,hospital[#All],7,FALSE)</f>
        <v>tier - 2</v>
      </c>
      <c r="O1539" s="26" t="str">
        <f>VLOOKUP(A1539,hospital[#All],8,FALSE)</f>
        <v>tier - 3</v>
      </c>
      <c r="P1539" s="26" t="str">
        <f>VLOOKUP(A1539,hospital[#All],9,FALSE)</f>
        <v>R1019</v>
      </c>
      <c r="Q1539" s="26">
        <f>VLOOKUP(A1539,hospital[#All],11,FALSE)</f>
        <v>41</v>
      </c>
    </row>
    <row r="1540" spans="1:17" ht="15.6" x14ac:dyDescent="0.3">
      <c r="A1540" s="25" t="s">
        <v>832</v>
      </c>
      <c r="B1540" s="26" t="str">
        <f>VLOOKUP(A1540,cstm_name[#All],4,FALSE)</f>
        <v>Tyler</v>
      </c>
      <c r="C1540" s="26">
        <f>VLOOKUP(A1540,medical[#All],2,FALSE)</f>
        <v>26.72</v>
      </c>
      <c r="D1540" s="26" t="str">
        <f>VLOOKUP(A1540,medical[#All],5,FALSE)</f>
        <v>Normal</v>
      </c>
      <c r="E1540" s="26" t="str">
        <f>VLOOKUP(A1540,medical[#All],6,FALSE)</f>
        <v>No</v>
      </c>
      <c r="F1540" s="26" t="str">
        <f>VLOOKUP('Health care'!A1540,medical[#All],7,FALSE)</f>
        <v>No</v>
      </c>
      <c r="G1540" s="26" t="str">
        <f>VLOOKUP(A1540,medical[#All],8,FALSE)</f>
        <v>No</v>
      </c>
      <c r="H1540" s="26">
        <f>VLOOKUP('Health care'!A1540,medical[#All],9,FALSE)</f>
        <v>0</v>
      </c>
      <c r="I1540" s="26" t="str">
        <f>VLOOKUP(A1540,medical[#All],10,FALSE)</f>
        <v>No</v>
      </c>
      <c r="J1540" s="27" t="str">
        <f>VLOOKUP(A1540,medical[#All],3,FALSE)</f>
        <v>OverWeight</v>
      </c>
      <c r="K1540" s="27" t="str">
        <f>VLOOKUP(A1540,medical[#All],5,FALSE)</f>
        <v>Normal</v>
      </c>
      <c r="L1540" s="28" t="str">
        <f>VLOOKUP(A1540,hospital[#All],10,FALSE)</f>
        <v>6-Jun-1990</v>
      </c>
      <c r="M1540" s="29">
        <f>VLOOKUP(A1540,hospital[#All],6,FALSE)</f>
        <v>6639.3</v>
      </c>
      <c r="N1540" s="26" t="str">
        <f>VLOOKUP(A1540,hospital[#All],7,FALSE)</f>
        <v>tier - 2</v>
      </c>
      <c r="O1540" s="26" t="str">
        <f>VLOOKUP(A1540,hospital[#All],8,FALSE)</f>
        <v>tier - 2</v>
      </c>
      <c r="P1540" s="26" t="str">
        <f>VLOOKUP(A1540,hospital[#All],9,FALSE)</f>
        <v>R1021</v>
      </c>
      <c r="Q1540" s="26">
        <f>VLOOKUP(A1540,hospital[#All],11,FALSE)</f>
        <v>35</v>
      </c>
    </row>
    <row r="1541" spans="1:17" ht="15.6" x14ac:dyDescent="0.3">
      <c r="A1541" s="25" t="s">
        <v>831</v>
      </c>
      <c r="B1541" s="26" t="str">
        <f>VLOOKUP(A1541,cstm_name[#All],4,FALSE)</f>
        <v>yoshie</v>
      </c>
      <c r="C1541" s="26">
        <f>VLOOKUP(A1541,medical[#All],2,FALSE)</f>
        <v>41.42</v>
      </c>
      <c r="D1541" s="26" t="str">
        <f>VLOOKUP(A1541,medical[#All],5,FALSE)</f>
        <v>Normal</v>
      </c>
      <c r="E1541" s="26" t="str">
        <f>VLOOKUP(A1541,medical[#All],6,FALSE)</f>
        <v>No</v>
      </c>
      <c r="F1541" s="26" t="str">
        <f>VLOOKUP('Health care'!A1541,medical[#All],7,FALSE)</f>
        <v>No</v>
      </c>
      <c r="G1541" s="26" t="str">
        <f>VLOOKUP(A1541,medical[#All],8,FALSE)</f>
        <v>Yes</v>
      </c>
      <c r="H1541" s="26">
        <f>VLOOKUP('Health care'!A1541,medical[#All],9,FALSE)</f>
        <v>1</v>
      </c>
      <c r="I1541" s="26" t="str">
        <f>VLOOKUP(A1541,medical[#All],10,FALSE)</f>
        <v>No</v>
      </c>
      <c r="J1541" s="27" t="str">
        <f>VLOOKUP(A1541,medical[#All],3,FALSE)</f>
        <v>Obesity</v>
      </c>
      <c r="K1541" s="27" t="str">
        <f>VLOOKUP(A1541,medical[#All],5,FALSE)</f>
        <v>Normal</v>
      </c>
      <c r="L1541" s="28" t="str">
        <f>VLOOKUP(A1541,hospital[#All],10,FALSE)</f>
        <v>4-Sep-2003</v>
      </c>
      <c r="M1541" s="29">
        <f>VLOOKUP(A1541,hospital[#All],6,FALSE)</f>
        <v>6638.16</v>
      </c>
      <c r="N1541" s="26" t="str">
        <f>VLOOKUP(A1541,hospital[#All],7,FALSE)</f>
        <v>tier - 2</v>
      </c>
      <c r="O1541" s="26" t="str">
        <f>VLOOKUP(A1541,hospital[#All],8,FALSE)</f>
        <v>tier - 1</v>
      </c>
      <c r="P1541" s="26" t="str">
        <f>VLOOKUP(A1541,hospital[#All],9,FALSE)</f>
        <v>R1012</v>
      </c>
      <c r="Q1541" s="26">
        <f>VLOOKUP(A1541,hospital[#All],11,FALSE)</f>
        <v>22</v>
      </c>
    </row>
    <row r="1542" spans="1:17" ht="15.6" x14ac:dyDescent="0.3">
      <c r="A1542" s="25" t="s">
        <v>830</v>
      </c>
      <c r="B1542" s="26" t="str">
        <f>VLOOKUP(A1542,cstm_name[#All],4,FALSE)</f>
        <v>Lauren</v>
      </c>
      <c r="C1542" s="26">
        <f>VLOOKUP(A1542,medical[#All],2,FALSE)</f>
        <v>20.69</v>
      </c>
      <c r="D1542" s="26" t="str">
        <f>VLOOKUP(A1542,medical[#All],5,FALSE)</f>
        <v>Diabetes</v>
      </c>
      <c r="E1542" s="26" t="str">
        <f>VLOOKUP(A1542,medical[#All],6,FALSE)</f>
        <v>No</v>
      </c>
      <c r="F1542" s="26" t="str">
        <f>VLOOKUP('Health care'!A1542,medical[#All],7,FALSE)</f>
        <v>No</v>
      </c>
      <c r="G1542" s="26" t="str">
        <f>VLOOKUP(A1542,medical[#All],8,FALSE)</f>
        <v>No</v>
      </c>
      <c r="H1542" s="26">
        <f>VLOOKUP('Health care'!A1542,medical[#All],9,FALSE)</f>
        <v>2</v>
      </c>
      <c r="I1542" s="26" t="str">
        <f>VLOOKUP(A1542,medical[#All],10,FALSE)</f>
        <v>No</v>
      </c>
      <c r="J1542" s="27" t="str">
        <f>VLOOKUP(A1542,medical[#All],3,FALSE)</f>
        <v>Normal Weight</v>
      </c>
      <c r="K1542" s="27" t="str">
        <f>VLOOKUP(A1542,medical[#All],5,FALSE)</f>
        <v>Diabetes</v>
      </c>
      <c r="L1542" s="28" t="str">
        <f>VLOOKUP(A1542,hospital[#All],10,FALSE)</f>
        <v>29-Aug-1973</v>
      </c>
      <c r="M1542" s="29">
        <f>VLOOKUP(A1542,hospital[#All],6,FALSE)</f>
        <v>6630.31</v>
      </c>
      <c r="N1542" s="26" t="str">
        <f>VLOOKUP(A1542,hospital[#All],7,FALSE)</f>
        <v>tier - 2</v>
      </c>
      <c r="O1542" s="26" t="str">
        <f>VLOOKUP(A1542,hospital[#All],8,FALSE)</f>
        <v>tier - 1</v>
      </c>
      <c r="P1542" s="26" t="str">
        <f>VLOOKUP(A1542,hospital[#All],9,FALSE)</f>
        <v>R1013</v>
      </c>
      <c r="Q1542" s="26">
        <f>VLOOKUP(A1542,hospital[#All],11,FALSE)</f>
        <v>52</v>
      </c>
    </row>
    <row r="1543" spans="1:17" ht="15.6" x14ac:dyDescent="0.3">
      <c r="A1543" s="25" t="s">
        <v>829</v>
      </c>
      <c r="B1543" s="26" t="str">
        <f>VLOOKUP(A1543,cstm_name[#All],4,FALSE)</f>
        <v>Mason</v>
      </c>
      <c r="C1543" s="26">
        <f>VLOOKUP(A1543,medical[#All],2,FALSE)</f>
        <v>41.23</v>
      </c>
      <c r="D1543" s="26" t="str">
        <f>VLOOKUP(A1543,medical[#All],5,FALSE)</f>
        <v>Normal</v>
      </c>
      <c r="E1543" s="26" t="str">
        <f>VLOOKUP(A1543,medical[#All],6,FALSE)</f>
        <v>No</v>
      </c>
      <c r="F1543" s="26" t="str">
        <f>VLOOKUP('Health care'!A1543,medical[#All],7,FALSE)</f>
        <v>No</v>
      </c>
      <c r="G1543" s="26" t="str">
        <f>VLOOKUP(A1543,medical[#All],8,FALSE)</f>
        <v>No</v>
      </c>
      <c r="H1543" s="26">
        <f>VLOOKUP('Health care'!A1543,medical[#All],9,FALSE)</f>
        <v>0</v>
      </c>
      <c r="I1543" s="26" t="str">
        <f>VLOOKUP(A1543,medical[#All],10,FALSE)</f>
        <v>No</v>
      </c>
      <c r="J1543" s="27" t="str">
        <f>VLOOKUP(A1543,medical[#All],3,FALSE)</f>
        <v>Obesity</v>
      </c>
      <c r="K1543" s="27" t="str">
        <f>VLOOKUP(A1543,medical[#All],5,FALSE)</f>
        <v>Normal</v>
      </c>
      <c r="L1543" s="28" t="str">
        <f>VLOOKUP(A1543,hospital[#All],10,FALSE)</f>
        <v>28-Aug-1982</v>
      </c>
      <c r="M1543" s="29">
        <f>VLOOKUP(A1543,hospital[#All],6,FALSE)</f>
        <v>6610.11</v>
      </c>
      <c r="N1543" s="26" t="str">
        <f>VLOOKUP(A1543,hospital[#All],7,FALSE)</f>
        <v>tier - 3</v>
      </c>
      <c r="O1543" s="26" t="str">
        <f>VLOOKUP(A1543,hospital[#All],8,FALSE)</f>
        <v>tier - 2</v>
      </c>
      <c r="P1543" s="26" t="str">
        <f>VLOOKUP(A1543,hospital[#All],9,FALSE)</f>
        <v>R1015</v>
      </c>
      <c r="Q1543" s="26">
        <f>VLOOKUP(A1543,hospital[#All],11,FALSE)</f>
        <v>43</v>
      </c>
    </row>
    <row r="1544" spans="1:17" ht="15.6" x14ac:dyDescent="0.3">
      <c r="A1544" s="25" t="s">
        <v>828</v>
      </c>
      <c r="B1544" s="26" t="str">
        <f>VLOOKUP(A1544,cstm_name[#All],4,FALSE)</f>
        <v>ryan</v>
      </c>
      <c r="C1544" s="26">
        <f>VLOOKUP(A1544,medical[#All],2,FALSE)</f>
        <v>29.9</v>
      </c>
      <c r="D1544" s="26" t="str">
        <f>VLOOKUP(A1544,medical[#All],5,FALSE)</f>
        <v>Prediabetes</v>
      </c>
      <c r="E1544" s="26" t="str">
        <f>VLOOKUP(A1544,medical[#All],6,FALSE)</f>
        <v>No</v>
      </c>
      <c r="F1544" s="26" t="str">
        <f>VLOOKUP('Health care'!A1544,medical[#All],7,FALSE)</f>
        <v>No</v>
      </c>
      <c r="G1544" s="26" t="str">
        <f>VLOOKUP(A1544,medical[#All],8,FALSE)</f>
        <v>No</v>
      </c>
      <c r="H1544" s="26">
        <f>VLOOKUP('Health care'!A1544,medical[#All],9,FALSE)</f>
        <v>0</v>
      </c>
      <c r="I1544" s="26" t="str">
        <f>VLOOKUP(A1544,medical[#All],10,FALSE)</f>
        <v>No</v>
      </c>
      <c r="J1544" s="27" t="str">
        <f>VLOOKUP(A1544,medical[#All],3,FALSE)</f>
        <v>OverWeight</v>
      </c>
      <c r="K1544" s="27" t="str">
        <f>VLOOKUP(A1544,medical[#All],5,FALSE)</f>
        <v>Prediabetes</v>
      </c>
      <c r="L1544" s="28" t="str">
        <f>VLOOKUP(A1544,hospital[#All],10,FALSE)</f>
        <v>7-Nov-1982</v>
      </c>
      <c r="M1544" s="29">
        <f>VLOOKUP(A1544,hospital[#All],6,FALSE)</f>
        <v>6600.36</v>
      </c>
      <c r="N1544" s="26" t="str">
        <f>VLOOKUP(A1544,hospital[#All],7,FALSE)</f>
        <v>tier - 2</v>
      </c>
      <c r="O1544" s="26" t="str">
        <f>VLOOKUP(A1544,hospital[#All],8,FALSE)</f>
        <v>tier - 3</v>
      </c>
      <c r="P1544" s="26" t="str">
        <f>VLOOKUP(A1544,hospital[#All],9,FALSE)</f>
        <v>R1011</v>
      </c>
      <c r="Q1544" s="26">
        <f>VLOOKUP(A1544,hospital[#All],11,FALSE)</f>
        <v>43</v>
      </c>
    </row>
    <row r="1545" spans="1:17" ht="15.6" x14ac:dyDescent="0.3">
      <c r="A1545" s="25" t="s">
        <v>827</v>
      </c>
      <c r="B1545" s="26" t="str">
        <f>VLOOKUP(A1545,cstm_name[#All],4,FALSE)</f>
        <v>arturo</v>
      </c>
      <c r="C1545" s="26">
        <f>VLOOKUP(A1545,medical[#All],2,FALSE)</f>
        <v>34.104999999999997</v>
      </c>
      <c r="D1545" s="26" t="str">
        <f>VLOOKUP(A1545,medical[#All],5,FALSE)</f>
        <v>Prediabetes</v>
      </c>
      <c r="E1545" s="26" t="str">
        <f>VLOOKUP(A1545,medical[#All],6,FALSE)</f>
        <v>No</v>
      </c>
      <c r="F1545" s="26" t="str">
        <f>VLOOKUP('Health care'!A1545,medical[#All],7,FALSE)</f>
        <v>No</v>
      </c>
      <c r="G1545" s="26" t="str">
        <f>VLOOKUP(A1545,medical[#All],8,FALSE)</f>
        <v>No</v>
      </c>
      <c r="H1545" s="26">
        <f>VLOOKUP('Health care'!A1545,medical[#All],9,FALSE)</f>
        <v>0</v>
      </c>
      <c r="I1545" s="26" t="str">
        <f>VLOOKUP(A1545,medical[#All],10,FALSE)</f>
        <v>No</v>
      </c>
      <c r="J1545" s="27" t="str">
        <f>VLOOKUP(A1545,medical[#All],3,FALSE)</f>
        <v>Obesity</v>
      </c>
      <c r="K1545" s="27" t="str">
        <f>VLOOKUP(A1545,medical[#All],5,FALSE)</f>
        <v>Prediabetes</v>
      </c>
      <c r="L1545" s="28" t="str">
        <f>VLOOKUP(A1545,hospital[#All],10,FALSE)</f>
        <v>29-Dec-1982</v>
      </c>
      <c r="M1545" s="29">
        <f>VLOOKUP(A1545,hospital[#All],6,FALSE)</f>
        <v>6600.21</v>
      </c>
      <c r="N1545" s="26" t="str">
        <f>VLOOKUP(A1545,hospital[#All],7,FALSE)</f>
        <v>tier - 3</v>
      </c>
      <c r="O1545" s="26" t="str">
        <f>VLOOKUP(A1545,hospital[#All],8,FALSE)</f>
        <v>tier - 2</v>
      </c>
      <c r="P1545" s="26" t="str">
        <f>VLOOKUP(A1545,hospital[#All],9,FALSE)</f>
        <v>R1016</v>
      </c>
      <c r="Q1545" s="26">
        <f>VLOOKUP(A1545,hospital[#All],11,FALSE)</f>
        <v>43</v>
      </c>
    </row>
    <row r="1546" spans="1:17" ht="15.6" x14ac:dyDescent="0.3">
      <c r="A1546" s="25" t="s">
        <v>826</v>
      </c>
      <c r="B1546" s="26" t="str">
        <f>VLOOKUP(A1546,cstm_name[#All],4,FALSE)</f>
        <v>jake</v>
      </c>
      <c r="C1546" s="26">
        <f>VLOOKUP(A1546,medical[#All],2,FALSE)</f>
        <v>24.97</v>
      </c>
      <c r="D1546" s="26" t="str">
        <f>VLOOKUP(A1546,medical[#All],5,FALSE)</f>
        <v>Normal</v>
      </c>
      <c r="E1546" s="26" t="str">
        <f>VLOOKUP(A1546,medical[#All],6,FALSE)</f>
        <v>No</v>
      </c>
      <c r="F1546" s="26" t="str">
        <f>VLOOKUP('Health care'!A1546,medical[#All],7,FALSE)</f>
        <v>No</v>
      </c>
      <c r="G1546" s="26" t="str">
        <f>VLOOKUP(A1546,medical[#All],8,FALSE)</f>
        <v>No</v>
      </c>
      <c r="H1546" s="26">
        <f>VLOOKUP('Health care'!A1546,medical[#All],9,FALSE)</f>
        <v>0</v>
      </c>
      <c r="I1546" s="26" t="str">
        <f>VLOOKUP(A1546,medical[#All],10,FALSE)</f>
        <v>No</v>
      </c>
      <c r="J1546" s="27" t="str">
        <f>VLOOKUP(A1546,medical[#All],3,FALSE)</f>
        <v>Normal Weight</v>
      </c>
      <c r="K1546" s="27" t="str">
        <f>VLOOKUP(A1546,medical[#All],5,FALSE)</f>
        <v>Normal</v>
      </c>
      <c r="L1546" s="28" t="str">
        <f>VLOOKUP(A1546,hospital[#All],10,FALSE)</f>
        <v>22-Nov-1982</v>
      </c>
      <c r="M1546" s="29">
        <f>VLOOKUP(A1546,hospital[#All],6,FALSE)</f>
        <v>6593.51</v>
      </c>
      <c r="N1546" s="26" t="str">
        <f>VLOOKUP(A1546,hospital[#All],7,FALSE)</f>
        <v>tier - 2</v>
      </c>
      <c r="O1546" s="26" t="str">
        <f>VLOOKUP(A1546,hospital[#All],8,FALSE)</f>
        <v>tier - 1</v>
      </c>
      <c r="P1546" s="26" t="str">
        <f>VLOOKUP(A1546,hospital[#All],9,FALSE)</f>
        <v>R1013</v>
      </c>
      <c r="Q1546" s="26">
        <f>VLOOKUP(A1546,hospital[#All],11,FALSE)</f>
        <v>43</v>
      </c>
    </row>
    <row r="1547" spans="1:17" ht="15.6" x14ac:dyDescent="0.3">
      <c r="A1547" s="25" t="s">
        <v>825</v>
      </c>
      <c r="B1547" s="26" t="str">
        <f>VLOOKUP(A1547,cstm_name[#All],4,FALSE)</f>
        <v>Sarah</v>
      </c>
      <c r="C1547" s="26">
        <f>VLOOKUP(A1547,medical[#All],2,FALSE)</f>
        <v>34.799999999999997</v>
      </c>
      <c r="D1547" s="26" t="str">
        <f>VLOOKUP(A1547,medical[#All],5,FALSE)</f>
        <v>Normal</v>
      </c>
      <c r="E1547" s="26" t="str">
        <f>VLOOKUP(A1547,medical[#All],6,FALSE)</f>
        <v>No</v>
      </c>
      <c r="F1547" s="26" t="str">
        <f>VLOOKUP('Health care'!A1547,medical[#All],7,FALSE)</f>
        <v>No</v>
      </c>
      <c r="G1547" s="26" t="str">
        <f>VLOOKUP(A1547,medical[#All],8,FALSE)</f>
        <v>No</v>
      </c>
      <c r="H1547" s="26">
        <f>VLOOKUP('Health care'!A1547,medical[#All],9,FALSE)</f>
        <v>1</v>
      </c>
      <c r="I1547" s="26" t="str">
        <f>VLOOKUP(A1547,medical[#All],10,FALSE)</f>
        <v>No</v>
      </c>
      <c r="J1547" s="27" t="str">
        <f>VLOOKUP(A1547,medical[#All],3,FALSE)</f>
        <v>Obesity</v>
      </c>
      <c r="K1547" s="27" t="str">
        <f>VLOOKUP(A1547,medical[#All],5,FALSE)</f>
        <v>Normal</v>
      </c>
      <c r="L1547" s="28" t="str">
        <f>VLOOKUP(A1547,hospital[#All],10,FALSE)</f>
        <v>5-Oct-1984</v>
      </c>
      <c r="M1547" s="29">
        <f>VLOOKUP(A1547,hospital[#All],6,FALSE)</f>
        <v>6571.54</v>
      </c>
      <c r="N1547" s="26" t="str">
        <f>VLOOKUP(A1547,hospital[#All],7,FALSE)</f>
        <v>tier - 2</v>
      </c>
      <c r="O1547" s="26" t="str">
        <f>VLOOKUP(A1547,hospital[#All],8,FALSE)</f>
        <v>tier - 3</v>
      </c>
      <c r="P1547" s="26" t="str">
        <f>VLOOKUP(A1547,hospital[#All],9,FALSE)</f>
        <v>R1011</v>
      </c>
      <c r="Q1547" s="26">
        <f>VLOOKUP(A1547,hospital[#All],11,FALSE)</f>
        <v>41</v>
      </c>
    </row>
    <row r="1548" spans="1:17" ht="15.6" x14ac:dyDescent="0.3">
      <c r="A1548" s="25" t="s">
        <v>824</v>
      </c>
      <c r="B1548" s="26" t="str">
        <f>VLOOKUP(A1548,cstm_name[#All],4,FALSE)</f>
        <v>Alison</v>
      </c>
      <c r="C1548" s="26">
        <f>VLOOKUP(A1548,medical[#All],2,FALSE)</f>
        <v>32.965000000000003</v>
      </c>
      <c r="D1548" s="26" t="str">
        <f>VLOOKUP(A1548,medical[#All],5,FALSE)</f>
        <v>Diabetes</v>
      </c>
      <c r="E1548" s="26" t="str">
        <f>VLOOKUP(A1548,medical[#All],6,FALSE)</f>
        <v>Yes</v>
      </c>
      <c r="F1548" s="26" t="str">
        <f>VLOOKUP('Health care'!A1548,medical[#All],7,FALSE)</f>
        <v>No</v>
      </c>
      <c r="G1548" s="26" t="str">
        <f>VLOOKUP(A1548,medical[#All],8,FALSE)</f>
        <v>No</v>
      </c>
      <c r="H1548" s="26">
        <f>VLOOKUP('Health care'!A1548,medical[#All],9,FALSE)</f>
        <v>0</v>
      </c>
      <c r="I1548" s="26" t="str">
        <f>VLOOKUP(A1548,medical[#All],10,FALSE)</f>
        <v>No</v>
      </c>
      <c r="J1548" s="27" t="str">
        <f>VLOOKUP(A1548,medical[#All],3,FALSE)</f>
        <v>Obesity</v>
      </c>
      <c r="K1548" s="27" t="str">
        <f>VLOOKUP(A1548,medical[#All],5,FALSE)</f>
        <v>Diabetes</v>
      </c>
      <c r="L1548" s="28" t="str">
        <f>VLOOKUP(A1548,hospital[#All],10,FALSE)</f>
        <v>20-Jul-1981</v>
      </c>
      <c r="M1548" s="29">
        <f>VLOOKUP(A1548,hospital[#All],6,FALSE)</f>
        <v>6571.02</v>
      </c>
      <c r="N1548" s="26" t="str">
        <f>VLOOKUP(A1548,hospital[#All],7,FALSE)</f>
        <v>tier - 2</v>
      </c>
      <c r="O1548" s="26" t="str">
        <f>VLOOKUP(A1548,hospital[#All],8,FALSE)</f>
        <v>tier - 1</v>
      </c>
      <c r="P1548" s="26" t="str">
        <f>VLOOKUP(A1548,hospital[#All],9,FALSE)</f>
        <v>R1012</v>
      </c>
      <c r="Q1548" s="26">
        <f>VLOOKUP(A1548,hospital[#All],11,FALSE)</f>
        <v>44</v>
      </c>
    </row>
    <row r="1549" spans="1:17" ht="15.6" x14ac:dyDescent="0.3">
      <c r="A1549" s="25" t="s">
        <v>823</v>
      </c>
      <c r="B1549" s="26" t="str">
        <f>VLOOKUP(A1549,cstm_name[#All],4,FALSE)</f>
        <v>Karen</v>
      </c>
      <c r="C1549" s="26">
        <f>VLOOKUP(A1549,medical[#All],2,FALSE)</f>
        <v>27.265000000000001</v>
      </c>
      <c r="D1549" s="26" t="str">
        <f>VLOOKUP(A1549,medical[#All],5,FALSE)</f>
        <v>Normal</v>
      </c>
      <c r="E1549" s="26" t="str">
        <f>VLOOKUP(A1549,medical[#All],6,FALSE)</f>
        <v>No</v>
      </c>
      <c r="F1549" s="26" t="str">
        <f>VLOOKUP('Health care'!A1549,medical[#All],7,FALSE)</f>
        <v>No</v>
      </c>
      <c r="G1549" s="26" t="str">
        <f>VLOOKUP(A1549,medical[#All],8,FALSE)</f>
        <v>No</v>
      </c>
      <c r="H1549" s="26">
        <f>VLOOKUP('Health care'!A1549,medical[#All],9,FALSE)</f>
        <v>1</v>
      </c>
      <c r="I1549" s="26" t="str">
        <f>VLOOKUP(A1549,medical[#All],10,FALSE)</f>
        <v>No</v>
      </c>
      <c r="J1549" s="27" t="str">
        <f>VLOOKUP(A1549,medical[#All],3,FALSE)</f>
        <v>OverWeight</v>
      </c>
      <c r="K1549" s="27" t="str">
        <f>VLOOKUP(A1549,medical[#All],5,FALSE)</f>
        <v>Normal</v>
      </c>
      <c r="L1549" s="28" t="str">
        <f>VLOOKUP(A1549,hospital[#All],10,FALSE)</f>
        <v>20-Sep-1984</v>
      </c>
      <c r="M1549" s="29">
        <f>VLOOKUP(A1549,hospital[#All],6,FALSE)</f>
        <v>6555.07</v>
      </c>
      <c r="N1549" s="26" t="str">
        <f>VLOOKUP(A1549,hospital[#All],7,FALSE)</f>
        <v>tier - 2</v>
      </c>
      <c r="O1549" s="26" t="str">
        <f>VLOOKUP(A1549,hospital[#All],8,FALSE)</f>
        <v>tier - 2</v>
      </c>
      <c r="P1549" s="26" t="str">
        <f>VLOOKUP(A1549,hospital[#All],9,FALSE)</f>
        <v>R1024</v>
      </c>
      <c r="Q1549" s="26">
        <f>VLOOKUP(A1549,hospital[#All],11,FALSE)</f>
        <v>41</v>
      </c>
    </row>
    <row r="1550" spans="1:17" ht="15.6" x14ac:dyDescent="0.3">
      <c r="A1550" s="25" t="s">
        <v>822</v>
      </c>
      <c r="B1550" s="26" t="str">
        <f>VLOOKUP(A1550,cstm_name[#All],4,FALSE)</f>
        <v>jr</v>
      </c>
      <c r="C1550" s="26">
        <f>VLOOKUP(A1550,medical[#All],2,FALSE)</f>
        <v>17.059999999999999</v>
      </c>
      <c r="D1550" s="26" t="str">
        <f>VLOOKUP(A1550,medical[#All],5,FALSE)</f>
        <v>Diabetes</v>
      </c>
      <c r="E1550" s="26" t="str">
        <f>VLOOKUP(A1550,medical[#All],6,FALSE)</f>
        <v>No</v>
      </c>
      <c r="F1550" s="26" t="str">
        <f>VLOOKUP('Health care'!A1550,medical[#All],7,FALSE)</f>
        <v>No</v>
      </c>
      <c r="G1550" s="26" t="str">
        <f>VLOOKUP(A1550,medical[#All],8,FALSE)</f>
        <v>No</v>
      </c>
      <c r="H1550" s="26">
        <f>VLOOKUP('Health care'!A1550,medical[#All],9,FALSE)</f>
        <v>0</v>
      </c>
      <c r="I1550" s="26" t="str">
        <f>VLOOKUP(A1550,medical[#All],10,FALSE)</f>
        <v>No</v>
      </c>
      <c r="J1550" s="27" t="str">
        <f>VLOOKUP(A1550,medical[#All],3,FALSE)</f>
        <v>Underweight</v>
      </c>
      <c r="K1550" s="27" t="str">
        <f>VLOOKUP(A1550,medical[#All],5,FALSE)</f>
        <v>Diabetes</v>
      </c>
      <c r="L1550" s="28" t="str">
        <f>VLOOKUP(A1550,hospital[#All],10,FALSE)</f>
        <v>11-Dec-1968</v>
      </c>
      <c r="M1550" s="29">
        <f>VLOOKUP(A1550,hospital[#All],6,FALSE)</f>
        <v>6552.01</v>
      </c>
      <c r="N1550" s="26" t="str">
        <f>VLOOKUP(A1550,hospital[#All],7,FALSE)</f>
        <v>tier - 3</v>
      </c>
      <c r="O1550" s="26" t="str">
        <f>VLOOKUP(A1550,hospital[#All],8,FALSE)</f>
        <v>tier - 2</v>
      </c>
      <c r="P1550" s="26" t="str">
        <f>VLOOKUP(A1550,hospital[#All],9,FALSE)</f>
        <v>R1013</v>
      </c>
      <c r="Q1550" s="26">
        <f>VLOOKUP(A1550,hospital[#All],11,FALSE)</f>
        <v>57</v>
      </c>
    </row>
    <row r="1551" spans="1:17" ht="15.6" x14ac:dyDescent="0.3">
      <c r="A1551" s="25" t="s">
        <v>821</v>
      </c>
      <c r="B1551" s="26" t="str">
        <f>VLOOKUP(A1551,cstm_name[#All],4,FALSE)</f>
        <v>Stephanie</v>
      </c>
      <c r="C1551" s="26">
        <f>VLOOKUP(A1551,medical[#All],2,FALSE)</f>
        <v>36.29</v>
      </c>
      <c r="D1551" s="26" t="str">
        <f>VLOOKUP(A1551,medical[#All],5,FALSE)</f>
        <v>Prediabetes</v>
      </c>
      <c r="E1551" s="26" t="str">
        <f>VLOOKUP(A1551,medical[#All],6,FALSE)</f>
        <v>No</v>
      </c>
      <c r="F1551" s="26" t="str">
        <f>VLOOKUP('Health care'!A1551,medical[#All],7,FALSE)</f>
        <v>No</v>
      </c>
      <c r="G1551" s="26" t="str">
        <f>VLOOKUP(A1551,medical[#All],8,FALSE)</f>
        <v>No</v>
      </c>
      <c r="H1551" s="26">
        <f>VLOOKUP('Health care'!A1551,medical[#All],9,FALSE)</f>
        <v>0</v>
      </c>
      <c r="I1551" s="26" t="str">
        <f>VLOOKUP(A1551,medical[#All],10,FALSE)</f>
        <v>No</v>
      </c>
      <c r="J1551" s="27" t="str">
        <f>VLOOKUP(A1551,medical[#All],3,FALSE)</f>
        <v>Obesity</v>
      </c>
      <c r="K1551" s="27" t="str">
        <f>VLOOKUP(A1551,medical[#All],5,FALSE)</f>
        <v>Prediabetes</v>
      </c>
      <c r="L1551" s="28" t="str">
        <f>VLOOKUP(A1551,hospital[#All],10,FALSE)</f>
        <v>6-Aug-1989</v>
      </c>
      <c r="M1551" s="29">
        <f>VLOOKUP(A1551,hospital[#All],6,FALSE)</f>
        <v>6551.75</v>
      </c>
      <c r="N1551" s="26" t="str">
        <f>VLOOKUP(A1551,hospital[#All],7,FALSE)</f>
        <v>tier - 2</v>
      </c>
      <c r="O1551" s="26" t="str">
        <f>VLOOKUP(A1551,hospital[#All],8,FALSE)</f>
        <v>tier - 2</v>
      </c>
      <c r="P1551" s="26" t="str">
        <f>VLOOKUP(A1551,hospital[#All],9,FALSE)</f>
        <v>R1024</v>
      </c>
      <c r="Q1551" s="26">
        <f>VLOOKUP(A1551,hospital[#All],11,FALSE)</f>
        <v>36</v>
      </c>
    </row>
    <row r="1552" spans="1:17" ht="15.6" x14ac:dyDescent="0.3">
      <c r="A1552" s="25" t="s">
        <v>820</v>
      </c>
      <c r="B1552" s="26" t="str">
        <f>VLOOKUP(A1552,cstm_name[#All],4,FALSE)</f>
        <v>ezra</v>
      </c>
      <c r="C1552" s="26">
        <f>VLOOKUP(A1552,medical[#All],2,FALSE)</f>
        <v>28.594999999999999</v>
      </c>
      <c r="D1552" s="26" t="str">
        <f>VLOOKUP(A1552,medical[#All],5,FALSE)</f>
        <v>Diabetes</v>
      </c>
      <c r="E1552" s="26" t="str">
        <f>VLOOKUP(A1552,medical[#All],6,FALSE)</f>
        <v>Yes</v>
      </c>
      <c r="F1552" s="26" t="str">
        <f>VLOOKUP('Health care'!A1552,medical[#All],7,FALSE)</f>
        <v>No</v>
      </c>
      <c r="G1552" s="26" t="str">
        <f>VLOOKUP(A1552,medical[#All],8,FALSE)</f>
        <v>No</v>
      </c>
      <c r="H1552" s="26">
        <f>VLOOKUP('Health care'!A1552,medical[#All],9,FALSE)</f>
        <v>1</v>
      </c>
      <c r="I1552" s="26" t="str">
        <f>VLOOKUP(A1552,medical[#All],10,FALSE)</f>
        <v>No</v>
      </c>
      <c r="J1552" s="27" t="str">
        <f>VLOOKUP(A1552,medical[#All],3,FALSE)</f>
        <v>OverWeight</v>
      </c>
      <c r="K1552" s="27" t="str">
        <f>VLOOKUP(A1552,medical[#All],5,FALSE)</f>
        <v>Diabetes</v>
      </c>
      <c r="L1552" s="28" t="str">
        <f>VLOOKUP(A1552,hospital[#All],10,FALSE)</f>
        <v>18-Dec-1986</v>
      </c>
      <c r="M1552" s="29">
        <f>VLOOKUP(A1552,hospital[#All],6,FALSE)</f>
        <v>6548.2</v>
      </c>
      <c r="N1552" s="26" t="str">
        <f>VLOOKUP(A1552,hospital[#All],7,FALSE)</f>
        <v>tier - 2</v>
      </c>
      <c r="O1552" s="26" t="str">
        <f>VLOOKUP(A1552,hospital[#All],8,FALSE)</f>
        <v>tier - 3</v>
      </c>
      <c r="P1552" s="26" t="str">
        <f>VLOOKUP(A1552,hospital[#All],9,FALSE)</f>
        <v>R1012</v>
      </c>
      <c r="Q1552" s="26">
        <f>VLOOKUP(A1552,hospital[#All],11,FALSE)</f>
        <v>39</v>
      </c>
    </row>
    <row r="1553" spans="1:17" ht="15.6" x14ac:dyDescent="0.3">
      <c r="A1553" s="25" t="s">
        <v>819</v>
      </c>
      <c r="B1553" s="26" t="str">
        <f>VLOOKUP(A1553,cstm_name[#All],4,FALSE)</f>
        <v>jim</v>
      </c>
      <c r="C1553" s="26">
        <f>VLOOKUP(A1553,medical[#All],2,FALSE)</f>
        <v>17.8</v>
      </c>
      <c r="D1553" s="26" t="str">
        <f>VLOOKUP(A1553,medical[#All],5,FALSE)</f>
        <v>Prediabetes</v>
      </c>
      <c r="E1553" s="26" t="str">
        <f>VLOOKUP(A1553,medical[#All],6,FALSE)</f>
        <v>Yes</v>
      </c>
      <c r="F1553" s="26" t="str">
        <f>VLOOKUP('Health care'!A1553,medical[#All],7,FALSE)</f>
        <v>No</v>
      </c>
      <c r="G1553" s="26" t="str">
        <f>VLOOKUP(A1553,medical[#All],8,FALSE)</f>
        <v>Yes</v>
      </c>
      <c r="H1553" s="26">
        <f>VLOOKUP('Health care'!A1553,medical[#All],9,FALSE)</f>
        <v>1</v>
      </c>
      <c r="I1553" s="26" t="str">
        <f>VLOOKUP(A1553,medical[#All],10,FALSE)</f>
        <v>No</v>
      </c>
      <c r="J1553" s="27" t="str">
        <f>VLOOKUP(A1553,medical[#All],3,FALSE)</f>
        <v>Underweight</v>
      </c>
      <c r="K1553" s="27" t="str">
        <f>VLOOKUP(A1553,medical[#All],5,FALSE)</f>
        <v>Prediabetes</v>
      </c>
      <c r="L1553" s="28" t="str">
        <f>VLOOKUP(A1553,hospital[#All],10,FALSE)</f>
        <v>3-Dec-1969</v>
      </c>
      <c r="M1553" s="29">
        <f>VLOOKUP(A1553,hospital[#All],6,FALSE)</f>
        <v>6546.16</v>
      </c>
      <c r="N1553" s="26" t="str">
        <f>VLOOKUP(A1553,hospital[#All],7,FALSE)</f>
        <v>tier - 2</v>
      </c>
      <c r="O1553" s="26" t="str">
        <f>VLOOKUP(A1553,hospital[#All],8,FALSE)</f>
        <v>tier - 3</v>
      </c>
      <c r="P1553" s="26" t="str">
        <f>VLOOKUP(A1553,hospital[#All],9,FALSE)</f>
        <v>R1013</v>
      </c>
      <c r="Q1553" s="26">
        <f>VLOOKUP(A1553,hospital[#All],11,FALSE)</f>
        <v>56</v>
      </c>
    </row>
    <row r="1554" spans="1:17" ht="15.6" x14ac:dyDescent="0.3">
      <c r="A1554" s="25" t="s">
        <v>818</v>
      </c>
      <c r="B1554" s="26" t="str">
        <f>VLOOKUP(A1554,cstm_name[#All],4,FALSE)</f>
        <v>Ari</v>
      </c>
      <c r="C1554" s="26">
        <f>VLOOKUP(A1554,medical[#All],2,FALSE)</f>
        <v>21.4</v>
      </c>
      <c r="D1554" s="26" t="str">
        <f>VLOOKUP(A1554,medical[#All],5,FALSE)</f>
        <v>Normal</v>
      </c>
      <c r="E1554" s="26" t="str">
        <f>VLOOKUP(A1554,medical[#All],6,FALSE)</f>
        <v>No</v>
      </c>
      <c r="F1554" s="26" t="str">
        <f>VLOOKUP('Health care'!A1554,medical[#All],7,FALSE)</f>
        <v>No</v>
      </c>
      <c r="G1554" s="26" t="str">
        <f>VLOOKUP(A1554,medical[#All],8,FALSE)</f>
        <v>No</v>
      </c>
      <c r="H1554" s="26">
        <f>VLOOKUP('Health care'!A1554,medical[#All],9,FALSE)</f>
        <v>0</v>
      </c>
      <c r="I1554" s="26" t="str">
        <f>VLOOKUP(A1554,medical[#All],10,FALSE)</f>
        <v>No</v>
      </c>
      <c r="J1554" s="27" t="str">
        <f>VLOOKUP(A1554,medical[#All],3,FALSE)</f>
        <v>Normal Weight</v>
      </c>
      <c r="K1554" s="27" t="str">
        <f>VLOOKUP(A1554,medical[#All],5,FALSE)</f>
        <v>Normal</v>
      </c>
      <c r="L1554" s="28" t="str">
        <f>VLOOKUP(A1554,hospital[#All],10,FALSE)</f>
        <v>2-Oct-1982</v>
      </c>
      <c r="M1554" s="29">
        <f>VLOOKUP(A1554,hospital[#All],6,FALSE)</f>
        <v>6536.68</v>
      </c>
      <c r="N1554" s="26" t="str">
        <f>VLOOKUP(A1554,hospital[#All],7,FALSE)</f>
        <v>tier - 2</v>
      </c>
      <c r="O1554" s="26" t="str">
        <f>VLOOKUP(A1554,hospital[#All],8,FALSE)</f>
        <v>tier - 2</v>
      </c>
      <c r="P1554" s="26" t="str">
        <f>VLOOKUP(A1554,hospital[#All],9,FALSE)</f>
        <v>R1012</v>
      </c>
      <c r="Q1554" s="26">
        <f>VLOOKUP(A1554,hospital[#All],11,FALSE)</f>
        <v>43</v>
      </c>
    </row>
    <row r="1555" spans="1:17" ht="15.6" x14ac:dyDescent="0.3">
      <c r="A1555" s="25" t="s">
        <v>817</v>
      </c>
      <c r="B1555" s="26" t="str">
        <f>VLOOKUP(A1555,cstm_name[#All],4,FALSE)</f>
        <v>fanny</v>
      </c>
      <c r="C1555" s="26">
        <f>VLOOKUP(A1555,medical[#All],2,FALSE)</f>
        <v>23.01</v>
      </c>
      <c r="D1555" s="26" t="str">
        <f>VLOOKUP(A1555,medical[#All],5,FALSE)</f>
        <v>Normal</v>
      </c>
      <c r="E1555" s="26" t="str">
        <f>VLOOKUP(A1555,medical[#All],6,FALSE)</f>
        <v>No</v>
      </c>
      <c r="F1555" s="26" t="str">
        <f>VLOOKUP('Health care'!A1555,medical[#All],7,FALSE)</f>
        <v>No</v>
      </c>
      <c r="G1555" s="26" t="str">
        <f>VLOOKUP(A1555,medical[#All],8,FALSE)</f>
        <v>No</v>
      </c>
      <c r="H1555" s="26">
        <f>VLOOKUP('Health care'!A1555,medical[#All],9,FALSE)</f>
        <v>0</v>
      </c>
      <c r="I1555" s="26" t="str">
        <f>VLOOKUP(A1555,medical[#All],10,FALSE)</f>
        <v>No</v>
      </c>
      <c r="J1555" s="27" t="str">
        <f>VLOOKUP(A1555,medical[#All],3,FALSE)</f>
        <v>Normal Weight</v>
      </c>
      <c r="K1555" s="27" t="str">
        <f>VLOOKUP(A1555,medical[#All],5,FALSE)</f>
        <v>Normal</v>
      </c>
      <c r="L1555" s="28" t="str">
        <f>VLOOKUP(A1555,hospital[#All],10,FALSE)</f>
        <v>12-Aug-1982</v>
      </c>
      <c r="M1555" s="29">
        <f>VLOOKUP(A1555,hospital[#All],6,FALSE)</f>
        <v>6532.04</v>
      </c>
      <c r="N1555" s="26" t="str">
        <f>VLOOKUP(A1555,hospital[#All],7,FALSE)</f>
        <v>tier - 2</v>
      </c>
      <c r="O1555" s="26" t="str">
        <f>VLOOKUP(A1555,hospital[#All],8,FALSE)</f>
        <v>tier - 1</v>
      </c>
      <c r="P1555" s="26" t="str">
        <f>VLOOKUP(A1555,hospital[#All],9,FALSE)</f>
        <v>R1013</v>
      </c>
      <c r="Q1555" s="26">
        <f>VLOOKUP(A1555,hospital[#All],11,FALSE)</f>
        <v>43</v>
      </c>
    </row>
    <row r="1556" spans="1:17" ht="15.6" x14ac:dyDescent="0.3">
      <c r="A1556" s="25" t="s">
        <v>816</v>
      </c>
      <c r="B1556" s="26" t="str">
        <f>VLOOKUP(A1556,cstm_name[#All],4,FALSE)</f>
        <v>heather</v>
      </c>
      <c r="C1556" s="26">
        <f>VLOOKUP(A1556,medical[#All],2,FALSE)</f>
        <v>19.86</v>
      </c>
      <c r="D1556" s="26" t="str">
        <f>VLOOKUP(A1556,medical[#All],5,FALSE)</f>
        <v>Normal</v>
      </c>
      <c r="E1556" s="26" t="str">
        <f>VLOOKUP(A1556,medical[#All],6,FALSE)</f>
        <v>Yes</v>
      </c>
      <c r="F1556" s="26" t="str">
        <f>VLOOKUP('Health care'!A1556,medical[#All],7,FALSE)</f>
        <v>No</v>
      </c>
      <c r="G1556" s="26" t="str">
        <f>VLOOKUP(A1556,medical[#All],8,FALSE)</f>
        <v>No</v>
      </c>
      <c r="H1556" s="26">
        <f>VLOOKUP('Health care'!A1556,medical[#All],9,FALSE)</f>
        <v>0</v>
      </c>
      <c r="I1556" s="26" t="str">
        <f>VLOOKUP(A1556,medical[#All],10,FALSE)</f>
        <v>No</v>
      </c>
      <c r="J1556" s="27" t="str">
        <f>VLOOKUP(A1556,medical[#All],3,FALSE)</f>
        <v>Normal Weight</v>
      </c>
      <c r="K1556" s="27" t="str">
        <f>VLOOKUP(A1556,medical[#All],5,FALSE)</f>
        <v>Normal</v>
      </c>
      <c r="L1556" s="28" t="str">
        <f>VLOOKUP(A1556,hospital[#All],10,FALSE)</f>
        <v>23-Oct-1976</v>
      </c>
      <c r="M1556" s="29">
        <f>VLOOKUP(A1556,hospital[#All],6,FALSE)</f>
        <v>6529.21</v>
      </c>
      <c r="N1556" s="26" t="str">
        <f>VLOOKUP(A1556,hospital[#All],7,FALSE)</f>
        <v>tier - 2</v>
      </c>
      <c r="O1556" s="26" t="str">
        <f>VLOOKUP(A1556,hospital[#All],8,FALSE)</f>
        <v>tier - 1</v>
      </c>
      <c r="P1556" s="26" t="str">
        <f>VLOOKUP(A1556,hospital[#All],9,FALSE)</f>
        <v>R1013</v>
      </c>
      <c r="Q1556" s="26">
        <f>VLOOKUP(A1556,hospital[#All],11,FALSE)</f>
        <v>49</v>
      </c>
    </row>
    <row r="1557" spans="1:17" ht="15.6" x14ac:dyDescent="0.3">
      <c r="A1557" s="25" t="s">
        <v>815</v>
      </c>
      <c r="B1557" s="26" t="str">
        <f>VLOOKUP(A1557,cstm_name[#All],4,FALSE)</f>
        <v>sr</v>
      </c>
      <c r="C1557" s="26">
        <f>VLOOKUP(A1557,medical[#All],2,FALSE)</f>
        <v>33.58</v>
      </c>
      <c r="D1557" s="26" t="str">
        <f>VLOOKUP(A1557,medical[#All],5,FALSE)</f>
        <v>Normal</v>
      </c>
      <c r="E1557" s="26" t="str">
        <f>VLOOKUP(A1557,medical[#All],6,FALSE)</f>
        <v>No</v>
      </c>
      <c r="F1557" s="26" t="str">
        <f>VLOOKUP('Health care'!A1557,medical[#All],7,FALSE)</f>
        <v>No</v>
      </c>
      <c r="G1557" s="26" t="str">
        <f>VLOOKUP(A1557,medical[#All],8,FALSE)</f>
        <v>No</v>
      </c>
      <c r="H1557" s="26">
        <f>VLOOKUP('Health care'!A1557,medical[#All],9,FALSE)</f>
        <v>0</v>
      </c>
      <c r="I1557" s="26" t="str">
        <f>VLOOKUP(A1557,medical[#All],10,FALSE)</f>
        <v>No</v>
      </c>
      <c r="J1557" s="27" t="str">
        <f>VLOOKUP(A1557,medical[#All],3,FALSE)</f>
        <v>Obesity</v>
      </c>
      <c r="K1557" s="27" t="str">
        <f>VLOOKUP(A1557,medical[#All],5,FALSE)</f>
        <v>Normal</v>
      </c>
      <c r="L1557" s="28" t="str">
        <f>VLOOKUP(A1557,hospital[#All],10,FALSE)</f>
        <v>7-Jul-1994</v>
      </c>
      <c r="M1557" s="29">
        <f>VLOOKUP(A1557,hospital[#All],6,FALSE)</f>
        <v>6512.24</v>
      </c>
      <c r="N1557" s="26" t="str">
        <f>VLOOKUP(A1557,hospital[#All],7,FALSE)</f>
        <v>tier - 2</v>
      </c>
      <c r="O1557" s="26" t="str">
        <f>VLOOKUP(A1557,hospital[#All],8,FALSE)</f>
        <v>tier - 1</v>
      </c>
      <c r="P1557" s="26" t="str">
        <f>VLOOKUP(A1557,hospital[#All],9,FALSE)</f>
        <v>R1021</v>
      </c>
      <c r="Q1557" s="26">
        <f>VLOOKUP(A1557,hospital[#All],11,FALSE)</f>
        <v>31</v>
      </c>
    </row>
    <row r="1558" spans="1:17" ht="15.6" x14ac:dyDescent="0.3">
      <c r="A1558" s="25" t="s">
        <v>814</v>
      </c>
      <c r="B1558" s="26" t="str">
        <f>VLOOKUP(A1558,cstm_name[#All],4,FALSE)</f>
        <v>Catherine</v>
      </c>
      <c r="C1558" s="26">
        <f>VLOOKUP(A1558,medical[#All],2,FALSE)</f>
        <v>29.81</v>
      </c>
      <c r="D1558" s="26" t="str">
        <f>VLOOKUP(A1558,medical[#All],5,FALSE)</f>
        <v>Normal</v>
      </c>
      <c r="E1558" s="26" t="str">
        <f>VLOOKUP(A1558,medical[#All],6,FALSE)</f>
        <v>No</v>
      </c>
      <c r="F1558" s="26" t="str">
        <f>VLOOKUP('Health care'!A1558,medical[#All],7,FALSE)</f>
        <v>No</v>
      </c>
      <c r="G1558" s="26" t="str">
        <f>VLOOKUP(A1558,medical[#All],8,FALSE)</f>
        <v>No</v>
      </c>
      <c r="H1558" s="26">
        <f>VLOOKUP('Health care'!A1558,medical[#All],9,FALSE)</f>
        <v>0</v>
      </c>
      <c r="I1558" s="26" t="str">
        <f>VLOOKUP(A1558,medical[#All],10,FALSE)</f>
        <v>No</v>
      </c>
      <c r="J1558" s="27" t="str">
        <f>VLOOKUP(A1558,medical[#All],3,FALSE)</f>
        <v>OverWeight</v>
      </c>
      <c r="K1558" s="27" t="str">
        <f>VLOOKUP(A1558,medical[#All],5,FALSE)</f>
        <v>Normal</v>
      </c>
      <c r="L1558" s="28" t="str">
        <f>VLOOKUP(A1558,hospital[#All],10,FALSE)</f>
        <v>28-Aug-1982</v>
      </c>
      <c r="M1558" s="29">
        <f>VLOOKUP(A1558,hospital[#All],6,FALSE)</f>
        <v>6500.24</v>
      </c>
      <c r="N1558" s="26" t="str">
        <f>VLOOKUP(A1558,hospital[#All],7,FALSE)</f>
        <v>tier - 2</v>
      </c>
      <c r="O1558" s="26" t="str">
        <f>VLOOKUP(A1558,hospital[#All],8,FALSE)</f>
        <v>tier - 2</v>
      </c>
      <c r="P1558" s="26" t="str">
        <f>VLOOKUP(A1558,hospital[#All],9,FALSE)</f>
        <v>R1013</v>
      </c>
      <c r="Q1558" s="26">
        <f>VLOOKUP(A1558,hospital[#All],11,FALSE)</f>
        <v>43</v>
      </c>
    </row>
    <row r="1559" spans="1:17" ht="15.6" x14ac:dyDescent="0.3">
      <c r="A1559" s="25" t="s">
        <v>813</v>
      </c>
      <c r="B1559" s="26" t="str">
        <f>VLOOKUP(A1559,cstm_name[#All],4,FALSE)</f>
        <v>Kelly</v>
      </c>
      <c r="C1559" s="26">
        <f>VLOOKUP(A1559,medical[#All],2,FALSE)</f>
        <v>27.4</v>
      </c>
      <c r="D1559" s="26" t="str">
        <f>VLOOKUP(A1559,medical[#All],5,FALSE)</f>
        <v>Normal</v>
      </c>
      <c r="E1559" s="26" t="str">
        <f>VLOOKUP(A1559,medical[#All],6,FALSE)</f>
        <v>No</v>
      </c>
      <c r="F1559" s="26" t="str">
        <f>VLOOKUP('Health care'!A1559,medical[#All],7,FALSE)</f>
        <v>No</v>
      </c>
      <c r="G1559" s="26" t="str">
        <f>VLOOKUP(A1559,medical[#All],8,FALSE)</f>
        <v>No</v>
      </c>
      <c r="H1559" s="26">
        <f>VLOOKUP('Health care'!A1559,medical[#All],9,FALSE)</f>
        <v>0</v>
      </c>
      <c r="I1559" s="26" t="str">
        <f>VLOOKUP(A1559,medical[#All],10,FALSE)</f>
        <v>No</v>
      </c>
      <c r="J1559" s="27" t="str">
        <f>VLOOKUP(A1559,medical[#All],3,FALSE)</f>
        <v>OverWeight</v>
      </c>
      <c r="K1559" s="27" t="str">
        <f>VLOOKUP(A1559,medical[#All],5,FALSE)</f>
        <v>Normal</v>
      </c>
      <c r="L1559" s="28" t="str">
        <f>VLOOKUP(A1559,hospital[#All],10,FALSE)</f>
        <v>9-Oct-1982</v>
      </c>
      <c r="M1559" s="29">
        <f>VLOOKUP(A1559,hospital[#All],6,FALSE)</f>
        <v>6496.89</v>
      </c>
      <c r="N1559" s="26" t="str">
        <f>VLOOKUP(A1559,hospital[#All],7,FALSE)</f>
        <v>tier - 2</v>
      </c>
      <c r="O1559" s="26" t="str">
        <f>VLOOKUP(A1559,hospital[#All],8,FALSE)</f>
        <v>tier - 3</v>
      </c>
      <c r="P1559" s="26" t="str">
        <f>VLOOKUP(A1559,hospital[#All],9,FALSE)</f>
        <v>R1011</v>
      </c>
      <c r="Q1559" s="26">
        <f>VLOOKUP(A1559,hospital[#All],11,FALSE)</f>
        <v>43</v>
      </c>
    </row>
    <row r="1560" spans="1:17" ht="15.6" x14ac:dyDescent="0.3">
      <c r="A1560" s="25" t="s">
        <v>812</v>
      </c>
      <c r="B1560" s="26" t="str">
        <f>VLOOKUP(A1560,cstm_name[#All],4,FALSE)</f>
        <v>Janel</v>
      </c>
      <c r="C1560" s="26">
        <f>VLOOKUP(A1560,medical[#All],2,FALSE)</f>
        <v>17.98</v>
      </c>
      <c r="D1560" s="26" t="str">
        <f>VLOOKUP(A1560,medical[#All],5,FALSE)</f>
        <v>Diabetes</v>
      </c>
      <c r="E1560" s="26" t="str">
        <f>VLOOKUP(A1560,medical[#All],6,FALSE)</f>
        <v>Yes</v>
      </c>
      <c r="F1560" s="26" t="str">
        <f>VLOOKUP('Health care'!A1560,medical[#All],7,FALSE)</f>
        <v>No</v>
      </c>
      <c r="G1560" s="26" t="str">
        <f>VLOOKUP(A1560,medical[#All],8,FALSE)</f>
        <v>No</v>
      </c>
      <c r="H1560" s="26">
        <f>VLOOKUP('Health care'!A1560,medical[#All],9,FALSE)</f>
        <v>2</v>
      </c>
      <c r="I1560" s="26" t="str">
        <f>VLOOKUP(A1560,medical[#All],10,FALSE)</f>
        <v>No</v>
      </c>
      <c r="J1560" s="27" t="str">
        <f>VLOOKUP(A1560,medical[#All],3,FALSE)</f>
        <v>Underweight</v>
      </c>
      <c r="K1560" s="27" t="str">
        <f>VLOOKUP(A1560,medical[#All],5,FALSE)</f>
        <v>Diabetes</v>
      </c>
      <c r="L1560" s="28" t="str">
        <f>VLOOKUP(A1560,hospital[#All],10,FALSE)</f>
        <v>1-Dec-1970</v>
      </c>
      <c r="M1560" s="29">
        <f>VLOOKUP(A1560,hospital[#All],6,FALSE)</f>
        <v>6481.67</v>
      </c>
      <c r="N1560" s="26" t="str">
        <f>VLOOKUP(A1560,hospital[#All],7,FALSE)</f>
        <v>tier - 2</v>
      </c>
      <c r="O1560" s="26" t="str">
        <f>VLOOKUP(A1560,hospital[#All],8,FALSE)</f>
        <v>tier - 2</v>
      </c>
      <c r="P1560" s="26" t="str">
        <f>VLOOKUP(A1560,hospital[#All],9,FALSE)</f>
        <v>R1013</v>
      </c>
      <c r="Q1560" s="26">
        <f>VLOOKUP(A1560,hospital[#All],11,FALSE)</f>
        <v>55</v>
      </c>
    </row>
    <row r="1561" spans="1:17" ht="15.6" x14ac:dyDescent="0.3">
      <c r="A1561" s="25" t="s">
        <v>811</v>
      </c>
      <c r="B1561" s="26" t="str">
        <f>VLOOKUP(A1561,cstm_name[#All],4,FALSE)</f>
        <v>Yann</v>
      </c>
      <c r="C1561" s="26">
        <f>VLOOKUP(A1561,medical[#All],2,FALSE)</f>
        <v>37.9</v>
      </c>
      <c r="D1561" s="26" t="str">
        <f>VLOOKUP(A1561,medical[#All],5,FALSE)</f>
        <v>Prediabetes</v>
      </c>
      <c r="E1561" s="26" t="str">
        <f>VLOOKUP(A1561,medical[#All],6,FALSE)</f>
        <v>No</v>
      </c>
      <c r="F1561" s="26" t="str">
        <f>VLOOKUP('Health care'!A1561,medical[#All],7,FALSE)</f>
        <v>No</v>
      </c>
      <c r="G1561" s="26" t="str">
        <f>VLOOKUP(A1561,medical[#All],8,FALSE)</f>
        <v>No</v>
      </c>
      <c r="H1561" s="26">
        <f>VLOOKUP('Health care'!A1561,medical[#All],9,FALSE)</f>
        <v>0</v>
      </c>
      <c r="I1561" s="26" t="str">
        <f>VLOOKUP(A1561,medical[#All],10,FALSE)</f>
        <v>No</v>
      </c>
      <c r="J1561" s="27" t="str">
        <f>VLOOKUP(A1561,medical[#All],3,FALSE)</f>
        <v>Obesity</v>
      </c>
      <c r="K1561" s="27" t="str">
        <f>VLOOKUP(A1561,medical[#All],5,FALSE)</f>
        <v>Prediabetes</v>
      </c>
      <c r="L1561" s="28" t="str">
        <f>VLOOKUP(A1561,hospital[#All],10,FALSE)</f>
        <v>8-Jun-1980</v>
      </c>
      <c r="M1561" s="29">
        <f>VLOOKUP(A1561,hospital[#All],6,FALSE)</f>
        <v>6474.01</v>
      </c>
      <c r="N1561" s="26" t="str">
        <f>VLOOKUP(A1561,hospital[#All],7,FALSE)</f>
        <v>tier - 2</v>
      </c>
      <c r="O1561" s="26" t="str">
        <f>VLOOKUP(A1561,hospital[#All],8,FALSE)</f>
        <v>tier - 3</v>
      </c>
      <c r="P1561" s="26" t="str">
        <f>VLOOKUP(A1561,hospital[#All],9,FALSE)</f>
        <v>R1011</v>
      </c>
      <c r="Q1561" s="26">
        <f>VLOOKUP(A1561,hospital[#All],11,FALSE)</f>
        <v>45</v>
      </c>
    </row>
    <row r="1562" spans="1:17" ht="15.6" x14ac:dyDescent="0.3">
      <c r="A1562" s="25" t="s">
        <v>810</v>
      </c>
      <c r="B1562" s="26" t="str">
        <f>VLOOKUP(A1562,cstm_name[#All],4,FALSE)</f>
        <v>Zachary</v>
      </c>
      <c r="C1562" s="26">
        <f>VLOOKUP(A1562,medical[#All],2,FALSE)</f>
        <v>25.27</v>
      </c>
      <c r="D1562" s="26" t="str">
        <f>VLOOKUP(A1562,medical[#All],5,FALSE)</f>
        <v>Diabetes</v>
      </c>
      <c r="E1562" s="26" t="str">
        <f>VLOOKUP(A1562,medical[#All],6,FALSE)</f>
        <v>Yes</v>
      </c>
      <c r="F1562" s="26" t="str">
        <f>VLOOKUP('Health care'!A1562,medical[#All],7,FALSE)</f>
        <v>No</v>
      </c>
      <c r="G1562" s="26" t="str">
        <f>VLOOKUP(A1562,medical[#All],8,FALSE)</f>
        <v>No</v>
      </c>
      <c r="H1562" s="26">
        <f>VLOOKUP('Health care'!A1562,medical[#All],9,FALSE)</f>
        <v>0</v>
      </c>
      <c r="I1562" s="26" t="str">
        <f>VLOOKUP(A1562,medical[#All],10,FALSE)</f>
        <v>No</v>
      </c>
      <c r="J1562" s="27" t="str">
        <f>VLOOKUP(A1562,medical[#All],3,FALSE)</f>
        <v>OverWeight</v>
      </c>
      <c r="K1562" s="27" t="str">
        <f>VLOOKUP(A1562,medical[#All],5,FALSE)</f>
        <v>Diabetes</v>
      </c>
      <c r="L1562" s="28" t="str">
        <f>VLOOKUP(A1562,hospital[#All],10,FALSE)</f>
        <v>27-Jul-1981</v>
      </c>
      <c r="M1562" s="29">
        <f>VLOOKUP(A1562,hospital[#All],6,FALSE)</f>
        <v>6473.15</v>
      </c>
      <c r="N1562" s="26" t="str">
        <f>VLOOKUP(A1562,hospital[#All],7,FALSE)</f>
        <v>tier - 2</v>
      </c>
      <c r="O1562" s="26" t="str">
        <f>VLOOKUP(A1562,hospital[#All],8,FALSE)</f>
        <v>tier - 2</v>
      </c>
      <c r="P1562" s="26" t="str">
        <f>VLOOKUP(A1562,hospital[#All],9,FALSE)</f>
        <v>R1013</v>
      </c>
      <c r="Q1562" s="26">
        <f>VLOOKUP(A1562,hospital[#All],11,FALSE)</f>
        <v>44</v>
      </c>
    </row>
    <row r="1563" spans="1:17" ht="15.6" x14ac:dyDescent="0.3">
      <c r="A1563" s="25" t="s">
        <v>809</v>
      </c>
      <c r="B1563" s="26" t="str">
        <f>VLOOKUP(A1563,cstm_name[#All],4,FALSE)</f>
        <v>Alejandro</v>
      </c>
      <c r="C1563" s="26">
        <f>VLOOKUP(A1563,medical[#All],2,FALSE)</f>
        <v>29.26</v>
      </c>
      <c r="D1563" s="26" t="str">
        <f>VLOOKUP(A1563,medical[#All],5,FALSE)</f>
        <v>Normal</v>
      </c>
      <c r="E1563" s="26" t="str">
        <f>VLOOKUP(A1563,medical[#All],6,FALSE)</f>
        <v>No</v>
      </c>
      <c r="F1563" s="26" t="str">
        <f>VLOOKUP('Health care'!A1563,medical[#All],7,FALSE)</f>
        <v>No</v>
      </c>
      <c r="G1563" s="26" t="str">
        <f>VLOOKUP(A1563,medical[#All],8,FALSE)</f>
        <v>No</v>
      </c>
      <c r="H1563" s="26">
        <f>VLOOKUP('Health care'!A1563,medical[#All],9,FALSE)</f>
        <v>1</v>
      </c>
      <c r="I1563" s="26" t="str">
        <f>VLOOKUP(A1563,medical[#All],10,FALSE)</f>
        <v>No</v>
      </c>
      <c r="J1563" s="27" t="str">
        <f>VLOOKUP(A1563,medical[#All],3,FALSE)</f>
        <v>OverWeight</v>
      </c>
      <c r="K1563" s="27" t="str">
        <f>VLOOKUP(A1563,medical[#All],5,FALSE)</f>
        <v>Normal</v>
      </c>
      <c r="L1563" s="28" t="str">
        <f>VLOOKUP(A1563,hospital[#All],10,FALSE)</f>
        <v>1-Nov-1984</v>
      </c>
      <c r="M1563" s="29">
        <f>VLOOKUP(A1563,hospital[#All],6,FALSE)</f>
        <v>6457.84</v>
      </c>
      <c r="N1563" s="26" t="str">
        <f>VLOOKUP(A1563,hospital[#All],7,FALSE)</f>
        <v>tier - 2</v>
      </c>
      <c r="O1563" s="26" t="str">
        <f>VLOOKUP(A1563,hospital[#All],8,FALSE)</f>
        <v>tier - 3</v>
      </c>
      <c r="P1563" s="26" t="str">
        <f>VLOOKUP(A1563,hospital[#All],9,FALSE)</f>
        <v>R1012</v>
      </c>
      <c r="Q1563" s="26">
        <f>VLOOKUP(A1563,hospital[#All],11,FALSE)</f>
        <v>41</v>
      </c>
    </row>
    <row r="1564" spans="1:17" ht="15.6" x14ac:dyDescent="0.3">
      <c r="A1564" s="25" t="s">
        <v>808</v>
      </c>
      <c r="B1564" s="26" t="str">
        <f>VLOOKUP(A1564,cstm_name[#All],4,FALSE)</f>
        <v>Nicholas</v>
      </c>
      <c r="C1564" s="26">
        <f>VLOOKUP(A1564,medical[#All],2,FALSE)</f>
        <v>27.835000000000001</v>
      </c>
      <c r="D1564" s="26" t="str">
        <f>VLOOKUP(A1564,medical[#All],5,FALSE)</f>
        <v>Normal</v>
      </c>
      <c r="E1564" s="26" t="str">
        <f>VLOOKUP(A1564,medical[#All],6,FALSE)</f>
        <v>No</v>
      </c>
      <c r="F1564" s="26" t="str">
        <f>VLOOKUP('Health care'!A1564,medical[#All],7,FALSE)</f>
        <v>No</v>
      </c>
      <c r="G1564" s="26" t="str">
        <f>VLOOKUP(A1564,medical[#All],8,FALSE)</f>
        <v>No</v>
      </c>
      <c r="H1564" s="26">
        <f>VLOOKUP('Health care'!A1564,medical[#All],9,FALSE)</f>
        <v>1</v>
      </c>
      <c r="I1564" s="26" t="str">
        <f>VLOOKUP(A1564,medical[#All],10,FALSE)</f>
        <v>No</v>
      </c>
      <c r="J1564" s="27" t="str">
        <f>VLOOKUP(A1564,medical[#All],3,FALSE)</f>
        <v>OverWeight</v>
      </c>
      <c r="K1564" s="27" t="str">
        <f>VLOOKUP(A1564,medical[#All],5,FALSE)</f>
        <v>Normal</v>
      </c>
      <c r="L1564" s="28" t="str">
        <f>VLOOKUP(A1564,hospital[#All],10,FALSE)</f>
        <v>26-Aug-1984</v>
      </c>
      <c r="M1564" s="29">
        <f>VLOOKUP(A1564,hospital[#All],6,FALSE)</f>
        <v>6455.86</v>
      </c>
      <c r="N1564" s="26" t="str">
        <f>VLOOKUP(A1564,hospital[#All],7,FALSE)</f>
        <v>tier - 3</v>
      </c>
      <c r="O1564" s="26" t="str">
        <f>VLOOKUP(A1564,hospital[#All],8,FALSE)</f>
        <v>tier - 3</v>
      </c>
      <c r="P1564" s="26" t="str">
        <f>VLOOKUP(A1564,hospital[#All],9,FALSE)</f>
        <v>R1012</v>
      </c>
      <c r="Q1564" s="26">
        <f>VLOOKUP(A1564,hospital[#All],11,FALSE)</f>
        <v>41</v>
      </c>
    </row>
    <row r="1565" spans="1:17" ht="15.6" x14ac:dyDescent="0.3">
      <c r="A1565" s="25" t="s">
        <v>807</v>
      </c>
      <c r="B1565" s="26" t="str">
        <f>VLOOKUP(A1565,cstm_name[#All],4,FALSE)</f>
        <v>paul</v>
      </c>
      <c r="C1565" s="26">
        <f>VLOOKUP(A1565,medical[#All],2,FALSE)</f>
        <v>46.53</v>
      </c>
      <c r="D1565" s="26" t="str">
        <f>VLOOKUP(A1565,medical[#All],5,FALSE)</f>
        <v>Normal</v>
      </c>
      <c r="E1565" s="26" t="str">
        <f>VLOOKUP(A1565,medical[#All],6,FALSE)</f>
        <v>Yes</v>
      </c>
      <c r="F1565" s="26" t="str">
        <f>VLOOKUP('Health care'!A1565,medical[#All],7,FALSE)</f>
        <v>No</v>
      </c>
      <c r="G1565" s="26" t="str">
        <f>VLOOKUP(A1565,medical[#All],8,FALSE)</f>
        <v>No</v>
      </c>
      <c r="H1565" s="26">
        <f>VLOOKUP('Health care'!A1565,medical[#All],9,FALSE)</f>
        <v>0</v>
      </c>
      <c r="I1565" s="26" t="str">
        <f>VLOOKUP(A1565,medical[#All],10,FALSE)</f>
        <v>No</v>
      </c>
      <c r="J1565" s="27" t="str">
        <f>VLOOKUP(A1565,medical[#All],3,FALSE)</f>
        <v>Obesity</v>
      </c>
      <c r="K1565" s="27" t="str">
        <f>VLOOKUP(A1565,medical[#All],5,FALSE)</f>
        <v>Normal</v>
      </c>
      <c r="L1565" s="28" t="str">
        <f>VLOOKUP(A1565,hospital[#All],10,FALSE)</f>
        <v>22-Jul-1985</v>
      </c>
      <c r="M1565" s="29">
        <f>VLOOKUP(A1565,hospital[#All],6,FALSE)</f>
        <v>6435.62</v>
      </c>
      <c r="N1565" s="26" t="str">
        <f>VLOOKUP(A1565,hospital[#All],7,FALSE)</f>
        <v>tier - 3</v>
      </c>
      <c r="O1565" s="26" t="str">
        <f>VLOOKUP(A1565,hospital[#All],8,FALSE)</f>
        <v>tier - 2</v>
      </c>
      <c r="P1565" s="26" t="str">
        <f>VLOOKUP(A1565,hospital[#All],9,FALSE)</f>
        <v>R1013</v>
      </c>
      <c r="Q1565" s="26">
        <f>VLOOKUP(A1565,hospital[#All],11,FALSE)</f>
        <v>40</v>
      </c>
    </row>
    <row r="1566" spans="1:17" ht="15.6" x14ac:dyDescent="0.3">
      <c r="A1566" s="25" t="s">
        <v>806</v>
      </c>
      <c r="B1566" s="26" t="str">
        <f>VLOOKUP(A1566,cstm_name[#All],4,FALSE)</f>
        <v>Michael</v>
      </c>
      <c r="C1566" s="26">
        <f>VLOOKUP(A1566,medical[#All],2,FALSE)</f>
        <v>20.58</v>
      </c>
      <c r="D1566" s="26" t="str">
        <f>VLOOKUP(A1566,medical[#All],5,FALSE)</f>
        <v>Diabetes</v>
      </c>
      <c r="E1566" s="26" t="str">
        <f>VLOOKUP(A1566,medical[#All],6,FALSE)</f>
        <v>Yes</v>
      </c>
      <c r="F1566" s="26" t="str">
        <f>VLOOKUP('Health care'!A1566,medical[#All],7,FALSE)</f>
        <v>No</v>
      </c>
      <c r="G1566" s="26" t="str">
        <f>VLOOKUP(A1566,medical[#All],8,FALSE)</f>
        <v>No</v>
      </c>
      <c r="H1566" s="26">
        <f>VLOOKUP('Health care'!A1566,medical[#All],9,FALSE)</f>
        <v>1</v>
      </c>
      <c r="I1566" s="26" t="str">
        <f>VLOOKUP(A1566,medical[#All],10,FALSE)</f>
        <v>No</v>
      </c>
      <c r="J1566" s="27" t="str">
        <f>VLOOKUP(A1566,medical[#All],3,FALSE)</f>
        <v>Normal Weight</v>
      </c>
      <c r="K1566" s="27" t="str">
        <f>VLOOKUP(A1566,medical[#All],5,FALSE)</f>
        <v>Diabetes</v>
      </c>
      <c r="L1566" s="28" t="str">
        <f>VLOOKUP(A1566,hospital[#All],10,FALSE)</f>
        <v>5-Aug-1975</v>
      </c>
      <c r="M1566" s="29">
        <f>VLOOKUP(A1566,hospital[#All],6,FALSE)</f>
        <v>6423.48</v>
      </c>
      <c r="N1566" s="26" t="str">
        <f>VLOOKUP(A1566,hospital[#All],7,FALSE)</f>
        <v>tier - 2</v>
      </c>
      <c r="O1566" s="26" t="str">
        <f>VLOOKUP(A1566,hospital[#All],8,FALSE)</f>
        <v>tier - 3</v>
      </c>
      <c r="P1566" s="26" t="str">
        <f>VLOOKUP(A1566,hospital[#All],9,FALSE)</f>
        <v>R1013</v>
      </c>
      <c r="Q1566" s="26">
        <f>VLOOKUP(A1566,hospital[#All],11,FALSE)</f>
        <v>50</v>
      </c>
    </row>
    <row r="1567" spans="1:17" ht="15.6" x14ac:dyDescent="0.3">
      <c r="A1567" s="25" t="s">
        <v>805</v>
      </c>
      <c r="B1567" s="26" t="str">
        <f>VLOOKUP(A1567,cstm_name[#All],4,FALSE)</f>
        <v>marina</v>
      </c>
      <c r="C1567" s="26">
        <f>VLOOKUP(A1567,medical[#All],2,FALSE)</f>
        <v>19.53</v>
      </c>
      <c r="D1567" s="26" t="str">
        <f>VLOOKUP(A1567,medical[#All],5,FALSE)</f>
        <v>Prediabetes</v>
      </c>
      <c r="E1567" s="26" t="str">
        <f>VLOOKUP(A1567,medical[#All],6,FALSE)</f>
        <v>Yes</v>
      </c>
      <c r="F1567" s="26" t="str">
        <f>VLOOKUP('Health care'!A1567,medical[#All],7,FALSE)</f>
        <v>No</v>
      </c>
      <c r="G1567" s="26" t="str">
        <f>VLOOKUP(A1567,medical[#All],8,FALSE)</f>
        <v>No</v>
      </c>
      <c r="H1567" s="26">
        <f>VLOOKUP('Health care'!A1567,medical[#All],9,FALSE)</f>
        <v>0</v>
      </c>
      <c r="I1567" s="26" t="str">
        <f>VLOOKUP(A1567,medical[#All],10,FALSE)</f>
        <v>No</v>
      </c>
      <c r="J1567" s="27" t="str">
        <f>VLOOKUP(A1567,medical[#All],3,FALSE)</f>
        <v>Normal Weight</v>
      </c>
      <c r="K1567" s="27" t="str">
        <f>VLOOKUP(A1567,medical[#All],5,FALSE)</f>
        <v>Prediabetes</v>
      </c>
      <c r="L1567" s="28" t="str">
        <f>VLOOKUP(A1567,hospital[#All],10,FALSE)</f>
        <v>30-Dec-1976</v>
      </c>
      <c r="M1567" s="29">
        <f>VLOOKUP(A1567,hospital[#All],6,FALSE)</f>
        <v>6417.28</v>
      </c>
      <c r="N1567" s="26" t="str">
        <f>VLOOKUP(A1567,hospital[#All],7,FALSE)</f>
        <v>tier - 2</v>
      </c>
      <c r="O1567" s="26" t="str">
        <f>VLOOKUP(A1567,hospital[#All],8,FALSE)</f>
        <v>tier - 3</v>
      </c>
      <c r="P1567" s="26" t="str">
        <f>VLOOKUP(A1567,hospital[#All],9,FALSE)</f>
        <v>R1013</v>
      </c>
      <c r="Q1567" s="26">
        <f>VLOOKUP(A1567,hospital[#All],11,FALSE)</f>
        <v>49</v>
      </c>
    </row>
    <row r="1568" spans="1:17" ht="15.6" x14ac:dyDescent="0.3">
      <c r="A1568" s="25" t="s">
        <v>804</v>
      </c>
      <c r="B1568" s="26" t="str">
        <f>VLOOKUP(A1568,cstm_name[#All],4,FALSE)</f>
        <v>caroline</v>
      </c>
      <c r="C1568" s="26">
        <f>VLOOKUP(A1568,medical[#All],2,FALSE)</f>
        <v>27.7</v>
      </c>
      <c r="D1568" s="26" t="str">
        <f>VLOOKUP(A1568,medical[#All],5,FALSE)</f>
        <v>Normal</v>
      </c>
      <c r="E1568" s="26" t="str">
        <f>VLOOKUP(A1568,medical[#All],6,FALSE)</f>
        <v>No</v>
      </c>
      <c r="F1568" s="26" t="str">
        <f>VLOOKUP('Health care'!A1568,medical[#All],7,FALSE)</f>
        <v>No</v>
      </c>
      <c r="G1568" s="26" t="str">
        <f>VLOOKUP(A1568,medical[#All],8,FALSE)</f>
        <v>No</v>
      </c>
      <c r="H1568" s="26">
        <f>VLOOKUP('Health care'!A1568,medical[#All],9,FALSE)</f>
        <v>1</v>
      </c>
      <c r="I1568" s="26" t="str">
        <f>VLOOKUP(A1568,medical[#All],10,FALSE)</f>
        <v>No</v>
      </c>
      <c r="J1568" s="27" t="str">
        <f>VLOOKUP(A1568,medical[#All],3,FALSE)</f>
        <v>OverWeight</v>
      </c>
      <c r="K1568" s="27" t="str">
        <f>VLOOKUP(A1568,medical[#All],5,FALSE)</f>
        <v>Normal</v>
      </c>
      <c r="L1568" s="28" t="str">
        <f>VLOOKUP(A1568,hospital[#All],10,FALSE)</f>
        <v>4-Sep-1987</v>
      </c>
      <c r="M1568" s="29">
        <f>VLOOKUP(A1568,hospital[#All],6,FALSE)</f>
        <v>6414.18</v>
      </c>
      <c r="N1568" s="26" t="str">
        <f>VLOOKUP(A1568,hospital[#All],7,FALSE)</f>
        <v>tier - 2</v>
      </c>
      <c r="O1568" s="26" t="str">
        <f>VLOOKUP(A1568,hospital[#All],8,FALSE)</f>
        <v>tier - 2</v>
      </c>
      <c r="P1568" s="26" t="str">
        <f>VLOOKUP(A1568,hospital[#All],9,FALSE)</f>
        <v>R1011</v>
      </c>
      <c r="Q1568" s="26">
        <f>VLOOKUP(A1568,hospital[#All],11,FALSE)</f>
        <v>38</v>
      </c>
    </row>
    <row r="1569" spans="1:17" ht="15.6" x14ac:dyDescent="0.3">
      <c r="A1569" s="25" t="s">
        <v>803</v>
      </c>
      <c r="B1569" s="26" t="str">
        <f>VLOOKUP(A1569,cstm_name[#All],4,FALSE)</f>
        <v>Ross</v>
      </c>
      <c r="C1569" s="26">
        <f>VLOOKUP(A1569,medical[#All],2,FALSE)</f>
        <v>18.920000000000002</v>
      </c>
      <c r="D1569" s="26" t="str">
        <f>VLOOKUP(A1569,medical[#All],5,FALSE)</f>
        <v>Diabetes</v>
      </c>
      <c r="E1569" s="26" t="str">
        <f>VLOOKUP(A1569,medical[#All],6,FALSE)</f>
        <v>No</v>
      </c>
      <c r="F1569" s="26" t="str">
        <f>VLOOKUP('Health care'!A1569,medical[#All],7,FALSE)</f>
        <v>No</v>
      </c>
      <c r="G1569" s="26" t="str">
        <f>VLOOKUP(A1569,medical[#All],8,FALSE)</f>
        <v>No</v>
      </c>
      <c r="H1569" s="26">
        <f>VLOOKUP('Health care'!A1569,medical[#All],9,FALSE)</f>
        <v>0</v>
      </c>
      <c r="I1569" s="26" t="str">
        <f>VLOOKUP(A1569,medical[#All],10,FALSE)</f>
        <v>No</v>
      </c>
      <c r="J1569" s="27" t="str">
        <f>VLOOKUP(A1569,medical[#All],3,FALSE)</f>
        <v>Normal Weight</v>
      </c>
      <c r="K1569" s="27" t="str">
        <f>VLOOKUP(A1569,medical[#All],5,FALSE)</f>
        <v>Diabetes</v>
      </c>
      <c r="L1569" s="28" t="str">
        <f>VLOOKUP(A1569,hospital[#All],10,FALSE)</f>
        <v>22-Aug-1971</v>
      </c>
      <c r="M1569" s="29">
        <f>VLOOKUP(A1569,hospital[#All],6,FALSE)</f>
        <v>6412.34</v>
      </c>
      <c r="N1569" s="26" t="str">
        <f>VLOOKUP(A1569,hospital[#All],7,FALSE)</f>
        <v>tier - 2</v>
      </c>
      <c r="O1569" s="26" t="str">
        <f>VLOOKUP(A1569,hospital[#All],8,FALSE)</f>
        <v>tier - 3</v>
      </c>
      <c r="P1569" s="26" t="str">
        <f>VLOOKUP(A1569,hospital[#All],9,FALSE)</f>
        <v>R1013</v>
      </c>
      <c r="Q1569" s="26">
        <f>VLOOKUP(A1569,hospital[#All],11,FALSE)</f>
        <v>54</v>
      </c>
    </row>
    <row r="1570" spans="1:17" ht="15.6" x14ac:dyDescent="0.3">
      <c r="A1570" s="25" t="s">
        <v>802</v>
      </c>
      <c r="B1570" s="26" t="str">
        <f>VLOOKUP(A1570,cstm_name[#All],4,FALSE)</f>
        <v>aoife</v>
      </c>
      <c r="C1570" s="26">
        <f>VLOOKUP(A1570,medical[#All],2,FALSE)</f>
        <v>17.760000000000002</v>
      </c>
      <c r="D1570" s="26" t="str">
        <f>VLOOKUP(A1570,medical[#All],5,FALSE)</f>
        <v>Diabetes</v>
      </c>
      <c r="E1570" s="26" t="str">
        <f>VLOOKUP(A1570,medical[#All],6,FALSE)</f>
        <v>Yes</v>
      </c>
      <c r="F1570" s="26" t="str">
        <f>VLOOKUP('Health care'!A1570,medical[#All],7,FALSE)</f>
        <v>No</v>
      </c>
      <c r="G1570" s="26" t="str">
        <f>VLOOKUP(A1570,medical[#All],8,FALSE)</f>
        <v>No</v>
      </c>
      <c r="H1570" s="26">
        <f>VLOOKUP('Health care'!A1570,medical[#All],9,FALSE)</f>
        <v>2</v>
      </c>
      <c r="I1570" s="26" t="str">
        <f>VLOOKUP(A1570,medical[#All],10,FALSE)</f>
        <v>No</v>
      </c>
      <c r="J1570" s="27" t="str">
        <f>VLOOKUP(A1570,medical[#All],3,FALSE)</f>
        <v>Underweight</v>
      </c>
      <c r="K1570" s="27" t="str">
        <f>VLOOKUP(A1570,medical[#All],5,FALSE)</f>
        <v>Diabetes</v>
      </c>
      <c r="L1570" s="28" t="str">
        <f>VLOOKUP(A1570,hospital[#All],10,FALSE)</f>
        <v>20-Aug-1970</v>
      </c>
      <c r="M1570" s="29">
        <f>VLOOKUP(A1570,hospital[#All],6,FALSE)</f>
        <v>6407.05</v>
      </c>
      <c r="N1570" s="26" t="str">
        <f>VLOOKUP(A1570,hospital[#All],7,FALSE)</f>
        <v>tier - 2</v>
      </c>
      <c r="O1570" s="26" t="str">
        <f>VLOOKUP(A1570,hospital[#All],8,FALSE)</f>
        <v>tier - 1</v>
      </c>
      <c r="P1570" s="26" t="str">
        <f>VLOOKUP(A1570,hospital[#All],9,FALSE)</f>
        <v>R1013</v>
      </c>
      <c r="Q1570" s="26">
        <f>VLOOKUP(A1570,hospital[#All],11,FALSE)</f>
        <v>55</v>
      </c>
    </row>
    <row r="1571" spans="1:17" ht="15.6" x14ac:dyDescent="0.3">
      <c r="A1571" s="25" t="s">
        <v>801</v>
      </c>
      <c r="B1571" s="26" t="str">
        <f>VLOOKUP(A1571,cstm_name[#All],4,FALSE)</f>
        <v>wesley</v>
      </c>
      <c r="C1571" s="26">
        <f>VLOOKUP(A1571,medical[#All],2,FALSE)</f>
        <v>29.83</v>
      </c>
      <c r="D1571" s="26" t="str">
        <f>VLOOKUP(A1571,medical[#All],5,FALSE)</f>
        <v>Normal</v>
      </c>
      <c r="E1571" s="26" t="str">
        <f>VLOOKUP(A1571,medical[#All],6,FALSE)</f>
        <v>Yes</v>
      </c>
      <c r="F1571" s="26" t="str">
        <f>VLOOKUP('Health care'!A1571,medical[#All],7,FALSE)</f>
        <v>No</v>
      </c>
      <c r="G1571" s="26" t="str">
        <f>VLOOKUP(A1571,medical[#All],8,FALSE)</f>
        <v>No</v>
      </c>
      <c r="H1571" s="26">
        <f>VLOOKUP('Health care'!A1571,medical[#All],9,FALSE)</f>
        <v>0</v>
      </c>
      <c r="I1571" s="26" t="str">
        <f>VLOOKUP(A1571,medical[#All],10,FALSE)</f>
        <v>No</v>
      </c>
      <c r="J1571" s="27" t="str">
        <f>VLOOKUP(A1571,medical[#All],3,FALSE)</f>
        <v>OverWeight</v>
      </c>
      <c r="K1571" s="27" t="str">
        <f>VLOOKUP(A1571,medical[#All],5,FALSE)</f>
        <v>Normal</v>
      </c>
      <c r="L1571" s="28" t="str">
        <f>VLOOKUP(A1571,hospital[#All],10,FALSE)</f>
        <v>10-Dec-1985</v>
      </c>
      <c r="M1571" s="29">
        <f>VLOOKUP(A1571,hospital[#All],6,FALSE)</f>
        <v>6406.41</v>
      </c>
      <c r="N1571" s="26" t="str">
        <f>VLOOKUP(A1571,hospital[#All],7,FALSE)</f>
        <v>tier - 1</v>
      </c>
      <c r="O1571" s="26" t="str">
        <f>VLOOKUP(A1571,hospital[#All],8,FALSE)</f>
        <v>tier - 3</v>
      </c>
      <c r="P1571" s="26" t="str">
        <f>VLOOKUP(A1571,hospital[#All],9,FALSE)</f>
        <v>R1014</v>
      </c>
      <c r="Q1571" s="26">
        <f>VLOOKUP(A1571,hospital[#All],11,FALSE)</f>
        <v>40</v>
      </c>
    </row>
    <row r="1572" spans="1:17" ht="15.6" x14ac:dyDescent="0.3">
      <c r="A1572" s="25" t="s">
        <v>800</v>
      </c>
      <c r="B1572" s="26" t="str">
        <f>VLOOKUP(A1572,cstm_name[#All],4,FALSE)</f>
        <v>Rebecca</v>
      </c>
      <c r="C1572" s="26">
        <f>VLOOKUP(A1572,medical[#All],2,FALSE)</f>
        <v>23.465</v>
      </c>
      <c r="D1572" s="26" t="str">
        <f>VLOOKUP(A1572,medical[#All],5,FALSE)</f>
        <v>Normal</v>
      </c>
      <c r="E1572" s="26" t="str">
        <f>VLOOKUP(A1572,medical[#All],6,FALSE)</f>
        <v>No</v>
      </c>
      <c r="F1572" s="26" t="str">
        <f>VLOOKUP('Health care'!A1572,medical[#All],7,FALSE)</f>
        <v>No</v>
      </c>
      <c r="G1572" s="26" t="str">
        <f>VLOOKUP(A1572,medical[#All],8,FALSE)</f>
        <v>No</v>
      </c>
      <c r="H1572" s="26">
        <f>VLOOKUP('Health care'!A1572,medical[#All],9,FALSE)</f>
        <v>1</v>
      </c>
      <c r="I1572" s="26" t="str">
        <f>VLOOKUP(A1572,medical[#All],10,FALSE)</f>
        <v>No</v>
      </c>
      <c r="J1572" s="27" t="str">
        <f>VLOOKUP(A1572,medical[#All],3,FALSE)</f>
        <v>Normal Weight</v>
      </c>
      <c r="K1572" s="27" t="str">
        <f>VLOOKUP(A1572,medical[#All],5,FALSE)</f>
        <v>Normal</v>
      </c>
      <c r="L1572" s="28" t="str">
        <f>VLOOKUP(A1572,hospital[#All],10,FALSE)</f>
        <v>9-Sep-1987</v>
      </c>
      <c r="M1572" s="29">
        <f>VLOOKUP(A1572,hospital[#All],6,FALSE)</f>
        <v>6402.29</v>
      </c>
      <c r="N1572" s="26" t="str">
        <f>VLOOKUP(A1572,hospital[#All],7,FALSE)</f>
        <v>tier - 2</v>
      </c>
      <c r="O1572" s="26" t="str">
        <f>VLOOKUP(A1572,hospital[#All],8,FALSE)</f>
        <v>tier - 3</v>
      </c>
      <c r="P1572" s="26" t="str">
        <f>VLOOKUP(A1572,hospital[#All],9,FALSE)</f>
        <v>R1024</v>
      </c>
      <c r="Q1572" s="26">
        <f>VLOOKUP(A1572,hospital[#All],11,FALSE)</f>
        <v>38</v>
      </c>
    </row>
    <row r="1573" spans="1:17" ht="15.6" x14ac:dyDescent="0.3">
      <c r="A1573" s="25" t="s">
        <v>799</v>
      </c>
      <c r="B1573" s="26" t="str">
        <f>VLOOKUP(A1573,cstm_name[#All],4,FALSE)</f>
        <v>Barry</v>
      </c>
      <c r="C1573" s="26">
        <f>VLOOKUP(A1573,medical[#All],2,FALSE)</f>
        <v>29.355</v>
      </c>
      <c r="D1573" s="26" t="str">
        <f>VLOOKUP(A1573,medical[#All],5,FALSE)</f>
        <v>Normal</v>
      </c>
      <c r="E1573" s="26" t="str">
        <f>VLOOKUP(A1573,medical[#All],6,FALSE)</f>
        <v>No</v>
      </c>
      <c r="F1573" s="26" t="str">
        <f>VLOOKUP('Health care'!A1573,medical[#All],7,FALSE)</f>
        <v>No</v>
      </c>
      <c r="G1573" s="26" t="str">
        <f>VLOOKUP(A1573,medical[#All],8,FALSE)</f>
        <v>No</v>
      </c>
      <c r="H1573" s="26">
        <f>VLOOKUP('Health care'!A1573,medical[#All],9,FALSE)</f>
        <v>0</v>
      </c>
      <c r="I1573" s="26" t="str">
        <f>VLOOKUP(A1573,medical[#All],10,FALSE)</f>
        <v>No</v>
      </c>
      <c r="J1573" s="27" t="str">
        <f>VLOOKUP(A1573,medical[#All],3,FALSE)</f>
        <v>OverWeight</v>
      </c>
      <c r="K1573" s="27" t="str">
        <f>VLOOKUP(A1573,medical[#All],5,FALSE)</f>
        <v>Normal</v>
      </c>
      <c r="L1573" s="28" t="str">
        <f>VLOOKUP(A1573,hospital[#All],10,FALSE)</f>
        <v>28-Oct-1982</v>
      </c>
      <c r="M1573" s="29">
        <f>VLOOKUP(A1573,hospital[#All],6,FALSE)</f>
        <v>6393.6</v>
      </c>
      <c r="N1573" s="26" t="str">
        <f>VLOOKUP(A1573,hospital[#All],7,FALSE)</f>
        <v>tier - 2</v>
      </c>
      <c r="O1573" s="26" t="str">
        <f>VLOOKUP(A1573,hospital[#All],8,FALSE)</f>
        <v>tier - 1</v>
      </c>
      <c r="P1573" s="26" t="str">
        <f>VLOOKUP(A1573,hospital[#All],9,FALSE)</f>
        <v>R1012</v>
      </c>
      <c r="Q1573" s="26">
        <f>VLOOKUP(A1573,hospital[#All],11,FALSE)</f>
        <v>43</v>
      </c>
    </row>
    <row r="1574" spans="1:17" ht="15.6" x14ac:dyDescent="0.3">
      <c r="A1574" s="25" t="s">
        <v>798</v>
      </c>
      <c r="B1574" s="26" t="str">
        <f>VLOOKUP(A1574,cstm_name[#All],4,FALSE)</f>
        <v>maciej</v>
      </c>
      <c r="C1574" s="26">
        <f>VLOOKUP(A1574,medical[#All],2,FALSE)</f>
        <v>35.49</v>
      </c>
      <c r="D1574" s="26" t="str">
        <f>VLOOKUP(A1574,medical[#All],5,FALSE)</f>
        <v>Normal</v>
      </c>
      <c r="E1574" s="26" t="str">
        <f>VLOOKUP(A1574,medical[#All],6,FALSE)</f>
        <v>Yes</v>
      </c>
      <c r="F1574" s="26" t="str">
        <f>VLOOKUP('Health care'!A1574,medical[#All],7,FALSE)</f>
        <v>No</v>
      </c>
      <c r="G1574" s="26" t="str">
        <f>VLOOKUP(A1574,medical[#All],8,FALSE)</f>
        <v>Yes</v>
      </c>
      <c r="H1574" s="26">
        <f>VLOOKUP('Health care'!A1574,medical[#All],9,FALSE)</f>
        <v>1</v>
      </c>
      <c r="I1574" s="26" t="str">
        <f>VLOOKUP(A1574,medical[#All],10,FALSE)</f>
        <v>No</v>
      </c>
      <c r="J1574" s="27" t="str">
        <f>VLOOKUP(A1574,medical[#All],3,FALSE)</f>
        <v>Obesity</v>
      </c>
      <c r="K1574" s="27" t="str">
        <f>VLOOKUP(A1574,medical[#All],5,FALSE)</f>
        <v>Normal</v>
      </c>
      <c r="L1574" s="28" t="str">
        <f>VLOOKUP(A1574,hospital[#All],10,FALSE)</f>
        <v>16-Aug-1997</v>
      </c>
      <c r="M1574" s="29">
        <f>VLOOKUP(A1574,hospital[#All],6,FALSE)</f>
        <v>6389.53</v>
      </c>
      <c r="N1574" s="26" t="str">
        <f>VLOOKUP(A1574,hospital[#All],7,FALSE)</f>
        <v>tier - 2</v>
      </c>
      <c r="O1574" s="26" t="str">
        <f>VLOOKUP(A1574,hospital[#All],8,FALSE)</f>
        <v>tier - 2</v>
      </c>
      <c r="P1574" s="26" t="str">
        <f>VLOOKUP(A1574,hospital[#All],9,FALSE)</f>
        <v>R1021</v>
      </c>
      <c r="Q1574" s="26">
        <f>VLOOKUP(A1574,hospital[#All],11,FALSE)</f>
        <v>28</v>
      </c>
    </row>
    <row r="1575" spans="1:17" ht="15.6" x14ac:dyDescent="0.3">
      <c r="A1575" s="25" t="s">
        <v>797</v>
      </c>
      <c r="B1575" s="26" t="str">
        <f>VLOOKUP(A1575,cstm_name[#All],4,FALSE)</f>
        <v>Jerry</v>
      </c>
      <c r="C1575" s="26">
        <f>VLOOKUP(A1575,medical[#All],2,FALSE)</f>
        <v>26.315000000000001</v>
      </c>
      <c r="D1575" s="26" t="str">
        <f>VLOOKUP(A1575,medical[#All],5,FALSE)</f>
        <v>Prediabetes</v>
      </c>
      <c r="E1575" s="26" t="str">
        <f>VLOOKUP(A1575,medical[#All],6,FALSE)</f>
        <v>No</v>
      </c>
      <c r="F1575" s="26" t="str">
        <f>VLOOKUP('Health care'!A1575,medical[#All],7,FALSE)</f>
        <v>No</v>
      </c>
      <c r="G1575" s="26" t="str">
        <f>VLOOKUP(A1575,medical[#All],8,FALSE)</f>
        <v>No</v>
      </c>
      <c r="H1575" s="26">
        <f>VLOOKUP('Health care'!A1575,medical[#All],9,FALSE)</f>
        <v>0</v>
      </c>
      <c r="I1575" s="26" t="str">
        <f>VLOOKUP(A1575,medical[#All],10,FALSE)</f>
        <v>No</v>
      </c>
      <c r="J1575" s="27" t="str">
        <f>VLOOKUP(A1575,medical[#All],3,FALSE)</f>
        <v>OverWeight</v>
      </c>
      <c r="K1575" s="27" t="str">
        <f>VLOOKUP(A1575,medical[#All],5,FALSE)</f>
        <v>Prediabetes</v>
      </c>
      <c r="L1575" s="28" t="str">
        <f>VLOOKUP(A1575,hospital[#All],10,FALSE)</f>
        <v>6-Aug-1982</v>
      </c>
      <c r="M1575" s="29">
        <f>VLOOKUP(A1575,hospital[#All],6,FALSE)</f>
        <v>6389.38</v>
      </c>
      <c r="N1575" s="26" t="str">
        <f>VLOOKUP(A1575,hospital[#All],7,FALSE)</f>
        <v>tier - 1</v>
      </c>
      <c r="O1575" s="26" t="str">
        <f>VLOOKUP(A1575,hospital[#All],8,FALSE)</f>
        <v>tier - 2</v>
      </c>
      <c r="P1575" s="26" t="str">
        <f>VLOOKUP(A1575,hospital[#All],9,FALSE)</f>
        <v>R1012</v>
      </c>
      <c r="Q1575" s="26">
        <f>VLOOKUP(A1575,hospital[#All],11,FALSE)</f>
        <v>43</v>
      </c>
    </row>
    <row r="1576" spans="1:17" ht="15.6" x14ac:dyDescent="0.3">
      <c r="A1576" s="25" t="s">
        <v>796</v>
      </c>
      <c r="B1576" s="26" t="str">
        <f>VLOOKUP(A1576,cstm_name[#All],4,FALSE)</f>
        <v>Eric</v>
      </c>
      <c r="C1576" s="26">
        <f>VLOOKUP(A1576,medical[#All],2,FALSE)</f>
        <v>19.79</v>
      </c>
      <c r="D1576" s="26" t="str">
        <f>VLOOKUP(A1576,medical[#All],5,FALSE)</f>
        <v>Normal</v>
      </c>
      <c r="E1576" s="26" t="str">
        <f>VLOOKUP(A1576,medical[#All],6,FALSE)</f>
        <v>Yes</v>
      </c>
      <c r="F1576" s="26" t="str">
        <f>VLOOKUP('Health care'!A1576,medical[#All],7,FALSE)</f>
        <v>No</v>
      </c>
      <c r="G1576" s="26" t="str">
        <f>VLOOKUP(A1576,medical[#All],8,FALSE)</f>
        <v>No</v>
      </c>
      <c r="H1576" s="26">
        <f>VLOOKUP('Health care'!A1576,medical[#All],9,FALSE)</f>
        <v>0</v>
      </c>
      <c r="I1576" s="26" t="str">
        <f>VLOOKUP(A1576,medical[#All],10,FALSE)</f>
        <v>No</v>
      </c>
      <c r="J1576" s="27" t="str">
        <f>VLOOKUP(A1576,medical[#All],3,FALSE)</f>
        <v>Normal Weight</v>
      </c>
      <c r="K1576" s="27" t="str">
        <f>VLOOKUP(A1576,medical[#All],5,FALSE)</f>
        <v>Normal</v>
      </c>
      <c r="L1576" s="28" t="str">
        <f>VLOOKUP(A1576,hospital[#All],10,FALSE)</f>
        <v>18-Nov-1976</v>
      </c>
      <c r="M1576" s="29">
        <f>VLOOKUP(A1576,hospital[#All],6,FALSE)</f>
        <v>6374.16</v>
      </c>
      <c r="N1576" s="26" t="str">
        <f>VLOOKUP(A1576,hospital[#All],7,FALSE)</f>
        <v>tier - 2</v>
      </c>
      <c r="O1576" s="26" t="str">
        <f>VLOOKUP(A1576,hospital[#All],8,FALSE)</f>
        <v>tier - 2</v>
      </c>
      <c r="P1576" s="26" t="str">
        <f>VLOOKUP(A1576,hospital[#All],9,FALSE)</f>
        <v>R1013</v>
      </c>
      <c r="Q1576" s="26">
        <f>VLOOKUP(A1576,hospital[#All],11,FALSE)</f>
        <v>49</v>
      </c>
    </row>
    <row r="1577" spans="1:17" ht="15.6" x14ac:dyDescent="0.3">
      <c r="A1577" s="25" t="s">
        <v>795</v>
      </c>
      <c r="B1577" s="26" t="str">
        <f>VLOOKUP(A1577,cstm_name[#All],4,FALSE)</f>
        <v>cathi</v>
      </c>
      <c r="C1577" s="26">
        <f>VLOOKUP(A1577,medical[#All],2,FALSE)</f>
        <v>40.564999999999998</v>
      </c>
      <c r="D1577" s="26" t="str">
        <f>VLOOKUP(A1577,medical[#All],5,FALSE)</f>
        <v>Normal</v>
      </c>
      <c r="E1577" s="26" t="str">
        <f>VLOOKUP(A1577,medical[#All],6,FALSE)</f>
        <v>No</v>
      </c>
      <c r="F1577" s="26" t="str">
        <f>VLOOKUP('Health care'!A1577,medical[#All],7,FALSE)</f>
        <v>No</v>
      </c>
      <c r="G1577" s="26" t="str">
        <f>VLOOKUP(A1577,medical[#All],8,FALSE)</f>
        <v>No</v>
      </c>
      <c r="H1577" s="26">
        <f>VLOOKUP('Health care'!A1577,medical[#All],9,FALSE)</f>
        <v>1</v>
      </c>
      <c r="I1577" s="26" t="str">
        <f>VLOOKUP(A1577,medical[#All],10,FALSE)</f>
        <v>No</v>
      </c>
      <c r="J1577" s="27" t="str">
        <f>VLOOKUP(A1577,medical[#All],3,FALSE)</f>
        <v>Obesity</v>
      </c>
      <c r="K1577" s="27" t="str">
        <f>VLOOKUP(A1577,medical[#All],5,FALSE)</f>
        <v>Normal</v>
      </c>
      <c r="L1577" s="28" t="str">
        <f>VLOOKUP(A1577,hospital[#All],10,FALSE)</f>
        <v>13-Aug-1984</v>
      </c>
      <c r="M1577" s="29">
        <f>VLOOKUP(A1577,hospital[#All],6,FALSE)</f>
        <v>6373.56</v>
      </c>
      <c r="N1577" s="26" t="str">
        <f>VLOOKUP(A1577,hospital[#All],7,FALSE)</f>
        <v>tier - 2</v>
      </c>
      <c r="O1577" s="26" t="str">
        <f>VLOOKUP(A1577,hospital[#All],8,FALSE)</f>
        <v>tier - 1</v>
      </c>
      <c r="P1577" s="26" t="str">
        <f>VLOOKUP(A1577,hospital[#All],9,FALSE)</f>
        <v>R1012</v>
      </c>
      <c r="Q1577" s="26">
        <f>VLOOKUP(A1577,hospital[#All],11,FALSE)</f>
        <v>41</v>
      </c>
    </row>
    <row r="1578" spans="1:17" ht="15.6" x14ac:dyDescent="0.3">
      <c r="A1578" s="25" t="s">
        <v>794</v>
      </c>
      <c r="B1578" s="26" t="str">
        <f>VLOOKUP(A1578,cstm_name[#All],4,FALSE)</f>
        <v>Alex</v>
      </c>
      <c r="C1578" s="26">
        <f>VLOOKUP(A1578,medical[#All],2,FALSE)</f>
        <v>18.03</v>
      </c>
      <c r="D1578" s="26" t="str">
        <f>VLOOKUP(A1578,medical[#All],5,FALSE)</f>
        <v>Diabetes</v>
      </c>
      <c r="E1578" s="26" t="str">
        <f>VLOOKUP(A1578,medical[#All],6,FALSE)</f>
        <v>Yes</v>
      </c>
      <c r="F1578" s="26" t="str">
        <f>VLOOKUP('Health care'!A1578,medical[#All],7,FALSE)</f>
        <v>No</v>
      </c>
      <c r="G1578" s="26" t="str">
        <f>VLOOKUP(A1578,medical[#All],8,FALSE)</f>
        <v>No</v>
      </c>
      <c r="H1578" s="26">
        <f>VLOOKUP('Health care'!A1578,medical[#All],9,FALSE)</f>
        <v>2</v>
      </c>
      <c r="I1578" s="26" t="str">
        <f>VLOOKUP(A1578,medical[#All],10,FALSE)</f>
        <v>No</v>
      </c>
      <c r="J1578" s="27" t="str">
        <f>VLOOKUP(A1578,medical[#All],3,FALSE)</f>
        <v>Underweight</v>
      </c>
      <c r="K1578" s="27" t="str">
        <f>VLOOKUP(A1578,medical[#All],5,FALSE)</f>
        <v>Diabetes</v>
      </c>
      <c r="L1578" s="28" t="str">
        <f>VLOOKUP(A1578,hospital[#All],10,FALSE)</f>
        <v>9-Nov-1970</v>
      </c>
      <c r="M1578" s="29">
        <f>VLOOKUP(A1578,hospital[#All],6,FALSE)</f>
        <v>6367.31</v>
      </c>
      <c r="N1578" s="26" t="str">
        <f>VLOOKUP(A1578,hospital[#All],7,FALSE)</f>
        <v>tier - 2</v>
      </c>
      <c r="O1578" s="26" t="str">
        <f>VLOOKUP(A1578,hospital[#All],8,FALSE)</f>
        <v>tier - 1</v>
      </c>
      <c r="P1578" s="26" t="str">
        <f>VLOOKUP(A1578,hospital[#All],9,FALSE)</f>
        <v>R1013</v>
      </c>
      <c r="Q1578" s="26">
        <f>VLOOKUP(A1578,hospital[#All],11,FALSE)</f>
        <v>55</v>
      </c>
    </row>
    <row r="1579" spans="1:17" ht="15.6" x14ac:dyDescent="0.3">
      <c r="A1579" s="25" t="s">
        <v>793</v>
      </c>
      <c r="B1579" s="26" t="str">
        <f>VLOOKUP(A1579,cstm_name[#All],4,FALSE)</f>
        <v>liang</v>
      </c>
      <c r="C1579" s="26">
        <f>VLOOKUP(A1579,medical[#All],2,FALSE)</f>
        <v>34.65</v>
      </c>
      <c r="D1579" s="26" t="str">
        <f>VLOOKUP(A1579,medical[#All],5,FALSE)</f>
        <v>Prediabetes</v>
      </c>
      <c r="E1579" s="26" t="str">
        <f>VLOOKUP(A1579,medical[#All],6,FALSE)</f>
        <v>Yes</v>
      </c>
      <c r="F1579" s="26" t="str">
        <f>VLOOKUP('Health care'!A1579,medical[#All],7,FALSE)</f>
        <v>No</v>
      </c>
      <c r="G1579" s="26" t="str">
        <f>VLOOKUP(A1579,medical[#All],8,FALSE)</f>
        <v>No</v>
      </c>
      <c r="H1579" s="26">
        <f>VLOOKUP('Health care'!A1579,medical[#All],9,FALSE)</f>
        <v>0</v>
      </c>
      <c r="I1579" s="26" t="str">
        <f>VLOOKUP(A1579,medical[#All],10,FALSE)</f>
        <v>No</v>
      </c>
      <c r="J1579" s="27" t="str">
        <f>VLOOKUP(A1579,medical[#All],3,FALSE)</f>
        <v>Obesity</v>
      </c>
      <c r="K1579" s="27" t="str">
        <f>VLOOKUP(A1579,medical[#All],5,FALSE)</f>
        <v>Prediabetes</v>
      </c>
      <c r="L1579" s="28" t="str">
        <f>VLOOKUP(A1579,hospital[#All],10,FALSE)</f>
        <v>7-Jul-1996</v>
      </c>
      <c r="M1579" s="29">
        <f>VLOOKUP(A1579,hospital[#All],6,FALSE)</f>
        <v>6361.47</v>
      </c>
      <c r="N1579" s="26" t="str">
        <f>VLOOKUP(A1579,hospital[#All],7,FALSE)</f>
        <v>tier - 2</v>
      </c>
      <c r="O1579" s="26" t="str">
        <f>VLOOKUP(A1579,hospital[#All],8,FALSE)</f>
        <v>tier - 3</v>
      </c>
      <c r="P1579" s="26" t="str">
        <f>VLOOKUP(A1579,hospital[#All],9,FALSE)</f>
        <v>R1021</v>
      </c>
      <c r="Q1579" s="26">
        <f>VLOOKUP(A1579,hospital[#All],11,FALSE)</f>
        <v>29</v>
      </c>
    </row>
    <row r="1580" spans="1:17" ht="15.6" x14ac:dyDescent="0.3">
      <c r="A1580" s="25" t="s">
        <v>792</v>
      </c>
      <c r="B1580" s="26" t="str">
        <f>VLOOKUP(A1580,cstm_name[#All],4,FALSE)</f>
        <v>lexy</v>
      </c>
      <c r="C1580" s="26">
        <f>VLOOKUP(A1580,medical[#All],2,FALSE)</f>
        <v>42.94</v>
      </c>
      <c r="D1580" s="26" t="str">
        <f>VLOOKUP(A1580,medical[#All],5,FALSE)</f>
        <v>Normal</v>
      </c>
      <c r="E1580" s="26" t="str">
        <f>VLOOKUP(A1580,medical[#All],6,FALSE)</f>
        <v>No</v>
      </c>
      <c r="F1580" s="26" t="str">
        <f>VLOOKUP('Health care'!A1580,medical[#All],7,FALSE)</f>
        <v>No</v>
      </c>
      <c r="G1580" s="26" t="str">
        <f>VLOOKUP(A1580,medical[#All],8,FALSE)</f>
        <v>No</v>
      </c>
      <c r="H1580" s="26">
        <f>VLOOKUP('Health care'!A1580,medical[#All],9,FALSE)</f>
        <v>0</v>
      </c>
      <c r="I1580" s="26" t="str">
        <f>VLOOKUP(A1580,medical[#All],10,FALSE)</f>
        <v>No</v>
      </c>
      <c r="J1580" s="27" t="str">
        <f>VLOOKUP(A1580,medical[#All],3,FALSE)</f>
        <v>Obesity</v>
      </c>
      <c r="K1580" s="27" t="str">
        <f>VLOOKUP(A1580,medical[#All],5,FALSE)</f>
        <v>Normal</v>
      </c>
      <c r="L1580" s="28" t="str">
        <f>VLOOKUP(A1580,hospital[#All],10,FALSE)</f>
        <v>24-Jun-1989</v>
      </c>
      <c r="M1580" s="29">
        <f>VLOOKUP(A1580,hospital[#All],6,FALSE)</f>
        <v>6360.99</v>
      </c>
      <c r="N1580" s="26" t="str">
        <f>VLOOKUP(A1580,hospital[#All],7,FALSE)</f>
        <v>tier - 2</v>
      </c>
      <c r="O1580" s="26" t="str">
        <f>VLOOKUP(A1580,hospital[#All],8,FALSE)</f>
        <v>tier - 2</v>
      </c>
      <c r="P1580" s="26" t="str">
        <f>VLOOKUP(A1580,hospital[#All],9,FALSE)</f>
        <v>R1012</v>
      </c>
      <c r="Q1580" s="26">
        <f>VLOOKUP(A1580,hospital[#All],11,FALSE)</f>
        <v>36</v>
      </c>
    </row>
    <row r="1581" spans="1:17" ht="15.6" x14ac:dyDescent="0.3">
      <c r="A1581" s="25" t="s">
        <v>791</v>
      </c>
      <c r="B1581" s="26" t="str">
        <f>VLOOKUP(A1581,cstm_name[#All],4,FALSE)</f>
        <v>michael</v>
      </c>
      <c r="C1581" s="26">
        <f>VLOOKUP(A1581,medical[#All],2,FALSE)</f>
        <v>31.254999999999999</v>
      </c>
      <c r="D1581" s="26" t="str">
        <f>VLOOKUP(A1581,medical[#All],5,FALSE)</f>
        <v>Normal</v>
      </c>
      <c r="E1581" s="26" t="str">
        <f>VLOOKUP(A1581,medical[#All],6,FALSE)</f>
        <v>No</v>
      </c>
      <c r="F1581" s="26" t="str">
        <f>VLOOKUP('Health care'!A1581,medical[#All],7,FALSE)</f>
        <v>No</v>
      </c>
      <c r="G1581" s="26" t="str">
        <f>VLOOKUP(A1581,medical[#All],8,FALSE)</f>
        <v>No</v>
      </c>
      <c r="H1581" s="26">
        <f>VLOOKUP('Health care'!A1581,medical[#All],9,FALSE)</f>
        <v>0</v>
      </c>
      <c r="I1581" s="26" t="str">
        <f>VLOOKUP(A1581,medical[#All],10,FALSE)</f>
        <v>No</v>
      </c>
      <c r="J1581" s="27" t="str">
        <f>VLOOKUP(A1581,medical[#All],3,FALSE)</f>
        <v>Obesity</v>
      </c>
      <c r="K1581" s="27" t="str">
        <f>VLOOKUP(A1581,medical[#All],5,FALSE)</f>
        <v>Normal</v>
      </c>
      <c r="L1581" s="28" t="str">
        <f>VLOOKUP(A1581,hospital[#All],10,FALSE)</f>
        <v>30-Oct-1980</v>
      </c>
      <c r="M1581" s="29">
        <f>VLOOKUP(A1581,hospital[#All],6,FALSE)</f>
        <v>6358.78</v>
      </c>
      <c r="N1581" s="26" t="str">
        <f>VLOOKUP(A1581,hospital[#All],7,FALSE)</f>
        <v>tier - 2</v>
      </c>
      <c r="O1581" s="26" t="str">
        <f>VLOOKUP(A1581,hospital[#All],8,FALSE)</f>
        <v>tier - 1</v>
      </c>
      <c r="P1581" s="26" t="str">
        <f>VLOOKUP(A1581,hospital[#All],9,FALSE)</f>
        <v>R1012</v>
      </c>
      <c r="Q1581" s="26">
        <f>VLOOKUP(A1581,hospital[#All],11,FALSE)</f>
        <v>45</v>
      </c>
    </row>
    <row r="1582" spans="1:17" ht="15.6" x14ac:dyDescent="0.3">
      <c r="A1582" s="25" t="s">
        <v>790</v>
      </c>
      <c r="B1582" s="26" t="str">
        <f>VLOOKUP(A1582,cstm_name[#All],4,FALSE)</f>
        <v>Samuel</v>
      </c>
      <c r="C1582" s="26">
        <f>VLOOKUP(A1582,medical[#All],2,FALSE)</f>
        <v>45.43</v>
      </c>
      <c r="D1582" s="26" t="str">
        <f>VLOOKUP(A1582,medical[#All],5,FALSE)</f>
        <v>Normal</v>
      </c>
      <c r="E1582" s="26" t="str">
        <f>VLOOKUP(A1582,medical[#All],6,FALSE)</f>
        <v>Yes</v>
      </c>
      <c r="F1582" s="26" t="str">
        <f>VLOOKUP('Health care'!A1582,medical[#All],7,FALSE)</f>
        <v>No</v>
      </c>
      <c r="G1582" s="26" t="str">
        <f>VLOOKUP(A1582,medical[#All],8,FALSE)</f>
        <v>Yes</v>
      </c>
      <c r="H1582" s="26">
        <f>VLOOKUP('Health care'!A1582,medical[#All],9,FALSE)</f>
        <v>1</v>
      </c>
      <c r="I1582" s="26" t="str">
        <f>VLOOKUP(A1582,medical[#All],10,FALSE)</f>
        <v>No</v>
      </c>
      <c r="J1582" s="27" t="str">
        <f>VLOOKUP(A1582,medical[#All],3,FALSE)</f>
        <v>Obesity</v>
      </c>
      <c r="K1582" s="27" t="str">
        <f>VLOOKUP(A1582,medical[#All],5,FALSE)</f>
        <v>Normal</v>
      </c>
      <c r="L1582" s="28" t="str">
        <f>VLOOKUP(A1582,hospital[#All],10,FALSE)</f>
        <v>19-Aug-1983</v>
      </c>
      <c r="M1582" s="29">
        <f>VLOOKUP(A1582,hospital[#All],6,FALSE)</f>
        <v>6356.27</v>
      </c>
      <c r="N1582" s="26" t="str">
        <f>VLOOKUP(A1582,hospital[#All],7,FALSE)</f>
        <v>tier - 3</v>
      </c>
      <c r="O1582" s="26" t="str">
        <f>VLOOKUP(A1582,hospital[#All],8,FALSE)</f>
        <v>tier - 2</v>
      </c>
      <c r="P1582" s="26" t="str">
        <f>VLOOKUP(A1582,hospital[#All],9,FALSE)</f>
        <v>R1013</v>
      </c>
      <c r="Q1582" s="26">
        <f>VLOOKUP(A1582,hospital[#All],11,FALSE)</f>
        <v>42</v>
      </c>
    </row>
    <row r="1583" spans="1:17" ht="15.6" x14ac:dyDescent="0.3">
      <c r="A1583" s="25" t="s">
        <v>789</v>
      </c>
      <c r="B1583" s="26" t="str">
        <f>VLOOKUP(A1583,cstm_name[#All],4,FALSE)</f>
        <v>Spencer</v>
      </c>
      <c r="C1583" s="26">
        <f>VLOOKUP(A1583,medical[#All],2,FALSE)</f>
        <v>32.340000000000003</v>
      </c>
      <c r="D1583" s="26" t="str">
        <f>VLOOKUP(A1583,medical[#All],5,FALSE)</f>
        <v>Normal</v>
      </c>
      <c r="E1583" s="26" t="str">
        <f>VLOOKUP(A1583,medical[#All],6,FALSE)</f>
        <v>Yes</v>
      </c>
      <c r="F1583" s="26" t="str">
        <f>VLOOKUP('Health care'!A1583,medical[#All],7,FALSE)</f>
        <v>No</v>
      </c>
      <c r="G1583" s="26" t="str">
        <f>VLOOKUP(A1583,medical[#All],8,FALSE)</f>
        <v>Yes</v>
      </c>
      <c r="H1583" s="26">
        <f>VLOOKUP('Health care'!A1583,medical[#All],9,FALSE)</f>
        <v>1</v>
      </c>
      <c r="I1583" s="26" t="str">
        <f>VLOOKUP(A1583,medical[#All],10,FALSE)</f>
        <v>No</v>
      </c>
      <c r="J1583" s="27" t="str">
        <f>VLOOKUP(A1583,medical[#All],3,FALSE)</f>
        <v>Obesity</v>
      </c>
      <c r="K1583" s="27" t="str">
        <f>VLOOKUP(A1583,medical[#All],5,FALSE)</f>
        <v>Normal</v>
      </c>
      <c r="L1583" s="28" t="str">
        <f>VLOOKUP(A1583,hospital[#All],10,FALSE)</f>
        <v>21-Oct-1983</v>
      </c>
      <c r="M1583" s="29">
        <f>VLOOKUP(A1583,hospital[#All],6,FALSE)</f>
        <v>6338.08</v>
      </c>
      <c r="N1583" s="26" t="str">
        <f>VLOOKUP(A1583,hospital[#All],7,FALSE)</f>
        <v>tier - 2</v>
      </c>
      <c r="O1583" s="26" t="str">
        <f>VLOOKUP(A1583,hospital[#All],8,FALSE)</f>
        <v>tier - 1</v>
      </c>
      <c r="P1583" s="26" t="str">
        <f>VLOOKUP(A1583,hospital[#All],9,FALSE)</f>
        <v>R1013</v>
      </c>
      <c r="Q1583" s="26">
        <f>VLOOKUP(A1583,hospital[#All],11,FALSE)</f>
        <v>42</v>
      </c>
    </row>
    <row r="1584" spans="1:17" ht="15.6" x14ac:dyDescent="0.3">
      <c r="A1584" s="25" t="s">
        <v>788</v>
      </c>
      <c r="B1584" s="26" t="str">
        <f>VLOOKUP(A1584,cstm_name[#All],4,FALSE)</f>
        <v>rochelle</v>
      </c>
      <c r="C1584" s="26">
        <f>VLOOKUP(A1584,medical[#All],2,FALSE)</f>
        <v>25.46</v>
      </c>
      <c r="D1584" s="26" t="str">
        <f>VLOOKUP(A1584,medical[#All],5,FALSE)</f>
        <v>Diabetes</v>
      </c>
      <c r="E1584" s="26" t="str">
        <f>VLOOKUP(A1584,medical[#All],6,FALSE)</f>
        <v>Yes</v>
      </c>
      <c r="F1584" s="26" t="str">
        <f>VLOOKUP('Health care'!A1584,medical[#All],7,FALSE)</f>
        <v>No</v>
      </c>
      <c r="G1584" s="26" t="str">
        <f>VLOOKUP(A1584,medical[#All],8,FALSE)</f>
        <v>No</v>
      </c>
      <c r="H1584" s="26">
        <f>VLOOKUP('Health care'!A1584,medical[#All],9,FALSE)</f>
        <v>1</v>
      </c>
      <c r="I1584" s="26" t="str">
        <f>VLOOKUP(A1584,medical[#All],10,FALSE)</f>
        <v>No</v>
      </c>
      <c r="J1584" s="27" t="str">
        <f>VLOOKUP(A1584,medical[#All],3,FALSE)</f>
        <v>OverWeight</v>
      </c>
      <c r="K1584" s="27" t="str">
        <f>VLOOKUP(A1584,medical[#All],5,FALSE)</f>
        <v>Diabetes</v>
      </c>
      <c r="L1584" s="28" t="str">
        <f>VLOOKUP(A1584,hospital[#All],10,FALSE)</f>
        <v>25-Sep-1986</v>
      </c>
      <c r="M1584" s="29">
        <f>VLOOKUP(A1584,hospital[#All],6,FALSE)</f>
        <v>6335.64</v>
      </c>
      <c r="N1584" s="26" t="str">
        <f>VLOOKUP(A1584,hospital[#All],7,FALSE)</f>
        <v>tier - 2</v>
      </c>
      <c r="O1584" s="26" t="str">
        <f>VLOOKUP(A1584,hospital[#All],8,FALSE)</f>
        <v>tier - 2</v>
      </c>
      <c r="P1584" s="26" t="str">
        <f>VLOOKUP(A1584,hospital[#All],9,FALSE)</f>
        <v>R1013</v>
      </c>
      <c r="Q1584" s="26">
        <f>VLOOKUP(A1584,hospital[#All],11,FALSE)</f>
        <v>39</v>
      </c>
    </row>
    <row r="1585" spans="1:17" ht="15.6" x14ac:dyDescent="0.3">
      <c r="A1585" s="25" t="s">
        <v>787</v>
      </c>
      <c r="B1585" s="26" t="str">
        <f>VLOOKUP(A1585,cstm_name[#All],4,FALSE)</f>
        <v>paula</v>
      </c>
      <c r="C1585" s="26">
        <f>VLOOKUP(A1585,medical[#All],2,FALSE)</f>
        <v>37.145000000000003</v>
      </c>
      <c r="D1585" s="26" t="str">
        <f>VLOOKUP(A1585,medical[#All],5,FALSE)</f>
        <v>Normal</v>
      </c>
      <c r="E1585" s="26" t="str">
        <f>VLOOKUP(A1585,medical[#All],6,FALSE)</f>
        <v>No</v>
      </c>
      <c r="F1585" s="26" t="str">
        <f>VLOOKUP('Health care'!A1585,medical[#All],7,FALSE)</f>
        <v>No</v>
      </c>
      <c r="G1585" s="26" t="str">
        <f>VLOOKUP(A1585,medical[#All],8,FALSE)</f>
        <v>No</v>
      </c>
      <c r="H1585" s="26">
        <f>VLOOKUP('Health care'!A1585,medical[#All],9,FALSE)</f>
        <v>0</v>
      </c>
      <c r="I1585" s="26" t="str">
        <f>VLOOKUP(A1585,medical[#All],10,FALSE)</f>
        <v>No</v>
      </c>
      <c r="J1585" s="27" t="str">
        <f>VLOOKUP(A1585,medical[#All],3,FALSE)</f>
        <v>Obesity</v>
      </c>
      <c r="K1585" s="27" t="str">
        <f>VLOOKUP(A1585,medical[#All],5,FALSE)</f>
        <v>Normal</v>
      </c>
      <c r="L1585" s="28" t="str">
        <f>VLOOKUP(A1585,hospital[#All],10,FALSE)</f>
        <v>13-Aug-1990</v>
      </c>
      <c r="M1585" s="29">
        <f>VLOOKUP(A1585,hospital[#All],6,FALSE)</f>
        <v>6334.34</v>
      </c>
      <c r="N1585" s="26" t="str">
        <f>VLOOKUP(A1585,hospital[#All],7,FALSE)</f>
        <v>tier - 2</v>
      </c>
      <c r="O1585" s="26" t="str">
        <f>VLOOKUP(A1585,hospital[#All],8,FALSE)</f>
        <v>tier - 2</v>
      </c>
      <c r="P1585" s="26" t="str">
        <f>VLOOKUP(A1585,hospital[#All],9,FALSE)</f>
        <v>R1024</v>
      </c>
      <c r="Q1585" s="26">
        <f>VLOOKUP(A1585,hospital[#All],11,FALSE)</f>
        <v>35</v>
      </c>
    </row>
    <row r="1586" spans="1:17" ht="15.6" x14ac:dyDescent="0.3">
      <c r="A1586" s="25" t="s">
        <v>786</v>
      </c>
      <c r="B1586" s="26" t="str">
        <f>VLOOKUP(A1586,cstm_name[#All],4,FALSE)</f>
        <v>Madeline</v>
      </c>
      <c r="C1586" s="26">
        <f>VLOOKUP(A1586,medical[#All],2,FALSE)</f>
        <v>30.8</v>
      </c>
      <c r="D1586" s="26" t="str">
        <f>VLOOKUP(A1586,medical[#All],5,FALSE)</f>
        <v>Prediabetes</v>
      </c>
      <c r="E1586" s="26" t="str">
        <f>VLOOKUP(A1586,medical[#All],6,FALSE)</f>
        <v>Yes</v>
      </c>
      <c r="F1586" s="26" t="str">
        <f>VLOOKUP('Health care'!A1586,medical[#All],7,FALSE)</f>
        <v>No</v>
      </c>
      <c r="G1586" s="26" t="str">
        <f>VLOOKUP(A1586,medical[#All],8,FALSE)</f>
        <v>No</v>
      </c>
      <c r="H1586" s="26">
        <f>VLOOKUP('Health care'!A1586,medical[#All],9,FALSE)</f>
        <v>0</v>
      </c>
      <c r="I1586" s="26" t="str">
        <f>VLOOKUP(A1586,medical[#All],10,FALSE)</f>
        <v>No</v>
      </c>
      <c r="J1586" s="27" t="str">
        <f>VLOOKUP(A1586,medical[#All],3,FALSE)</f>
        <v>Obesity</v>
      </c>
      <c r="K1586" s="27" t="str">
        <f>VLOOKUP(A1586,medical[#All],5,FALSE)</f>
        <v>Prediabetes</v>
      </c>
      <c r="L1586" s="28" t="str">
        <f>VLOOKUP(A1586,hospital[#All],10,FALSE)</f>
        <v>15-Dec-1985</v>
      </c>
      <c r="M1586" s="29">
        <f>VLOOKUP(A1586,hospital[#All],6,FALSE)</f>
        <v>6313.76</v>
      </c>
      <c r="N1586" s="26" t="str">
        <f>VLOOKUP(A1586,hospital[#All],7,FALSE)</f>
        <v>tier - 2</v>
      </c>
      <c r="O1586" s="26" t="str">
        <f>VLOOKUP(A1586,hospital[#All],8,FALSE)</f>
        <v>tier - 1</v>
      </c>
      <c r="P1586" s="26" t="str">
        <f>VLOOKUP(A1586,hospital[#All],9,FALSE)</f>
        <v>R1013</v>
      </c>
      <c r="Q1586" s="26">
        <f>VLOOKUP(A1586,hospital[#All],11,FALSE)</f>
        <v>40</v>
      </c>
    </row>
    <row r="1587" spans="1:17" ht="15.6" x14ac:dyDescent="0.3">
      <c r="A1587" s="25" t="s">
        <v>785</v>
      </c>
      <c r="B1587" s="26" t="str">
        <f>VLOOKUP(A1587,cstm_name[#All],4,FALSE)</f>
        <v>Maria</v>
      </c>
      <c r="C1587" s="26">
        <f>VLOOKUP(A1587,medical[#All],2,FALSE)</f>
        <v>29.5</v>
      </c>
      <c r="D1587" s="26" t="str">
        <f>VLOOKUP(A1587,medical[#All],5,FALSE)</f>
        <v>Normal</v>
      </c>
      <c r="E1587" s="26" t="str">
        <f>VLOOKUP(A1587,medical[#All],6,FALSE)</f>
        <v>Yes</v>
      </c>
      <c r="F1587" s="26" t="str">
        <f>VLOOKUP('Health care'!A1587,medical[#All],7,FALSE)</f>
        <v>No</v>
      </c>
      <c r="G1587" s="26" t="str">
        <f>VLOOKUP(A1587,medical[#All],8,FALSE)</f>
        <v>No</v>
      </c>
      <c r="H1587" s="26">
        <f>VLOOKUP('Health care'!A1587,medical[#All],9,FALSE)</f>
        <v>0</v>
      </c>
      <c r="I1587" s="26" t="str">
        <f>VLOOKUP(A1587,medical[#All],10,FALSE)</f>
        <v>No</v>
      </c>
      <c r="J1587" s="27" t="str">
        <f>VLOOKUP(A1587,medical[#All],3,FALSE)</f>
        <v>OverWeight</v>
      </c>
      <c r="K1587" s="27" t="str">
        <f>VLOOKUP(A1587,medical[#All],5,FALSE)</f>
        <v>Normal</v>
      </c>
      <c r="L1587" s="28" t="str">
        <f>VLOOKUP(A1587,hospital[#All],10,FALSE)</f>
        <v>19-Nov-1985</v>
      </c>
      <c r="M1587" s="29">
        <f>VLOOKUP(A1587,hospital[#All],6,FALSE)</f>
        <v>6311.95</v>
      </c>
      <c r="N1587" s="26" t="str">
        <f>VLOOKUP(A1587,hospital[#All],7,FALSE)</f>
        <v>tier - 2</v>
      </c>
      <c r="O1587" s="26" t="str">
        <f>VLOOKUP(A1587,hospital[#All],8,FALSE)</f>
        <v>tier - 1</v>
      </c>
      <c r="P1587" s="26" t="str">
        <f>VLOOKUP(A1587,hospital[#All],9,FALSE)</f>
        <v>R1011</v>
      </c>
      <c r="Q1587" s="26">
        <f>VLOOKUP(A1587,hospital[#All],11,FALSE)</f>
        <v>40</v>
      </c>
    </row>
    <row r="1588" spans="1:17" ht="15.6" x14ac:dyDescent="0.3">
      <c r="A1588" s="25" t="s">
        <v>784</v>
      </c>
      <c r="B1588" s="26" t="str">
        <f>VLOOKUP(A1588,cstm_name[#All],4,FALSE)</f>
        <v>Arthur</v>
      </c>
      <c r="C1588" s="26">
        <f>VLOOKUP(A1588,medical[#All],2,FALSE)</f>
        <v>43.39</v>
      </c>
      <c r="D1588" s="26" t="str">
        <f>VLOOKUP(A1588,medical[#All],5,FALSE)</f>
        <v>Prediabetes</v>
      </c>
      <c r="E1588" s="26" t="str">
        <f>VLOOKUP(A1588,medical[#All],6,FALSE)</f>
        <v>No</v>
      </c>
      <c r="F1588" s="26" t="str">
        <f>VLOOKUP('Health care'!A1588,medical[#All],7,FALSE)</f>
        <v>yes</v>
      </c>
      <c r="G1588" s="26" t="str">
        <f>VLOOKUP(A1588,medical[#All],8,FALSE)</f>
        <v>No</v>
      </c>
      <c r="H1588" s="26">
        <f>VLOOKUP('Health care'!A1588,medical[#All],9,FALSE)</f>
        <v>1</v>
      </c>
      <c r="I1588" s="26" t="str">
        <f>VLOOKUP(A1588,medical[#All],10,FALSE)</f>
        <v>No</v>
      </c>
      <c r="J1588" s="27" t="str">
        <f>VLOOKUP(A1588,medical[#All],3,FALSE)</f>
        <v>Obesity</v>
      </c>
      <c r="K1588" s="27" t="str">
        <f>VLOOKUP(A1588,medical[#All],5,FALSE)</f>
        <v>Prediabetes</v>
      </c>
      <c r="L1588" s="28" t="str">
        <f>VLOOKUP(A1588,hospital[#All],10,FALSE)</f>
        <v>27-Jul-2004</v>
      </c>
      <c r="M1588" s="29">
        <f>VLOOKUP(A1588,hospital[#All],6,FALSE)</f>
        <v>6311.11</v>
      </c>
      <c r="N1588" s="26" t="str">
        <f>VLOOKUP(A1588,hospital[#All],7,FALSE)</f>
        <v>tier - 2</v>
      </c>
      <c r="O1588" s="26" t="str">
        <f>VLOOKUP(A1588,hospital[#All],8,FALSE)</f>
        <v>tier - 2</v>
      </c>
      <c r="P1588" s="26" t="str">
        <f>VLOOKUP(A1588,hospital[#All],9,FALSE)</f>
        <v>R1011</v>
      </c>
      <c r="Q1588" s="26">
        <f>VLOOKUP(A1588,hospital[#All],11,FALSE)</f>
        <v>21</v>
      </c>
    </row>
    <row r="1589" spans="1:17" ht="15.6" x14ac:dyDescent="0.3">
      <c r="A1589" s="25" t="s">
        <v>783</v>
      </c>
      <c r="B1589" s="26" t="str">
        <f>VLOOKUP(A1589,cstm_name[#All],4,FALSE)</f>
        <v>Joseph</v>
      </c>
      <c r="C1589" s="26">
        <f>VLOOKUP(A1589,medical[#All],2,FALSE)</f>
        <v>15.08</v>
      </c>
      <c r="D1589" s="26" t="str">
        <f>VLOOKUP(A1589,medical[#All],5,FALSE)</f>
        <v>Normal</v>
      </c>
      <c r="E1589" s="26" t="str">
        <f>VLOOKUP(A1589,medical[#All],6,FALSE)</f>
        <v>Yes</v>
      </c>
      <c r="F1589" s="26" t="str">
        <f>VLOOKUP('Health care'!A1589,medical[#All],7,FALSE)</f>
        <v>No</v>
      </c>
      <c r="G1589" s="26" t="str">
        <f>VLOOKUP(A1589,medical[#All],8,FALSE)</f>
        <v>Yes</v>
      </c>
      <c r="H1589" s="26">
        <f>VLOOKUP('Health care'!A1589,medical[#All],9,FALSE)</f>
        <v>1</v>
      </c>
      <c r="I1589" s="26" t="str">
        <f>VLOOKUP(A1589,medical[#All],10,FALSE)</f>
        <v>No</v>
      </c>
      <c r="J1589" s="27" t="str">
        <f>VLOOKUP(A1589,medical[#All],3,FALSE)</f>
        <v>Underweight</v>
      </c>
      <c r="K1589" s="27" t="str">
        <f>VLOOKUP(A1589,medical[#All],5,FALSE)</f>
        <v>Normal</v>
      </c>
      <c r="L1589" s="28" t="str">
        <f>VLOOKUP(A1589,hospital[#All],10,FALSE)</f>
        <v>4-Sep-1969</v>
      </c>
      <c r="M1589" s="29">
        <f>VLOOKUP(A1589,hospital[#All],6,FALSE)</f>
        <v>6305.61</v>
      </c>
      <c r="N1589" s="26" t="str">
        <f>VLOOKUP(A1589,hospital[#All],7,FALSE)</f>
        <v>tier - 2</v>
      </c>
      <c r="O1589" s="26" t="str">
        <f>VLOOKUP(A1589,hospital[#All],8,FALSE)</f>
        <v>tier - 2</v>
      </c>
      <c r="P1589" s="26" t="str">
        <f>VLOOKUP(A1589,hospital[#All],9,FALSE)</f>
        <v>R1012</v>
      </c>
      <c r="Q1589" s="26">
        <f>VLOOKUP(A1589,hospital[#All],11,FALSE)</f>
        <v>56</v>
      </c>
    </row>
    <row r="1590" spans="1:17" ht="15.6" x14ac:dyDescent="0.3">
      <c r="A1590" s="25" t="s">
        <v>782</v>
      </c>
      <c r="B1590" s="26" t="str">
        <f>VLOOKUP(A1590,cstm_name[#All],4,FALSE)</f>
        <v>sachiko</v>
      </c>
      <c r="C1590" s="26">
        <f>VLOOKUP(A1590,medical[#All],2,FALSE)</f>
        <v>20.48</v>
      </c>
      <c r="D1590" s="26" t="str">
        <f>VLOOKUP(A1590,medical[#All],5,FALSE)</f>
        <v>Diabetes</v>
      </c>
      <c r="E1590" s="26" t="str">
        <f>VLOOKUP(A1590,medical[#All],6,FALSE)</f>
        <v>No</v>
      </c>
      <c r="F1590" s="26" t="str">
        <f>VLOOKUP('Health care'!A1590,medical[#All],7,FALSE)</f>
        <v>No</v>
      </c>
      <c r="G1590" s="26" t="str">
        <f>VLOOKUP(A1590,medical[#All],8,FALSE)</f>
        <v>No</v>
      </c>
      <c r="H1590" s="26">
        <f>VLOOKUP('Health care'!A1590,medical[#All],9,FALSE)</f>
        <v>0</v>
      </c>
      <c r="I1590" s="26" t="str">
        <f>VLOOKUP(A1590,medical[#All],10,FALSE)</f>
        <v>No</v>
      </c>
      <c r="J1590" s="27" t="str">
        <f>VLOOKUP(A1590,medical[#All],3,FALSE)</f>
        <v>Normal Weight</v>
      </c>
      <c r="K1590" s="27" t="str">
        <f>VLOOKUP(A1590,medical[#All],5,FALSE)</f>
        <v>Diabetes</v>
      </c>
      <c r="L1590" s="28" t="str">
        <f>VLOOKUP(A1590,hospital[#All],10,FALSE)</f>
        <v>17-Sep-1974</v>
      </c>
      <c r="M1590" s="29">
        <f>VLOOKUP(A1590,hospital[#All],6,FALSE)</f>
        <v>6302.23</v>
      </c>
      <c r="N1590" s="26" t="str">
        <f>VLOOKUP(A1590,hospital[#All],7,FALSE)</f>
        <v>tier - 2</v>
      </c>
      <c r="O1590" s="26" t="str">
        <f>VLOOKUP(A1590,hospital[#All],8,FALSE)</f>
        <v>tier - 1</v>
      </c>
      <c r="P1590" s="26" t="str">
        <f>VLOOKUP(A1590,hospital[#All],9,FALSE)</f>
        <v>R1013</v>
      </c>
      <c r="Q1590" s="26">
        <f>VLOOKUP(A1590,hospital[#All],11,FALSE)</f>
        <v>51</v>
      </c>
    </row>
    <row r="1591" spans="1:17" ht="15.6" x14ac:dyDescent="0.3">
      <c r="A1591" s="25" t="s">
        <v>781</v>
      </c>
      <c r="B1591" s="26" t="str">
        <f>VLOOKUP(A1591,cstm_name[#All],4,FALSE)</f>
        <v>christopher</v>
      </c>
      <c r="C1591" s="26">
        <f>VLOOKUP(A1591,medical[#All],2,FALSE)</f>
        <v>34.450000000000003</v>
      </c>
      <c r="D1591" s="26" t="str">
        <f>VLOOKUP(A1591,medical[#All],5,FALSE)</f>
        <v>Normal</v>
      </c>
      <c r="E1591" s="26" t="str">
        <f>VLOOKUP(A1591,medical[#All],6,FALSE)</f>
        <v>Yes</v>
      </c>
      <c r="F1591" s="26" t="str">
        <f>VLOOKUP('Health care'!A1591,medical[#All],7,FALSE)</f>
        <v>No</v>
      </c>
      <c r="G1591" s="26" t="str">
        <f>VLOOKUP(A1591,medical[#All],8,FALSE)</f>
        <v>No</v>
      </c>
      <c r="H1591" s="26">
        <f>VLOOKUP('Health care'!A1591,medical[#All],9,FALSE)</f>
        <v>0</v>
      </c>
      <c r="I1591" s="26" t="str">
        <f>VLOOKUP(A1591,medical[#All],10,FALSE)</f>
        <v>No</v>
      </c>
      <c r="J1591" s="27" t="str">
        <f>VLOOKUP(A1591,medical[#All],3,FALSE)</f>
        <v>Obesity</v>
      </c>
      <c r="K1591" s="27" t="str">
        <f>VLOOKUP(A1591,medical[#All],5,FALSE)</f>
        <v>Normal</v>
      </c>
      <c r="L1591" s="28" t="str">
        <f>VLOOKUP(A1591,hospital[#All],10,FALSE)</f>
        <v>4-Jul-1996</v>
      </c>
      <c r="M1591" s="29">
        <f>VLOOKUP(A1591,hospital[#All],6,FALSE)</f>
        <v>6293.63</v>
      </c>
      <c r="N1591" s="26" t="str">
        <f>VLOOKUP(A1591,hospital[#All],7,FALSE)</f>
        <v>tier - 2</v>
      </c>
      <c r="O1591" s="26" t="str">
        <f>VLOOKUP(A1591,hospital[#All],8,FALSE)</f>
        <v>tier - 3</v>
      </c>
      <c r="P1591" s="26" t="str">
        <f>VLOOKUP(A1591,hospital[#All],9,FALSE)</f>
        <v>R1021</v>
      </c>
      <c r="Q1591" s="26">
        <f>VLOOKUP(A1591,hospital[#All],11,FALSE)</f>
        <v>29</v>
      </c>
    </row>
    <row r="1592" spans="1:17" ht="15.6" x14ac:dyDescent="0.3">
      <c r="A1592" s="25" t="s">
        <v>780</v>
      </c>
      <c r="B1592" s="26" t="str">
        <f>VLOOKUP(A1592,cstm_name[#All],4,FALSE)</f>
        <v>joseph</v>
      </c>
      <c r="C1592" s="26">
        <f>VLOOKUP(A1592,medical[#All],2,FALSE)</f>
        <v>34.21</v>
      </c>
      <c r="D1592" s="26" t="str">
        <f>VLOOKUP(A1592,medical[#All],5,FALSE)</f>
        <v>Diabetes</v>
      </c>
      <c r="E1592" s="26" t="str">
        <f>VLOOKUP(A1592,medical[#All],6,FALSE)</f>
        <v>Yes</v>
      </c>
      <c r="F1592" s="26" t="str">
        <f>VLOOKUP('Health care'!A1592,medical[#All],7,FALSE)</f>
        <v>No</v>
      </c>
      <c r="G1592" s="26" t="str">
        <f>VLOOKUP(A1592,medical[#All],8,FALSE)</f>
        <v>No</v>
      </c>
      <c r="H1592" s="26">
        <f>VLOOKUP('Health care'!A1592,medical[#All],9,FALSE)</f>
        <v>0</v>
      </c>
      <c r="I1592" s="26" t="str">
        <f>VLOOKUP(A1592,medical[#All],10,FALSE)</f>
        <v>No</v>
      </c>
      <c r="J1592" s="27" t="str">
        <f>VLOOKUP(A1592,medical[#All],3,FALSE)</f>
        <v>Obesity</v>
      </c>
      <c r="K1592" s="27" t="str">
        <f>VLOOKUP(A1592,medical[#All],5,FALSE)</f>
        <v>Diabetes</v>
      </c>
      <c r="L1592" s="28" t="str">
        <f>VLOOKUP(A1592,hospital[#All],10,FALSE)</f>
        <v>26-Aug-1981</v>
      </c>
      <c r="M1592" s="29">
        <f>VLOOKUP(A1592,hospital[#All],6,FALSE)</f>
        <v>6289.75</v>
      </c>
      <c r="N1592" s="26" t="str">
        <f>VLOOKUP(A1592,hospital[#All],7,FALSE)</f>
        <v>tier - 2</v>
      </c>
      <c r="O1592" s="26" t="str">
        <f>VLOOKUP(A1592,hospital[#All],8,FALSE)</f>
        <v>tier - 3</v>
      </c>
      <c r="P1592" s="26" t="str">
        <f>VLOOKUP(A1592,hospital[#All],9,FALSE)</f>
        <v>R1013</v>
      </c>
      <c r="Q1592" s="26">
        <f>VLOOKUP(A1592,hospital[#All],11,FALSE)</f>
        <v>44</v>
      </c>
    </row>
    <row r="1593" spans="1:17" ht="15.6" x14ac:dyDescent="0.3">
      <c r="A1593" s="25" t="s">
        <v>779</v>
      </c>
      <c r="B1593" s="26" t="str">
        <f>VLOOKUP(A1593,cstm_name[#All],4,FALSE)</f>
        <v>lawrence</v>
      </c>
      <c r="C1593" s="26">
        <f>VLOOKUP(A1593,medical[#All],2,FALSE)</f>
        <v>28.8</v>
      </c>
      <c r="D1593" s="26" t="str">
        <f>VLOOKUP(A1593,medical[#All],5,FALSE)</f>
        <v>Diabetes</v>
      </c>
      <c r="E1593" s="26" t="str">
        <f>VLOOKUP(A1593,medical[#All],6,FALSE)</f>
        <v>Yes</v>
      </c>
      <c r="F1593" s="26" t="str">
        <f>VLOOKUP('Health care'!A1593,medical[#All],7,FALSE)</f>
        <v>No</v>
      </c>
      <c r="G1593" s="26" t="str">
        <f>VLOOKUP(A1593,medical[#All],8,FALSE)</f>
        <v>No</v>
      </c>
      <c r="H1593" s="26">
        <f>VLOOKUP('Health care'!A1593,medical[#All],9,FALSE)</f>
        <v>0</v>
      </c>
      <c r="I1593" s="26" t="str">
        <f>VLOOKUP(A1593,medical[#All],10,FALSE)</f>
        <v>No</v>
      </c>
      <c r="J1593" s="27" t="str">
        <f>VLOOKUP(A1593,medical[#All],3,FALSE)</f>
        <v>OverWeight</v>
      </c>
      <c r="K1593" s="27" t="str">
        <f>VLOOKUP(A1593,medical[#All],5,FALSE)</f>
        <v>Diabetes</v>
      </c>
      <c r="L1593" s="28" t="str">
        <f>VLOOKUP(A1593,hospital[#All],10,FALSE)</f>
        <v>24-Nov-1981</v>
      </c>
      <c r="M1593" s="29">
        <f>VLOOKUP(A1593,hospital[#All],6,FALSE)</f>
        <v>6282.24</v>
      </c>
      <c r="N1593" s="26" t="str">
        <f>VLOOKUP(A1593,hospital[#All],7,FALSE)</f>
        <v>tier - 2</v>
      </c>
      <c r="O1593" s="26" t="str">
        <f>VLOOKUP(A1593,hospital[#All],8,FALSE)</f>
        <v>tier - 1</v>
      </c>
      <c r="P1593" s="26" t="str">
        <f>VLOOKUP(A1593,hospital[#All],9,FALSE)</f>
        <v>R1011</v>
      </c>
      <c r="Q1593" s="26">
        <f>VLOOKUP(A1593,hospital[#All],11,FALSE)</f>
        <v>44</v>
      </c>
    </row>
    <row r="1594" spans="1:17" ht="15.6" x14ac:dyDescent="0.3">
      <c r="A1594" s="25" t="s">
        <v>778</v>
      </c>
      <c r="B1594" s="26" t="str">
        <f>VLOOKUP(A1594,cstm_name[#All],4,FALSE)</f>
        <v>katie</v>
      </c>
      <c r="C1594" s="26">
        <f>VLOOKUP(A1594,medical[#All],2,FALSE)</f>
        <v>31.74</v>
      </c>
      <c r="D1594" s="26" t="str">
        <f>VLOOKUP(A1594,medical[#All],5,FALSE)</f>
        <v>Normal</v>
      </c>
      <c r="E1594" s="26" t="str">
        <f>VLOOKUP(A1594,medical[#All],6,FALSE)</f>
        <v>No</v>
      </c>
      <c r="F1594" s="26" t="str">
        <f>VLOOKUP('Health care'!A1594,medical[#All],7,FALSE)</f>
        <v>No</v>
      </c>
      <c r="G1594" s="26" t="str">
        <f>VLOOKUP(A1594,medical[#All],8,FALSE)</f>
        <v>Yes</v>
      </c>
      <c r="H1594" s="26">
        <f>VLOOKUP('Health care'!A1594,medical[#All],9,FALSE)</f>
        <v>1</v>
      </c>
      <c r="I1594" s="26" t="str">
        <f>VLOOKUP(A1594,medical[#All],10,FALSE)</f>
        <v>No</v>
      </c>
      <c r="J1594" s="27" t="str">
        <f>VLOOKUP(A1594,medical[#All],3,FALSE)</f>
        <v>Obesity</v>
      </c>
      <c r="K1594" s="27" t="str">
        <f>VLOOKUP(A1594,medical[#All],5,FALSE)</f>
        <v>Normal</v>
      </c>
      <c r="L1594" s="28" t="str">
        <f>VLOOKUP(A1594,hospital[#All],10,FALSE)</f>
        <v>16-Oct-1993</v>
      </c>
      <c r="M1594" s="29">
        <f>VLOOKUP(A1594,hospital[#All],6,FALSE)</f>
        <v>6276.3</v>
      </c>
      <c r="N1594" s="26" t="str">
        <f>VLOOKUP(A1594,hospital[#All],7,FALSE)</f>
        <v>tier - 2</v>
      </c>
      <c r="O1594" s="26" t="str">
        <f>VLOOKUP(A1594,hospital[#All],8,FALSE)</f>
        <v>tier - 1</v>
      </c>
      <c r="P1594" s="26" t="str">
        <f>VLOOKUP(A1594,hospital[#All],9,FALSE)</f>
        <v>R1025</v>
      </c>
      <c r="Q1594" s="26">
        <f>VLOOKUP(A1594,hospital[#All],11,FALSE)</f>
        <v>32</v>
      </c>
    </row>
    <row r="1595" spans="1:17" ht="15.6" x14ac:dyDescent="0.3">
      <c r="A1595" s="25" t="s">
        <v>777</v>
      </c>
      <c r="B1595" s="26" t="str">
        <f>VLOOKUP(A1595,cstm_name[#All],4,FALSE)</f>
        <v>ruben</v>
      </c>
      <c r="C1595" s="26">
        <f>VLOOKUP(A1595,medical[#All],2,FALSE)</f>
        <v>21.78</v>
      </c>
      <c r="D1595" s="26" t="str">
        <f>VLOOKUP(A1595,medical[#All],5,FALSE)</f>
        <v>Diabetes</v>
      </c>
      <c r="E1595" s="26" t="str">
        <f>VLOOKUP(A1595,medical[#All],6,FALSE)</f>
        <v>Yes</v>
      </c>
      <c r="F1595" s="26" t="str">
        <f>VLOOKUP('Health care'!A1595,medical[#All],7,FALSE)</f>
        <v>No</v>
      </c>
      <c r="G1595" s="26" t="str">
        <f>VLOOKUP(A1595,medical[#All],8,FALSE)</f>
        <v>No</v>
      </c>
      <c r="H1595" s="26">
        <f>VLOOKUP('Health care'!A1595,medical[#All],9,FALSE)</f>
        <v>0</v>
      </c>
      <c r="I1595" s="26" t="str">
        <f>VLOOKUP(A1595,medical[#All],10,FALSE)</f>
        <v>No</v>
      </c>
      <c r="J1595" s="27" t="str">
        <f>VLOOKUP(A1595,medical[#All],3,FALSE)</f>
        <v>Normal Weight</v>
      </c>
      <c r="K1595" s="27" t="str">
        <f>VLOOKUP(A1595,medical[#All],5,FALSE)</f>
        <v>Diabetes</v>
      </c>
      <c r="L1595" s="28" t="str">
        <f>VLOOKUP(A1595,hospital[#All],10,FALSE)</f>
        <v>30-Jun-1981</v>
      </c>
      <c r="M1595" s="29">
        <f>VLOOKUP(A1595,hospital[#All],6,FALSE)</f>
        <v>6272.48</v>
      </c>
      <c r="N1595" s="26" t="str">
        <f>VLOOKUP(A1595,hospital[#All],7,FALSE)</f>
        <v>tier - 1</v>
      </c>
      <c r="O1595" s="26" t="str">
        <f>VLOOKUP(A1595,hospital[#All],8,FALSE)</f>
        <v>tier - 3</v>
      </c>
      <c r="P1595" s="26" t="str">
        <f>VLOOKUP(A1595,hospital[#All],9,FALSE)</f>
        <v>R1013</v>
      </c>
      <c r="Q1595" s="26">
        <f>VLOOKUP(A1595,hospital[#All],11,FALSE)</f>
        <v>44</v>
      </c>
    </row>
    <row r="1596" spans="1:17" ht="15.6" x14ac:dyDescent="0.3">
      <c r="A1596" s="25" t="s">
        <v>776</v>
      </c>
      <c r="B1596" s="26" t="str">
        <f>VLOOKUP(A1596,cstm_name[#All],4,FALSE)</f>
        <v>sarah</v>
      </c>
      <c r="C1596" s="26">
        <f>VLOOKUP(A1596,medical[#All],2,FALSE)</f>
        <v>23.75</v>
      </c>
      <c r="D1596" s="26" t="str">
        <f>VLOOKUP(A1596,medical[#All],5,FALSE)</f>
        <v>Normal</v>
      </c>
      <c r="E1596" s="26" t="str">
        <f>VLOOKUP(A1596,medical[#All],6,FALSE)</f>
        <v>No</v>
      </c>
      <c r="F1596" s="26" t="str">
        <f>VLOOKUP('Health care'!A1596,medical[#All],7,FALSE)</f>
        <v>No</v>
      </c>
      <c r="G1596" s="26" t="str">
        <f>VLOOKUP(A1596,medical[#All],8,FALSE)</f>
        <v>No</v>
      </c>
      <c r="H1596" s="26">
        <f>VLOOKUP('Health care'!A1596,medical[#All],9,FALSE)</f>
        <v>1</v>
      </c>
      <c r="I1596" s="26" t="str">
        <f>VLOOKUP(A1596,medical[#All],10,FALSE)</f>
        <v>No</v>
      </c>
      <c r="J1596" s="27" t="str">
        <f>VLOOKUP(A1596,medical[#All],3,FALSE)</f>
        <v>Normal Weight</v>
      </c>
      <c r="K1596" s="27" t="str">
        <f>VLOOKUP(A1596,medical[#All],5,FALSE)</f>
        <v>Normal</v>
      </c>
      <c r="L1596" s="28" t="str">
        <f>VLOOKUP(A1596,hospital[#All],10,FALSE)</f>
        <v>25-Sep-1984</v>
      </c>
      <c r="M1596" s="29">
        <f>VLOOKUP(A1596,hospital[#All],6,FALSE)</f>
        <v>6269.33</v>
      </c>
      <c r="N1596" s="26" t="str">
        <f>VLOOKUP(A1596,hospital[#All],7,FALSE)</f>
        <v>tier - 2</v>
      </c>
      <c r="O1596" s="26" t="str">
        <f>VLOOKUP(A1596,hospital[#All],8,FALSE)</f>
        <v>tier - 1</v>
      </c>
      <c r="P1596" s="26" t="str">
        <f>VLOOKUP(A1596,hospital[#All],9,FALSE)</f>
        <v>R1013</v>
      </c>
      <c r="Q1596" s="26">
        <f>VLOOKUP(A1596,hospital[#All],11,FALSE)</f>
        <v>41</v>
      </c>
    </row>
    <row r="1597" spans="1:17" ht="15.6" x14ac:dyDescent="0.3">
      <c r="A1597" s="25" t="s">
        <v>775</v>
      </c>
      <c r="B1597" s="26" t="str">
        <f>VLOOKUP(A1597,cstm_name[#All],4,FALSE)</f>
        <v>Angela</v>
      </c>
      <c r="C1597" s="26">
        <f>VLOOKUP(A1597,medical[#All],2,FALSE)</f>
        <v>33.21</v>
      </c>
      <c r="D1597" s="26" t="str">
        <f>VLOOKUP(A1597,medical[#All],5,FALSE)</f>
        <v>Normal</v>
      </c>
      <c r="E1597" s="26" t="str">
        <f>VLOOKUP(A1597,medical[#All],6,FALSE)</f>
        <v>Yes</v>
      </c>
      <c r="F1597" s="26" t="str">
        <f>VLOOKUP('Health care'!A1597,medical[#All],7,FALSE)</f>
        <v>No</v>
      </c>
      <c r="G1597" s="26" t="str">
        <f>VLOOKUP(A1597,medical[#All],8,FALSE)</f>
        <v>No</v>
      </c>
      <c r="H1597" s="26">
        <f>VLOOKUP('Health care'!A1597,medical[#All],9,FALSE)</f>
        <v>1</v>
      </c>
      <c r="I1597" s="26" t="str">
        <f>VLOOKUP(A1597,medical[#All],10,FALSE)</f>
        <v>No</v>
      </c>
      <c r="J1597" s="27" t="str">
        <f>VLOOKUP(A1597,medical[#All],3,FALSE)</f>
        <v>Obesity</v>
      </c>
      <c r="K1597" s="27" t="str">
        <f>VLOOKUP(A1597,medical[#All],5,FALSE)</f>
        <v>Normal</v>
      </c>
      <c r="L1597" s="28" t="str">
        <f>VLOOKUP(A1597,hospital[#All],10,FALSE)</f>
        <v>17-Oct-1995</v>
      </c>
      <c r="M1597" s="29">
        <f>VLOOKUP(A1597,hospital[#All],6,FALSE)</f>
        <v>6261.2</v>
      </c>
      <c r="N1597" s="26" t="str">
        <f>VLOOKUP(A1597,hospital[#All],7,FALSE)</f>
        <v>tier - 2</v>
      </c>
      <c r="O1597" s="26" t="str">
        <f>VLOOKUP(A1597,hospital[#All],8,FALSE)</f>
        <v>tier - 1</v>
      </c>
      <c r="P1597" s="26" t="str">
        <f>VLOOKUP(A1597,hospital[#All],9,FALSE)</f>
        <v>R1026</v>
      </c>
      <c r="Q1597" s="26">
        <f>VLOOKUP(A1597,hospital[#All],11,FALSE)</f>
        <v>30</v>
      </c>
    </row>
    <row r="1598" spans="1:17" ht="15.6" x14ac:dyDescent="0.3">
      <c r="A1598" s="25" t="s">
        <v>774</v>
      </c>
      <c r="B1598" s="26" t="str">
        <f>VLOOKUP(A1598,cstm_name[#All],4,FALSE)</f>
        <v>chatham</v>
      </c>
      <c r="C1598" s="26">
        <f>VLOOKUP(A1598,medical[#All],2,FALSE)</f>
        <v>17.7</v>
      </c>
      <c r="D1598" s="26" t="str">
        <f>VLOOKUP(A1598,medical[#All],5,FALSE)</f>
        <v>Diabetes</v>
      </c>
      <c r="E1598" s="26" t="str">
        <f>VLOOKUP(A1598,medical[#All],6,FALSE)</f>
        <v>Yes</v>
      </c>
      <c r="F1598" s="26" t="str">
        <f>VLOOKUP('Health care'!A1598,medical[#All],7,FALSE)</f>
        <v>No</v>
      </c>
      <c r="G1598" s="26" t="str">
        <f>VLOOKUP(A1598,medical[#All],8,FALSE)</f>
        <v>No</v>
      </c>
      <c r="H1598" s="26">
        <f>VLOOKUP('Health care'!A1598,medical[#All],9,FALSE)</f>
        <v>2</v>
      </c>
      <c r="I1598" s="26" t="str">
        <f>VLOOKUP(A1598,medical[#All],10,FALSE)</f>
        <v>No</v>
      </c>
      <c r="J1598" s="27" t="str">
        <f>VLOOKUP(A1598,medical[#All],3,FALSE)</f>
        <v>Underweight</v>
      </c>
      <c r="K1598" s="27" t="str">
        <f>VLOOKUP(A1598,medical[#All],5,FALSE)</f>
        <v>Diabetes</v>
      </c>
      <c r="L1598" s="28" t="str">
        <f>VLOOKUP(A1598,hospital[#All],10,FALSE)</f>
        <v>11-Oct-1970</v>
      </c>
      <c r="M1598" s="29">
        <f>VLOOKUP(A1598,hospital[#All],6,FALSE)</f>
        <v>6255.38</v>
      </c>
      <c r="N1598" s="26" t="str">
        <f>VLOOKUP(A1598,hospital[#All],7,FALSE)</f>
        <v>tier - 2</v>
      </c>
      <c r="O1598" s="26" t="str">
        <f>VLOOKUP(A1598,hospital[#All],8,FALSE)</f>
        <v>tier - 2</v>
      </c>
      <c r="P1598" s="26" t="str">
        <f>VLOOKUP(A1598,hospital[#All],9,FALSE)</f>
        <v>R1013</v>
      </c>
      <c r="Q1598" s="26">
        <f>VLOOKUP(A1598,hospital[#All],11,FALSE)</f>
        <v>55</v>
      </c>
    </row>
    <row r="1599" spans="1:17" ht="15.6" x14ac:dyDescent="0.3">
      <c r="A1599" s="25" t="s">
        <v>773</v>
      </c>
      <c r="B1599" s="26" t="str">
        <f>VLOOKUP(A1599,cstm_name[#All],4,FALSE)</f>
        <v>derek</v>
      </c>
      <c r="C1599" s="26">
        <f>VLOOKUP(A1599,medical[#All],2,FALSE)</f>
        <v>17.2</v>
      </c>
      <c r="D1599" s="26" t="str">
        <f>VLOOKUP(A1599,medical[#All],5,FALSE)</f>
        <v>Prediabetes</v>
      </c>
      <c r="E1599" s="26" t="str">
        <f>VLOOKUP(A1599,medical[#All],6,FALSE)</f>
        <v>No</v>
      </c>
      <c r="F1599" s="26" t="str">
        <f>VLOOKUP('Health care'!A1599,medical[#All],7,FALSE)</f>
        <v>No</v>
      </c>
      <c r="G1599" s="26" t="str">
        <f>VLOOKUP(A1599,medical[#All],8,FALSE)</f>
        <v>No</v>
      </c>
      <c r="H1599" s="26">
        <f>VLOOKUP('Health care'!A1599,medical[#All],9,FALSE)</f>
        <v>2</v>
      </c>
      <c r="I1599" s="26" t="str">
        <f>VLOOKUP(A1599,medical[#All],10,FALSE)</f>
        <v>No</v>
      </c>
      <c r="J1599" s="27" t="str">
        <f>VLOOKUP(A1599,medical[#All],3,FALSE)</f>
        <v>Underweight</v>
      </c>
      <c r="K1599" s="27" t="str">
        <f>VLOOKUP(A1599,medical[#All],5,FALSE)</f>
        <v>Prediabetes</v>
      </c>
      <c r="L1599" s="28" t="str">
        <f>VLOOKUP(A1599,hospital[#All],10,FALSE)</f>
        <v>8-Sep-1972</v>
      </c>
      <c r="M1599" s="29">
        <f>VLOOKUP(A1599,hospital[#All],6,FALSE)</f>
        <v>6254.13</v>
      </c>
      <c r="N1599" s="26" t="str">
        <f>VLOOKUP(A1599,hospital[#All],7,FALSE)</f>
        <v>tier - 2</v>
      </c>
      <c r="O1599" s="26" t="str">
        <f>VLOOKUP(A1599,hospital[#All],8,FALSE)</f>
        <v>tier - 2</v>
      </c>
      <c r="P1599" s="26" t="str">
        <f>VLOOKUP(A1599,hospital[#All],9,FALSE)</f>
        <v>R1012</v>
      </c>
      <c r="Q1599" s="26">
        <f>VLOOKUP(A1599,hospital[#All],11,FALSE)</f>
        <v>53</v>
      </c>
    </row>
    <row r="1600" spans="1:17" ht="15.6" x14ac:dyDescent="0.3">
      <c r="A1600" s="25" t="s">
        <v>772</v>
      </c>
      <c r="B1600" s="26" t="str">
        <f>VLOOKUP(A1600,cstm_name[#All],4,FALSE)</f>
        <v>Kalvin</v>
      </c>
      <c r="C1600" s="26">
        <f>VLOOKUP(A1600,medical[#All],2,FALSE)</f>
        <v>19.21</v>
      </c>
      <c r="D1600" s="26" t="str">
        <f>VLOOKUP(A1600,medical[#All],5,FALSE)</f>
        <v>Normal</v>
      </c>
      <c r="E1600" s="26" t="str">
        <f>VLOOKUP(A1600,medical[#All],6,FALSE)</f>
        <v>No</v>
      </c>
      <c r="F1600" s="26" t="str">
        <f>VLOOKUP('Health care'!A1600,medical[#All],7,FALSE)</f>
        <v>No</v>
      </c>
      <c r="G1600" s="26" t="str">
        <f>VLOOKUP(A1600,medical[#All],8,FALSE)</f>
        <v>No</v>
      </c>
      <c r="H1600" s="26">
        <f>VLOOKUP('Health care'!A1600,medical[#All],9,FALSE)</f>
        <v>2</v>
      </c>
      <c r="I1600" s="26" t="str">
        <f>VLOOKUP(A1600,medical[#All],10,FALSE)</f>
        <v>No</v>
      </c>
      <c r="J1600" s="27" t="str">
        <f>VLOOKUP(A1600,medical[#All],3,FALSE)</f>
        <v>Normal Weight</v>
      </c>
      <c r="K1600" s="27" t="str">
        <f>VLOOKUP(A1600,medical[#All],5,FALSE)</f>
        <v>Normal</v>
      </c>
      <c r="L1600" s="28" t="str">
        <f>VLOOKUP(A1600,hospital[#All],10,FALSE)</f>
        <v>11-Nov-1972</v>
      </c>
      <c r="M1600" s="29">
        <f>VLOOKUP(A1600,hospital[#All],6,FALSE)</f>
        <v>6253.85</v>
      </c>
      <c r="N1600" s="26" t="str">
        <f>VLOOKUP(A1600,hospital[#All],7,FALSE)</f>
        <v>tier - 2</v>
      </c>
      <c r="O1600" s="26" t="str">
        <f>VLOOKUP(A1600,hospital[#All],8,FALSE)</f>
        <v>tier - 2</v>
      </c>
      <c r="P1600" s="26" t="str">
        <f>VLOOKUP(A1600,hospital[#All],9,FALSE)</f>
        <v>R1013</v>
      </c>
      <c r="Q1600" s="26">
        <f>VLOOKUP(A1600,hospital[#All],11,FALSE)</f>
        <v>53</v>
      </c>
    </row>
    <row r="1601" spans="1:17" ht="15.6" x14ac:dyDescent="0.3">
      <c r="A1601" s="25" t="s">
        <v>771</v>
      </c>
      <c r="B1601" s="26" t="str">
        <f>VLOOKUP(A1601,cstm_name[#All],4,FALSE)</f>
        <v>dave</v>
      </c>
      <c r="C1601" s="26">
        <f>VLOOKUP(A1601,medical[#All],2,FALSE)</f>
        <v>23.2</v>
      </c>
      <c r="D1601" s="26" t="str">
        <f>VLOOKUP(A1601,medical[#All],5,FALSE)</f>
        <v>Normal</v>
      </c>
      <c r="E1601" s="26" t="str">
        <f>VLOOKUP(A1601,medical[#All],6,FALSE)</f>
        <v>No</v>
      </c>
      <c r="F1601" s="26" t="str">
        <f>VLOOKUP('Health care'!A1601,medical[#All],7,FALSE)</f>
        <v>No</v>
      </c>
      <c r="G1601" s="26" t="str">
        <f>VLOOKUP(A1601,medical[#All],8,FALSE)</f>
        <v>Yes</v>
      </c>
      <c r="H1601" s="26">
        <f>VLOOKUP('Health care'!A1601,medical[#All],9,FALSE)</f>
        <v>1</v>
      </c>
      <c r="I1601" s="26" t="str">
        <f>VLOOKUP(A1601,medical[#All],10,FALSE)</f>
        <v>No</v>
      </c>
      <c r="J1601" s="27" t="str">
        <f>VLOOKUP(A1601,medical[#All],3,FALSE)</f>
        <v>Normal Weight</v>
      </c>
      <c r="K1601" s="27" t="str">
        <f>VLOOKUP(A1601,medical[#All],5,FALSE)</f>
        <v>Normal</v>
      </c>
      <c r="L1601" s="28" t="str">
        <f>VLOOKUP(A1601,hospital[#All],10,FALSE)</f>
        <v>10-Oct-1979</v>
      </c>
      <c r="M1601" s="29">
        <f>VLOOKUP(A1601,hospital[#All],6,FALSE)</f>
        <v>6250.44</v>
      </c>
      <c r="N1601" s="26" t="str">
        <f>VLOOKUP(A1601,hospital[#All],7,FALSE)</f>
        <v>tier - 2</v>
      </c>
      <c r="O1601" s="26" t="str">
        <f>VLOOKUP(A1601,hospital[#All],8,FALSE)</f>
        <v>tier - 1</v>
      </c>
      <c r="P1601" s="26" t="str">
        <f>VLOOKUP(A1601,hospital[#All],9,FALSE)</f>
        <v>R1011</v>
      </c>
      <c r="Q1601" s="26">
        <f>VLOOKUP(A1601,hospital[#All],11,FALSE)</f>
        <v>46</v>
      </c>
    </row>
    <row r="1602" spans="1:17" ht="15.6" x14ac:dyDescent="0.3">
      <c r="A1602" s="25" t="s">
        <v>770</v>
      </c>
      <c r="B1602" s="26" t="str">
        <f>VLOOKUP(A1602,cstm_name[#All],4,FALSE)</f>
        <v>Barbara</v>
      </c>
      <c r="C1602" s="26">
        <f>VLOOKUP(A1602,medical[#All],2,FALSE)</f>
        <v>32.5</v>
      </c>
      <c r="D1602" s="26" t="str">
        <f>VLOOKUP(A1602,medical[#All],5,FALSE)</f>
        <v>Normal</v>
      </c>
      <c r="E1602" s="26" t="str">
        <f>VLOOKUP(A1602,medical[#All],6,FALSE)</f>
        <v>Yes</v>
      </c>
      <c r="F1602" s="26" t="str">
        <f>VLOOKUP('Health care'!A1602,medical[#All],7,FALSE)</f>
        <v>No</v>
      </c>
      <c r="G1602" s="26" t="str">
        <f>VLOOKUP(A1602,medical[#All],8,FALSE)</f>
        <v>Yes</v>
      </c>
      <c r="H1602" s="26">
        <f>VLOOKUP('Health care'!A1602,medical[#All],9,FALSE)</f>
        <v>1</v>
      </c>
      <c r="I1602" s="26" t="str">
        <f>VLOOKUP(A1602,medical[#All],10,FALSE)</f>
        <v>No</v>
      </c>
      <c r="J1602" s="27" t="str">
        <f>VLOOKUP(A1602,medical[#All],3,FALSE)</f>
        <v>Obesity</v>
      </c>
      <c r="K1602" s="27" t="str">
        <f>VLOOKUP(A1602,medical[#All],5,FALSE)</f>
        <v>Normal</v>
      </c>
      <c r="L1602" s="28" t="str">
        <f>VLOOKUP(A1602,hospital[#All],10,FALSE)</f>
        <v>11-Aug-1983</v>
      </c>
      <c r="M1602" s="29">
        <f>VLOOKUP(A1602,hospital[#All],6,FALSE)</f>
        <v>6238.3</v>
      </c>
      <c r="N1602" s="26" t="str">
        <f>VLOOKUP(A1602,hospital[#All],7,FALSE)</f>
        <v>tier - 2</v>
      </c>
      <c r="O1602" s="26" t="str">
        <f>VLOOKUP(A1602,hospital[#All],8,FALSE)</f>
        <v>tier - 1</v>
      </c>
      <c r="P1602" s="26" t="str">
        <f>VLOOKUP(A1602,hospital[#All],9,FALSE)</f>
        <v>R1011</v>
      </c>
      <c r="Q1602" s="26">
        <f>VLOOKUP(A1602,hospital[#All],11,FALSE)</f>
        <v>42</v>
      </c>
    </row>
    <row r="1603" spans="1:17" ht="15.6" x14ac:dyDescent="0.3">
      <c r="A1603" s="25" t="s">
        <v>769</v>
      </c>
      <c r="B1603" s="26" t="str">
        <f>VLOOKUP(A1603,cstm_name[#All],4,FALSE)</f>
        <v>skylar</v>
      </c>
      <c r="C1603" s="26">
        <f>VLOOKUP(A1603,medical[#All],2,FALSE)</f>
        <v>20.9</v>
      </c>
      <c r="D1603" s="26" t="str">
        <f>VLOOKUP(A1603,medical[#All],5,FALSE)</f>
        <v>Diabetes</v>
      </c>
      <c r="E1603" s="26" t="str">
        <f>VLOOKUP(A1603,medical[#All],6,FALSE)</f>
        <v>No</v>
      </c>
      <c r="F1603" s="26" t="str">
        <f>VLOOKUP('Health care'!A1603,medical[#All],7,FALSE)</f>
        <v>No</v>
      </c>
      <c r="G1603" s="26" t="str">
        <f>VLOOKUP(A1603,medical[#All],8,FALSE)</f>
        <v>No</v>
      </c>
      <c r="H1603" s="26">
        <f>VLOOKUP('Health care'!A1603,medical[#All],9,FALSE)</f>
        <v>0</v>
      </c>
      <c r="I1603" s="26" t="str">
        <f>VLOOKUP(A1603,medical[#All],10,FALSE)</f>
        <v>No</v>
      </c>
      <c r="J1603" s="27" t="str">
        <f>VLOOKUP(A1603,medical[#All],3,FALSE)</f>
        <v>Normal Weight</v>
      </c>
      <c r="K1603" s="27" t="str">
        <f>VLOOKUP(A1603,medical[#All],5,FALSE)</f>
        <v>Diabetes</v>
      </c>
      <c r="L1603" s="28" t="str">
        <f>VLOOKUP(A1603,hospital[#All],10,FALSE)</f>
        <v>19-Sep-1978</v>
      </c>
      <c r="M1603" s="29">
        <f>VLOOKUP(A1603,hospital[#All],6,FALSE)</f>
        <v>6236.95</v>
      </c>
      <c r="N1603" s="26" t="str">
        <f>VLOOKUP(A1603,hospital[#All],7,FALSE)</f>
        <v>tier - 2</v>
      </c>
      <c r="O1603" s="26" t="str">
        <f>VLOOKUP(A1603,hospital[#All],8,FALSE)</f>
        <v>tier - 2</v>
      </c>
      <c r="P1603" s="26" t="str">
        <f>VLOOKUP(A1603,hospital[#All],9,FALSE)</f>
        <v>R1013</v>
      </c>
      <c r="Q1603" s="26">
        <f>VLOOKUP(A1603,hospital[#All],11,FALSE)</f>
        <v>47</v>
      </c>
    </row>
    <row r="1604" spans="1:17" ht="15.6" x14ac:dyDescent="0.3">
      <c r="A1604" s="25" t="s">
        <v>768</v>
      </c>
      <c r="B1604" s="26" t="str">
        <f>VLOOKUP(A1604,cstm_name[#All],4,FALSE)</f>
        <v>nick</v>
      </c>
      <c r="C1604" s="26">
        <f>VLOOKUP(A1604,medical[#All],2,FALSE)</f>
        <v>19.11</v>
      </c>
      <c r="D1604" s="26" t="str">
        <f>VLOOKUP(A1604,medical[#All],5,FALSE)</f>
        <v>Normal</v>
      </c>
      <c r="E1604" s="26" t="str">
        <f>VLOOKUP(A1604,medical[#All],6,FALSE)</f>
        <v>No</v>
      </c>
      <c r="F1604" s="26" t="str">
        <f>VLOOKUP('Health care'!A1604,medical[#All],7,FALSE)</f>
        <v>No</v>
      </c>
      <c r="G1604" s="26" t="str">
        <f>VLOOKUP(A1604,medical[#All],8,FALSE)</f>
        <v>No</v>
      </c>
      <c r="H1604" s="26">
        <f>VLOOKUP('Health care'!A1604,medical[#All],9,FALSE)</f>
        <v>2</v>
      </c>
      <c r="I1604" s="26" t="str">
        <f>VLOOKUP(A1604,medical[#All],10,FALSE)</f>
        <v>No</v>
      </c>
      <c r="J1604" s="27" t="str">
        <f>VLOOKUP(A1604,medical[#All],3,FALSE)</f>
        <v>Normal Weight</v>
      </c>
      <c r="K1604" s="27" t="str">
        <f>VLOOKUP(A1604,medical[#All],5,FALSE)</f>
        <v>Normal</v>
      </c>
      <c r="L1604" s="28" t="str">
        <f>VLOOKUP(A1604,hospital[#All],10,FALSE)</f>
        <v>29-Jun-1972</v>
      </c>
      <c r="M1604" s="29">
        <f>VLOOKUP(A1604,hospital[#All],6,FALSE)</f>
        <v>6219.93</v>
      </c>
      <c r="N1604" s="26" t="str">
        <f>VLOOKUP(A1604,hospital[#All],7,FALSE)</f>
        <v>tier - 2</v>
      </c>
      <c r="O1604" s="26" t="str">
        <f>VLOOKUP(A1604,hospital[#All],8,FALSE)</f>
        <v>tier - 2</v>
      </c>
      <c r="P1604" s="26" t="str">
        <f>VLOOKUP(A1604,hospital[#All],9,FALSE)</f>
        <v>R1013</v>
      </c>
      <c r="Q1604" s="26">
        <f>VLOOKUP(A1604,hospital[#All],11,FALSE)</f>
        <v>53</v>
      </c>
    </row>
    <row r="1605" spans="1:17" ht="15.6" x14ac:dyDescent="0.3">
      <c r="A1605" s="25" t="s">
        <v>767</v>
      </c>
      <c r="B1605" s="26" t="str">
        <f>VLOOKUP(A1605,cstm_name[#All],4,FALSE)</f>
        <v>Sunny</v>
      </c>
      <c r="C1605" s="26">
        <f>VLOOKUP(A1605,medical[#All],2,FALSE)</f>
        <v>31.17</v>
      </c>
      <c r="D1605" s="26" t="str">
        <f>VLOOKUP(A1605,medical[#All],5,FALSE)</f>
        <v>Normal</v>
      </c>
      <c r="E1605" s="26" t="str">
        <f>VLOOKUP(A1605,medical[#All],6,FALSE)</f>
        <v>No</v>
      </c>
      <c r="F1605" s="26" t="str">
        <f>VLOOKUP('Health care'!A1605,medical[#All],7,FALSE)</f>
        <v>No</v>
      </c>
      <c r="G1605" s="26" t="str">
        <f>VLOOKUP(A1605,medical[#All],8,FALSE)</f>
        <v>No</v>
      </c>
      <c r="H1605" s="26">
        <f>VLOOKUP('Health care'!A1605,medical[#All],9,FALSE)</f>
        <v>1</v>
      </c>
      <c r="I1605" s="26" t="str">
        <f>VLOOKUP(A1605,medical[#All],10,FALSE)</f>
        <v>No</v>
      </c>
      <c r="J1605" s="27" t="str">
        <f>VLOOKUP(A1605,medical[#All],3,FALSE)</f>
        <v>Obesity</v>
      </c>
      <c r="K1605" s="27" t="str">
        <f>VLOOKUP(A1605,medical[#All],5,FALSE)</f>
        <v>Normal</v>
      </c>
      <c r="L1605" s="28" t="str">
        <f>VLOOKUP(A1605,hospital[#All],10,FALSE)</f>
        <v>12-Aug-1992</v>
      </c>
      <c r="M1605" s="29">
        <f>VLOOKUP(A1605,hospital[#All],6,FALSE)</f>
        <v>6208.5</v>
      </c>
      <c r="N1605" s="26" t="str">
        <f>VLOOKUP(A1605,hospital[#All],7,FALSE)</f>
        <v>tier - 2</v>
      </c>
      <c r="O1605" s="26" t="str">
        <f>VLOOKUP(A1605,hospital[#All],8,FALSE)</f>
        <v>tier - 1</v>
      </c>
      <c r="P1605" s="26" t="str">
        <f>VLOOKUP(A1605,hospital[#All],9,FALSE)</f>
        <v>R1021</v>
      </c>
      <c r="Q1605" s="26">
        <f>VLOOKUP(A1605,hospital[#All],11,FALSE)</f>
        <v>33</v>
      </c>
    </row>
    <row r="1606" spans="1:17" ht="15.6" x14ac:dyDescent="0.3">
      <c r="A1606" s="25" t="s">
        <v>766</v>
      </c>
      <c r="B1606" s="26" t="str">
        <f>VLOOKUP(A1606,cstm_name[#All],4,FALSE)</f>
        <v>Anne</v>
      </c>
      <c r="C1606" s="26">
        <f>VLOOKUP(A1606,medical[#All],2,FALSE)</f>
        <v>36.08</v>
      </c>
      <c r="D1606" s="26" t="str">
        <f>VLOOKUP(A1606,medical[#All],5,FALSE)</f>
        <v>Normal</v>
      </c>
      <c r="E1606" s="26" t="str">
        <f>VLOOKUP(A1606,medical[#All],6,FALSE)</f>
        <v>No</v>
      </c>
      <c r="F1606" s="26" t="str">
        <f>VLOOKUP('Health care'!A1606,medical[#All],7,FALSE)</f>
        <v>No</v>
      </c>
      <c r="G1606" s="26" t="str">
        <f>VLOOKUP(A1606,medical[#All],8,FALSE)</f>
        <v>No</v>
      </c>
      <c r="H1606" s="26">
        <f>VLOOKUP('Health care'!A1606,medical[#All],9,FALSE)</f>
        <v>0</v>
      </c>
      <c r="I1606" s="26" t="str">
        <f>VLOOKUP(A1606,medical[#All],10,FALSE)</f>
        <v>No</v>
      </c>
      <c r="J1606" s="27" t="str">
        <f>VLOOKUP(A1606,medical[#All],3,FALSE)</f>
        <v>Obesity</v>
      </c>
      <c r="K1606" s="27" t="str">
        <f>VLOOKUP(A1606,medical[#All],5,FALSE)</f>
        <v>Normal</v>
      </c>
      <c r="L1606" s="28" t="str">
        <f>VLOOKUP(A1606,hospital[#All],10,FALSE)</f>
        <v>10-Sep-1999</v>
      </c>
      <c r="M1606" s="29">
        <f>VLOOKUP(A1606,hospital[#All],6,FALSE)</f>
        <v>6207.26</v>
      </c>
      <c r="N1606" s="26" t="str">
        <f>VLOOKUP(A1606,hospital[#All],7,FALSE)</f>
        <v>tier - 2</v>
      </c>
      <c r="O1606" s="26" t="str">
        <f>VLOOKUP(A1606,hospital[#All],8,FALSE)</f>
        <v>tier - 2</v>
      </c>
      <c r="P1606" s="26" t="str">
        <f>VLOOKUP(A1606,hospital[#All],9,FALSE)</f>
        <v>R1026</v>
      </c>
      <c r="Q1606" s="26">
        <f>VLOOKUP(A1606,hospital[#All],11,FALSE)</f>
        <v>26</v>
      </c>
    </row>
    <row r="1607" spans="1:17" ht="15.6" x14ac:dyDescent="0.3">
      <c r="A1607" s="25" t="s">
        <v>765</v>
      </c>
      <c r="B1607" s="26" t="str">
        <f>VLOOKUP(A1607,cstm_name[#All],4,FALSE)</f>
        <v>nicholas</v>
      </c>
      <c r="C1607" s="26">
        <f>VLOOKUP(A1607,medical[#All],2,FALSE)</f>
        <v>28.024999999999999</v>
      </c>
      <c r="D1607" s="26" t="str">
        <f>VLOOKUP(A1607,medical[#All],5,FALSE)</f>
        <v>Normal</v>
      </c>
      <c r="E1607" s="26" t="str">
        <f>VLOOKUP(A1607,medical[#All],6,FALSE)</f>
        <v>Yes</v>
      </c>
      <c r="F1607" s="26" t="str">
        <f>VLOOKUP('Health care'!A1607,medical[#All],7,FALSE)</f>
        <v>No</v>
      </c>
      <c r="G1607" s="26" t="str">
        <f>VLOOKUP(A1607,medical[#All],8,FALSE)</f>
        <v>No</v>
      </c>
      <c r="H1607" s="26">
        <f>VLOOKUP('Health care'!A1607,medical[#All],9,FALSE)</f>
        <v>0</v>
      </c>
      <c r="I1607" s="26" t="str">
        <f>VLOOKUP(A1607,medical[#All],10,FALSE)</f>
        <v>No</v>
      </c>
      <c r="J1607" s="27" t="str">
        <f>VLOOKUP(A1607,medical[#All],3,FALSE)</f>
        <v>OverWeight</v>
      </c>
      <c r="K1607" s="27" t="str">
        <f>VLOOKUP(A1607,medical[#All],5,FALSE)</f>
        <v>Normal</v>
      </c>
      <c r="L1607" s="28" t="str">
        <f>VLOOKUP(A1607,hospital[#All],10,FALSE)</f>
        <v>22-Sep-1985</v>
      </c>
      <c r="M1607" s="29">
        <f>VLOOKUP(A1607,hospital[#All],6,FALSE)</f>
        <v>6203.9</v>
      </c>
      <c r="N1607" s="26" t="str">
        <f>VLOOKUP(A1607,hospital[#All],7,FALSE)</f>
        <v>tier - 2</v>
      </c>
      <c r="O1607" s="26" t="str">
        <f>VLOOKUP(A1607,hospital[#All],8,FALSE)</f>
        <v>tier - 2</v>
      </c>
      <c r="P1607" s="26" t="str">
        <f>VLOOKUP(A1607,hospital[#All],9,FALSE)</f>
        <v>R1012</v>
      </c>
      <c r="Q1607" s="26">
        <f>VLOOKUP(A1607,hospital[#All],11,FALSE)</f>
        <v>40</v>
      </c>
    </row>
    <row r="1608" spans="1:17" ht="15.6" x14ac:dyDescent="0.3">
      <c r="A1608" s="25" t="s">
        <v>764</v>
      </c>
      <c r="B1608" s="26" t="str">
        <f>VLOOKUP(A1608,cstm_name[#All],4,FALSE)</f>
        <v>Scott</v>
      </c>
      <c r="C1608" s="26">
        <f>VLOOKUP(A1608,medical[#All],2,FALSE)</f>
        <v>24.32</v>
      </c>
      <c r="D1608" s="26" t="str">
        <f>VLOOKUP(A1608,medical[#All],5,FALSE)</f>
        <v>Normal</v>
      </c>
      <c r="E1608" s="26" t="str">
        <f>VLOOKUP(A1608,medical[#All],6,FALSE)</f>
        <v>Yes</v>
      </c>
      <c r="F1608" s="26" t="str">
        <f>VLOOKUP('Health care'!A1608,medical[#All],7,FALSE)</f>
        <v>No</v>
      </c>
      <c r="G1608" s="26" t="str">
        <f>VLOOKUP(A1608,medical[#All],8,FALSE)</f>
        <v>No</v>
      </c>
      <c r="H1608" s="26">
        <f>VLOOKUP('Health care'!A1608,medical[#All],9,FALSE)</f>
        <v>0</v>
      </c>
      <c r="I1608" s="26" t="str">
        <f>VLOOKUP(A1608,medical[#All],10,FALSE)</f>
        <v>No</v>
      </c>
      <c r="J1608" s="27" t="str">
        <f>VLOOKUP(A1608,medical[#All],3,FALSE)</f>
        <v>Normal Weight</v>
      </c>
      <c r="K1608" s="27" t="str">
        <f>VLOOKUP(A1608,medical[#All],5,FALSE)</f>
        <v>Normal</v>
      </c>
      <c r="L1608" s="28" t="str">
        <f>VLOOKUP(A1608,hospital[#All],10,FALSE)</f>
        <v>22-Jul-1985</v>
      </c>
      <c r="M1608" s="29">
        <f>VLOOKUP(A1608,hospital[#All],6,FALSE)</f>
        <v>6198.75</v>
      </c>
      <c r="N1608" s="26" t="str">
        <f>VLOOKUP(A1608,hospital[#All],7,FALSE)</f>
        <v>tier - 2</v>
      </c>
      <c r="O1608" s="26" t="str">
        <f>VLOOKUP(A1608,hospital[#All],8,FALSE)</f>
        <v>tier - 1</v>
      </c>
      <c r="P1608" s="26" t="str">
        <f>VLOOKUP(A1608,hospital[#All],9,FALSE)</f>
        <v>R1012</v>
      </c>
      <c r="Q1608" s="26">
        <f>VLOOKUP(A1608,hospital[#All],11,FALSE)</f>
        <v>40</v>
      </c>
    </row>
    <row r="1609" spans="1:17" ht="15.6" x14ac:dyDescent="0.3">
      <c r="A1609" s="25" t="s">
        <v>763</v>
      </c>
      <c r="B1609" s="26" t="str">
        <f>VLOOKUP(A1609,cstm_name[#All],4,FALSE)</f>
        <v>Marisa</v>
      </c>
      <c r="C1609" s="26">
        <f>VLOOKUP(A1609,medical[#All],2,FALSE)</f>
        <v>38</v>
      </c>
      <c r="D1609" s="26" t="str">
        <f>VLOOKUP(A1609,medical[#All],5,FALSE)</f>
        <v>Normal</v>
      </c>
      <c r="E1609" s="26" t="str">
        <f>VLOOKUP(A1609,medical[#All],6,FALSE)</f>
        <v>Yes</v>
      </c>
      <c r="F1609" s="26" t="str">
        <f>VLOOKUP('Health care'!A1609,medical[#All],7,FALSE)</f>
        <v>No</v>
      </c>
      <c r="G1609" s="26" t="str">
        <f>VLOOKUP(A1609,medical[#All],8,FALSE)</f>
        <v>No</v>
      </c>
      <c r="H1609" s="26">
        <f>VLOOKUP('Health care'!A1609,medical[#All],9,FALSE)</f>
        <v>1</v>
      </c>
      <c r="I1609" s="26" t="str">
        <f>VLOOKUP(A1609,medical[#All],10,FALSE)</f>
        <v>No</v>
      </c>
      <c r="J1609" s="27" t="str">
        <f>VLOOKUP(A1609,medical[#All],3,FALSE)</f>
        <v>Obesity</v>
      </c>
      <c r="K1609" s="27" t="str">
        <f>VLOOKUP(A1609,medical[#All],5,FALSE)</f>
        <v>Normal</v>
      </c>
      <c r="L1609" s="28" t="str">
        <f>VLOOKUP(A1609,hospital[#All],10,FALSE)</f>
        <v>23-Oct-1988</v>
      </c>
      <c r="M1609" s="29">
        <f>VLOOKUP(A1609,hospital[#All],6,FALSE)</f>
        <v>6196.45</v>
      </c>
      <c r="N1609" s="26" t="str">
        <f>VLOOKUP(A1609,hospital[#All],7,FALSE)</f>
        <v>tier - 2</v>
      </c>
      <c r="O1609" s="26" t="str">
        <f>VLOOKUP(A1609,hospital[#All],8,FALSE)</f>
        <v>tier - 1</v>
      </c>
      <c r="P1609" s="26" t="str">
        <f>VLOOKUP(A1609,hospital[#All],9,FALSE)</f>
        <v>R1011</v>
      </c>
      <c r="Q1609" s="26">
        <f>VLOOKUP(A1609,hospital[#All],11,FALSE)</f>
        <v>37</v>
      </c>
    </row>
    <row r="1610" spans="1:17" ht="15.6" x14ac:dyDescent="0.3">
      <c r="A1610" s="25" t="s">
        <v>762</v>
      </c>
      <c r="B1610" s="26" t="str">
        <f>VLOOKUP(A1610,cstm_name[#All],4,FALSE)</f>
        <v>katie</v>
      </c>
      <c r="C1610" s="26">
        <f>VLOOKUP(A1610,medical[#All],2,FALSE)</f>
        <v>31.6</v>
      </c>
      <c r="D1610" s="26" t="str">
        <f>VLOOKUP(A1610,medical[#All],5,FALSE)</f>
        <v>Diabetes</v>
      </c>
      <c r="E1610" s="26" t="str">
        <f>VLOOKUP(A1610,medical[#All],6,FALSE)</f>
        <v>Yes</v>
      </c>
      <c r="F1610" s="26" t="str">
        <f>VLOOKUP('Health care'!A1610,medical[#All],7,FALSE)</f>
        <v>No</v>
      </c>
      <c r="G1610" s="26" t="str">
        <f>VLOOKUP(A1610,medical[#All],8,FALSE)</f>
        <v>No</v>
      </c>
      <c r="H1610" s="26">
        <f>VLOOKUP('Health care'!A1610,medical[#All],9,FALSE)</f>
        <v>0</v>
      </c>
      <c r="I1610" s="26" t="str">
        <f>VLOOKUP(A1610,medical[#All],10,FALSE)</f>
        <v>No</v>
      </c>
      <c r="J1610" s="27" t="str">
        <f>VLOOKUP(A1610,medical[#All],3,FALSE)</f>
        <v>Obesity</v>
      </c>
      <c r="K1610" s="27" t="str">
        <f>VLOOKUP(A1610,medical[#All],5,FALSE)</f>
        <v>Diabetes</v>
      </c>
      <c r="L1610" s="28" t="str">
        <f>VLOOKUP(A1610,hospital[#All],10,FALSE)</f>
        <v>1-Oct-1981</v>
      </c>
      <c r="M1610" s="29">
        <f>VLOOKUP(A1610,hospital[#All],6,FALSE)</f>
        <v>6186.13</v>
      </c>
      <c r="N1610" s="26" t="str">
        <f>VLOOKUP(A1610,hospital[#All],7,FALSE)</f>
        <v>tier - 2</v>
      </c>
      <c r="O1610" s="26" t="str">
        <f>VLOOKUP(A1610,hospital[#All],8,FALSE)</f>
        <v>tier - 3</v>
      </c>
      <c r="P1610" s="26" t="str">
        <f>VLOOKUP(A1610,hospital[#All],9,FALSE)</f>
        <v>R1011</v>
      </c>
      <c r="Q1610" s="26">
        <f>VLOOKUP(A1610,hospital[#All],11,FALSE)</f>
        <v>44</v>
      </c>
    </row>
    <row r="1611" spans="1:17" ht="15.6" x14ac:dyDescent="0.3">
      <c r="A1611" s="25" t="s">
        <v>761</v>
      </c>
      <c r="B1611" s="26" t="str">
        <f>VLOOKUP(A1611,cstm_name[#All],4,FALSE)</f>
        <v>Amy</v>
      </c>
      <c r="C1611" s="26">
        <f>VLOOKUP(A1611,medical[#All],2,FALSE)</f>
        <v>31.02</v>
      </c>
      <c r="D1611" s="26" t="str">
        <f>VLOOKUP(A1611,medical[#All],5,FALSE)</f>
        <v>Diabetes</v>
      </c>
      <c r="E1611" s="26" t="str">
        <f>VLOOKUP(A1611,medical[#All],6,FALSE)</f>
        <v>Yes</v>
      </c>
      <c r="F1611" s="26" t="str">
        <f>VLOOKUP('Health care'!A1611,medical[#All],7,FALSE)</f>
        <v>No</v>
      </c>
      <c r="G1611" s="26" t="str">
        <f>VLOOKUP(A1611,medical[#All],8,FALSE)</f>
        <v>No</v>
      </c>
      <c r="H1611" s="26">
        <f>VLOOKUP('Health care'!A1611,medical[#All],9,FALSE)</f>
        <v>0</v>
      </c>
      <c r="I1611" s="26" t="str">
        <f>VLOOKUP(A1611,medical[#All],10,FALSE)</f>
        <v>No</v>
      </c>
      <c r="J1611" s="27" t="str">
        <f>VLOOKUP(A1611,medical[#All],3,FALSE)</f>
        <v>Obesity</v>
      </c>
      <c r="K1611" s="27" t="str">
        <f>VLOOKUP(A1611,medical[#All],5,FALSE)</f>
        <v>Diabetes</v>
      </c>
      <c r="L1611" s="28" t="str">
        <f>VLOOKUP(A1611,hospital[#All],10,FALSE)</f>
        <v>22-Nov-1981</v>
      </c>
      <c r="M1611" s="29">
        <f>VLOOKUP(A1611,hospital[#All],6,FALSE)</f>
        <v>6185.32</v>
      </c>
      <c r="N1611" s="26" t="str">
        <f>VLOOKUP(A1611,hospital[#All],7,FALSE)</f>
        <v>tier - 2</v>
      </c>
      <c r="O1611" s="26" t="str">
        <f>VLOOKUP(A1611,hospital[#All],8,FALSE)</f>
        <v>tier - 1</v>
      </c>
      <c r="P1611" s="26" t="str">
        <f>VLOOKUP(A1611,hospital[#All],9,FALSE)</f>
        <v>R1013</v>
      </c>
      <c r="Q1611" s="26">
        <f>VLOOKUP(A1611,hospital[#All],11,FALSE)</f>
        <v>44</v>
      </c>
    </row>
    <row r="1612" spans="1:17" ht="15.6" x14ac:dyDescent="0.3">
      <c r="A1612" s="25" t="s">
        <v>760</v>
      </c>
      <c r="B1612" s="26" t="str">
        <f>VLOOKUP(A1612,cstm_name[#All],4,FALSE)</f>
        <v>Jenna</v>
      </c>
      <c r="C1612" s="26">
        <f>VLOOKUP(A1612,medical[#All],2,FALSE)</f>
        <v>29.26</v>
      </c>
      <c r="D1612" s="26" t="str">
        <f>VLOOKUP(A1612,medical[#All],5,FALSE)</f>
        <v>Normal</v>
      </c>
      <c r="E1612" s="26" t="str">
        <f>VLOOKUP(A1612,medical[#All],6,FALSE)</f>
        <v>Yes</v>
      </c>
      <c r="F1612" s="26" t="str">
        <f>VLOOKUP('Health care'!A1612,medical[#All],7,FALSE)</f>
        <v>No</v>
      </c>
      <c r="G1612" s="26" t="str">
        <f>VLOOKUP(A1612,medical[#All],8,FALSE)</f>
        <v>No</v>
      </c>
      <c r="H1612" s="26">
        <f>VLOOKUP('Health care'!A1612,medical[#All],9,FALSE)</f>
        <v>1</v>
      </c>
      <c r="I1612" s="26" t="str">
        <f>VLOOKUP(A1612,medical[#All],10,FALSE)</f>
        <v>No</v>
      </c>
      <c r="J1612" s="27" t="str">
        <f>VLOOKUP(A1612,medical[#All],3,FALSE)</f>
        <v>OverWeight</v>
      </c>
      <c r="K1612" s="27" t="str">
        <f>VLOOKUP(A1612,medical[#All],5,FALSE)</f>
        <v>Normal</v>
      </c>
      <c r="L1612" s="28" t="str">
        <f>VLOOKUP(A1612,hospital[#All],10,FALSE)</f>
        <v>1-Nov-1988</v>
      </c>
      <c r="M1612" s="29">
        <f>VLOOKUP(A1612,hospital[#All],6,FALSE)</f>
        <v>6184.3</v>
      </c>
      <c r="N1612" s="26" t="str">
        <f>VLOOKUP(A1612,hospital[#All],7,FALSE)</f>
        <v>tier - 2</v>
      </c>
      <c r="O1612" s="26" t="str">
        <f>VLOOKUP(A1612,hospital[#All],8,FALSE)</f>
        <v>tier - 3</v>
      </c>
      <c r="P1612" s="26" t="str">
        <f>VLOOKUP(A1612,hospital[#All],9,FALSE)</f>
        <v>R1013</v>
      </c>
      <c r="Q1612" s="26">
        <f>VLOOKUP(A1612,hospital[#All],11,FALSE)</f>
        <v>37</v>
      </c>
    </row>
    <row r="1613" spans="1:17" ht="15.6" x14ac:dyDescent="0.3">
      <c r="A1613" s="25" t="s">
        <v>759</v>
      </c>
      <c r="B1613" s="26" t="str">
        <f>VLOOKUP(A1613,cstm_name[#All],4,FALSE)</f>
        <v>Elizabeth</v>
      </c>
      <c r="C1613" s="26">
        <f>VLOOKUP(A1613,medical[#All],2,FALSE)</f>
        <v>15.09</v>
      </c>
      <c r="D1613" s="26" t="str">
        <f>VLOOKUP(A1613,medical[#All],5,FALSE)</f>
        <v>Diabetes</v>
      </c>
      <c r="E1613" s="26" t="str">
        <f>VLOOKUP(A1613,medical[#All],6,FALSE)</f>
        <v>Yes</v>
      </c>
      <c r="F1613" s="26" t="str">
        <f>VLOOKUP('Health care'!A1613,medical[#All],7,FALSE)</f>
        <v>No</v>
      </c>
      <c r="G1613" s="26" t="str">
        <f>VLOOKUP(A1613,medical[#All],8,FALSE)</f>
        <v>No</v>
      </c>
      <c r="H1613" s="26">
        <f>VLOOKUP('Health care'!A1613,medical[#All],9,FALSE)</f>
        <v>2</v>
      </c>
      <c r="I1613" s="26" t="str">
        <f>VLOOKUP(A1613,medical[#All],10,FALSE)</f>
        <v>No</v>
      </c>
      <c r="J1613" s="27" t="str">
        <f>VLOOKUP(A1613,medical[#All],3,FALSE)</f>
        <v>Underweight</v>
      </c>
      <c r="K1613" s="27" t="str">
        <f>VLOOKUP(A1613,medical[#All],5,FALSE)</f>
        <v>Diabetes</v>
      </c>
      <c r="L1613" s="28" t="str">
        <f>VLOOKUP(A1613,hospital[#All],10,FALSE)</f>
        <v>5-Oct-1970</v>
      </c>
      <c r="M1613" s="29">
        <f>VLOOKUP(A1613,hospital[#All],6,FALSE)</f>
        <v>6183.46</v>
      </c>
      <c r="N1613" s="26" t="str">
        <f>VLOOKUP(A1613,hospital[#All],7,FALSE)</f>
        <v>tier - 2</v>
      </c>
      <c r="O1613" s="26" t="str">
        <f>VLOOKUP(A1613,hospital[#All],8,FALSE)</f>
        <v>tier - 2</v>
      </c>
      <c r="P1613" s="26" t="str">
        <f>VLOOKUP(A1613,hospital[#All],9,FALSE)</f>
        <v>R1012</v>
      </c>
      <c r="Q1613" s="26">
        <f>VLOOKUP(A1613,hospital[#All],11,FALSE)</f>
        <v>55</v>
      </c>
    </row>
    <row r="1614" spans="1:17" ht="15.6" x14ac:dyDescent="0.3">
      <c r="A1614" s="25" t="s">
        <v>758</v>
      </c>
      <c r="B1614" s="26" t="str">
        <f>VLOOKUP(A1614,cstm_name[#All],4,FALSE)</f>
        <v>lyazid</v>
      </c>
      <c r="C1614" s="26">
        <f>VLOOKUP(A1614,medical[#All],2,FALSE)</f>
        <v>22.63</v>
      </c>
      <c r="D1614" s="26" t="str">
        <f>VLOOKUP(A1614,medical[#All],5,FALSE)</f>
        <v>Normal</v>
      </c>
      <c r="E1614" s="26" t="str">
        <f>VLOOKUP(A1614,medical[#All],6,FALSE)</f>
        <v>Yes</v>
      </c>
      <c r="F1614" s="26" t="str">
        <f>VLOOKUP('Health care'!A1614,medical[#All],7,FALSE)</f>
        <v>No</v>
      </c>
      <c r="G1614" s="26" t="str">
        <f>VLOOKUP(A1614,medical[#All],8,FALSE)</f>
        <v>No</v>
      </c>
      <c r="H1614" s="26">
        <f>VLOOKUP('Health care'!A1614,medical[#All],9,FALSE)</f>
        <v>0</v>
      </c>
      <c r="I1614" s="26" t="str">
        <f>VLOOKUP(A1614,medical[#All],10,FALSE)</f>
        <v>No</v>
      </c>
      <c r="J1614" s="27" t="str">
        <f>VLOOKUP(A1614,medical[#All],3,FALSE)</f>
        <v>Normal Weight</v>
      </c>
      <c r="K1614" s="27" t="str">
        <f>VLOOKUP(A1614,medical[#All],5,FALSE)</f>
        <v>Normal</v>
      </c>
      <c r="L1614" s="28" t="str">
        <f>VLOOKUP(A1614,hospital[#All],10,FALSE)</f>
        <v>9-Aug-1985</v>
      </c>
      <c r="M1614" s="29">
        <f>VLOOKUP(A1614,hospital[#All],6,FALSE)</f>
        <v>6183.32</v>
      </c>
      <c r="N1614" s="26" t="str">
        <f>VLOOKUP(A1614,hospital[#All],7,FALSE)</f>
        <v>tier - 2</v>
      </c>
      <c r="O1614" s="26" t="str">
        <f>VLOOKUP(A1614,hospital[#All],8,FALSE)</f>
        <v>tier - 2</v>
      </c>
      <c r="P1614" s="26" t="str">
        <f>VLOOKUP(A1614,hospital[#All],9,FALSE)</f>
        <v>R1012</v>
      </c>
      <c r="Q1614" s="26">
        <f>VLOOKUP(A1614,hospital[#All],11,FALSE)</f>
        <v>40</v>
      </c>
    </row>
    <row r="1615" spans="1:17" ht="15.6" x14ac:dyDescent="0.3">
      <c r="A1615" s="25" t="s">
        <v>757</v>
      </c>
      <c r="B1615" s="26" t="str">
        <f>VLOOKUP(A1615,cstm_name[#All],4,FALSE)</f>
        <v>Lindsey</v>
      </c>
      <c r="C1615" s="26">
        <f>VLOOKUP(A1615,medical[#All],2,FALSE)</f>
        <v>23.46</v>
      </c>
      <c r="D1615" s="26" t="str">
        <f>VLOOKUP(A1615,medical[#All],5,FALSE)</f>
        <v>Normal</v>
      </c>
      <c r="E1615" s="26" t="str">
        <f>VLOOKUP(A1615,medical[#All],6,FALSE)</f>
        <v>No</v>
      </c>
      <c r="F1615" s="26" t="str">
        <f>VLOOKUP('Health care'!A1615,medical[#All],7,FALSE)</f>
        <v>No</v>
      </c>
      <c r="G1615" s="26" t="str">
        <f>VLOOKUP(A1615,medical[#All],8,FALSE)</f>
        <v>No</v>
      </c>
      <c r="H1615" s="26">
        <f>VLOOKUP('Health care'!A1615,medical[#All],9,FALSE)</f>
        <v>1</v>
      </c>
      <c r="I1615" s="26" t="str">
        <f>VLOOKUP(A1615,medical[#All],10,FALSE)</f>
        <v>No</v>
      </c>
      <c r="J1615" s="27" t="str">
        <f>VLOOKUP(A1615,medical[#All],3,FALSE)</f>
        <v>Normal Weight</v>
      </c>
      <c r="K1615" s="27" t="str">
        <f>VLOOKUP(A1615,medical[#All],5,FALSE)</f>
        <v>Normal</v>
      </c>
      <c r="L1615" s="28" t="str">
        <f>VLOOKUP(A1615,hospital[#All],10,FALSE)</f>
        <v>6-Oct-1984</v>
      </c>
      <c r="M1615" s="29">
        <f>VLOOKUP(A1615,hospital[#All],6,FALSE)</f>
        <v>6170.96</v>
      </c>
      <c r="N1615" s="26" t="str">
        <f>VLOOKUP(A1615,hospital[#All],7,FALSE)</f>
        <v>tier - 2</v>
      </c>
      <c r="O1615" s="26" t="str">
        <f>VLOOKUP(A1615,hospital[#All],8,FALSE)</f>
        <v>tier - 1</v>
      </c>
      <c r="P1615" s="26" t="str">
        <f>VLOOKUP(A1615,hospital[#All],9,FALSE)</f>
        <v>R1013</v>
      </c>
      <c r="Q1615" s="26">
        <f>VLOOKUP(A1615,hospital[#All],11,FALSE)</f>
        <v>41</v>
      </c>
    </row>
    <row r="1616" spans="1:17" ht="15.6" x14ac:dyDescent="0.3">
      <c r="A1616" s="25" t="s">
        <v>756</v>
      </c>
      <c r="B1616" s="26" t="str">
        <f>VLOOKUP(A1616,cstm_name[#All],4,FALSE)</f>
        <v>chris</v>
      </c>
      <c r="C1616" s="26">
        <f>VLOOKUP(A1616,medical[#All],2,FALSE)</f>
        <v>22.56</v>
      </c>
      <c r="D1616" s="26" t="str">
        <f>VLOOKUP(A1616,medical[#All],5,FALSE)</f>
        <v>Normal</v>
      </c>
      <c r="E1616" s="26" t="str">
        <f>VLOOKUP(A1616,medical[#All],6,FALSE)</f>
        <v>Yes</v>
      </c>
      <c r="F1616" s="26" t="str">
        <f>VLOOKUP('Health care'!A1616,medical[#All],7,FALSE)</f>
        <v>No</v>
      </c>
      <c r="G1616" s="26" t="str">
        <f>VLOOKUP(A1616,medical[#All],8,FALSE)</f>
        <v>No</v>
      </c>
      <c r="H1616" s="26">
        <f>VLOOKUP('Health care'!A1616,medical[#All],9,FALSE)</f>
        <v>0</v>
      </c>
      <c r="I1616" s="26" t="str">
        <f>VLOOKUP(A1616,medical[#All],10,FALSE)</f>
        <v>No</v>
      </c>
      <c r="J1616" s="27" t="str">
        <f>VLOOKUP(A1616,medical[#All],3,FALSE)</f>
        <v>Normal Weight</v>
      </c>
      <c r="K1616" s="27" t="str">
        <f>VLOOKUP(A1616,medical[#All],5,FALSE)</f>
        <v>Normal</v>
      </c>
      <c r="L1616" s="28" t="str">
        <f>VLOOKUP(A1616,hospital[#All],10,FALSE)</f>
        <v>15-Oct-1985</v>
      </c>
      <c r="M1616" s="29">
        <f>VLOOKUP(A1616,hospital[#All],6,FALSE)</f>
        <v>6159.57</v>
      </c>
      <c r="N1616" s="26" t="str">
        <f>VLOOKUP(A1616,hospital[#All],7,FALSE)</f>
        <v>tier - 2</v>
      </c>
      <c r="O1616" s="26" t="str">
        <f>VLOOKUP(A1616,hospital[#All],8,FALSE)</f>
        <v>tier - 1</v>
      </c>
      <c r="P1616" s="26" t="str">
        <f>VLOOKUP(A1616,hospital[#All],9,FALSE)</f>
        <v>R1012</v>
      </c>
      <c r="Q1616" s="26">
        <f>VLOOKUP(A1616,hospital[#All],11,FALSE)</f>
        <v>40</v>
      </c>
    </row>
    <row r="1617" spans="1:17" ht="15.6" x14ac:dyDescent="0.3">
      <c r="A1617" s="25" t="s">
        <v>755</v>
      </c>
      <c r="B1617" s="26" t="str">
        <f>VLOOKUP(A1617,cstm_name[#All],4,FALSE)</f>
        <v>Jennifer</v>
      </c>
      <c r="C1617" s="26">
        <f>VLOOKUP(A1617,medical[#All],2,FALSE)</f>
        <v>19.28</v>
      </c>
      <c r="D1617" s="26" t="str">
        <f>VLOOKUP(A1617,medical[#All],5,FALSE)</f>
        <v>Diabetes</v>
      </c>
      <c r="E1617" s="26" t="str">
        <f>VLOOKUP(A1617,medical[#All],6,FALSE)</f>
        <v>No</v>
      </c>
      <c r="F1617" s="26" t="str">
        <f>VLOOKUP('Health care'!A1617,medical[#All],7,FALSE)</f>
        <v>No</v>
      </c>
      <c r="G1617" s="26" t="str">
        <f>VLOOKUP(A1617,medical[#All],8,FALSE)</f>
        <v>No</v>
      </c>
      <c r="H1617" s="26">
        <f>VLOOKUP('Health care'!A1617,medical[#All],9,FALSE)</f>
        <v>2</v>
      </c>
      <c r="I1617" s="26" t="str">
        <f>VLOOKUP(A1617,medical[#All],10,FALSE)</f>
        <v>No</v>
      </c>
      <c r="J1617" s="27" t="str">
        <f>VLOOKUP(A1617,medical[#All],3,FALSE)</f>
        <v>Normal Weight</v>
      </c>
      <c r="K1617" s="27" t="str">
        <f>VLOOKUP(A1617,medical[#All],5,FALSE)</f>
        <v>Diabetes</v>
      </c>
      <c r="L1617" s="28" t="str">
        <f>VLOOKUP(A1617,hospital[#All],10,FALSE)</f>
        <v>6-Nov-1973</v>
      </c>
      <c r="M1617" s="29">
        <f>VLOOKUP(A1617,hospital[#All],6,FALSE)</f>
        <v>6152.05</v>
      </c>
      <c r="N1617" s="26" t="str">
        <f>VLOOKUP(A1617,hospital[#All],7,FALSE)</f>
        <v>tier - 2</v>
      </c>
      <c r="O1617" s="26" t="str">
        <f>VLOOKUP(A1617,hospital[#All],8,FALSE)</f>
        <v>tier - 3</v>
      </c>
      <c r="P1617" s="26" t="str">
        <f>VLOOKUP(A1617,hospital[#All],9,FALSE)</f>
        <v>R1013</v>
      </c>
      <c r="Q1617" s="26">
        <f>VLOOKUP(A1617,hospital[#All],11,FALSE)</f>
        <v>52</v>
      </c>
    </row>
    <row r="1618" spans="1:17" ht="15.6" x14ac:dyDescent="0.3">
      <c r="A1618" s="25" t="s">
        <v>754</v>
      </c>
      <c r="B1618" s="26" t="str">
        <f>VLOOKUP(A1618,cstm_name[#All],4,FALSE)</f>
        <v>Leif</v>
      </c>
      <c r="C1618" s="26">
        <f>VLOOKUP(A1618,medical[#All],2,FALSE)</f>
        <v>15.37</v>
      </c>
      <c r="D1618" s="26" t="str">
        <f>VLOOKUP(A1618,medical[#All],5,FALSE)</f>
        <v>Diabetes</v>
      </c>
      <c r="E1618" s="26" t="str">
        <f>VLOOKUP(A1618,medical[#All],6,FALSE)</f>
        <v>Yes</v>
      </c>
      <c r="F1618" s="26" t="str">
        <f>VLOOKUP('Health care'!A1618,medical[#All],7,FALSE)</f>
        <v>No</v>
      </c>
      <c r="G1618" s="26" t="str">
        <f>VLOOKUP(A1618,medical[#All],8,FALSE)</f>
        <v>No</v>
      </c>
      <c r="H1618" s="26">
        <f>VLOOKUP('Health care'!A1618,medical[#All],9,FALSE)</f>
        <v>2</v>
      </c>
      <c r="I1618" s="26" t="str">
        <f>VLOOKUP(A1618,medical[#All],10,FALSE)</f>
        <v>No</v>
      </c>
      <c r="J1618" s="27" t="str">
        <f>VLOOKUP(A1618,medical[#All],3,FALSE)</f>
        <v>Underweight</v>
      </c>
      <c r="K1618" s="27" t="str">
        <f>VLOOKUP(A1618,medical[#All],5,FALSE)</f>
        <v>Diabetes</v>
      </c>
      <c r="L1618" s="28" t="str">
        <f>VLOOKUP(A1618,hospital[#All],10,FALSE)</f>
        <v>14-Oct-1970</v>
      </c>
      <c r="M1618" s="29">
        <f>VLOOKUP(A1618,hospital[#All],6,FALSE)</f>
        <v>6147.12</v>
      </c>
      <c r="N1618" s="26" t="str">
        <f>VLOOKUP(A1618,hospital[#All],7,FALSE)</f>
        <v>tier - 2</v>
      </c>
      <c r="O1618" s="26" t="str">
        <f>VLOOKUP(A1618,hospital[#All],8,FALSE)</f>
        <v>tier - 3</v>
      </c>
      <c r="P1618" s="26" t="str">
        <f>VLOOKUP(A1618,hospital[#All],9,FALSE)</f>
        <v>R1012</v>
      </c>
      <c r="Q1618" s="26">
        <f>VLOOKUP(A1618,hospital[#All],11,FALSE)</f>
        <v>55</v>
      </c>
    </row>
    <row r="1619" spans="1:17" ht="15.6" x14ac:dyDescent="0.3">
      <c r="A1619" s="25" t="s">
        <v>753</v>
      </c>
      <c r="B1619" s="26" t="str">
        <f>VLOOKUP(A1619,cstm_name[#All],4,FALSE)</f>
        <v>Stephanie</v>
      </c>
      <c r="C1619" s="26">
        <f>VLOOKUP(A1619,medical[#All],2,FALSE)</f>
        <v>18.71</v>
      </c>
      <c r="D1619" s="26" t="str">
        <f>VLOOKUP(A1619,medical[#All],5,FALSE)</f>
        <v>Normal</v>
      </c>
      <c r="E1619" s="26" t="str">
        <f>VLOOKUP(A1619,medical[#All],6,FALSE)</f>
        <v>Yes</v>
      </c>
      <c r="F1619" s="26" t="str">
        <f>VLOOKUP('Health care'!A1619,medical[#All],7,FALSE)</f>
        <v>No</v>
      </c>
      <c r="G1619" s="26" t="str">
        <f>VLOOKUP(A1619,medical[#All],8,FALSE)</f>
        <v>No</v>
      </c>
      <c r="H1619" s="26">
        <f>VLOOKUP('Health care'!A1619,medical[#All],9,FALSE)</f>
        <v>0</v>
      </c>
      <c r="I1619" s="26" t="str">
        <f>VLOOKUP(A1619,medical[#All],10,FALSE)</f>
        <v>No</v>
      </c>
      <c r="J1619" s="27" t="str">
        <f>VLOOKUP(A1619,medical[#All],3,FALSE)</f>
        <v>Normal Weight</v>
      </c>
      <c r="K1619" s="27" t="str">
        <f>VLOOKUP(A1619,medical[#All],5,FALSE)</f>
        <v>Normal</v>
      </c>
      <c r="L1619" s="28" t="str">
        <f>VLOOKUP(A1619,hospital[#All],10,FALSE)</f>
        <v>12-Dec-1976</v>
      </c>
      <c r="M1619" s="29">
        <f>VLOOKUP(A1619,hospital[#All],6,FALSE)</f>
        <v>6139.14</v>
      </c>
      <c r="N1619" s="26" t="str">
        <f>VLOOKUP(A1619,hospital[#All],7,FALSE)</f>
        <v>tier - 2</v>
      </c>
      <c r="O1619" s="26" t="str">
        <f>VLOOKUP(A1619,hospital[#All],8,FALSE)</f>
        <v>tier - 3</v>
      </c>
      <c r="P1619" s="26" t="str">
        <f>VLOOKUP(A1619,hospital[#All],9,FALSE)</f>
        <v>R1013</v>
      </c>
      <c r="Q1619" s="26">
        <f>VLOOKUP(A1619,hospital[#All],11,FALSE)</f>
        <v>49</v>
      </c>
    </row>
    <row r="1620" spans="1:17" ht="15.6" x14ac:dyDescent="0.3">
      <c r="A1620" s="25" t="s">
        <v>752</v>
      </c>
      <c r="B1620" s="26" t="str">
        <f>VLOOKUP(A1620,cstm_name[#All],4,FALSE)</f>
        <v>bo</v>
      </c>
      <c r="C1620" s="26">
        <f>VLOOKUP(A1620,medical[#All],2,FALSE)</f>
        <v>20.61</v>
      </c>
      <c r="D1620" s="26" t="str">
        <f>VLOOKUP(A1620,medical[#All],5,FALSE)</f>
        <v>Diabetes</v>
      </c>
      <c r="E1620" s="26" t="str">
        <f>VLOOKUP(A1620,medical[#All],6,FALSE)</f>
        <v>No</v>
      </c>
      <c r="F1620" s="26" t="str">
        <f>VLOOKUP('Health care'!A1620,medical[#All],7,FALSE)</f>
        <v>No</v>
      </c>
      <c r="G1620" s="26" t="str">
        <f>VLOOKUP(A1620,medical[#All],8,FALSE)</f>
        <v>No</v>
      </c>
      <c r="H1620" s="26">
        <f>VLOOKUP('Health care'!A1620,medical[#All],9,FALSE)</f>
        <v>0</v>
      </c>
      <c r="I1620" s="26" t="str">
        <f>VLOOKUP(A1620,medical[#All],10,FALSE)</f>
        <v>No</v>
      </c>
      <c r="J1620" s="27" t="str">
        <f>VLOOKUP(A1620,medical[#All],3,FALSE)</f>
        <v>Normal Weight</v>
      </c>
      <c r="K1620" s="27" t="str">
        <f>VLOOKUP(A1620,medical[#All],5,FALSE)</f>
        <v>Diabetes</v>
      </c>
      <c r="L1620" s="28" t="str">
        <f>VLOOKUP(A1620,hospital[#All],10,FALSE)</f>
        <v>5-Sep-1978</v>
      </c>
      <c r="M1620" s="29">
        <f>VLOOKUP(A1620,hospital[#All],6,FALSE)</f>
        <v>6138.58</v>
      </c>
      <c r="N1620" s="26" t="str">
        <f>VLOOKUP(A1620,hospital[#All],7,FALSE)</f>
        <v>tier - 2</v>
      </c>
      <c r="O1620" s="26" t="str">
        <f>VLOOKUP(A1620,hospital[#All],8,FALSE)</f>
        <v>tier - 1</v>
      </c>
      <c r="P1620" s="26" t="str">
        <f>VLOOKUP(A1620,hospital[#All],9,FALSE)</f>
        <v>R1013</v>
      </c>
      <c r="Q1620" s="26">
        <f>VLOOKUP(A1620,hospital[#All],11,FALSE)</f>
        <v>47</v>
      </c>
    </row>
    <row r="1621" spans="1:17" ht="15.6" x14ac:dyDescent="0.3">
      <c r="A1621" s="25" t="s">
        <v>751</v>
      </c>
      <c r="B1621" s="26" t="str">
        <f>VLOOKUP(A1621,cstm_name[#All],4,FALSE)</f>
        <v>leah</v>
      </c>
      <c r="C1621" s="26">
        <f>VLOOKUP(A1621,medical[#All],2,FALSE)</f>
        <v>15.99</v>
      </c>
      <c r="D1621" s="26" t="str">
        <f>VLOOKUP(A1621,medical[#All],5,FALSE)</f>
        <v>Normal</v>
      </c>
      <c r="E1621" s="26" t="str">
        <f>VLOOKUP(A1621,medical[#All],6,FALSE)</f>
        <v>Yes</v>
      </c>
      <c r="F1621" s="26" t="str">
        <f>VLOOKUP('Health care'!A1621,medical[#All],7,FALSE)</f>
        <v>No</v>
      </c>
      <c r="G1621" s="26" t="str">
        <f>VLOOKUP(A1621,medical[#All],8,FALSE)</f>
        <v>Yes</v>
      </c>
      <c r="H1621" s="26">
        <f>VLOOKUP('Health care'!A1621,medical[#All],9,FALSE)</f>
        <v>1</v>
      </c>
      <c r="I1621" s="26" t="str">
        <f>VLOOKUP(A1621,medical[#All],10,FALSE)</f>
        <v>No</v>
      </c>
      <c r="J1621" s="27" t="str">
        <f>VLOOKUP(A1621,medical[#All],3,FALSE)</f>
        <v>Underweight</v>
      </c>
      <c r="K1621" s="27" t="str">
        <f>VLOOKUP(A1621,medical[#All],5,FALSE)</f>
        <v>Normal</v>
      </c>
      <c r="L1621" s="28" t="str">
        <f>VLOOKUP(A1621,hospital[#All],10,FALSE)</f>
        <v>9-Nov-1969</v>
      </c>
      <c r="M1621" s="29">
        <f>VLOOKUP(A1621,hospital[#All],6,FALSE)</f>
        <v>6138.5</v>
      </c>
      <c r="N1621" s="26" t="str">
        <f>VLOOKUP(A1621,hospital[#All],7,FALSE)</f>
        <v>tier - 2</v>
      </c>
      <c r="O1621" s="26" t="str">
        <f>VLOOKUP(A1621,hospital[#All],8,FALSE)</f>
        <v>tier - 2</v>
      </c>
      <c r="P1621" s="26" t="str">
        <f>VLOOKUP(A1621,hospital[#All],9,FALSE)</f>
        <v>R1011</v>
      </c>
      <c r="Q1621" s="26">
        <f>VLOOKUP(A1621,hospital[#All],11,FALSE)</f>
        <v>56</v>
      </c>
    </row>
    <row r="1622" spans="1:17" ht="15.6" x14ac:dyDescent="0.3">
      <c r="A1622" s="25" t="s">
        <v>750</v>
      </c>
      <c r="B1622" s="26" t="str">
        <f>VLOOKUP(A1622,cstm_name[#All],4,FALSE)</f>
        <v>Kara</v>
      </c>
      <c r="C1622" s="26">
        <f>VLOOKUP(A1622,medical[#All],2,FALSE)</f>
        <v>33.155000000000001</v>
      </c>
      <c r="D1622" s="26" t="str">
        <f>VLOOKUP(A1622,medical[#All],5,FALSE)</f>
        <v>Normal</v>
      </c>
      <c r="E1622" s="26" t="str">
        <f>VLOOKUP(A1622,medical[#All],6,FALSE)</f>
        <v>No</v>
      </c>
      <c r="F1622" s="26" t="str">
        <f>VLOOKUP('Health care'!A1622,medical[#All],7,FALSE)</f>
        <v>No</v>
      </c>
      <c r="G1622" s="26" t="str">
        <f>VLOOKUP(A1622,medical[#All],8,FALSE)</f>
        <v>No</v>
      </c>
      <c r="H1622" s="26">
        <f>VLOOKUP('Health care'!A1622,medical[#All],9,FALSE)</f>
        <v>0</v>
      </c>
      <c r="I1622" s="26" t="str">
        <f>VLOOKUP(A1622,medical[#All],10,FALSE)</f>
        <v>No</v>
      </c>
      <c r="J1622" s="27" t="str">
        <f>VLOOKUP(A1622,medical[#All],3,FALSE)</f>
        <v>Obesity</v>
      </c>
      <c r="K1622" s="27" t="str">
        <f>VLOOKUP(A1622,medical[#All],5,FALSE)</f>
        <v>Normal</v>
      </c>
      <c r="L1622" s="28" t="str">
        <f>VLOOKUP(A1622,hospital[#All],10,FALSE)</f>
        <v>18-Aug-1990</v>
      </c>
      <c r="M1622" s="29">
        <f>VLOOKUP(A1622,hospital[#All],6,FALSE)</f>
        <v>6128.8</v>
      </c>
      <c r="N1622" s="26" t="str">
        <f>VLOOKUP(A1622,hospital[#All],7,FALSE)</f>
        <v>tier - 2</v>
      </c>
      <c r="O1622" s="26" t="str">
        <f>VLOOKUP(A1622,hospital[#All],8,FALSE)</f>
        <v>tier - 3</v>
      </c>
      <c r="P1622" s="26" t="str">
        <f>VLOOKUP(A1622,hospital[#All],9,FALSE)</f>
        <v>R1012</v>
      </c>
      <c r="Q1622" s="26">
        <f>VLOOKUP(A1622,hospital[#All],11,FALSE)</f>
        <v>35</v>
      </c>
    </row>
    <row r="1623" spans="1:17" ht="15.6" x14ac:dyDescent="0.3">
      <c r="A1623" s="25" t="s">
        <v>749</v>
      </c>
      <c r="B1623" s="26" t="str">
        <f>VLOOKUP(A1623,cstm_name[#All],4,FALSE)</f>
        <v>jeffrey</v>
      </c>
      <c r="C1623" s="26">
        <f>VLOOKUP(A1623,medical[#All],2,FALSE)</f>
        <v>26.22</v>
      </c>
      <c r="D1623" s="26" t="str">
        <f>VLOOKUP(A1623,medical[#All],5,FALSE)</f>
        <v>Normal</v>
      </c>
      <c r="E1623" s="26" t="str">
        <f>VLOOKUP(A1623,medical[#All],6,FALSE)</f>
        <v>Yes</v>
      </c>
      <c r="F1623" s="26" t="str">
        <f>VLOOKUP('Health care'!A1623,medical[#All],7,FALSE)</f>
        <v>No</v>
      </c>
      <c r="G1623" s="26" t="str">
        <f>VLOOKUP(A1623,medical[#All],8,FALSE)</f>
        <v>Yes</v>
      </c>
      <c r="H1623" s="26">
        <f>VLOOKUP('Health care'!A1623,medical[#All],9,FALSE)</f>
        <v>1</v>
      </c>
      <c r="I1623" s="26" t="str">
        <f>VLOOKUP(A1623,medical[#All],10,FALSE)</f>
        <v>No</v>
      </c>
      <c r="J1623" s="27" t="str">
        <f>VLOOKUP(A1623,medical[#All],3,FALSE)</f>
        <v>OverWeight</v>
      </c>
      <c r="K1623" s="27" t="str">
        <f>VLOOKUP(A1623,medical[#All],5,FALSE)</f>
        <v>Normal</v>
      </c>
      <c r="L1623" s="28" t="str">
        <f>VLOOKUP(A1623,hospital[#All],10,FALSE)</f>
        <v>16-Nov-1983</v>
      </c>
      <c r="M1623" s="29">
        <f>VLOOKUP(A1623,hospital[#All],6,FALSE)</f>
        <v>6123.57</v>
      </c>
      <c r="N1623" s="26" t="str">
        <f>VLOOKUP(A1623,hospital[#All],7,FALSE)</f>
        <v>tier - 3</v>
      </c>
      <c r="O1623" s="26" t="str">
        <f>VLOOKUP(A1623,hospital[#All],8,FALSE)</f>
        <v>tier - 2</v>
      </c>
      <c r="P1623" s="26" t="str">
        <f>VLOOKUP(A1623,hospital[#All],9,FALSE)</f>
        <v>R1012</v>
      </c>
      <c r="Q1623" s="26">
        <f>VLOOKUP(A1623,hospital[#All],11,FALSE)</f>
        <v>42</v>
      </c>
    </row>
    <row r="1624" spans="1:17" ht="15.6" x14ac:dyDescent="0.3">
      <c r="A1624" s="25" t="s">
        <v>748</v>
      </c>
      <c r="B1624" s="26" t="str">
        <f>VLOOKUP(A1624,cstm_name[#All],4,FALSE)</f>
        <v>justin</v>
      </c>
      <c r="C1624" s="26">
        <f>VLOOKUP(A1624,medical[#All],2,FALSE)</f>
        <v>21.85</v>
      </c>
      <c r="D1624" s="26" t="str">
        <f>VLOOKUP(A1624,medical[#All],5,FALSE)</f>
        <v>Normal</v>
      </c>
      <c r="E1624" s="26" t="str">
        <f>VLOOKUP(A1624,medical[#All],6,FALSE)</f>
        <v>Yes</v>
      </c>
      <c r="F1624" s="26" t="str">
        <f>VLOOKUP('Health care'!A1624,medical[#All],7,FALSE)</f>
        <v>No</v>
      </c>
      <c r="G1624" s="26" t="str">
        <f>VLOOKUP(A1624,medical[#All],8,FALSE)</f>
        <v>Yes</v>
      </c>
      <c r="H1624" s="26">
        <f>VLOOKUP('Health care'!A1624,medical[#All],9,FALSE)</f>
        <v>1</v>
      </c>
      <c r="I1624" s="26" t="str">
        <f>VLOOKUP(A1624,medical[#All],10,FALSE)</f>
        <v>No</v>
      </c>
      <c r="J1624" s="27" t="str">
        <f>VLOOKUP(A1624,medical[#All],3,FALSE)</f>
        <v>Normal Weight</v>
      </c>
      <c r="K1624" s="27" t="str">
        <f>VLOOKUP(A1624,medical[#All],5,FALSE)</f>
        <v>Normal</v>
      </c>
      <c r="L1624" s="28" t="str">
        <f>VLOOKUP(A1624,hospital[#All],10,FALSE)</f>
        <v>11-Aug-1983</v>
      </c>
      <c r="M1624" s="29">
        <f>VLOOKUP(A1624,hospital[#All],6,FALSE)</f>
        <v>6117.49</v>
      </c>
      <c r="N1624" s="26" t="str">
        <f>VLOOKUP(A1624,hospital[#All],7,FALSE)</f>
        <v>tier - 2</v>
      </c>
      <c r="O1624" s="26" t="str">
        <f>VLOOKUP(A1624,hospital[#All],8,FALSE)</f>
        <v>tier - 3</v>
      </c>
      <c r="P1624" s="26" t="str">
        <f>VLOOKUP(A1624,hospital[#All],9,FALSE)</f>
        <v>R1012</v>
      </c>
      <c r="Q1624" s="26">
        <f>VLOOKUP(A1624,hospital[#All],11,FALSE)</f>
        <v>42</v>
      </c>
    </row>
    <row r="1625" spans="1:17" ht="15.6" x14ac:dyDescent="0.3">
      <c r="A1625" s="25" t="s">
        <v>747</v>
      </c>
      <c r="B1625" s="26" t="str">
        <f>VLOOKUP(A1625,cstm_name[#All],4,FALSE)</f>
        <v>emily</v>
      </c>
      <c r="C1625" s="26">
        <f>VLOOKUP(A1625,medical[#All],2,FALSE)</f>
        <v>30.495000000000001</v>
      </c>
      <c r="D1625" s="26" t="str">
        <f>VLOOKUP(A1625,medical[#All],5,FALSE)</f>
        <v>Prediabetes</v>
      </c>
      <c r="E1625" s="26" t="str">
        <f>VLOOKUP(A1625,medical[#All],6,FALSE)</f>
        <v>No</v>
      </c>
      <c r="F1625" s="26" t="str">
        <f>VLOOKUP('Health care'!A1625,medical[#All],7,FALSE)</f>
        <v>No</v>
      </c>
      <c r="G1625" s="26" t="str">
        <f>VLOOKUP(A1625,medical[#All],8,FALSE)</f>
        <v>No</v>
      </c>
      <c r="H1625" s="26">
        <f>VLOOKUP('Health care'!A1625,medical[#All],9,FALSE)</f>
        <v>0</v>
      </c>
      <c r="I1625" s="26" t="str">
        <f>VLOOKUP(A1625,medical[#All],10,FALSE)</f>
        <v>No</v>
      </c>
      <c r="J1625" s="27" t="str">
        <f>VLOOKUP(A1625,medical[#All],3,FALSE)</f>
        <v>Obesity</v>
      </c>
      <c r="K1625" s="27" t="str">
        <f>VLOOKUP(A1625,medical[#All],5,FALSE)</f>
        <v>Prediabetes</v>
      </c>
      <c r="L1625" s="28" t="str">
        <f>VLOOKUP(A1625,hospital[#All],10,FALSE)</f>
        <v>25-Jul-1991</v>
      </c>
      <c r="M1625" s="29">
        <f>VLOOKUP(A1625,hospital[#All],6,FALSE)</f>
        <v>6113.23</v>
      </c>
      <c r="N1625" s="26" t="str">
        <f>VLOOKUP(A1625,hospital[#All],7,FALSE)</f>
        <v>tier - 2</v>
      </c>
      <c r="O1625" s="26" t="str">
        <f>VLOOKUP(A1625,hospital[#All],8,FALSE)</f>
        <v>tier - 2</v>
      </c>
      <c r="P1625" s="26" t="str">
        <f>VLOOKUP(A1625,hospital[#All],9,FALSE)</f>
        <v>R1024</v>
      </c>
      <c r="Q1625" s="26">
        <f>VLOOKUP(A1625,hospital[#All],11,FALSE)</f>
        <v>34</v>
      </c>
    </row>
    <row r="1626" spans="1:17" ht="15.6" x14ac:dyDescent="0.3">
      <c r="A1626" s="25" t="s">
        <v>746</v>
      </c>
      <c r="B1626" s="26" t="str">
        <f>VLOOKUP(A1626,cstm_name[#All],4,FALSE)</f>
        <v>rebecca</v>
      </c>
      <c r="C1626" s="26">
        <f>VLOOKUP(A1626,medical[#All],2,FALSE)</f>
        <v>34.104999999999997</v>
      </c>
      <c r="D1626" s="26" t="str">
        <f>VLOOKUP(A1626,medical[#All],5,FALSE)</f>
        <v>Normal</v>
      </c>
      <c r="E1626" s="26" t="str">
        <f>VLOOKUP(A1626,medical[#All],6,FALSE)</f>
        <v>Yes</v>
      </c>
      <c r="F1626" s="26" t="str">
        <f>VLOOKUP('Health care'!A1626,medical[#All],7,FALSE)</f>
        <v>No</v>
      </c>
      <c r="G1626" s="26" t="str">
        <f>VLOOKUP(A1626,medical[#All],8,FALSE)</f>
        <v>No</v>
      </c>
      <c r="H1626" s="26">
        <f>VLOOKUP('Health care'!A1626,medical[#All],9,FALSE)</f>
        <v>0</v>
      </c>
      <c r="I1626" s="26" t="str">
        <f>VLOOKUP(A1626,medical[#All],10,FALSE)</f>
        <v>No</v>
      </c>
      <c r="J1626" s="27" t="str">
        <f>VLOOKUP(A1626,medical[#All],3,FALSE)</f>
        <v>Obesity</v>
      </c>
      <c r="K1626" s="27" t="str">
        <f>VLOOKUP(A1626,medical[#All],5,FALSE)</f>
        <v>Normal</v>
      </c>
      <c r="L1626" s="28" t="str">
        <f>VLOOKUP(A1626,hospital[#All],10,FALSE)</f>
        <v>21-Jul-1985</v>
      </c>
      <c r="M1626" s="29">
        <f>VLOOKUP(A1626,hospital[#All],6,FALSE)</f>
        <v>6112.35</v>
      </c>
      <c r="N1626" s="26" t="str">
        <f>VLOOKUP(A1626,hospital[#All],7,FALSE)</f>
        <v>tier - 2</v>
      </c>
      <c r="O1626" s="26" t="str">
        <f>VLOOKUP(A1626,hospital[#All],8,FALSE)</f>
        <v>tier - 1</v>
      </c>
      <c r="P1626" s="26" t="str">
        <f>VLOOKUP(A1626,hospital[#All],9,FALSE)</f>
        <v>R1012</v>
      </c>
      <c r="Q1626" s="26">
        <f>VLOOKUP(A1626,hospital[#All],11,FALSE)</f>
        <v>40</v>
      </c>
    </row>
    <row r="1627" spans="1:17" ht="15.6" x14ac:dyDescent="0.3">
      <c r="A1627" s="25" t="s">
        <v>745</v>
      </c>
      <c r="B1627" s="26" t="str">
        <f>VLOOKUP(A1627,cstm_name[#All],4,FALSE)</f>
        <v>allie</v>
      </c>
      <c r="C1627" s="26">
        <f>VLOOKUP(A1627,medical[#All],2,FALSE)</f>
        <v>32.770000000000003</v>
      </c>
      <c r="D1627" s="26" t="str">
        <f>VLOOKUP(A1627,medical[#All],5,FALSE)</f>
        <v>Normal</v>
      </c>
      <c r="E1627" s="26" t="str">
        <f>VLOOKUP(A1627,medical[#All],6,FALSE)</f>
        <v>Yes</v>
      </c>
      <c r="F1627" s="26" t="str">
        <f>VLOOKUP('Health care'!A1627,medical[#All],7,FALSE)</f>
        <v>No</v>
      </c>
      <c r="G1627" s="26" t="str">
        <f>VLOOKUP(A1627,medical[#All],8,FALSE)</f>
        <v>No</v>
      </c>
      <c r="H1627" s="26">
        <f>VLOOKUP('Health care'!A1627,medical[#All],9,FALSE)</f>
        <v>1</v>
      </c>
      <c r="I1627" s="26" t="str">
        <f>VLOOKUP(A1627,medical[#All],10,FALSE)</f>
        <v>No</v>
      </c>
      <c r="J1627" s="27" t="str">
        <f>VLOOKUP(A1627,medical[#All],3,FALSE)</f>
        <v>Obesity</v>
      </c>
      <c r="K1627" s="27" t="str">
        <f>VLOOKUP(A1627,medical[#All],5,FALSE)</f>
        <v>Normal</v>
      </c>
      <c r="L1627" s="28" t="str">
        <f>VLOOKUP(A1627,hospital[#All],10,FALSE)</f>
        <v>9-Sep-1995</v>
      </c>
      <c r="M1627" s="29">
        <f>VLOOKUP(A1627,hospital[#All],6,FALSE)</f>
        <v>6111.95</v>
      </c>
      <c r="N1627" s="26" t="str">
        <f>VLOOKUP(A1627,hospital[#All],7,FALSE)</f>
        <v>tier - 2</v>
      </c>
      <c r="O1627" s="26" t="str">
        <f>VLOOKUP(A1627,hospital[#All],8,FALSE)</f>
        <v>tier - 3</v>
      </c>
      <c r="P1627" s="26" t="str">
        <f>VLOOKUP(A1627,hospital[#All],9,FALSE)</f>
        <v>R1026</v>
      </c>
      <c r="Q1627" s="26">
        <f>VLOOKUP(A1627,hospital[#All],11,FALSE)</f>
        <v>30</v>
      </c>
    </row>
    <row r="1628" spans="1:17" ht="15.6" x14ac:dyDescent="0.3">
      <c r="A1628" s="25" t="s">
        <v>744</v>
      </c>
      <c r="B1628" s="26" t="str">
        <f>VLOOKUP(A1628,cstm_name[#All],4,FALSE)</f>
        <v>trasi</v>
      </c>
      <c r="C1628" s="26">
        <f>VLOOKUP(A1628,medical[#All],2,FALSE)</f>
        <v>16.850000000000001</v>
      </c>
      <c r="D1628" s="26" t="str">
        <f>VLOOKUP(A1628,medical[#All],5,FALSE)</f>
        <v>Diabetes</v>
      </c>
      <c r="E1628" s="26" t="str">
        <f>VLOOKUP(A1628,medical[#All],6,FALSE)</f>
        <v>Yes</v>
      </c>
      <c r="F1628" s="26" t="str">
        <f>VLOOKUP('Health care'!A1628,medical[#All],7,FALSE)</f>
        <v>No</v>
      </c>
      <c r="G1628" s="26" t="str">
        <f>VLOOKUP(A1628,medical[#All],8,FALSE)</f>
        <v>No</v>
      </c>
      <c r="H1628" s="26">
        <f>VLOOKUP('Health care'!A1628,medical[#All],9,FALSE)</f>
        <v>2</v>
      </c>
      <c r="I1628" s="26" t="str">
        <f>VLOOKUP(A1628,medical[#All],10,FALSE)</f>
        <v>No</v>
      </c>
      <c r="J1628" s="27" t="str">
        <f>VLOOKUP(A1628,medical[#All],3,FALSE)</f>
        <v>Underweight</v>
      </c>
      <c r="K1628" s="27" t="str">
        <f>VLOOKUP(A1628,medical[#All],5,FALSE)</f>
        <v>Diabetes</v>
      </c>
      <c r="L1628" s="28" t="str">
        <f>VLOOKUP(A1628,hospital[#All],10,FALSE)</f>
        <v>9-Jun-1970</v>
      </c>
      <c r="M1628" s="29">
        <f>VLOOKUP(A1628,hospital[#All],6,FALSE)</f>
        <v>6098.38</v>
      </c>
      <c r="N1628" s="26" t="str">
        <f>VLOOKUP(A1628,hospital[#All],7,FALSE)</f>
        <v>tier - 2</v>
      </c>
      <c r="O1628" s="26" t="str">
        <f>VLOOKUP(A1628,hospital[#All],8,FALSE)</f>
        <v>tier - 2</v>
      </c>
      <c r="P1628" s="26" t="str">
        <f>VLOOKUP(A1628,hospital[#All],9,FALSE)</f>
        <v>R1013</v>
      </c>
      <c r="Q1628" s="26">
        <f>VLOOKUP(A1628,hospital[#All],11,FALSE)</f>
        <v>55</v>
      </c>
    </row>
    <row r="1629" spans="1:17" ht="15.6" x14ac:dyDescent="0.3">
      <c r="A1629" s="25" t="s">
        <v>743</v>
      </c>
      <c r="B1629" s="26" t="str">
        <f>VLOOKUP(A1629,cstm_name[#All],4,FALSE)</f>
        <v>kevin</v>
      </c>
      <c r="C1629" s="26">
        <f>VLOOKUP(A1629,medical[#All],2,FALSE)</f>
        <v>34.700000000000003</v>
      </c>
      <c r="D1629" s="26" t="str">
        <f>VLOOKUP(A1629,medical[#All],5,FALSE)</f>
        <v>Prediabetes</v>
      </c>
      <c r="E1629" s="26" t="str">
        <f>VLOOKUP(A1629,medical[#All],6,FALSE)</f>
        <v>No</v>
      </c>
      <c r="F1629" s="26" t="str">
        <f>VLOOKUP('Health care'!A1629,medical[#All],7,FALSE)</f>
        <v>No</v>
      </c>
      <c r="G1629" s="26" t="str">
        <f>VLOOKUP(A1629,medical[#All],8,FALSE)</f>
        <v>No</v>
      </c>
      <c r="H1629" s="26">
        <f>VLOOKUP('Health care'!A1629,medical[#All],9,FALSE)</f>
        <v>1</v>
      </c>
      <c r="I1629" s="26" t="str">
        <f>VLOOKUP(A1629,medical[#All],10,FALSE)</f>
        <v>No</v>
      </c>
      <c r="J1629" s="27" t="str">
        <f>VLOOKUP(A1629,medical[#All],3,FALSE)</f>
        <v>Obesity</v>
      </c>
      <c r="K1629" s="27" t="str">
        <f>VLOOKUP(A1629,medical[#All],5,FALSE)</f>
        <v>Prediabetes</v>
      </c>
      <c r="L1629" s="28" t="str">
        <f>VLOOKUP(A1629,hospital[#All],10,FALSE)</f>
        <v>25-Jul-1984</v>
      </c>
      <c r="M1629" s="29">
        <f>VLOOKUP(A1629,hospital[#All],6,FALSE)</f>
        <v>6082.41</v>
      </c>
      <c r="N1629" s="26" t="str">
        <f>VLOOKUP(A1629,hospital[#All],7,FALSE)</f>
        <v>tier - 1</v>
      </c>
      <c r="O1629" s="26" t="str">
        <f>VLOOKUP(A1629,hospital[#All],8,FALSE)</f>
        <v>tier - 2</v>
      </c>
      <c r="P1629" s="26" t="str">
        <f>VLOOKUP(A1629,hospital[#All],9,FALSE)</f>
        <v>R1011</v>
      </c>
      <c r="Q1629" s="26">
        <f>VLOOKUP(A1629,hospital[#All],11,FALSE)</f>
        <v>41</v>
      </c>
    </row>
    <row r="1630" spans="1:17" ht="15.6" x14ac:dyDescent="0.3">
      <c r="A1630" s="25" t="s">
        <v>742</v>
      </c>
      <c r="B1630" s="26" t="str">
        <f>VLOOKUP(A1630,cstm_name[#All],4,FALSE)</f>
        <v>fernando</v>
      </c>
      <c r="C1630" s="26">
        <f>VLOOKUP(A1630,medical[#All],2,FALSE)</f>
        <v>37.049999999999997</v>
      </c>
      <c r="D1630" s="26" t="str">
        <f>VLOOKUP(A1630,medical[#All],5,FALSE)</f>
        <v>Normal</v>
      </c>
      <c r="E1630" s="26" t="str">
        <f>VLOOKUP(A1630,medical[#All],6,FALSE)</f>
        <v>No</v>
      </c>
      <c r="F1630" s="26" t="str">
        <f>VLOOKUP('Health care'!A1630,medical[#All],7,FALSE)</f>
        <v>No</v>
      </c>
      <c r="G1630" s="26" t="str">
        <f>VLOOKUP(A1630,medical[#All],8,FALSE)</f>
        <v>No</v>
      </c>
      <c r="H1630" s="26">
        <f>VLOOKUP('Health care'!A1630,medical[#All],9,FALSE)</f>
        <v>1</v>
      </c>
      <c r="I1630" s="26" t="str">
        <f>VLOOKUP(A1630,medical[#All],10,FALSE)</f>
        <v>No</v>
      </c>
      <c r="J1630" s="27" t="str">
        <f>VLOOKUP(A1630,medical[#All],3,FALSE)</f>
        <v>Obesity</v>
      </c>
      <c r="K1630" s="27" t="str">
        <f>VLOOKUP(A1630,medical[#All],5,FALSE)</f>
        <v>Normal</v>
      </c>
      <c r="L1630" s="28" t="str">
        <f>VLOOKUP(A1630,hospital[#All],10,FALSE)</f>
        <v>14-Oct-1984</v>
      </c>
      <c r="M1630" s="29">
        <f>VLOOKUP(A1630,hospital[#All],6,FALSE)</f>
        <v>6079.67</v>
      </c>
      <c r="N1630" s="26" t="str">
        <f>VLOOKUP(A1630,hospital[#All],7,FALSE)</f>
        <v>tier - 1</v>
      </c>
      <c r="O1630" s="26" t="str">
        <f>VLOOKUP(A1630,hospital[#All],8,FALSE)</f>
        <v>tier - 1</v>
      </c>
      <c r="P1630" s="26" t="str">
        <f>VLOOKUP(A1630,hospital[#All],9,FALSE)</f>
        <v>R1014</v>
      </c>
      <c r="Q1630" s="26">
        <f>VLOOKUP(A1630,hospital[#All],11,FALSE)</f>
        <v>41</v>
      </c>
    </row>
    <row r="1631" spans="1:17" ht="15.6" x14ac:dyDescent="0.3">
      <c r="A1631" s="25" t="s">
        <v>741</v>
      </c>
      <c r="B1631" s="26" t="str">
        <f>VLOOKUP(A1631,cstm_name[#All],4,FALSE)</f>
        <v>ieva</v>
      </c>
      <c r="C1631" s="26">
        <f>VLOOKUP(A1631,medical[#All],2,FALSE)</f>
        <v>18.78</v>
      </c>
      <c r="D1631" s="26" t="str">
        <f>VLOOKUP(A1631,medical[#All],5,FALSE)</f>
        <v>Normal</v>
      </c>
      <c r="E1631" s="26" t="str">
        <f>VLOOKUP(A1631,medical[#All],6,FALSE)</f>
        <v>No</v>
      </c>
      <c r="F1631" s="26" t="str">
        <f>VLOOKUP('Health care'!A1631,medical[#All],7,FALSE)</f>
        <v>No</v>
      </c>
      <c r="G1631" s="26" t="str">
        <f>VLOOKUP(A1631,medical[#All],8,FALSE)</f>
        <v>Yes</v>
      </c>
      <c r="H1631" s="26">
        <f>VLOOKUP('Health care'!A1631,medical[#All],9,FALSE)</f>
        <v>1</v>
      </c>
      <c r="I1631" s="26" t="str">
        <f>VLOOKUP(A1631,medical[#All],10,FALSE)</f>
        <v>No</v>
      </c>
      <c r="J1631" s="27" t="str">
        <f>VLOOKUP(A1631,medical[#All],3,FALSE)</f>
        <v>Normal Weight</v>
      </c>
      <c r="K1631" s="27" t="str">
        <f>VLOOKUP(A1631,medical[#All],5,FALSE)</f>
        <v>Normal</v>
      </c>
      <c r="L1631" s="28" t="str">
        <f>VLOOKUP(A1631,hospital[#All],10,FALSE)</f>
        <v>8-Aug-1979</v>
      </c>
      <c r="M1631" s="29">
        <f>VLOOKUP(A1631,hospital[#All],6,FALSE)</f>
        <v>6074.37</v>
      </c>
      <c r="N1631" s="26" t="str">
        <f>VLOOKUP(A1631,hospital[#All],7,FALSE)</f>
        <v>tier - 2</v>
      </c>
      <c r="O1631" s="26" t="str">
        <f>VLOOKUP(A1631,hospital[#All],8,FALSE)</f>
        <v>tier - 2</v>
      </c>
      <c r="P1631" s="26" t="str">
        <f>VLOOKUP(A1631,hospital[#All],9,FALSE)</f>
        <v>R1012</v>
      </c>
      <c r="Q1631" s="26">
        <f>VLOOKUP(A1631,hospital[#All],11,FALSE)</f>
        <v>46</v>
      </c>
    </row>
    <row r="1632" spans="1:17" ht="15.6" x14ac:dyDescent="0.3">
      <c r="A1632" s="25" t="s">
        <v>740</v>
      </c>
      <c r="B1632" s="26" t="str">
        <f>VLOOKUP(A1632,cstm_name[#All],4,FALSE)</f>
        <v>chris</v>
      </c>
      <c r="C1632" s="26">
        <f>VLOOKUP(A1632,medical[#All],2,FALSE)</f>
        <v>28.024999999999999</v>
      </c>
      <c r="D1632" s="26" t="str">
        <f>VLOOKUP(A1632,medical[#All],5,FALSE)</f>
        <v>Normal</v>
      </c>
      <c r="E1632" s="26" t="str">
        <f>VLOOKUP(A1632,medical[#All],6,FALSE)</f>
        <v>No</v>
      </c>
      <c r="F1632" s="26" t="str">
        <f>VLOOKUP('Health care'!A1632,medical[#All],7,FALSE)</f>
        <v>No</v>
      </c>
      <c r="G1632" s="26" t="str">
        <f>VLOOKUP(A1632,medical[#All],8,FALSE)</f>
        <v>No</v>
      </c>
      <c r="H1632" s="26">
        <f>VLOOKUP('Health care'!A1632,medical[#All],9,FALSE)</f>
        <v>1</v>
      </c>
      <c r="I1632" s="26" t="str">
        <f>VLOOKUP(A1632,medical[#All],10,FALSE)</f>
        <v>No</v>
      </c>
      <c r="J1632" s="27" t="str">
        <f>VLOOKUP(A1632,medical[#All],3,FALSE)</f>
        <v>OverWeight</v>
      </c>
      <c r="K1632" s="27" t="str">
        <f>VLOOKUP(A1632,medical[#All],5,FALSE)</f>
        <v>Normal</v>
      </c>
      <c r="L1632" s="28" t="str">
        <f>VLOOKUP(A1632,hospital[#All],10,FALSE)</f>
        <v>21-Sep-1984</v>
      </c>
      <c r="M1632" s="29">
        <f>VLOOKUP(A1632,hospital[#All],6,FALSE)</f>
        <v>6067.13</v>
      </c>
      <c r="N1632" s="26" t="str">
        <f>VLOOKUP(A1632,hospital[#All],7,FALSE)</f>
        <v>tier - 3</v>
      </c>
      <c r="O1632" s="26" t="str">
        <f>VLOOKUP(A1632,hospital[#All],8,FALSE)</f>
        <v>tier - 1</v>
      </c>
      <c r="P1632" s="26" t="str">
        <f>VLOOKUP(A1632,hospital[#All],9,FALSE)</f>
        <v>R1016</v>
      </c>
      <c r="Q1632" s="26">
        <f>VLOOKUP(A1632,hospital[#All],11,FALSE)</f>
        <v>41</v>
      </c>
    </row>
    <row r="1633" spans="1:17" ht="15.6" x14ac:dyDescent="0.3">
      <c r="A1633" s="25" t="s">
        <v>739</v>
      </c>
      <c r="B1633" s="26" t="str">
        <f>VLOOKUP(A1633,cstm_name[#All],4,FALSE)</f>
        <v>Drew</v>
      </c>
      <c r="C1633" s="26">
        <f>VLOOKUP(A1633,medical[#All],2,FALSE)</f>
        <v>35.090000000000003</v>
      </c>
      <c r="D1633" s="26" t="str">
        <f>VLOOKUP(A1633,medical[#All],5,FALSE)</f>
        <v>Prediabetes</v>
      </c>
      <c r="E1633" s="26" t="str">
        <f>VLOOKUP(A1633,medical[#All],6,FALSE)</f>
        <v>No</v>
      </c>
      <c r="F1633" s="26" t="str">
        <f>VLOOKUP('Health care'!A1633,medical[#All],7,FALSE)</f>
        <v>No</v>
      </c>
      <c r="G1633" s="26" t="str">
        <f>VLOOKUP(A1633,medical[#All],8,FALSE)</f>
        <v>No</v>
      </c>
      <c r="H1633" s="26">
        <f>VLOOKUP('Health care'!A1633,medical[#All],9,FALSE)</f>
        <v>0</v>
      </c>
      <c r="I1633" s="26" t="str">
        <f>VLOOKUP(A1633,medical[#All],10,FALSE)</f>
        <v>No</v>
      </c>
      <c r="J1633" s="27" t="str">
        <f>VLOOKUP(A1633,medical[#All],3,FALSE)</f>
        <v>Obesity</v>
      </c>
      <c r="K1633" s="27" t="str">
        <f>VLOOKUP(A1633,medical[#All],5,FALSE)</f>
        <v>Prediabetes</v>
      </c>
      <c r="L1633" s="28" t="str">
        <f>VLOOKUP(A1633,hospital[#All],10,FALSE)</f>
        <v>8-Nov-1994</v>
      </c>
      <c r="M1633" s="29">
        <f>VLOOKUP(A1633,hospital[#All],6,FALSE)</f>
        <v>6064.37</v>
      </c>
      <c r="N1633" s="26" t="str">
        <f>VLOOKUP(A1633,hospital[#All],7,FALSE)</f>
        <v>tier - 2</v>
      </c>
      <c r="O1633" s="26" t="str">
        <f>VLOOKUP(A1633,hospital[#All],8,FALSE)</f>
        <v>tier - 2</v>
      </c>
      <c r="P1633" s="26" t="str">
        <f>VLOOKUP(A1633,hospital[#All],9,FALSE)</f>
        <v>R1011</v>
      </c>
      <c r="Q1633" s="26">
        <f>VLOOKUP(A1633,hospital[#All],11,FALSE)</f>
        <v>31</v>
      </c>
    </row>
    <row r="1634" spans="1:17" ht="15.6" x14ac:dyDescent="0.3">
      <c r="A1634" s="25" t="s">
        <v>738</v>
      </c>
      <c r="B1634" s="26" t="str">
        <f>VLOOKUP(A1634,cstm_name[#All],4,FALSE)</f>
        <v>christina</v>
      </c>
      <c r="C1634" s="26">
        <f>VLOOKUP(A1634,medical[#All],2,FALSE)</f>
        <v>34.42</v>
      </c>
      <c r="D1634" s="26" t="str">
        <f>VLOOKUP(A1634,medical[#All],5,FALSE)</f>
        <v>Normal</v>
      </c>
      <c r="E1634" s="26" t="str">
        <f>VLOOKUP(A1634,medical[#All],6,FALSE)</f>
        <v>Yes</v>
      </c>
      <c r="F1634" s="26" t="str">
        <f>VLOOKUP('Health care'!A1634,medical[#All],7,FALSE)</f>
        <v>No</v>
      </c>
      <c r="G1634" s="26" t="str">
        <f>VLOOKUP(A1634,medical[#All],8,FALSE)</f>
        <v>No</v>
      </c>
      <c r="H1634" s="26">
        <f>VLOOKUP('Health care'!A1634,medical[#All],9,FALSE)</f>
        <v>0</v>
      </c>
      <c r="I1634" s="26" t="str">
        <f>VLOOKUP(A1634,medical[#All],10,FALSE)</f>
        <v>No</v>
      </c>
      <c r="J1634" s="27" t="str">
        <f>VLOOKUP(A1634,medical[#All],3,FALSE)</f>
        <v>Obesity</v>
      </c>
      <c r="K1634" s="27" t="str">
        <f>VLOOKUP(A1634,medical[#All],5,FALSE)</f>
        <v>Normal</v>
      </c>
      <c r="L1634" s="28" t="str">
        <f>VLOOKUP(A1634,hospital[#All],10,FALSE)</f>
        <v>28-Jul-1996</v>
      </c>
      <c r="M1634" s="29">
        <f>VLOOKUP(A1634,hospital[#All],6,FALSE)</f>
        <v>6061.8</v>
      </c>
      <c r="N1634" s="26" t="str">
        <f>VLOOKUP(A1634,hospital[#All],7,FALSE)</f>
        <v>tier - 2</v>
      </c>
      <c r="O1634" s="26" t="str">
        <f>VLOOKUP(A1634,hospital[#All],8,FALSE)</f>
        <v>tier - 3</v>
      </c>
      <c r="P1634" s="26" t="str">
        <f>VLOOKUP(A1634,hospital[#All],9,FALSE)</f>
        <v>R1012</v>
      </c>
      <c r="Q1634" s="26">
        <f>VLOOKUP(A1634,hospital[#All],11,FALSE)</f>
        <v>29</v>
      </c>
    </row>
    <row r="1635" spans="1:17" ht="15.6" x14ac:dyDescent="0.3">
      <c r="A1635" s="25" t="s">
        <v>737</v>
      </c>
      <c r="B1635" s="26" t="str">
        <f>VLOOKUP(A1635,cstm_name[#All],4,FALSE)</f>
        <v>Alexander</v>
      </c>
      <c r="C1635" s="26">
        <f>VLOOKUP(A1635,medical[#All],2,FALSE)</f>
        <v>29.4</v>
      </c>
      <c r="D1635" s="26" t="str">
        <f>VLOOKUP(A1635,medical[#All],5,FALSE)</f>
        <v>Normal</v>
      </c>
      <c r="E1635" s="26" t="str">
        <f>VLOOKUP(A1635,medical[#All],6,FALSE)</f>
        <v>No</v>
      </c>
      <c r="F1635" s="26" t="str">
        <f>VLOOKUP('Health care'!A1635,medical[#All],7,FALSE)</f>
        <v>No</v>
      </c>
      <c r="G1635" s="26" t="str">
        <f>VLOOKUP(A1635,medical[#All],8,FALSE)</f>
        <v>No</v>
      </c>
      <c r="H1635" s="26">
        <f>VLOOKUP('Health care'!A1635,medical[#All],9,FALSE)</f>
        <v>0</v>
      </c>
      <c r="I1635" s="26" t="str">
        <f>VLOOKUP(A1635,medical[#All],10,FALSE)</f>
        <v>No</v>
      </c>
      <c r="J1635" s="27" t="str">
        <f>VLOOKUP(A1635,medical[#All],3,FALSE)</f>
        <v>OverWeight</v>
      </c>
      <c r="K1635" s="27" t="str">
        <f>VLOOKUP(A1635,medical[#All],5,FALSE)</f>
        <v>Normal</v>
      </c>
      <c r="L1635" s="28" t="str">
        <f>VLOOKUP(A1635,hospital[#All],10,FALSE)</f>
        <v>16-Aug-1989</v>
      </c>
      <c r="M1635" s="29">
        <f>VLOOKUP(A1635,hospital[#All],6,FALSE)</f>
        <v>6059.17</v>
      </c>
      <c r="N1635" s="26" t="str">
        <f>VLOOKUP(A1635,hospital[#All],7,FALSE)</f>
        <v>tier - 2</v>
      </c>
      <c r="O1635" s="26" t="str">
        <f>VLOOKUP(A1635,hospital[#All],8,FALSE)</f>
        <v>tier - 1</v>
      </c>
      <c r="P1635" s="26" t="str">
        <f>VLOOKUP(A1635,hospital[#All],9,FALSE)</f>
        <v>R1011</v>
      </c>
      <c r="Q1635" s="26">
        <f>VLOOKUP(A1635,hospital[#All],11,FALSE)</f>
        <v>36</v>
      </c>
    </row>
    <row r="1636" spans="1:17" ht="15.6" x14ac:dyDescent="0.3">
      <c r="A1636" s="25" t="s">
        <v>736</v>
      </c>
      <c r="B1636" s="26" t="str">
        <f>VLOOKUP(A1636,cstm_name[#All],4,FALSE)</f>
        <v>meaghan</v>
      </c>
      <c r="C1636" s="26">
        <f>VLOOKUP(A1636,medical[#All],2,FALSE)</f>
        <v>21.31</v>
      </c>
      <c r="D1636" s="26" t="str">
        <f>VLOOKUP(A1636,medical[#All],5,FALSE)</f>
        <v>Normal</v>
      </c>
      <c r="E1636" s="26" t="str">
        <f>VLOOKUP(A1636,medical[#All],6,FALSE)</f>
        <v>No</v>
      </c>
      <c r="F1636" s="26" t="str">
        <f>VLOOKUP('Health care'!A1636,medical[#All],7,FALSE)</f>
        <v>No</v>
      </c>
      <c r="G1636" s="26" t="str">
        <f>VLOOKUP(A1636,medical[#All],8,FALSE)</f>
        <v>No</v>
      </c>
      <c r="H1636" s="26">
        <f>VLOOKUP('Health care'!A1636,medical[#All],9,FALSE)</f>
        <v>0</v>
      </c>
      <c r="I1636" s="26" t="str">
        <f>VLOOKUP(A1636,medical[#All],10,FALSE)</f>
        <v>No</v>
      </c>
      <c r="J1636" s="27" t="str">
        <f>VLOOKUP(A1636,medical[#All],3,FALSE)</f>
        <v>Normal Weight</v>
      </c>
      <c r="K1636" s="27" t="str">
        <f>VLOOKUP(A1636,medical[#All],5,FALSE)</f>
        <v>Normal</v>
      </c>
      <c r="L1636" s="28" t="str">
        <f>VLOOKUP(A1636,hospital[#All],10,FALSE)</f>
        <v>8-Aug-1980</v>
      </c>
      <c r="M1636" s="29">
        <f>VLOOKUP(A1636,hospital[#All],6,FALSE)</f>
        <v>5993.62</v>
      </c>
      <c r="N1636" s="26" t="str">
        <f>VLOOKUP(A1636,hospital[#All],7,FALSE)</f>
        <v>tier - 2</v>
      </c>
      <c r="O1636" s="26" t="str">
        <f>VLOOKUP(A1636,hospital[#All],8,FALSE)</f>
        <v>tier - 3</v>
      </c>
      <c r="P1636" s="26" t="str">
        <f>VLOOKUP(A1636,hospital[#All],9,FALSE)</f>
        <v>R1013</v>
      </c>
      <c r="Q1636" s="26">
        <f>VLOOKUP(A1636,hospital[#All],11,FALSE)</f>
        <v>45</v>
      </c>
    </row>
    <row r="1637" spans="1:17" ht="15.6" x14ac:dyDescent="0.3">
      <c r="A1637" s="25" t="s">
        <v>735</v>
      </c>
      <c r="B1637" s="26" t="str">
        <f>VLOOKUP(A1637,cstm_name[#All],4,FALSE)</f>
        <v>kristin</v>
      </c>
      <c r="C1637" s="26">
        <f>VLOOKUP(A1637,medical[#All],2,FALSE)</f>
        <v>19.559999999999999</v>
      </c>
      <c r="D1637" s="26" t="str">
        <f>VLOOKUP(A1637,medical[#All],5,FALSE)</f>
        <v>Diabetes</v>
      </c>
      <c r="E1637" s="26" t="str">
        <f>VLOOKUP(A1637,medical[#All],6,FALSE)</f>
        <v>No</v>
      </c>
      <c r="F1637" s="26" t="str">
        <f>VLOOKUP('Health care'!A1637,medical[#All],7,FALSE)</f>
        <v>No</v>
      </c>
      <c r="G1637" s="26" t="str">
        <f>VLOOKUP(A1637,medical[#All],8,FALSE)</f>
        <v>No</v>
      </c>
      <c r="H1637" s="26">
        <f>VLOOKUP('Health care'!A1637,medical[#All],9,FALSE)</f>
        <v>0</v>
      </c>
      <c r="I1637" s="26" t="str">
        <f>VLOOKUP(A1637,medical[#All],10,FALSE)</f>
        <v>No</v>
      </c>
      <c r="J1637" s="27" t="str">
        <f>VLOOKUP(A1637,medical[#All],3,FALSE)</f>
        <v>Normal Weight</v>
      </c>
      <c r="K1637" s="27" t="str">
        <f>VLOOKUP(A1637,medical[#All],5,FALSE)</f>
        <v>Diabetes</v>
      </c>
      <c r="L1637" s="28" t="str">
        <f>VLOOKUP(A1637,hospital[#All],10,FALSE)</f>
        <v>17-Aug-1974</v>
      </c>
      <c r="M1637" s="29">
        <f>VLOOKUP(A1637,hospital[#All],6,FALSE)</f>
        <v>5990.17</v>
      </c>
      <c r="N1637" s="26" t="str">
        <f>VLOOKUP(A1637,hospital[#All],7,FALSE)</f>
        <v>tier - 2</v>
      </c>
      <c r="O1637" s="26" t="str">
        <f>VLOOKUP(A1637,hospital[#All],8,FALSE)</f>
        <v>tier - 2</v>
      </c>
      <c r="P1637" s="26" t="str">
        <f>VLOOKUP(A1637,hospital[#All],9,FALSE)</f>
        <v>R1013</v>
      </c>
      <c r="Q1637" s="26">
        <f>VLOOKUP(A1637,hospital[#All],11,FALSE)</f>
        <v>51</v>
      </c>
    </row>
    <row r="1638" spans="1:17" ht="15.6" x14ac:dyDescent="0.3">
      <c r="A1638" s="25" t="s">
        <v>734</v>
      </c>
      <c r="B1638" s="26" t="str">
        <f>VLOOKUP(A1638,cstm_name[#All],4,FALSE)</f>
        <v>Andrea</v>
      </c>
      <c r="C1638" s="26">
        <f>VLOOKUP(A1638,medical[#All],2,FALSE)</f>
        <v>37.335000000000001</v>
      </c>
      <c r="D1638" s="26" t="str">
        <f>VLOOKUP(A1638,medical[#All],5,FALSE)</f>
        <v>Prediabetes</v>
      </c>
      <c r="E1638" s="26" t="str">
        <f>VLOOKUP(A1638,medical[#All],6,FALSE)</f>
        <v>Yes</v>
      </c>
      <c r="F1638" s="26" t="str">
        <f>VLOOKUP('Health care'!A1638,medical[#All],7,FALSE)</f>
        <v>No</v>
      </c>
      <c r="G1638" s="26" t="str">
        <f>VLOOKUP(A1638,medical[#All],8,FALSE)</f>
        <v>No</v>
      </c>
      <c r="H1638" s="26">
        <f>VLOOKUP('Health care'!A1638,medical[#All],9,FALSE)</f>
        <v>1</v>
      </c>
      <c r="I1638" s="26" t="str">
        <f>VLOOKUP(A1638,medical[#All],10,FALSE)</f>
        <v>No</v>
      </c>
      <c r="J1638" s="27" t="str">
        <f>VLOOKUP(A1638,medical[#All],3,FALSE)</f>
        <v>Obesity</v>
      </c>
      <c r="K1638" s="27" t="str">
        <f>VLOOKUP(A1638,medical[#All],5,FALSE)</f>
        <v>Prediabetes</v>
      </c>
      <c r="L1638" s="28" t="str">
        <f>VLOOKUP(A1638,hospital[#All],10,FALSE)</f>
        <v>10-Jun-1988</v>
      </c>
      <c r="M1638" s="29">
        <f>VLOOKUP(A1638,hospital[#All],6,FALSE)</f>
        <v>5989.52</v>
      </c>
      <c r="N1638" s="26" t="str">
        <f>VLOOKUP(A1638,hospital[#All],7,FALSE)</f>
        <v>tier - 2</v>
      </c>
      <c r="O1638" s="26" t="str">
        <f>VLOOKUP(A1638,hospital[#All],8,FALSE)</f>
        <v>tier - 1</v>
      </c>
      <c r="P1638" s="26" t="str">
        <f>VLOOKUP(A1638,hospital[#All],9,FALSE)</f>
        <v>R1012</v>
      </c>
      <c r="Q1638" s="26">
        <f>VLOOKUP(A1638,hospital[#All],11,FALSE)</f>
        <v>37</v>
      </c>
    </row>
    <row r="1639" spans="1:17" ht="15.6" x14ac:dyDescent="0.3">
      <c r="A1639" s="25" t="s">
        <v>733</v>
      </c>
      <c r="B1639" s="26" t="str">
        <f>VLOOKUP(A1639,cstm_name[#All],4,FALSE)</f>
        <v>kris</v>
      </c>
      <c r="C1639" s="26">
        <f>VLOOKUP(A1639,medical[#All],2,FALSE)</f>
        <v>19.53</v>
      </c>
      <c r="D1639" s="26" t="str">
        <f>VLOOKUP(A1639,medical[#All],5,FALSE)</f>
        <v>Diabetes</v>
      </c>
      <c r="E1639" s="26" t="str">
        <f>VLOOKUP(A1639,medical[#All],6,FALSE)</f>
        <v>No</v>
      </c>
      <c r="F1639" s="26" t="str">
        <f>VLOOKUP('Health care'!A1639,medical[#All],7,FALSE)</f>
        <v>No</v>
      </c>
      <c r="G1639" s="26" t="str">
        <f>VLOOKUP(A1639,medical[#All],8,FALSE)</f>
        <v>No</v>
      </c>
      <c r="H1639" s="26">
        <f>VLOOKUP('Health care'!A1639,medical[#All],9,FALSE)</f>
        <v>0</v>
      </c>
      <c r="I1639" s="26" t="str">
        <f>VLOOKUP(A1639,medical[#All],10,FALSE)</f>
        <v>No</v>
      </c>
      <c r="J1639" s="27" t="str">
        <f>VLOOKUP(A1639,medical[#All],3,FALSE)</f>
        <v>Normal Weight</v>
      </c>
      <c r="K1639" s="27" t="str">
        <f>VLOOKUP(A1639,medical[#All],5,FALSE)</f>
        <v>Diabetes</v>
      </c>
      <c r="L1639" s="28" t="str">
        <f>VLOOKUP(A1639,hospital[#All],10,FALSE)</f>
        <v>11-Oct-1974</v>
      </c>
      <c r="M1639" s="29">
        <f>VLOOKUP(A1639,hospital[#All],6,FALSE)</f>
        <v>5979.99</v>
      </c>
      <c r="N1639" s="26" t="str">
        <f>VLOOKUP(A1639,hospital[#All],7,FALSE)</f>
        <v>tier - 2</v>
      </c>
      <c r="O1639" s="26" t="str">
        <f>VLOOKUP(A1639,hospital[#All],8,FALSE)</f>
        <v>tier - 3</v>
      </c>
      <c r="P1639" s="26" t="str">
        <f>VLOOKUP(A1639,hospital[#All],9,FALSE)</f>
        <v>R1013</v>
      </c>
      <c r="Q1639" s="26">
        <f>VLOOKUP(A1639,hospital[#All],11,FALSE)</f>
        <v>51</v>
      </c>
    </row>
    <row r="1640" spans="1:17" ht="15.6" x14ac:dyDescent="0.3">
      <c r="A1640" s="25" t="s">
        <v>732</v>
      </c>
      <c r="B1640" s="26" t="str">
        <f>VLOOKUP(A1640,cstm_name[#All],4,FALSE)</f>
        <v>Alden</v>
      </c>
      <c r="C1640" s="26">
        <f>VLOOKUP(A1640,medical[#All],2,FALSE)</f>
        <v>34.1</v>
      </c>
      <c r="D1640" s="26" t="str">
        <f>VLOOKUP(A1640,medical[#All],5,FALSE)</f>
        <v>Normal</v>
      </c>
      <c r="E1640" s="26" t="str">
        <f>VLOOKUP(A1640,medical[#All],6,FALSE)</f>
        <v>No</v>
      </c>
      <c r="F1640" s="26" t="str">
        <f>VLOOKUP('Health care'!A1640,medical[#All],7,FALSE)</f>
        <v>No</v>
      </c>
      <c r="G1640" s="26" t="str">
        <f>VLOOKUP(A1640,medical[#All],8,FALSE)</f>
        <v>No</v>
      </c>
      <c r="H1640" s="26">
        <f>VLOOKUP('Health care'!A1640,medical[#All],9,FALSE)</f>
        <v>0</v>
      </c>
      <c r="I1640" s="26" t="str">
        <f>VLOOKUP(A1640,medical[#All],10,FALSE)</f>
        <v>No</v>
      </c>
      <c r="J1640" s="27" t="str">
        <f>VLOOKUP(A1640,medical[#All],3,FALSE)</f>
        <v>Obesity</v>
      </c>
      <c r="K1640" s="27" t="str">
        <f>VLOOKUP(A1640,medical[#All],5,FALSE)</f>
        <v>Normal</v>
      </c>
      <c r="L1640" s="28" t="str">
        <f>VLOOKUP(A1640,hospital[#All],10,FALSE)</f>
        <v>10-Oct-1980</v>
      </c>
      <c r="M1640" s="29">
        <f>VLOOKUP(A1640,hospital[#All],6,FALSE)</f>
        <v>5979.73</v>
      </c>
      <c r="N1640" s="26" t="str">
        <f>VLOOKUP(A1640,hospital[#All],7,FALSE)</f>
        <v>tier - 2</v>
      </c>
      <c r="O1640" s="26" t="str">
        <f>VLOOKUP(A1640,hospital[#All],8,FALSE)</f>
        <v>tier - 2</v>
      </c>
      <c r="P1640" s="26" t="str">
        <f>VLOOKUP(A1640,hospital[#All],9,FALSE)</f>
        <v>R1011</v>
      </c>
      <c r="Q1640" s="26">
        <f>VLOOKUP(A1640,hospital[#All],11,FALSE)</f>
        <v>45</v>
      </c>
    </row>
    <row r="1641" spans="1:17" ht="15.6" x14ac:dyDescent="0.3">
      <c r="A1641" s="25" t="s">
        <v>731</v>
      </c>
      <c r="B1641" s="26" t="str">
        <f>VLOOKUP(A1641,cstm_name[#All],4,FALSE)</f>
        <v>Suzanne</v>
      </c>
      <c r="C1641" s="26">
        <f>VLOOKUP(A1641,medical[#All],2,FALSE)</f>
        <v>16.5</v>
      </c>
      <c r="D1641" s="26" t="str">
        <f>VLOOKUP(A1641,medical[#All],5,FALSE)</f>
        <v>Diabetes</v>
      </c>
      <c r="E1641" s="26" t="str">
        <f>VLOOKUP(A1641,medical[#All],6,FALSE)</f>
        <v>Yes</v>
      </c>
      <c r="F1641" s="26" t="str">
        <f>VLOOKUP('Health care'!A1641,medical[#All],7,FALSE)</f>
        <v>No</v>
      </c>
      <c r="G1641" s="26" t="str">
        <f>VLOOKUP(A1641,medical[#All],8,FALSE)</f>
        <v>No</v>
      </c>
      <c r="H1641" s="26">
        <f>VLOOKUP('Health care'!A1641,medical[#All],9,FALSE)</f>
        <v>2</v>
      </c>
      <c r="I1641" s="26" t="str">
        <f>VLOOKUP(A1641,medical[#All],10,FALSE)</f>
        <v>No</v>
      </c>
      <c r="J1641" s="27" t="str">
        <f>VLOOKUP(A1641,medical[#All],3,FALSE)</f>
        <v>Underweight</v>
      </c>
      <c r="K1641" s="27" t="str">
        <f>VLOOKUP(A1641,medical[#All],5,FALSE)</f>
        <v>Diabetes</v>
      </c>
      <c r="L1641" s="28" t="str">
        <f>VLOOKUP(A1641,hospital[#All],10,FALSE)</f>
        <v>25-Jun-1970</v>
      </c>
      <c r="M1641" s="29">
        <f>VLOOKUP(A1641,hospital[#All],6,FALSE)</f>
        <v>5979.66</v>
      </c>
      <c r="N1641" s="26" t="str">
        <f>VLOOKUP(A1641,hospital[#All],7,FALSE)</f>
        <v>tier - 2</v>
      </c>
      <c r="O1641" s="26" t="str">
        <f>VLOOKUP(A1641,hospital[#All],8,FALSE)</f>
        <v>tier - 3</v>
      </c>
      <c r="P1641" s="26" t="str">
        <f>VLOOKUP(A1641,hospital[#All],9,FALSE)</f>
        <v>R1013</v>
      </c>
      <c r="Q1641" s="26">
        <f>VLOOKUP(A1641,hospital[#All],11,FALSE)</f>
        <v>55</v>
      </c>
    </row>
    <row r="1642" spans="1:17" ht="15.6" x14ac:dyDescent="0.3">
      <c r="A1642" s="25" t="s">
        <v>730</v>
      </c>
      <c r="B1642" s="26" t="str">
        <f>VLOOKUP(A1642,cstm_name[#All],4,FALSE)</f>
        <v>Heidi</v>
      </c>
      <c r="C1642" s="26">
        <f>VLOOKUP(A1642,medical[#All],2,FALSE)</f>
        <v>30.69</v>
      </c>
      <c r="D1642" s="26" t="str">
        <f>VLOOKUP(A1642,medical[#All],5,FALSE)</f>
        <v>Normal</v>
      </c>
      <c r="E1642" s="26" t="str">
        <f>VLOOKUP(A1642,medical[#All],6,FALSE)</f>
        <v>No</v>
      </c>
      <c r="F1642" s="26" t="str">
        <f>VLOOKUP('Health care'!A1642,medical[#All],7,FALSE)</f>
        <v>No</v>
      </c>
      <c r="G1642" s="26" t="str">
        <f>VLOOKUP(A1642,medical[#All],8,FALSE)</f>
        <v>No</v>
      </c>
      <c r="H1642" s="26">
        <f>VLOOKUP('Health care'!A1642,medical[#All],9,FALSE)</f>
        <v>1</v>
      </c>
      <c r="I1642" s="26" t="str">
        <f>VLOOKUP(A1642,medical[#All],10,FALSE)</f>
        <v>No</v>
      </c>
      <c r="J1642" s="27" t="str">
        <f>VLOOKUP(A1642,medical[#All],3,FALSE)</f>
        <v>Obesity</v>
      </c>
      <c r="K1642" s="27" t="str">
        <f>VLOOKUP(A1642,medical[#All],5,FALSE)</f>
        <v>Normal</v>
      </c>
      <c r="L1642" s="28" t="str">
        <f>VLOOKUP(A1642,hospital[#All],10,FALSE)</f>
        <v>11-Nov-1984</v>
      </c>
      <c r="M1642" s="29">
        <f>VLOOKUP(A1642,hospital[#All],6,FALSE)</f>
        <v>5976.83</v>
      </c>
      <c r="N1642" s="26" t="str">
        <f>VLOOKUP(A1642,hospital[#All],7,FALSE)</f>
        <v>tier - 2</v>
      </c>
      <c r="O1642" s="26" t="str">
        <f>VLOOKUP(A1642,hospital[#All],8,FALSE)</f>
        <v>tier - 2</v>
      </c>
      <c r="P1642" s="26" t="str">
        <f>VLOOKUP(A1642,hospital[#All],9,FALSE)</f>
        <v>R1013</v>
      </c>
      <c r="Q1642" s="26">
        <f>VLOOKUP(A1642,hospital[#All],11,FALSE)</f>
        <v>41</v>
      </c>
    </row>
    <row r="1643" spans="1:17" ht="15.6" x14ac:dyDescent="0.3">
      <c r="A1643" s="25" t="s">
        <v>729</v>
      </c>
      <c r="B1643" s="26" t="str">
        <f>VLOOKUP(A1643,cstm_name[#All],4,FALSE)</f>
        <v>carolyn</v>
      </c>
      <c r="C1643" s="26">
        <f>VLOOKUP(A1643,medical[#All],2,FALSE)</f>
        <v>28.93</v>
      </c>
      <c r="D1643" s="26" t="str">
        <f>VLOOKUP(A1643,medical[#All],5,FALSE)</f>
        <v>Normal</v>
      </c>
      <c r="E1643" s="26" t="str">
        <f>VLOOKUP(A1643,medical[#All],6,FALSE)</f>
        <v>No</v>
      </c>
      <c r="F1643" s="26" t="str">
        <f>VLOOKUP('Health care'!A1643,medical[#All],7,FALSE)</f>
        <v>No</v>
      </c>
      <c r="G1643" s="26" t="str">
        <f>VLOOKUP(A1643,medical[#All],8,FALSE)</f>
        <v>No</v>
      </c>
      <c r="H1643" s="26">
        <f>VLOOKUP('Health care'!A1643,medical[#All],9,FALSE)</f>
        <v>1</v>
      </c>
      <c r="I1643" s="26" t="str">
        <f>VLOOKUP(A1643,medical[#All],10,FALSE)</f>
        <v>No</v>
      </c>
      <c r="J1643" s="27" t="str">
        <f>VLOOKUP(A1643,medical[#All],3,FALSE)</f>
        <v>OverWeight</v>
      </c>
      <c r="K1643" s="27" t="str">
        <f>VLOOKUP(A1643,medical[#All],5,FALSE)</f>
        <v>Normal</v>
      </c>
      <c r="L1643" s="28" t="str">
        <f>VLOOKUP(A1643,hospital[#All],10,FALSE)</f>
        <v>19-Sep-1984</v>
      </c>
      <c r="M1643" s="29">
        <f>VLOOKUP(A1643,hospital[#All],6,FALSE)</f>
        <v>5974.38</v>
      </c>
      <c r="N1643" s="26" t="str">
        <f>VLOOKUP(A1643,hospital[#All],7,FALSE)</f>
        <v>tier - 2</v>
      </c>
      <c r="O1643" s="26" t="str">
        <f>VLOOKUP(A1643,hospital[#All],8,FALSE)</f>
        <v>tier - 3</v>
      </c>
      <c r="P1643" s="26" t="str">
        <f>VLOOKUP(A1643,hospital[#All],9,FALSE)</f>
        <v>R1013</v>
      </c>
      <c r="Q1643" s="26">
        <f>VLOOKUP(A1643,hospital[#All],11,FALSE)</f>
        <v>41</v>
      </c>
    </row>
    <row r="1644" spans="1:17" ht="15.6" x14ac:dyDescent="0.3">
      <c r="A1644" s="25" t="s">
        <v>728</v>
      </c>
      <c r="B1644" s="26" t="str">
        <f>VLOOKUP(A1644,cstm_name[#All],4,FALSE)</f>
        <v>sabine</v>
      </c>
      <c r="C1644" s="26">
        <f>VLOOKUP(A1644,medical[#All],2,FALSE)</f>
        <v>38.9</v>
      </c>
      <c r="D1644" s="26" t="str">
        <f>VLOOKUP(A1644,medical[#All],5,FALSE)</f>
        <v>Normal</v>
      </c>
      <c r="E1644" s="26" t="str">
        <f>VLOOKUP(A1644,medical[#All],6,FALSE)</f>
        <v>No</v>
      </c>
      <c r="F1644" s="26" t="str">
        <f>VLOOKUP('Health care'!A1644,medical[#All],7,FALSE)</f>
        <v>No</v>
      </c>
      <c r="G1644" s="26" t="str">
        <f>VLOOKUP(A1644,medical[#All],8,FALSE)</f>
        <v>No</v>
      </c>
      <c r="H1644" s="26">
        <f>VLOOKUP('Health care'!A1644,medical[#All],9,FALSE)</f>
        <v>0</v>
      </c>
      <c r="I1644" s="26" t="str">
        <f>VLOOKUP(A1644,medical[#All],10,FALSE)</f>
        <v>No</v>
      </c>
      <c r="J1644" s="27" t="str">
        <f>VLOOKUP(A1644,medical[#All],3,FALSE)</f>
        <v>Obesity</v>
      </c>
      <c r="K1644" s="27" t="str">
        <f>VLOOKUP(A1644,medical[#All],5,FALSE)</f>
        <v>Normal</v>
      </c>
      <c r="L1644" s="28" t="str">
        <f>VLOOKUP(A1644,hospital[#All],10,FALSE)</f>
        <v>22-Jul-1989</v>
      </c>
      <c r="M1644" s="29">
        <f>VLOOKUP(A1644,hospital[#All],6,FALSE)</f>
        <v>5972.38</v>
      </c>
      <c r="N1644" s="26" t="str">
        <f>VLOOKUP(A1644,hospital[#All],7,FALSE)</f>
        <v>tier - 2</v>
      </c>
      <c r="O1644" s="26" t="str">
        <f>VLOOKUP(A1644,hospital[#All],8,FALSE)</f>
        <v>tier - 2</v>
      </c>
      <c r="P1644" s="26" t="str">
        <f>VLOOKUP(A1644,hospital[#All],9,FALSE)</f>
        <v>R1011</v>
      </c>
      <c r="Q1644" s="26">
        <f>VLOOKUP(A1644,hospital[#All],11,FALSE)</f>
        <v>36</v>
      </c>
    </row>
    <row r="1645" spans="1:17" ht="15.6" x14ac:dyDescent="0.3">
      <c r="A1645" s="25" t="s">
        <v>727</v>
      </c>
      <c r="B1645" s="26" t="str">
        <f>VLOOKUP(A1645,cstm_name[#All],4,FALSE)</f>
        <v>bobby</v>
      </c>
      <c r="C1645" s="26">
        <f>VLOOKUP(A1645,medical[#All],2,FALSE)</f>
        <v>26.9</v>
      </c>
      <c r="D1645" s="26" t="str">
        <f>VLOOKUP(A1645,medical[#All],5,FALSE)</f>
        <v>Normal</v>
      </c>
      <c r="E1645" s="26" t="str">
        <f>VLOOKUP(A1645,medical[#All],6,FALSE)</f>
        <v>No</v>
      </c>
      <c r="F1645" s="26" t="str">
        <f>VLOOKUP('Health care'!A1645,medical[#All],7,FALSE)</f>
        <v>No</v>
      </c>
      <c r="G1645" s="26" t="str">
        <f>VLOOKUP(A1645,medical[#All],8,FALSE)</f>
        <v>No</v>
      </c>
      <c r="H1645" s="26">
        <f>VLOOKUP('Health care'!A1645,medical[#All],9,FALSE)</f>
        <v>0</v>
      </c>
      <c r="I1645" s="26" t="str">
        <f>VLOOKUP(A1645,medical[#All],10,FALSE)</f>
        <v>No</v>
      </c>
      <c r="J1645" s="27" t="str">
        <f>VLOOKUP(A1645,medical[#All],3,FALSE)</f>
        <v>OverWeight</v>
      </c>
      <c r="K1645" s="27" t="str">
        <f>VLOOKUP(A1645,medical[#All],5,FALSE)</f>
        <v>Normal</v>
      </c>
      <c r="L1645" s="28" t="str">
        <f>VLOOKUP(A1645,hospital[#All],10,FALSE)</f>
        <v>21-Jul-1980</v>
      </c>
      <c r="M1645" s="29">
        <f>VLOOKUP(A1645,hospital[#All],6,FALSE)</f>
        <v>5969.72</v>
      </c>
      <c r="N1645" s="26" t="str">
        <f>VLOOKUP(A1645,hospital[#All],7,FALSE)</f>
        <v>tier - 3</v>
      </c>
      <c r="O1645" s="26" t="str">
        <f>VLOOKUP(A1645,hospital[#All],8,FALSE)</f>
        <v>tier - 3</v>
      </c>
      <c r="P1645" s="26" t="str">
        <f>VLOOKUP(A1645,hospital[#All],9,FALSE)</f>
        <v>R1011</v>
      </c>
      <c r="Q1645" s="26">
        <f>VLOOKUP(A1645,hospital[#All],11,FALSE)</f>
        <v>45</v>
      </c>
    </row>
    <row r="1646" spans="1:17" ht="15.6" x14ac:dyDescent="0.3">
      <c r="A1646" s="25" t="s">
        <v>726</v>
      </c>
      <c r="B1646" s="26" t="str">
        <f>VLOOKUP(A1646,cstm_name[#All],4,FALSE)</f>
        <v>fan</v>
      </c>
      <c r="C1646" s="26">
        <f>VLOOKUP(A1646,medical[#All],2,FALSE)</f>
        <v>24.86</v>
      </c>
      <c r="D1646" s="26" t="str">
        <f>VLOOKUP(A1646,medical[#All],5,FALSE)</f>
        <v>Prediabetes</v>
      </c>
      <c r="E1646" s="26" t="str">
        <f>VLOOKUP(A1646,medical[#All],6,FALSE)</f>
        <v>No</v>
      </c>
      <c r="F1646" s="26" t="str">
        <f>VLOOKUP('Health care'!A1646,medical[#All],7,FALSE)</f>
        <v>No</v>
      </c>
      <c r="G1646" s="26" t="str">
        <f>VLOOKUP(A1646,medical[#All],8,FALSE)</f>
        <v>No</v>
      </c>
      <c r="H1646" s="26">
        <f>VLOOKUP('Health care'!A1646,medical[#All],9,FALSE)</f>
        <v>0</v>
      </c>
      <c r="I1646" s="26" t="str">
        <f>VLOOKUP(A1646,medical[#All],10,FALSE)</f>
        <v>No</v>
      </c>
      <c r="J1646" s="27" t="str">
        <f>VLOOKUP(A1646,medical[#All],3,FALSE)</f>
        <v>Normal Weight</v>
      </c>
      <c r="K1646" s="27" t="str">
        <f>VLOOKUP(A1646,medical[#All],5,FALSE)</f>
        <v>Prediabetes</v>
      </c>
      <c r="L1646" s="28" t="str">
        <f>VLOOKUP(A1646,hospital[#All],10,FALSE)</f>
        <v>5-Aug-1980</v>
      </c>
      <c r="M1646" s="29">
        <f>VLOOKUP(A1646,hospital[#All],6,FALSE)</f>
        <v>5966.89</v>
      </c>
      <c r="N1646" s="26" t="str">
        <f>VLOOKUP(A1646,hospital[#All],7,FALSE)</f>
        <v>tier - 2</v>
      </c>
      <c r="O1646" s="26" t="str">
        <f>VLOOKUP(A1646,hospital[#All],8,FALSE)</f>
        <v>tier - 3</v>
      </c>
      <c r="P1646" s="26" t="str">
        <f>VLOOKUP(A1646,hospital[#All],9,FALSE)</f>
        <v>R1013</v>
      </c>
      <c r="Q1646" s="26">
        <f>VLOOKUP(A1646,hospital[#All],11,FALSE)</f>
        <v>45</v>
      </c>
    </row>
    <row r="1647" spans="1:17" ht="15.6" x14ac:dyDescent="0.3">
      <c r="A1647" s="25" t="s">
        <v>725</v>
      </c>
      <c r="B1647" s="26" t="str">
        <f>VLOOKUP(A1647,cstm_name[#All],4,FALSE)</f>
        <v>Rachel</v>
      </c>
      <c r="C1647" s="26">
        <f>VLOOKUP(A1647,medical[#All],2,FALSE)</f>
        <v>39.14</v>
      </c>
      <c r="D1647" s="26" t="str">
        <f>VLOOKUP(A1647,medical[#All],5,FALSE)</f>
        <v>Prediabetes</v>
      </c>
      <c r="E1647" s="26" t="str">
        <f>VLOOKUP(A1647,medical[#All],6,FALSE)</f>
        <v>No</v>
      </c>
      <c r="F1647" s="26" t="str">
        <f>VLOOKUP('Health care'!A1647,medical[#All],7,FALSE)</f>
        <v>yes</v>
      </c>
      <c r="G1647" s="26" t="str">
        <f>VLOOKUP(A1647,medical[#All],8,FALSE)</f>
        <v>No</v>
      </c>
      <c r="H1647" s="26">
        <f>VLOOKUP('Health care'!A1647,medical[#All],9,FALSE)</f>
        <v>1</v>
      </c>
      <c r="I1647" s="26" t="str">
        <f>VLOOKUP(A1647,medical[#All],10,FALSE)</f>
        <v>No</v>
      </c>
      <c r="J1647" s="27" t="str">
        <f>VLOOKUP(A1647,medical[#All],3,FALSE)</f>
        <v>Obesity</v>
      </c>
      <c r="K1647" s="27" t="str">
        <f>VLOOKUP(A1647,medical[#All],5,FALSE)</f>
        <v>Prediabetes</v>
      </c>
      <c r="L1647" s="28" t="str">
        <f>VLOOKUP(A1647,hospital[#All],10,FALSE)</f>
        <v>15-Jul-2004</v>
      </c>
      <c r="M1647" s="29">
        <f>VLOOKUP(A1647,hospital[#All],6,FALSE)</f>
        <v>5960.91</v>
      </c>
      <c r="N1647" s="26" t="str">
        <f>VLOOKUP(A1647,hospital[#All],7,FALSE)</f>
        <v>tier - 2</v>
      </c>
      <c r="O1647" s="26" t="str">
        <f>VLOOKUP(A1647,hospital[#All],8,FALSE)</f>
        <v>tier - 1</v>
      </c>
      <c r="P1647" s="26" t="str">
        <f>VLOOKUP(A1647,hospital[#All],9,FALSE)</f>
        <v>R1026</v>
      </c>
      <c r="Q1647" s="26">
        <f>VLOOKUP(A1647,hospital[#All],11,FALSE)</f>
        <v>21</v>
      </c>
    </row>
    <row r="1648" spans="1:17" ht="15.6" x14ac:dyDescent="0.3">
      <c r="A1648" s="25" t="s">
        <v>724</v>
      </c>
      <c r="B1648" s="26" t="str">
        <f>VLOOKUP(A1648,cstm_name[#All],4,FALSE)</f>
        <v>greg</v>
      </c>
      <c r="C1648" s="26">
        <f>VLOOKUP(A1648,medical[#All],2,FALSE)</f>
        <v>39.799999999999997</v>
      </c>
      <c r="D1648" s="26" t="str">
        <f>VLOOKUP(A1648,medical[#All],5,FALSE)</f>
        <v>Prediabetes</v>
      </c>
      <c r="E1648" s="26" t="str">
        <f>VLOOKUP(A1648,medical[#All],6,FALSE)</f>
        <v>No</v>
      </c>
      <c r="F1648" s="26" t="str">
        <f>VLOOKUP('Health care'!A1648,medical[#All],7,FALSE)</f>
        <v>No</v>
      </c>
      <c r="G1648" s="26" t="str">
        <f>VLOOKUP(A1648,medical[#All],8,FALSE)</f>
        <v>Yes</v>
      </c>
      <c r="H1648" s="26">
        <f>VLOOKUP('Health care'!A1648,medical[#All],9,FALSE)</f>
        <v>1</v>
      </c>
      <c r="I1648" s="26" t="str">
        <f>VLOOKUP(A1648,medical[#All],10,FALSE)</f>
        <v>No</v>
      </c>
      <c r="J1648" s="27" t="str">
        <f>VLOOKUP(A1648,medical[#All],3,FALSE)</f>
        <v>Obesity</v>
      </c>
      <c r="K1648" s="27" t="str">
        <f>VLOOKUP(A1648,medical[#All],5,FALSE)</f>
        <v>Prediabetes</v>
      </c>
      <c r="L1648" s="28" t="str">
        <f>VLOOKUP(A1648,hospital[#All],10,FALSE)</f>
        <v>13-Aug-2003</v>
      </c>
      <c r="M1648" s="29">
        <f>VLOOKUP(A1648,hospital[#All],6,FALSE)</f>
        <v>5957.35</v>
      </c>
      <c r="N1648" s="26" t="str">
        <f>VLOOKUP(A1648,hospital[#All],7,FALSE)</f>
        <v>tier - 2</v>
      </c>
      <c r="O1648" s="26" t="str">
        <f>VLOOKUP(A1648,hospital[#All],8,FALSE)</f>
        <v>tier - 2</v>
      </c>
      <c r="P1648" s="26" t="str">
        <f>VLOOKUP(A1648,hospital[#All],9,FALSE)</f>
        <v>R1012</v>
      </c>
      <c r="Q1648" s="26">
        <f>VLOOKUP(A1648,hospital[#All],11,FALSE)</f>
        <v>22</v>
      </c>
    </row>
    <row r="1649" spans="1:17" ht="15.6" x14ac:dyDescent="0.3">
      <c r="A1649" s="25" t="s">
        <v>723</v>
      </c>
      <c r="B1649" s="26" t="str">
        <f>VLOOKUP(A1649,cstm_name[#All],4,FALSE)</f>
        <v>dan</v>
      </c>
      <c r="C1649" s="26">
        <f>VLOOKUP(A1649,medical[#All],2,FALSE)</f>
        <v>34.32</v>
      </c>
      <c r="D1649" s="26" t="str">
        <f>VLOOKUP(A1649,medical[#All],5,FALSE)</f>
        <v>Normal</v>
      </c>
      <c r="E1649" s="26" t="str">
        <f>VLOOKUP(A1649,medical[#All],6,FALSE)</f>
        <v>No</v>
      </c>
      <c r="F1649" s="26" t="str">
        <f>VLOOKUP('Health care'!A1649,medical[#All],7,FALSE)</f>
        <v>No</v>
      </c>
      <c r="G1649" s="26" t="str">
        <f>VLOOKUP(A1649,medical[#All],8,FALSE)</f>
        <v>No</v>
      </c>
      <c r="H1649" s="26">
        <f>VLOOKUP('Health care'!A1649,medical[#All],9,FALSE)</f>
        <v>1</v>
      </c>
      <c r="I1649" s="26" t="str">
        <f>VLOOKUP(A1649,medical[#All],10,FALSE)</f>
        <v>No</v>
      </c>
      <c r="J1649" s="27" t="str">
        <f>VLOOKUP(A1649,medical[#All],3,FALSE)</f>
        <v>Obesity</v>
      </c>
      <c r="K1649" s="27" t="str">
        <f>VLOOKUP(A1649,medical[#All],5,FALSE)</f>
        <v>Normal</v>
      </c>
      <c r="L1649" s="28" t="str">
        <f>VLOOKUP(A1649,hospital[#All],10,FALSE)</f>
        <v>14-Jul-1987</v>
      </c>
      <c r="M1649" s="29">
        <f>VLOOKUP(A1649,hospital[#All],6,FALSE)</f>
        <v>5934.38</v>
      </c>
      <c r="N1649" s="26" t="str">
        <f>VLOOKUP(A1649,hospital[#All],7,FALSE)</f>
        <v>tier - 3</v>
      </c>
      <c r="O1649" s="26" t="str">
        <f>VLOOKUP(A1649,hospital[#All],8,FALSE)</f>
        <v>tier - 2</v>
      </c>
      <c r="P1649" s="26" t="str">
        <f>VLOOKUP(A1649,hospital[#All],9,FALSE)</f>
        <v>R1013</v>
      </c>
      <c r="Q1649" s="26">
        <f>VLOOKUP(A1649,hospital[#All],11,FALSE)</f>
        <v>38</v>
      </c>
    </row>
    <row r="1650" spans="1:17" ht="15.6" x14ac:dyDescent="0.3">
      <c r="A1650" s="25" t="s">
        <v>722</v>
      </c>
      <c r="B1650" s="26" t="str">
        <f>VLOOKUP(A1650,cstm_name[#All],4,FALSE)</f>
        <v>Jennifer</v>
      </c>
      <c r="C1650" s="26">
        <f>VLOOKUP(A1650,medical[#All],2,FALSE)</f>
        <v>32.51</v>
      </c>
      <c r="D1650" s="26" t="str">
        <f>VLOOKUP(A1650,medical[#All],5,FALSE)</f>
        <v>Normal</v>
      </c>
      <c r="E1650" s="26" t="str">
        <f>VLOOKUP(A1650,medical[#All],6,FALSE)</f>
        <v>No</v>
      </c>
      <c r="F1650" s="26" t="str">
        <f>VLOOKUP('Health care'!A1650,medical[#All],7,FALSE)</f>
        <v>No</v>
      </c>
      <c r="G1650" s="26" t="str">
        <f>VLOOKUP(A1650,medical[#All],8,FALSE)</f>
        <v>No</v>
      </c>
      <c r="H1650" s="26">
        <f>VLOOKUP('Health care'!A1650,medical[#All],9,FALSE)</f>
        <v>0</v>
      </c>
      <c r="I1650" s="26" t="str">
        <f>VLOOKUP(A1650,medical[#All],10,FALSE)</f>
        <v>No</v>
      </c>
      <c r="J1650" s="27" t="str">
        <f>VLOOKUP(A1650,medical[#All],3,FALSE)</f>
        <v>Obesity</v>
      </c>
      <c r="K1650" s="27" t="str">
        <f>VLOOKUP(A1650,medical[#All],5,FALSE)</f>
        <v>Normal</v>
      </c>
      <c r="L1650" s="28" t="str">
        <f>VLOOKUP(A1650,hospital[#All],10,FALSE)</f>
        <v>30-Jul-1994</v>
      </c>
      <c r="M1650" s="29">
        <f>VLOOKUP(A1650,hospital[#All],6,FALSE)</f>
        <v>5927.65</v>
      </c>
      <c r="N1650" s="26" t="str">
        <f>VLOOKUP(A1650,hospital[#All],7,FALSE)</f>
        <v>tier - 2</v>
      </c>
      <c r="O1650" s="26" t="str">
        <f>VLOOKUP(A1650,hospital[#All],8,FALSE)</f>
        <v>tier - 1</v>
      </c>
      <c r="P1650" s="26" t="str">
        <f>VLOOKUP(A1650,hospital[#All],9,FALSE)</f>
        <v>R1012</v>
      </c>
      <c r="Q1650" s="26">
        <f>VLOOKUP(A1650,hospital[#All],11,FALSE)</f>
        <v>31</v>
      </c>
    </row>
    <row r="1651" spans="1:17" ht="15.6" x14ac:dyDescent="0.3">
      <c r="A1651" s="25" t="s">
        <v>721</v>
      </c>
      <c r="B1651" s="26" t="str">
        <f>VLOOKUP(A1651,cstm_name[#All],4,FALSE)</f>
        <v>jessica</v>
      </c>
      <c r="C1651" s="26">
        <f>VLOOKUP(A1651,medical[#All],2,FALSE)</f>
        <v>30.71</v>
      </c>
      <c r="D1651" s="26" t="str">
        <f>VLOOKUP(A1651,medical[#All],5,FALSE)</f>
        <v>Prediabetes</v>
      </c>
      <c r="E1651" s="26" t="str">
        <f>VLOOKUP(A1651,medical[#All],6,FALSE)</f>
        <v>No</v>
      </c>
      <c r="F1651" s="26" t="str">
        <f>VLOOKUP('Health care'!A1651,medical[#All],7,FALSE)</f>
        <v>No</v>
      </c>
      <c r="G1651" s="26" t="str">
        <f>VLOOKUP(A1651,medical[#All],8,FALSE)</f>
        <v>Yes</v>
      </c>
      <c r="H1651" s="26">
        <f>VLOOKUP('Health care'!A1651,medical[#All],9,FALSE)</f>
        <v>1</v>
      </c>
      <c r="I1651" s="26" t="str">
        <f>VLOOKUP(A1651,medical[#All],10,FALSE)</f>
        <v>No</v>
      </c>
      <c r="J1651" s="27" t="str">
        <f>VLOOKUP(A1651,medical[#All],3,FALSE)</f>
        <v>Obesity</v>
      </c>
      <c r="K1651" s="27" t="str">
        <f>VLOOKUP(A1651,medical[#All],5,FALSE)</f>
        <v>Prediabetes</v>
      </c>
      <c r="L1651" s="28" t="str">
        <f>VLOOKUP(A1651,hospital[#All],10,FALSE)</f>
        <v>13-Aug-1993</v>
      </c>
      <c r="M1651" s="29">
        <f>VLOOKUP(A1651,hospital[#All],6,FALSE)</f>
        <v>5926.93</v>
      </c>
      <c r="N1651" s="26" t="str">
        <f>VLOOKUP(A1651,hospital[#All],7,FALSE)</f>
        <v>tier - 2</v>
      </c>
      <c r="O1651" s="26" t="str">
        <f>VLOOKUP(A1651,hospital[#All],8,FALSE)</f>
        <v>tier - 2</v>
      </c>
      <c r="P1651" s="26" t="str">
        <f>VLOOKUP(A1651,hospital[#All],9,FALSE)</f>
        <v>R1025</v>
      </c>
      <c r="Q1651" s="26">
        <f>VLOOKUP(A1651,hospital[#All],11,FALSE)</f>
        <v>32</v>
      </c>
    </row>
    <row r="1652" spans="1:17" ht="15.6" x14ac:dyDescent="0.3">
      <c r="A1652" s="25" t="s">
        <v>720</v>
      </c>
      <c r="B1652" s="26" t="str">
        <f>VLOOKUP(A1652,cstm_name[#All],4,FALSE)</f>
        <v>chaiwat</v>
      </c>
      <c r="C1652" s="26">
        <f>VLOOKUP(A1652,medical[#All],2,FALSE)</f>
        <v>28.9</v>
      </c>
      <c r="D1652" s="26" t="str">
        <f>VLOOKUP(A1652,medical[#All],5,FALSE)</f>
        <v>Normal</v>
      </c>
      <c r="E1652" s="26" t="str">
        <f>VLOOKUP(A1652,medical[#All],6,FALSE)</f>
        <v>No</v>
      </c>
      <c r="F1652" s="26" t="str">
        <f>VLOOKUP('Health care'!A1652,medical[#All],7,FALSE)</f>
        <v>No</v>
      </c>
      <c r="G1652" s="26" t="str">
        <f>VLOOKUP(A1652,medical[#All],8,FALSE)</f>
        <v>No</v>
      </c>
      <c r="H1652" s="26">
        <f>VLOOKUP('Health care'!A1652,medical[#All],9,FALSE)</f>
        <v>1</v>
      </c>
      <c r="I1652" s="26" t="str">
        <f>VLOOKUP(A1652,medical[#All],10,FALSE)</f>
        <v>No</v>
      </c>
      <c r="J1652" s="27" t="str">
        <f>VLOOKUP(A1652,medical[#All],3,FALSE)</f>
        <v>OverWeight</v>
      </c>
      <c r="K1652" s="27" t="str">
        <f>VLOOKUP(A1652,medical[#All],5,FALSE)</f>
        <v>Normal</v>
      </c>
      <c r="L1652" s="28" t="str">
        <f>VLOOKUP(A1652,hospital[#All],10,FALSE)</f>
        <v>29-Jul-1987</v>
      </c>
      <c r="M1652" s="29">
        <f>VLOOKUP(A1652,hospital[#All],6,FALSE)</f>
        <v>5926.85</v>
      </c>
      <c r="N1652" s="26" t="str">
        <f>VLOOKUP(A1652,hospital[#All],7,FALSE)</f>
        <v>tier - 3</v>
      </c>
      <c r="O1652" s="26" t="str">
        <f>VLOOKUP(A1652,hospital[#All],8,FALSE)</f>
        <v>tier - 3</v>
      </c>
      <c r="P1652" s="26" t="str">
        <f>VLOOKUP(A1652,hospital[#All],9,FALSE)</f>
        <v>R1011</v>
      </c>
      <c r="Q1652" s="26">
        <f>VLOOKUP(A1652,hospital[#All],11,FALSE)</f>
        <v>38</v>
      </c>
    </row>
    <row r="1653" spans="1:17" ht="15.6" x14ac:dyDescent="0.3">
      <c r="A1653" s="25" t="s">
        <v>719</v>
      </c>
      <c r="B1653" s="26" t="str">
        <f>VLOOKUP(A1653,cstm_name[#All],4,FALSE)</f>
        <v>kerri</v>
      </c>
      <c r="C1653" s="26">
        <f>VLOOKUP(A1653,medical[#All],2,FALSE)</f>
        <v>36.19</v>
      </c>
      <c r="D1653" s="26" t="str">
        <f>VLOOKUP(A1653,medical[#All],5,FALSE)</f>
        <v>Normal</v>
      </c>
      <c r="E1653" s="26" t="str">
        <f>VLOOKUP(A1653,medical[#All],6,FALSE)</f>
        <v>No</v>
      </c>
      <c r="F1653" s="26" t="str">
        <f>VLOOKUP('Health care'!A1653,medical[#All],7,FALSE)</f>
        <v>No</v>
      </c>
      <c r="G1653" s="26" t="str">
        <f>VLOOKUP(A1653,medical[#All],8,FALSE)</f>
        <v>No</v>
      </c>
      <c r="H1653" s="26">
        <f>VLOOKUP('Health care'!A1653,medical[#All],9,FALSE)</f>
        <v>0</v>
      </c>
      <c r="I1653" s="26" t="str">
        <f>VLOOKUP(A1653,medical[#All],10,FALSE)</f>
        <v>No</v>
      </c>
      <c r="J1653" s="27" t="str">
        <f>VLOOKUP(A1653,medical[#All],3,FALSE)</f>
        <v>Obesity</v>
      </c>
      <c r="K1653" s="27" t="str">
        <f>VLOOKUP(A1653,medical[#All],5,FALSE)</f>
        <v>Normal</v>
      </c>
      <c r="L1653" s="28" t="str">
        <f>VLOOKUP(A1653,hospital[#All],10,FALSE)</f>
        <v>21-Dec-1982</v>
      </c>
      <c r="M1653" s="29">
        <f>VLOOKUP(A1653,hospital[#All],6,FALSE)</f>
        <v>5920.1</v>
      </c>
      <c r="N1653" s="26" t="str">
        <f>VLOOKUP(A1653,hospital[#All],7,FALSE)</f>
        <v>tier - 2</v>
      </c>
      <c r="O1653" s="26" t="str">
        <f>VLOOKUP(A1653,hospital[#All],8,FALSE)</f>
        <v>tier - 1</v>
      </c>
      <c r="P1653" s="26" t="str">
        <f>VLOOKUP(A1653,hospital[#All],9,FALSE)</f>
        <v>R1013</v>
      </c>
      <c r="Q1653" s="26">
        <f>VLOOKUP(A1653,hospital[#All],11,FALSE)</f>
        <v>43</v>
      </c>
    </row>
    <row r="1654" spans="1:17" ht="15.6" x14ac:dyDescent="0.3">
      <c r="A1654" s="25" t="s">
        <v>718</v>
      </c>
      <c r="B1654" s="26" t="str">
        <f>VLOOKUP(A1654,cstm_name[#All],4,FALSE)</f>
        <v>lisa</v>
      </c>
      <c r="C1654" s="26">
        <f>VLOOKUP(A1654,medical[#All],2,FALSE)</f>
        <v>29.6</v>
      </c>
      <c r="D1654" s="26" t="str">
        <f>VLOOKUP(A1654,medical[#All],5,FALSE)</f>
        <v>Normal</v>
      </c>
      <c r="E1654" s="26" t="str">
        <f>VLOOKUP(A1654,medical[#All],6,FALSE)</f>
        <v>No</v>
      </c>
      <c r="F1654" s="26" t="str">
        <f>VLOOKUP('Health care'!A1654,medical[#All],7,FALSE)</f>
        <v>No</v>
      </c>
      <c r="G1654" s="26" t="str">
        <f>VLOOKUP(A1654,medical[#All],8,FALSE)</f>
        <v>No</v>
      </c>
      <c r="H1654" s="26">
        <f>VLOOKUP('Health care'!A1654,medical[#All],9,FALSE)</f>
        <v>0</v>
      </c>
      <c r="I1654" s="26" t="str">
        <f>VLOOKUP(A1654,medical[#All],10,FALSE)</f>
        <v>No</v>
      </c>
      <c r="J1654" s="27" t="str">
        <f>VLOOKUP(A1654,medical[#All],3,FALSE)</f>
        <v>OverWeight</v>
      </c>
      <c r="K1654" s="27" t="str">
        <f>VLOOKUP(A1654,medical[#All],5,FALSE)</f>
        <v>Normal</v>
      </c>
      <c r="L1654" s="28" t="str">
        <f>VLOOKUP(A1654,hospital[#All],10,FALSE)</f>
        <v>8-Jul-1982</v>
      </c>
      <c r="M1654" s="29">
        <f>VLOOKUP(A1654,hospital[#All],6,FALSE)</f>
        <v>5910.94</v>
      </c>
      <c r="N1654" s="26" t="str">
        <f>VLOOKUP(A1654,hospital[#All],7,FALSE)</f>
        <v>tier - 2</v>
      </c>
      <c r="O1654" s="26" t="str">
        <f>VLOOKUP(A1654,hospital[#All],8,FALSE)</f>
        <v>tier - 1</v>
      </c>
      <c r="P1654" s="26" t="str">
        <f>VLOOKUP(A1654,hospital[#All],9,FALSE)</f>
        <v>R1011</v>
      </c>
      <c r="Q1654" s="26">
        <f>VLOOKUP(A1654,hospital[#All],11,FALSE)</f>
        <v>43</v>
      </c>
    </row>
    <row r="1655" spans="1:17" ht="15.6" x14ac:dyDescent="0.3">
      <c r="A1655" s="25" t="s">
        <v>717</v>
      </c>
      <c r="B1655" s="26" t="str">
        <f>VLOOKUP(A1655,cstm_name[#All],4,FALSE)</f>
        <v>Nicholas</v>
      </c>
      <c r="C1655" s="26">
        <f>VLOOKUP(A1655,medical[#All],2,FALSE)</f>
        <v>30.95</v>
      </c>
      <c r="D1655" s="26" t="str">
        <f>VLOOKUP(A1655,medical[#All],5,FALSE)</f>
        <v>Prediabetes</v>
      </c>
      <c r="E1655" s="26" t="str">
        <f>VLOOKUP(A1655,medical[#All],6,FALSE)</f>
        <v>No</v>
      </c>
      <c r="F1655" s="26" t="str">
        <f>VLOOKUP('Health care'!A1655,medical[#All],7,FALSE)</f>
        <v>No</v>
      </c>
      <c r="G1655" s="26" t="str">
        <f>VLOOKUP(A1655,medical[#All],8,FALSE)</f>
        <v>Yes</v>
      </c>
      <c r="H1655" s="26">
        <f>VLOOKUP('Health care'!A1655,medical[#All],9,FALSE)</f>
        <v>1</v>
      </c>
      <c r="I1655" s="26" t="str">
        <f>VLOOKUP(A1655,medical[#All],10,FALSE)</f>
        <v>No</v>
      </c>
      <c r="J1655" s="27" t="str">
        <f>VLOOKUP(A1655,medical[#All],3,FALSE)</f>
        <v>Obesity</v>
      </c>
      <c r="K1655" s="27" t="str">
        <f>VLOOKUP(A1655,medical[#All],5,FALSE)</f>
        <v>Prediabetes</v>
      </c>
      <c r="L1655" s="28" t="str">
        <f>VLOOKUP(A1655,hospital[#All],10,FALSE)</f>
        <v>19-Oct-1993</v>
      </c>
      <c r="M1655" s="29">
        <f>VLOOKUP(A1655,hospital[#All],6,FALSE)</f>
        <v>5877.02</v>
      </c>
      <c r="N1655" s="26" t="str">
        <f>VLOOKUP(A1655,hospital[#All],7,FALSE)</f>
        <v>tier - 2</v>
      </c>
      <c r="O1655" s="26" t="str">
        <f>VLOOKUP(A1655,hospital[#All],8,FALSE)</f>
        <v>tier - 2</v>
      </c>
      <c r="P1655" s="26" t="str">
        <f>VLOOKUP(A1655,hospital[#All],9,FALSE)</f>
        <v>R1021</v>
      </c>
      <c r="Q1655" s="26">
        <f>VLOOKUP(A1655,hospital[#All],11,FALSE)</f>
        <v>32</v>
      </c>
    </row>
    <row r="1656" spans="1:17" ht="15.6" x14ac:dyDescent="0.3">
      <c r="A1656" s="25" t="s">
        <v>716</v>
      </c>
      <c r="B1656" s="26" t="str">
        <f>VLOOKUP(A1656,cstm_name[#All],4,FALSE)</f>
        <v>Vasilis</v>
      </c>
      <c r="C1656" s="26">
        <f>VLOOKUP(A1656,medical[#All],2,FALSE)</f>
        <v>19.95</v>
      </c>
      <c r="D1656" s="26" t="str">
        <f>VLOOKUP(A1656,medical[#All],5,FALSE)</f>
        <v>Normal</v>
      </c>
      <c r="E1656" s="26" t="str">
        <f>VLOOKUP(A1656,medical[#All],6,FALSE)</f>
        <v>No</v>
      </c>
      <c r="F1656" s="26" t="str">
        <f>VLOOKUP('Health care'!A1656,medical[#All],7,FALSE)</f>
        <v>No</v>
      </c>
      <c r="G1656" s="26" t="str">
        <f>VLOOKUP(A1656,medical[#All],8,FALSE)</f>
        <v>No</v>
      </c>
      <c r="H1656" s="26">
        <f>VLOOKUP('Health care'!A1656,medical[#All],9,FALSE)</f>
        <v>1</v>
      </c>
      <c r="I1656" s="26" t="str">
        <f>VLOOKUP(A1656,medical[#All],10,FALSE)</f>
        <v>No</v>
      </c>
      <c r="J1656" s="27" t="str">
        <f>VLOOKUP(A1656,medical[#All],3,FALSE)</f>
        <v>Normal Weight</v>
      </c>
      <c r="K1656" s="27" t="str">
        <f>VLOOKUP(A1656,medical[#All],5,FALSE)</f>
        <v>Normal</v>
      </c>
      <c r="L1656" s="28" t="str">
        <f>VLOOKUP(A1656,hospital[#All],10,FALSE)</f>
        <v>22-Nov-1984</v>
      </c>
      <c r="M1656" s="29">
        <f>VLOOKUP(A1656,hospital[#All],6,FALSE)</f>
        <v>5855.9</v>
      </c>
      <c r="N1656" s="26" t="str">
        <f>VLOOKUP(A1656,hospital[#All],7,FALSE)</f>
        <v>tier - 2</v>
      </c>
      <c r="O1656" s="26" t="str">
        <f>VLOOKUP(A1656,hospital[#All],8,FALSE)</f>
        <v>tier - 3</v>
      </c>
      <c r="P1656" s="26" t="str">
        <f>VLOOKUP(A1656,hospital[#All],9,FALSE)</f>
        <v>R1012</v>
      </c>
      <c r="Q1656" s="26">
        <f>VLOOKUP(A1656,hospital[#All],11,FALSE)</f>
        <v>41</v>
      </c>
    </row>
    <row r="1657" spans="1:17" ht="15.6" x14ac:dyDescent="0.3">
      <c r="A1657" s="25" t="s">
        <v>715</v>
      </c>
      <c r="B1657" s="26" t="str">
        <f>VLOOKUP(A1657,cstm_name[#All],4,FALSE)</f>
        <v>Michael</v>
      </c>
      <c r="C1657" s="26">
        <f>VLOOKUP(A1657,medical[#All],2,FALSE)</f>
        <v>23.65</v>
      </c>
      <c r="D1657" s="26" t="str">
        <f>VLOOKUP(A1657,medical[#All],5,FALSE)</f>
        <v>Prediabetes</v>
      </c>
      <c r="E1657" s="26" t="str">
        <f>VLOOKUP(A1657,medical[#All],6,FALSE)</f>
        <v>Yes</v>
      </c>
      <c r="F1657" s="26" t="str">
        <f>VLOOKUP('Health care'!A1657,medical[#All],7,FALSE)</f>
        <v>No</v>
      </c>
      <c r="G1657" s="26" t="str">
        <f>VLOOKUP(A1657,medical[#All],8,FALSE)</f>
        <v>No</v>
      </c>
      <c r="H1657" s="26">
        <f>VLOOKUP('Health care'!A1657,medical[#All],9,FALSE)</f>
        <v>0</v>
      </c>
      <c r="I1657" s="26" t="str">
        <f>VLOOKUP(A1657,medical[#All],10,FALSE)</f>
        <v>No</v>
      </c>
      <c r="J1657" s="27" t="str">
        <f>VLOOKUP(A1657,medical[#All],3,FALSE)</f>
        <v>Normal Weight</v>
      </c>
      <c r="K1657" s="27" t="str">
        <f>VLOOKUP(A1657,medical[#All],5,FALSE)</f>
        <v>Prediabetes</v>
      </c>
      <c r="L1657" s="28" t="str">
        <f>VLOOKUP(A1657,hospital[#All],10,FALSE)</f>
        <v>18-Jun-1985</v>
      </c>
      <c r="M1657" s="29">
        <f>VLOOKUP(A1657,hospital[#All],6,FALSE)</f>
        <v>5847.24</v>
      </c>
      <c r="N1657" s="26" t="str">
        <f>VLOOKUP(A1657,hospital[#All],7,FALSE)</f>
        <v>tier - 2</v>
      </c>
      <c r="O1657" s="26" t="str">
        <f>VLOOKUP(A1657,hospital[#All],8,FALSE)</f>
        <v>tier - 1</v>
      </c>
      <c r="P1657" s="26" t="str">
        <f>VLOOKUP(A1657,hospital[#All],9,FALSE)</f>
        <v>R1013</v>
      </c>
      <c r="Q1657" s="26">
        <f>VLOOKUP(A1657,hospital[#All],11,FALSE)</f>
        <v>40</v>
      </c>
    </row>
    <row r="1658" spans="1:17" ht="15.6" x14ac:dyDescent="0.3">
      <c r="A1658" s="25" t="s">
        <v>714</v>
      </c>
      <c r="B1658" s="26" t="str">
        <f>VLOOKUP(A1658,cstm_name[#All],4,FALSE)</f>
        <v>Colleen</v>
      </c>
      <c r="C1658" s="26">
        <f>VLOOKUP(A1658,medical[#All],2,FALSE)</f>
        <v>43.34</v>
      </c>
      <c r="D1658" s="26" t="str">
        <f>VLOOKUP(A1658,medical[#All],5,FALSE)</f>
        <v>Normal</v>
      </c>
      <c r="E1658" s="26" t="str">
        <f>VLOOKUP(A1658,medical[#All],6,FALSE)</f>
        <v>No</v>
      </c>
      <c r="F1658" s="26" t="str">
        <f>VLOOKUP('Health care'!A1658,medical[#All],7,FALSE)</f>
        <v>No</v>
      </c>
      <c r="G1658" s="26" t="str">
        <f>VLOOKUP(A1658,medical[#All],8,FALSE)</f>
        <v>No</v>
      </c>
      <c r="H1658" s="26">
        <f>VLOOKUP('Health care'!A1658,medical[#All],9,FALSE)</f>
        <v>1</v>
      </c>
      <c r="I1658" s="26" t="str">
        <f>VLOOKUP(A1658,medical[#All],10,FALSE)</f>
        <v>No</v>
      </c>
      <c r="J1658" s="27" t="str">
        <f>VLOOKUP(A1658,medical[#All],3,FALSE)</f>
        <v>Obesity</v>
      </c>
      <c r="K1658" s="27" t="str">
        <f>VLOOKUP(A1658,medical[#All],5,FALSE)</f>
        <v>Normal</v>
      </c>
      <c r="L1658" s="28" t="str">
        <f>VLOOKUP(A1658,hospital[#All],10,FALSE)</f>
        <v>30-Sep-1987</v>
      </c>
      <c r="M1658" s="29">
        <f>VLOOKUP(A1658,hospital[#All],6,FALSE)</f>
        <v>5846.92</v>
      </c>
      <c r="N1658" s="26" t="str">
        <f>VLOOKUP(A1658,hospital[#All],7,FALSE)</f>
        <v>tier - 2</v>
      </c>
      <c r="O1658" s="26" t="str">
        <f>VLOOKUP(A1658,hospital[#All],8,FALSE)</f>
        <v>tier - 2</v>
      </c>
      <c r="P1658" s="26" t="str">
        <f>VLOOKUP(A1658,hospital[#All],9,FALSE)</f>
        <v>R1013</v>
      </c>
      <c r="Q1658" s="26">
        <f>VLOOKUP(A1658,hospital[#All],11,FALSE)</f>
        <v>38</v>
      </c>
    </row>
    <row r="1659" spans="1:17" ht="15.6" x14ac:dyDescent="0.3">
      <c r="A1659" s="25" t="s">
        <v>713</v>
      </c>
      <c r="B1659" s="26" t="str">
        <f>VLOOKUP(A1659,cstm_name[#All],4,FALSE)</f>
        <v>annika</v>
      </c>
      <c r="C1659" s="26">
        <f>VLOOKUP(A1659,medical[#All],2,FALSE)</f>
        <v>31.98</v>
      </c>
      <c r="D1659" s="26" t="str">
        <f>VLOOKUP(A1659,medical[#All],5,FALSE)</f>
        <v>Normal</v>
      </c>
      <c r="E1659" s="26" t="str">
        <f>VLOOKUP(A1659,medical[#All],6,FALSE)</f>
        <v>Yes</v>
      </c>
      <c r="F1659" s="26" t="str">
        <f>VLOOKUP('Health care'!A1659,medical[#All],7,FALSE)</f>
        <v>No</v>
      </c>
      <c r="G1659" s="26" t="str">
        <f>VLOOKUP(A1659,medical[#All],8,FALSE)</f>
        <v>No</v>
      </c>
      <c r="H1659" s="26">
        <f>VLOOKUP('Health care'!A1659,medical[#All],9,FALSE)</f>
        <v>1</v>
      </c>
      <c r="I1659" s="26" t="str">
        <f>VLOOKUP(A1659,medical[#All],10,FALSE)</f>
        <v>No</v>
      </c>
      <c r="J1659" s="27" t="str">
        <f>VLOOKUP(A1659,medical[#All],3,FALSE)</f>
        <v>Obesity</v>
      </c>
      <c r="K1659" s="27" t="str">
        <f>VLOOKUP(A1659,medical[#All],5,FALSE)</f>
        <v>Normal</v>
      </c>
      <c r="L1659" s="28" t="str">
        <f>VLOOKUP(A1659,hospital[#All],10,FALSE)</f>
        <v>20-Aug-1995</v>
      </c>
      <c r="M1659" s="29">
        <f>VLOOKUP(A1659,hospital[#All],6,FALSE)</f>
        <v>5843.99</v>
      </c>
      <c r="N1659" s="26" t="str">
        <f>VLOOKUP(A1659,hospital[#All],7,FALSE)</f>
        <v>tier - 2</v>
      </c>
      <c r="O1659" s="26" t="str">
        <f>VLOOKUP(A1659,hospital[#All],8,FALSE)</f>
        <v>tier - 2</v>
      </c>
      <c r="P1659" s="26" t="str">
        <f>VLOOKUP(A1659,hospital[#All],9,FALSE)</f>
        <v>R1025</v>
      </c>
      <c r="Q1659" s="26">
        <f>VLOOKUP(A1659,hospital[#All],11,FALSE)</f>
        <v>30</v>
      </c>
    </row>
    <row r="1660" spans="1:17" ht="15.6" x14ac:dyDescent="0.3">
      <c r="A1660" s="25" t="s">
        <v>712</v>
      </c>
      <c r="B1660" s="26" t="str">
        <f>VLOOKUP(A1660,cstm_name[#All],4,FALSE)</f>
        <v>kelly</v>
      </c>
      <c r="C1660" s="26">
        <f>VLOOKUP(A1660,medical[#All],2,FALSE)</f>
        <v>35.86</v>
      </c>
      <c r="D1660" s="26" t="str">
        <f>VLOOKUP(A1660,medical[#All],5,FALSE)</f>
        <v>Prediabetes</v>
      </c>
      <c r="E1660" s="26" t="str">
        <f>VLOOKUP(A1660,medical[#All],6,FALSE)</f>
        <v>No</v>
      </c>
      <c r="F1660" s="26" t="str">
        <f>VLOOKUP('Health care'!A1660,medical[#All],7,FALSE)</f>
        <v>No</v>
      </c>
      <c r="G1660" s="26" t="str">
        <f>VLOOKUP(A1660,medical[#All],8,FALSE)</f>
        <v>No</v>
      </c>
      <c r="H1660" s="26">
        <f>VLOOKUP('Health care'!A1660,medical[#All],9,FALSE)</f>
        <v>1</v>
      </c>
      <c r="I1660" s="26" t="str">
        <f>VLOOKUP(A1660,medical[#All],10,FALSE)</f>
        <v>No</v>
      </c>
      <c r="J1660" s="27" t="str">
        <f>VLOOKUP(A1660,medical[#All],3,FALSE)</f>
        <v>Obesity</v>
      </c>
      <c r="K1660" s="27" t="str">
        <f>VLOOKUP(A1660,medical[#All],5,FALSE)</f>
        <v>Prediabetes</v>
      </c>
      <c r="L1660" s="28" t="str">
        <f>VLOOKUP(A1660,hospital[#All],10,FALSE)</f>
        <v>27-Jul-1987</v>
      </c>
      <c r="M1660" s="29">
        <f>VLOOKUP(A1660,hospital[#All],6,FALSE)</f>
        <v>5836.52</v>
      </c>
      <c r="N1660" s="26" t="str">
        <f>VLOOKUP(A1660,hospital[#All],7,FALSE)</f>
        <v>tier - 2</v>
      </c>
      <c r="O1660" s="26" t="str">
        <f>VLOOKUP(A1660,hospital[#All],8,FALSE)</f>
        <v>tier - 3</v>
      </c>
      <c r="P1660" s="26" t="str">
        <f>VLOOKUP(A1660,hospital[#All],9,FALSE)</f>
        <v>R1013</v>
      </c>
      <c r="Q1660" s="26">
        <f>VLOOKUP(A1660,hospital[#All],11,FALSE)</f>
        <v>38</v>
      </c>
    </row>
    <row r="1661" spans="1:17" ht="15.6" x14ac:dyDescent="0.3">
      <c r="A1661" s="25" t="s">
        <v>711</v>
      </c>
      <c r="B1661" s="26" t="str">
        <f>VLOOKUP(A1661,cstm_name[#All],4,FALSE)</f>
        <v>Nicholas</v>
      </c>
      <c r="C1661" s="26">
        <f>VLOOKUP(A1661,medical[#All],2,FALSE)</f>
        <v>15.2</v>
      </c>
      <c r="D1661" s="26" t="str">
        <f>VLOOKUP(A1661,medical[#All],5,FALSE)</f>
        <v>Diabetes</v>
      </c>
      <c r="E1661" s="26" t="str">
        <f>VLOOKUP(A1661,medical[#All],6,FALSE)</f>
        <v>No</v>
      </c>
      <c r="F1661" s="26" t="str">
        <f>VLOOKUP('Health care'!A1661,medical[#All],7,FALSE)</f>
        <v>No</v>
      </c>
      <c r="G1661" s="26" t="str">
        <f>VLOOKUP(A1661,medical[#All],8,FALSE)</f>
        <v>No</v>
      </c>
      <c r="H1661" s="26">
        <f>VLOOKUP('Health care'!A1661,medical[#All],9,FALSE)</f>
        <v>0</v>
      </c>
      <c r="I1661" s="26" t="str">
        <f>VLOOKUP(A1661,medical[#All],10,FALSE)</f>
        <v>No</v>
      </c>
      <c r="J1661" s="27" t="str">
        <f>VLOOKUP(A1661,medical[#All],3,FALSE)</f>
        <v>Underweight</v>
      </c>
      <c r="K1661" s="27" t="str">
        <f>VLOOKUP(A1661,medical[#All],5,FALSE)</f>
        <v>Diabetes</v>
      </c>
      <c r="L1661" s="28" t="str">
        <f>VLOOKUP(A1661,hospital[#All],10,FALSE)</f>
        <v>27-Sep-1971</v>
      </c>
      <c r="M1661" s="29">
        <f>VLOOKUP(A1661,hospital[#All],6,FALSE)</f>
        <v>5832.6</v>
      </c>
      <c r="N1661" s="26" t="str">
        <f>VLOOKUP(A1661,hospital[#All],7,FALSE)</f>
        <v>tier - 2</v>
      </c>
      <c r="O1661" s="26" t="str">
        <f>VLOOKUP(A1661,hospital[#All],8,FALSE)</f>
        <v>tier - 3</v>
      </c>
      <c r="P1661" s="26" t="str">
        <f>VLOOKUP(A1661,hospital[#All],9,FALSE)</f>
        <v>R1012</v>
      </c>
      <c r="Q1661" s="26">
        <f>VLOOKUP(A1661,hospital[#All],11,FALSE)</f>
        <v>54</v>
      </c>
    </row>
    <row r="1662" spans="1:17" ht="15.6" x14ac:dyDescent="0.3">
      <c r="A1662" s="25" t="s">
        <v>710</v>
      </c>
      <c r="B1662" s="26" t="str">
        <f>VLOOKUP(A1662,cstm_name[#All],4,FALSE)</f>
        <v>Kelly</v>
      </c>
      <c r="C1662" s="26">
        <f>VLOOKUP(A1662,medical[#All],2,FALSE)</f>
        <v>37.200000000000003</v>
      </c>
      <c r="D1662" s="26" t="str">
        <f>VLOOKUP(A1662,medical[#All],5,FALSE)</f>
        <v>Diabetes</v>
      </c>
      <c r="E1662" s="26" t="str">
        <f>VLOOKUP(A1662,medical[#All],6,FALSE)</f>
        <v>No</v>
      </c>
      <c r="F1662" s="26" t="str">
        <f>VLOOKUP('Health care'!A1662,medical[#All],7,FALSE)</f>
        <v>No</v>
      </c>
      <c r="G1662" s="26" t="str">
        <f>VLOOKUP(A1662,medical[#All],8,FALSE)</f>
        <v>No</v>
      </c>
      <c r="H1662" s="26">
        <f>VLOOKUP('Health care'!A1662,medical[#All],9,FALSE)</f>
        <v>0</v>
      </c>
      <c r="I1662" s="26" t="str">
        <f>VLOOKUP(A1662,medical[#All],10,FALSE)</f>
        <v>No</v>
      </c>
      <c r="J1662" s="27" t="str">
        <f>VLOOKUP(A1662,medical[#All],3,FALSE)</f>
        <v>Obesity</v>
      </c>
      <c r="K1662" s="27" t="str">
        <f>VLOOKUP(A1662,medical[#All],5,FALSE)</f>
        <v>Diabetes</v>
      </c>
      <c r="L1662" s="28" t="str">
        <f>VLOOKUP(A1662,hospital[#All],10,FALSE)</f>
        <v>22-Jul-2002</v>
      </c>
      <c r="M1662" s="29">
        <f>VLOOKUP(A1662,hospital[#All],6,FALSE)</f>
        <v>5816.58</v>
      </c>
      <c r="N1662" s="26" t="str">
        <f>VLOOKUP(A1662,hospital[#All],7,FALSE)</f>
        <v>tier - 2</v>
      </c>
      <c r="O1662" s="26" t="str">
        <f>VLOOKUP(A1662,hospital[#All],8,FALSE)</f>
        <v>tier - 2</v>
      </c>
      <c r="P1662" s="26" t="str">
        <f>VLOOKUP(A1662,hospital[#All],9,FALSE)</f>
        <v>R1026</v>
      </c>
      <c r="Q1662" s="26">
        <f>VLOOKUP(A1662,hospital[#All],11,FALSE)</f>
        <v>23</v>
      </c>
    </row>
    <row r="1663" spans="1:17" ht="15.6" x14ac:dyDescent="0.3">
      <c r="A1663" s="25" t="s">
        <v>709</v>
      </c>
      <c r="B1663" s="26" t="str">
        <f>VLOOKUP(A1663,cstm_name[#All],4,FALSE)</f>
        <v>andrew</v>
      </c>
      <c r="C1663" s="26">
        <f>VLOOKUP(A1663,medical[#All],2,FALSE)</f>
        <v>17.91</v>
      </c>
      <c r="D1663" s="26" t="str">
        <f>VLOOKUP(A1663,medical[#All],5,FALSE)</f>
        <v>Normal</v>
      </c>
      <c r="E1663" s="26" t="str">
        <f>VLOOKUP(A1663,medical[#All],6,FALSE)</f>
        <v>No</v>
      </c>
      <c r="F1663" s="26" t="str">
        <f>VLOOKUP('Health care'!A1663,medical[#All],7,FALSE)</f>
        <v>No</v>
      </c>
      <c r="G1663" s="26" t="str">
        <f>VLOOKUP(A1663,medical[#All],8,FALSE)</f>
        <v>No</v>
      </c>
      <c r="H1663" s="26">
        <f>VLOOKUP('Health care'!A1663,medical[#All],9,FALSE)</f>
        <v>2</v>
      </c>
      <c r="I1663" s="26" t="str">
        <f>VLOOKUP(A1663,medical[#All],10,FALSE)</f>
        <v>No</v>
      </c>
      <c r="J1663" s="27" t="str">
        <f>VLOOKUP(A1663,medical[#All],3,FALSE)</f>
        <v>Underweight</v>
      </c>
      <c r="K1663" s="27" t="str">
        <f>VLOOKUP(A1663,medical[#All],5,FALSE)</f>
        <v>Normal</v>
      </c>
      <c r="L1663" s="28" t="str">
        <f>VLOOKUP(A1663,hospital[#All],10,FALSE)</f>
        <v>2-Nov-1972</v>
      </c>
      <c r="M1663" s="29">
        <f>VLOOKUP(A1663,hospital[#All],6,FALSE)</f>
        <v>5812.9</v>
      </c>
      <c r="N1663" s="26" t="str">
        <f>VLOOKUP(A1663,hospital[#All],7,FALSE)</f>
        <v>tier - 2</v>
      </c>
      <c r="O1663" s="26" t="str">
        <f>VLOOKUP(A1663,hospital[#All],8,FALSE)</f>
        <v>tier - 2</v>
      </c>
      <c r="P1663" s="26" t="str">
        <f>VLOOKUP(A1663,hospital[#All],9,FALSE)</f>
        <v>R1013</v>
      </c>
      <c r="Q1663" s="26">
        <f>VLOOKUP(A1663,hospital[#All],11,FALSE)</f>
        <v>53</v>
      </c>
    </row>
    <row r="1664" spans="1:17" ht="15.6" x14ac:dyDescent="0.3">
      <c r="A1664" s="25" t="s">
        <v>708</v>
      </c>
      <c r="B1664" s="26" t="str">
        <f>VLOOKUP(A1664,cstm_name[#All],4,FALSE)</f>
        <v>hannah</v>
      </c>
      <c r="C1664" s="26">
        <f>VLOOKUP(A1664,medical[#All],2,FALSE)</f>
        <v>20.76</v>
      </c>
      <c r="D1664" s="26" t="str">
        <f>VLOOKUP(A1664,medical[#All],5,FALSE)</f>
        <v>Prediabetes</v>
      </c>
      <c r="E1664" s="26" t="str">
        <f>VLOOKUP(A1664,medical[#All],6,FALSE)</f>
        <v>No</v>
      </c>
      <c r="F1664" s="26" t="str">
        <f>VLOOKUP('Health care'!A1664,medical[#All],7,FALSE)</f>
        <v>No</v>
      </c>
      <c r="G1664" s="26" t="str">
        <f>VLOOKUP(A1664,medical[#All],8,FALSE)</f>
        <v>No</v>
      </c>
      <c r="H1664" s="26">
        <f>VLOOKUP('Health care'!A1664,medical[#All],9,FALSE)</f>
        <v>0</v>
      </c>
      <c r="I1664" s="26" t="str">
        <f>VLOOKUP(A1664,medical[#All],10,FALSE)</f>
        <v>No</v>
      </c>
      <c r="J1664" s="27" t="str">
        <f>VLOOKUP(A1664,medical[#All],3,FALSE)</f>
        <v>Normal Weight</v>
      </c>
      <c r="K1664" s="27" t="str">
        <f>VLOOKUP(A1664,medical[#All],5,FALSE)</f>
        <v>Prediabetes</v>
      </c>
      <c r="L1664" s="28" t="str">
        <f>VLOOKUP(A1664,hospital[#All],10,FALSE)</f>
        <v>18-Sep-1980</v>
      </c>
      <c r="M1664" s="29">
        <f>VLOOKUP(A1664,hospital[#All],6,FALSE)</f>
        <v>5807.06</v>
      </c>
      <c r="N1664" s="26" t="str">
        <f>VLOOKUP(A1664,hospital[#All],7,FALSE)</f>
        <v>tier - 2</v>
      </c>
      <c r="O1664" s="26" t="str">
        <f>VLOOKUP(A1664,hospital[#All],8,FALSE)</f>
        <v>tier - 3</v>
      </c>
      <c r="P1664" s="26" t="str">
        <f>VLOOKUP(A1664,hospital[#All],9,FALSE)</f>
        <v>R1013</v>
      </c>
      <c r="Q1664" s="26">
        <f>VLOOKUP(A1664,hospital[#All],11,FALSE)</f>
        <v>45</v>
      </c>
    </row>
    <row r="1665" spans="1:17" ht="15.6" x14ac:dyDescent="0.3">
      <c r="A1665" s="25" t="s">
        <v>707</v>
      </c>
      <c r="B1665" s="26" t="str">
        <f>VLOOKUP(A1665,cstm_name[#All],4,FALSE)</f>
        <v>Patricio</v>
      </c>
      <c r="C1665" s="26">
        <f>VLOOKUP(A1665,medical[#All],2,FALSE)</f>
        <v>38.99</v>
      </c>
      <c r="D1665" s="26" t="str">
        <f>VLOOKUP(A1665,medical[#All],5,FALSE)</f>
        <v>Normal</v>
      </c>
      <c r="E1665" s="26" t="str">
        <f>VLOOKUP(A1665,medical[#All],6,FALSE)</f>
        <v>No</v>
      </c>
      <c r="F1665" s="26" t="str">
        <f>VLOOKUP('Health care'!A1665,medical[#All],7,FALSE)</f>
        <v>yes</v>
      </c>
      <c r="G1665" s="26" t="str">
        <f>VLOOKUP(A1665,medical[#All],8,FALSE)</f>
        <v>No</v>
      </c>
      <c r="H1665" s="26">
        <f>VLOOKUP('Health care'!A1665,medical[#All],9,FALSE)</f>
        <v>1</v>
      </c>
      <c r="I1665" s="26" t="str">
        <f>VLOOKUP(A1665,medical[#All],10,FALSE)</f>
        <v>No</v>
      </c>
      <c r="J1665" s="27" t="str">
        <f>VLOOKUP(A1665,medical[#All],3,FALSE)</f>
        <v>Obesity</v>
      </c>
      <c r="K1665" s="27" t="str">
        <f>VLOOKUP(A1665,medical[#All],5,FALSE)</f>
        <v>Normal</v>
      </c>
      <c r="L1665" s="28" t="str">
        <f>VLOOKUP(A1665,hospital[#All],10,FALSE)</f>
        <v>1-Nov-2004</v>
      </c>
      <c r="M1665" s="29">
        <f>VLOOKUP(A1665,hospital[#All],6,FALSE)</f>
        <v>5778.71</v>
      </c>
      <c r="N1665" s="26" t="str">
        <f>VLOOKUP(A1665,hospital[#All],7,FALSE)</f>
        <v>tier - 2</v>
      </c>
      <c r="O1665" s="26" t="str">
        <f>VLOOKUP(A1665,hospital[#All],8,FALSE)</f>
        <v>tier - 3</v>
      </c>
      <c r="P1665" s="26" t="str">
        <f>VLOOKUP(A1665,hospital[#All],9,FALSE)</f>
        <v>R1022</v>
      </c>
      <c r="Q1665" s="26">
        <f>VLOOKUP(A1665,hospital[#All],11,FALSE)</f>
        <v>21</v>
      </c>
    </row>
    <row r="1666" spans="1:17" ht="15.6" x14ac:dyDescent="0.3">
      <c r="A1666" s="25" t="s">
        <v>706</v>
      </c>
      <c r="B1666" s="26" t="str">
        <f>VLOOKUP(A1666,cstm_name[#All],4,FALSE)</f>
        <v>Robert</v>
      </c>
      <c r="C1666" s="26">
        <f>VLOOKUP(A1666,medical[#All],2,FALSE)</f>
        <v>42.655000000000001</v>
      </c>
      <c r="D1666" s="26" t="str">
        <f>VLOOKUP(A1666,medical[#All],5,FALSE)</f>
        <v>Prediabetes</v>
      </c>
      <c r="E1666" s="26" t="str">
        <f>VLOOKUP(A1666,medical[#All],6,FALSE)</f>
        <v>Yes</v>
      </c>
      <c r="F1666" s="26" t="str">
        <f>VLOOKUP('Health care'!A1666,medical[#All],7,FALSE)</f>
        <v>No</v>
      </c>
      <c r="G1666" s="26" t="str">
        <f>VLOOKUP(A1666,medical[#All],8,FALSE)</f>
        <v>Yes</v>
      </c>
      <c r="H1666" s="26">
        <f>VLOOKUP('Health care'!A1666,medical[#All],9,FALSE)</f>
        <v>1</v>
      </c>
      <c r="I1666" s="26" t="str">
        <f>VLOOKUP(A1666,medical[#All],10,FALSE)</f>
        <v>No</v>
      </c>
      <c r="J1666" s="27" t="str">
        <f>VLOOKUP(A1666,medical[#All],3,FALSE)</f>
        <v>Obesity</v>
      </c>
      <c r="K1666" s="27" t="str">
        <f>VLOOKUP(A1666,medical[#All],5,FALSE)</f>
        <v>Prediabetes</v>
      </c>
      <c r="L1666" s="28" t="str">
        <f>VLOOKUP(A1666,hospital[#All],10,FALSE)</f>
        <v>30-Aug-1983</v>
      </c>
      <c r="M1666" s="29">
        <f>VLOOKUP(A1666,hospital[#All],6,FALSE)</f>
        <v>5757.41</v>
      </c>
      <c r="N1666" s="26" t="str">
        <f>VLOOKUP(A1666,hospital[#All],7,FALSE)</f>
        <v>tier - 2</v>
      </c>
      <c r="O1666" s="26" t="str">
        <f>VLOOKUP(A1666,hospital[#All],8,FALSE)</f>
        <v>tier - 3</v>
      </c>
      <c r="P1666" s="26" t="str">
        <f>VLOOKUP(A1666,hospital[#All],9,FALSE)</f>
        <v>R1019</v>
      </c>
      <c r="Q1666" s="26">
        <f>VLOOKUP(A1666,hospital[#All],11,FALSE)</f>
        <v>42</v>
      </c>
    </row>
    <row r="1667" spans="1:17" ht="15.6" x14ac:dyDescent="0.3">
      <c r="A1667" s="25" t="s">
        <v>705</v>
      </c>
      <c r="B1667" s="26" t="str">
        <f>VLOOKUP(A1667,cstm_name[#All],4,FALSE)</f>
        <v>Benjamin</v>
      </c>
      <c r="C1667" s="26">
        <f>VLOOKUP(A1667,medical[#All],2,FALSE)</f>
        <v>30.57</v>
      </c>
      <c r="D1667" s="26" t="str">
        <f>VLOOKUP(A1667,medical[#All],5,FALSE)</f>
        <v>Normal</v>
      </c>
      <c r="E1667" s="26" t="str">
        <f>VLOOKUP(A1667,medical[#All],6,FALSE)</f>
        <v>No</v>
      </c>
      <c r="F1667" s="26" t="str">
        <f>VLOOKUP('Health care'!A1667,medical[#All],7,FALSE)</f>
        <v>No</v>
      </c>
      <c r="G1667" s="26" t="str">
        <f>VLOOKUP(A1667,medical[#All],8,FALSE)</f>
        <v>Yes</v>
      </c>
      <c r="H1667" s="26">
        <f>VLOOKUP('Health care'!A1667,medical[#All],9,FALSE)</f>
        <v>1</v>
      </c>
      <c r="I1667" s="26" t="str">
        <f>VLOOKUP(A1667,medical[#All],10,FALSE)</f>
        <v>No</v>
      </c>
      <c r="J1667" s="27" t="str">
        <f>VLOOKUP(A1667,medical[#All],3,FALSE)</f>
        <v>Obesity</v>
      </c>
      <c r="K1667" s="27" t="str">
        <f>VLOOKUP(A1667,medical[#All],5,FALSE)</f>
        <v>Normal</v>
      </c>
      <c r="L1667" s="28" t="str">
        <f>VLOOKUP(A1667,hospital[#All],10,FALSE)</f>
        <v>10-Jun-1993</v>
      </c>
      <c r="M1667" s="29">
        <f>VLOOKUP(A1667,hospital[#All],6,FALSE)</f>
        <v>5748.13</v>
      </c>
      <c r="N1667" s="26" t="str">
        <f>VLOOKUP(A1667,hospital[#All],7,FALSE)</f>
        <v>tier - 2</v>
      </c>
      <c r="O1667" s="26" t="str">
        <f>VLOOKUP(A1667,hospital[#All],8,FALSE)</f>
        <v>tier - 1</v>
      </c>
      <c r="P1667" s="26" t="str">
        <f>VLOOKUP(A1667,hospital[#All],9,FALSE)</f>
        <v>R1021</v>
      </c>
      <c r="Q1667" s="26">
        <f>VLOOKUP(A1667,hospital[#All],11,FALSE)</f>
        <v>32</v>
      </c>
    </row>
    <row r="1668" spans="1:17" ht="15.6" x14ac:dyDescent="0.3">
      <c r="A1668" s="25" t="s">
        <v>704</v>
      </c>
      <c r="B1668" s="26" t="str">
        <f>VLOOKUP(A1668,cstm_name[#All],4,FALSE)</f>
        <v>robert</v>
      </c>
      <c r="C1668" s="26">
        <f>VLOOKUP(A1668,medical[#All],2,FALSE)</f>
        <v>17.7</v>
      </c>
      <c r="D1668" s="26" t="str">
        <f>VLOOKUP(A1668,medical[#All],5,FALSE)</f>
        <v>Prediabetes</v>
      </c>
      <c r="E1668" s="26" t="str">
        <f>VLOOKUP(A1668,medical[#All],6,FALSE)</f>
        <v>No</v>
      </c>
      <c r="F1668" s="26" t="str">
        <f>VLOOKUP('Health care'!A1668,medical[#All],7,FALSE)</f>
        <v>No</v>
      </c>
      <c r="G1668" s="26" t="str">
        <f>VLOOKUP(A1668,medical[#All],8,FALSE)</f>
        <v>No</v>
      </c>
      <c r="H1668" s="26">
        <f>VLOOKUP('Health care'!A1668,medical[#All],9,FALSE)</f>
        <v>2</v>
      </c>
      <c r="I1668" s="26" t="str">
        <f>VLOOKUP(A1668,medical[#All],10,FALSE)</f>
        <v>No</v>
      </c>
      <c r="J1668" s="27" t="str">
        <f>VLOOKUP(A1668,medical[#All],3,FALSE)</f>
        <v>Underweight</v>
      </c>
      <c r="K1668" s="27" t="str">
        <f>VLOOKUP(A1668,medical[#All],5,FALSE)</f>
        <v>Prediabetes</v>
      </c>
      <c r="L1668" s="28" t="str">
        <f>VLOOKUP(A1668,hospital[#All],10,FALSE)</f>
        <v>21-Aug-1972</v>
      </c>
      <c r="M1668" s="29">
        <f>VLOOKUP(A1668,hospital[#All],6,FALSE)</f>
        <v>5741.67</v>
      </c>
      <c r="N1668" s="26" t="str">
        <f>VLOOKUP(A1668,hospital[#All],7,FALSE)</f>
        <v>tier - 2</v>
      </c>
      <c r="O1668" s="26" t="str">
        <f>VLOOKUP(A1668,hospital[#All],8,FALSE)</f>
        <v>tier - 3</v>
      </c>
      <c r="P1668" s="26" t="str">
        <f>VLOOKUP(A1668,hospital[#All],9,FALSE)</f>
        <v>R1013</v>
      </c>
      <c r="Q1668" s="26">
        <f>VLOOKUP(A1668,hospital[#All],11,FALSE)</f>
        <v>53</v>
      </c>
    </row>
    <row r="1669" spans="1:17" ht="15.6" x14ac:dyDescent="0.3">
      <c r="A1669" s="25" t="s">
        <v>703</v>
      </c>
      <c r="B1669" s="26" t="str">
        <f>VLOOKUP(A1669,cstm_name[#All],4,FALSE)</f>
        <v>Eric</v>
      </c>
      <c r="C1669" s="26">
        <f>VLOOKUP(A1669,medical[#All],2,FALSE)</f>
        <v>34.770000000000003</v>
      </c>
      <c r="D1669" s="26" t="str">
        <f>VLOOKUP(A1669,medical[#All],5,FALSE)</f>
        <v>Normal</v>
      </c>
      <c r="E1669" s="26" t="str">
        <f>VLOOKUP(A1669,medical[#All],6,FALSE)</f>
        <v>No</v>
      </c>
      <c r="F1669" s="26" t="str">
        <f>VLOOKUP('Health care'!A1669,medical[#All],7,FALSE)</f>
        <v>No</v>
      </c>
      <c r="G1669" s="26" t="str">
        <f>VLOOKUP(A1669,medical[#All],8,FALSE)</f>
        <v>No</v>
      </c>
      <c r="H1669" s="26">
        <f>VLOOKUP('Health care'!A1669,medical[#All],9,FALSE)</f>
        <v>1</v>
      </c>
      <c r="I1669" s="26" t="str">
        <f>VLOOKUP(A1669,medical[#All],10,FALSE)</f>
        <v>No</v>
      </c>
      <c r="J1669" s="27" t="str">
        <f>VLOOKUP(A1669,medical[#All],3,FALSE)</f>
        <v>Obesity</v>
      </c>
      <c r="K1669" s="27" t="str">
        <f>VLOOKUP(A1669,medical[#All],5,FALSE)</f>
        <v>Normal</v>
      </c>
      <c r="L1669" s="28" t="str">
        <f>VLOOKUP(A1669,hospital[#All],10,FALSE)</f>
        <v>19-Oct-1987</v>
      </c>
      <c r="M1669" s="29">
        <f>VLOOKUP(A1669,hospital[#All],6,FALSE)</f>
        <v>5729.01</v>
      </c>
      <c r="N1669" s="26" t="str">
        <f>VLOOKUP(A1669,hospital[#All],7,FALSE)</f>
        <v>tier - 1</v>
      </c>
      <c r="O1669" s="26" t="str">
        <f>VLOOKUP(A1669,hospital[#All],8,FALSE)</f>
        <v>tier - 2</v>
      </c>
      <c r="P1669" s="26" t="str">
        <f>VLOOKUP(A1669,hospital[#All],9,FALSE)</f>
        <v>R1012</v>
      </c>
      <c r="Q1669" s="26">
        <f>VLOOKUP(A1669,hospital[#All],11,FALSE)</f>
        <v>38</v>
      </c>
    </row>
    <row r="1670" spans="1:17" ht="15.6" x14ac:dyDescent="0.3">
      <c r="A1670" s="25" t="s">
        <v>702</v>
      </c>
      <c r="B1670" s="26" t="str">
        <f>VLOOKUP(A1670,cstm_name[#All],4,FALSE)</f>
        <v>matthew</v>
      </c>
      <c r="C1670" s="26">
        <f>VLOOKUP(A1670,medical[#All],2,FALSE)</f>
        <v>16.88</v>
      </c>
      <c r="D1670" s="26" t="str">
        <f>VLOOKUP(A1670,medical[#All],5,FALSE)</f>
        <v>Diabetes</v>
      </c>
      <c r="E1670" s="26" t="str">
        <f>VLOOKUP(A1670,medical[#All],6,FALSE)</f>
        <v>No</v>
      </c>
      <c r="F1670" s="26" t="str">
        <f>VLOOKUP('Health care'!A1670,medical[#All],7,FALSE)</f>
        <v>No</v>
      </c>
      <c r="G1670" s="26" t="str">
        <f>VLOOKUP(A1670,medical[#All],8,FALSE)</f>
        <v>No</v>
      </c>
      <c r="H1670" s="26">
        <f>VLOOKUP('Health care'!A1670,medical[#All],9,FALSE)</f>
        <v>0</v>
      </c>
      <c r="I1670" s="26" t="str">
        <f>VLOOKUP(A1670,medical[#All],10,FALSE)</f>
        <v>No</v>
      </c>
      <c r="J1670" s="27" t="str">
        <f>VLOOKUP(A1670,medical[#All],3,FALSE)</f>
        <v>Underweight</v>
      </c>
      <c r="K1670" s="27" t="str">
        <f>VLOOKUP(A1670,medical[#All],5,FALSE)</f>
        <v>Diabetes</v>
      </c>
      <c r="L1670" s="28" t="str">
        <f>VLOOKUP(A1670,hospital[#All],10,FALSE)</f>
        <v>18-Dec-1971</v>
      </c>
      <c r="M1670" s="29">
        <f>VLOOKUP(A1670,hospital[#All],6,FALSE)</f>
        <v>5720.38</v>
      </c>
      <c r="N1670" s="26" t="str">
        <f>VLOOKUP(A1670,hospital[#All],7,FALSE)</f>
        <v>tier - 2</v>
      </c>
      <c r="O1670" s="26" t="str">
        <f>VLOOKUP(A1670,hospital[#All],8,FALSE)</f>
        <v>tier - 1</v>
      </c>
      <c r="P1670" s="26" t="str">
        <f>VLOOKUP(A1670,hospital[#All],9,FALSE)</f>
        <v>R1013</v>
      </c>
      <c r="Q1670" s="26">
        <f>VLOOKUP(A1670,hospital[#All],11,FALSE)</f>
        <v>54</v>
      </c>
    </row>
    <row r="1671" spans="1:17" ht="15.6" x14ac:dyDescent="0.3">
      <c r="A1671" s="25" t="s">
        <v>701</v>
      </c>
      <c r="B1671" s="26" t="str">
        <f>VLOOKUP(A1671,cstm_name[#All],4,FALSE)</f>
        <v>Bob</v>
      </c>
      <c r="C1671" s="26">
        <f>VLOOKUP(A1671,medical[#All],2,FALSE)</f>
        <v>40.26</v>
      </c>
      <c r="D1671" s="26" t="str">
        <f>VLOOKUP(A1671,medical[#All],5,FALSE)</f>
        <v>Diabetes</v>
      </c>
      <c r="E1671" s="26" t="str">
        <f>VLOOKUP(A1671,medical[#All],6,FALSE)</f>
        <v>Yes</v>
      </c>
      <c r="F1671" s="26" t="str">
        <f>VLOOKUP('Health care'!A1671,medical[#All],7,FALSE)</f>
        <v>No</v>
      </c>
      <c r="G1671" s="26" t="str">
        <f>VLOOKUP(A1671,medical[#All],8,FALSE)</f>
        <v>No</v>
      </c>
      <c r="H1671" s="26">
        <f>VLOOKUP('Health care'!A1671,medical[#All],9,FALSE)</f>
        <v>0</v>
      </c>
      <c r="I1671" s="26" t="str">
        <f>VLOOKUP(A1671,medical[#All],10,FALSE)</f>
        <v>No</v>
      </c>
      <c r="J1671" s="27" t="str">
        <f>VLOOKUP(A1671,medical[#All],3,FALSE)</f>
        <v>Obesity</v>
      </c>
      <c r="K1671" s="27" t="str">
        <f>VLOOKUP(A1671,medical[#All],5,FALSE)</f>
        <v>Diabetes</v>
      </c>
      <c r="L1671" s="28" t="str">
        <f>VLOOKUP(A1671,hospital[#All],10,FALSE)</f>
        <v>30-Aug-1981</v>
      </c>
      <c r="M1671" s="29">
        <f>VLOOKUP(A1671,hospital[#All],6,FALSE)</f>
        <v>5709.16</v>
      </c>
      <c r="N1671" s="26" t="str">
        <f>VLOOKUP(A1671,hospital[#All],7,FALSE)</f>
        <v>tier - 3</v>
      </c>
      <c r="O1671" s="26" t="str">
        <f>VLOOKUP(A1671,hospital[#All],8,FALSE)</f>
        <v>tier - 3</v>
      </c>
      <c r="P1671" s="26" t="str">
        <f>VLOOKUP(A1671,hospital[#All],9,FALSE)</f>
        <v>R1013</v>
      </c>
      <c r="Q1671" s="26">
        <f>VLOOKUP(A1671,hospital[#All],11,FALSE)</f>
        <v>44</v>
      </c>
    </row>
    <row r="1672" spans="1:17" ht="15.6" x14ac:dyDescent="0.3">
      <c r="A1672" s="25" t="s">
        <v>700</v>
      </c>
      <c r="B1672" s="26" t="str">
        <f>VLOOKUP(A1672,cstm_name[#All],4,FALSE)</f>
        <v>Stephanie</v>
      </c>
      <c r="C1672" s="26">
        <f>VLOOKUP(A1672,medical[#All],2,FALSE)</f>
        <v>25.6</v>
      </c>
      <c r="D1672" s="26" t="str">
        <f>VLOOKUP(A1672,medical[#All],5,FALSE)</f>
        <v>Prediabetes</v>
      </c>
      <c r="E1672" s="26" t="str">
        <f>VLOOKUP(A1672,medical[#All],6,FALSE)</f>
        <v>No</v>
      </c>
      <c r="F1672" s="26" t="str">
        <f>VLOOKUP('Health care'!A1672,medical[#All],7,FALSE)</f>
        <v>No</v>
      </c>
      <c r="G1672" s="26" t="str">
        <f>VLOOKUP(A1672,medical[#All],8,FALSE)</f>
        <v>Yes</v>
      </c>
      <c r="H1672" s="26">
        <f>VLOOKUP('Health care'!A1672,medical[#All],9,FALSE)</f>
        <v>1</v>
      </c>
      <c r="I1672" s="26" t="str">
        <f>VLOOKUP(A1672,medical[#All],10,FALSE)</f>
        <v>No</v>
      </c>
      <c r="J1672" s="27" t="str">
        <f>VLOOKUP(A1672,medical[#All],3,FALSE)</f>
        <v>OverWeight</v>
      </c>
      <c r="K1672" s="27" t="str">
        <f>VLOOKUP(A1672,medical[#All],5,FALSE)</f>
        <v>Prediabetes</v>
      </c>
      <c r="L1672" s="28" t="str">
        <f>VLOOKUP(A1672,hospital[#All],10,FALSE)</f>
        <v>3-Nov-1993</v>
      </c>
      <c r="M1672" s="29">
        <f>VLOOKUP(A1672,hospital[#All],6,FALSE)</f>
        <v>5708.87</v>
      </c>
      <c r="N1672" s="26" t="str">
        <f>VLOOKUP(A1672,hospital[#All],7,FALSE)</f>
        <v>tier - 2</v>
      </c>
      <c r="O1672" s="26" t="str">
        <f>VLOOKUP(A1672,hospital[#All],8,FALSE)</f>
        <v>tier - 1</v>
      </c>
      <c r="P1672" s="26" t="str">
        <f>VLOOKUP(A1672,hospital[#All],9,FALSE)</f>
        <v>R1011</v>
      </c>
      <c r="Q1672" s="26">
        <f>VLOOKUP(A1672,hospital[#All],11,FALSE)</f>
        <v>32</v>
      </c>
    </row>
    <row r="1673" spans="1:17" ht="15.6" x14ac:dyDescent="0.3">
      <c r="A1673" s="25" t="s">
        <v>699</v>
      </c>
      <c r="B1673" s="26" t="str">
        <f>VLOOKUP(A1673,cstm_name[#All],4,FALSE)</f>
        <v>jake</v>
      </c>
      <c r="C1673" s="26">
        <f>VLOOKUP(A1673,medical[#All],2,FALSE)</f>
        <v>33.549999999999997</v>
      </c>
      <c r="D1673" s="26" t="str">
        <f>VLOOKUP(A1673,medical[#All],5,FALSE)</f>
        <v>Diabetes</v>
      </c>
      <c r="E1673" s="26" t="str">
        <f>VLOOKUP(A1673,medical[#All],6,FALSE)</f>
        <v>Yes</v>
      </c>
      <c r="F1673" s="26" t="str">
        <f>VLOOKUP('Health care'!A1673,medical[#All],7,FALSE)</f>
        <v>No</v>
      </c>
      <c r="G1673" s="26" t="str">
        <f>VLOOKUP(A1673,medical[#All],8,FALSE)</f>
        <v>No</v>
      </c>
      <c r="H1673" s="26">
        <f>VLOOKUP('Health care'!A1673,medical[#All],9,FALSE)</f>
        <v>0</v>
      </c>
      <c r="I1673" s="26" t="str">
        <f>VLOOKUP(A1673,medical[#All],10,FALSE)</f>
        <v>No</v>
      </c>
      <c r="J1673" s="27" t="str">
        <f>VLOOKUP(A1673,medical[#All],3,FALSE)</f>
        <v>Obesity</v>
      </c>
      <c r="K1673" s="27" t="str">
        <f>VLOOKUP(A1673,medical[#All],5,FALSE)</f>
        <v>Diabetes</v>
      </c>
      <c r="L1673" s="28" t="str">
        <f>VLOOKUP(A1673,hospital[#All],10,FALSE)</f>
        <v>15-Jun-1981</v>
      </c>
      <c r="M1673" s="29">
        <f>VLOOKUP(A1673,hospital[#All],6,FALSE)</f>
        <v>5699.84</v>
      </c>
      <c r="N1673" s="26" t="str">
        <f>VLOOKUP(A1673,hospital[#All],7,FALSE)</f>
        <v>tier - 2</v>
      </c>
      <c r="O1673" s="26" t="str">
        <f>VLOOKUP(A1673,hospital[#All],8,FALSE)</f>
        <v>tier - 3</v>
      </c>
      <c r="P1673" s="26" t="str">
        <f>VLOOKUP(A1673,hospital[#All],9,FALSE)</f>
        <v>R1013</v>
      </c>
      <c r="Q1673" s="26">
        <f>VLOOKUP(A1673,hospital[#All],11,FALSE)</f>
        <v>44</v>
      </c>
    </row>
    <row r="1674" spans="1:17" ht="15.6" x14ac:dyDescent="0.3">
      <c r="A1674" s="25" t="s">
        <v>698</v>
      </c>
      <c r="B1674" s="26" t="str">
        <f>VLOOKUP(A1674,cstm_name[#All],4,FALSE)</f>
        <v>Alison</v>
      </c>
      <c r="C1674" s="26">
        <f>VLOOKUP(A1674,medical[#All],2,FALSE)</f>
        <v>16.690000000000001</v>
      </c>
      <c r="D1674" s="26" t="str">
        <f>VLOOKUP(A1674,medical[#All],5,FALSE)</f>
        <v>Diabetes</v>
      </c>
      <c r="E1674" s="26" t="str">
        <f>VLOOKUP(A1674,medical[#All],6,FALSE)</f>
        <v>No</v>
      </c>
      <c r="F1674" s="26" t="str">
        <f>VLOOKUP('Health care'!A1674,medical[#All],7,FALSE)</f>
        <v>No</v>
      </c>
      <c r="G1674" s="26" t="str">
        <f>VLOOKUP(A1674,medical[#All],8,FALSE)</f>
        <v>No</v>
      </c>
      <c r="H1674" s="26">
        <f>VLOOKUP('Health care'!A1674,medical[#All],9,FALSE)</f>
        <v>0</v>
      </c>
      <c r="I1674" s="26" t="str">
        <f>VLOOKUP(A1674,medical[#All],10,FALSE)</f>
        <v>No</v>
      </c>
      <c r="J1674" s="27" t="str">
        <f>VLOOKUP(A1674,medical[#All],3,FALSE)</f>
        <v>Underweight</v>
      </c>
      <c r="K1674" s="27" t="str">
        <f>VLOOKUP(A1674,medical[#All],5,FALSE)</f>
        <v>Diabetes</v>
      </c>
      <c r="L1674" s="28" t="str">
        <f>VLOOKUP(A1674,hospital[#All],10,FALSE)</f>
        <v>6-Jul-1974</v>
      </c>
      <c r="M1674" s="29">
        <f>VLOOKUP(A1674,hospital[#All],6,FALSE)</f>
        <v>5698.74</v>
      </c>
      <c r="N1674" s="26" t="str">
        <f>VLOOKUP(A1674,hospital[#All],7,FALSE)</f>
        <v>tier - 2</v>
      </c>
      <c r="O1674" s="26" t="str">
        <f>VLOOKUP(A1674,hospital[#All],8,FALSE)</f>
        <v>tier - 2</v>
      </c>
      <c r="P1674" s="26" t="str">
        <f>VLOOKUP(A1674,hospital[#All],9,FALSE)</f>
        <v>R1012</v>
      </c>
      <c r="Q1674" s="26">
        <f>VLOOKUP(A1674,hospital[#All],11,FALSE)</f>
        <v>51</v>
      </c>
    </row>
    <row r="1675" spans="1:17" ht="15.6" x14ac:dyDescent="0.3">
      <c r="A1675" s="25" t="s">
        <v>697</v>
      </c>
      <c r="B1675" s="26" t="str">
        <f>VLOOKUP(A1675,cstm_name[#All],4,FALSE)</f>
        <v>Lindsay</v>
      </c>
      <c r="C1675" s="26">
        <f>VLOOKUP(A1675,medical[#All],2,FALSE)</f>
        <v>19.95</v>
      </c>
      <c r="D1675" s="26" t="str">
        <f>VLOOKUP(A1675,medical[#All],5,FALSE)</f>
        <v>Normal</v>
      </c>
      <c r="E1675" s="26" t="str">
        <f>VLOOKUP(A1675,medical[#All],6,FALSE)</f>
        <v>No</v>
      </c>
      <c r="F1675" s="26" t="str">
        <f>VLOOKUP('Health care'!A1675,medical[#All],7,FALSE)</f>
        <v>No</v>
      </c>
      <c r="G1675" s="26" t="str">
        <f>VLOOKUP(A1675,medical[#All],8,FALSE)</f>
        <v>No</v>
      </c>
      <c r="H1675" s="26">
        <f>VLOOKUP('Health care'!A1675,medical[#All],9,FALSE)</f>
        <v>1</v>
      </c>
      <c r="I1675" s="26" t="str">
        <f>VLOOKUP(A1675,medical[#All],10,FALSE)</f>
        <v>No</v>
      </c>
      <c r="J1675" s="27" t="str">
        <f>VLOOKUP(A1675,medical[#All],3,FALSE)</f>
        <v>Normal Weight</v>
      </c>
      <c r="K1675" s="27" t="str">
        <f>VLOOKUP(A1675,medical[#All],5,FALSE)</f>
        <v>Normal</v>
      </c>
      <c r="L1675" s="28" t="str">
        <f>VLOOKUP(A1675,hospital[#All],10,FALSE)</f>
        <v>3-Nov-1992</v>
      </c>
      <c r="M1675" s="29">
        <f>VLOOKUP(A1675,hospital[#All],6,FALSE)</f>
        <v>5693.43</v>
      </c>
      <c r="N1675" s="26" t="str">
        <f>VLOOKUP(A1675,hospital[#All],7,FALSE)</f>
        <v>tier - 2</v>
      </c>
      <c r="O1675" s="26" t="str">
        <f>VLOOKUP(A1675,hospital[#All],8,FALSE)</f>
        <v>tier - 3</v>
      </c>
      <c r="P1675" s="26" t="str">
        <f>VLOOKUP(A1675,hospital[#All],9,FALSE)</f>
        <v>R1012</v>
      </c>
      <c r="Q1675" s="26">
        <f>VLOOKUP(A1675,hospital[#All],11,FALSE)</f>
        <v>33</v>
      </c>
    </row>
    <row r="1676" spans="1:17" ht="15.6" x14ac:dyDescent="0.3">
      <c r="A1676" s="25" t="s">
        <v>696</v>
      </c>
      <c r="B1676" s="26" t="str">
        <f>VLOOKUP(A1676,cstm_name[#All],4,FALSE)</f>
        <v>guillaume</v>
      </c>
      <c r="C1676" s="26">
        <f>VLOOKUP(A1676,medical[#All],2,FALSE)</f>
        <v>17.55</v>
      </c>
      <c r="D1676" s="26" t="str">
        <f>VLOOKUP(A1676,medical[#All],5,FALSE)</f>
        <v>Normal</v>
      </c>
      <c r="E1676" s="26" t="str">
        <f>VLOOKUP(A1676,medical[#All],6,FALSE)</f>
        <v>No</v>
      </c>
      <c r="F1676" s="26" t="str">
        <f>VLOOKUP('Health care'!A1676,medical[#All],7,FALSE)</f>
        <v>No</v>
      </c>
      <c r="G1676" s="26" t="str">
        <f>VLOOKUP(A1676,medical[#All],8,FALSE)</f>
        <v>No</v>
      </c>
      <c r="H1676" s="26">
        <f>VLOOKUP('Health care'!A1676,medical[#All],9,FALSE)</f>
        <v>2</v>
      </c>
      <c r="I1676" s="26" t="str">
        <f>VLOOKUP(A1676,medical[#All],10,FALSE)</f>
        <v>No</v>
      </c>
      <c r="J1676" s="27" t="str">
        <f>VLOOKUP(A1676,medical[#All],3,FALSE)</f>
        <v>Underweight</v>
      </c>
      <c r="K1676" s="27" t="str">
        <f>VLOOKUP(A1676,medical[#All],5,FALSE)</f>
        <v>Normal</v>
      </c>
      <c r="L1676" s="28" t="str">
        <f>VLOOKUP(A1676,hospital[#All],10,FALSE)</f>
        <v>28-Oct-1972</v>
      </c>
      <c r="M1676" s="29">
        <f>VLOOKUP(A1676,hospital[#All],6,FALSE)</f>
        <v>5690.79</v>
      </c>
      <c r="N1676" s="26" t="str">
        <f>VLOOKUP(A1676,hospital[#All],7,FALSE)</f>
        <v>tier - 2</v>
      </c>
      <c r="O1676" s="26" t="str">
        <f>VLOOKUP(A1676,hospital[#All],8,FALSE)</f>
        <v>tier - 1</v>
      </c>
      <c r="P1676" s="26" t="str">
        <f>VLOOKUP(A1676,hospital[#All],9,FALSE)</f>
        <v>R1013</v>
      </c>
      <c r="Q1676" s="26">
        <f>VLOOKUP(A1676,hospital[#All],11,FALSE)</f>
        <v>53</v>
      </c>
    </row>
    <row r="1677" spans="1:17" ht="15.6" x14ac:dyDescent="0.3">
      <c r="A1677" s="25" t="s">
        <v>695</v>
      </c>
      <c r="B1677" s="26" t="str">
        <f>VLOOKUP(A1677,cstm_name[#All],4,FALSE)</f>
        <v>kaylee</v>
      </c>
      <c r="C1677" s="26">
        <f>VLOOKUP(A1677,medical[#All],2,FALSE)</f>
        <v>22.01</v>
      </c>
      <c r="D1677" s="26" t="str">
        <f>VLOOKUP(A1677,medical[#All],5,FALSE)</f>
        <v>Normal</v>
      </c>
      <c r="E1677" s="26" t="str">
        <f>VLOOKUP(A1677,medical[#All],6,FALSE)</f>
        <v>No</v>
      </c>
      <c r="F1677" s="26" t="str">
        <f>VLOOKUP('Health care'!A1677,medical[#All],7,FALSE)</f>
        <v>No</v>
      </c>
      <c r="G1677" s="26" t="str">
        <f>VLOOKUP(A1677,medical[#All],8,FALSE)</f>
        <v>No</v>
      </c>
      <c r="H1677" s="26">
        <f>VLOOKUP('Health care'!A1677,medical[#All],9,FALSE)</f>
        <v>1</v>
      </c>
      <c r="I1677" s="26" t="str">
        <f>VLOOKUP(A1677,medical[#All],10,FALSE)</f>
        <v>No</v>
      </c>
      <c r="J1677" s="27" t="str">
        <f>VLOOKUP(A1677,medical[#All],3,FALSE)</f>
        <v>Normal Weight</v>
      </c>
      <c r="K1677" s="27" t="str">
        <f>VLOOKUP(A1677,medical[#All],5,FALSE)</f>
        <v>Normal</v>
      </c>
      <c r="L1677" s="28" t="str">
        <f>VLOOKUP(A1677,hospital[#All],10,FALSE)</f>
        <v>12-Aug-1984</v>
      </c>
      <c r="M1677" s="29">
        <f>VLOOKUP(A1677,hospital[#All],6,FALSE)</f>
        <v>5679.13</v>
      </c>
      <c r="N1677" s="26" t="str">
        <f>VLOOKUP(A1677,hospital[#All],7,FALSE)</f>
        <v>tier - 2</v>
      </c>
      <c r="O1677" s="26" t="str">
        <f>VLOOKUP(A1677,hospital[#All],8,FALSE)</f>
        <v>tier - 2</v>
      </c>
      <c r="P1677" s="26" t="str">
        <f>VLOOKUP(A1677,hospital[#All],9,FALSE)</f>
        <v>R1013</v>
      </c>
      <c r="Q1677" s="26">
        <f>VLOOKUP(A1677,hospital[#All],11,FALSE)</f>
        <v>41</v>
      </c>
    </row>
    <row r="1678" spans="1:17" ht="15.6" x14ac:dyDescent="0.3">
      <c r="A1678" s="25" t="s">
        <v>694</v>
      </c>
      <c r="B1678" s="26" t="str">
        <f>VLOOKUP(A1678,cstm_name[#All],4,FALSE)</f>
        <v>theresa</v>
      </c>
      <c r="C1678" s="26">
        <f>VLOOKUP(A1678,medical[#All],2,FALSE)</f>
        <v>41.8</v>
      </c>
      <c r="D1678" s="26" t="str">
        <f>VLOOKUP(A1678,medical[#All],5,FALSE)</f>
        <v>Prediabetes</v>
      </c>
      <c r="E1678" s="26" t="str">
        <f>VLOOKUP(A1678,medical[#All],6,FALSE)</f>
        <v>Yes</v>
      </c>
      <c r="F1678" s="26" t="str">
        <f>VLOOKUP('Health care'!A1678,medical[#All],7,FALSE)</f>
        <v>No</v>
      </c>
      <c r="G1678" s="26" t="str">
        <f>VLOOKUP(A1678,medical[#All],8,FALSE)</f>
        <v>Yes</v>
      </c>
      <c r="H1678" s="26">
        <f>VLOOKUP('Health care'!A1678,medical[#All],9,FALSE)</f>
        <v>1</v>
      </c>
      <c r="I1678" s="26" t="str">
        <f>VLOOKUP(A1678,medical[#All],10,FALSE)</f>
        <v>No</v>
      </c>
      <c r="J1678" s="27" t="str">
        <f>VLOOKUP(A1678,medical[#All],3,FALSE)</f>
        <v>Obesity</v>
      </c>
      <c r="K1678" s="27" t="str">
        <f>VLOOKUP(A1678,medical[#All],5,FALSE)</f>
        <v>Prediabetes</v>
      </c>
      <c r="L1678" s="28" t="str">
        <f>VLOOKUP(A1678,hospital[#All],10,FALSE)</f>
        <v>3-Sep-1983</v>
      </c>
      <c r="M1678" s="29">
        <f>VLOOKUP(A1678,hospital[#All],6,FALSE)</f>
        <v>5662.23</v>
      </c>
      <c r="N1678" s="26" t="str">
        <f>VLOOKUP(A1678,hospital[#All],7,FALSE)</f>
        <v>tier - 2</v>
      </c>
      <c r="O1678" s="26" t="str">
        <f>VLOOKUP(A1678,hospital[#All],8,FALSE)</f>
        <v>tier - 1</v>
      </c>
      <c r="P1678" s="26" t="str">
        <f>VLOOKUP(A1678,hospital[#All],9,FALSE)</f>
        <v>R1013</v>
      </c>
      <c r="Q1678" s="26">
        <f>VLOOKUP(A1678,hospital[#All],11,FALSE)</f>
        <v>42</v>
      </c>
    </row>
    <row r="1679" spans="1:17" ht="15.6" x14ac:dyDescent="0.3">
      <c r="A1679" s="25" t="s">
        <v>693</v>
      </c>
      <c r="B1679" s="26" t="str">
        <f>VLOOKUP(A1679,cstm_name[#All],4,FALSE)</f>
        <v>Travis</v>
      </c>
      <c r="C1679" s="26">
        <f>VLOOKUP(A1679,medical[#All],2,FALSE)</f>
        <v>19.170000000000002</v>
      </c>
      <c r="D1679" s="26" t="str">
        <f>VLOOKUP(A1679,medical[#All],5,FALSE)</f>
        <v>Diabetes</v>
      </c>
      <c r="E1679" s="26" t="str">
        <f>VLOOKUP(A1679,medical[#All],6,FALSE)</f>
        <v>No</v>
      </c>
      <c r="F1679" s="26" t="str">
        <f>VLOOKUP('Health care'!A1679,medical[#All],7,FALSE)</f>
        <v>No</v>
      </c>
      <c r="G1679" s="26" t="str">
        <f>VLOOKUP(A1679,medical[#All],8,FALSE)</f>
        <v>No</v>
      </c>
      <c r="H1679" s="26">
        <f>VLOOKUP('Health care'!A1679,medical[#All],9,FALSE)</f>
        <v>0</v>
      </c>
      <c r="I1679" s="26" t="str">
        <f>VLOOKUP(A1679,medical[#All],10,FALSE)</f>
        <v>No</v>
      </c>
      <c r="J1679" s="27" t="str">
        <f>VLOOKUP(A1679,medical[#All],3,FALSE)</f>
        <v>Normal Weight</v>
      </c>
      <c r="K1679" s="27" t="str">
        <f>VLOOKUP(A1679,medical[#All],5,FALSE)</f>
        <v>Diabetes</v>
      </c>
      <c r="L1679" s="28" t="str">
        <f>VLOOKUP(A1679,hospital[#All],10,FALSE)</f>
        <v>27-Sep-1978</v>
      </c>
      <c r="M1679" s="29">
        <f>VLOOKUP(A1679,hospital[#All],6,FALSE)</f>
        <v>5650.14</v>
      </c>
      <c r="N1679" s="26" t="str">
        <f>VLOOKUP(A1679,hospital[#All],7,FALSE)</f>
        <v>tier - 2</v>
      </c>
      <c r="O1679" s="26" t="str">
        <f>VLOOKUP(A1679,hospital[#All],8,FALSE)</f>
        <v>tier - 1</v>
      </c>
      <c r="P1679" s="26" t="str">
        <f>VLOOKUP(A1679,hospital[#All],9,FALSE)</f>
        <v>R1013</v>
      </c>
      <c r="Q1679" s="26">
        <f>VLOOKUP(A1679,hospital[#All],11,FALSE)</f>
        <v>47</v>
      </c>
    </row>
    <row r="1680" spans="1:17" ht="15.6" x14ac:dyDescent="0.3">
      <c r="A1680" s="25" t="s">
        <v>692</v>
      </c>
      <c r="B1680" s="26" t="str">
        <f>VLOOKUP(A1680,cstm_name[#All],4,FALSE)</f>
        <v>Emma</v>
      </c>
      <c r="C1680" s="26">
        <f>VLOOKUP(A1680,medical[#All],2,FALSE)</f>
        <v>32.799999999999997</v>
      </c>
      <c r="D1680" s="26" t="str">
        <f>VLOOKUP(A1680,medical[#All],5,FALSE)</f>
        <v>Prediabetes</v>
      </c>
      <c r="E1680" s="26" t="str">
        <f>VLOOKUP(A1680,medical[#All],6,FALSE)</f>
        <v>Yes</v>
      </c>
      <c r="F1680" s="26" t="str">
        <f>VLOOKUP('Health care'!A1680,medical[#All],7,FALSE)</f>
        <v>No</v>
      </c>
      <c r="G1680" s="26" t="str">
        <f>VLOOKUP(A1680,medical[#All],8,FALSE)</f>
        <v>Yes</v>
      </c>
      <c r="H1680" s="26">
        <f>VLOOKUP('Health care'!A1680,medical[#All],9,FALSE)</f>
        <v>1</v>
      </c>
      <c r="I1680" s="26" t="str">
        <f>VLOOKUP(A1680,medical[#All],10,FALSE)</f>
        <v>No</v>
      </c>
      <c r="J1680" s="27" t="str">
        <f>VLOOKUP(A1680,medical[#All],3,FALSE)</f>
        <v>Obesity</v>
      </c>
      <c r="K1680" s="27" t="str">
        <f>VLOOKUP(A1680,medical[#All],5,FALSE)</f>
        <v>Prediabetes</v>
      </c>
      <c r="L1680" s="28" t="str">
        <f>VLOOKUP(A1680,hospital[#All],10,FALSE)</f>
        <v>8-Jun-1983</v>
      </c>
      <c r="M1680" s="29">
        <f>VLOOKUP(A1680,hospital[#All],6,FALSE)</f>
        <v>5649.72</v>
      </c>
      <c r="N1680" s="26" t="str">
        <f>VLOOKUP(A1680,hospital[#All],7,FALSE)</f>
        <v>tier - 2</v>
      </c>
      <c r="O1680" s="26" t="str">
        <f>VLOOKUP(A1680,hospital[#All],8,FALSE)</f>
        <v>tier - 3</v>
      </c>
      <c r="P1680" s="26" t="str">
        <f>VLOOKUP(A1680,hospital[#All],9,FALSE)</f>
        <v>R1011</v>
      </c>
      <c r="Q1680" s="26">
        <f>VLOOKUP(A1680,hospital[#All],11,FALSE)</f>
        <v>42</v>
      </c>
    </row>
    <row r="1681" spans="1:17" ht="15.6" x14ac:dyDescent="0.3">
      <c r="A1681" s="25" t="s">
        <v>691</v>
      </c>
      <c r="B1681" s="26" t="str">
        <f>VLOOKUP(A1681,cstm_name[#All],4,FALSE)</f>
        <v>linda</v>
      </c>
      <c r="C1681" s="26">
        <f>VLOOKUP(A1681,medical[#All],2,FALSE)</f>
        <v>35.814999999999998</v>
      </c>
      <c r="D1681" s="26" t="str">
        <f>VLOOKUP(A1681,medical[#All],5,FALSE)</f>
        <v>Normal</v>
      </c>
      <c r="E1681" s="26" t="str">
        <f>VLOOKUP(A1681,medical[#All],6,FALSE)</f>
        <v>No</v>
      </c>
      <c r="F1681" s="26" t="str">
        <f>VLOOKUP('Health care'!A1681,medical[#All],7,FALSE)</f>
        <v>No</v>
      </c>
      <c r="G1681" s="26" t="str">
        <f>VLOOKUP(A1681,medical[#All],8,FALSE)</f>
        <v>No</v>
      </c>
      <c r="H1681" s="26">
        <f>VLOOKUP('Health care'!A1681,medical[#All],9,FALSE)</f>
        <v>1</v>
      </c>
      <c r="I1681" s="26" t="str">
        <f>VLOOKUP(A1681,medical[#All],10,FALSE)</f>
        <v>No</v>
      </c>
      <c r="J1681" s="27" t="str">
        <f>VLOOKUP(A1681,medical[#All],3,FALSE)</f>
        <v>Obesity</v>
      </c>
      <c r="K1681" s="27" t="str">
        <f>VLOOKUP(A1681,medical[#All],5,FALSE)</f>
        <v>Normal</v>
      </c>
      <c r="L1681" s="28" t="str">
        <f>VLOOKUP(A1681,hospital[#All],10,FALSE)</f>
        <v>9-Dec-1987</v>
      </c>
      <c r="M1681" s="29">
        <f>VLOOKUP(A1681,hospital[#All],6,FALSE)</f>
        <v>5630.46</v>
      </c>
      <c r="N1681" s="26" t="str">
        <f>VLOOKUP(A1681,hospital[#All],7,FALSE)</f>
        <v>tier - 2</v>
      </c>
      <c r="O1681" s="26" t="str">
        <f>VLOOKUP(A1681,hospital[#All],8,FALSE)</f>
        <v>tier - 3</v>
      </c>
      <c r="P1681" s="26" t="str">
        <f>VLOOKUP(A1681,hospital[#All],9,FALSE)</f>
        <v>R1012</v>
      </c>
      <c r="Q1681" s="26">
        <f>VLOOKUP(A1681,hospital[#All],11,FALSE)</f>
        <v>38</v>
      </c>
    </row>
    <row r="1682" spans="1:17" ht="15.6" x14ac:dyDescent="0.3">
      <c r="A1682" s="25" t="s">
        <v>690</v>
      </c>
      <c r="B1682" s="26" t="str">
        <f>VLOOKUP(A1682,cstm_name[#All],4,FALSE)</f>
        <v>Owen</v>
      </c>
      <c r="C1682" s="26">
        <f>VLOOKUP(A1682,medical[#All],2,FALSE)</f>
        <v>24.3</v>
      </c>
      <c r="D1682" s="26" t="str">
        <f>VLOOKUP(A1682,medical[#All],5,FALSE)</f>
        <v>Prediabetes</v>
      </c>
      <c r="E1682" s="26" t="str">
        <f>VLOOKUP(A1682,medical[#All],6,FALSE)</f>
        <v>No</v>
      </c>
      <c r="F1682" s="26" t="str">
        <f>VLOOKUP('Health care'!A1682,medical[#All],7,FALSE)</f>
        <v>No</v>
      </c>
      <c r="G1682" s="26" t="str">
        <f>VLOOKUP(A1682,medical[#All],8,FALSE)</f>
        <v>No</v>
      </c>
      <c r="H1682" s="26">
        <f>VLOOKUP('Health care'!A1682,medical[#All],9,FALSE)</f>
        <v>0</v>
      </c>
      <c r="I1682" s="26" t="str">
        <f>VLOOKUP(A1682,medical[#All],10,FALSE)</f>
        <v>No</v>
      </c>
      <c r="J1682" s="27" t="str">
        <f>VLOOKUP(A1682,medical[#All],3,FALSE)</f>
        <v>Normal Weight</v>
      </c>
      <c r="K1682" s="27" t="str">
        <f>VLOOKUP(A1682,medical[#All],5,FALSE)</f>
        <v>Prediabetes</v>
      </c>
      <c r="L1682" s="28" t="str">
        <f>VLOOKUP(A1682,hospital[#All],10,FALSE)</f>
        <v>15-Nov-1994</v>
      </c>
      <c r="M1682" s="29">
        <f>VLOOKUP(A1682,hospital[#All],6,FALSE)</f>
        <v>5615.37</v>
      </c>
      <c r="N1682" s="26" t="str">
        <f>VLOOKUP(A1682,hospital[#All],7,FALSE)</f>
        <v>tier - 2</v>
      </c>
      <c r="O1682" s="26" t="str">
        <f>VLOOKUP(A1682,hospital[#All],8,FALSE)</f>
        <v>tier - 3</v>
      </c>
      <c r="P1682" s="26" t="str">
        <f>VLOOKUP(A1682,hospital[#All],9,FALSE)</f>
        <v>R1011</v>
      </c>
      <c r="Q1682" s="26">
        <f>VLOOKUP(A1682,hospital[#All],11,FALSE)</f>
        <v>31</v>
      </c>
    </row>
    <row r="1683" spans="1:17" ht="15.6" x14ac:dyDescent="0.3">
      <c r="A1683" s="25" t="s">
        <v>689</v>
      </c>
      <c r="B1683" s="26" t="str">
        <f>VLOOKUP(A1683,cstm_name[#All],4,FALSE)</f>
        <v>jacob</v>
      </c>
      <c r="C1683" s="26">
        <f>VLOOKUP(A1683,medical[#All],2,FALSE)</f>
        <v>19.059999999999999</v>
      </c>
      <c r="D1683" s="26" t="str">
        <f>VLOOKUP(A1683,medical[#All],5,FALSE)</f>
        <v>Diabetes</v>
      </c>
      <c r="E1683" s="26" t="str">
        <f>VLOOKUP(A1683,medical[#All],6,FALSE)</f>
        <v>No</v>
      </c>
      <c r="F1683" s="26" t="str">
        <f>VLOOKUP('Health care'!A1683,medical[#All],7,FALSE)</f>
        <v>No</v>
      </c>
      <c r="G1683" s="26" t="str">
        <f>VLOOKUP(A1683,medical[#All],8,FALSE)</f>
        <v>No</v>
      </c>
      <c r="H1683" s="26">
        <f>VLOOKUP('Health care'!A1683,medical[#All],9,FALSE)</f>
        <v>0</v>
      </c>
      <c r="I1683" s="26" t="str">
        <f>VLOOKUP(A1683,medical[#All],10,FALSE)</f>
        <v>No</v>
      </c>
      <c r="J1683" s="27" t="str">
        <f>VLOOKUP(A1683,medical[#All],3,FALSE)</f>
        <v>Normal Weight</v>
      </c>
      <c r="K1683" s="27" t="str">
        <f>VLOOKUP(A1683,medical[#All],5,FALSE)</f>
        <v>Diabetes</v>
      </c>
      <c r="L1683" s="28" t="str">
        <f>VLOOKUP(A1683,hospital[#All],10,FALSE)</f>
        <v>11-Sep-1978</v>
      </c>
      <c r="M1683" s="29">
        <f>VLOOKUP(A1683,hospital[#All],6,FALSE)</f>
        <v>5612.83</v>
      </c>
      <c r="N1683" s="26" t="str">
        <f>VLOOKUP(A1683,hospital[#All],7,FALSE)</f>
        <v>tier - 2</v>
      </c>
      <c r="O1683" s="26" t="str">
        <f>VLOOKUP(A1683,hospital[#All],8,FALSE)</f>
        <v>tier - 3</v>
      </c>
      <c r="P1683" s="26" t="str">
        <f>VLOOKUP(A1683,hospital[#All],9,FALSE)</f>
        <v>R1013</v>
      </c>
      <c r="Q1683" s="26">
        <f>VLOOKUP(A1683,hospital[#All],11,FALSE)</f>
        <v>47</v>
      </c>
    </row>
    <row r="1684" spans="1:17" ht="15.6" x14ac:dyDescent="0.3">
      <c r="A1684" s="25" t="s">
        <v>688</v>
      </c>
      <c r="B1684" s="26" t="str">
        <f>VLOOKUP(A1684,cstm_name[#All],4,FALSE)</f>
        <v>jacqueline</v>
      </c>
      <c r="C1684" s="26">
        <f>VLOOKUP(A1684,medical[#All],2,FALSE)</f>
        <v>33.25</v>
      </c>
      <c r="D1684" s="26" t="str">
        <f>VLOOKUP(A1684,medical[#All],5,FALSE)</f>
        <v>Normal</v>
      </c>
      <c r="E1684" s="26" t="str">
        <f>VLOOKUP(A1684,medical[#All],6,FALSE)</f>
        <v>Yes</v>
      </c>
      <c r="F1684" s="26" t="str">
        <f>VLOOKUP('Health care'!A1684,medical[#All],7,FALSE)</f>
        <v>No</v>
      </c>
      <c r="G1684" s="26" t="str">
        <f>VLOOKUP(A1684,medical[#All],8,FALSE)</f>
        <v>No</v>
      </c>
      <c r="H1684" s="26">
        <f>VLOOKUP('Health care'!A1684,medical[#All],9,FALSE)</f>
        <v>1</v>
      </c>
      <c r="I1684" s="26" t="str">
        <f>VLOOKUP(A1684,medical[#All],10,FALSE)</f>
        <v>No</v>
      </c>
      <c r="J1684" s="27" t="str">
        <f>VLOOKUP(A1684,medical[#All],3,FALSE)</f>
        <v>Obesity</v>
      </c>
      <c r="K1684" s="27" t="str">
        <f>VLOOKUP(A1684,medical[#All],5,FALSE)</f>
        <v>Normal</v>
      </c>
      <c r="L1684" s="28" t="str">
        <f>VLOOKUP(A1684,hospital[#All],10,FALSE)</f>
        <v>18-Nov-1988</v>
      </c>
      <c r="M1684" s="29">
        <f>VLOOKUP(A1684,hospital[#All],6,FALSE)</f>
        <v>5594.85</v>
      </c>
      <c r="N1684" s="26" t="str">
        <f>VLOOKUP(A1684,hospital[#All],7,FALSE)</f>
        <v>tier - 2</v>
      </c>
      <c r="O1684" s="26" t="str">
        <f>VLOOKUP(A1684,hospital[#All],8,FALSE)</f>
        <v>tier - 3</v>
      </c>
      <c r="P1684" s="26" t="str">
        <f>VLOOKUP(A1684,hospital[#All],9,FALSE)</f>
        <v>R1024</v>
      </c>
      <c r="Q1684" s="26">
        <f>VLOOKUP(A1684,hospital[#All],11,FALSE)</f>
        <v>37</v>
      </c>
    </row>
    <row r="1685" spans="1:17" ht="15.6" x14ac:dyDescent="0.3">
      <c r="A1685" s="25" t="s">
        <v>687</v>
      </c>
      <c r="B1685" s="26" t="str">
        <f>VLOOKUP(A1685,cstm_name[#All],4,FALSE)</f>
        <v>yefeng</v>
      </c>
      <c r="C1685" s="26">
        <f>VLOOKUP(A1685,medical[#All],2,FALSE)</f>
        <v>21.37</v>
      </c>
      <c r="D1685" s="26" t="str">
        <f>VLOOKUP(A1685,medical[#All],5,FALSE)</f>
        <v>Normal</v>
      </c>
      <c r="E1685" s="26" t="str">
        <f>VLOOKUP(A1685,medical[#All],6,FALSE)</f>
        <v>Yes</v>
      </c>
      <c r="F1685" s="26" t="str">
        <f>VLOOKUP('Health care'!A1685,medical[#All],7,FALSE)</f>
        <v>No</v>
      </c>
      <c r="G1685" s="26" t="str">
        <f>VLOOKUP(A1685,medical[#All],8,FALSE)</f>
        <v>Yes</v>
      </c>
      <c r="H1685" s="26">
        <f>VLOOKUP('Health care'!A1685,medical[#All],9,FALSE)</f>
        <v>1</v>
      </c>
      <c r="I1685" s="26" t="str">
        <f>VLOOKUP(A1685,medical[#All],10,FALSE)</f>
        <v>No</v>
      </c>
      <c r="J1685" s="27" t="str">
        <f>VLOOKUP(A1685,medical[#All],3,FALSE)</f>
        <v>Normal Weight</v>
      </c>
      <c r="K1685" s="27" t="str">
        <f>VLOOKUP(A1685,medical[#All],5,FALSE)</f>
        <v>Normal</v>
      </c>
      <c r="L1685" s="28" t="str">
        <f>VLOOKUP(A1685,hospital[#All],10,FALSE)</f>
        <v>3-Oct-1983</v>
      </c>
      <c r="M1685" s="29">
        <f>VLOOKUP(A1685,hospital[#All],6,FALSE)</f>
        <v>5587.59</v>
      </c>
      <c r="N1685" s="26" t="str">
        <f>VLOOKUP(A1685,hospital[#All],7,FALSE)</f>
        <v>tier - 2</v>
      </c>
      <c r="O1685" s="26" t="str">
        <f>VLOOKUP(A1685,hospital[#All],8,FALSE)</f>
        <v>tier - 1</v>
      </c>
      <c r="P1685" s="26" t="str">
        <f>VLOOKUP(A1685,hospital[#All],9,FALSE)</f>
        <v>R1013</v>
      </c>
      <c r="Q1685" s="26">
        <f>VLOOKUP(A1685,hospital[#All],11,FALSE)</f>
        <v>42</v>
      </c>
    </row>
    <row r="1686" spans="1:17" ht="15.6" x14ac:dyDescent="0.3">
      <c r="A1686" s="25" t="s">
        <v>686</v>
      </c>
      <c r="B1686" s="26" t="str">
        <f>VLOOKUP(A1686,cstm_name[#All],4,FALSE)</f>
        <v>Thomas</v>
      </c>
      <c r="C1686" s="26">
        <f>VLOOKUP(A1686,medical[#All],2,FALSE)</f>
        <v>34.43</v>
      </c>
      <c r="D1686" s="26" t="str">
        <f>VLOOKUP(A1686,medical[#All],5,FALSE)</f>
        <v>Diabetes</v>
      </c>
      <c r="E1686" s="26" t="str">
        <f>VLOOKUP(A1686,medical[#All],6,FALSE)</f>
        <v>Yes</v>
      </c>
      <c r="F1686" s="26" t="str">
        <f>VLOOKUP('Health care'!A1686,medical[#All],7,FALSE)</f>
        <v>No</v>
      </c>
      <c r="G1686" s="26" t="str">
        <f>VLOOKUP(A1686,medical[#All],8,FALSE)</f>
        <v>No</v>
      </c>
      <c r="H1686" s="26">
        <f>VLOOKUP('Health care'!A1686,medical[#All],9,FALSE)</f>
        <v>1</v>
      </c>
      <c r="I1686" s="26" t="str">
        <f>VLOOKUP(A1686,medical[#All],10,FALSE)</f>
        <v>No</v>
      </c>
      <c r="J1686" s="27" t="str">
        <f>VLOOKUP(A1686,medical[#All],3,FALSE)</f>
        <v>Obesity</v>
      </c>
      <c r="K1686" s="27" t="str">
        <f>VLOOKUP(A1686,medical[#All],5,FALSE)</f>
        <v>Diabetes</v>
      </c>
      <c r="L1686" s="28" t="str">
        <f>VLOOKUP(A1686,hospital[#All],10,FALSE)</f>
        <v>21-Nov-1986</v>
      </c>
      <c r="M1686" s="29">
        <f>VLOOKUP(A1686,hospital[#All],6,FALSE)</f>
        <v>5584.31</v>
      </c>
      <c r="N1686" s="26" t="str">
        <f>VLOOKUP(A1686,hospital[#All],7,FALSE)</f>
        <v>tier - 3</v>
      </c>
      <c r="O1686" s="26" t="str">
        <f>VLOOKUP(A1686,hospital[#All],8,FALSE)</f>
        <v>tier - 1</v>
      </c>
      <c r="P1686" s="26" t="str">
        <f>VLOOKUP(A1686,hospital[#All],9,FALSE)</f>
        <v>R1013</v>
      </c>
      <c r="Q1686" s="26">
        <f>VLOOKUP(A1686,hospital[#All],11,FALSE)</f>
        <v>39</v>
      </c>
    </row>
    <row r="1687" spans="1:17" ht="15.6" x14ac:dyDescent="0.3">
      <c r="A1687" s="25" t="s">
        <v>685</v>
      </c>
      <c r="B1687" s="26" t="str">
        <f>VLOOKUP(A1687,cstm_name[#All],4,FALSE)</f>
        <v>ken</v>
      </c>
      <c r="C1687" s="26">
        <f>VLOOKUP(A1687,medical[#All],2,FALSE)</f>
        <v>20.86</v>
      </c>
      <c r="D1687" s="26" t="str">
        <f>VLOOKUP(A1687,medical[#All],5,FALSE)</f>
        <v>Normal</v>
      </c>
      <c r="E1687" s="26" t="str">
        <f>VLOOKUP(A1687,medical[#All],6,FALSE)</f>
        <v>Yes</v>
      </c>
      <c r="F1687" s="26" t="str">
        <f>VLOOKUP('Health care'!A1687,medical[#All],7,FALSE)</f>
        <v>No</v>
      </c>
      <c r="G1687" s="26" t="str">
        <f>VLOOKUP(A1687,medical[#All],8,FALSE)</f>
        <v>No</v>
      </c>
      <c r="H1687" s="26">
        <f>VLOOKUP('Health care'!A1687,medical[#All],9,FALSE)</f>
        <v>0</v>
      </c>
      <c r="I1687" s="26" t="str">
        <f>VLOOKUP(A1687,medical[#All],10,FALSE)</f>
        <v>No</v>
      </c>
      <c r="J1687" s="27" t="str">
        <f>VLOOKUP(A1687,medical[#All],3,FALSE)</f>
        <v>Normal Weight</v>
      </c>
      <c r="K1687" s="27" t="str">
        <f>VLOOKUP(A1687,medical[#All],5,FALSE)</f>
        <v>Normal</v>
      </c>
      <c r="L1687" s="28" t="str">
        <f>VLOOKUP(A1687,hospital[#All],10,FALSE)</f>
        <v>5-Sep-1985</v>
      </c>
      <c r="M1687" s="29">
        <f>VLOOKUP(A1687,hospital[#All],6,FALSE)</f>
        <v>5582.95</v>
      </c>
      <c r="N1687" s="26" t="str">
        <f>VLOOKUP(A1687,hospital[#All],7,FALSE)</f>
        <v>tier - 2</v>
      </c>
      <c r="O1687" s="26" t="str">
        <f>VLOOKUP(A1687,hospital[#All],8,FALSE)</f>
        <v>tier - 1</v>
      </c>
      <c r="P1687" s="26" t="str">
        <f>VLOOKUP(A1687,hospital[#All],9,FALSE)</f>
        <v>R1012</v>
      </c>
      <c r="Q1687" s="26">
        <f>VLOOKUP(A1687,hospital[#All],11,FALSE)</f>
        <v>40</v>
      </c>
    </row>
    <row r="1688" spans="1:17" ht="15.6" x14ac:dyDescent="0.3">
      <c r="A1688" s="25" t="s">
        <v>684</v>
      </c>
      <c r="B1688" s="26" t="str">
        <f>VLOOKUP(A1688,cstm_name[#All],4,FALSE)</f>
        <v>Annie</v>
      </c>
      <c r="C1688" s="26">
        <f>VLOOKUP(A1688,medical[#All],2,FALSE)</f>
        <v>18.34</v>
      </c>
      <c r="D1688" s="26" t="str">
        <f>VLOOKUP(A1688,medical[#All],5,FALSE)</f>
        <v>Diabetes</v>
      </c>
      <c r="E1688" s="26" t="str">
        <f>VLOOKUP(A1688,medical[#All],6,FALSE)</f>
        <v>No</v>
      </c>
      <c r="F1688" s="26" t="str">
        <f>VLOOKUP('Health care'!A1688,medical[#All],7,FALSE)</f>
        <v>No</v>
      </c>
      <c r="G1688" s="26" t="str">
        <f>VLOOKUP(A1688,medical[#All],8,FALSE)</f>
        <v>No</v>
      </c>
      <c r="H1688" s="26">
        <f>VLOOKUP('Health care'!A1688,medical[#All],9,FALSE)</f>
        <v>0</v>
      </c>
      <c r="I1688" s="26" t="str">
        <f>VLOOKUP(A1688,medical[#All],10,FALSE)</f>
        <v>No</v>
      </c>
      <c r="J1688" s="27" t="str">
        <f>VLOOKUP(A1688,medical[#All],3,FALSE)</f>
        <v>Underweight</v>
      </c>
      <c r="K1688" s="27" t="str">
        <f>VLOOKUP(A1688,medical[#All],5,FALSE)</f>
        <v>Diabetes</v>
      </c>
      <c r="L1688" s="28" t="str">
        <f>VLOOKUP(A1688,hospital[#All],10,FALSE)</f>
        <v>18-Sep-1974</v>
      </c>
      <c r="M1688" s="29">
        <f>VLOOKUP(A1688,hospital[#All],6,FALSE)</f>
        <v>5576.35</v>
      </c>
      <c r="N1688" s="26" t="str">
        <f>VLOOKUP(A1688,hospital[#All],7,FALSE)</f>
        <v>tier - 2</v>
      </c>
      <c r="O1688" s="26" t="str">
        <f>VLOOKUP(A1688,hospital[#All],8,FALSE)</f>
        <v>tier - 3</v>
      </c>
      <c r="P1688" s="26" t="str">
        <f>VLOOKUP(A1688,hospital[#All],9,FALSE)</f>
        <v>R1013</v>
      </c>
      <c r="Q1688" s="26">
        <f>VLOOKUP(A1688,hospital[#All],11,FALSE)</f>
        <v>51</v>
      </c>
    </row>
    <row r="1689" spans="1:17" ht="15.6" x14ac:dyDescent="0.3">
      <c r="A1689" s="25" t="s">
        <v>683</v>
      </c>
      <c r="B1689" s="26" t="str">
        <f>VLOOKUP(A1689,cstm_name[#All],4,FALSE)</f>
        <v>Noel</v>
      </c>
      <c r="C1689" s="26">
        <f>VLOOKUP(A1689,medical[#All],2,FALSE)</f>
        <v>34.15</v>
      </c>
      <c r="D1689" s="26" t="str">
        <f>VLOOKUP(A1689,medical[#All],5,FALSE)</f>
        <v>Normal</v>
      </c>
      <c r="E1689" s="26" t="str">
        <f>VLOOKUP(A1689,medical[#All],6,FALSE)</f>
        <v>No</v>
      </c>
      <c r="F1689" s="26" t="str">
        <f>VLOOKUP('Health care'!A1689,medical[#All],7,FALSE)</f>
        <v>No</v>
      </c>
      <c r="G1689" s="26" t="str">
        <f>VLOOKUP(A1689,medical[#All],8,FALSE)</f>
        <v>No</v>
      </c>
      <c r="H1689" s="26">
        <f>VLOOKUP('Health care'!A1689,medical[#All],9,FALSE)</f>
        <v>0</v>
      </c>
      <c r="I1689" s="26" t="str">
        <f>VLOOKUP(A1689,medical[#All],10,FALSE)</f>
        <v>No</v>
      </c>
      <c r="J1689" s="27" t="str">
        <f>VLOOKUP(A1689,medical[#All],3,FALSE)</f>
        <v>Obesity</v>
      </c>
      <c r="K1689" s="27" t="str">
        <f>VLOOKUP(A1689,medical[#All],5,FALSE)</f>
        <v>Normal</v>
      </c>
      <c r="L1689" s="28" t="str">
        <f>VLOOKUP(A1689,hospital[#All],10,FALSE)</f>
        <v>22-Sep-1999</v>
      </c>
      <c r="M1689" s="29">
        <f>VLOOKUP(A1689,hospital[#All],6,FALSE)</f>
        <v>5552.61</v>
      </c>
      <c r="N1689" s="26" t="str">
        <f>VLOOKUP(A1689,hospital[#All],7,FALSE)</f>
        <v>tier - 2</v>
      </c>
      <c r="O1689" s="26" t="str">
        <f>VLOOKUP(A1689,hospital[#All],8,FALSE)</f>
        <v>tier - 3</v>
      </c>
      <c r="P1689" s="26" t="str">
        <f>VLOOKUP(A1689,hospital[#All],9,FALSE)</f>
        <v>R1026</v>
      </c>
      <c r="Q1689" s="26">
        <f>VLOOKUP(A1689,hospital[#All],11,FALSE)</f>
        <v>26</v>
      </c>
    </row>
    <row r="1690" spans="1:17" ht="15.6" x14ac:dyDescent="0.3">
      <c r="A1690" s="25" t="s">
        <v>682</v>
      </c>
      <c r="B1690" s="26" t="str">
        <f>VLOOKUP(A1690,cstm_name[#All],4,FALSE)</f>
        <v>Mark</v>
      </c>
      <c r="C1690" s="26">
        <f>VLOOKUP(A1690,medical[#All],2,FALSE)</f>
        <v>18.350000000000001</v>
      </c>
      <c r="D1690" s="26" t="str">
        <f>VLOOKUP(A1690,medical[#All],5,FALSE)</f>
        <v>Normal</v>
      </c>
      <c r="E1690" s="26" t="str">
        <f>VLOOKUP(A1690,medical[#All],6,FALSE)</f>
        <v>No</v>
      </c>
      <c r="F1690" s="26" t="str">
        <f>VLOOKUP('Health care'!A1690,medical[#All],7,FALSE)</f>
        <v>No</v>
      </c>
      <c r="G1690" s="26" t="str">
        <f>VLOOKUP(A1690,medical[#All],8,FALSE)</f>
        <v>No</v>
      </c>
      <c r="H1690" s="26">
        <f>VLOOKUP('Health care'!A1690,medical[#All],9,FALSE)</f>
        <v>0</v>
      </c>
      <c r="I1690" s="26" t="str">
        <f>VLOOKUP(A1690,medical[#All],10,FALSE)</f>
        <v>No</v>
      </c>
      <c r="J1690" s="27" t="str">
        <f>VLOOKUP(A1690,medical[#All],3,FALSE)</f>
        <v>Underweight</v>
      </c>
      <c r="K1690" s="27" t="str">
        <f>VLOOKUP(A1690,medical[#All],5,FALSE)</f>
        <v>Normal</v>
      </c>
      <c r="L1690" s="28" t="str">
        <f>VLOOKUP(A1690,hospital[#All],10,FALSE)</f>
        <v>7-Dec-1980</v>
      </c>
      <c r="M1690" s="29">
        <f>VLOOKUP(A1690,hospital[#All],6,FALSE)</f>
        <v>5540.35</v>
      </c>
      <c r="N1690" s="26" t="str">
        <f>VLOOKUP(A1690,hospital[#All],7,FALSE)</f>
        <v>tier - 2</v>
      </c>
      <c r="O1690" s="26" t="str">
        <f>VLOOKUP(A1690,hospital[#All],8,FALSE)</f>
        <v>tier - 2</v>
      </c>
      <c r="P1690" s="26" t="str">
        <f>VLOOKUP(A1690,hospital[#All],9,FALSE)</f>
        <v>R1012</v>
      </c>
      <c r="Q1690" s="26">
        <f>VLOOKUP(A1690,hospital[#All],11,FALSE)</f>
        <v>45</v>
      </c>
    </row>
    <row r="1691" spans="1:17" ht="15.6" x14ac:dyDescent="0.3">
      <c r="A1691" s="25" t="s">
        <v>681</v>
      </c>
      <c r="B1691" s="26" t="str">
        <f>VLOOKUP(A1691,cstm_name[#All],4,FALSE)</f>
        <v>federica</v>
      </c>
      <c r="C1691" s="26">
        <f>VLOOKUP(A1691,medical[#All],2,FALSE)</f>
        <v>22.13</v>
      </c>
      <c r="D1691" s="26" t="str">
        <f>VLOOKUP(A1691,medical[#All],5,FALSE)</f>
        <v>Diabetes</v>
      </c>
      <c r="E1691" s="26" t="str">
        <f>VLOOKUP(A1691,medical[#All],6,FALSE)</f>
        <v>Yes</v>
      </c>
      <c r="F1691" s="26" t="str">
        <f>VLOOKUP('Health care'!A1691,medical[#All],7,FALSE)</f>
        <v>No</v>
      </c>
      <c r="G1691" s="26" t="str">
        <f>VLOOKUP(A1691,medical[#All],8,FALSE)</f>
        <v>No</v>
      </c>
      <c r="H1691" s="26">
        <f>VLOOKUP('Health care'!A1691,medical[#All],9,FALSE)</f>
        <v>0</v>
      </c>
      <c r="I1691" s="26" t="str">
        <f>VLOOKUP(A1691,medical[#All],10,FALSE)</f>
        <v>No</v>
      </c>
      <c r="J1691" s="27" t="str">
        <f>VLOOKUP(A1691,medical[#All],3,FALSE)</f>
        <v>Normal Weight</v>
      </c>
      <c r="K1691" s="27" t="str">
        <f>VLOOKUP(A1691,medical[#All],5,FALSE)</f>
        <v>Diabetes</v>
      </c>
      <c r="L1691" s="28" t="str">
        <f>VLOOKUP(A1691,hospital[#All],10,FALSE)</f>
        <v>7-Nov-1981</v>
      </c>
      <c r="M1691" s="29">
        <f>VLOOKUP(A1691,hospital[#All],6,FALSE)</f>
        <v>5539.4</v>
      </c>
      <c r="N1691" s="26" t="str">
        <f>VLOOKUP(A1691,hospital[#All],7,FALSE)</f>
        <v>tier - 2</v>
      </c>
      <c r="O1691" s="26" t="str">
        <f>VLOOKUP(A1691,hospital[#All],8,FALSE)</f>
        <v>tier - 2</v>
      </c>
      <c r="P1691" s="26" t="str">
        <f>VLOOKUP(A1691,hospital[#All],9,FALSE)</f>
        <v>R1013</v>
      </c>
      <c r="Q1691" s="26">
        <f>VLOOKUP(A1691,hospital[#All],11,FALSE)</f>
        <v>44</v>
      </c>
    </row>
    <row r="1692" spans="1:17" ht="15.6" x14ac:dyDescent="0.3">
      <c r="A1692" s="25" t="s">
        <v>680</v>
      </c>
      <c r="B1692" s="26" t="str">
        <f>VLOOKUP(A1692,cstm_name[#All],4,FALSE)</f>
        <v>Pamela</v>
      </c>
      <c r="C1692" s="26">
        <f>VLOOKUP(A1692,medical[#All],2,FALSE)</f>
        <v>22.51</v>
      </c>
      <c r="D1692" s="26" t="str">
        <f>VLOOKUP(A1692,medical[#All],5,FALSE)</f>
        <v>Prediabetes</v>
      </c>
      <c r="E1692" s="26" t="str">
        <f>VLOOKUP(A1692,medical[#All],6,FALSE)</f>
        <v>Yes</v>
      </c>
      <c r="F1692" s="26" t="str">
        <f>VLOOKUP('Health care'!A1692,medical[#All],7,FALSE)</f>
        <v>No</v>
      </c>
      <c r="G1692" s="26" t="str">
        <f>VLOOKUP(A1692,medical[#All],8,FALSE)</f>
        <v>No</v>
      </c>
      <c r="H1692" s="26">
        <f>VLOOKUP('Health care'!A1692,medical[#All],9,FALSE)</f>
        <v>1</v>
      </c>
      <c r="I1692" s="26" t="str">
        <f>VLOOKUP(A1692,medical[#All],10,FALSE)</f>
        <v>No</v>
      </c>
      <c r="J1692" s="27" t="str">
        <f>VLOOKUP(A1692,medical[#All],3,FALSE)</f>
        <v>Normal Weight</v>
      </c>
      <c r="K1692" s="27" t="str">
        <f>VLOOKUP(A1692,medical[#All],5,FALSE)</f>
        <v>Prediabetes</v>
      </c>
      <c r="L1692" s="28" t="str">
        <f>VLOOKUP(A1692,hospital[#All],10,FALSE)</f>
        <v>29-Jul-1988</v>
      </c>
      <c r="M1692" s="29">
        <f>VLOOKUP(A1692,hospital[#All],6,FALSE)</f>
        <v>5503.36</v>
      </c>
      <c r="N1692" s="26" t="str">
        <f>VLOOKUP(A1692,hospital[#All],7,FALSE)</f>
        <v>tier - 2</v>
      </c>
      <c r="O1692" s="26" t="str">
        <f>VLOOKUP(A1692,hospital[#All],8,FALSE)</f>
        <v>tier - 2</v>
      </c>
      <c r="P1692" s="26" t="str">
        <f>VLOOKUP(A1692,hospital[#All],9,FALSE)</f>
        <v>R1012</v>
      </c>
      <c r="Q1692" s="26">
        <f>VLOOKUP(A1692,hospital[#All],11,FALSE)</f>
        <v>37</v>
      </c>
    </row>
    <row r="1693" spans="1:17" ht="15.6" x14ac:dyDescent="0.3">
      <c r="A1693" s="25" t="s">
        <v>679</v>
      </c>
      <c r="B1693" s="26" t="str">
        <f>VLOOKUP(A1693,cstm_name[#All],4,FALSE)</f>
        <v>Andrew</v>
      </c>
      <c r="C1693" s="26">
        <f>VLOOKUP(A1693,medical[#All],2,FALSE)</f>
        <v>31</v>
      </c>
      <c r="D1693" s="26" t="str">
        <f>VLOOKUP(A1693,medical[#All],5,FALSE)</f>
        <v>Normal</v>
      </c>
      <c r="E1693" s="26" t="str">
        <f>VLOOKUP(A1693,medical[#All],6,FALSE)</f>
        <v>No</v>
      </c>
      <c r="F1693" s="26" t="str">
        <f>VLOOKUP('Health care'!A1693,medical[#All],7,FALSE)</f>
        <v>No</v>
      </c>
      <c r="G1693" s="26" t="str">
        <f>VLOOKUP(A1693,medical[#All],8,FALSE)</f>
        <v>No</v>
      </c>
      <c r="H1693" s="26">
        <f>VLOOKUP('Health care'!A1693,medical[#All],9,FALSE)</f>
        <v>1</v>
      </c>
      <c r="I1693" s="26" t="str">
        <f>VLOOKUP(A1693,medical[#All],10,FALSE)</f>
        <v>No</v>
      </c>
      <c r="J1693" s="27" t="str">
        <f>VLOOKUP(A1693,medical[#All],3,FALSE)</f>
        <v>Obesity</v>
      </c>
      <c r="K1693" s="27" t="str">
        <f>VLOOKUP(A1693,medical[#All],5,FALSE)</f>
        <v>Normal</v>
      </c>
      <c r="L1693" s="28" t="str">
        <f>VLOOKUP(A1693,hospital[#All],10,FALSE)</f>
        <v>17-Aug-1984</v>
      </c>
      <c r="M1693" s="29">
        <f>VLOOKUP(A1693,hospital[#All],6,FALSE)</f>
        <v>5488.26</v>
      </c>
      <c r="N1693" s="26" t="str">
        <f>VLOOKUP(A1693,hospital[#All],7,FALSE)</f>
        <v>tier - 2</v>
      </c>
      <c r="O1693" s="26" t="str">
        <f>VLOOKUP(A1693,hospital[#All],8,FALSE)</f>
        <v>tier - 3</v>
      </c>
      <c r="P1693" s="26" t="str">
        <f>VLOOKUP(A1693,hospital[#All],9,FALSE)</f>
        <v>R1011</v>
      </c>
      <c r="Q1693" s="26">
        <f>VLOOKUP(A1693,hospital[#All],11,FALSE)</f>
        <v>41</v>
      </c>
    </row>
    <row r="1694" spans="1:17" ht="15.6" x14ac:dyDescent="0.3">
      <c r="A1694" s="25" t="s">
        <v>678</v>
      </c>
      <c r="B1694" s="26" t="str">
        <f>VLOOKUP(A1694,cstm_name[#All],4,FALSE)</f>
        <v>randall</v>
      </c>
      <c r="C1694" s="26">
        <f>VLOOKUP(A1694,medical[#All],2,FALSE)</f>
        <v>28.27</v>
      </c>
      <c r="D1694" s="26" t="str">
        <f>VLOOKUP(A1694,medical[#All],5,FALSE)</f>
        <v>Normal</v>
      </c>
      <c r="E1694" s="26" t="str">
        <f>VLOOKUP(A1694,medical[#All],6,FALSE)</f>
        <v>No</v>
      </c>
      <c r="F1694" s="26" t="str">
        <f>VLOOKUP('Health care'!A1694,medical[#All],7,FALSE)</f>
        <v>No</v>
      </c>
      <c r="G1694" s="26" t="str">
        <f>VLOOKUP(A1694,medical[#All],8,FALSE)</f>
        <v>No</v>
      </c>
      <c r="H1694" s="26">
        <f>VLOOKUP('Health care'!A1694,medical[#All],9,FALSE)</f>
        <v>1</v>
      </c>
      <c r="I1694" s="26" t="str">
        <f>VLOOKUP(A1694,medical[#All],10,FALSE)</f>
        <v>No</v>
      </c>
      <c r="J1694" s="27" t="str">
        <f>VLOOKUP(A1694,medical[#All],3,FALSE)</f>
        <v>OverWeight</v>
      </c>
      <c r="K1694" s="27" t="str">
        <f>VLOOKUP(A1694,medical[#All],5,FALSE)</f>
        <v>Normal</v>
      </c>
      <c r="L1694" s="28" t="str">
        <f>VLOOKUP(A1694,hospital[#All],10,FALSE)</f>
        <v>26-Aug-1984</v>
      </c>
      <c r="M1694" s="29">
        <f>VLOOKUP(A1694,hospital[#All],6,FALSE)</f>
        <v>5484.47</v>
      </c>
      <c r="N1694" s="26" t="str">
        <f>VLOOKUP(A1694,hospital[#All],7,FALSE)</f>
        <v>tier - 2</v>
      </c>
      <c r="O1694" s="26" t="str">
        <f>VLOOKUP(A1694,hospital[#All],8,FALSE)</f>
        <v>tier - 2</v>
      </c>
      <c r="P1694" s="26" t="str">
        <f>VLOOKUP(A1694,hospital[#All],9,FALSE)</f>
        <v>R1013</v>
      </c>
      <c r="Q1694" s="26">
        <f>VLOOKUP(A1694,hospital[#All],11,FALSE)</f>
        <v>41</v>
      </c>
    </row>
    <row r="1695" spans="1:17" ht="15.6" x14ac:dyDescent="0.3">
      <c r="A1695" s="25" t="s">
        <v>677</v>
      </c>
      <c r="B1695" s="26" t="str">
        <f>VLOOKUP(A1695,cstm_name[#All],4,FALSE)</f>
        <v>Tracy</v>
      </c>
      <c r="C1695" s="26">
        <f>VLOOKUP(A1695,medical[#All],2,FALSE)</f>
        <v>29.92</v>
      </c>
      <c r="D1695" s="26" t="str">
        <f>VLOOKUP(A1695,medical[#All],5,FALSE)</f>
        <v>Diabetes</v>
      </c>
      <c r="E1695" s="26" t="str">
        <f>VLOOKUP(A1695,medical[#All],6,FALSE)</f>
        <v>Yes</v>
      </c>
      <c r="F1695" s="26" t="str">
        <f>VLOOKUP('Health care'!A1695,medical[#All],7,FALSE)</f>
        <v>No</v>
      </c>
      <c r="G1695" s="26" t="str">
        <f>VLOOKUP(A1695,medical[#All],8,FALSE)</f>
        <v>No</v>
      </c>
      <c r="H1695" s="26">
        <f>VLOOKUP('Health care'!A1695,medical[#All],9,FALSE)</f>
        <v>1</v>
      </c>
      <c r="I1695" s="26" t="str">
        <f>VLOOKUP(A1695,medical[#All],10,FALSE)</f>
        <v>No</v>
      </c>
      <c r="J1695" s="27" t="str">
        <f>VLOOKUP(A1695,medical[#All],3,FALSE)</f>
        <v>OverWeight</v>
      </c>
      <c r="K1695" s="27" t="str">
        <f>VLOOKUP(A1695,medical[#All],5,FALSE)</f>
        <v>Diabetes</v>
      </c>
      <c r="L1695" s="28" t="str">
        <f>VLOOKUP(A1695,hospital[#All],10,FALSE)</f>
        <v>30-Sep-1986</v>
      </c>
      <c r="M1695" s="29">
        <f>VLOOKUP(A1695,hospital[#All],6,FALSE)</f>
        <v>5478.04</v>
      </c>
      <c r="N1695" s="26" t="str">
        <f>VLOOKUP(A1695,hospital[#All],7,FALSE)</f>
        <v>tier - 2</v>
      </c>
      <c r="O1695" s="26" t="str">
        <f>VLOOKUP(A1695,hospital[#All],8,FALSE)</f>
        <v>tier - 3</v>
      </c>
      <c r="P1695" s="26" t="str">
        <f>VLOOKUP(A1695,hospital[#All],9,FALSE)</f>
        <v>R1013</v>
      </c>
      <c r="Q1695" s="26">
        <f>VLOOKUP(A1695,hospital[#All],11,FALSE)</f>
        <v>39</v>
      </c>
    </row>
    <row r="1696" spans="1:17" ht="15.6" x14ac:dyDescent="0.3">
      <c r="A1696" s="25" t="s">
        <v>676</v>
      </c>
      <c r="B1696" s="26" t="str">
        <f>VLOOKUP(A1696,cstm_name[#All],4,FALSE)</f>
        <v>azelie</v>
      </c>
      <c r="C1696" s="26">
        <f>VLOOKUP(A1696,medical[#All],2,FALSE)</f>
        <v>25.9</v>
      </c>
      <c r="D1696" s="26" t="str">
        <f>VLOOKUP(A1696,medical[#All],5,FALSE)</f>
        <v>Diabetes</v>
      </c>
      <c r="E1696" s="26" t="str">
        <f>VLOOKUP(A1696,medical[#All],6,FALSE)</f>
        <v>Yes</v>
      </c>
      <c r="F1696" s="26" t="str">
        <f>VLOOKUP('Health care'!A1696,medical[#All],7,FALSE)</f>
        <v>No</v>
      </c>
      <c r="G1696" s="26" t="str">
        <f>VLOOKUP(A1696,medical[#All],8,FALSE)</f>
        <v>No</v>
      </c>
      <c r="H1696" s="26">
        <f>VLOOKUP('Health care'!A1696,medical[#All],9,FALSE)</f>
        <v>1</v>
      </c>
      <c r="I1696" s="26" t="str">
        <f>VLOOKUP(A1696,medical[#All],10,FALSE)</f>
        <v>No</v>
      </c>
      <c r="J1696" s="27" t="str">
        <f>VLOOKUP(A1696,medical[#All],3,FALSE)</f>
        <v>OverWeight</v>
      </c>
      <c r="K1696" s="27" t="str">
        <f>VLOOKUP(A1696,medical[#All],5,FALSE)</f>
        <v>Diabetes</v>
      </c>
      <c r="L1696" s="28" t="str">
        <f>VLOOKUP(A1696,hospital[#All],10,FALSE)</f>
        <v>12-Jul-1986</v>
      </c>
      <c r="M1696" s="29">
        <f>VLOOKUP(A1696,hospital[#All],6,FALSE)</f>
        <v>5472.45</v>
      </c>
      <c r="N1696" s="26" t="str">
        <f>VLOOKUP(A1696,hospital[#All],7,FALSE)</f>
        <v>tier - 2</v>
      </c>
      <c r="O1696" s="26" t="str">
        <f>VLOOKUP(A1696,hospital[#All],8,FALSE)</f>
        <v>tier - 3</v>
      </c>
      <c r="P1696" s="26" t="str">
        <f>VLOOKUP(A1696,hospital[#All],9,FALSE)</f>
        <v>R1011</v>
      </c>
      <c r="Q1696" s="26">
        <f>VLOOKUP(A1696,hospital[#All],11,FALSE)</f>
        <v>39</v>
      </c>
    </row>
    <row r="1697" spans="1:17" ht="15.6" x14ac:dyDescent="0.3">
      <c r="A1697" s="25" t="s">
        <v>675</v>
      </c>
      <c r="B1697" s="26" t="str">
        <f>VLOOKUP(A1697,cstm_name[#All],4,FALSE)</f>
        <v>Monica</v>
      </c>
      <c r="C1697" s="26">
        <f>VLOOKUP(A1697,medical[#All],2,FALSE)</f>
        <v>27.74</v>
      </c>
      <c r="D1697" s="26" t="str">
        <f>VLOOKUP(A1697,medical[#All],5,FALSE)</f>
        <v>Diabetes</v>
      </c>
      <c r="E1697" s="26" t="str">
        <f>VLOOKUP(A1697,medical[#All],6,FALSE)</f>
        <v>Yes</v>
      </c>
      <c r="F1697" s="26" t="str">
        <f>VLOOKUP('Health care'!A1697,medical[#All],7,FALSE)</f>
        <v>No</v>
      </c>
      <c r="G1697" s="26" t="str">
        <f>VLOOKUP(A1697,medical[#All],8,FALSE)</f>
        <v>No</v>
      </c>
      <c r="H1697" s="26">
        <f>VLOOKUP('Health care'!A1697,medical[#All],9,FALSE)</f>
        <v>1</v>
      </c>
      <c r="I1697" s="26" t="str">
        <f>VLOOKUP(A1697,medical[#All],10,FALSE)</f>
        <v>No</v>
      </c>
      <c r="J1697" s="27" t="str">
        <f>VLOOKUP(A1697,medical[#All],3,FALSE)</f>
        <v>OverWeight</v>
      </c>
      <c r="K1697" s="27" t="str">
        <f>VLOOKUP(A1697,medical[#All],5,FALSE)</f>
        <v>Diabetes</v>
      </c>
      <c r="L1697" s="28" t="str">
        <f>VLOOKUP(A1697,hospital[#All],10,FALSE)</f>
        <v>2-Dec-1986</v>
      </c>
      <c r="M1697" s="29">
        <f>VLOOKUP(A1697,hospital[#All],6,FALSE)</f>
        <v>5469.01</v>
      </c>
      <c r="N1697" s="26" t="str">
        <f>VLOOKUP(A1697,hospital[#All],7,FALSE)</f>
        <v>tier - 2</v>
      </c>
      <c r="O1697" s="26" t="str">
        <f>VLOOKUP(A1697,hospital[#All],8,FALSE)</f>
        <v>tier - 2</v>
      </c>
      <c r="P1697" s="26" t="str">
        <f>VLOOKUP(A1697,hospital[#All],9,FALSE)</f>
        <v>R1024</v>
      </c>
      <c r="Q1697" s="26">
        <f>VLOOKUP(A1697,hospital[#All],11,FALSE)</f>
        <v>39</v>
      </c>
    </row>
    <row r="1698" spans="1:17" ht="15.6" x14ac:dyDescent="0.3">
      <c r="A1698" s="25" t="s">
        <v>674</v>
      </c>
      <c r="B1698" s="26" t="str">
        <f>VLOOKUP(A1698,cstm_name[#All],4,FALSE)</f>
        <v>Katarina</v>
      </c>
      <c r="C1698" s="26">
        <f>VLOOKUP(A1698,medical[#All],2,FALSE)</f>
        <v>17.260000000000002</v>
      </c>
      <c r="D1698" s="26" t="str">
        <f>VLOOKUP(A1698,medical[#All],5,FALSE)</f>
        <v>Diabetes</v>
      </c>
      <c r="E1698" s="26" t="str">
        <f>VLOOKUP(A1698,medical[#All],6,FALSE)</f>
        <v>No</v>
      </c>
      <c r="F1698" s="26" t="str">
        <f>VLOOKUP('Health care'!A1698,medical[#All],7,FALSE)</f>
        <v>No</v>
      </c>
      <c r="G1698" s="26" t="str">
        <f>VLOOKUP(A1698,medical[#All],8,FALSE)</f>
        <v>No</v>
      </c>
      <c r="H1698" s="26">
        <f>VLOOKUP('Health care'!A1698,medical[#All],9,FALSE)</f>
        <v>2</v>
      </c>
      <c r="I1698" s="26" t="str">
        <f>VLOOKUP(A1698,medical[#All],10,FALSE)</f>
        <v>No</v>
      </c>
      <c r="J1698" s="27" t="str">
        <f>VLOOKUP(A1698,medical[#All],3,FALSE)</f>
        <v>Underweight</v>
      </c>
      <c r="K1698" s="27" t="str">
        <f>VLOOKUP(A1698,medical[#All],5,FALSE)</f>
        <v>Diabetes</v>
      </c>
      <c r="L1698" s="28" t="str">
        <f>VLOOKUP(A1698,hospital[#All],10,FALSE)</f>
        <v>24-Oct-1973</v>
      </c>
      <c r="M1698" s="29">
        <f>VLOOKUP(A1698,hospital[#All],6,FALSE)</f>
        <v>5466.88</v>
      </c>
      <c r="N1698" s="26" t="str">
        <f>VLOOKUP(A1698,hospital[#All],7,FALSE)</f>
        <v>tier - 2</v>
      </c>
      <c r="O1698" s="26" t="str">
        <f>VLOOKUP(A1698,hospital[#All],8,FALSE)</f>
        <v>tier - 2</v>
      </c>
      <c r="P1698" s="26" t="str">
        <f>VLOOKUP(A1698,hospital[#All],9,FALSE)</f>
        <v>R1013</v>
      </c>
      <c r="Q1698" s="26">
        <f>VLOOKUP(A1698,hospital[#All],11,FALSE)</f>
        <v>52</v>
      </c>
    </row>
    <row r="1699" spans="1:17" ht="15.6" x14ac:dyDescent="0.3">
      <c r="A1699" s="25" t="s">
        <v>673</v>
      </c>
      <c r="B1699" s="26" t="str">
        <f>VLOOKUP(A1699,cstm_name[#All],4,FALSE)</f>
        <v>Jamie</v>
      </c>
      <c r="C1699" s="26">
        <f>VLOOKUP(A1699,medical[#All],2,FALSE)</f>
        <v>19.855</v>
      </c>
      <c r="D1699" s="26" t="str">
        <f>VLOOKUP(A1699,medical[#All],5,FALSE)</f>
        <v>Diabetes</v>
      </c>
      <c r="E1699" s="26" t="str">
        <f>VLOOKUP(A1699,medical[#All],6,FALSE)</f>
        <v>Yes</v>
      </c>
      <c r="F1699" s="26" t="str">
        <f>VLOOKUP('Health care'!A1699,medical[#All],7,FALSE)</f>
        <v>No</v>
      </c>
      <c r="G1699" s="26" t="str">
        <f>VLOOKUP(A1699,medical[#All],8,FALSE)</f>
        <v>No</v>
      </c>
      <c r="H1699" s="26">
        <f>VLOOKUP('Health care'!A1699,medical[#All],9,FALSE)</f>
        <v>1</v>
      </c>
      <c r="I1699" s="26" t="str">
        <f>VLOOKUP(A1699,medical[#All],10,FALSE)</f>
        <v>No</v>
      </c>
      <c r="J1699" s="27" t="str">
        <f>VLOOKUP(A1699,medical[#All],3,FALSE)</f>
        <v>Normal Weight</v>
      </c>
      <c r="K1699" s="27" t="str">
        <f>VLOOKUP(A1699,medical[#All],5,FALSE)</f>
        <v>Diabetes</v>
      </c>
      <c r="L1699" s="28" t="str">
        <f>VLOOKUP(A1699,hospital[#All],10,FALSE)</f>
        <v>25-Dec-1986</v>
      </c>
      <c r="M1699" s="29">
        <f>VLOOKUP(A1699,hospital[#All],6,FALSE)</f>
        <v>5458.05</v>
      </c>
      <c r="N1699" s="26" t="str">
        <f>VLOOKUP(A1699,hospital[#All],7,FALSE)</f>
        <v>tier - 2</v>
      </c>
      <c r="O1699" s="26" t="str">
        <f>VLOOKUP(A1699,hospital[#All],8,FALSE)</f>
        <v>tier - 2</v>
      </c>
      <c r="P1699" s="26" t="str">
        <f>VLOOKUP(A1699,hospital[#All],9,FALSE)</f>
        <v>R1024</v>
      </c>
      <c r="Q1699" s="26">
        <f>VLOOKUP(A1699,hospital[#All],11,FALSE)</f>
        <v>39</v>
      </c>
    </row>
    <row r="1700" spans="1:17" ht="15.6" x14ac:dyDescent="0.3">
      <c r="A1700" s="25" t="s">
        <v>672</v>
      </c>
      <c r="B1700" s="26" t="str">
        <f>VLOOKUP(A1700,cstm_name[#All],4,FALSE)</f>
        <v>brian</v>
      </c>
      <c r="C1700" s="26">
        <f>VLOOKUP(A1700,medical[#All],2,FALSE)</f>
        <v>41.69</v>
      </c>
      <c r="D1700" s="26" t="str">
        <f>VLOOKUP(A1700,medical[#All],5,FALSE)</f>
        <v>Prediabetes</v>
      </c>
      <c r="E1700" s="26" t="str">
        <f>VLOOKUP(A1700,medical[#All],6,FALSE)</f>
        <v>No</v>
      </c>
      <c r="F1700" s="26" t="str">
        <f>VLOOKUP('Health care'!A1700,medical[#All],7,FALSE)</f>
        <v>No</v>
      </c>
      <c r="G1700" s="26" t="str">
        <f>VLOOKUP(A1700,medical[#All],8,FALSE)</f>
        <v>No</v>
      </c>
      <c r="H1700" s="26">
        <f>VLOOKUP('Health care'!A1700,medical[#All],9,FALSE)</f>
        <v>0</v>
      </c>
      <c r="I1700" s="26" t="str">
        <f>VLOOKUP(A1700,medical[#All],10,FALSE)</f>
        <v>No</v>
      </c>
      <c r="J1700" s="27" t="str">
        <f>VLOOKUP(A1700,medical[#All],3,FALSE)</f>
        <v>Obesity</v>
      </c>
      <c r="K1700" s="27" t="str">
        <f>VLOOKUP(A1700,medical[#All],5,FALSE)</f>
        <v>Prediabetes</v>
      </c>
      <c r="L1700" s="28" t="str">
        <f>VLOOKUP(A1700,hospital[#All],10,FALSE)</f>
        <v>25-Aug-1982</v>
      </c>
      <c r="M1700" s="29">
        <f>VLOOKUP(A1700,hospital[#All],6,FALSE)</f>
        <v>5438.75</v>
      </c>
      <c r="N1700" s="26" t="str">
        <f>VLOOKUP(A1700,hospital[#All],7,FALSE)</f>
        <v>tier - 3</v>
      </c>
      <c r="O1700" s="26" t="str">
        <f>VLOOKUP(A1700,hospital[#All],8,FALSE)</f>
        <v>tier - 2</v>
      </c>
      <c r="P1700" s="26" t="str">
        <f>VLOOKUP(A1700,hospital[#All],9,FALSE)</f>
        <v>R1013</v>
      </c>
      <c r="Q1700" s="26">
        <f>VLOOKUP(A1700,hospital[#All],11,FALSE)</f>
        <v>43</v>
      </c>
    </row>
    <row r="1701" spans="1:17" ht="15.6" x14ac:dyDescent="0.3">
      <c r="A1701" s="25" t="s">
        <v>671</v>
      </c>
      <c r="B1701" s="26" t="str">
        <f>VLOOKUP(A1701,cstm_name[#All],4,FALSE)</f>
        <v>Stacey</v>
      </c>
      <c r="C1701" s="26">
        <f>VLOOKUP(A1701,medical[#All],2,FALSE)</f>
        <v>16.12</v>
      </c>
      <c r="D1701" s="26" t="str">
        <f>VLOOKUP(A1701,medical[#All],5,FALSE)</f>
        <v>Diabetes</v>
      </c>
      <c r="E1701" s="26" t="str">
        <f>VLOOKUP(A1701,medical[#All],6,FALSE)</f>
        <v>No</v>
      </c>
      <c r="F1701" s="26" t="str">
        <f>VLOOKUP('Health care'!A1701,medical[#All],7,FALSE)</f>
        <v>No</v>
      </c>
      <c r="G1701" s="26" t="str">
        <f>VLOOKUP(A1701,medical[#All],8,FALSE)</f>
        <v>No</v>
      </c>
      <c r="H1701" s="26">
        <f>VLOOKUP('Health care'!A1701,medical[#All],9,FALSE)</f>
        <v>0</v>
      </c>
      <c r="I1701" s="26" t="str">
        <f>VLOOKUP(A1701,medical[#All],10,FALSE)</f>
        <v>No</v>
      </c>
      <c r="J1701" s="27" t="str">
        <f>VLOOKUP(A1701,medical[#All],3,FALSE)</f>
        <v>Underweight</v>
      </c>
      <c r="K1701" s="27" t="str">
        <f>VLOOKUP(A1701,medical[#All],5,FALSE)</f>
        <v>Diabetes</v>
      </c>
      <c r="L1701" s="28" t="str">
        <f>VLOOKUP(A1701,hospital[#All],10,FALSE)</f>
        <v>8-Jun-1978</v>
      </c>
      <c r="M1701" s="29">
        <f>VLOOKUP(A1701,hospital[#All],6,FALSE)</f>
        <v>5428.98</v>
      </c>
      <c r="N1701" s="26" t="str">
        <f>VLOOKUP(A1701,hospital[#All],7,FALSE)</f>
        <v>tier - 2</v>
      </c>
      <c r="O1701" s="26" t="str">
        <f>VLOOKUP(A1701,hospital[#All],8,FALSE)</f>
        <v>tier - 2</v>
      </c>
      <c r="P1701" s="26" t="str">
        <f>VLOOKUP(A1701,hospital[#All],9,FALSE)</f>
        <v>R1012</v>
      </c>
      <c r="Q1701" s="26">
        <f>VLOOKUP(A1701,hospital[#All],11,FALSE)</f>
        <v>47</v>
      </c>
    </row>
    <row r="1702" spans="1:17" ht="15.6" x14ac:dyDescent="0.3">
      <c r="A1702" s="25" t="s">
        <v>670</v>
      </c>
      <c r="B1702" s="26" t="str">
        <f>VLOOKUP(A1702,cstm_name[#All],4,FALSE)</f>
        <v>stephen</v>
      </c>
      <c r="C1702" s="26">
        <f>VLOOKUP(A1702,medical[#All],2,FALSE)</f>
        <v>37.43</v>
      </c>
      <c r="D1702" s="26" t="str">
        <f>VLOOKUP(A1702,medical[#All],5,FALSE)</f>
        <v>Normal</v>
      </c>
      <c r="E1702" s="26" t="str">
        <f>VLOOKUP(A1702,medical[#All],6,FALSE)</f>
        <v>No</v>
      </c>
      <c r="F1702" s="26" t="str">
        <f>VLOOKUP('Health care'!A1702,medical[#All],7,FALSE)</f>
        <v>No</v>
      </c>
      <c r="G1702" s="26" t="str">
        <f>VLOOKUP(A1702,medical[#All],8,FALSE)</f>
        <v>No</v>
      </c>
      <c r="H1702" s="26">
        <f>VLOOKUP('Health care'!A1702,medical[#All],9,FALSE)</f>
        <v>1</v>
      </c>
      <c r="I1702" s="26" t="str">
        <f>VLOOKUP(A1702,medical[#All],10,FALSE)</f>
        <v>No</v>
      </c>
      <c r="J1702" s="27" t="str">
        <f>VLOOKUP(A1702,medical[#All],3,FALSE)</f>
        <v>Obesity</v>
      </c>
      <c r="K1702" s="27" t="str">
        <f>VLOOKUP(A1702,medical[#All],5,FALSE)</f>
        <v>Normal</v>
      </c>
      <c r="L1702" s="28" t="str">
        <f>VLOOKUP(A1702,hospital[#All],10,FALSE)</f>
        <v>17-Sep-1992</v>
      </c>
      <c r="M1702" s="29">
        <f>VLOOKUP(A1702,hospital[#All],6,FALSE)</f>
        <v>5428.73</v>
      </c>
      <c r="N1702" s="26" t="str">
        <f>VLOOKUP(A1702,hospital[#All],7,FALSE)</f>
        <v>tier - 3</v>
      </c>
      <c r="O1702" s="26" t="str">
        <f>VLOOKUP(A1702,hospital[#All],8,FALSE)</f>
        <v>tier - 1</v>
      </c>
      <c r="P1702" s="26" t="str">
        <f>VLOOKUP(A1702,hospital[#All],9,FALSE)</f>
        <v>R1017</v>
      </c>
      <c r="Q1702" s="26">
        <f>VLOOKUP(A1702,hospital[#All],11,FALSE)</f>
        <v>33</v>
      </c>
    </row>
    <row r="1703" spans="1:17" ht="15.6" x14ac:dyDescent="0.3">
      <c r="A1703" s="25" t="s">
        <v>669</v>
      </c>
      <c r="B1703" s="26" t="str">
        <f>VLOOKUP(A1703,cstm_name[#All],4,FALSE)</f>
        <v>joshua</v>
      </c>
      <c r="C1703" s="26">
        <f>VLOOKUP(A1703,medical[#All],2,FALSE)</f>
        <v>31.065000000000001</v>
      </c>
      <c r="D1703" s="26" t="str">
        <f>VLOOKUP(A1703,medical[#All],5,FALSE)</f>
        <v>Prediabetes</v>
      </c>
      <c r="E1703" s="26" t="str">
        <f>VLOOKUP(A1703,medical[#All],6,FALSE)</f>
        <v>No</v>
      </c>
      <c r="F1703" s="26" t="str">
        <f>VLOOKUP('Health care'!A1703,medical[#All],7,FALSE)</f>
        <v>No</v>
      </c>
      <c r="G1703" s="26" t="str">
        <f>VLOOKUP(A1703,medical[#All],8,FALSE)</f>
        <v>No</v>
      </c>
      <c r="H1703" s="26">
        <f>VLOOKUP('Health care'!A1703,medical[#All],9,FALSE)</f>
        <v>0</v>
      </c>
      <c r="I1703" s="26" t="str">
        <f>VLOOKUP(A1703,medical[#All],10,FALSE)</f>
        <v>No</v>
      </c>
      <c r="J1703" s="27" t="str">
        <f>VLOOKUP(A1703,medical[#All],3,FALSE)</f>
        <v>Obesity</v>
      </c>
      <c r="K1703" s="27" t="str">
        <f>VLOOKUP(A1703,medical[#All],5,FALSE)</f>
        <v>Prediabetes</v>
      </c>
      <c r="L1703" s="28" t="str">
        <f>VLOOKUP(A1703,hospital[#All],10,FALSE)</f>
        <v>6-Jul-1991</v>
      </c>
      <c r="M1703" s="29">
        <f>VLOOKUP(A1703,hospital[#All],6,FALSE)</f>
        <v>5425.02</v>
      </c>
      <c r="N1703" s="26" t="str">
        <f>VLOOKUP(A1703,hospital[#All],7,FALSE)</f>
        <v>tier - 2</v>
      </c>
      <c r="O1703" s="26" t="str">
        <f>VLOOKUP(A1703,hospital[#All],8,FALSE)</f>
        <v>tier - 1</v>
      </c>
      <c r="P1703" s="26" t="str">
        <f>VLOOKUP(A1703,hospital[#All],9,FALSE)</f>
        <v>R1012</v>
      </c>
      <c r="Q1703" s="26">
        <f>VLOOKUP(A1703,hospital[#All],11,FALSE)</f>
        <v>34</v>
      </c>
    </row>
    <row r="1704" spans="1:17" ht="15.6" x14ac:dyDescent="0.3">
      <c r="A1704" s="25" t="s">
        <v>668</v>
      </c>
      <c r="B1704" s="26" t="str">
        <f>VLOOKUP(A1704,cstm_name[#All],4,FALSE)</f>
        <v>josh</v>
      </c>
      <c r="C1704" s="26">
        <f>VLOOKUP(A1704,medical[#All],2,FALSE)</f>
        <v>25.08</v>
      </c>
      <c r="D1704" s="26" t="str">
        <f>VLOOKUP(A1704,medical[#All],5,FALSE)</f>
        <v>Normal</v>
      </c>
      <c r="E1704" s="26" t="str">
        <f>VLOOKUP(A1704,medical[#All],6,FALSE)</f>
        <v>No</v>
      </c>
      <c r="F1704" s="26" t="str">
        <f>VLOOKUP('Health care'!A1704,medical[#All],7,FALSE)</f>
        <v>No</v>
      </c>
      <c r="G1704" s="26" t="str">
        <f>VLOOKUP(A1704,medical[#All],8,FALSE)</f>
        <v>No</v>
      </c>
      <c r="H1704" s="26">
        <f>VLOOKUP('Health care'!A1704,medical[#All],9,FALSE)</f>
        <v>0</v>
      </c>
      <c r="I1704" s="26" t="str">
        <f>VLOOKUP(A1704,medical[#All],10,FALSE)</f>
        <v>No</v>
      </c>
      <c r="J1704" s="27" t="str">
        <f>VLOOKUP(A1704,medical[#All],3,FALSE)</f>
        <v>OverWeight</v>
      </c>
      <c r="K1704" s="27" t="str">
        <f>VLOOKUP(A1704,medical[#All],5,FALSE)</f>
        <v>Normal</v>
      </c>
      <c r="L1704" s="28" t="str">
        <f>VLOOKUP(A1704,hospital[#All],10,FALSE)</f>
        <v>27-Sep-1982</v>
      </c>
      <c r="M1704" s="29">
        <f>VLOOKUP(A1704,hospital[#All],6,FALSE)</f>
        <v>5415.66</v>
      </c>
      <c r="N1704" s="26" t="str">
        <f>VLOOKUP(A1704,hospital[#All],7,FALSE)</f>
        <v>tier - 2</v>
      </c>
      <c r="O1704" s="26" t="str">
        <f>VLOOKUP(A1704,hospital[#All],8,FALSE)</f>
        <v>tier - 3</v>
      </c>
      <c r="P1704" s="26" t="str">
        <f>VLOOKUP(A1704,hospital[#All],9,FALSE)</f>
        <v>R1013</v>
      </c>
      <c r="Q1704" s="26">
        <f>VLOOKUP(A1704,hospital[#All],11,FALSE)</f>
        <v>43</v>
      </c>
    </row>
    <row r="1705" spans="1:17" ht="15.6" x14ac:dyDescent="0.3">
      <c r="A1705" s="25" t="s">
        <v>667</v>
      </c>
      <c r="B1705" s="26" t="str">
        <f>VLOOKUP(A1705,cstm_name[#All],4,FALSE)</f>
        <v>heather</v>
      </c>
      <c r="C1705" s="26">
        <f>VLOOKUP(A1705,medical[#All],2,FALSE)</f>
        <v>15.2</v>
      </c>
      <c r="D1705" s="26" t="str">
        <f>VLOOKUP(A1705,medical[#All],5,FALSE)</f>
        <v>Diabetes</v>
      </c>
      <c r="E1705" s="26" t="str">
        <f>VLOOKUP(A1705,medical[#All],6,FALSE)</f>
        <v>Yes</v>
      </c>
      <c r="F1705" s="26" t="str">
        <f>VLOOKUP('Health care'!A1705,medical[#All],7,FALSE)</f>
        <v>No</v>
      </c>
      <c r="G1705" s="26" t="str">
        <f>VLOOKUP(A1705,medical[#All],8,FALSE)</f>
        <v>No</v>
      </c>
      <c r="H1705" s="26">
        <f>VLOOKUP('Health care'!A1705,medical[#All],9,FALSE)</f>
        <v>1</v>
      </c>
      <c r="I1705" s="26" t="str">
        <f>VLOOKUP(A1705,medical[#All],10,FALSE)</f>
        <v>No</v>
      </c>
      <c r="J1705" s="27" t="str">
        <f>VLOOKUP(A1705,medical[#All],3,FALSE)</f>
        <v>Underweight</v>
      </c>
      <c r="K1705" s="27" t="str">
        <f>VLOOKUP(A1705,medical[#All],5,FALSE)</f>
        <v>Diabetes</v>
      </c>
      <c r="L1705" s="28" t="str">
        <f>VLOOKUP(A1705,hospital[#All],10,FALSE)</f>
        <v>27-Sep-1975</v>
      </c>
      <c r="M1705" s="29">
        <f>VLOOKUP(A1705,hospital[#All],6,FALSE)</f>
        <v>5411.99</v>
      </c>
      <c r="N1705" s="26" t="str">
        <f>VLOOKUP(A1705,hospital[#All],7,FALSE)</f>
        <v>tier - 2</v>
      </c>
      <c r="O1705" s="26" t="str">
        <f>VLOOKUP(A1705,hospital[#All],8,FALSE)</f>
        <v>tier - 3</v>
      </c>
      <c r="P1705" s="26" t="str">
        <f>VLOOKUP(A1705,hospital[#All],9,FALSE)</f>
        <v>R1012</v>
      </c>
      <c r="Q1705" s="26">
        <f>VLOOKUP(A1705,hospital[#All],11,FALSE)</f>
        <v>50</v>
      </c>
    </row>
    <row r="1706" spans="1:17" ht="15.6" x14ac:dyDescent="0.3">
      <c r="A1706" s="25" t="s">
        <v>666</v>
      </c>
      <c r="B1706" s="26" t="str">
        <f>VLOOKUP(A1706,cstm_name[#All],4,FALSE)</f>
        <v>James</v>
      </c>
      <c r="C1706" s="26">
        <f>VLOOKUP(A1706,medical[#All],2,FALSE)</f>
        <v>22.34</v>
      </c>
      <c r="D1706" s="26" t="str">
        <f>VLOOKUP(A1706,medical[#All],5,FALSE)</f>
        <v>Normal</v>
      </c>
      <c r="E1706" s="26" t="str">
        <f>VLOOKUP(A1706,medical[#All],6,FALSE)</f>
        <v>Yes</v>
      </c>
      <c r="F1706" s="26" t="str">
        <f>VLOOKUP('Health care'!A1706,medical[#All],7,FALSE)</f>
        <v>No</v>
      </c>
      <c r="G1706" s="26" t="str">
        <f>VLOOKUP(A1706,medical[#All],8,FALSE)</f>
        <v>No</v>
      </c>
      <c r="H1706" s="26">
        <f>VLOOKUP('Health care'!A1706,medical[#All],9,FALSE)</f>
        <v>0</v>
      </c>
      <c r="I1706" s="26" t="str">
        <f>VLOOKUP(A1706,medical[#All],10,FALSE)</f>
        <v>No</v>
      </c>
      <c r="J1706" s="27" t="str">
        <f>VLOOKUP(A1706,medical[#All],3,FALSE)</f>
        <v>Normal Weight</v>
      </c>
      <c r="K1706" s="27" t="str">
        <f>VLOOKUP(A1706,medical[#All],5,FALSE)</f>
        <v>Normal</v>
      </c>
      <c r="L1706" s="28" t="str">
        <f>VLOOKUP(A1706,hospital[#All],10,FALSE)</f>
        <v>23-Dec-1985</v>
      </c>
      <c r="M1706" s="29">
        <f>VLOOKUP(A1706,hospital[#All],6,FALSE)</f>
        <v>5402.89</v>
      </c>
      <c r="N1706" s="26" t="str">
        <f>VLOOKUP(A1706,hospital[#All],7,FALSE)</f>
        <v>tier - 2</v>
      </c>
      <c r="O1706" s="26" t="str">
        <f>VLOOKUP(A1706,hospital[#All],8,FALSE)</f>
        <v>tier - 1</v>
      </c>
      <c r="P1706" s="26" t="str">
        <f>VLOOKUP(A1706,hospital[#All],9,FALSE)</f>
        <v>R1013</v>
      </c>
      <c r="Q1706" s="26">
        <f>VLOOKUP(A1706,hospital[#All],11,FALSE)</f>
        <v>40</v>
      </c>
    </row>
    <row r="1707" spans="1:17" ht="15.6" x14ac:dyDescent="0.3">
      <c r="A1707" s="25" t="s">
        <v>665</v>
      </c>
      <c r="B1707" s="26" t="str">
        <f>VLOOKUP(A1707,cstm_name[#All],4,FALSE)</f>
        <v>kim</v>
      </c>
      <c r="C1707" s="26">
        <f>VLOOKUP(A1707,medical[#All],2,FALSE)</f>
        <v>40.15</v>
      </c>
      <c r="D1707" s="26" t="str">
        <f>VLOOKUP(A1707,medical[#All],5,FALSE)</f>
        <v>Prediabetes</v>
      </c>
      <c r="E1707" s="26" t="str">
        <f>VLOOKUP(A1707,medical[#All],6,FALSE)</f>
        <v>No</v>
      </c>
      <c r="F1707" s="26" t="str">
        <f>VLOOKUP('Health care'!A1707,medical[#All],7,FALSE)</f>
        <v>No</v>
      </c>
      <c r="G1707" s="26" t="str">
        <f>VLOOKUP(A1707,medical[#All],8,FALSE)</f>
        <v>No</v>
      </c>
      <c r="H1707" s="26">
        <f>VLOOKUP('Health care'!A1707,medical[#All],9,FALSE)</f>
        <v>1</v>
      </c>
      <c r="I1707" s="26" t="str">
        <f>VLOOKUP(A1707,medical[#All],10,FALSE)</f>
        <v>No</v>
      </c>
      <c r="J1707" s="27" t="str">
        <f>VLOOKUP(A1707,medical[#All],3,FALSE)</f>
        <v>Obesity</v>
      </c>
      <c r="K1707" s="27" t="str">
        <f>VLOOKUP(A1707,medical[#All],5,FALSE)</f>
        <v>Prediabetes</v>
      </c>
      <c r="L1707" s="28" t="str">
        <f>VLOOKUP(A1707,hospital[#All],10,FALSE)</f>
        <v>1-Aug-1984</v>
      </c>
      <c r="M1707" s="29">
        <f>VLOOKUP(A1707,hospital[#All],6,FALSE)</f>
        <v>5400.98</v>
      </c>
      <c r="N1707" s="26" t="str">
        <f>VLOOKUP(A1707,hospital[#All],7,FALSE)</f>
        <v>tier - 2</v>
      </c>
      <c r="O1707" s="26" t="str">
        <f>VLOOKUP(A1707,hospital[#All],8,FALSE)</f>
        <v>tier - 2</v>
      </c>
      <c r="P1707" s="26" t="str">
        <f>VLOOKUP(A1707,hospital[#All],9,FALSE)</f>
        <v>R1013</v>
      </c>
      <c r="Q1707" s="26">
        <f>VLOOKUP(A1707,hospital[#All],11,FALSE)</f>
        <v>41</v>
      </c>
    </row>
    <row r="1708" spans="1:17" ht="15.6" x14ac:dyDescent="0.3">
      <c r="A1708" s="25" t="s">
        <v>664</v>
      </c>
      <c r="B1708" s="26" t="str">
        <f>VLOOKUP(A1708,cstm_name[#All],4,FALSE)</f>
        <v>Marie</v>
      </c>
      <c r="C1708" s="26">
        <f>VLOOKUP(A1708,medical[#All],2,FALSE)</f>
        <v>37.729999999999997</v>
      </c>
      <c r="D1708" s="26" t="str">
        <f>VLOOKUP(A1708,medical[#All],5,FALSE)</f>
        <v>Prediabetes</v>
      </c>
      <c r="E1708" s="26" t="str">
        <f>VLOOKUP(A1708,medical[#All],6,FALSE)</f>
        <v>No</v>
      </c>
      <c r="F1708" s="26" t="str">
        <f>VLOOKUP('Health care'!A1708,medical[#All],7,FALSE)</f>
        <v>No</v>
      </c>
      <c r="G1708" s="26" t="str">
        <f>VLOOKUP(A1708,medical[#All],8,FALSE)</f>
        <v>No</v>
      </c>
      <c r="H1708" s="26">
        <f>VLOOKUP('Health care'!A1708,medical[#All],9,FALSE)</f>
        <v>1</v>
      </c>
      <c r="I1708" s="26" t="str">
        <f>VLOOKUP(A1708,medical[#All],10,FALSE)</f>
        <v>No</v>
      </c>
      <c r="J1708" s="27" t="str">
        <f>VLOOKUP(A1708,medical[#All],3,FALSE)</f>
        <v>Obesity</v>
      </c>
      <c r="K1708" s="27" t="str">
        <f>VLOOKUP(A1708,medical[#All],5,FALSE)</f>
        <v>Prediabetes</v>
      </c>
      <c r="L1708" s="28" t="str">
        <f>VLOOKUP(A1708,hospital[#All],10,FALSE)</f>
        <v>3-Sep-1984</v>
      </c>
      <c r="M1708" s="29">
        <f>VLOOKUP(A1708,hospital[#All],6,FALSE)</f>
        <v>5397.62</v>
      </c>
      <c r="N1708" s="26" t="str">
        <f>VLOOKUP(A1708,hospital[#All],7,FALSE)</f>
        <v>tier - 2</v>
      </c>
      <c r="O1708" s="26" t="str">
        <f>VLOOKUP(A1708,hospital[#All],8,FALSE)</f>
        <v>tier - 2</v>
      </c>
      <c r="P1708" s="26" t="str">
        <f>VLOOKUP(A1708,hospital[#All],9,FALSE)</f>
        <v>R1013</v>
      </c>
      <c r="Q1708" s="26">
        <f>VLOOKUP(A1708,hospital[#All],11,FALSE)</f>
        <v>41</v>
      </c>
    </row>
    <row r="1709" spans="1:17" ht="15.6" x14ac:dyDescent="0.3">
      <c r="A1709" s="25" t="s">
        <v>663</v>
      </c>
      <c r="B1709" s="26" t="str">
        <f>VLOOKUP(A1709,cstm_name[#All],4,FALSE)</f>
        <v>dariusz</v>
      </c>
      <c r="C1709" s="26">
        <f>VLOOKUP(A1709,medical[#All],2,FALSE)</f>
        <v>25.35</v>
      </c>
      <c r="D1709" s="26" t="str">
        <f>VLOOKUP(A1709,medical[#All],5,FALSE)</f>
        <v>Normal</v>
      </c>
      <c r="E1709" s="26" t="str">
        <f>VLOOKUP(A1709,medical[#All],6,FALSE)</f>
        <v>No</v>
      </c>
      <c r="F1709" s="26" t="str">
        <f>VLOOKUP('Health care'!A1709,medical[#All],7,FALSE)</f>
        <v>No</v>
      </c>
      <c r="G1709" s="26" t="str">
        <f>VLOOKUP(A1709,medical[#All],8,FALSE)</f>
        <v>No</v>
      </c>
      <c r="H1709" s="26">
        <f>VLOOKUP('Health care'!A1709,medical[#All],9,FALSE)</f>
        <v>0</v>
      </c>
      <c r="I1709" s="26" t="str">
        <f>VLOOKUP(A1709,medical[#All],10,FALSE)</f>
        <v>No</v>
      </c>
      <c r="J1709" s="27" t="str">
        <f>VLOOKUP(A1709,medical[#All],3,FALSE)</f>
        <v>OverWeight</v>
      </c>
      <c r="K1709" s="27" t="str">
        <f>VLOOKUP(A1709,medical[#All],5,FALSE)</f>
        <v>Normal</v>
      </c>
      <c r="L1709" s="28" t="str">
        <f>VLOOKUP(A1709,hospital[#All],10,FALSE)</f>
        <v>6-Nov-1989</v>
      </c>
      <c r="M1709" s="29">
        <f>VLOOKUP(A1709,hospital[#All],6,FALSE)</f>
        <v>5396.44</v>
      </c>
      <c r="N1709" s="26" t="str">
        <f>VLOOKUP(A1709,hospital[#All],7,FALSE)</f>
        <v>tier - 2</v>
      </c>
      <c r="O1709" s="26" t="str">
        <f>VLOOKUP(A1709,hospital[#All],8,FALSE)</f>
        <v>tier - 3</v>
      </c>
      <c r="P1709" s="26" t="str">
        <f>VLOOKUP(A1709,hospital[#All],9,FALSE)</f>
        <v>R1013</v>
      </c>
      <c r="Q1709" s="26">
        <f>VLOOKUP(A1709,hospital[#All],11,FALSE)</f>
        <v>36</v>
      </c>
    </row>
    <row r="1710" spans="1:17" ht="15.6" x14ac:dyDescent="0.3">
      <c r="A1710" s="25" t="s">
        <v>662</v>
      </c>
      <c r="B1710" s="26" t="str">
        <f>VLOOKUP(A1710,cstm_name[#All],4,FALSE)</f>
        <v>Jessica</v>
      </c>
      <c r="C1710" s="26">
        <f>VLOOKUP(A1710,medical[#All],2,FALSE)</f>
        <v>26.41</v>
      </c>
      <c r="D1710" s="26" t="str">
        <f>VLOOKUP(A1710,medical[#All],5,FALSE)</f>
        <v>Normal</v>
      </c>
      <c r="E1710" s="26" t="str">
        <f>VLOOKUP(A1710,medical[#All],6,FALSE)</f>
        <v>Yes</v>
      </c>
      <c r="F1710" s="26" t="str">
        <f>VLOOKUP('Health care'!A1710,medical[#All],7,FALSE)</f>
        <v>No</v>
      </c>
      <c r="G1710" s="26" t="str">
        <f>VLOOKUP(A1710,medical[#All],8,FALSE)</f>
        <v>No</v>
      </c>
      <c r="H1710" s="26">
        <f>VLOOKUP('Health care'!A1710,medical[#All],9,FALSE)</f>
        <v>1</v>
      </c>
      <c r="I1710" s="26" t="str">
        <f>VLOOKUP(A1710,medical[#All],10,FALSE)</f>
        <v>No</v>
      </c>
      <c r="J1710" s="27" t="str">
        <f>VLOOKUP(A1710,medical[#All],3,FALSE)</f>
        <v>OverWeight</v>
      </c>
      <c r="K1710" s="27" t="str">
        <f>VLOOKUP(A1710,medical[#All],5,FALSE)</f>
        <v>Normal</v>
      </c>
      <c r="L1710" s="28" t="str">
        <f>VLOOKUP(A1710,hospital[#All],10,FALSE)</f>
        <v>8-Aug-1988</v>
      </c>
      <c r="M1710" s="29">
        <f>VLOOKUP(A1710,hospital[#All],6,FALSE)</f>
        <v>5385.34</v>
      </c>
      <c r="N1710" s="26" t="str">
        <f>VLOOKUP(A1710,hospital[#All],7,FALSE)</f>
        <v>tier - 2</v>
      </c>
      <c r="O1710" s="26" t="str">
        <f>VLOOKUP(A1710,hospital[#All],8,FALSE)</f>
        <v>tier - 3</v>
      </c>
      <c r="P1710" s="26" t="str">
        <f>VLOOKUP(A1710,hospital[#All],9,FALSE)</f>
        <v>R1012</v>
      </c>
      <c r="Q1710" s="26">
        <f>VLOOKUP(A1710,hospital[#All],11,FALSE)</f>
        <v>37</v>
      </c>
    </row>
    <row r="1711" spans="1:17" ht="15.6" x14ac:dyDescent="0.3">
      <c r="A1711" s="25" t="s">
        <v>661</v>
      </c>
      <c r="B1711" s="26" t="str">
        <f>VLOOKUP(A1711,cstm_name[#All],4,FALSE)</f>
        <v>kristen</v>
      </c>
      <c r="C1711" s="26">
        <f>VLOOKUP(A1711,medical[#All],2,FALSE)</f>
        <v>27.6</v>
      </c>
      <c r="D1711" s="26" t="str">
        <f>VLOOKUP(A1711,medical[#All],5,FALSE)</f>
        <v>Normal</v>
      </c>
      <c r="E1711" s="26" t="str">
        <f>VLOOKUP(A1711,medical[#All],6,FALSE)</f>
        <v>No</v>
      </c>
      <c r="F1711" s="26" t="str">
        <f>VLOOKUP('Health care'!A1711,medical[#All],7,FALSE)</f>
        <v>No</v>
      </c>
      <c r="G1711" s="26" t="str">
        <f>VLOOKUP(A1711,medical[#All],8,FALSE)</f>
        <v>No</v>
      </c>
      <c r="H1711" s="26">
        <f>VLOOKUP('Health care'!A1711,medical[#All],9,FALSE)</f>
        <v>1</v>
      </c>
      <c r="I1711" s="26" t="str">
        <f>VLOOKUP(A1711,medical[#All],10,FALSE)</f>
        <v>No</v>
      </c>
      <c r="J1711" s="27" t="str">
        <f>VLOOKUP(A1711,medical[#All],3,FALSE)</f>
        <v>OverWeight</v>
      </c>
      <c r="K1711" s="27" t="str">
        <f>VLOOKUP(A1711,medical[#All],5,FALSE)</f>
        <v>Normal</v>
      </c>
      <c r="L1711" s="28" t="str">
        <f>VLOOKUP(A1711,hospital[#All],10,FALSE)</f>
        <v>1-Jun-1984</v>
      </c>
      <c r="M1711" s="29">
        <f>VLOOKUP(A1711,hospital[#All],6,FALSE)</f>
        <v>5383.54</v>
      </c>
      <c r="N1711" s="26" t="str">
        <f>VLOOKUP(A1711,hospital[#All],7,FALSE)</f>
        <v>tier - 2</v>
      </c>
      <c r="O1711" s="26" t="str">
        <f>VLOOKUP(A1711,hospital[#All],8,FALSE)</f>
        <v>tier - 3</v>
      </c>
      <c r="P1711" s="26" t="str">
        <f>VLOOKUP(A1711,hospital[#All],9,FALSE)</f>
        <v>R1011</v>
      </c>
      <c r="Q1711" s="26">
        <f>VLOOKUP(A1711,hospital[#All],11,FALSE)</f>
        <v>41</v>
      </c>
    </row>
    <row r="1712" spans="1:17" ht="15.6" x14ac:dyDescent="0.3">
      <c r="A1712" s="25" t="s">
        <v>660</v>
      </c>
      <c r="B1712" s="26" t="str">
        <f>VLOOKUP(A1712,cstm_name[#All],4,FALSE)</f>
        <v>sr</v>
      </c>
      <c r="C1712" s="26">
        <f>VLOOKUP(A1712,medical[#All],2,FALSE)</f>
        <v>33.82</v>
      </c>
      <c r="D1712" s="26" t="str">
        <f>VLOOKUP(A1712,medical[#All],5,FALSE)</f>
        <v>Diabetes</v>
      </c>
      <c r="E1712" s="26" t="str">
        <f>VLOOKUP(A1712,medical[#All],6,FALSE)</f>
        <v>Yes</v>
      </c>
      <c r="F1712" s="26" t="str">
        <f>VLOOKUP('Health care'!A1712,medical[#All],7,FALSE)</f>
        <v>No</v>
      </c>
      <c r="G1712" s="26" t="str">
        <f>VLOOKUP(A1712,medical[#All],8,FALSE)</f>
        <v>No</v>
      </c>
      <c r="H1712" s="26">
        <f>VLOOKUP('Health care'!A1712,medical[#All],9,FALSE)</f>
        <v>1</v>
      </c>
      <c r="I1712" s="26" t="str">
        <f>VLOOKUP(A1712,medical[#All],10,FALSE)</f>
        <v>No</v>
      </c>
      <c r="J1712" s="27" t="str">
        <f>VLOOKUP(A1712,medical[#All],3,FALSE)</f>
        <v>Obesity</v>
      </c>
      <c r="K1712" s="27" t="str">
        <f>VLOOKUP(A1712,medical[#All],5,FALSE)</f>
        <v>Diabetes</v>
      </c>
      <c r="L1712" s="28" t="str">
        <f>VLOOKUP(A1712,hospital[#All],10,FALSE)</f>
        <v>22-Jul-1986</v>
      </c>
      <c r="M1712" s="29">
        <f>VLOOKUP(A1712,hospital[#All],6,FALSE)</f>
        <v>5377.46</v>
      </c>
      <c r="N1712" s="26" t="str">
        <f>VLOOKUP(A1712,hospital[#All],7,FALSE)</f>
        <v>tier - 2</v>
      </c>
      <c r="O1712" s="26" t="str">
        <f>VLOOKUP(A1712,hospital[#All],8,FALSE)</f>
        <v>tier - 3</v>
      </c>
      <c r="P1712" s="26" t="str">
        <f>VLOOKUP(A1712,hospital[#All],9,FALSE)</f>
        <v>R1012</v>
      </c>
      <c r="Q1712" s="26">
        <f>VLOOKUP(A1712,hospital[#All],11,FALSE)</f>
        <v>39</v>
      </c>
    </row>
    <row r="1713" spans="1:17" ht="15.6" x14ac:dyDescent="0.3">
      <c r="A1713" s="25" t="s">
        <v>659</v>
      </c>
      <c r="B1713" s="26" t="str">
        <f>VLOOKUP(A1713,cstm_name[#All],4,FALSE)</f>
        <v>cynthia</v>
      </c>
      <c r="C1713" s="26">
        <f>VLOOKUP(A1713,medical[#All],2,FALSE)</f>
        <v>32.9</v>
      </c>
      <c r="D1713" s="26" t="str">
        <f>VLOOKUP(A1713,medical[#All],5,FALSE)</f>
        <v>Normal</v>
      </c>
      <c r="E1713" s="26" t="str">
        <f>VLOOKUP(A1713,medical[#All],6,FALSE)</f>
        <v>No</v>
      </c>
      <c r="F1713" s="26" t="str">
        <f>VLOOKUP('Health care'!A1713,medical[#All],7,FALSE)</f>
        <v>No</v>
      </c>
      <c r="G1713" s="26" t="str">
        <f>VLOOKUP(A1713,medical[#All],8,FALSE)</f>
        <v>No</v>
      </c>
      <c r="H1713" s="26">
        <f>VLOOKUP('Health care'!A1713,medical[#All],9,FALSE)</f>
        <v>0</v>
      </c>
      <c r="I1713" s="26" t="str">
        <f>VLOOKUP(A1713,medical[#All],10,FALSE)</f>
        <v>No</v>
      </c>
      <c r="J1713" s="27" t="str">
        <f>VLOOKUP(A1713,medical[#All],3,FALSE)</f>
        <v>Obesity</v>
      </c>
      <c r="K1713" s="27" t="str">
        <f>VLOOKUP(A1713,medical[#All],5,FALSE)</f>
        <v>Normal</v>
      </c>
      <c r="L1713" s="28" t="str">
        <f>VLOOKUP(A1713,hospital[#All],10,FALSE)</f>
        <v>18-Nov-1989</v>
      </c>
      <c r="M1713" s="29">
        <f>VLOOKUP(A1713,hospital[#All],6,FALSE)</f>
        <v>5375.04</v>
      </c>
      <c r="N1713" s="26" t="str">
        <f>VLOOKUP(A1713,hospital[#All],7,FALSE)</f>
        <v>tier - 2</v>
      </c>
      <c r="O1713" s="26" t="str">
        <f>VLOOKUP(A1713,hospital[#All],8,FALSE)</f>
        <v>tier - 1</v>
      </c>
      <c r="P1713" s="26" t="str">
        <f>VLOOKUP(A1713,hospital[#All],9,FALSE)</f>
        <v>R1011</v>
      </c>
      <c r="Q1713" s="26">
        <f>VLOOKUP(A1713,hospital[#All],11,FALSE)</f>
        <v>36</v>
      </c>
    </row>
    <row r="1714" spans="1:17" ht="15.6" x14ac:dyDescent="0.3">
      <c r="A1714" s="25" t="s">
        <v>658</v>
      </c>
      <c r="B1714" s="26" t="str">
        <f>VLOOKUP(A1714,cstm_name[#All],4,FALSE)</f>
        <v>tyler</v>
      </c>
      <c r="C1714" s="26">
        <f>VLOOKUP(A1714,medical[#All],2,FALSE)</f>
        <v>30.875</v>
      </c>
      <c r="D1714" s="26" t="str">
        <f>VLOOKUP(A1714,medical[#All],5,FALSE)</f>
        <v>Diabetes</v>
      </c>
      <c r="E1714" s="26" t="str">
        <f>VLOOKUP(A1714,medical[#All],6,FALSE)</f>
        <v>Yes</v>
      </c>
      <c r="F1714" s="26" t="str">
        <f>VLOOKUP('Health care'!A1714,medical[#All],7,FALSE)</f>
        <v>No</v>
      </c>
      <c r="G1714" s="26" t="str">
        <f>VLOOKUP(A1714,medical[#All],8,FALSE)</f>
        <v>No</v>
      </c>
      <c r="H1714" s="26">
        <f>VLOOKUP('Health care'!A1714,medical[#All],9,FALSE)</f>
        <v>1</v>
      </c>
      <c r="I1714" s="26" t="str">
        <f>VLOOKUP(A1714,medical[#All],10,FALSE)</f>
        <v>No</v>
      </c>
      <c r="J1714" s="27" t="str">
        <f>VLOOKUP(A1714,medical[#All],3,FALSE)</f>
        <v>Obesity</v>
      </c>
      <c r="K1714" s="27" t="str">
        <f>VLOOKUP(A1714,medical[#All],5,FALSE)</f>
        <v>Diabetes</v>
      </c>
      <c r="L1714" s="28" t="str">
        <f>VLOOKUP(A1714,hospital[#All],10,FALSE)</f>
        <v>1-Jun-1986</v>
      </c>
      <c r="M1714" s="29">
        <f>VLOOKUP(A1714,hospital[#All],6,FALSE)</f>
        <v>5373.36</v>
      </c>
      <c r="N1714" s="26" t="str">
        <f>VLOOKUP(A1714,hospital[#All],7,FALSE)</f>
        <v>tier - 2</v>
      </c>
      <c r="O1714" s="26" t="str">
        <f>VLOOKUP(A1714,hospital[#All],8,FALSE)</f>
        <v>tier - 2</v>
      </c>
      <c r="P1714" s="26" t="str">
        <f>VLOOKUP(A1714,hospital[#All],9,FALSE)</f>
        <v>R1012</v>
      </c>
      <c r="Q1714" s="26">
        <f>VLOOKUP(A1714,hospital[#All],11,FALSE)</f>
        <v>39</v>
      </c>
    </row>
    <row r="1715" spans="1:17" ht="15.6" x14ac:dyDescent="0.3">
      <c r="A1715" s="25" t="s">
        <v>657</v>
      </c>
      <c r="B1715" s="26" t="str">
        <f>VLOOKUP(A1715,cstm_name[#All],4,FALSE)</f>
        <v>Holly</v>
      </c>
      <c r="C1715" s="26">
        <f>VLOOKUP(A1715,medical[#All],2,FALSE)</f>
        <v>32.64</v>
      </c>
      <c r="D1715" s="26" t="str">
        <f>VLOOKUP(A1715,medical[#All],5,FALSE)</f>
        <v>Prediabetes</v>
      </c>
      <c r="E1715" s="26" t="str">
        <f>VLOOKUP(A1715,medical[#All],6,FALSE)</f>
        <v>No</v>
      </c>
      <c r="F1715" s="26" t="str">
        <f>VLOOKUP('Health care'!A1715,medical[#All],7,FALSE)</f>
        <v>No</v>
      </c>
      <c r="G1715" s="26" t="str">
        <f>VLOOKUP(A1715,medical[#All],8,FALSE)</f>
        <v>No</v>
      </c>
      <c r="H1715" s="26">
        <f>VLOOKUP('Health care'!A1715,medical[#All],9,FALSE)</f>
        <v>0</v>
      </c>
      <c r="I1715" s="26" t="str">
        <f>VLOOKUP(A1715,medical[#All],10,FALSE)</f>
        <v>No</v>
      </c>
      <c r="J1715" s="27" t="str">
        <f>VLOOKUP(A1715,medical[#All],3,FALSE)</f>
        <v>Obesity</v>
      </c>
      <c r="K1715" s="27" t="str">
        <f>VLOOKUP(A1715,medical[#All],5,FALSE)</f>
        <v>Prediabetes</v>
      </c>
      <c r="L1715" s="28" t="str">
        <f>VLOOKUP(A1715,hospital[#All],10,FALSE)</f>
        <v>7-Dec-1994</v>
      </c>
      <c r="M1715" s="29">
        <f>VLOOKUP(A1715,hospital[#All],6,FALSE)</f>
        <v>5364.66</v>
      </c>
      <c r="N1715" s="26" t="str">
        <f>VLOOKUP(A1715,hospital[#All],7,FALSE)</f>
        <v>tier - 2</v>
      </c>
      <c r="O1715" s="26" t="str">
        <f>VLOOKUP(A1715,hospital[#All],8,FALSE)</f>
        <v>tier - 1</v>
      </c>
      <c r="P1715" s="26" t="str">
        <f>VLOOKUP(A1715,hospital[#All],9,FALSE)</f>
        <v>R1011</v>
      </c>
      <c r="Q1715" s="26">
        <f>VLOOKUP(A1715,hospital[#All],11,FALSE)</f>
        <v>31</v>
      </c>
    </row>
    <row r="1716" spans="1:17" ht="15.6" x14ac:dyDescent="0.3">
      <c r="A1716" s="25" t="s">
        <v>656</v>
      </c>
      <c r="B1716" s="26" t="str">
        <f>VLOOKUP(A1716,cstm_name[#All],4,FALSE)</f>
        <v>kristen</v>
      </c>
      <c r="C1716" s="26">
        <f>VLOOKUP(A1716,medical[#All],2,FALSE)</f>
        <v>22.135000000000002</v>
      </c>
      <c r="D1716" s="26" t="str">
        <f>VLOOKUP(A1716,medical[#All],5,FALSE)</f>
        <v>Normal</v>
      </c>
      <c r="E1716" s="26" t="str">
        <f>VLOOKUP(A1716,medical[#All],6,FALSE)</f>
        <v>No</v>
      </c>
      <c r="F1716" s="26" t="str">
        <f>VLOOKUP('Health care'!A1716,medical[#All],7,FALSE)</f>
        <v>No</v>
      </c>
      <c r="G1716" s="26" t="str">
        <f>VLOOKUP(A1716,medical[#All],8,FALSE)</f>
        <v>No</v>
      </c>
      <c r="H1716" s="26">
        <f>VLOOKUP('Health care'!A1716,medical[#All],9,FALSE)</f>
        <v>0</v>
      </c>
      <c r="I1716" s="26" t="str">
        <f>VLOOKUP(A1716,medical[#All],10,FALSE)</f>
        <v>No</v>
      </c>
      <c r="J1716" s="27" t="str">
        <f>VLOOKUP(A1716,medical[#All],3,FALSE)</f>
        <v>Normal Weight</v>
      </c>
      <c r="K1716" s="27" t="str">
        <f>VLOOKUP(A1716,medical[#All],5,FALSE)</f>
        <v>Normal</v>
      </c>
      <c r="L1716" s="28" t="str">
        <f>VLOOKUP(A1716,hospital[#All],10,FALSE)</f>
        <v>7-Nov-1989</v>
      </c>
      <c r="M1716" s="29">
        <f>VLOOKUP(A1716,hospital[#All],6,FALSE)</f>
        <v>5354.07</v>
      </c>
      <c r="N1716" s="26" t="str">
        <f>VLOOKUP(A1716,hospital[#All],7,FALSE)</f>
        <v>tier - 2</v>
      </c>
      <c r="O1716" s="26" t="str">
        <f>VLOOKUP(A1716,hospital[#All],8,FALSE)</f>
        <v>tier - 3</v>
      </c>
      <c r="P1716" s="26" t="str">
        <f>VLOOKUP(A1716,hospital[#All],9,FALSE)</f>
        <v>R1024</v>
      </c>
      <c r="Q1716" s="26">
        <f>VLOOKUP(A1716,hospital[#All],11,FALSE)</f>
        <v>36</v>
      </c>
    </row>
    <row r="1717" spans="1:17" ht="15.6" x14ac:dyDescent="0.3">
      <c r="A1717" s="25" t="s">
        <v>655</v>
      </c>
      <c r="B1717" s="26" t="str">
        <f>VLOOKUP(A1717,cstm_name[#All],4,FALSE)</f>
        <v>thomas</v>
      </c>
      <c r="C1717" s="26">
        <f>VLOOKUP(A1717,medical[#All],2,FALSE)</f>
        <v>16.53</v>
      </c>
      <c r="D1717" s="26" t="str">
        <f>VLOOKUP(A1717,medical[#All],5,FALSE)</f>
        <v>Normal</v>
      </c>
      <c r="E1717" s="26" t="str">
        <f>VLOOKUP(A1717,medical[#All],6,FALSE)</f>
        <v>No</v>
      </c>
      <c r="F1717" s="26" t="str">
        <f>VLOOKUP('Health care'!A1717,medical[#All],7,FALSE)</f>
        <v>No</v>
      </c>
      <c r="G1717" s="26" t="str">
        <f>VLOOKUP(A1717,medical[#All],8,FALSE)</f>
        <v>No</v>
      </c>
      <c r="H1717" s="26">
        <f>VLOOKUP('Health care'!A1717,medical[#All],9,FALSE)</f>
        <v>2</v>
      </c>
      <c r="I1717" s="26" t="str">
        <f>VLOOKUP(A1717,medical[#All],10,FALSE)</f>
        <v>No</v>
      </c>
      <c r="J1717" s="27" t="str">
        <f>VLOOKUP(A1717,medical[#All],3,FALSE)</f>
        <v>Underweight</v>
      </c>
      <c r="K1717" s="27" t="str">
        <f>VLOOKUP(A1717,medical[#All],5,FALSE)</f>
        <v>Normal</v>
      </c>
      <c r="L1717" s="28" t="str">
        <f>VLOOKUP(A1717,hospital[#All],10,FALSE)</f>
        <v>15-Dec-1972</v>
      </c>
      <c r="M1717" s="29">
        <f>VLOOKUP(A1717,hospital[#All],6,FALSE)</f>
        <v>5344.81</v>
      </c>
      <c r="N1717" s="26" t="str">
        <f>VLOOKUP(A1717,hospital[#All],7,FALSE)</f>
        <v>tier - 2</v>
      </c>
      <c r="O1717" s="26" t="str">
        <f>VLOOKUP(A1717,hospital[#All],8,FALSE)</f>
        <v>tier - 3</v>
      </c>
      <c r="P1717" s="26" t="str">
        <f>VLOOKUP(A1717,hospital[#All],9,FALSE)</f>
        <v>R1013</v>
      </c>
      <c r="Q1717" s="26">
        <f>VLOOKUP(A1717,hospital[#All],11,FALSE)</f>
        <v>53</v>
      </c>
    </row>
    <row r="1718" spans="1:17" ht="15.6" x14ac:dyDescent="0.3">
      <c r="A1718" s="25" t="s">
        <v>654</v>
      </c>
      <c r="B1718" s="26" t="str">
        <f>VLOOKUP(A1718,cstm_name[#All],4,FALSE)</f>
        <v>Tricity</v>
      </c>
      <c r="C1718" s="26">
        <f>VLOOKUP(A1718,medical[#All],2,FALSE)</f>
        <v>32.774999999999999</v>
      </c>
      <c r="D1718" s="26" t="str">
        <f>VLOOKUP(A1718,medical[#All],5,FALSE)</f>
        <v>Normal</v>
      </c>
      <c r="E1718" s="26" t="str">
        <f>VLOOKUP(A1718,medical[#All],6,FALSE)</f>
        <v>No</v>
      </c>
      <c r="F1718" s="26" t="str">
        <f>VLOOKUP('Health care'!A1718,medical[#All],7,FALSE)</f>
        <v>No</v>
      </c>
      <c r="G1718" s="26" t="str">
        <f>VLOOKUP(A1718,medical[#All],8,FALSE)</f>
        <v>No</v>
      </c>
      <c r="H1718" s="26">
        <f>VLOOKUP('Health care'!A1718,medical[#All],9,FALSE)</f>
        <v>0</v>
      </c>
      <c r="I1718" s="26" t="str">
        <f>VLOOKUP(A1718,medical[#All],10,FALSE)</f>
        <v>No</v>
      </c>
      <c r="J1718" s="27" t="str">
        <f>VLOOKUP(A1718,medical[#All],3,FALSE)</f>
        <v>Obesity</v>
      </c>
      <c r="K1718" s="27" t="str">
        <f>VLOOKUP(A1718,medical[#All],5,FALSE)</f>
        <v>Normal</v>
      </c>
      <c r="L1718" s="28" t="str">
        <f>VLOOKUP(A1718,hospital[#All],10,FALSE)</f>
        <v>28-Aug-1991</v>
      </c>
      <c r="M1718" s="29">
        <f>VLOOKUP(A1718,hospital[#All],6,FALSE)</f>
        <v>5327.4</v>
      </c>
      <c r="N1718" s="26" t="str">
        <f>VLOOKUP(A1718,hospital[#All],7,FALSE)</f>
        <v>tier - 2</v>
      </c>
      <c r="O1718" s="26" t="str">
        <f>VLOOKUP(A1718,hospital[#All],8,FALSE)</f>
        <v>tier - 1</v>
      </c>
      <c r="P1718" s="26" t="str">
        <f>VLOOKUP(A1718,hospital[#All],9,FALSE)</f>
        <v>R1012</v>
      </c>
      <c r="Q1718" s="26">
        <f>VLOOKUP(A1718,hospital[#All],11,FALSE)</f>
        <v>34</v>
      </c>
    </row>
    <row r="1719" spans="1:17" ht="15.6" x14ac:dyDescent="0.3">
      <c r="A1719" s="25" t="s">
        <v>653</v>
      </c>
      <c r="B1719" s="26" t="str">
        <f>VLOOKUP(A1719,cstm_name[#All],4,FALSE)</f>
        <v>Sarah</v>
      </c>
      <c r="C1719" s="26">
        <f>VLOOKUP(A1719,medical[#All],2,FALSE)</f>
        <v>30.9</v>
      </c>
      <c r="D1719" s="26" t="str">
        <f>VLOOKUP(A1719,medical[#All],5,FALSE)</f>
        <v>Prediabetes</v>
      </c>
      <c r="E1719" s="26" t="str">
        <f>VLOOKUP(A1719,medical[#All],6,FALSE)</f>
        <v>No</v>
      </c>
      <c r="F1719" s="26" t="str">
        <f>VLOOKUP('Health care'!A1719,medical[#All],7,FALSE)</f>
        <v>No</v>
      </c>
      <c r="G1719" s="26" t="str">
        <f>VLOOKUP(A1719,medical[#All],8,FALSE)</f>
        <v>No</v>
      </c>
      <c r="H1719" s="26">
        <f>VLOOKUP('Health care'!A1719,medical[#All],9,FALSE)</f>
        <v>1</v>
      </c>
      <c r="I1719" s="26" t="str">
        <f>VLOOKUP(A1719,medical[#All],10,FALSE)</f>
        <v>No</v>
      </c>
      <c r="J1719" s="27" t="str">
        <f>VLOOKUP(A1719,medical[#All],3,FALSE)</f>
        <v>Obesity</v>
      </c>
      <c r="K1719" s="27" t="str">
        <f>VLOOKUP(A1719,medical[#All],5,FALSE)</f>
        <v>Prediabetes</v>
      </c>
      <c r="L1719" s="28" t="str">
        <f>VLOOKUP(A1719,hospital[#All],10,FALSE)</f>
        <v>18-Jun-1992</v>
      </c>
      <c r="M1719" s="29">
        <f>VLOOKUP(A1719,hospital[#All],6,FALSE)</f>
        <v>5325.65</v>
      </c>
      <c r="N1719" s="26" t="str">
        <f>VLOOKUP(A1719,hospital[#All],7,FALSE)</f>
        <v>tier - 2</v>
      </c>
      <c r="O1719" s="26" t="str">
        <f>VLOOKUP(A1719,hospital[#All],8,FALSE)</f>
        <v>tier - 1</v>
      </c>
      <c r="P1719" s="26" t="str">
        <f>VLOOKUP(A1719,hospital[#All],9,FALSE)</f>
        <v>R1011</v>
      </c>
      <c r="Q1719" s="26">
        <f>VLOOKUP(A1719,hospital[#All],11,FALSE)</f>
        <v>33</v>
      </c>
    </row>
    <row r="1720" spans="1:17" ht="15.6" x14ac:dyDescent="0.3">
      <c r="A1720" s="25" t="s">
        <v>652</v>
      </c>
      <c r="B1720" s="26" t="str">
        <f>VLOOKUP(A1720,cstm_name[#All],4,FALSE)</f>
        <v>Lisa</v>
      </c>
      <c r="C1720" s="26">
        <f>VLOOKUP(A1720,medical[#All],2,FALSE)</f>
        <v>15.58</v>
      </c>
      <c r="D1720" s="26" t="str">
        <f>VLOOKUP(A1720,medical[#All],5,FALSE)</f>
        <v>Diabetes</v>
      </c>
      <c r="E1720" s="26" t="str">
        <f>VLOOKUP(A1720,medical[#All],6,FALSE)</f>
        <v>No</v>
      </c>
      <c r="F1720" s="26" t="str">
        <f>VLOOKUP('Health care'!A1720,medical[#All],7,FALSE)</f>
        <v>No</v>
      </c>
      <c r="G1720" s="26" t="str">
        <f>VLOOKUP(A1720,medical[#All],8,FALSE)</f>
        <v>No</v>
      </c>
      <c r="H1720" s="26">
        <f>VLOOKUP('Health care'!A1720,medical[#All],9,FALSE)</f>
        <v>0</v>
      </c>
      <c r="I1720" s="26" t="str">
        <f>VLOOKUP(A1720,medical[#All],10,FALSE)</f>
        <v>No</v>
      </c>
      <c r="J1720" s="27" t="str">
        <f>VLOOKUP(A1720,medical[#All],3,FALSE)</f>
        <v>Underweight</v>
      </c>
      <c r="K1720" s="27" t="str">
        <f>VLOOKUP(A1720,medical[#All],5,FALSE)</f>
        <v>Diabetes</v>
      </c>
      <c r="L1720" s="28" t="str">
        <f>VLOOKUP(A1720,hospital[#All],10,FALSE)</f>
        <v>2-Sep-1974</v>
      </c>
      <c r="M1720" s="29">
        <f>VLOOKUP(A1720,hospital[#All],6,FALSE)</f>
        <v>5322.24</v>
      </c>
      <c r="N1720" s="26" t="str">
        <f>VLOOKUP(A1720,hospital[#All],7,FALSE)</f>
        <v>tier - 2</v>
      </c>
      <c r="O1720" s="26" t="str">
        <f>VLOOKUP(A1720,hospital[#All],8,FALSE)</f>
        <v>tier - 1</v>
      </c>
      <c r="P1720" s="26" t="str">
        <f>VLOOKUP(A1720,hospital[#All],9,FALSE)</f>
        <v>R1012</v>
      </c>
      <c r="Q1720" s="26">
        <f>VLOOKUP(A1720,hospital[#All],11,FALSE)</f>
        <v>51</v>
      </c>
    </row>
    <row r="1721" spans="1:17" ht="15.6" x14ac:dyDescent="0.3">
      <c r="A1721" s="25" t="s">
        <v>651</v>
      </c>
      <c r="B1721" s="26" t="str">
        <f>VLOOKUP(A1721,cstm_name[#All],4,FALSE)</f>
        <v>Tracy</v>
      </c>
      <c r="C1721" s="26">
        <f>VLOOKUP(A1721,medical[#All],2,FALSE)</f>
        <v>26.315000000000001</v>
      </c>
      <c r="D1721" s="26" t="str">
        <f>VLOOKUP(A1721,medical[#All],5,FALSE)</f>
        <v>Prediabetes</v>
      </c>
      <c r="E1721" s="26" t="str">
        <f>VLOOKUP(A1721,medical[#All],6,FALSE)</f>
        <v>No</v>
      </c>
      <c r="F1721" s="26" t="str">
        <f>VLOOKUP('Health care'!A1721,medical[#All],7,FALSE)</f>
        <v>No</v>
      </c>
      <c r="G1721" s="26" t="str">
        <f>VLOOKUP(A1721,medical[#All],8,FALSE)</f>
        <v>No</v>
      </c>
      <c r="H1721" s="26">
        <f>VLOOKUP('Health care'!A1721,medical[#All],9,FALSE)</f>
        <v>0</v>
      </c>
      <c r="I1721" s="26" t="str">
        <f>VLOOKUP(A1721,medical[#All],10,FALSE)</f>
        <v>No</v>
      </c>
      <c r="J1721" s="27" t="str">
        <f>VLOOKUP(A1721,medical[#All],3,FALSE)</f>
        <v>OverWeight</v>
      </c>
      <c r="K1721" s="27" t="str">
        <f>VLOOKUP(A1721,medical[#All],5,FALSE)</f>
        <v>Prediabetes</v>
      </c>
      <c r="L1721" s="28" t="str">
        <f>VLOOKUP(A1721,hospital[#All],10,FALSE)</f>
        <v>13-Nov-1994</v>
      </c>
      <c r="M1721" s="29">
        <f>VLOOKUP(A1721,hospital[#All],6,FALSE)</f>
        <v>5312.17</v>
      </c>
      <c r="N1721" s="26" t="str">
        <f>VLOOKUP(A1721,hospital[#All],7,FALSE)</f>
        <v>tier - 2</v>
      </c>
      <c r="O1721" s="26" t="str">
        <f>VLOOKUP(A1721,hospital[#All],8,FALSE)</f>
        <v>tier - 2</v>
      </c>
      <c r="P1721" s="26" t="str">
        <f>VLOOKUP(A1721,hospital[#All],9,FALSE)</f>
        <v>R1012</v>
      </c>
      <c r="Q1721" s="26">
        <f>VLOOKUP(A1721,hospital[#All],11,FALSE)</f>
        <v>31</v>
      </c>
    </row>
    <row r="1722" spans="1:17" ht="15.6" x14ac:dyDescent="0.3">
      <c r="A1722" s="25" t="s">
        <v>650</v>
      </c>
      <c r="B1722" s="26" t="str">
        <f>VLOOKUP(A1722,cstm_name[#All],4,FALSE)</f>
        <v>patrick</v>
      </c>
      <c r="C1722" s="26">
        <f>VLOOKUP(A1722,medical[#All],2,FALSE)</f>
        <v>35.61</v>
      </c>
      <c r="D1722" s="26" t="str">
        <f>VLOOKUP(A1722,medical[#All],5,FALSE)</f>
        <v>Normal</v>
      </c>
      <c r="E1722" s="26" t="str">
        <f>VLOOKUP(A1722,medical[#All],6,FALSE)</f>
        <v>No</v>
      </c>
      <c r="F1722" s="26" t="str">
        <f>VLOOKUP('Health care'!A1722,medical[#All],7,FALSE)</f>
        <v>yes</v>
      </c>
      <c r="G1722" s="26" t="str">
        <f>VLOOKUP(A1722,medical[#All],8,FALSE)</f>
        <v>No</v>
      </c>
      <c r="H1722" s="26">
        <f>VLOOKUP('Health care'!A1722,medical[#All],9,FALSE)</f>
        <v>1</v>
      </c>
      <c r="I1722" s="26" t="str">
        <f>VLOOKUP(A1722,medical[#All],10,FALSE)</f>
        <v>No</v>
      </c>
      <c r="J1722" s="27" t="str">
        <f>VLOOKUP(A1722,medical[#All],3,FALSE)</f>
        <v>Obesity</v>
      </c>
      <c r="K1722" s="27" t="str">
        <f>VLOOKUP(A1722,medical[#All],5,FALSE)</f>
        <v>Normal</v>
      </c>
      <c r="L1722" s="28" t="str">
        <f>VLOOKUP(A1722,hospital[#All],10,FALSE)</f>
        <v>9-Sep-2000</v>
      </c>
      <c r="M1722" s="29">
        <f>VLOOKUP(A1722,hospital[#All],6,FALSE)</f>
        <v>5306.7</v>
      </c>
      <c r="N1722" s="26" t="str">
        <f>VLOOKUP(A1722,hospital[#All],7,FALSE)</f>
        <v>tier - 2</v>
      </c>
      <c r="O1722" s="26" t="str">
        <f>VLOOKUP(A1722,hospital[#All],8,FALSE)</f>
        <v>tier - 3</v>
      </c>
      <c r="P1722" s="26" t="str">
        <f>VLOOKUP(A1722,hospital[#All],9,FALSE)</f>
        <v>R1012</v>
      </c>
      <c r="Q1722" s="26">
        <f>VLOOKUP(A1722,hospital[#All],11,FALSE)</f>
        <v>25</v>
      </c>
    </row>
    <row r="1723" spans="1:17" ht="15.6" x14ac:dyDescent="0.3">
      <c r="A1723" s="25" t="s">
        <v>649</v>
      </c>
      <c r="B1723" s="26" t="str">
        <f>VLOOKUP(A1723,cstm_name[#All],4,FALSE)</f>
        <v>trent</v>
      </c>
      <c r="C1723" s="26">
        <f>VLOOKUP(A1723,medical[#All],2,FALSE)</f>
        <v>37.56</v>
      </c>
      <c r="D1723" s="26" t="str">
        <f>VLOOKUP(A1723,medical[#All],5,FALSE)</f>
        <v>Prediabetes</v>
      </c>
      <c r="E1723" s="26" t="str">
        <f>VLOOKUP(A1723,medical[#All],6,FALSE)</f>
        <v>No</v>
      </c>
      <c r="F1723" s="26" t="str">
        <f>VLOOKUP('Health care'!A1723,medical[#All],7,FALSE)</f>
        <v>yes</v>
      </c>
      <c r="G1723" s="26" t="str">
        <f>VLOOKUP(A1723,medical[#All],8,FALSE)</f>
        <v>No</v>
      </c>
      <c r="H1723" s="26">
        <f>VLOOKUP('Health care'!A1723,medical[#All],9,FALSE)</f>
        <v>1</v>
      </c>
      <c r="I1723" s="26" t="str">
        <f>VLOOKUP(A1723,medical[#All],10,FALSE)</f>
        <v>No</v>
      </c>
      <c r="J1723" s="27" t="str">
        <f>VLOOKUP(A1723,medical[#All],3,FALSE)</f>
        <v>Obesity</v>
      </c>
      <c r="K1723" s="27" t="str">
        <f>VLOOKUP(A1723,medical[#All],5,FALSE)</f>
        <v>Prediabetes</v>
      </c>
      <c r="L1723" s="28" t="str">
        <f>VLOOKUP(A1723,hospital[#All],10,FALSE)</f>
        <v>22-Aug-2004</v>
      </c>
      <c r="M1723" s="29">
        <f>VLOOKUP(A1723,hospital[#All],6,FALSE)</f>
        <v>5293.67</v>
      </c>
      <c r="N1723" s="26" t="str">
        <f>VLOOKUP(A1723,hospital[#All],7,FALSE)</f>
        <v>tier - 2</v>
      </c>
      <c r="O1723" s="26" t="str">
        <f>VLOOKUP(A1723,hospital[#All],8,FALSE)</f>
        <v>tier - 2</v>
      </c>
      <c r="P1723" s="26" t="str">
        <f>VLOOKUP(A1723,hospital[#All],9,FALSE)</f>
        <v>R1022</v>
      </c>
      <c r="Q1723" s="26">
        <f>VLOOKUP(A1723,hospital[#All],11,FALSE)</f>
        <v>21</v>
      </c>
    </row>
    <row r="1724" spans="1:17" ht="15.6" x14ac:dyDescent="0.3">
      <c r="A1724" s="25" t="s">
        <v>648</v>
      </c>
      <c r="B1724" s="26" t="str">
        <f>VLOOKUP(A1724,cstm_name[#All],4,FALSE)</f>
        <v>julie</v>
      </c>
      <c r="C1724" s="26">
        <f>VLOOKUP(A1724,medical[#All],2,FALSE)</f>
        <v>15.49</v>
      </c>
      <c r="D1724" s="26" t="str">
        <f>VLOOKUP(A1724,medical[#All],5,FALSE)</f>
        <v>Diabetes</v>
      </c>
      <c r="E1724" s="26" t="str">
        <f>VLOOKUP(A1724,medical[#All],6,FALSE)</f>
        <v>No</v>
      </c>
      <c r="F1724" s="26" t="str">
        <f>VLOOKUP('Health care'!A1724,medical[#All],7,FALSE)</f>
        <v>No</v>
      </c>
      <c r="G1724" s="26" t="str">
        <f>VLOOKUP(A1724,medical[#All],8,FALSE)</f>
        <v>No</v>
      </c>
      <c r="H1724" s="26">
        <f>VLOOKUP('Health care'!A1724,medical[#All],9,FALSE)</f>
        <v>0</v>
      </c>
      <c r="I1724" s="26" t="str">
        <f>VLOOKUP(A1724,medical[#All],10,FALSE)</f>
        <v>No</v>
      </c>
      <c r="J1724" s="27" t="str">
        <f>VLOOKUP(A1724,medical[#All],3,FALSE)</f>
        <v>Underweight</v>
      </c>
      <c r="K1724" s="27" t="str">
        <f>VLOOKUP(A1724,medical[#All],5,FALSE)</f>
        <v>Diabetes</v>
      </c>
      <c r="L1724" s="28" t="str">
        <f>VLOOKUP(A1724,hospital[#All],10,FALSE)</f>
        <v>12-Nov-1974</v>
      </c>
      <c r="M1724" s="29">
        <f>VLOOKUP(A1724,hospital[#All],6,FALSE)</f>
        <v>5291.71</v>
      </c>
      <c r="N1724" s="26" t="str">
        <f>VLOOKUP(A1724,hospital[#All],7,FALSE)</f>
        <v>tier - 2</v>
      </c>
      <c r="O1724" s="26" t="str">
        <f>VLOOKUP(A1724,hospital[#All],8,FALSE)</f>
        <v>tier - 2</v>
      </c>
      <c r="P1724" s="26" t="str">
        <f>VLOOKUP(A1724,hospital[#All],9,FALSE)</f>
        <v>R1012</v>
      </c>
      <c r="Q1724" s="26">
        <f>VLOOKUP(A1724,hospital[#All],11,FALSE)</f>
        <v>51</v>
      </c>
    </row>
    <row r="1725" spans="1:17" ht="15.6" x14ac:dyDescent="0.3">
      <c r="A1725" s="25" t="s">
        <v>647</v>
      </c>
      <c r="B1725" s="26" t="str">
        <f>VLOOKUP(A1725,cstm_name[#All],4,FALSE)</f>
        <v>sawomir</v>
      </c>
      <c r="C1725" s="26">
        <f>VLOOKUP(A1725,medical[#All],2,FALSE)</f>
        <v>23.48</v>
      </c>
      <c r="D1725" s="26" t="str">
        <f>VLOOKUP(A1725,medical[#All],5,FALSE)</f>
        <v>Prediabetes</v>
      </c>
      <c r="E1725" s="26" t="str">
        <f>VLOOKUP(A1725,medical[#All],6,FALSE)</f>
        <v>No</v>
      </c>
      <c r="F1725" s="26" t="str">
        <f>VLOOKUP('Health care'!A1725,medical[#All],7,FALSE)</f>
        <v>No</v>
      </c>
      <c r="G1725" s="26" t="str">
        <f>VLOOKUP(A1725,medical[#All],8,FALSE)</f>
        <v>No</v>
      </c>
      <c r="H1725" s="26">
        <f>VLOOKUP('Health care'!A1725,medical[#All],9,FALSE)</f>
        <v>1</v>
      </c>
      <c r="I1725" s="26" t="str">
        <f>VLOOKUP(A1725,medical[#All],10,FALSE)</f>
        <v>No</v>
      </c>
      <c r="J1725" s="27" t="str">
        <f>VLOOKUP(A1725,medical[#All],3,FALSE)</f>
        <v>Normal Weight</v>
      </c>
      <c r="K1725" s="27" t="str">
        <f>VLOOKUP(A1725,medical[#All],5,FALSE)</f>
        <v>Prediabetes</v>
      </c>
      <c r="L1725" s="28" t="str">
        <f>VLOOKUP(A1725,hospital[#All],10,FALSE)</f>
        <v>1-Sep-1987</v>
      </c>
      <c r="M1725" s="29">
        <f>VLOOKUP(A1725,hospital[#All],6,FALSE)</f>
        <v>5275.86</v>
      </c>
      <c r="N1725" s="26" t="str">
        <f>VLOOKUP(A1725,hospital[#All],7,FALSE)</f>
        <v>tier - 2</v>
      </c>
      <c r="O1725" s="26" t="str">
        <f>VLOOKUP(A1725,hospital[#All],8,FALSE)</f>
        <v>tier - 2</v>
      </c>
      <c r="P1725" s="26" t="str">
        <f>VLOOKUP(A1725,hospital[#All],9,FALSE)</f>
        <v>R1013</v>
      </c>
      <c r="Q1725" s="26">
        <f>VLOOKUP(A1725,hospital[#All],11,FALSE)</f>
        <v>38</v>
      </c>
    </row>
    <row r="1726" spans="1:17" ht="15.6" x14ac:dyDescent="0.3">
      <c r="A1726" s="25" t="s">
        <v>646</v>
      </c>
      <c r="B1726" s="26" t="str">
        <f>VLOOKUP(A1726,cstm_name[#All],4,FALSE)</f>
        <v>micah</v>
      </c>
      <c r="C1726" s="26">
        <f>VLOOKUP(A1726,medical[#All],2,FALSE)</f>
        <v>30.02</v>
      </c>
      <c r="D1726" s="26" t="str">
        <f>VLOOKUP(A1726,medical[#All],5,FALSE)</f>
        <v>Diabetes</v>
      </c>
      <c r="E1726" s="26" t="str">
        <f>VLOOKUP(A1726,medical[#All],6,FALSE)</f>
        <v>Yes</v>
      </c>
      <c r="F1726" s="26" t="str">
        <f>VLOOKUP('Health care'!A1726,medical[#All],7,FALSE)</f>
        <v>No</v>
      </c>
      <c r="G1726" s="26" t="str">
        <f>VLOOKUP(A1726,medical[#All],8,FALSE)</f>
        <v>No</v>
      </c>
      <c r="H1726" s="26">
        <f>VLOOKUP('Health care'!A1726,medical[#All],9,FALSE)</f>
        <v>1</v>
      </c>
      <c r="I1726" s="26" t="str">
        <f>VLOOKUP(A1726,medical[#All],10,FALSE)</f>
        <v>No</v>
      </c>
      <c r="J1726" s="27" t="str">
        <f>VLOOKUP(A1726,medical[#All],3,FALSE)</f>
        <v>Obesity</v>
      </c>
      <c r="K1726" s="27" t="str">
        <f>VLOOKUP(A1726,medical[#All],5,FALSE)</f>
        <v>Diabetes</v>
      </c>
      <c r="L1726" s="28" t="str">
        <f>VLOOKUP(A1726,hospital[#All],10,FALSE)</f>
        <v>20-Oct-1986</v>
      </c>
      <c r="M1726" s="29">
        <f>VLOOKUP(A1726,hospital[#All],6,FALSE)</f>
        <v>5272.18</v>
      </c>
      <c r="N1726" s="26" t="str">
        <f>VLOOKUP(A1726,hospital[#All],7,FALSE)</f>
        <v>tier - 2</v>
      </c>
      <c r="O1726" s="26" t="str">
        <f>VLOOKUP(A1726,hospital[#All],8,FALSE)</f>
        <v>tier - 3</v>
      </c>
      <c r="P1726" s="26" t="str">
        <f>VLOOKUP(A1726,hospital[#All],9,FALSE)</f>
        <v>R1012</v>
      </c>
      <c r="Q1726" s="26">
        <f>VLOOKUP(A1726,hospital[#All],11,FALSE)</f>
        <v>39</v>
      </c>
    </row>
    <row r="1727" spans="1:17" ht="15.6" x14ac:dyDescent="0.3">
      <c r="A1727" s="25" t="s">
        <v>645</v>
      </c>
      <c r="B1727" s="26" t="str">
        <f>VLOOKUP(A1727,cstm_name[#All],4,FALSE)</f>
        <v>Kelly</v>
      </c>
      <c r="C1727" s="26">
        <f>VLOOKUP(A1727,medical[#All],2,FALSE)</f>
        <v>26.885000000000002</v>
      </c>
      <c r="D1727" s="26" t="str">
        <f>VLOOKUP(A1727,medical[#All],5,FALSE)</f>
        <v>Diabetes</v>
      </c>
      <c r="E1727" s="26" t="str">
        <f>VLOOKUP(A1727,medical[#All],6,FALSE)</f>
        <v>Yes</v>
      </c>
      <c r="F1727" s="26" t="str">
        <f>VLOOKUP('Health care'!A1727,medical[#All],7,FALSE)</f>
        <v>No</v>
      </c>
      <c r="G1727" s="26" t="str">
        <f>VLOOKUP(A1727,medical[#All],8,FALSE)</f>
        <v>No</v>
      </c>
      <c r="H1727" s="26">
        <f>VLOOKUP('Health care'!A1727,medical[#All],9,FALSE)</f>
        <v>1</v>
      </c>
      <c r="I1727" s="26" t="str">
        <f>VLOOKUP(A1727,medical[#All],10,FALSE)</f>
        <v>No</v>
      </c>
      <c r="J1727" s="27" t="str">
        <f>VLOOKUP(A1727,medical[#All],3,FALSE)</f>
        <v>OverWeight</v>
      </c>
      <c r="K1727" s="27" t="str">
        <f>VLOOKUP(A1727,medical[#All],5,FALSE)</f>
        <v>Diabetes</v>
      </c>
      <c r="L1727" s="28" t="str">
        <f>VLOOKUP(A1727,hospital[#All],10,FALSE)</f>
        <v>20-Sep-1986</v>
      </c>
      <c r="M1727" s="29">
        <f>VLOOKUP(A1727,hospital[#All],6,FALSE)</f>
        <v>5267.82</v>
      </c>
      <c r="N1727" s="26" t="str">
        <f>VLOOKUP(A1727,hospital[#All],7,FALSE)</f>
        <v>tier - 2</v>
      </c>
      <c r="O1727" s="26" t="str">
        <f>VLOOKUP(A1727,hospital[#All],8,FALSE)</f>
        <v>tier - 2</v>
      </c>
      <c r="P1727" s="26" t="str">
        <f>VLOOKUP(A1727,hospital[#All],9,FALSE)</f>
        <v>R1012</v>
      </c>
      <c r="Q1727" s="26">
        <f>VLOOKUP(A1727,hospital[#All],11,FALSE)</f>
        <v>39</v>
      </c>
    </row>
    <row r="1728" spans="1:17" ht="15.6" x14ac:dyDescent="0.3">
      <c r="A1728" s="25" t="s">
        <v>644</v>
      </c>
      <c r="B1728" s="26" t="str">
        <f>VLOOKUP(A1728,cstm_name[#All],4,FALSE)</f>
        <v>Lindsay</v>
      </c>
      <c r="C1728" s="26">
        <f>VLOOKUP(A1728,medical[#All],2,FALSE)</f>
        <v>25.84</v>
      </c>
      <c r="D1728" s="26" t="str">
        <f>VLOOKUP(A1728,medical[#All],5,FALSE)</f>
        <v>Diabetes</v>
      </c>
      <c r="E1728" s="26" t="str">
        <f>VLOOKUP(A1728,medical[#All],6,FALSE)</f>
        <v>Yes</v>
      </c>
      <c r="F1728" s="26" t="str">
        <f>VLOOKUP('Health care'!A1728,medical[#All],7,FALSE)</f>
        <v>No</v>
      </c>
      <c r="G1728" s="26" t="str">
        <f>VLOOKUP(A1728,medical[#All],8,FALSE)</f>
        <v>No</v>
      </c>
      <c r="H1728" s="26">
        <f>VLOOKUP('Health care'!A1728,medical[#All],9,FALSE)</f>
        <v>1</v>
      </c>
      <c r="I1728" s="26" t="str">
        <f>VLOOKUP(A1728,medical[#All],10,FALSE)</f>
        <v>No</v>
      </c>
      <c r="J1728" s="27" t="str">
        <f>VLOOKUP(A1728,medical[#All],3,FALSE)</f>
        <v>OverWeight</v>
      </c>
      <c r="K1728" s="27" t="str">
        <f>VLOOKUP(A1728,medical[#All],5,FALSE)</f>
        <v>Diabetes</v>
      </c>
      <c r="L1728" s="28" t="str">
        <f>VLOOKUP(A1728,hospital[#All],10,FALSE)</f>
        <v>25-Oct-1986</v>
      </c>
      <c r="M1728" s="29">
        <f>VLOOKUP(A1728,hospital[#All],6,FALSE)</f>
        <v>5266.37</v>
      </c>
      <c r="N1728" s="26" t="str">
        <f>VLOOKUP(A1728,hospital[#All],7,FALSE)</f>
        <v>tier - 2</v>
      </c>
      <c r="O1728" s="26" t="str">
        <f>VLOOKUP(A1728,hospital[#All],8,FALSE)</f>
        <v>tier - 2</v>
      </c>
      <c r="P1728" s="26" t="str">
        <f>VLOOKUP(A1728,hospital[#All],9,FALSE)</f>
        <v>R1012</v>
      </c>
      <c r="Q1728" s="26">
        <f>VLOOKUP(A1728,hospital[#All],11,FALSE)</f>
        <v>39</v>
      </c>
    </row>
    <row r="1729" spans="1:17" ht="15.6" x14ac:dyDescent="0.3">
      <c r="A1729" s="25" t="s">
        <v>643</v>
      </c>
      <c r="B1729" s="26" t="str">
        <f>VLOOKUP(A1729,cstm_name[#All],4,FALSE)</f>
        <v>Austen</v>
      </c>
      <c r="C1729" s="26">
        <f>VLOOKUP(A1729,medical[#All],2,FALSE)</f>
        <v>27.454999999999998</v>
      </c>
      <c r="D1729" s="26" t="str">
        <f>VLOOKUP(A1729,medical[#All],5,FALSE)</f>
        <v>Normal</v>
      </c>
      <c r="E1729" s="26" t="str">
        <f>VLOOKUP(A1729,medical[#All],6,FALSE)</f>
        <v>No</v>
      </c>
      <c r="F1729" s="26" t="str">
        <f>VLOOKUP('Health care'!A1729,medical[#All],7,FALSE)</f>
        <v>No</v>
      </c>
      <c r="G1729" s="26" t="str">
        <f>VLOOKUP(A1729,medical[#All],8,FALSE)</f>
        <v>No</v>
      </c>
      <c r="H1729" s="26">
        <f>VLOOKUP('Health care'!A1729,medical[#All],9,FALSE)</f>
        <v>0</v>
      </c>
      <c r="I1729" s="26" t="str">
        <f>VLOOKUP(A1729,medical[#All],10,FALSE)</f>
        <v>No</v>
      </c>
      <c r="J1729" s="27" t="str">
        <f>VLOOKUP(A1729,medical[#All],3,FALSE)</f>
        <v>OverWeight</v>
      </c>
      <c r="K1729" s="27" t="str">
        <f>VLOOKUP(A1729,medical[#All],5,FALSE)</f>
        <v>Normal</v>
      </c>
      <c r="L1729" s="28" t="str">
        <f>VLOOKUP(A1729,hospital[#All],10,FALSE)</f>
        <v>19-Jul-1989</v>
      </c>
      <c r="M1729" s="29">
        <f>VLOOKUP(A1729,hospital[#All],6,FALSE)</f>
        <v>5261.47</v>
      </c>
      <c r="N1729" s="26" t="str">
        <f>VLOOKUP(A1729,hospital[#All],7,FALSE)</f>
        <v>tier - 2</v>
      </c>
      <c r="O1729" s="26" t="str">
        <f>VLOOKUP(A1729,hospital[#All],8,FALSE)</f>
        <v>tier - 2</v>
      </c>
      <c r="P1729" s="26" t="str">
        <f>VLOOKUP(A1729,hospital[#All],9,FALSE)</f>
        <v>R1012</v>
      </c>
      <c r="Q1729" s="26">
        <f>VLOOKUP(A1729,hospital[#All],11,FALSE)</f>
        <v>36</v>
      </c>
    </row>
    <row r="1730" spans="1:17" ht="15.6" x14ac:dyDescent="0.3">
      <c r="A1730" s="25" t="s">
        <v>642</v>
      </c>
      <c r="B1730" s="26" t="str">
        <f>VLOOKUP(A1730,cstm_name[#All],4,FALSE)</f>
        <v>Tory</v>
      </c>
      <c r="C1730" s="26">
        <f>VLOOKUP(A1730,medical[#All],2,FALSE)</f>
        <v>24.605</v>
      </c>
      <c r="D1730" s="26" t="str">
        <f>VLOOKUP(A1730,medical[#All],5,FALSE)</f>
        <v>Prediabetes</v>
      </c>
      <c r="E1730" s="26" t="str">
        <f>VLOOKUP(A1730,medical[#All],6,FALSE)</f>
        <v>No</v>
      </c>
      <c r="F1730" s="26" t="str">
        <f>VLOOKUP('Health care'!A1730,medical[#All],7,FALSE)</f>
        <v>No</v>
      </c>
      <c r="G1730" s="26" t="str">
        <f>VLOOKUP(A1730,medical[#All],8,FALSE)</f>
        <v>No</v>
      </c>
      <c r="H1730" s="26">
        <f>VLOOKUP('Health care'!A1730,medical[#All],9,FALSE)</f>
        <v>0</v>
      </c>
      <c r="I1730" s="26" t="str">
        <f>VLOOKUP(A1730,medical[#All],10,FALSE)</f>
        <v>No</v>
      </c>
      <c r="J1730" s="27" t="str">
        <f>VLOOKUP(A1730,medical[#All],3,FALSE)</f>
        <v>Normal Weight</v>
      </c>
      <c r="K1730" s="27" t="str">
        <f>VLOOKUP(A1730,medical[#All],5,FALSE)</f>
        <v>Prediabetes</v>
      </c>
      <c r="L1730" s="28" t="str">
        <f>VLOOKUP(A1730,hospital[#All],10,FALSE)</f>
        <v>25-Nov-1989</v>
      </c>
      <c r="M1730" s="29">
        <f>VLOOKUP(A1730,hospital[#All],6,FALSE)</f>
        <v>5257.51</v>
      </c>
      <c r="N1730" s="26" t="str">
        <f>VLOOKUP(A1730,hospital[#All],7,FALSE)</f>
        <v>tier - 2</v>
      </c>
      <c r="O1730" s="26" t="str">
        <f>VLOOKUP(A1730,hospital[#All],8,FALSE)</f>
        <v>tier - 2</v>
      </c>
      <c r="P1730" s="26" t="str">
        <f>VLOOKUP(A1730,hospital[#All],9,FALSE)</f>
        <v>R1012</v>
      </c>
      <c r="Q1730" s="26">
        <f>VLOOKUP(A1730,hospital[#All],11,FALSE)</f>
        <v>36</v>
      </c>
    </row>
    <row r="1731" spans="1:17" ht="15.6" x14ac:dyDescent="0.3">
      <c r="A1731" s="25" t="s">
        <v>641</v>
      </c>
      <c r="B1731" s="26" t="str">
        <f>VLOOKUP(A1731,cstm_name[#All],4,FALSE)</f>
        <v>Robert</v>
      </c>
      <c r="C1731" s="26">
        <f>VLOOKUP(A1731,medical[#All],2,FALSE)</f>
        <v>30.8</v>
      </c>
      <c r="D1731" s="26" t="str">
        <f>VLOOKUP(A1731,medical[#All],5,FALSE)</f>
        <v>Normal</v>
      </c>
      <c r="E1731" s="26" t="str">
        <f>VLOOKUP(A1731,medical[#All],6,FALSE)</f>
        <v>No</v>
      </c>
      <c r="F1731" s="26" t="str">
        <f>VLOOKUP('Health care'!A1731,medical[#All],7,FALSE)</f>
        <v>No</v>
      </c>
      <c r="G1731" s="26" t="str">
        <f>VLOOKUP(A1731,medical[#All],8,FALSE)</f>
        <v>No</v>
      </c>
      <c r="H1731" s="26">
        <f>VLOOKUP('Health care'!A1731,medical[#All],9,FALSE)</f>
        <v>0</v>
      </c>
      <c r="I1731" s="26" t="str">
        <f>VLOOKUP(A1731,medical[#All],10,FALSE)</f>
        <v>No</v>
      </c>
      <c r="J1731" s="27" t="str">
        <f>VLOOKUP(A1731,medical[#All],3,FALSE)</f>
        <v>Obesity</v>
      </c>
      <c r="K1731" s="27" t="str">
        <f>VLOOKUP(A1731,medical[#All],5,FALSE)</f>
        <v>Normal</v>
      </c>
      <c r="L1731" s="28" t="str">
        <f>VLOOKUP(A1731,hospital[#All],10,FALSE)</f>
        <v>6-Jul-1990</v>
      </c>
      <c r="M1731" s="29">
        <f>VLOOKUP(A1731,hospital[#All],6,FALSE)</f>
        <v>5253.52</v>
      </c>
      <c r="N1731" s="26" t="str">
        <f>VLOOKUP(A1731,hospital[#All],7,FALSE)</f>
        <v>tier - 3</v>
      </c>
      <c r="O1731" s="26" t="str">
        <f>VLOOKUP(A1731,hospital[#All],8,FALSE)</f>
        <v>tier - 3</v>
      </c>
      <c r="P1731" s="26" t="str">
        <f>VLOOKUP(A1731,hospital[#All],9,FALSE)</f>
        <v>R1011</v>
      </c>
      <c r="Q1731" s="26">
        <f>VLOOKUP(A1731,hospital[#All],11,FALSE)</f>
        <v>35</v>
      </c>
    </row>
    <row r="1732" spans="1:17" ht="15.6" x14ac:dyDescent="0.3">
      <c r="A1732" s="25" t="s">
        <v>640</v>
      </c>
      <c r="B1732" s="26" t="str">
        <f>VLOOKUP(A1732,cstm_name[#All],4,FALSE)</f>
        <v>steph</v>
      </c>
      <c r="C1732" s="26">
        <f>VLOOKUP(A1732,medical[#All],2,FALSE)</f>
        <v>34.799999999999997</v>
      </c>
      <c r="D1732" s="26" t="str">
        <f>VLOOKUP(A1732,medical[#All],5,FALSE)</f>
        <v>Normal</v>
      </c>
      <c r="E1732" s="26" t="str">
        <f>VLOOKUP(A1732,medical[#All],6,FALSE)</f>
        <v>No</v>
      </c>
      <c r="F1732" s="26" t="str">
        <f>VLOOKUP('Health care'!A1732,medical[#All],7,FALSE)</f>
        <v>No</v>
      </c>
      <c r="G1732" s="26" t="str">
        <f>VLOOKUP(A1732,medical[#All],8,FALSE)</f>
        <v>No</v>
      </c>
      <c r="H1732" s="26">
        <f>VLOOKUP('Health care'!A1732,medical[#All],9,FALSE)</f>
        <v>1</v>
      </c>
      <c r="I1732" s="26" t="str">
        <f>VLOOKUP(A1732,medical[#All],10,FALSE)</f>
        <v>No</v>
      </c>
      <c r="J1732" s="27" t="str">
        <f>VLOOKUP(A1732,medical[#All],3,FALSE)</f>
        <v>Obesity</v>
      </c>
      <c r="K1732" s="27" t="str">
        <f>VLOOKUP(A1732,medical[#All],5,FALSE)</f>
        <v>Normal</v>
      </c>
      <c r="L1732" s="28" t="str">
        <f>VLOOKUP(A1732,hospital[#All],10,FALSE)</f>
        <v>9-Sep-1987</v>
      </c>
      <c r="M1732" s="29">
        <f>VLOOKUP(A1732,hospital[#All],6,FALSE)</f>
        <v>5246.05</v>
      </c>
      <c r="N1732" s="26" t="str">
        <f>VLOOKUP(A1732,hospital[#All],7,FALSE)</f>
        <v>tier - 2</v>
      </c>
      <c r="O1732" s="26" t="str">
        <f>VLOOKUP(A1732,hospital[#All],8,FALSE)</f>
        <v>tier - 3</v>
      </c>
      <c r="P1732" s="26" t="str">
        <f>VLOOKUP(A1732,hospital[#All],9,FALSE)</f>
        <v>R1011</v>
      </c>
      <c r="Q1732" s="26">
        <f>VLOOKUP(A1732,hospital[#All],11,FALSE)</f>
        <v>38</v>
      </c>
    </row>
    <row r="1733" spans="1:17" ht="15.6" x14ac:dyDescent="0.3">
      <c r="A1733" s="25" t="s">
        <v>639</v>
      </c>
      <c r="B1733" s="26" t="str">
        <f>VLOOKUP(A1733,cstm_name[#All],4,FALSE)</f>
        <v>kate</v>
      </c>
      <c r="C1733" s="26">
        <f>VLOOKUP(A1733,medical[#All],2,FALSE)</f>
        <v>34.21</v>
      </c>
      <c r="D1733" s="26" t="str">
        <f>VLOOKUP(A1733,medical[#All],5,FALSE)</f>
        <v>Normal</v>
      </c>
      <c r="E1733" s="26" t="str">
        <f>VLOOKUP(A1733,medical[#All],6,FALSE)</f>
        <v>No</v>
      </c>
      <c r="F1733" s="26" t="str">
        <f>VLOOKUP('Health care'!A1733,medical[#All],7,FALSE)</f>
        <v>No</v>
      </c>
      <c r="G1733" s="26" t="str">
        <f>VLOOKUP(A1733,medical[#All],8,FALSE)</f>
        <v>No</v>
      </c>
      <c r="H1733" s="26">
        <f>VLOOKUP('Health care'!A1733,medical[#All],9,FALSE)</f>
        <v>1</v>
      </c>
      <c r="I1733" s="26" t="str">
        <f>VLOOKUP(A1733,medical[#All],10,FALSE)</f>
        <v>No</v>
      </c>
      <c r="J1733" s="27" t="str">
        <f>VLOOKUP(A1733,medical[#All],3,FALSE)</f>
        <v>Obesity</v>
      </c>
      <c r="K1733" s="27" t="str">
        <f>VLOOKUP(A1733,medical[#All],5,FALSE)</f>
        <v>Normal</v>
      </c>
      <c r="L1733" s="28" t="str">
        <f>VLOOKUP(A1733,hospital[#All],10,FALSE)</f>
        <v>5-Jul-1987</v>
      </c>
      <c r="M1733" s="29">
        <f>VLOOKUP(A1733,hospital[#All],6,FALSE)</f>
        <v>5245.23</v>
      </c>
      <c r="N1733" s="26" t="str">
        <f>VLOOKUP(A1733,hospital[#All],7,FALSE)</f>
        <v>tier - 2</v>
      </c>
      <c r="O1733" s="26" t="str">
        <f>VLOOKUP(A1733,hospital[#All],8,FALSE)</f>
        <v>tier - 2</v>
      </c>
      <c r="P1733" s="26" t="str">
        <f>VLOOKUP(A1733,hospital[#All],9,FALSE)</f>
        <v>R1013</v>
      </c>
      <c r="Q1733" s="26">
        <f>VLOOKUP(A1733,hospital[#All],11,FALSE)</f>
        <v>38</v>
      </c>
    </row>
    <row r="1734" spans="1:17" ht="15.6" x14ac:dyDescent="0.3">
      <c r="A1734" s="25" t="s">
        <v>638</v>
      </c>
      <c r="B1734" s="26" t="str">
        <f>VLOOKUP(A1734,cstm_name[#All],4,FALSE)</f>
        <v>kristina</v>
      </c>
      <c r="C1734" s="26">
        <f>VLOOKUP(A1734,medical[#All],2,FALSE)</f>
        <v>31</v>
      </c>
      <c r="D1734" s="26" t="str">
        <f>VLOOKUP(A1734,medical[#All],5,FALSE)</f>
        <v>Normal</v>
      </c>
      <c r="E1734" s="26" t="str">
        <f>VLOOKUP(A1734,medical[#All],6,FALSE)</f>
        <v>No</v>
      </c>
      <c r="F1734" s="26" t="str">
        <f>VLOOKUP('Health care'!A1734,medical[#All],7,FALSE)</f>
        <v>No</v>
      </c>
      <c r="G1734" s="26" t="str">
        <f>VLOOKUP(A1734,medical[#All],8,FALSE)</f>
        <v>No</v>
      </c>
      <c r="H1734" s="26">
        <f>VLOOKUP('Health care'!A1734,medical[#All],9,FALSE)</f>
        <v>1</v>
      </c>
      <c r="I1734" s="26" t="str">
        <f>VLOOKUP(A1734,medical[#All],10,FALSE)</f>
        <v>No</v>
      </c>
      <c r="J1734" s="27" t="str">
        <f>VLOOKUP(A1734,medical[#All],3,FALSE)</f>
        <v>Obesity</v>
      </c>
      <c r="K1734" s="27" t="str">
        <f>VLOOKUP(A1734,medical[#All],5,FALSE)</f>
        <v>Normal</v>
      </c>
      <c r="L1734" s="28" t="str">
        <f>VLOOKUP(A1734,hospital[#All],10,FALSE)</f>
        <v>26-Dec-1987</v>
      </c>
      <c r="M1734" s="29">
        <f>VLOOKUP(A1734,hospital[#All],6,FALSE)</f>
        <v>5240.7700000000004</v>
      </c>
      <c r="N1734" s="26" t="str">
        <f>VLOOKUP(A1734,hospital[#All],7,FALSE)</f>
        <v>tier - 2</v>
      </c>
      <c r="O1734" s="26" t="str">
        <f>VLOOKUP(A1734,hospital[#All],8,FALSE)</f>
        <v>tier - 2</v>
      </c>
      <c r="P1734" s="26" t="str">
        <f>VLOOKUP(A1734,hospital[#All],9,FALSE)</f>
        <v>R1011</v>
      </c>
      <c r="Q1734" s="26">
        <f>VLOOKUP(A1734,hospital[#All],11,FALSE)</f>
        <v>38</v>
      </c>
    </row>
    <row r="1735" spans="1:17" ht="15.6" x14ac:dyDescent="0.3">
      <c r="A1735" s="25" t="s">
        <v>637</v>
      </c>
      <c r="B1735" s="26" t="str">
        <f>VLOOKUP(A1735,cstm_name[#All],4,FALSE)</f>
        <v>flo</v>
      </c>
      <c r="C1735" s="26">
        <f>VLOOKUP(A1735,medical[#All],2,FALSE)</f>
        <v>26.125</v>
      </c>
      <c r="D1735" s="26" t="str">
        <f>VLOOKUP(A1735,medical[#All],5,FALSE)</f>
        <v>Normal</v>
      </c>
      <c r="E1735" s="26" t="str">
        <f>VLOOKUP(A1735,medical[#All],6,FALSE)</f>
        <v>No</v>
      </c>
      <c r="F1735" s="26" t="str">
        <f>VLOOKUP('Health care'!A1735,medical[#All],7,FALSE)</f>
        <v>No</v>
      </c>
      <c r="G1735" s="26" t="str">
        <f>VLOOKUP(A1735,medical[#All],8,FALSE)</f>
        <v>No</v>
      </c>
      <c r="H1735" s="26">
        <f>VLOOKUP('Health care'!A1735,medical[#All],9,FALSE)</f>
        <v>1</v>
      </c>
      <c r="I1735" s="26" t="str">
        <f>VLOOKUP(A1735,medical[#All],10,FALSE)</f>
        <v>No</v>
      </c>
      <c r="J1735" s="27" t="str">
        <f>VLOOKUP(A1735,medical[#All],3,FALSE)</f>
        <v>OverWeight</v>
      </c>
      <c r="K1735" s="27" t="str">
        <f>VLOOKUP(A1735,medical[#All],5,FALSE)</f>
        <v>Normal</v>
      </c>
      <c r="L1735" s="28" t="str">
        <f>VLOOKUP(A1735,hospital[#All],10,FALSE)</f>
        <v>29-Jun-1987</v>
      </c>
      <c r="M1735" s="29">
        <f>VLOOKUP(A1735,hospital[#All],6,FALSE)</f>
        <v>5227.99</v>
      </c>
      <c r="N1735" s="26" t="str">
        <f>VLOOKUP(A1735,hospital[#All],7,FALSE)</f>
        <v>tier - 2</v>
      </c>
      <c r="O1735" s="26" t="str">
        <f>VLOOKUP(A1735,hospital[#All],8,FALSE)</f>
        <v>tier - 1</v>
      </c>
      <c r="P1735" s="26" t="str">
        <f>VLOOKUP(A1735,hospital[#All],9,FALSE)</f>
        <v>R1024</v>
      </c>
      <c r="Q1735" s="26">
        <f>VLOOKUP(A1735,hospital[#All],11,FALSE)</f>
        <v>38</v>
      </c>
    </row>
    <row r="1736" spans="1:17" ht="15.6" x14ac:dyDescent="0.3">
      <c r="A1736" s="25" t="s">
        <v>636</v>
      </c>
      <c r="B1736" s="26" t="str">
        <f>VLOOKUP(A1736,cstm_name[#All],4,FALSE)</f>
        <v>Sarah</v>
      </c>
      <c r="C1736" s="26">
        <f>VLOOKUP(A1736,medical[#All],2,FALSE)</f>
        <v>30.13</v>
      </c>
      <c r="D1736" s="26" t="str">
        <f>VLOOKUP(A1736,medical[#All],5,FALSE)</f>
        <v>Normal</v>
      </c>
      <c r="E1736" s="26" t="str">
        <f>VLOOKUP(A1736,medical[#All],6,FALSE)</f>
        <v>Yes</v>
      </c>
      <c r="F1736" s="26" t="str">
        <f>VLOOKUP('Health care'!A1736,medical[#All],7,FALSE)</f>
        <v>No</v>
      </c>
      <c r="G1736" s="26" t="str">
        <f>VLOOKUP(A1736,medical[#All],8,FALSE)</f>
        <v>No</v>
      </c>
      <c r="H1736" s="26">
        <f>VLOOKUP('Health care'!A1736,medical[#All],9,FALSE)</f>
        <v>1</v>
      </c>
      <c r="I1736" s="26" t="str">
        <f>VLOOKUP(A1736,medical[#All],10,FALSE)</f>
        <v>No</v>
      </c>
      <c r="J1736" s="27" t="str">
        <f>VLOOKUP(A1736,medical[#All],3,FALSE)</f>
        <v>Obesity</v>
      </c>
      <c r="K1736" s="27" t="str">
        <f>VLOOKUP(A1736,medical[#All],5,FALSE)</f>
        <v>Normal</v>
      </c>
      <c r="L1736" s="28" t="str">
        <f>VLOOKUP(A1736,hospital[#All],10,FALSE)</f>
        <v>6-Jun-1995</v>
      </c>
      <c r="M1736" s="29">
        <f>VLOOKUP(A1736,hospital[#All],6,FALSE)</f>
        <v>5216.4799999999996</v>
      </c>
      <c r="N1736" s="26" t="str">
        <f>VLOOKUP(A1736,hospital[#All],7,FALSE)</f>
        <v>tier - 2</v>
      </c>
      <c r="O1736" s="26" t="str">
        <f>VLOOKUP(A1736,hospital[#All],8,FALSE)</f>
        <v>tier - 2</v>
      </c>
      <c r="P1736" s="26" t="str">
        <f>VLOOKUP(A1736,hospital[#All],9,FALSE)</f>
        <v>R1025</v>
      </c>
      <c r="Q1736" s="26">
        <f>VLOOKUP(A1736,hospital[#All],11,FALSE)</f>
        <v>30</v>
      </c>
    </row>
    <row r="1737" spans="1:17" ht="15.6" x14ac:dyDescent="0.3">
      <c r="A1737" s="25" t="s">
        <v>635</v>
      </c>
      <c r="B1737" s="26" t="str">
        <f>VLOOKUP(A1737,cstm_name[#All],4,FALSE)</f>
        <v>anabel</v>
      </c>
      <c r="C1737" s="26">
        <f>VLOOKUP(A1737,medical[#All],2,FALSE)</f>
        <v>34.19</v>
      </c>
      <c r="D1737" s="26" t="str">
        <f>VLOOKUP(A1737,medical[#All],5,FALSE)</f>
        <v>Normal</v>
      </c>
      <c r="E1737" s="26" t="str">
        <f>VLOOKUP(A1737,medical[#All],6,FALSE)</f>
        <v>No</v>
      </c>
      <c r="F1737" s="26" t="str">
        <f>VLOOKUP('Health care'!A1737,medical[#All],7,FALSE)</f>
        <v>No</v>
      </c>
      <c r="G1737" s="26" t="str">
        <f>VLOOKUP(A1737,medical[#All],8,FALSE)</f>
        <v>No</v>
      </c>
      <c r="H1737" s="26">
        <f>VLOOKUP('Health care'!A1737,medical[#All],9,FALSE)</f>
        <v>0</v>
      </c>
      <c r="I1737" s="26" t="str">
        <f>VLOOKUP(A1737,medical[#All],10,FALSE)</f>
        <v>No</v>
      </c>
      <c r="J1737" s="27" t="str">
        <f>VLOOKUP(A1737,medical[#All],3,FALSE)</f>
        <v>Obesity</v>
      </c>
      <c r="K1737" s="27" t="str">
        <f>VLOOKUP(A1737,medical[#All],5,FALSE)</f>
        <v>Normal</v>
      </c>
      <c r="L1737" s="28" t="str">
        <f>VLOOKUP(A1737,hospital[#All],10,FALSE)</f>
        <v>1-Dec-1999</v>
      </c>
      <c r="M1737" s="29">
        <f>VLOOKUP(A1737,hospital[#All],6,FALSE)</f>
        <v>5213.22</v>
      </c>
      <c r="N1737" s="26" t="str">
        <f>VLOOKUP(A1737,hospital[#All],7,FALSE)</f>
        <v>tier - 2</v>
      </c>
      <c r="O1737" s="26" t="str">
        <f>VLOOKUP(A1737,hospital[#All],8,FALSE)</f>
        <v>tier - 1</v>
      </c>
      <c r="P1737" s="26" t="str">
        <f>VLOOKUP(A1737,hospital[#All],9,FALSE)</f>
        <v>R1012</v>
      </c>
      <c r="Q1737" s="26">
        <f>VLOOKUP(A1737,hospital[#All],11,FALSE)</f>
        <v>26</v>
      </c>
    </row>
    <row r="1738" spans="1:17" ht="15.6" x14ac:dyDescent="0.3">
      <c r="A1738" s="25" t="s">
        <v>634</v>
      </c>
      <c r="B1738" s="26" t="str">
        <f>VLOOKUP(A1738,cstm_name[#All],4,FALSE)</f>
        <v>ian</v>
      </c>
      <c r="C1738" s="26">
        <f>VLOOKUP(A1738,medical[#All],2,FALSE)</f>
        <v>22.515000000000001</v>
      </c>
      <c r="D1738" s="26" t="str">
        <f>VLOOKUP(A1738,medical[#All],5,FALSE)</f>
        <v>Normal</v>
      </c>
      <c r="E1738" s="26" t="str">
        <f>VLOOKUP(A1738,medical[#All],6,FALSE)</f>
        <v>No</v>
      </c>
      <c r="F1738" s="26" t="str">
        <f>VLOOKUP('Health care'!A1738,medical[#All],7,FALSE)</f>
        <v>No</v>
      </c>
      <c r="G1738" s="26" t="str">
        <f>VLOOKUP(A1738,medical[#All],8,FALSE)</f>
        <v>Yes</v>
      </c>
      <c r="H1738" s="26">
        <f>VLOOKUP('Health care'!A1738,medical[#All],9,FALSE)</f>
        <v>1</v>
      </c>
      <c r="I1738" s="26" t="str">
        <f>VLOOKUP(A1738,medical[#All],10,FALSE)</f>
        <v>No</v>
      </c>
      <c r="J1738" s="27" t="str">
        <f>VLOOKUP(A1738,medical[#All],3,FALSE)</f>
        <v>Normal Weight</v>
      </c>
      <c r="K1738" s="27" t="str">
        <f>VLOOKUP(A1738,medical[#All],5,FALSE)</f>
        <v>Normal</v>
      </c>
      <c r="L1738" s="28" t="str">
        <f>VLOOKUP(A1738,hospital[#All],10,FALSE)</f>
        <v>17-Jun-1993</v>
      </c>
      <c r="M1738" s="29">
        <f>VLOOKUP(A1738,hospital[#All],6,FALSE)</f>
        <v>5209.58</v>
      </c>
      <c r="N1738" s="26" t="str">
        <f>VLOOKUP(A1738,hospital[#All],7,FALSE)</f>
        <v>tier - 3</v>
      </c>
      <c r="O1738" s="26" t="str">
        <f>VLOOKUP(A1738,hospital[#All],8,FALSE)</f>
        <v>tier - 3</v>
      </c>
      <c r="P1738" s="26" t="str">
        <f>VLOOKUP(A1738,hospital[#All],9,FALSE)</f>
        <v>R1017</v>
      </c>
      <c r="Q1738" s="26">
        <f>VLOOKUP(A1738,hospital[#All],11,FALSE)</f>
        <v>32</v>
      </c>
    </row>
    <row r="1739" spans="1:17" ht="15.6" x14ac:dyDescent="0.3">
      <c r="A1739" s="25" t="s">
        <v>633</v>
      </c>
      <c r="B1739" s="26" t="str">
        <f>VLOOKUP(A1739,cstm_name[#All],4,FALSE)</f>
        <v>alex</v>
      </c>
      <c r="C1739" s="26">
        <f>VLOOKUP(A1739,medical[#All],2,FALSE)</f>
        <v>18.239999999999998</v>
      </c>
      <c r="D1739" s="26" t="str">
        <f>VLOOKUP(A1739,medical[#All],5,FALSE)</f>
        <v>Normal</v>
      </c>
      <c r="E1739" s="26" t="str">
        <f>VLOOKUP(A1739,medical[#All],6,FALSE)</f>
        <v>Yes</v>
      </c>
      <c r="F1739" s="26" t="str">
        <f>VLOOKUP('Health care'!A1739,medical[#All],7,FALSE)</f>
        <v>No</v>
      </c>
      <c r="G1739" s="26" t="str">
        <f>VLOOKUP(A1739,medical[#All],8,FALSE)</f>
        <v>Yes</v>
      </c>
      <c r="H1739" s="26">
        <f>VLOOKUP('Health care'!A1739,medical[#All],9,FALSE)</f>
        <v>1</v>
      </c>
      <c r="I1739" s="26" t="str">
        <f>VLOOKUP(A1739,medical[#All],10,FALSE)</f>
        <v>No</v>
      </c>
      <c r="J1739" s="27" t="str">
        <f>VLOOKUP(A1739,medical[#All],3,FALSE)</f>
        <v>Underweight</v>
      </c>
      <c r="K1739" s="27" t="str">
        <f>VLOOKUP(A1739,medical[#All],5,FALSE)</f>
        <v>Normal</v>
      </c>
      <c r="L1739" s="28" t="str">
        <f>VLOOKUP(A1739,hospital[#All],10,FALSE)</f>
        <v>24-Oct-1983</v>
      </c>
      <c r="M1739" s="29">
        <f>VLOOKUP(A1739,hospital[#All],6,FALSE)</f>
        <v>5207.97</v>
      </c>
      <c r="N1739" s="26" t="str">
        <f>VLOOKUP(A1739,hospital[#All],7,FALSE)</f>
        <v>tier - 2</v>
      </c>
      <c r="O1739" s="26" t="str">
        <f>VLOOKUP(A1739,hospital[#All],8,FALSE)</f>
        <v>tier - 2</v>
      </c>
      <c r="P1739" s="26" t="str">
        <f>VLOOKUP(A1739,hospital[#All],9,FALSE)</f>
        <v>R1012</v>
      </c>
      <c r="Q1739" s="26">
        <f>VLOOKUP(A1739,hospital[#All],11,FALSE)</f>
        <v>42</v>
      </c>
    </row>
    <row r="1740" spans="1:17" ht="15.6" x14ac:dyDescent="0.3">
      <c r="A1740" s="25" t="s">
        <v>631</v>
      </c>
      <c r="B1740" s="26" t="str">
        <f>VLOOKUP(A1740,cstm_name[#All],4,FALSE)</f>
        <v>Richard</v>
      </c>
      <c r="C1740" s="26">
        <f>VLOOKUP(A1740,medical[#All],2,FALSE)</f>
        <v>37.28</v>
      </c>
      <c r="D1740" s="26" t="str">
        <f>VLOOKUP(A1740,medical[#All],5,FALSE)</f>
        <v>Normal</v>
      </c>
      <c r="E1740" s="26" t="str">
        <f>VLOOKUP(A1740,medical[#All],6,FALSE)</f>
        <v>No</v>
      </c>
      <c r="F1740" s="26" t="str">
        <f>VLOOKUP('Health care'!A1740,medical[#All],7,FALSE)</f>
        <v>yes</v>
      </c>
      <c r="G1740" s="26" t="str">
        <f>VLOOKUP(A1740,medical[#All],8,FALSE)</f>
        <v>No</v>
      </c>
      <c r="H1740" s="26">
        <f>VLOOKUP('Health care'!A1740,medical[#All],9,FALSE)</f>
        <v>1</v>
      </c>
      <c r="I1740" s="26" t="str">
        <f>VLOOKUP(A1740,medical[#All],10,FALSE)</f>
        <v>No</v>
      </c>
      <c r="J1740" s="27" t="str">
        <f>VLOOKUP(A1740,medical[#All],3,FALSE)</f>
        <v>Obesity</v>
      </c>
      <c r="K1740" s="27" t="str">
        <f>VLOOKUP(A1740,medical[#All],5,FALSE)</f>
        <v>Normal</v>
      </c>
      <c r="L1740" s="28" t="str">
        <f>VLOOKUP(A1740,hospital[#All],10,FALSE)</f>
        <v>6-Jun-2004</v>
      </c>
      <c r="M1740" s="29">
        <f>VLOOKUP(A1740,hospital[#All],6,FALSE)</f>
        <v>5198.6899999999996</v>
      </c>
      <c r="N1740" s="26" t="str">
        <f>VLOOKUP(A1740,hospital[#All],7,FALSE)</f>
        <v>tier - 2</v>
      </c>
      <c r="O1740" s="26" t="str">
        <f>VLOOKUP(A1740,hospital[#All],8,FALSE)</f>
        <v>tier - 2</v>
      </c>
      <c r="P1740" s="26" t="str">
        <f>VLOOKUP(A1740,hospital[#All],9,FALSE)</f>
        <v>R1022</v>
      </c>
      <c r="Q1740" s="26">
        <f>VLOOKUP(A1740,hospital[#All],11,FALSE)</f>
        <v>21</v>
      </c>
    </row>
    <row r="1741" spans="1:17" ht="15.6" x14ac:dyDescent="0.3">
      <c r="A1741" s="25" t="s">
        <v>630</v>
      </c>
      <c r="B1741" s="26" t="str">
        <f>VLOOKUP(A1741,cstm_name[#All],4,FALSE)</f>
        <v>Jacqueline</v>
      </c>
      <c r="C1741" s="26">
        <f>VLOOKUP(A1741,medical[#All],2,FALSE)</f>
        <v>18.2</v>
      </c>
      <c r="D1741" s="26" t="str">
        <f>VLOOKUP(A1741,medical[#All],5,FALSE)</f>
        <v>Prediabetes</v>
      </c>
      <c r="E1741" s="26" t="str">
        <f>VLOOKUP(A1741,medical[#All],6,FALSE)</f>
        <v>No</v>
      </c>
      <c r="F1741" s="26" t="str">
        <f>VLOOKUP('Health care'!A1741,medical[#All],7,FALSE)</f>
        <v>No</v>
      </c>
      <c r="G1741" s="26" t="str">
        <f>VLOOKUP(A1741,medical[#All],8,FALSE)</f>
        <v>Yes</v>
      </c>
      <c r="H1741" s="26">
        <f>VLOOKUP('Health care'!A1741,medical[#All],9,FALSE)</f>
        <v>1</v>
      </c>
      <c r="I1741" s="26" t="str">
        <f>VLOOKUP(A1741,medical[#All],10,FALSE)</f>
        <v>No</v>
      </c>
      <c r="J1741" s="27" t="str">
        <f>VLOOKUP(A1741,medical[#All],3,FALSE)</f>
        <v>Underweight</v>
      </c>
      <c r="K1741" s="27" t="str">
        <f>VLOOKUP(A1741,medical[#All],5,FALSE)</f>
        <v>Prediabetes</v>
      </c>
      <c r="L1741" s="28" t="str">
        <f>VLOOKUP(A1741,hospital[#All],10,FALSE)</f>
        <v>12-Sep-1979</v>
      </c>
      <c r="M1741" s="29">
        <f>VLOOKUP(A1741,hospital[#All],6,FALSE)</f>
        <v>5195.58</v>
      </c>
      <c r="N1741" s="26" t="str">
        <f>VLOOKUP(A1741,hospital[#All],7,FALSE)</f>
        <v>tier - 2</v>
      </c>
      <c r="O1741" s="26" t="str">
        <f>VLOOKUP(A1741,hospital[#All],8,FALSE)</f>
        <v>tier - 2</v>
      </c>
      <c r="P1741" s="26" t="str">
        <f>VLOOKUP(A1741,hospital[#All],9,FALSE)</f>
        <v>R1013</v>
      </c>
      <c r="Q1741" s="26">
        <f>VLOOKUP(A1741,hospital[#All],11,FALSE)</f>
        <v>46</v>
      </c>
    </row>
    <row r="1742" spans="1:17" ht="15.6" x14ac:dyDescent="0.3">
      <c r="A1742" s="25" t="s">
        <v>629</v>
      </c>
      <c r="B1742" s="26" t="str">
        <f>VLOOKUP(A1742,cstm_name[#All],4,FALSE)</f>
        <v>cindy</v>
      </c>
      <c r="C1742" s="26">
        <f>VLOOKUP(A1742,medical[#All],2,FALSE)</f>
        <v>20.53</v>
      </c>
      <c r="D1742" s="26" t="str">
        <f>VLOOKUP(A1742,medical[#All],5,FALSE)</f>
        <v>Normal</v>
      </c>
      <c r="E1742" s="26" t="str">
        <f>VLOOKUP(A1742,medical[#All],6,FALSE)</f>
        <v>No</v>
      </c>
      <c r="F1742" s="26" t="str">
        <f>VLOOKUP('Health care'!A1742,medical[#All],7,FALSE)</f>
        <v>No</v>
      </c>
      <c r="G1742" s="26" t="str">
        <f>VLOOKUP(A1742,medical[#All],8,FALSE)</f>
        <v>No</v>
      </c>
      <c r="H1742" s="26">
        <f>VLOOKUP('Health care'!A1742,medical[#All],9,FALSE)</f>
        <v>1</v>
      </c>
      <c r="I1742" s="26" t="str">
        <f>VLOOKUP(A1742,medical[#All],10,FALSE)</f>
        <v>No</v>
      </c>
      <c r="J1742" s="27" t="str">
        <f>VLOOKUP(A1742,medical[#All],3,FALSE)</f>
        <v>Normal Weight</v>
      </c>
      <c r="K1742" s="27" t="str">
        <f>VLOOKUP(A1742,medical[#All],5,FALSE)</f>
        <v>Normal</v>
      </c>
      <c r="L1742" s="28" t="str">
        <f>VLOOKUP(A1742,hospital[#All],10,FALSE)</f>
        <v>16-Oct-1984</v>
      </c>
      <c r="M1742" s="29">
        <f>VLOOKUP(A1742,hospital[#All],6,FALSE)</f>
        <v>5177.12</v>
      </c>
      <c r="N1742" s="26" t="str">
        <f>VLOOKUP(A1742,hospital[#All],7,FALSE)</f>
        <v>tier - 2</v>
      </c>
      <c r="O1742" s="26" t="str">
        <f>VLOOKUP(A1742,hospital[#All],8,FALSE)</f>
        <v>tier - 1</v>
      </c>
      <c r="P1742" s="26" t="str">
        <f>VLOOKUP(A1742,hospital[#All],9,FALSE)</f>
        <v>R1013</v>
      </c>
      <c r="Q1742" s="26">
        <f>VLOOKUP(A1742,hospital[#All],11,FALSE)</f>
        <v>41</v>
      </c>
    </row>
    <row r="1743" spans="1:17" ht="15.6" x14ac:dyDescent="0.3">
      <c r="A1743" s="25" t="s">
        <v>628</v>
      </c>
      <c r="B1743" s="26" t="str">
        <f>VLOOKUP(A1743,cstm_name[#All],4,FALSE)</f>
        <v>marcia</v>
      </c>
      <c r="C1743" s="26">
        <f>VLOOKUP(A1743,medical[#All],2,FALSE)</f>
        <v>23.79</v>
      </c>
      <c r="D1743" s="26" t="str">
        <f>VLOOKUP(A1743,medical[#All],5,FALSE)</f>
        <v>Normal</v>
      </c>
      <c r="E1743" s="26" t="str">
        <f>VLOOKUP(A1743,medical[#All],6,FALSE)</f>
        <v>No</v>
      </c>
      <c r="F1743" s="26" t="str">
        <f>VLOOKUP('Health care'!A1743,medical[#All],7,FALSE)</f>
        <v>No</v>
      </c>
      <c r="G1743" s="26" t="str">
        <f>VLOOKUP(A1743,medical[#All],8,FALSE)</f>
        <v>No</v>
      </c>
      <c r="H1743" s="26">
        <f>VLOOKUP('Health care'!A1743,medical[#All],9,FALSE)</f>
        <v>0</v>
      </c>
      <c r="I1743" s="26" t="str">
        <f>VLOOKUP(A1743,medical[#All],10,FALSE)</f>
        <v>No</v>
      </c>
      <c r="J1743" s="27" t="str">
        <f>VLOOKUP(A1743,medical[#All],3,FALSE)</f>
        <v>Normal Weight</v>
      </c>
      <c r="K1743" s="27" t="str">
        <f>VLOOKUP(A1743,medical[#All],5,FALSE)</f>
        <v>Normal</v>
      </c>
      <c r="L1743" s="28" t="str">
        <f>VLOOKUP(A1743,hospital[#All],10,FALSE)</f>
        <v>29-Aug-1991</v>
      </c>
      <c r="M1743" s="29">
        <f>VLOOKUP(A1743,hospital[#All],6,FALSE)</f>
        <v>5166.96</v>
      </c>
      <c r="N1743" s="26" t="str">
        <f>VLOOKUP(A1743,hospital[#All],7,FALSE)</f>
        <v>tier - 2</v>
      </c>
      <c r="O1743" s="26" t="str">
        <f>VLOOKUP(A1743,hospital[#All],8,FALSE)</f>
        <v>tier - 2</v>
      </c>
      <c r="P1743" s="26" t="str">
        <f>VLOOKUP(A1743,hospital[#All],9,FALSE)</f>
        <v>R1012</v>
      </c>
      <c r="Q1743" s="26">
        <f>VLOOKUP(A1743,hospital[#All],11,FALSE)</f>
        <v>34</v>
      </c>
    </row>
    <row r="1744" spans="1:17" ht="15.6" x14ac:dyDescent="0.3">
      <c r="A1744" s="25" t="s">
        <v>627</v>
      </c>
      <c r="B1744" s="26" t="str">
        <f>VLOOKUP(A1744,cstm_name[#All],4,FALSE)</f>
        <v>Samantha</v>
      </c>
      <c r="C1744" s="26">
        <f>VLOOKUP(A1744,medical[#All],2,FALSE)</f>
        <v>29.8</v>
      </c>
      <c r="D1744" s="26" t="str">
        <f>VLOOKUP(A1744,medical[#All],5,FALSE)</f>
        <v>Prediabetes</v>
      </c>
      <c r="E1744" s="26" t="str">
        <f>VLOOKUP(A1744,medical[#All],6,FALSE)</f>
        <v>No</v>
      </c>
      <c r="F1744" s="26" t="str">
        <f>VLOOKUP('Health care'!A1744,medical[#All],7,FALSE)</f>
        <v>No</v>
      </c>
      <c r="G1744" s="26" t="str">
        <f>VLOOKUP(A1744,medical[#All],8,FALSE)</f>
        <v>No</v>
      </c>
      <c r="H1744" s="26">
        <f>VLOOKUP('Health care'!A1744,medical[#All],9,FALSE)</f>
        <v>0</v>
      </c>
      <c r="I1744" s="26" t="str">
        <f>VLOOKUP(A1744,medical[#All],10,FALSE)</f>
        <v>No</v>
      </c>
      <c r="J1744" s="27" t="str">
        <f>VLOOKUP(A1744,medical[#All],3,FALSE)</f>
        <v>OverWeight</v>
      </c>
      <c r="K1744" s="27" t="str">
        <f>VLOOKUP(A1744,medical[#All],5,FALSE)</f>
        <v>Prediabetes</v>
      </c>
      <c r="L1744" s="28" t="str">
        <f>VLOOKUP(A1744,hospital[#All],10,FALSE)</f>
        <v>9-Oct-1990</v>
      </c>
      <c r="M1744" s="29">
        <f>VLOOKUP(A1744,hospital[#All],6,FALSE)</f>
        <v>5152.13</v>
      </c>
      <c r="N1744" s="26" t="str">
        <f>VLOOKUP(A1744,hospital[#All],7,FALSE)</f>
        <v>tier - 2</v>
      </c>
      <c r="O1744" s="26" t="str">
        <f>VLOOKUP(A1744,hospital[#All],8,FALSE)</f>
        <v>tier - 2</v>
      </c>
      <c r="P1744" s="26" t="str">
        <f>VLOOKUP(A1744,hospital[#All],9,FALSE)</f>
        <v>R1011</v>
      </c>
      <c r="Q1744" s="26">
        <f>VLOOKUP(A1744,hospital[#All],11,FALSE)</f>
        <v>35</v>
      </c>
    </row>
    <row r="1745" spans="1:17" ht="15.6" x14ac:dyDescent="0.3">
      <c r="A1745" s="25" t="s">
        <v>626</v>
      </c>
      <c r="B1745" s="26" t="str">
        <f>VLOOKUP(A1745,cstm_name[#All],4,FALSE)</f>
        <v>katie</v>
      </c>
      <c r="C1745" s="26">
        <f>VLOOKUP(A1745,medical[#All],2,FALSE)</f>
        <v>31.54</v>
      </c>
      <c r="D1745" s="26" t="str">
        <f>VLOOKUP(A1745,medical[#All],5,FALSE)</f>
        <v>Normal</v>
      </c>
      <c r="E1745" s="26" t="str">
        <f>VLOOKUP(A1745,medical[#All],6,FALSE)</f>
        <v>No</v>
      </c>
      <c r="F1745" s="26" t="str">
        <f>VLOOKUP('Health care'!A1745,medical[#All],7,FALSE)</f>
        <v>No</v>
      </c>
      <c r="G1745" s="26" t="str">
        <f>VLOOKUP(A1745,medical[#All],8,FALSE)</f>
        <v>No</v>
      </c>
      <c r="H1745" s="26">
        <f>VLOOKUP('Health care'!A1745,medical[#All],9,FALSE)</f>
        <v>0</v>
      </c>
      <c r="I1745" s="26" t="str">
        <f>VLOOKUP(A1745,medical[#All],10,FALSE)</f>
        <v>No</v>
      </c>
      <c r="J1745" s="27" t="str">
        <f>VLOOKUP(A1745,medical[#All],3,FALSE)</f>
        <v>Obesity</v>
      </c>
      <c r="K1745" s="27" t="str">
        <f>VLOOKUP(A1745,medical[#All],5,FALSE)</f>
        <v>Normal</v>
      </c>
      <c r="L1745" s="28" t="str">
        <f>VLOOKUP(A1745,hospital[#All],10,FALSE)</f>
        <v>22-Aug-1990</v>
      </c>
      <c r="M1745" s="29">
        <f>VLOOKUP(A1745,hospital[#All],6,FALSE)</f>
        <v>5148.55</v>
      </c>
      <c r="N1745" s="26" t="str">
        <f>VLOOKUP(A1745,hospital[#All],7,FALSE)</f>
        <v>tier - 2</v>
      </c>
      <c r="O1745" s="26" t="str">
        <f>VLOOKUP(A1745,hospital[#All],8,FALSE)</f>
        <v>tier - 2</v>
      </c>
      <c r="P1745" s="26" t="str">
        <f>VLOOKUP(A1745,hospital[#All],9,FALSE)</f>
        <v>R1024</v>
      </c>
      <c r="Q1745" s="26">
        <f>VLOOKUP(A1745,hospital[#All],11,FALSE)</f>
        <v>35</v>
      </c>
    </row>
    <row r="1746" spans="1:17" ht="15.6" x14ac:dyDescent="0.3">
      <c r="A1746" s="25" t="s">
        <v>625</v>
      </c>
      <c r="B1746" s="26" t="str">
        <f>VLOOKUP(A1746,cstm_name[#All],4,FALSE)</f>
        <v>John</v>
      </c>
      <c r="C1746" s="26">
        <f>VLOOKUP(A1746,medical[#All],2,FALSE)</f>
        <v>20.82</v>
      </c>
      <c r="D1746" s="26" t="str">
        <f>VLOOKUP(A1746,medical[#All],5,FALSE)</f>
        <v>Normal</v>
      </c>
      <c r="E1746" s="26" t="str">
        <f>VLOOKUP(A1746,medical[#All],6,FALSE)</f>
        <v>No</v>
      </c>
      <c r="F1746" s="26" t="str">
        <f>VLOOKUP('Health care'!A1746,medical[#All],7,FALSE)</f>
        <v>No</v>
      </c>
      <c r="G1746" s="26" t="str">
        <f>VLOOKUP(A1746,medical[#All],8,FALSE)</f>
        <v>No</v>
      </c>
      <c r="H1746" s="26">
        <f>VLOOKUP('Health care'!A1746,medical[#All],9,FALSE)</f>
        <v>1</v>
      </c>
      <c r="I1746" s="26" t="str">
        <f>VLOOKUP(A1746,medical[#All],10,FALSE)</f>
        <v>No</v>
      </c>
      <c r="J1746" s="27" t="str">
        <f>VLOOKUP(A1746,medical[#All],3,FALSE)</f>
        <v>Normal Weight</v>
      </c>
      <c r="K1746" s="27" t="str">
        <f>VLOOKUP(A1746,medical[#All],5,FALSE)</f>
        <v>Normal</v>
      </c>
      <c r="L1746" s="28" t="str">
        <f>VLOOKUP(A1746,hospital[#All],10,FALSE)</f>
        <v>22-Aug-1984</v>
      </c>
      <c r="M1746" s="29">
        <f>VLOOKUP(A1746,hospital[#All],6,FALSE)</f>
        <v>5144.18</v>
      </c>
      <c r="N1746" s="26" t="str">
        <f>VLOOKUP(A1746,hospital[#All],7,FALSE)</f>
        <v>tier - 2</v>
      </c>
      <c r="O1746" s="26" t="str">
        <f>VLOOKUP(A1746,hospital[#All],8,FALSE)</f>
        <v>tier - 1</v>
      </c>
      <c r="P1746" s="26" t="str">
        <f>VLOOKUP(A1746,hospital[#All],9,FALSE)</f>
        <v>R1013</v>
      </c>
      <c r="Q1746" s="26">
        <f>VLOOKUP(A1746,hospital[#All],11,FALSE)</f>
        <v>41</v>
      </c>
    </row>
    <row r="1747" spans="1:17" ht="15.6" x14ac:dyDescent="0.3">
      <c r="A1747" s="25" t="s">
        <v>624</v>
      </c>
      <c r="B1747" s="26" t="str">
        <f>VLOOKUP(A1747,cstm_name[#All],4,FALSE)</f>
        <v>rachel</v>
      </c>
      <c r="C1747" s="26">
        <f>VLOOKUP(A1747,medical[#All],2,FALSE)</f>
        <v>38.83</v>
      </c>
      <c r="D1747" s="26" t="str">
        <f>VLOOKUP(A1747,medical[#All],5,FALSE)</f>
        <v>Normal</v>
      </c>
      <c r="E1747" s="26" t="str">
        <f>VLOOKUP(A1747,medical[#All],6,FALSE)</f>
        <v>No</v>
      </c>
      <c r="F1747" s="26" t="str">
        <f>VLOOKUP('Health care'!A1747,medical[#All],7,FALSE)</f>
        <v>No</v>
      </c>
      <c r="G1747" s="26" t="str">
        <f>VLOOKUP(A1747,medical[#All],8,FALSE)</f>
        <v>Yes</v>
      </c>
      <c r="H1747" s="26">
        <f>VLOOKUP('Health care'!A1747,medical[#All],9,FALSE)</f>
        <v>1</v>
      </c>
      <c r="I1747" s="26" t="str">
        <f>VLOOKUP(A1747,medical[#All],10,FALSE)</f>
        <v>No</v>
      </c>
      <c r="J1747" s="27" t="str">
        <f>VLOOKUP(A1747,medical[#All],3,FALSE)</f>
        <v>Obesity</v>
      </c>
      <c r="K1747" s="27" t="str">
        <f>VLOOKUP(A1747,medical[#All],5,FALSE)</f>
        <v>Normal</v>
      </c>
      <c r="L1747" s="28" t="str">
        <f>VLOOKUP(A1747,hospital[#All],10,FALSE)</f>
        <v>10-Dec-1993</v>
      </c>
      <c r="M1747" s="29">
        <f>VLOOKUP(A1747,hospital[#All],6,FALSE)</f>
        <v>5138.26</v>
      </c>
      <c r="N1747" s="26" t="str">
        <f>VLOOKUP(A1747,hospital[#All],7,FALSE)</f>
        <v>tier - 2</v>
      </c>
      <c r="O1747" s="26" t="str">
        <f>VLOOKUP(A1747,hospital[#All],8,FALSE)</f>
        <v>tier - 2</v>
      </c>
      <c r="P1747" s="26" t="str">
        <f>VLOOKUP(A1747,hospital[#All],9,FALSE)</f>
        <v>R1013</v>
      </c>
      <c r="Q1747" s="26">
        <f>VLOOKUP(A1747,hospital[#All],11,FALSE)</f>
        <v>32</v>
      </c>
    </row>
    <row r="1748" spans="1:17" ht="15.6" x14ac:dyDescent="0.3">
      <c r="A1748" s="25" t="s">
        <v>623</v>
      </c>
      <c r="B1748" s="26" t="str">
        <f>VLOOKUP(A1748,cstm_name[#All],4,FALSE)</f>
        <v>isabelle</v>
      </c>
      <c r="C1748" s="26">
        <f>VLOOKUP(A1748,medical[#All],2,FALSE)</f>
        <v>23.44</v>
      </c>
      <c r="D1748" s="26" t="str">
        <f>VLOOKUP(A1748,medical[#All],5,FALSE)</f>
        <v>Normal</v>
      </c>
      <c r="E1748" s="26" t="str">
        <f>VLOOKUP(A1748,medical[#All],6,FALSE)</f>
        <v>Yes</v>
      </c>
      <c r="F1748" s="26" t="str">
        <f>VLOOKUP('Health care'!A1748,medical[#All],7,FALSE)</f>
        <v>No</v>
      </c>
      <c r="G1748" s="26" t="str">
        <f>VLOOKUP(A1748,medical[#All],8,FALSE)</f>
        <v>No</v>
      </c>
      <c r="H1748" s="26">
        <f>VLOOKUP('Health care'!A1748,medical[#All],9,FALSE)</f>
        <v>1</v>
      </c>
      <c r="I1748" s="26" t="str">
        <f>VLOOKUP(A1748,medical[#All],10,FALSE)</f>
        <v>No</v>
      </c>
      <c r="J1748" s="27" t="str">
        <f>VLOOKUP(A1748,medical[#All],3,FALSE)</f>
        <v>Normal Weight</v>
      </c>
      <c r="K1748" s="27" t="str">
        <f>VLOOKUP(A1748,medical[#All],5,FALSE)</f>
        <v>Normal</v>
      </c>
      <c r="L1748" s="28" t="str">
        <f>VLOOKUP(A1748,hospital[#All],10,FALSE)</f>
        <v>15-Sep-1988</v>
      </c>
      <c r="M1748" s="29">
        <f>VLOOKUP(A1748,hospital[#All],6,FALSE)</f>
        <v>5136.75</v>
      </c>
      <c r="N1748" s="26" t="str">
        <f>VLOOKUP(A1748,hospital[#All],7,FALSE)</f>
        <v>tier - 2</v>
      </c>
      <c r="O1748" s="26" t="str">
        <f>VLOOKUP(A1748,hospital[#All],8,FALSE)</f>
        <v>tier - 1</v>
      </c>
      <c r="P1748" s="26" t="str">
        <f>VLOOKUP(A1748,hospital[#All],9,FALSE)</f>
        <v>R1013</v>
      </c>
      <c r="Q1748" s="26">
        <f>VLOOKUP(A1748,hospital[#All],11,FALSE)</f>
        <v>37</v>
      </c>
    </row>
    <row r="1749" spans="1:17" ht="15.6" x14ac:dyDescent="0.3">
      <c r="A1749" s="25" t="s">
        <v>622</v>
      </c>
      <c r="B1749" s="26" t="str">
        <f>VLOOKUP(A1749,cstm_name[#All],4,FALSE)</f>
        <v>neil</v>
      </c>
      <c r="C1749" s="26">
        <f>VLOOKUP(A1749,medical[#All],2,FALSE)</f>
        <v>24.13</v>
      </c>
      <c r="D1749" s="26" t="str">
        <f>VLOOKUP(A1749,medical[#All],5,FALSE)</f>
        <v>Normal</v>
      </c>
      <c r="E1749" s="26" t="str">
        <f>VLOOKUP(A1749,medical[#All],6,FALSE)</f>
        <v>No</v>
      </c>
      <c r="F1749" s="26" t="str">
        <f>VLOOKUP('Health care'!A1749,medical[#All],7,FALSE)</f>
        <v>No</v>
      </c>
      <c r="G1749" s="26" t="str">
        <f>VLOOKUP(A1749,medical[#All],8,FALSE)</f>
        <v>No</v>
      </c>
      <c r="H1749" s="26">
        <f>VLOOKUP('Health care'!A1749,medical[#All],9,FALSE)</f>
        <v>1</v>
      </c>
      <c r="I1749" s="26" t="str">
        <f>VLOOKUP(A1749,medical[#All],10,FALSE)</f>
        <v>No</v>
      </c>
      <c r="J1749" s="27" t="str">
        <f>VLOOKUP(A1749,medical[#All],3,FALSE)</f>
        <v>Normal Weight</v>
      </c>
      <c r="K1749" s="27" t="str">
        <f>VLOOKUP(A1749,medical[#All],5,FALSE)</f>
        <v>Normal</v>
      </c>
      <c r="L1749" s="28" t="str">
        <f>VLOOKUP(A1749,hospital[#All],10,FALSE)</f>
        <v>13-Sep-1987</v>
      </c>
      <c r="M1749" s="29">
        <f>VLOOKUP(A1749,hospital[#All],6,FALSE)</f>
        <v>5125.22</v>
      </c>
      <c r="N1749" s="26" t="str">
        <f>VLOOKUP(A1749,hospital[#All],7,FALSE)</f>
        <v>tier - 1</v>
      </c>
      <c r="O1749" s="26" t="str">
        <f>VLOOKUP(A1749,hospital[#All],8,FALSE)</f>
        <v>tier - 2</v>
      </c>
      <c r="P1749" s="26" t="str">
        <f>VLOOKUP(A1749,hospital[#All],9,FALSE)</f>
        <v>R1012</v>
      </c>
      <c r="Q1749" s="26">
        <f>VLOOKUP(A1749,hospital[#All],11,FALSE)</f>
        <v>38</v>
      </c>
    </row>
    <row r="1750" spans="1:17" ht="15.6" x14ac:dyDescent="0.3">
      <c r="A1750" s="25" t="s">
        <v>621</v>
      </c>
      <c r="B1750" s="26" t="str">
        <f>VLOOKUP(A1750,cstm_name[#All],4,FALSE)</f>
        <v>tom</v>
      </c>
      <c r="C1750" s="26">
        <f>VLOOKUP(A1750,medical[#All],2,FALSE)</f>
        <v>42.13</v>
      </c>
      <c r="D1750" s="26" t="str">
        <f>VLOOKUP(A1750,medical[#All],5,FALSE)</f>
        <v>Normal</v>
      </c>
      <c r="E1750" s="26" t="str">
        <f>VLOOKUP(A1750,medical[#All],6,FALSE)</f>
        <v>Yes</v>
      </c>
      <c r="F1750" s="26" t="str">
        <f>VLOOKUP('Health care'!A1750,medical[#All],7,FALSE)</f>
        <v>No</v>
      </c>
      <c r="G1750" s="26" t="str">
        <f>VLOOKUP(A1750,medical[#All],8,FALSE)</f>
        <v>No</v>
      </c>
      <c r="H1750" s="26">
        <f>VLOOKUP('Health care'!A1750,medical[#All],9,FALSE)</f>
        <v>1</v>
      </c>
      <c r="I1750" s="26" t="str">
        <f>VLOOKUP(A1750,medical[#All],10,FALSE)</f>
        <v>No</v>
      </c>
      <c r="J1750" s="27" t="str">
        <f>VLOOKUP(A1750,medical[#All],3,FALSE)</f>
        <v>Obesity</v>
      </c>
      <c r="K1750" s="27" t="str">
        <f>VLOOKUP(A1750,medical[#All],5,FALSE)</f>
        <v>Normal</v>
      </c>
      <c r="L1750" s="28" t="str">
        <f>VLOOKUP(A1750,hospital[#All],10,FALSE)</f>
        <v>1-Nov-1988</v>
      </c>
      <c r="M1750" s="29">
        <f>VLOOKUP(A1750,hospital[#All],6,FALSE)</f>
        <v>5124.1899999999996</v>
      </c>
      <c r="N1750" s="26" t="str">
        <f>VLOOKUP(A1750,hospital[#All],7,FALSE)</f>
        <v>tier - 2</v>
      </c>
      <c r="O1750" s="26" t="str">
        <f>VLOOKUP(A1750,hospital[#All],8,FALSE)</f>
        <v>tier - 3</v>
      </c>
      <c r="P1750" s="26" t="str">
        <f>VLOOKUP(A1750,hospital[#All],9,FALSE)</f>
        <v>R1013</v>
      </c>
      <c r="Q1750" s="26">
        <f>VLOOKUP(A1750,hospital[#All],11,FALSE)</f>
        <v>37</v>
      </c>
    </row>
    <row r="1751" spans="1:17" ht="15.6" x14ac:dyDescent="0.3">
      <c r="A1751" s="25" t="s">
        <v>620</v>
      </c>
      <c r="B1751" s="26" t="str">
        <f>VLOOKUP(A1751,cstm_name[#All],4,FALSE)</f>
        <v>nathan</v>
      </c>
      <c r="C1751" s="26">
        <f>VLOOKUP(A1751,medical[#All],2,FALSE)</f>
        <v>17.86</v>
      </c>
      <c r="D1751" s="26" t="str">
        <f>VLOOKUP(A1751,medical[#All],5,FALSE)</f>
        <v>Normal</v>
      </c>
      <c r="E1751" s="26" t="str">
        <f>VLOOKUP(A1751,medical[#All],6,FALSE)</f>
        <v>No</v>
      </c>
      <c r="F1751" s="26" t="str">
        <f>VLOOKUP('Health care'!A1751,medical[#All],7,FALSE)</f>
        <v>No</v>
      </c>
      <c r="G1751" s="26" t="str">
        <f>VLOOKUP(A1751,medical[#All],8,FALSE)</f>
        <v>No</v>
      </c>
      <c r="H1751" s="26">
        <f>VLOOKUP('Health care'!A1751,medical[#All],9,FALSE)</f>
        <v>1</v>
      </c>
      <c r="I1751" s="26" t="str">
        <f>VLOOKUP(A1751,medical[#All],10,FALSE)</f>
        <v>No</v>
      </c>
      <c r="J1751" s="27" t="str">
        <f>VLOOKUP(A1751,medical[#All],3,FALSE)</f>
        <v>Underweight</v>
      </c>
      <c r="K1751" s="27" t="str">
        <f>VLOOKUP(A1751,medical[#All],5,FALSE)</f>
        <v>Normal</v>
      </c>
      <c r="L1751" s="28" t="str">
        <f>VLOOKUP(A1751,hospital[#All],10,FALSE)</f>
        <v>18-Nov-1987</v>
      </c>
      <c r="M1751" s="29">
        <f>VLOOKUP(A1751,hospital[#All],6,FALSE)</f>
        <v>5116.5</v>
      </c>
      <c r="N1751" s="26" t="str">
        <f>VLOOKUP(A1751,hospital[#All],7,FALSE)</f>
        <v>tier - 2</v>
      </c>
      <c r="O1751" s="26" t="str">
        <f>VLOOKUP(A1751,hospital[#All],8,FALSE)</f>
        <v>tier - 2</v>
      </c>
      <c r="P1751" s="26" t="str">
        <f>VLOOKUP(A1751,hospital[#All],9,FALSE)</f>
        <v>R1012</v>
      </c>
      <c r="Q1751" s="26">
        <f>VLOOKUP(A1751,hospital[#All],11,FALSE)</f>
        <v>38</v>
      </c>
    </row>
    <row r="1752" spans="1:17" ht="15.6" x14ac:dyDescent="0.3">
      <c r="A1752" s="25" t="s">
        <v>619</v>
      </c>
      <c r="B1752" s="26" t="str">
        <f>VLOOKUP(A1752,cstm_name[#All],4,FALSE)</f>
        <v>Kelli</v>
      </c>
      <c r="C1752" s="26">
        <f>VLOOKUP(A1752,medical[#All],2,FALSE)</f>
        <v>32.78</v>
      </c>
      <c r="D1752" s="26" t="str">
        <f>VLOOKUP(A1752,medical[#All],5,FALSE)</f>
        <v>Normal</v>
      </c>
      <c r="E1752" s="26" t="str">
        <f>VLOOKUP(A1752,medical[#All],6,FALSE)</f>
        <v>No</v>
      </c>
      <c r="F1752" s="26" t="str">
        <f>VLOOKUP('Health care'!A1752,medical[#All],7,FALSE)</f>
        <v>No</v>
      </c>
      <c r="G1752" s="26" t="str">
        <f>VLOOKUP(A1752,medical[#All],8,FALSE)</f>
        <v>No</v>
      </c>
      <c r="H1752" s="26">
        <f>VLOOKUP('Health care'!A1752,medical[#All],9,FALSE)</f>
        <v>0</v>
      </c>
      <c r="I1752" s="26" t="str">
        <f>VLOOKUP(A1752,medical[#All],10,FALSE)</f>
        <v>No</v>
      </c>
      <c r="J1752" s="27" t="str">
        <f>VLOOKUP(A1752,medical[#All],3,FALSE)</f>
        <v>Obesity</v>
      </c>
      <c r="K1752" s="27" t="str">
        <f>VLOOKUP(A1752,medical[#All],5,FALSE)</f>
        <v>Normal</v>
      </c>
      <c r="L1752" s="28" t="str">
        <f>VLOOKUP(A1752,hospital[#All],10,FALSE)</f>
        <v>19-Jun-1999</v>
      </c>
      <c r="M1752" s="29">
        <f>VLOOKUP(A1752,hospital[#All],6,FALSE)</f>
        <v>5087.92</v>
      </c>
      <c r="N1752" s="26" t="str">
        <f>VLOOKUP(A1752,hospital[#All],7,FALSE)</f>
        <v>tier - 2</v>
      </c>
      <c r="O1752" s="26" t="str">
        <f>VLOOKUP(A1752,hospital[#All],8,FALSE)</f>
        <v>tier - 2</v>
      </c>
      <c r="P1752" s="26" t="str">
        <f>VLOOKUP(A1752,hospital[#All],9,FALSE)</f>
        <v>R1026</v>
      </c>
      <c r="Q1752" s="26">
        <f>VLOOKUP(A1752,hospital[#All],11,FALSE)</f>
        <v>26</v>
      </c>
    </row>
    <row r="1753" spans="1:17" ht="15.6" x14ac:dyDescent="0.3">
      <c r="A1753" s="25" t="s">
        <v>618</v>
      </c>
      <c r="B1753" s="26" t="str">
        <f>VLOOKUP(A1753,cstm_name[#All],4,FALSE)</f>
        <v>Scott</v>
      </c>
      <c r="C1753" s="26">
        <f>VLOOKUP(A1753,medical[#All],2,FALSE)</f>
        <v>23.9</v>
      </c>
      <c r="D1753" s="26" t="str">
        <f>VLOOKUP(A1753,medical[#All],5,FALSE)</f>
        <v>Prediabetes</v>
      </c>
      <c r="E1753" s="26" t="str">
        <f>VLOOKUP(A1753,medical[#All],6,FALSE)</f>
        <v>Yes</v>
      </c>
      <c r="F1753" s="26" t="str">
        <f>VLOOKUP('Health care'!A1753,medical[#All],7,FALSE)</f>
        <v>No</v>
      </c>
      <c r="G1753" s="26" t="str">
        <f>VLOOKUP(A1753,medical[#All],8,FALSE)</f>
        <v>Yes</v>
      </c>
      <c r="H1753" s="26">
        <f>VLOOKUP('Health care'!A1753,medical[#All],9,FALSE)</f>
        <v>1</v>
      </c>
      <c r="I1753" s="26" t="str">
        <f>VLOOKUP(A1753,medical[#All],10,FALSE)</f>
        <v>No</v>
      </c>
      <c r="J1753" s="27" t="str">
        <f>VLOOKUP(A1753,medical[#All],3,FALSE)</f>
        <v>Normal Weight</v>
      </c>
      <c r="K1753" s="27" t="str">
        <f>VLOOKUP(A1753,medical[#All],5,FALSE)</f>
        <v>Prediabetes</v>
      </c>
      <c r="L1753" s="28" t="str">
        <f>VLOOKUP(A1753,hospital[#All],10,FALSE)</f>
        <v>14-Jul-1997</v>
      </c>
      <c r="M1753" s="29">
        <f>VLOOKUP(A1753,hospital[#All],6,FALSE)</f>
        <v>5080.1000000000004</v>
      </c>
      <c r="N1753" s="26" t="str">
        <f>VLOOKUP(A1753,hospital[#All],7,FALSE)</f>
        <v>tier - 3</v>
      </c>
      <c r="O1753" s="26" t="str">
        <f>VLOOKUP(A1753,hospital[#All],8,FALSE)</f>
        <v>tier - 2</v>
      </c>
      <c r="P1753" s="26" t="str">
        <f>VLOOKUP(A1753,hospital[#All],9,FALSE)</f>
        <v>R1011</v>
      </c>
      <c r="Q1753" s="26">
        <f>VLOOKUP(A1753,hospital[#All],11,FALSE)</f>
        <v>28</v>
      </c>
    </row>
    <row r="1754" spans="1:17" ht="15.6" x14ac:dyDescent="0.3">
      <c r="A1754" s="25" t="s">
        <v>617</v>
      </c>
      <c r="B1754" s="26" t="str">
        <f>VLOOKUP(A1754,cstm_name[#All],4,FALSE)</f>
        <v>Grant</v>
      </c>
      <c r="C1754" s="26">
        <f>VLOOKUP(A1754,medical[#All],2,FALSE)</f>
        <v>15.47</v>
      </c>
      <c r="D1754" s="26" t="str">
        <f>VLOOKUP(A1754,medical[#All],5,FALSE)</f>
        <v>Diabetes</v>
      </c>
      <c r="E1754" s="26" t="str">
        <f>VLOOKUP(A1754,medical[#All],6,FALSE)</f>
        <v>No</v>
      </c>
      <c r="F1754" s="26" t="str">
        <f>VLOOKUP('Health care'!A1754,medical[#All],7,FALSE)</f>
        <v>No</v>
      </c>
      <c r="G1754" s="26" t="str">
        <f>VLOOKUP(A1754,medical[#All],8,FALSE)</f>
        <v>No</v>
      </c>
      <c r="H1754" s="26">
        <f>VLOOKUP('Health care'!A1754,medical[#All],9,FALSE)</f>
        <v>0</v>
      </c>
      <c r="I1754" s="26" t="str">
        <f>VLOOKUP(A1754,medical[#All],10,FALSE)</f>
        <v>No</v>
      </c>
      <c r="J1754" s="27" t="str">
        <f>VLOOKUP(A1754,medical[#All],3,FALSE)</f>
        <v>Underweight</v>
      </c>
      <c r="K1754" s="27" t="str">
        <f>VLOOKUP(A1754,medical[#All],5,FALSE)</f>
        <v>Diabetes</v>
      </c>
      <c r="L1754" s="28" t="str">
        <f>VLOOKUP(A1754,hospital[#All],10,FALSE)</f>
        <v>22-Nov-1978</v>
      </c>
      <c r="M1754" s="29">
        <f>VLOOKUP(A1754,hospital[#All],6,FALSE)</f>
        <v>5077.1899999999996</v>
      </c>
      <c r="N1754" s="26" t="str">
        <f>VLOOKUP(A1754,hospital[#All],7,FALSE)</f>
        <v>tier - 2</v>
      </c>
      <c r="O1754" s="26" t="str">
        <f>VLOOKUP(A1754,hospital[#All],8,FALSE)</f>
        <v>tier - 3</v>
      </c>
      <c r="P1754" s="26" t="str">
        <f>VLOOKUP(A1754,hospital[#All],9,FALSE)</f>
        <v>R1012</v>
      </c>
      <c r="Q1754" s="26">
        <f>VLOOKUP(A1754,hospital[#All],11,FALSE)</f>
        <v>47</v>
      </c>
    </row>
    <row r="1755" spans="1:17" ht="15.6" x14ac:dyDescent="0.3">
      <c r="A1755" s="25" t="s">
        <v>616</v>
      </c>
      <c r="B1755" s="26" t="str">
        <f>VLOOKUP(A1755,cstm_name[#All],4,FALSE)</f>
        <v>Jonathan</v>
      </c>
      <c r="C1755" s="26">
        <f>VLOOKUP(A1755,medical[#All],2,FALSE)</f>
        <v>28.54</v>
      </c>
      <c r="D1755" s="26" t="str">
        <f>VLOOKUP(A1755,medical[#All],5,FALSE)</f>
        <v>Normal</v>
      </c>
      <c r="E1755" s="26" t="str">
        <f>VLOOKUP(A1755,medical[#All],6,FALSE)</f>
        <v>No</v>
      </c>
      <c r="F1755" s="26" t="str">
        <f>VLOOKUP('Health care'!A1755,medical[#All],7,FALSE)</f>
        <v>No</v>
      </c>
      <c r="G1755" s="26" t="str">
        <f>VLOOKUP(A1755,medical[#All],8,FALSE)</f>
        <v>Yes</v>
      </c>
      <c r="H1755" s="26">
        <f>VLOOKUP('Health care'!A1755,medical[#All],9,FALSE)</f>
        <v>1</v>
      </c>
      <c r="I1755" s="26" t="str">
        <f>VLOOKUP(A1755,medical[#All],10,FALSE)</f>
        <v>No</v>
      </c>
      <c r="J1755" s="27" t="str">
        <f>VLOOKUP(A1755,medical[#All],3,FALSE)</f>
        <v>OverWeight</v>
      </c>
      <c r="K1755" s="27" t="str">
        <f>VLOOKUP(A1755,medical[#All],5,FALSE)</f>
        <v>Normal</v>
      </c>
      <c r="L1755" s="28" t="str">
        <f>VLOOKUP(A1755,hospital[#All],10,FALSE)</f>
        <v>11-Jun-1993</v>
      </c>
      <c r="M1755" s="29">
        <f>VLOOKUP(A1755,hospital[#All],6,FALSE)</f>
        <v>5059.5600000000004</v>
      </c>
      <c r="N1755" s="26" t="str">
        <f>VLOOKUP(A1755,hospital[#All],7,FALSE)</f>
        <v>tier - 2</v>
      </c>
      <c r="O1755" s="26" t="str">
        <f>VLOOKUP(A1755,hospital[#All],8,FALSE)</f>
        <v>tier - 1</v>
      </c>
      <c r="P1755" s="26" t="str">
        <f>VLOOKUP(A1755,hospital[#All],9,FALSE)</f>
        <v>R1021</v>
      </c>
      <c r="Q1755" s="26">
        <f>VLOOKUP(A1755,hospital[#All],11,FALSE)</f>
        <v>32</v>
      </c>
    </row>
    <row r="1756" spans="1:17" ht="15.6" x14ac:dyDescent="0.3">
      <c r="A1756" s="25" t="s">
        <v>615</v>
      </c>
      <c r="B1756" s="26" t="str">
        <f>VLOOKUP(A1756,cstm_name[#All],4,FALSE)</f>
        <v>Rachael</v>
      </c>
      <c r="C1756" s="26">
        <f>VLOOKUP(A1756,medical[#All],2,FALSE)</f>
        <v>18.54</v>
      </c>
      <c r="D1756" s="26" t="str">
        <f>VLOOKUP(A1756,medical[#All],5,FALSE)</f>
        <v>Normal</v>
      </c>
      <c r="E1756" s="26" t="str">
        <f>VLOOKUP(A1756,medical[#All],6,FALSE)</f>
        <v>No</v>
      </c>
      <c r="F1756" s="26" t="str">
        <f>VLOOKUP('Health care'!A1756,medical[#All],7,FALSE)</f>
        <v>No</v>
      </c>
      <c r="G1756" s="26" t="str">
        <f>VLOOKUP(A1756,medical[#All],8,FALSE)</f>
        <v>No</v>
      </c>
      <c r="H1756" s="26">
        <f>VLOOKUP('Health care'!A1756,medical[#All],9,FALSE)</f>
        <v>0</v>
      </c>
      <c r="I1756" s="26" t="str">
        <f>VLOOKUP(A1756,medical[#All],10,FALSE)</f>
        <v>No</v>
      </c>
      <c r="J1756" s="27" t="str">
        <f>VLOOKUP(A1756,medical[#All],3,FALSE)</f>
        <v>Normal Weight</v>
      </c>
      <c r="K1756" s="27" t="str">
        <f>VLOOKUP(A1756,medical[#All],5,FALSE)</f>
        <v>Normal</v>
      </c>
      <c r="L1756" s="28" t="str">
        <f>VLOOKUP(A1756,hospital[#All],10,FALSE)</f>
        <v>7-Sep-1980</v>
      </c>
      <c r="M1756" s="29">
        <f>VLOOKUP(A1756,hospital[#All],6,FALSE)</f>
        <v>5054.05</v>
      </c>
      <c r="N1756" s="26" t="str">
        <f>VLOOKUP(A1756,hospital[#All],7,FALSE)</f>
        <v>tier - 2</v>
      </c>
      <c r="O1756" s="26" t="str">
        <f>VLOOKUP(A1756,hospital[#All],8,FALSE)</f>
        <v>tier - 2</v>
      </c>
      <c r="P1756" s="26" t="str">
        <f>VLOOKUP(A1756,hospital[#All],9,FALSE)</f>
        <v>R1013</v>
      </c>
      <c r="Q1756" s="26">
        <f>VLOOKUP(A1756,hospital[#All],11,FALSE)</f>
        <v>45</v>
      </c>
    </row>
    <row r="1757" spans="1:17" ht="15.6" x14ac:dyDescent="0.3">
      <c r="A1757" s="25" t="s">
        <v>614</v>
      </c>
      <c r="B1757" s="26" t="str">
        <f>VLOOKUP(A1757,cstm_name[#All],4,FALSE)</f>
        <v>pilar</v>
      </c>
      <c r="C1757" s="26">
        <f>VLOOKUP(A1757,medical[#All],2,FALSE)</f>
        <v>32.18</v>
      </c>
      <c r="D1757" s="26" t="str">
        <f>VLOOKUP(A1757,medical[#All],5,FALSE)</f>
        <v>Prediabetes</v>
      </c>
      <c r="E1757" s="26" t="str">
        <f>VLOOKUP(A1757,medical[#All],6,FALSE)</f>
        <v>Yes</v>
      </c>
      <c r="F1757" s="26" t="str">
        <f>VLOOKUP('Health care'!A1757,medical[#All],7,FALSE)</f>
        <v>No</v>
      </c>
      <c r="G1757" s="26" t="str">
        <f>VLOOKUP(A1757,medical[#All],8,FALSE)</f>
        <v>Yes</v>
      </c>
      <c r="H1757" s="26">
        <f>VLOOKUP('Health care'!A1757,medical[#All],9,FALSE)</f>
        <v>1</v>
      </c>
      <c r="I1757" s="26" t="str">
        <f>VLOOKUP(A1757,medical[#All],10,FALSE)</f>
        <v>No</v>
      </c>
      <c r="J1757" s="27" t="str">
        <f>VLOOKUP(A1757,medical[#All],3,FALSE)</f>
        <v>Obesity</v>
      </c>
      <c r="K1757" s="27" t="str">
        <f>VLOOKUP(A1757,medical[#All],5,FALSE)</f>
        <v>Prediabetes</v>
      </c>
      <c r="L1757" s="28" t="str">
        <f>VLOOKUP(A1757,hospital[#All],10,FALSE)</f>
        <v>29-Jul-1997</v>
      </c>
      <c r="M1757" s="29">
        <f>VLOOKUP(A1757,hospital[#All],6,FALSE)</f>
        <v>5045.1499999999996</v>
      </c>
      <c r="N1757" s="26" t="str">
        <f>VLOOKUP(A1757,hospital[#All],7,FALSE)</f>
        <v>tier - 2</v>
      </c>
      <c r="O1757" s="26" t="str">
        <f>VLOOKUP(A1757,hospital[#All],8,FALSE)</f>
        <v>tier - 2</v>
      </c>
      <c r="P1757" s="26" t="str">
        <f>VLOOKUP(A1757,hospital[#All],9,FALSE)</f>
        <v>R1012</v>
      </c>
      <c r="Q1757" s="26">
        <f>VLOOKUP(A1757,hospital[#All],11,FALSE)</f>
        <v>28</v>
      </c>
    </row>
    <row r="1758" spans="1:17" ht="15.6" x14ac:dyDescent="0.3">
      <c r="A1758" s="25" t="s">
        <v>613</v>
      </c>
      <c r="B1758" s="26" t="str">
        <f>VLOOKUP(A1758,cstm_name[#All],4,FALSE)</f>
        <v>Kyle</v>
      </c>
      <c r="C1758" s="26">
        <f>VLOOKUP(A1758,medical[#All],2,FALSE)</f>
        <v>37.380000000000003</v>
      </c>
      <c r="D1758" s="26" t="str">
        <f>VLOOKUP(A1758,medical[#All],5,FALSE)</f>
        <v>Prediabetes</v>
      </c>
      <c r="E1758" s="26" t="str">
        <f>VLOOKUP(A1758,medical[#All],6,FALSE)</f>
        <v>Yes</v>
      </c>
      <c r="F1758" s="26" t="str">
        <f>VLOOKUP('Health care'!A1758,medical[#All],7,FALSE)</f>
        <v>No</v>
      </c>
      <c r="G1758" s="26" t="str">
        <f>VLOOKUP(A1758,medical[#All],8,FALSE)</f>
        <v>No</v>
      </c>
      <c r="H1758" s="26">
        <f>VLOOKUP('Health care'!A1758,medical[#All],9,FALSE)</f>
        <v>0</v>
      </c>
      <c r="I1758" s="26" t="str">
        <f>VLOOKUP(A1758,medical[#All],10,FALSE)</f>
        <v>No</v>
      </c>
      <c r="J1758" s="27" t="str">
        <f>VLOOKUP(A1758,medical[#All],3,FALSE)</f>
        <v>Obesity</v>
      </c>
      <c r="K1758" s="27" t="str">
        <f>VLOOKUP(A1758,medical[#All],5,FALSE)</f>
        <v>Prediabetes</v>
      </c>
      <c r="L1758" s="28" t="str">
        <f>VLOOKUP(A1758,hospital[#All],10,FALSE)</f>
        <v>16-Oct-2001</v>
      </c>
      <c r="M1758" s="29">
        <f>VLOOKUP(A1758,hospital[#All],6,FALSE)</f>
        <v>5043.13</v>
      </c>
      <c r="N1758" s="26" t="str">
        <f>VLOOKUP(A1758,hospital[#All],7,FALSE)</f>
        <v>tier - 2</v>
      </c>
      <c r="O1758" s="26" t="str">
        <f>VLOOKUP(A1758,hospital[#All],8,FALSE)</f>
        <v>tier - 3</v>
      </c>
      <c r="P1758" s="26" t="str">
        <f>VLOOKUP(A1758,hospital[#All],9,FALSE)</f>
        <v>R1011</v>
      </c>
      <c r="Q1758" s="26">
        <f>VLOOKUP(A1758,hospital[#All],11,FALSE)</f>
        <v>24</v>
      </c>
    </row>
    <row r="1759" spans="1:17" ht="15.6" x14ac:dyDescent="0.3">
      <c r="A1759" s="25" t="s">
        <v>612</v>
      </c>
      <c r="B1759" s="26" t="str">
        <f>VLOOKUP(A1759,cstm_name[#All],4,FALSE)</f>
        <v>christie</v>
      </c>
      <c r="C1759" s="26">
        <f>VLOOKUP(A1759,medical[#All],2,FALSE)</f>
        <v>31.12</v>
      </c>
      <c r="D1759" s="26" t="str">
        <f>VLOOKUP(A1759,medical[#All],5,FALSE)</f>
        <v>Normal</v>
      </c>
      <c r="E1759" s="26" t="str">
        <f>VLOOKUP(A1759,medical[#All],6,FALSE)</f>
        <v>Yes</v>
      </c>
      <c r="F1759" s="26" t="str">
        <f>VLOOKUP('Health care'!A1759,medical[#All],7,FALSE)</f>
        <v>No</v>
      </c>
      <c r="G1759" s="26" t="str">
        <f>VLOOKUP(A1759,medical[#All],8,FALSE)</f>
        <v>Yes</v>
      </c>
      <c r="H1759" s="26">
        <f>VLOOKUP('Health care'!A1759,medical[#All],9,FALSE)</f>
        <v>1</v>
      </c>
      <c r="I1759" s="26" t="str">
        <f>VLOOKUP(A1759,medical[#All],10,FALSE)</f>
        <v>No</v>
      </c>
      <c r="J1759" s="27" t="str">
        <f>VLOOKUP(A1759,medical[#All],3,FALSE)</f>
        <v>Obesity</v>
      </c>
      <c r="K1759" s="27" t="str">
        <f>VLOOKUP(A1759,medical[#All],5,FALSE)</f>
        <v>Normal</v>
      </c>
      <c r="L1759" s="28" t="str">
        <f>VLOOKUP(A1759,hospital[#All],10,FALSE)</f>
        <v>4-Dec-1997</v>
      </c>
      <c r="M1759" s="29">
        <f>VLOOKUP(A1759,hospital[#All],6,FALSE)</f>
        <v>5038.57</v>
      </c>
      <c r="N1759" s="26" t="str">
        <f>VLOOKUP(A1759,hospital[#All],7,FALSE)</f>
        <v>tier - 2</v>
      </c>
      <c r="O1759" s="26" t="str">
        <f>VLOOKUP(A1759,hospital[#All],8,FALSE)</f>
        <v>tier - 2</v>
      </c>
      <c r="P1759" s="26" t="str">
        <f>VLOOKUP(A1759,hospital[#All],9,FALSE)</f>
        <v>R1025</v>
      </c>
      <c r="Q1759" s="26">
        <f>VLOOKUP(A1759,hospital[#All],11,FALSE)</f>
        <v>28</v>
      </c>
    </row>
    <row r="1760" spans="1:17" ht="15.6" x14ac:dyDescent="0.3">
      <c r="A1760" s="25" t="s">
        <v>611</v>
      </c>
      <c r="B1760" s="26" t="str">
        <f>VLOOKUP(A1760,cstm_name[#All],4,FALSE)</f>
        <v>David</v>
      </c>
      <c r="C1760" s="26">
        <f>VLOOKUP(A1760,medical[#All],2,FALSE)</f>
        <v>22.01</v>
      </c>
      <c r="D1760" s="26" t="str">
        <f>VLOOKUP(A1760,medical[#All],5,FALSE)</f>
        <v>Diabetes</v>
      </c>
      <c r="E1760" s="26" t="str">
        <f>VLOOKUP(A1760,medical[#All],6,FALSE)</f>
        <v>Yes</v>
      </c>
      <c r="F1760" s="26" t="str">
        <f>VLOOKUP('Health care'!A1760,medical[#All],7,FALSE)</f>
        <v>No</v>
      </c>
      <c r="G1760" s="26" t="str">
        <f>VLOOKUP(A1760,medical[#All],8,FALSE)</f>
        <v>No</v>
      </c>
      <c r="H1760" s="26">
        <f>VLOOKUP('Health care'!A1760,medical[#All],9,FALSE)</f>
        <v>1</v>
      </c>
      <c r="I1760" s="26" t="str">
        <f>VLOOKUP(A1760,medical[#All],10,FALSE)</f>
        <v>No</v>
      </c>
      <c r="J1760" s="27" t="str">
        <f>VLOOKUP(A1760,medical[#All],3,FALSE)</f>
        <v>Normal Weight</v>
      </c>
      <c r="K1760" s="27" t="str">
        <f>VLOOKUP(A1760,medical[#All],5,FALSE)</f>
        <v>Diabetes</v>
      </c>
      <c r="L1760" s="28" t="str">
        <f>VLOOKUP(A1760,hospital[#All],10,FALSE)</f>
        <v>29-Jun-1986</v>
      </c>
      <c r="M1760" s="29">
        <f>VLOOKUP(A1760,hospital[#All],6,FALSE)</f>
        <v>5034.1000000000004</v>
      </c>
      <c r="N1760" s="26" t="str">
        <f>VLOOKUP(A1760,hospital[#All],7,FALSE)</f>
        <v>tier - 2</v>
      </c>
      <c r="O1760" s="26" t="str">
        <f>VLOOKUP(A1760,hospital[#All],8,FALSE)</f>
        <v>tier - 2</v>
      </c>
      <c r="P1760" s="26" t="str">
        <f>VLOOKUP(A1760,hospital[#All],9,FALSE)</f>
        <v>R1013</v>
      </c>
      <c r="Q1760" s="26">
        <f>VLOOKUP(A1760,hospital[#All],11,FALSE)</f>
        <v>39</v>
      </c>
    </row>
    <row r="1761" spans="1:17" ht="15.6" x14ac:dyDescent="0.3">
      <c r="A1761" s="25" t="s">
        <v>610</v>
      </c>
      <c r="B1761" s="26" t="str">
        <f>VLOOKUP(A1761,cstm_name[#All],4,FALSE)</f>
        <v>masahiro</v>
      </c>
      <c r="C1761" s="26">
        <f>VLOOKUP(A1761,medical[#All],2,FALSE)</f>
        <v>27.645</v>
      </c>
      <c r="D1761" s="26" t="str">
        <f>VLOOKUP(A1761,medical[#All],5,FALSE)</f>
        <v>Prediabetes</v>
      </c>
      <c r="E1761" s="26" t="str">
        <f>VLOOKUP(A1761,medical[#All],6,FALSE)</f>
        <v>No</v>
      </c>
      <c r="F1761" s="26" t="str">
        <f>VLOOKUP('Health care'!A1761,medical[#All],7,FALSE)</f>
        <v>No</v>
      </c>
      <c r="G1761" s="26" t="str">
        <f>VLOOKUP(A1761,medical[#All],8,FALSE)</f>
        <v>No</v>
      </c>
      <c r="H1761" s="26">
        <f>VLOOKUP('Health care'!A1761,medical[#All],9,FALSE)</f>
        <v>0</v>
      </c>
      <c r="I1761" s="26" t="str">
        <f>VLOOKUP(A1761,medical[#All],10,FALSE)</f>
        <v>No</v>
      </c>
      <c r="J1761" s="27" t="str">
        <f>VLOOKUP(A1761,medical[#All],3,FALSE)</f>
        <v>OverWeight</v>
      </c>
      <c r="K1761" s="27" t="str">
        <f>VLOOKUP(A1761,medical[#All],5,FALSE)</f>
        <v>Prediabetes</v>
      </c>
      <c r="L1761" s="28" t="str">
        <f>VLOOKUP(A1761,hospital[#All],10,FALSE)</f>
        <v>10-Sep-1991</v>
      </c>
      <c r="M1761" s="29">
        <f>VLOOKUP(A1761,hospital[#All],6,FALSE)</f>
        <v>5031.2700000000004</v>
      </c>
      <c r="N1761" s="26" t="str">
        <f>VLOOKUP(A1761,hospital[#All],7,FALSE)</f>
        <v>tier - 3</v>
      </c>
      <c r="O1761" s="26" t="str">
        <f>VLOOKUP(A1761,hospital[#All],8,FALSE)</f>
        <v>tier - 1</v>
      </c>
      <c r="P1761" s="26" t="str">
        <f>VLOOKUP(A1761,hospital[#All],9,FALSE)</f>
        <v>R1016</v>
      </c>
      <c r="Q1761" s="26">
        <f>VLOOKUP(A1761,hospital[#All],11,FALSE)</f>
        <v>34</v>
      </c>
    </row>
    <row r="1762" spans="1:17" ht="15.6" x14ac:dyDescent="0.3">
      <c r="A1762" s="25" t="s">
        <v>609</v>
      </c>
      <c r="B1762" s="26" t="str">
        <f>VLOOKUP(A1762,cstm_name[#All],4,FALSE)</f>
        <v>Logan</v>
      </c>
      <c r="C1762" s="26">
        <f>VLOOKUP(A1762,medical[#All],2,FALSE)</f>
        <v>29.64</v>
      </c>
      <c r="D1762" s="26" t="str">
        <f>VLOOKUP(A1762,medical[#All],5,FALSE)</f>
        <v>Normal</v>
      </c>
      <c r="E1762" s="26" t="str">
        <f>VLOOKUP(A1762,medical[#All],6,FALSE)</f>
        <v>Yes</v>
      </c>
      <c r="F1762" s="26" t="str">
        <f>VLOOKUP('Health care'!A1762,medical[#All],7,FALSE)</f>
        <v>No</v>
      </c>
      <c r="G1762" s="26" t="str">
        <f>VLOOKUP(A1762,medical[#All],8,FALSE)</f>
        <v>No</v>
      </c>
      <c r="H1762" s="26">
        <f>VLOOKUP('Health care'!A1762,medical[#All],9,FALSE)</f>
        <v>0</v>
      </c>
      <c r="I1762" s="26" t="str">
        <f>VLOOKUP(A1762,medical[#All],10,FALSE)</f>
        <v>No</v>
      </c>
      <c r="J1762" s="27" t="str">
        <f>VLOOKUP(A1762,medical[#All],3,FALSE)</f>
        <v>OverWeight</v>
      </c>
      <c r="K1762" s="27" t="str">
        <f>VLOOKUP(A1762,medical[#All],5,FALSE)</f>
        <v>Normal</v>
      </c>
      <c r="L1762" s="28" t="str">
        <f>VLOOKUP(A1762,hospital[#All],10,FALSE)</f>
        <v>28-Dec-1985</v>
      </c>
      <c r="M1762" s="29">
        <f>VLOOKUP(A1762,hospital[#All],6,FALSE)</f>
        <v>5028.1499999999996</v>
      </c>
      <c r="N1762" s="26" t="str">
        <f>VLOOKUP(A1762,hospital[#All],7,FALSE)</f>
        <v>tier - 1</v>
      </c>
      <c r="O1762" s="26" t="str">
        <f>VLOOKUP(A1762,hospital[#All],8,FALSE)</f>
        <v>tier - 2</v>
      </c>
      <c r="P1762" s="26" t="str">
        <f>VLOOKUP(A1762,hospital[#All],9,FALSE)</f>
        <v>R1012</v>
      </c>
      <c r="Q1762" s="26">
        <f>VLOOKUP(A1762,hospital[#All],11,FALSE)</f>
        <v>40</v>
      </c>
    </row>
    <row r="1763" spans="1:17" ht="15.6" x14ac:dyDescent="0.3">
      <c r="A1763" s="25" t="s">
        <v>608</v>
      </c>
      <c r="B1763" s="26" t="str">
        <f>VLOOKUP(A1763,cstm_name[#All],4,FALSE)</f>
        <v>Stephanie</v>
      </c>
      <c r="C1763" s="26">
        <f>VLOOKUP(A1763,medical[#All],2,FALSE)</f>
        <v>33.700000000000003</v>
      </c>
      <c r="D1763" s="26" t="str">
        <f>VLOOKUP(A1763,medical[#All],5,FALSE)</f>
        <v>Normal</v>
      </c>
      <c r="E1763" s="26" t="str">
        <f>VLOOKUP(A1763,medical[#All],6,FALSE)</f>
        <v>Yes</v>
      </c>
      <c r="F1763" s="26" t="str">
        <f>VLOOKUP('Health care'!A1763,medical[#All],7,FALSE)</f>
        <v>No</v>
      </c>
      <c r="G1763" s="26" t="str">
        <f>VLOOKUP(A1763,medical[#All],8,FALSE)</f>
        <v>No</v>
      </c>
      <c r="H1763" s="26">
        <f>VLOOKUP('Health care'!A1763,medical[#All],9,FALSE)</f>
        <v>1</v>
      </c>
      <c r="I1763" s="26" t="str">
        <f>VLOOKUP(A1763,medical[#All],10,FALSE)</f>
        <v>No</v>
      </c>
      <c r="J1763" s="27" t="str">
        <f>VLOOKUP(A1763,medical[#All],3,FALSE)</f>
        <v>Obesity</v>
      </c>
      <c r="K1763" s="27" t="str">
        <f>VLOOKUP(A1763,medical[#All],5,FALSE)</f>
        <v>Normal</v>
      </c>
      <c r="L1763" s="28" t="str">
        <f>VLOOKUP(A1763,hospital[#All],10,FALSE)</f>
        <v>9-Nov-1988</v>
      </c>
      <c r="M1763" s="29">
        <f>VLOOKUP(A1763,hospital[#All],6,FALSE)</f>
        <v>5012.47</v>
      </c>
      <c r="N1763" s="26" t="str">
        <f>VLOOKUP(A1763,hospital[#All],7,FALSE)</f>
        <v>tier - 2</v>
      </c>
      <c r="O1763" s="26" t="str">
        <f>VLOOKUP(A1763,hospital[#All],8,FALSE)</f>
        <v>tier - 3</v>
      </c>
      <c r="P1763" s="26" t="str">
        <f>VLOOKUP(A1763,hospital[#All],9,FALSE)</f>
        <v>R1011</v>
      </c>
      <c r="Q1763" s="26">
        <f>VLOOKUP(A1763,hospital[#All],11,FALSE)</f>
        <v>37</v>
      </c>
    </row>
    <row r="1764" spans="1:17" ht="15.6" x14ac:dyDescent="0.3">
      <c r="A1764" s="25" t="s">
        <v>607</v>
      </c>
      <c r="B1764" s="26" t="str">
        <f>VLOOKUP(A1764,cstm_name[#All],4,FALSE)</f>
        <v>Angela</v>
      </c>
      <c r="C1764" s="26">
        <f>VLOOKUP(A1764,medical[#All],2,FALSE)</f>
        <v>27.5</v>
      </c>
      <c r="D1764" s="26" t="str">
        <f>VLOOKUP(A1764,medical[#All],5,FALSE)</f>
        <v>Normal</v>
      </c>
      <c r="E1764" s="26" t="str">
        <f>VLOOKUP(A1764,medical[#All],6,FALSE)</f>
        <v>Yes</v>
      </c>
      <c r="F1764" s="26" t="str">
        <f>VLOOKUP('Health care'!A1764,medical[#All],7,FALSE)</f>
        <v>No</v>
      </c>
      <c r="G1764" s="26" t="str">
        <f>VLOOKUP(A1764,medical[#All],8,FALSE)</f>
        <v>No</v>
      </c>
      <c r="H1764" s="26">
        <f>VLOOKUP('Health care'!A1764,medical[#All],9,FALSE)</f>
        <v>1</v>
      </c>
      <c r="I1764" s="26" t="str">
        <f>VLOOKUP(A1764,medical[#All],10,FALSE)</f>
        <v>No</v>
      </c>
      <c r="J1764" s="27" t="str">
        <f>VLOOKUP(A1764,medical[#All],3,FALSE)</f>
        <v>OverWeight</v>
      </c>
      <c r="K1764" s="27" t="str">
        <f>VLOOKUP(A1764,medical[#All],5,FALSE)</f>
        <v>Normal</v>
      </c>
      <c r="L1764" s="28" t="str">
        <f>VLOOKUP(A1764,hospital[#All],10,FALSE)</f>
        <v>8-Jul-1988</v>
      </c>
      <c r="M1764" s="29">
        <f>VLOOKUP(A1764,hospital[#All],6,FALSE)</f>
        <v>5003.8500000000004</v>
      </c>
      <c r="N1764" s="26" t="str">
        <f>VLOOKUP(A1764,hospital[#All],7,FALSE)</f>
        <v>tier - 2</v>
      </c>
      <c r="O1764" s="26" t="str">
        <f>VLOOKUP(A1764,hospital[#All],8,FALSE)</f>
        <v>tier - 3</v>
      </c>
      <c r="P1764" s="26" t="str">
        <f>VLOOKUP(A1764,hospital[#All],9,FALSE)</f>
        <v>R1011</v>
      </c>
      <c r="Q1764" s="26">
        <f>VLOOKUP(A1764,hospital[#All],11,FALSE)</f>
        <v>37</v>
      </c>
    </row>
    <row r="1765" spans="1:17" ht="15.6" x14ac:dyDescent="0.3">
      <c r="A1765" s="25" t="s">
        <v>606</v>
      </c>
      <c r="B1765" s="26" t="str">
        <f>VLOOKUP(A1765,cstm_name[#All],4,FALSE)</f>
        <v>Britt</v>
      </c>
      <c r="C1765" s="26">
        <f>VLOOKUP(A1765,medical[#All],2,FALSE)</f>
        <v>16.12</v>
      </c>
      <c r="D1765" s="26" t="str">
        <f>VLOOKUP(A1765,medical[#All],5,FALSE)</f>
        <v>Prediabetes</v>
      </c>
      <c r="E1765" s="26" t="str">
        <f>VLOOKUP(A1765,medical[#All],6,FALSE)</f>
        <v>No</v>
      </c>
      <c r="F1765" s="26" t="str">
        <f>VLOOKUP('Health care'!A1765,medical[#All],7,FALSE)</f>
        <v>No</v>
      </c>
      <c r="G1765" s="26" t="str">
        <f>VLOOKUP(A1765,medical[#All],8,FALSE)</f>
        <v>No</v>
      </c>
      <c r="H1765" s="26">
        <f>VLOOKUP('Health care'!A1765,medical[#All],9,FALSE)</f>
        <v>0</v>
      </c>
      <c r="I1765" s="26" t="str">
        <f>VLOOKUP(A1765,medical[#All],10,FALSE)</f>
        <v>No</v>
      </c>
      <c r="J1765" s="27" t="str">
        <f>VLOOKUP(A1765,medical[#All],3,FALSE)</f>
        <v>Underweight</v>
      </c>
      <c r="K1765" s="27" t="str">
        <f>VLOOKUP(A1765,medical[#All],5,FALSE)</f>
        <v>Prediabetes</v>
      </c>
      <c r="L1765" s="28" t="str">
        <f>VLOOKUP(A1765,hospital[#All],10,FALSE)</f>
        <v>9-Jun-1977</v>
      </c>
      <c r="M1765" s="29">
        <f>VLOOKUP(A1765,hospital[#All],6,FALSE)</f>
        <v>5003.7700000000004</v>
      </c>
      <c r="N1765" s="26" t="str">
        <f>VLOOKUP(A1765,hospital[#All],7,FALSE)</f>
        <v>tier - 2</v>
      </c>
      <c r="O1765" s="26" t="str">
        <f>VLOOKUP(A1765,hospital[#All],8,FALSE)</f>
        <v>tier - 3</v>
      </c>
      <c r="P1765" s="26" t="str">
        <f>VLOOKUP(A1765,hospital[#All],9,FALSE)</f>
        <v>R1013</v>
      </c>
      <c r="Q1765" s="26">
        <f>VLOOKUP(A1765,hospital[#All],11,FALSE)</f>
        <v>48</v>
      </c>
    </row>
    <row r="1766" spans="1:17" ht="15.6" x14ac:dyDescent="0.3">
      <c r="A1766" s="25" t="s">
        <v>605</v>
      </c>
      <c r="B1766" s="26" t="str">
        <f>VLOOKUP(A1766,cstm_name[#All],4,FALSE)</f>
        <v>Joyce</v>
      </c>
      <c r="C1766" s="26">
        <f>VLOOKUP(A1766,medical[#All],2,FALSE)</f>
        <v>26.73</v>
      </c>
      <c r="D1766" s="26" t="str">
        <f>VLOOKUP(A1766,medical[#All],5,FALSE)</f>
        <v>Normal</v>
      </c>
      <c r="E1766" s="26" t="str">
        <f>VLOOKUP(A1766,medical[#All],6,FALSE)</f>
        <v>Yes</v>
      </c>
      <c r="F1766" s="26" t="str">
        <f>VLOOKUP('Health care'!A1766,medical[#All],7,FALSE)</f>
        <v>No</v>
      </c>
      <c r="G1766" s="26" t="str">
        <f>VLOOKUP(A1766,medical[#All],8,FALSE)</f>
        <v>No</v>
      </c>
      <c r="H1766" s="26">
        <f>VLOOKUP('Health care'!A1766,medical[#All],9,FALSE)</f>
        <v>1</v>
      </c>
      <c r="I1766" s="26" t="str">
        <f>VLOOKUP(A1766,medical[#All],10,FALSE)</f>
        <v>No</v>
      </c>
      <c r="J1766" s="27" t="str">
        <f>VLOOKUP(A1766,medical[#All],3,FALSE)</f>
        <v>OverWeight</v>
      </c>
      <c r="K1766" s="27" t="str">
        <f>VLOOKUP(A1766,medical[#All],5,FALSE)</f>
        <v>Normal</v>
      </c>
      <c r="L1766" s="28" t="str">
        <f>VLOOKUP(A1766,hospital[#All],10,FALSE)</f>
        <v>4-Sep-1988</v>
      </c>
      <c r="M1766" s="29">
        <f>VLOOKUP(A1766,hospital[#All],6,FALSE)</f>
        <v>5002.78</v>
      </c>
      <c r="N1766" s="26" t="str">
        <f>VLOOKUP(A1766,hospital[#All],7,FALSE)</f>
        <v>tier - 2</v>
      </c>
      <c r="O1766" s="26" t="str">
        <f>VLOOKUP(A1766,hospital[#All],8,FALSE)</f>
        <v>tier - 2</v>
      </c>
      <c r="P1766" s="26" t="str">
        <f>VLOOKUP(A1766,hospital[#All],9,FALSE)</f>
        <v>R1013</v>
      </c>
      <c r="Q1766" s="26">
        <f>VLOOKUP(A1766,hospital[#All],11,FALSE)</f>
        <v>37</v>
      </c>
    </row>
    <row r="1767" spans="1:17" ht="15.6" x14ac:dyDescent="0.3">
      <c r="A1767" s="25" t="s">
        <v>604</v>
      </c>
      <c r="B1767" s="26" t="str">
        <f>VLOOKUP(A1767,cstm_name[#All],4,FALSE)</f>
        <v>ben</v>
      </c>
      <c r="C1767" s="26">
        <f>VLOOKUP(A1767,medical[#All],2,FALSE)</f>
        <v>37.25</v>
      </c>
      <c r="D1767" s="26" t="str">
        <f>VLOOKUP(A1767,medical[#All],5,FALSE)</f>
        <v>Prediabetes</v>
      </c>
      <c r="E1767" s="26" t="str">
        <f>VLOOKUP(A1767,medical[#All],6,FALSE)</f>
        <v>Yes</v>
      </c>
      <c r="F1767" s="26" t="str">
        <f>VLOOKUP('Health care'!A1767,medical[#All],7,FALSE)</f>
        <v>No</v>
      </c>
      <c r="G1767" s="26" t="str">
        <f>VLOOKUP(A1767,medical[#All],8,FALSE)</f>
        <v>No</v>
      </c>
      <c r="H1767" s="26">
        <f>VLOOKUP('Health care'!A1767,medical[#All],9,FALSE)</f>
        <v>0</v>
      </c>
      <c r="I1767" s="26" t="str">
        <f>VLOOKUP(A1767,medical[#All],10,FALSE)</f>
        <v>No</v>
      </c>
      <c r="J1767" s="27" t="str">
        <f>VLOOKUP(A1767,medical[#All],3,FALSE)</f>
        <v>Obesity</v>
      </c>
      <c r="K1767" s="27" t="str">
        <f>VLOOKUP(A1767,medical[#All],5,FALSE)</f>
        <v>Prediabetes</v>
      </c>
      <c r="L1767" s="28" t="str">
        <f>VLOOKUP(A1767,hospital[#All],10,FALSE)</f>
        <v>5-Oct-2001</v>
      </c>
      <c r="M1767" s="29">
        <f>VLOOKUP(A1767,hospital[#All],6,FALSE)</f>
        <v>4999.04</v>
      </c>
      <c r="N1767" s="26" t="str">
        <f>VLOOKUP(A1767,hospital[#All],7,FALSE)</f>
        <v>tier - 2</v>
      </c>
      <c r="O1767" s="26" t="str">
        <f>VLOOKUP(A1767,hospital[#All],8,FALSE)</f>
        <v>tier - 2</v>
      </c>
      <c r="P1767" s="26" t="str">
        <f>VLOOKUP(A1767,hospital[#All],9,FALSE)</f>
        <v>R1011</v>
      </c>
      <c r="Q1767" s="26">
        <f>VLOOKUP(A1767,hospital[#All],11,FALSE)</f>
        <v>24</v>
      </c>
    </row>
    <row r="1768" spans="1:17" ht="15.6" x14ac:dyDescent="0.3">
      <c r="A1768" s="25" t="s">
        <v>603</v>
      </c>
      <c r="B1768" s="26" t="str">
        <f>VLOOKUP(A1768,cstm_name[#All],4,FALSE)</f>
        <v>Sarah</v>
      </c>
      <c r="C1768" s="26">
        <f>VLOOKUP(A1768,medical[#All],2,FALSE)</f>
        <v>23.56</v>
      </c>
      <c r="D1768" s="26" t="str">
        <f>VLOOKUP(A1768,medical[#All],5,FALSE)</f>
        <v>Normal</v>
      </c>
      <c r="E1768" s="26" t="str">
        <f>VLOOKUP(A1768,medical[#All],6,FALSE)</f>
        <v>Yes</v>
      </c>
      <c r="F1768" s="26" t="str">
        <f>VLOOKUP('Health care'!A1768,medical[#All],7,FALSE)</f>
        <v>No</v>
      </c>
      <c r="G1768" s="26" t="str">
        <f>VLOOKUP(A1768,medical[#All],8,FALSE)</f>
        <v>No</v>
      </c>
      <c r="H1768" s="26">
        <f>VLOOKUP('Health care'!A1768,medical[#All],9,FALSE)</f>
        <v>1</v>
      </c>
      <c r="I1768" s="26" t="str">
        <f>VLOOKUP(A1768,medical[#All],10,FALSE)</f>
        <v>No</v>
      </c>
      <c r="J1768" s="27" t="str">
        <f>VLOOKUP(A1768,medical[#All],3,FALSE)</f>
        <v>Normal Weight</v>
      </c>
      <c r="K1768" s="27" t="str">
        <f>VLOOKUP(A1768,medical[#All],5,FALSE)</f>
        <v>Normal</v>
      </c>
      <c r="L1768" s="28" t="str">
        <f>VLOOKUP(A1768,hospital[#All],10,FALSE)</f>
        <v>24-Jun-1988</v>
      </c>
      <c r="M1768" s="29">
        <f>VLOOKUP(A1768,hospital[#All],6,FALSE)</f>
        <v>4992.38</v>
      </c>
      <c r="N1768" s="26" t="str">
        <f>VLOOKUP(A1768,hospital[#All],7,FALSE)</f>
        <v>tier - 2</v>
      </c>
      <c r="O1768" s="26" t="str">
        <f>VLOOKUP(A1768,hospital[#All],8,FALSE)</f>
        <v>tier - 3</v>
      </c>
      <c r="P1768" s="26" t="str">
        <f>VLOOKUP(A1768,hospital[#All],9,FALSE)</f>
        <v>R1024</v>
      </c>
      <c r="Q1768" s="26">
        <f>VLOOKUP(A1768,hospital[#All],11,FALSE)</f>
        <v>37</v>
      </c>
    </row>
    <row r="1769" spans="1:17" ht="15.6" x14ac:dyDescent="0.3">
      <c r="A1769" s="25" t="s">
        <v>602</v>
      </c>
      <c r="B1769" s="26" t="str">
        <f>VLOOKUP(A1769,cstm_name[#All],4,FALSE)</f>
        <v>sarah</v>
      </c>
      <c r="C1769" s="26">
        <f>VLOOKUP(A1769,medical[#All],2,FALSE)</f>
        <v>15.84</v>
      </c>
      <c r="D1769" s="26" t="str">
        <f>VLOOKUP(A1769,medical[#All],5,FALSE)</f>
        <v>Diabetes</v>
      </c>
      <c r="E1769" s="26" t="str">
        <f>VLOOKUP(A1769,medical[#All],6,FALSE)</f>
        <v>No</v>
      </c>
      <c r="F1769" s="26" t="str">
        <f>VLOOKUP('Health care'!A1769,medical[#All],7,FALSE)</f>
        <v>No</v>
      </c>
      <c r="G1769" s="26" t="str">
        <f>VLOOKUP(A1769,medical[#All],8,FALSE)</f>
        <v>No</v>
      </c>
      <c r="H1769" s="26">
        <f>VLOOKUP('Health care'!A1769,medical[#All],9,FALSE)</f>
        <v>2</v>
      </c>
      <c r="I1769" s="26" t="str">
        <f>VLOOKUP(A1769,medical[#All],10,FALSE)</f>
        <v>No</v>
      </c>
      <c r="J1769" s="27" t="str">
        <f>VLOOKUP(A1769,medical[#All],3,FALSE)</f>
        <v>Underweight</v>
      </c>
      <c r="K1769" s="27" t="str">
        <f>VLOOKUP(A1769,medical[#All],5,FALSE)</f>
        <v>Diabetes</v>
      </c>
      <c r="L1769" s="28" t="str">
        <f>VLOOKUP(A1769,hospital[#All],10,FALSE)</f>
        <v>7-Nov-1973</v>
      </c>
      <c r="M1769" s="29">
        <f>VLOOKUP(A1769,hospital[#All],6,FALSE)</f>
        <v>4985.22</v>
      </c>
      <c r="N1769" s="26" t="str">
        <f>VLOOKUP(A1769,hospital[#All],7,FALSE)</f>
        <v>tier - 2</v>
      </c>
      <c r="O1769" s="26" t="str">
        <f>VLOOKUP(A1769,hospital[#All],8,FALSE)</f>
        <v>tier - 3</v>
      </c>
      <c r="P1769" s="26" t="str">
        <f>VLOOKUP(A1769,hospital[#All],9,FALSE)</f>
        <v>R1013</v>
      </c>
      <c r="Q1769" s="26">
        <f>VLOOKUP(A1769,hospital[#All],11,FALSE)</f>
        <v>52</v>
      </c>
    </row>
    <row r="1770" spans="1:17" ht="15.6" x14ac:dyDescent="0.3">
      <c r="A1770" s="25" t="s">
        <v>601</v>
      </c>
      <c r="B1770" s="26" t="str">
        <f>VLOOKUP(A1770,cstm_name[#All],4,FALSE)</f>
        <v>katie</v>
      </c>
      <c r="C1770" s="26">
        <f>VLOOKUP(A1770,medical[#All],2,FALSE)</f>
        <v>36.630000000000003</v>
      </c>
      <c r="D1770" s="26" t="str">
        <f>VLOOKUP(A1770,medical[#All],5,FALSE)</f>
        <v>Normal</v>
      </c>
      <c r="E1770" s="26" t="str">
        <f>VLOOKUP(A1770,medical[#All],6,FALSE)</f>
        <v>No</v>
      </c>
      <c r="F1770" s="26" t="str">
        <f>VLOOKUP('Health care'!A1770,medical[#All],7,FALSE)</f>
        <v>No</v>
      </c>
      <c r="G1770" s="26" t="str">
        <f>VLOOKUP(A1770,medical[#All],8,FALSE)</f>
        <v>No</v>
      </c>
      <c r="H1770" s="26">
        <f>VLOOKUP('Health care'!A1770,medical[#All],9,FALSE)</f>
        <v>0</v>
      </c>
      <c r="I1770" s="26" t="str">
        <f>VLOOKUP(A1770,medical[#All],10,FALSE)</f>
        <v>No</v>
      </c>
      <c r="J1770" s="27" t="str">
        <f>VLOOKUP(A1770,medical[#All],3,FALSE)</f>
        <v>Obesity</v>
      </c>
      <c r="K1770" s="27" t="str">
        <f>VLOOKUP(A1770,medical[#All],5,FALSE)</f>
        <v>Normal</v>
      </c>
      <c r="L1770" s="28" t="str">
        <f>VLOOKUP(A1770,hospital[#All],10,FALSE)</f>
        <v>30-Aug-1991</v>
      </c>
      <c r="M1770" s="29">
        <f>VLOOKUP(A1770,hospital[#All],6,FALSE)</f>
        <v>4949.76</v>
      </c>
      <c r="N1770" s="26" t="str">
        <f>VLOOKUP(A1770,hospital[#All],7,FALSE)</f>
        <v>tier - 2</v>
      </c>
      <c r="O1770" s="26" t="str">
        <f>VLOOKUP(A1770,hospital[#All],8,FALSE)</f>
        <v>tier - 1</v>
      </c>
      <c r="P1770" s="26" t="str">
        <f>VLOOKUP(A1770,hospital[#All],9,FALSE)</f>
        <v>R1013</v>
      </c>
      <c r="Q1770" s="26">
        <f>VLOOKUP(A1770,hospital[#All],11,FALSE)</f>
        <v>34</v>
      </c>
    </row>
    <row r="1771" spans="1:17" ht="15.6" x14ac:dyDescent="0.3">
      <c r="A1771" s="25" t="s">
        <v>600</v>
      </c>
      <c r="B1771" s="26" t="str">
        <f>VLOOKUP(A1771,cstm_name[#All],4,FALSE)</f>
        <v>Michaela</v>
      </c>
      <c r="C1771" s="26">
        <f>VLOOKUP(A1771,medical[#All],2,FALSE)</f>
        <v>16.47</v>
      </c>
      <c r="D1771" s="26" t="str">
        <f>VLOOKUP(A1771,medical[#All],5,FALSE)</f>
        <v>Diabetes</v>
      </c>
      <c r="E1771" s="26" t="str">
        <f>VLOOKUP(A1771,medical[#All],6,FALSE)</f>
        <v>No</v>
      </c>
      <c r="F1771" s="26" t="str">
        <f>VLOOKUP('Health care'!A1771,medical[#All],7,FALSE)</f>
        <v>No</v>
      </c>
      <c r="G1771" s="26" t="str">
        <f>VLOOKUP(A1771,medical[#All],8,FALSE)</f>
        <v>No</v>
      </c>
      <c r="H1771" s="26">
        <f>VLOOKUP('Health care'!A1771,medical[#All],9,FALSE)</f>
        <v>0</v>
      </c>
      <c r="I1771" s="26" t="str">
        <f>VLOOKUP(A1771,medical[#All],10,FALSE)</f>
        <v>No</v>
      </c>
      <c r="J1771" s="27" t="str">
        <f>VLOOKUP(A1771,medical[#All],3,FALSE)</f>
        <v>Underweight</v>
      </c>
      <c r="K1771" s="27" t="str">
        <f>VLOOKUP(A1771,medical[#All],5,FALSE)</f>
        <v>Diabetes</v>
      </c>
      <c r="L1771" s="28" t="str">
        <f>VLOOKUP(A1771,hospital[#All],10,FALSE)</f>
        <v>26-Jun-1974</v>
      </c>
      <c r="M1771" s="29">
        <f>VLOOKUP(A1771,hospital[#All],6,FALSE)</f>
        <v>4942.0600000000004</v>
      </c>
      <c r="N1771" s="26" t="str">
        <f>VLOOKUP(A1771,hospital[#All],7,FALSE)</f>
        <v>tier - 2</v>
      </c>
      <c r="O1771" s="26" t="str">
        <f>VLOOKUP(A1771,hospital[#All],8,FALSE)</f>
        <v>tier - 2</v>
      </c>
      <c r="P1771" s="26" t="str">
        <f>VLOOKUP(A1771,hospital[#All],9,FALSE)</f>
        <v>R1013</v>
      </c>
      <c r="Q1771" s="26">
        <f>VLOOKUP(A1771,hospital[#All],11,FALSE)</f>
        <v>51</v>
      </c>
    </row>
    <row r="1772" spans="1:17" ht="15.6" x14ac:dyDescent="0.3">
      <c r="A1772" s="25" t="s">
        <v>599</v>
      </c>
      <c r="B1772" s="26" t="str">
        <f>VLOOKUP(A1772,cstm_name[#All],4,FALSE)</f>
        <v>shalaleh</v>
      </c>
      <c r="C1772" s="26">
        <f>VLOOKUP(A1772,medical[#All],2,FALSE)</f>
        <v>25.8</v>
      </c>
      <c r="D1772" s="26" t="str">
        <f>VLOOKUP(A1772,medical[#All],5,FALSE)</f>
        <v>Normal</v>
      </c>
      <c r="E1772" s="26" t="str">
        <f>VLOOKUP(A1772,medical[#All],6,FALSE)</f>
        <v>No</v>
      </c>
      <c r="F1772" s="26" t="str">
        <f>VLOOKUP('Health care'!A1772,medical[#All],7,FALSE)</f>
        <v>No</v>
      </c>
      <c r="G1772" s="26" t="str">
        <f>VLOOKUP(A1772,medical[#All],8,FALSE)</f>
        <v>No</v>
      </c>
      <c r="H1772" s="26">
        <f>VLOOKUP('Health care'!A1772,medical[#All],9,FALSE)</f>
        <v>0</v>
      </c>
      <c r="I1772" s="26" t="str">
        <f>VLOOKUP(A1772,medical[#All],10,FALSE)</f>
        <v>No</v>
      </c>
      <c r="J1772" s="27" t="str">
        <f>VLOOKUP(A1772,medical[#All],3,FALSE)</f>
        <v>OverWeight</v>
      </c>
      <c r="K1772" s="27" t="str">
        <f>VLOOKUP(A1772,medical[#All],5,FALSE)</f>
        <v>Normal</v>
      </c>
      <c r="L1772" s="28" t="str">
        <f>VLOOKUP(A1772,hospital[#All],10,FALSE)</f>
        <v>27-Nov-1991</v>
      </c>
      <c r="M1772" s="29">
        <f>VLOOKUP(A1772,hospital[#All],6,FALSE)</f>
        <v>4934.71</v>
      </c>
      <c r="N1772" s="26" t="str">
        <f>VLOOKUP(A1772,hospital[#All],7,FALSE)</f>
        <v>tier - 2</v>
      </c>
      <c r="O1772" s="26" t="str">
        <f>VLOOKUP(A1772,hospital[#All],8,FALSE)</f>
        <v>tier - 3</v>
      </c>
      <c r="P1772" s="26" t="str">
        <f>VLOOKUP(A1772,hospital[#All],9,FALSE)</f>
        <v>R1011</v>
      </c>
      <c r="Q1772" s="26">
        <f>VLOOKUP(A1772,hospital[#All],11,FALSE)</f>
        <v>34</v>
      </c>
    </row>
    <row r="1773" spans="1:17" ht="15.6" x14ac:dyDescent="0.3">
      <c r="A1773" s="25" t="s">
        <v>598</v>
      </c>
      <c r="B1773" s="26" t="str">
        <f>VLOOKUP(A1773,cstm_name[#All],4,FALSE)</f>
        <v>karen</v>
      </c>
      <c r="C1773" s="26">
        <f>VLOOKUP(A1773,medical[#All],2,FALSE)</f>
        <v>23.6</v>
      </c>
      <c r="D1773" s="26" t="str">
        <f>VLOOKUP(A1773,medical[#All],5,FALSE)</f>
        <v>Normal</v>
      </c>
      <c r="E1773" s="26" t="str">
        <f>VLOOKUP(A1773,medical[#All],6,FALSE)</f>
        <v>No</v>
      </c>
      <c r="F1773" s="26" t="str">
        <f>VLOOKUP('Health care'!A1773,medical[#All],7,FALSE)</f>
        <v>No</v>
      </c>
      <c r="G1773" s="26" t="str">
        <f>VLOOKUP(A1773,medical[#All],8,FALSE)</f>
        <v>No</v>
      </c>
      <c r="H1773" s="26">
        <f>VLOOKUP('Health care'!A1773,medical[#All],9,FALSE)</f>
        <v>0</v>
      </c>
      <c r="I1773" s="26" t="str">
        <f>VLOOKUP(A1773,medical[#All],10,FALSE)</f>
        <v>No</v>
      </c>
      <c r="J1773" s="27" t="str">
        <f>VLOOKUP(A1773,medical[#All],3,FALSE)</f>
        <v>Normal Weight</v>
      </c>
      <c r="K1773" s="27" t="str">
        <f>VLOOKUP(A1773,medical[#All],5,FALSE)</f>
        <v>Normal</v>
      </c>
      <c r="L1773" s="28" t="str">
        <f>VLOOKUP(A1773,hospital[#All],10,FALSE)</f>
        <v>23-Aug-1991</v>
      </c>
      <c r="M1773" s="29">
        <f>VLOOKUP(A1773,hospital[#All],6,FALSE)</f>
        <v>4931.6499999999996</v>
      </c>
      <c r="N1773" s="26" t="str">
        <f>VLOOKUP(A1773,hospital[#All],7,FALSE)</f>
        <v>tier - 2</v>
      </c>
      <c r="O1773" s="26" t="str">
        <f>VLOOKUP(A1773,hospital[#All],8,FALSE)</f>
        <v>tier - 3</v>
      </c>
      <c r="P1773" s="26" t="str">
        <f>VLOOKUP(A1773,hospital[#All],9,FALSE)</f>
        <v>R1011</v>
      </c>
      <c r="Q1773" s="26">
        <f>VLOOKUP(A1773,hospital[#All],11,FALSE)</f>
        <v>34</v>
      </c>
    </row>
    <row r="1774" spans="1:17" ht="15.6" x14ac:dyDescent="0.3">
      <c r="A1774" s="25" t="s">
        <v>597</v>
      </c>
      <c r="B1774" s="26" t="str">
        <f>VLOOKUP(A1774,cstm_name[#All],4,FALSE)</f>
        <v>zuzana</v>
      </c>
      <c r="C1774" s="26">
        <f>VLOOKUP(A1774,medical[#All],2,FALSE)</f>
        <v>32.11</v>
      </c>
      <c r="D1774" s="26" t="str">
        <f>VLOOKUP(A1774,medical[#All],5,FALSE)</f>
        <v>Prediabetes</v>
      </c>
      <c r="E1774" s="26" t="str">
        <f>VLOOKUP(A1774,medical[#All],6,FALSE)</f>
        <v>No</v>
      </c>
      <c r="F1774" s="26" t="str">
        <f>VLOOKUP('Health care'!A1774,medical[#All],7,FALSE)</f>
        <v>No</v>
      </c>
      <c r="G1774" s="26" t="str">
        <f>VLOOKUP(A1774,medical[#All],8,FALSE)</f>
        <v>Yes</v>
      </c>
      <c r="H1774" s="26">
        <f>VLOOKUP('Health care'!A1774,medical[#All],9,FALSE)</f>
        <v>1</v>
      </c>
      <c r="I1774" s="26" t="str">
        <f>VLOOKUP(A1774,medical[#All],10,FALSE)</f>
        <v>No</v>
      </c>
      <c r="J1774" s="27" t="str">
        <f>VLOOKUP(A1774,medical[#All],3,FALSE)</f>
        <v>Obesity</v>
      </c>
      <c r="K1774" s="27" t="str">
        <f>VLOOKUP(A1774,medical[#All],5,FALSE)</f>
        <v>Prediabetes</v>
      </c>
      <c r="L1774" s="28" t="str">
        <f>VLOOKUP(A1774,hospital[#All],10,FALSE)</f>
        <v>10-Aug-1993</v>
      </c>
      <c r="M1774" s="29">
        <f>VLOOKUP(A1774,hospital[#All],6,FALSE)</f>
        <v>4922.92</v>
      </c>
      <c r="N1774" s="26" t="str">
        <f>VLOOKUP(A1774,hospital[#All],7,FALSE)</f>
        <v>tier - 2</v>
      </c>
      <c r="O1774" s="26" t="str">
        <f>VLOOKUP(A1774,hospital[#All],8,FALSE)</f>
        <v>tier - 2</v>
      </c>
      <c r="P1774" s="26" t="str">
        <f>VLOOKUP(A1774,hospital[#All],9,FALSE)</f>
        <v>R1012</v>
      </c>
      <c r="Q1774" s="26">
        <f>VLOOKUP(A1774,hospital[#All],11,FALSE)</f>
        <v>32</v>
      </c>
    </row>
    <row r="1775" spans="1:17" ht="15.6" x14ac:dyDescent="0.3">
      <c r="A1775" s="25" t="s">
        <v>596</v>
      </c>
      <c r="B1775" s="26" t="str">
        <f>VLOOKUP(A1775,cstm_name[#All],4,FALSE)</f>
        <v>Daniel</v>
      </c>
      <c r="C1775" s="26">
        <f>VLOOKUP(A1775,medical[#All],2,FALSE)</f>
        <v>30.114999999999998</v>
      </c>
      <c r="D1775" s="26" t="str">
        <f>VLOOKUP(A1775,medical[#All],5,FALSE)</f>
        <v>Diabetes</v>
      </c>
      <c r="E1775" s="26" t="str">
        <f>VLOOKUP(A1775,medical[#All],6,FALSE)</f>
        <v>No</v>
      </c>
      <c r="F1775" s="26" t="str">
        <f>VLOOKUP('Health care'!A1775,medical[#All],7,FALSE)</f>
        <v>No</v>
      </c>
      <c r="G1775" s="26" t="str">
        <f>VLOOKUP(A1775,medical[#All],8,FALSE)</f>
        <v>No</v>
      </c>
      <c r="H1775" s="26">
        <f>VLOOKUP('Health care'!A1775,medical[#All],9,FALSE)</f>
        <v>0</v>
      </c>
      <c r="I1775" s="26" t="str">
        <f>VLOOKUP(A1775,medical[#All],10,FALSE)</f>
        <v>No</v>
      </c>
      <c r="J1775" s="27" t="str">
        <f>VLOOKUP(A1775,medical[#All],3,FALSE)</f>
        <v>Obesity</v>
      </c>
      <c r="K1775" s="27" t="str">
        <f>VLOOKUP(A1775,medical[#All],5,FALSE)</f>
        <v>Diabetes</v>
      </c>
      <c r="L1775" s="28" t="str">
        <f>VLOOKUP(A1775,hospital[#All],10,FALSE)</f>
        <v>21-Aug-2002</v>
      </c>
      <c r="M1775" s="29">
        <f>VLOOKUP(A1775,hospital[#All],6,FALSE)</f>
        <v>4915.0600000000004</v>
      </c>
      <c r="N1775" s="26" t="str">
        <f>VLOOKUP(A1775,hospital[#All],7,FALSE)</f>
        <v>tier - 2</v>
      </c>
      <c r="O1775" s="26" t="str">
        <f>VLOOKUP(A1775,hospital[#All],8,FALSE)</f>
        <v>tier - 1</v>
      </c>
      <c r="P1775" s="26" t="str">
        <f>VLOOKUP(A1775,hospital[#All],9,FALSE)</f>
        <v>R1017</v>
      </c>
      <c r="Q1775" s="26">
        <f>VLOOKUP(A1775,hospital[#All],11,FALSE)</f>
        <v>23</v>
      </c>
    </row>
    <row r="1776" spans="1:17" ht="15.6" x14ac:dyDescent="0.3">
      <c r="A1776" s="25" t="s">
        <v>595</v>
      </c>
      <c r="B1776" s="26" t="str">
        <f>VLOOKUP(A1776,cstm_name[#All],4,FALSE)</f>
        <v>alexandra</v>
      </c>
      <c r="C1776" s="26">
        <f>VLOOKUP(A1776,medical[#All],2,FALSE)</f>
        <v>20.28</v>
      </c>
      <c r="D1776" s="26" t="str">
        <f>VLOOKUP(A1776,medical[#All],5,FALSE)</f>
        <v>Diabetes</v>
      </c>
      <c r="E1776" s="26" t="str">
        <f>VLOOKUP(A1776,medical[#All],6,FALSE)</f>
        <v>Yes</v>
      </c>
      <c r="F1776" s="26" t="str">
        <f>VLOOKUP('Health care'!A1776,medical[#All],7,FALSE)</f>
        <v>No</v>
      </c>
      <c r="G1776" s="26" t="str">
        <f>VLOOKUP(A1776,medical[#All],8,FALSE)</f>
        <v>No</v>
      </c>
      <c r="H1776" s="26">
        <f>VLOOKUP('Health care'!A1776,medical[#All],9,FALSE)</f>
        <v>0</v>
      </c>
      <c r="I1776" s="26" t="str">
        <f>VLOOKUP(A1776,medical[#All],10,FALSE)</f>
        <v>No</v>
      </c>
      <c r="J1776" s="27" t="str">
        <f>VLOOKUP(A1776,medical[#All],3,FALSE)</f>
        <v>Normal Weight</v>
      </c>
      <c r="K1776" s="27" t="str">
        <f>VLOOKUP(A1776,medical[#All],5,FALSE)</f>
        <v>Diabetes</v>
      </c>
      <c r="L1776" s="28" t="str">
        <f>VLOOKUP(A1776,hospital[#All],10,FALSE)</f>
        <v>18-Oct-1981</v>
      </c>
      <c r="M1776" s="29">
        <f>VLOOKUP(A1776,hospital[#All],6,FALSE)</f>
        <v>4911.8900000000003</v>
      </c>
      <c r="N1776" s="26" t="str">
        <f>VLOOKUP(A1776,hospital[#All],7,FALSE)</f>
        <v>tier - 2</v>
      </c>
      <c r="O1776" s="26" t="str">
        <f>VLOOKUP(A1776,hospital[#All],8,FALSE)</f>
        <v>tier - 3</v>
      </c>
      <c r="P1776" s="26" t="str">
        <f>VLOOKUP(A1776,hospital[#All],9,FALSE)</f>
        <v>R1013</v>
      </c>
      <c r="Q1776" s="26">
        <f>VLOOKUP(A1776,hospital[#All],11,FALSE)</f>
        <v>44</v>
      </c>
    </row>
    <row r="1777" spans="1:17" ht="15.6" x14ac:dyDescent="0.3">
      <c r="A1777" s="25" t="s">
        <v>594</v>
      </c>
      <c r="B1777" s="26" t="str">
        <f>VLOOKUP(A1777,cstm_name[#All],4,FALSE)</f>
        <v>jessica</v>
      </c>
      <c r="C1777" s="26">
        <f>VLOOKUP(A1777,medical[#All],2,FALSE)</f>
        <v>20.234999999999999</v>
      </c>
      <c r="D1777" s="26" t="str">
        <f>VLOOKUP(A1777,medical[#All],5,FALSE)</f>
        <v>Normal</v>
      </c>
      <c r="E1777" s="26" t="str">
        <f>VLOOKUP(A1777,medical[#All],6,FALSE)</f>
        <v>No</v>
      </c>
      <c r="F1777" s="26" t="str">
        <f>VLOOKUP('Health care'!A1777,medical[#All],7,FALSE)</f>
        <v>No</v>
      </c>
      <c r="G1777" s="26" t="str">
        <f>VLOOKUP(A1777,medical[#All],8,FALSE)</f>
        <v>Yes</v>
      </c>
      <c r="H1777" s="26">
        <f>VLOOKUP('Health care'!A1777,medical[#All],9,FALSE)</f>
        <v>1</v>
      </c>
      <c r="I1777" s="26" t="str">
        <f>VLOOKUP(A1777,medical[#All],10,FALSE)</f>
        <v>No</v>
      </c>
      <c r="J1777" s="27" t="str">
        <f>VLOOKUP(A1777,medical[#All],3,FALSE)</f>
        <v>Normal Weight</v>
      </c>
      <c r="K1777" s="27" t="str">
        <f>VLOOKUP(A1777,medical[#All],5,FALSE)</f>
        <v>Normal</v>
      </c>
      <c r="L1777" s="28" t="str">
        <f>VLOOKUP(A1777,hospital[#All],10,FALSE)</f>
        <v>10-Jul-1993</v>
      </c>
      <c r="M1777" s="29">
        <f>VLOOKUP(A1777,hospital[#All],6,FALSE)</f>
        <v>4906.41</v>
      </c>
      <c r="N1777" s="26" t="str">
        <f>VLOOKUP(A1777,hospital[#All],7,FALSE)</f>
        <v>tier - 2</v>
      </c>
      <c r="O1777" s="26" t="str">
        <f>VLOOKUP(A1777,hospital[#All],8,FALSE)</f>
        <v>tier - 1</v>
      </c>
      <c r="P1777" s="26" t="str">
        <f>VLOOKUP(A1777,hospital[#All],9,FALSE)</f>
        <v>R1012</v>
      </c>
      <c r="Q1777" s="26">
        <f>VLOOKUP(A1777,hospital[#All],11,FALSE)</f>
        <v>32</v>
      </c>
    </row>
    <row r="1778" spans="1:17" ht="15.6" x14ac:dyDescent="0.3">
      <c r="A1778" s="25" t="s">
        <v>593</v>
      </c>
      <c r="B1778" s="26" t="str">
        <f>VLOOKUP(A1778,cstm_name[#All],4,FALSE)</f>
        <v>Matthew</v>
      </c>
      <c r="C1778" s="26">
        <f>VLOOKUP(A1778,medical[#All],2,FALSE)</f>
        <v>25.27</v>
      </c>
      <c r="D1778" s="26" t="str">
        <f>VLOOKUP(A1778,medical[#All],5,FALSE)</f>
        <v>Prediabetes</v>
      </c>
      <c r="E1778" s="26" t="str">
        <f>VLOOKUP(A1778,medical[#All],6,FALSE)</f>
        <v>Yes</v>
      </c>
      <c r="F1778" s="26" t="str">
        <f>VLOOKUP('Health care'!A1778,medical[#All],7,FALSE)</f>
        <v>No</v>
      </c>
      <c r="G1778" s="26" t="str">
        <f>VLOOKUP(A1778,medical[#All],8,FALSE)</f>
        <v>No</v>
      </c>
      <c r="H1778" s="26">
        <f>VLOOKUP('Health care'!A1778,medical[#All],9,FALSE)</f>
        <v>1</v>
      </c>
      <c r="I1778" s="26" t="str">
        <f>VLOOKUP(A1778,medical[#All],10,FALSE)</f>
        <v>No</v>
      </c>
      <c r="J1778" s="27" t="str">
        <f>VLOOKUP(A1778,medical[#All],3,FALSE)</f>
        <v>OverWeight</v>
      </c>
      <c r="K1778" s="27" t="str">
        <f>VLOOKUP(A1778,medical[#All],5,FALSE)</f>
        <v>Prediabetes</v>
      </c>
      <c r="L1778" s="28" t="str">
        <f>VLOOKUP(A1778,hospital[#All],10,FALSE)</f>
        <v>23-Sep-1988</v>
      </c>
      <c r="M1778" s="29">
        <f>VLOOKUP(A1778,hospital[#All],6,FALSE)</f>
        <v>4894.75</v>
      </c>
      <c r="N1778" s="26" t="str">
        <f>VLOOKUP(A1778,hospital[#All],7,FALSE)</f>
        <v>tier - 3</v>
      </c>
      <c r="O1778" s="26" t="str">
        <f>VLOOKUP(A1778,hospital[#All],8,FALSE)</f>
        <v>tier - 3</v>
      </c>
      <c r="P1778" s="26" t="str">
        <f>VLOOKUP(A1778,hospital[#All],9,FALSE)</f>
        <v>R1012</v>
      </c>
      <c r="Q1778" s="26">
        <f>VLOOKUP(A1778,hospital[#All],11,FALSE)</f>
        <v>37</v>
      </c>
    </row>
    <row r="1779" spans="1:17" ht="15.6" x14ac:dyDescent="0.3">
      <c r="A1779" s="25" t="s">
        <v>592</v>
      </c>
      <c r="B1779" s="26" t="str">
        <f>VLOOKUP(A1779,cstm_name[#All],4,FALSE)</f>
        <v>Nadine</v>
      </c>
      <c r="C1779" s="26">
        <f>VLOOKUP(A1779,medical[#All],2,FALSE)</f>
        <v>24.24</v>
      </c>
      <c r="D1779" s="26" t="str">
        <f>VLOOKUP(A1779,medical[#All],5,FALSE)</f>
        <v>Prediabetes</v>
      </c>
      <c r="E1779" s="26" t="str">
        <f>VLOOKUP(A1779,medical[#All],6,FALSE)</f>
        <v>No</v>
      </c>
      <c r="F1779" s="26" t="str">
        <f>VLOOKUP('Health care'!A1779,medical[#All],7,FALSE)</f>
        <v>No</v>
      </c>
      <c r="G1779" s="26" t="str">
        <f>VLOOKUP(A1779,medical[#All],8,FALSE)</f>
        <v>No</v>
      </c>
      <c r="H1779" s="26">
        <f>VLOOKUP('Health care'!A1779,medical[#All],9,FALSE)</f>
        <v>0</v>
      </c>
      <c r="I1779" s="26" t="str">
        <f>VLOOKUP(A1779,medical[#All],10,FALSE)</f>
        <v>No</v>
      </c>
      <c r="J1779" s="27" t="str">
        <f>VLOOKUP(A1779,medical[#All],3,FALSE)</f>
        <v>Normal Weight</v>
      </c>
      <c r="K1779" s="27" t="str">
        <f>VLOOKUP(A1779,medical[#All],5,FALSE)</f>
        <v>Prediabetes</v>
      </c>
      <c r="L1779" s="28" t="str">
        <f>VLOOKUP(A1779,hospital[#All],10,FALSE)</f>
        <v>28-Nov-1990</v>
      </c>
      <c r="M1779" s="29">
        <f>VLOOKUP(A1779,hospital[#All],6,FALSE)</f>
        <v>4894.3900000000003</v>
      </c>
      <c r="N1779" s="26" t="str">
        <f>VLOOKUP(A1779,hospital[#All],7,FALSE)</f>
        <v>tier - 2</v>
      </c>
      <c r="O1779" s="26" t="str">
        <f>VLOOKUP(A1779,hospital[#All],8,FALSE)</f>
        <v>tier - 3</v>
      </c>
      <c r="P1779" s="26" t="str">
        <f>VLOOKUP(A1779,hospital[#All],9,FALSE)</f>
        <v>R1013</v>
      </c>
      <c r="Q1779" s="26">
        <f>VLOOKUP(A1779,hospital[#All],11,FALSE)</f>
        <v>35</v>
      </c>
    </row>
    <row r="1780" spans="1:17" ht="15.6" x14ac:dyDescent="0.3">
      <c r="A1780" s="25" t="s">
        <v>591</v>
      </c>
      <c r="B1780" s="26" t="str">
        <f>VLOOKUP(A1780,cstm_name[#All],4,FALSE)</f>
        <v>jr</v>
      </c>
      <c r="C1780" s="26">
        <f>VLOOKUP(A1780,medical[#All],2,FALSE)</f>
        <v>35.75</v>
      </c>
      <c r="D1780" s="26" t="str">
        <f>VLOOKUP(A1780,medical[#All],5,FALSE)</f>
        <v>Normal</v>
      </c>
      <c r="E1780" s="26" t="str">
        <f>VLOOKUP(A1780,medical[#All],6,FALSE)</f>
        <v>No</v>
      </c>
      <c r="F1780" s="26" t="str">
        <f>VLOOKUP('Health care'!A1780,medical[#All],7,FALSE)</f>
        <v>No</v>
      </c>
      <c r="G1780" s="26" t="str">
        <f>VLOOKUP(A1780,medical[#All],8,FALSE)</f>
        <v>No</v>
      </c>
      <c r="H1780" s="26">
        <f>VLOOKUP('Health care'!A1780,medical[#All],9,FALSE)</f>
        <v>0</v>
      </c>
      <c r="I1780" s="26" t="str">
        <f>VLOOKUP(A1780,medical[#All],10,FALSE)</f>
        <v>No</v>
      </c>
      <c r="J1780" s="27" t="str">
        <f>VLOOKUP(A1780,medical[#All],3,FALSE)</f>
        <v>Obesity</v>
      </c>
      <c r="K1780" s="27" t="str">
        <f>VLOOKUP(A1780,medical[#All],5,FALSE)</f>
        <v>Normal</v>
      </c>
      <c r="L1780" s="28" t="str">
        <f>VLOOKUP(A1780,hospital[#All],10,FALSE)</f>
        <v>10-Jul-1989</v>
      </c>
      <c r="M1780" s="29">
        <f>VLOOKUP(A1780,hospital[#All],6,FALSE)</f>
        <v>4890</v>
      </c>
      <c r="N1780" s="26" t="str">
        <f>VLOOKUP(A1780,hospital[#All],7,FALSE)</f>
        <v>tier - 3</v>
      </c>
      <c r="O1780" s="26" t="str">
        <f>VLOOKUP(A1780,hospital[#All],8,FALSE)</f>
        <v>tier - 2</v>
      </c>
      <c r="P1780" s="26" t="str">
        <f>VLOOKUP(A1780,hospital[#All],9,FALSE)</f>
        <v>R1013</v>
      </c>
      <c r="Q1780" s="26">
        <f>VLOOKUP(A1780,hospital[#All],11,FALSE)</f>
        <v>36</v>
      </c>
    </row>
    <row r="1781" spans="1:17" ht="15.6" x14ac:dyDescent="0.3">
      <c r="A1781" s="25" t="s">
        <v>590</v>
      </c>
      <c r="B1781" s="26" t="str">
        <f>VLOOKUP(A1781,cstm_name[#All],4,FALSE)</f>
        <v>Colleen</v>
      </c>
      <c r="C1781" s="26">
        <f>VLOOKUP(A1781,medical[#All],2,FALSE)</f>
        <v>29.92</v>
      </c>
      <c r="D1781" s="26" t="str">
        <f>VLOOKUP(A1781,medical[#All],5,FALSE)</f>
        <v>Diabetes</v>
      </c>
      <c r="E1781" s="26" t="str">
        <f>VLOOKUP(A1781,medical[#All],6,FALSE)</f>
        <v>Yes</v>
      </c>
      <c r="F1781" s="26" t="str">
        <f>VLOOKUP('Health care'!A1781,medical[#All],7,FALSE)</f>
        <v>No</v>
      </c>
      <c r="G1781" s="26" t="str">
        <f>VLOOKUP(A1781,medical[#All],8,FALSE)</f>
        <v>No</v>
      </c>
      <c r="H1781" s="26">
        <f>VLOOKUP('Health care'!A1781,medical[#All],9,FALSE)</f>
        <v>1</v>
      </c>
      <c r="I1781" s="26" t="str">
        <f>VLOOKUP(A1781,medical[#All],10,FALSE)</f>
        <v>No</v>
      </c>
      <c r="J1781" s="27" t="str">
        <f>VLOOKUP(A1781,medical[#All],3,FALSE)</f>
        <v>OverWeight</v>
      </c>
      <c r="K1781" s="27" t="str">
        <f>VLOOKUP(A1781,medical[#All],5,FALSE)</f>
        <v>Diabetes</v>
      </c>
      <c r="L1781" s="28" t="str">
        <f>VLOOKUP(A1781,hospital[#All],10,FALSE)</f>
        <v>27-Oct-1986</v>
      </c>
      <c r="M1781" s="29">
        <f>VLOOKUP(A1781,hospital[#All],6,FALSE)</f>
        <v>4889.04</v>
      </c>
      <c r="N1781" s="26" t="str">
        <f>VLOOKUP(A1781,hospital[#All],7,FALSE)</f>
        <v>tier - 2</v>
      </c>
      <c r="O1781" s="26" t="str">
        <f>VLOOKUP(A1781,hospital[#All],8,FALSE)</f>
        <v>tier - 1</v>
      </c>
      <c r="P1781" s="26" t="str">
        <f>VLOOKUP(A1781,hospital[#All],9,FALSE)</f>
        <v>R1013</v>
      </c>
      <c r="Q1781" s="26">
        <f>VLOOKUP(A1781,hospital[#All],11,FALSE)</f>
        <v>39</v>
      </c>
    </row>
    <row r="1782" spans="1:17" ht="15.6" x14ac:dyDescent="0.3">
      <c r="A1782" s="25" t="s">
        <v>589</v>
      </c>
      <c r="B1782" s="26" t="str">
        <f>VLOOKUP(A1782,cstm_name[#All],4,FALSE)</f>
        <v>Julie</v>
      </c>
      <c r="C1782" s="26">
        <f>VLOOKUP(A1782,medical[#All],2,FALSE)</f>
        <v>26.2</v>
      </c>
      <c r="D1782" s="26" t="str">
        <f>VLOOKUP(A1782,medical[#All],5,FALSE)</f>
        <v>Diabetes</v>
      </c>
      <c r="E1782" s="26" t="str">
        <f>VLOOKUP(A1782,medical[#All],6,FALSE)</f>
        <v>Yes</v>
      </c>
      <c r="F1782" s="26" t="str">
        <f>VLOOKUP('Health care'!A1782,medical[#All],7,FALSE)</f>
        <v>No</v>
      </c>
      <c r="G1782" s="26" t="str">
        <f>VLOOKUP(A1782,medical[#All],8,FALSE)</f>
        <v>No</v>
      </c>
      <c r="H1782" s="26">
        <f>VLOOKUP('Health care'!A1782,medical[#All],9,FALSE)</f>
        <v>1</v>
      </c>
      <c r="I1782" s="26" t="str">
        <f>VLOOKUP(A1782,medical[#All],10,FALSE)</f>
        <v>No</v>
      </c>
      <c r="J1782" s="27" t="str">
        <f>VLOOKUP(A1782,medical[#All],3,FALSE)</f>
        <v>OverWeight</v>
      </c>
      <c r="K1782" s="27" t="str">
        <f>VLOOKUP(A1782,medical[#All],5,FALSE)</f>
        <v>Diabetes</v>
      </c>
      <c r="L1782" s="28" t="str">
        <f>VLOOKUP(A1782,hospital[#All],10,FALSE)</f>
        <v>23-Dec-1986</v>
      </c>
      <c r="M1782" s="29">
        <f>VLOOKUP(A1782,hospital[#All],6,FALSE)</f>
        <v>4883.87</v>
      </c>
      <c r="N1782" s="26" t="str">
        <f>VLOOKUP(A1782,hospital[#All],7,FALSE)</f>
        <v>tier - 2</v>
      </c>
      <c r="O1782" s="26" t="str">
        <f>VLOOKUP(A1782,hospital[#All],8,FALSE)</f>
        <v>tier - 1</v>
      </c>
      <c r="P1782" s="26" t="str">
        <f>VLOOKUP(A1782,hospital[#All],9,FALSE)</f>
        <v>R1011</v>
      </c>
      <c r="Q1782" s="26">
        <f>VLOOKUP(A1782,hospital[#All],11,FALSE)</f>
        <v>39</v>
      </c>
    </row>
    <row r="1783" spans="1:17" ht="15.6" x14ac:dyDescent="0.3">
      <c r="A1783" s="25" t="s">
        <v>588</v>
      </c>
      <c r="B1783" s="26" t="str">
        <f>VLOOKUP(A1783,cstm_name[#All],4,FALSE)</f>
        <v>Douglas</v>
      </c>
      <c r="C1783" s="26">
        <f>VLOOKUP(A1783,medical[#All],2,FALSE)</f>
        <v>26.695</v>
      </c>
      <c r="D1783" s="26" t="str">
        <f>VLOOKUP(A1783,medical[#All],5,FALSE)</f>
        <v>Normal</v>
      </c>
      <c r="E1783" s="26" t="str">
        <f>VLOOKUP(A1783,medical[#All],6,FALSE)</f>
        <v>Yes</v>
      </c>
      <c r="F1783" s="26" t="str">
        <f>VLOOKUP('Health care'!A1783,medical[#All],7,FALSE)</f>
        <v>No</v>
      </c>
      <c r="G1783" s="26" t="str">
        <f>VLOOKUP(A1783,medical[#All],8,FALSE)</f>
        <v>Yes</v>
      </c>
      <c r="H1783" s="26">
        <f>VLOOKUP('Health care'!A1783,medical[#All],9,FALSE)</f>
        <v>1</v>
      </c>
      <c r="I1783" s="26" t="str">
        <f>VLOOKUP(A1783,medical[#All],10,FALSE)</f>
        <v>No</v>
      </c>
      <c r="J1783" s="27" t="str">
        <f>VLOOKUP(A1783,medical[#All],3,FALSE)</f>
        <v>OverWeight</v>
      </c>
      <c r="K1783" s="27" t="str">
        <f>VLOOKUP(A1783,medical[#All],5,FALSE)</f>
        <v>Normal</v>
      </c>
      <c r="L1783" s="28" t="str">
        <f>VLOOKUP(A1783,hospital[#All],10,FALSE)</f>
        <v>29-Sep-1997</v>
      </c>
      <c r="M1783" s="29">
        <f>VLOOKUP(A1783,hospital[#All],6,FALSE)</f>
        <v>4877.9799999999996</v>
      </c>
      <c r="N1783" s="26" t="str">
        <f>VLOOKUP(A1783,hospital[#All],7,FALSE)</f>
        <v>tier - 2</v>
      </c>
      <c r="O1783" s="26" t="str">
        <f>VLOOKUP(A1783,hospital[#All],8,FALSE)</f>
        <v>tier - 3</v>
      </c>
      <c r="P1783" s="26" t="str">
        <f>VLOOKUP(A1783,hospital[#All],9,FALSE)</f>
        <v>R1012</v>
      </c>
      <c r="Q1783" s="26">
        <f>VLOOKUP(A1783,hospital[#All],11,FALSE)</f>
        <v>28</v>
      </c>
    </row>
    <row r="1784" spans="1:17" ht="15.6" x14ac:dyDescent="0.3">
      <c r="A1784" s="25" t="s">
        <v>587</v>
      </c>
      <c r="B1784" s="26" t="str">
        <f>VLOOKUP(A1784,cstm_name[#All],4,FALSE)</f>
        <v>catherine</v>
      </c>
      <c r="C1784" s="26">
        <f>VLOOKUP(A1784,medical[#All],2,FALSE)</f>
        <v>23.16</v>
      </c>
      <c r="D1784" s="26" t="str">
        <f>VLOOKUP(A1784,medical[#All],5,FALSE)</f>
        <v>Normal</v>
      </c>
      <c r="E1784" s="26" t="str">
        <f>VLOOKUP(A1784,medical[#All],6,FALSE)</f>
        <v>No</v>
      </c>
      <c r="F1784" s="26" t="str">
        <f>VLOOKUP('Health care'!A1784,medical[#All],7,FALSE)</f>
        <v>No</v>
      </c>
      <c r="G1784" s="26" t="str">
        <f>VLOOKUP(A1784,medical[#All],8,FALSE)</f>
        <v>No</v>
      </c>
      <c r="H1784" s="26">
        <f>VLOOKUP('Health care'!A1784,medical[#All],9,FALSE)</f>
        <v>0</v>
      </c>
      <c r="I1784" s="26" t="str">
        <f>VLOOKUP(A1784,medical[#All],10,FALSE)</f>
        <v>No</v>
      </c>
      <c r="J1784" s="27" t="str">
        <f>VLOOKUP(A1784,medical[#All],3,FALSE)</f>
        <v>Normal Weight</v>
      </c>
      <c r="K1784" s="27" t="str">
        <f>VLOOKUP(A1784,medical[#All],5,FALSE)</f>
        <v>Normal</v>
      </c>
      <c r="L1784" s="28" t="str">
        <f>VLOOKUP(A1784,hospital[#All],10,FALSE)</f>
        <v>1-Sep-1989</v>
      </c>
      <c r="M1784" s="29">
        <f>VLOOKUP(A1784,hospital[#All],6,FALSE)</f>
        <v>4859.8900000000003</v>
      </c>
      <c r="N1784" s="26" t="str">
        <f>VLOOKUP(A1784,hospital[#All],7,FALSE)</f>
        <v>tier - 2</v>
      </c>
      <c r="O1784" s="26" t="str">
        <f>VLOOKUP(A1784,hospital[#All],8,FALSE)</f>
        <v>tier - 3</v>
      </c>
      <c r="P1784" s="26" t="str">
        <f>VLOOKUP(A1784,hospital[#All],9,FALSE)</f>
        <v>R1011</v>
      </c>
      <c r="Q1784" s="26">
        <f>VLOOKUP(A1784,hospital[#All],11,FALSE)</f>
        <v>36</v>
      </c>
    </row>
    <row r="1785" spans="1:17" ht="15.6" x14ac:dyDescent="0.3">
      <c r="A1785" s="25" t="s">
        <v>586</v>
      </c>
      <c r="B1785" s="26" t="str">
        <f>VLOOKUP(A1785,cstm_name[#All],4,FALSE)</f>
        <v>James</v>
      </c>
      <c r="C1785" s="26">
        <f>VLOOKUP(A1785,medical[#All],2,FALSE)</f>
        <v>32.585000000000001</v>
      </c>
      <c r="D1785" s="26" t="str">
        <f>VLOOKUP(A1785,medical[#All],5,FALSE)</f>
        <v>Normal</v>
      </c>
      <c r="E1785" s="26" t="str">
        <f>VLOOKUP(A1785,medical[#All],6,FALSE)</f>
        <v>Yes</v>
      </c>
      <c r="F1785" s="26" t="str">
        <f>VLOOKUP('Health care'!A1785,medical[#All],7,FALSE)</f>
        <v>No</v>
      </c>
      <c r="G1785" s="26" t="str">
        <f>VLOOKUP(A1785,medical[#All],8,FALSE)</f>
        <v>No</v>
      </c>
      <c r="H1785" s="26">
        <f>VLOOKUP('Health care'!A1785,medical[#All],9,FALSE)</f>
        <v>1</v>
      </c>
      <c r="I1785" s="26" t="str">
        <f>VLOOKUP(A1785,medical[#All],10,FALSE)</f>
        <v>No</v>
      </c>
      <c r="J1785" s="27" t="str">
        <f>VLOOKUP(A1785,medical[#All],3,FALSE)</f>
        <v>Obesity</v>
      </c>
      <c r="K1785" s="27" t="str">
        <f>VLOOKUP(A1785,medical[#All],5,FALSE)</f>
        <v>Normal</v>
      </c>
      <c r="L1785" s="28" t="str">
        <f>VLOOKUP(A1785,hospital[#All],10,FALSE)</f>
        <v>27-Dec-1995</v>
      </c>
      <c r="M1785" s="29">
        <f>VLOOKUP(A1785,hospital[#All],6,FALSE)</f>
        <v>4846.92</v>
      </c>
      <c r="N1785" s="26" t="str">
        <f>VLOOKUP(A1785,hospital[#All],7,FALSE)</f>
        <v>tier - 2</v>
      </c>
      <c r="O1785" s="26" t="str">
        <f>VLOOKUP(A1785,hospital[#All],8,FALSE)</f>
        <v>tier - 3</v>
      </c>
      <c r="P1785" s="26" t="str">
        <f>VLOOKUP(A1785,hospital[#All],9,FALSE)</f>
        <v>R1017</v>
      </c>
      <c r="Q1785" s="26">
        <f>VLOOKUP(A1785,hospital[#All],11,FALSE)</f>
        <v>30</v>
      </c>
    </row>
    <row r="1786" spans="1:17" ht="15.6" x14ac:dyDescent="0.3">
      <c r="A1786" s="25" t="s">
        <v>585</v>
      </c>
      <c r="B1786" s="26" t="str">
        <f>VLOOKUP(A1786,cstm_name[#All],4,FALSE)</f>
        <v>youngseong</v>
      </c>
      <c r="C1786" s="26">
        <f>VLOOKUP(A1786,medical[#All],2,FALSE)</f>
        <v>33.97</v>
      </c>
      <c r="D1786" s="26" t="str">
        <f>VLOOKUP(A1786,medical[#All],5,FALSE)</f>
        <v>Normal</v>
      </c>
      <c r="E1786" s="26" t="str">
        <f>VLOOKUP(A1786,medical[#All],6,FALSE)</f>
        <v>Yes</v>
      </c>
      <c r="F1786" s="26" t="str">
        <f>VLOOKUP('Health care'!A1786,medical[#All],7,FALSE)</f>
        <v>No</v>
      </c>
      <c r="G1786" s="26" t="str">
        <f>VLOOKUP(A1786,medical[#All],8,FALSE)</f>
        <v>No</v>
      </c>
      <c r="H1786" s="26">
        <f>VLOOKUP('Health care'!A1786,medical[#All],9,FALSE)</f>
        <v>0</v>
      </c>
      <c r="I1786" s="26" t="str">
        <f>VLOOKUP(A1786,medical[#All],10,FALSE)</f>
        <v>No</v>
      </c>
      <c r="J1786" s="27" t="str">
        <f>VLOOKUP(A1786,medical[#All],3,FALSE)</f>
        <v>Obesity</v>
      </c>
      <c r="K1786" s="27" t="str">
        <f>VLOOKUP(A1786,medical[#All],5,FALSE)</f>
        <v>Normal</v>
      </c>
      <c r="L1786" s="28" t="str">
        <f>VLOOKUP(A1786,hospital[#All],10,FALSE)</f>
        <v>7-Jun-2001</v>
      </c>
      <c r="M1786" s="29">
        <f>VLOOKUP(A1786,hospital[#All],6,FALSE)</f>
        <v>4846.53</v>
      </c>
      <c r="N1786" s="26" t="str">
        <f>VLOOKUP(A1786,hospital[#All],7,FALSE)</f>
        <v>tier - 2</v>
      </c>
      <c r="O1786" s="26" t="str">
        <f>VLOOKUP(A1786,hospital[#All],8,FALSE)</f>
        <v>tier - 3</v>
      </c>
      <c r="P1786" s="26" t="str">
        <f>VLOOKUP(A1786,hospital[#All],9,FALSE)</f>
        <v>R1021</v>
      </c>
      <c r="Q1786" s="26">
        <f>VLOOKUP(A1786,hospital[#All],11,FALSE)</f>
        <v>24</v>
      </c>
    </row>
    <row r="1787" spans="1:17" ht="15.6" x14ac:dyDescent="0.3">
      <c r="A1787" s="25" t="s">
        <v>584</v>
      </c>
      <c r="B1787" s="26" t="str">
        <f>VLOOKUP(A1787,cstm_name[#All],4,FALSE)</f>
        <v>john</v>
      </c>
      <c r="C1787" s="26">
        <f>VLOOKUP(A1787,medical[#All],2,FALSE)</f>
        <v>16.57</v>
      </c>
      <c r="D1787" s="26" t="str">
        <f>VLOOKUP(A1787,medical[#All],5,FALSE)</f>
        <v>Diabetes</v>
      </c>
      <c r="E1787" s="26" t="str">
        <f>VLOOKUP(A1787,medical[#All],6,FALSE)</f>
        <v>No</v>
      </c>
      <c r="F1787" s="26" t="str">
        <f>VLOOKUP('Health care'!A1787,medical[#All],7,FALSE)</f>
        <v>No</v>
      </c>
      <c r="G1787" s="26" t="str">
        <f>VLOOKUP(A1787,medical[#All],8,FALSE)</f>
        <v>No</v>
      </c>
      <c r="H1787" s="26">
        <f>VLOOKUP('Health care'!A1787,medical[#All],9,FALSE)</f>
        <v>0</v>
      </c>
      <c r="I1787" s="26" t="str">
        <f>VLOOKUP(A1787,medical[#All],10,FALSE)</f>
        <v>No</v>
      </c>
      <c r="J1787" s="27" t="str">
        <f>VLOOKUP(A1787,medical[#All],3,FALSE)</f>
        <v>Underweight</v>
      </c>
      <c r="K1787" s="27" t="str">
        <f>VLOOKUP(A1787,medical[#All],5,FALSE)</f>
        <v>Diabetes</v>
      </c>
      <c r="L1787" s="28" t="str">
        <f>VLOOKUP(A1787,hospital[#All],10,FALSE)</f>
        <v>11-Sep-1974</v>
      </c>
      <c r="M1787" s="29">
        <f>VLOOKUP(A1787,hospital[#All],6,FALSE)</f>
        <v>4844.67</v>
      </c>
      <c r="N1787" s="26" t="str">
        <f>VLOOKUP(A1787,hospital[#All],7,FALSE)</f>
        <v>tier - 2</v>
      </c>
      <c r="O1787" s="26" t="str">
        <f>VLOOKUP(A1787,hospital[#All],8,FALSE)</f>
        <v>tier - 2</v>
      </c>
      <c r="P1787" s="26" t="str">
        <f>VLOOKUP(A1787,hospital[#All],9,FALSE)</f>
        <v>R1013</v>
      </c>
      <c r="Q1787" s="26">
        <f>VLOOKUP(A1787,hospital[#All],11,FALSE)</f>
        <v>51</v>
      </c>
    </row>
    <row r="1788" spans="1:17" ht="15.6" x14ac:dyDescent="0.3">
      <c r="A1788" s="25" t="s">
        <v>583</v>
      </c>
      <c r="B1788" s="26" t="str">
        <f>VLOOKUP(A1788,cstm_name[#All],4,FALSE)</f>
        <v>Brandon</v>
      </c>
      <c r="C1788" s="26">
        <f>VLOOKUP(A1788,medical[#All],2,FALSE)</f>
        <v>17.55</v>
      </c>
      <c r="D1788" s="26" t="str">
        <f>VLOOKUP(A1788,medical[#All],5,FALSE)</f>
        <v>Prediabetes</v>
      </c>
      <c r="E1788" s="26" t="str">
        <f>VLOOKUP(A1788,medical[#All],6,FALSE)</f>
        <v>No</v>
      </c>
      <c r="F1788" s="26" t="str">
        <f>VLOOKUP('Health care'!A1788,medical[#All],7,FALSE)</f>
        <v>No</v>
      </c>
      <c r="G1788" s="26" t="str">
        <f>VLOOKUP(A1788,medical[#All],8,FALSE)</f>
        <v>Yes</v>
      </c>
      <c r="H1788" s="26">
        <f>VLOOKUP('Health care'!A1788,medical[#All],9,FALSE)</f>
        <v>1</v>
      </c>
      <c r="I1788" s="26" t="str">
        <f>VLOOKUP(A1788,medical[#All],10,FALSE)</f>
        <v>No</v>
      </c>
      <c r="J1788" s="27" t="str">
        <f>VLOOKUP(A1788,medical[#All],3,FALSE)</f>
        <v>Underweight</v>
      </c>
      <c r="K1788" s="27" t="str">
        <f>VLOOKUP(A1788,medical[#All],5,FALSE)</f>
        <v>Prediabetes</v>
      </c>
      <c r="L1788" s="28" t="str">
        <f>VLOOKUP(A1788,hospital[#All],10,FALSE)</f>
        <v>13-Dec-1979</v>
      </c>
      <c r="M1788" s="29">
        <f>VLOOKUP(A1788,hospital[#All],6,FALSE)</f>
        <v>4843.79</v>
      </c>
      <c r="N1788" s="26" t="str">
        <f>VLOOKUP(A1788,hospital[#All],7,FALSE)</f>
        <v>tier - 2</v>
      </c>
      <c r="O1788" s="26" t="str">
        <f>VLOOKUP(A1788,hospital[#All],8,FALSE)</f>
        <v>tier - 3</v>
      </c>
      <c r="P1788" s="26" t="str">
        <f>VLOOKUP(A1788,hospital[#All],9,FALSE)</f>
        <v>R1013</v>
      </c>
      <c r="Q1788" s="26">
        <f>VLOOKUP(A1788,hospital[#All],11,FALSE)</f>
        <v>46</v>
      </c>
    </row>
    <row r="1789" spans="1:17" ht="15.6" x14ac:dyDescent="0.3">
      <c r="A1789" s="25" t="s">
        <v>582</v>
      </c>
      <c r="B1789" s="26" t="str">
        <f>VLOOKUP(A1789,cstm_name[#All],4,FALSE)</f>
        <v>Sean</v>
      </c>
      <c r="C1789" s="26">
        <f>VLOOKUP(A1789,medical[#All],2,FALSE)</f>
        <v>29.41</v>
      </c>
      <c r="D1789" s="26" t="str">
        <f>VLOOKUP(A1789,medical[#All],5,FALSE)</f>
        <v>Prediabetes</v>
      </c>
      <c r="E1789" s="26" t="str">
        <f>VLOOKUP(A1789,medical[#All],6,FALSE)</f>
        <v>Yes</v>
      </c>
      <c r="F1789" s="26" t="str">
        <f>VLOOKUP('Health care'!A1789,medical[#All],7,FALSE)</f>
        <v>No</v>
      </c>
      <c r="G1789" s="26" t="str">
        <f>VLOOKUP(A1789,medical[#All],8,FALSE)</f>
        <v>No</v>
      </c>
      <c r="H1789" s="26">
        <f>VLOOKUP('Health care'!A1789,medical[#All],9,FALSE)</f>
        <v>1</v>
      </c>
      <c r="I1789" s="26" t="str">
        <f>VLOOKUP(A1789,medical[#All],10,FALSE)</f>
        <v>No</v>
      </c>
      <c r="J1789" s="27" t="str">
        <f>VLOOKUP(A1789,medical[#All],3,FALSE)</f>
        <v>OverWeight</v>
      </c>
      <c r="K1789" s="27" t="str">
        <f>VLOOKUP(A1789,medical[#All],5,FALSE)</f>
        <v>Prediabetes</v>
      </c>
      <c r="L1789" s="28" t="str">
        <f>VLOOKUP(A1789,hospital[#All],10,FALSE)</f>
        <v>29-Sep-1995</v>
      </c>
      <c r="M1789" s="29">
        <f>VLOOKUP(A1789,hospital[#All],6,FALSE)</f>
        <v>4840.95</v>
      </c>
      <c r="N1789" s="26" t="str">
        <f>VLOOKUP(A1789,hospital[#All],7,FALSE)</f>
        <v>tier - 2</v>
      </c>
      <c r="O1789" s="26" t="str">
        <f>VLOOKUP(A1789,hospital[#All],8,FALSE)</f>
        <v>tier - 1</v>
      </c>
      <c r="P1789" s="26" t="str">
        <f>VLOOKUP(A1789,hospital[#All],9,FALSE)</f>
        <v>R1021</v>
      </c>
      <c r="Q1789" s="26">
        <f>VLOOKUP(A1789,hospital[#All],11,FALSE)</f>
        <v>30</v>
      </c>
    </row>
    <row r="1790" spans="1:17" ht="15.6" x14ac:dyDescent="0.3">
      <c r="A1790" s="25" t="s">
        <v>581</v>
      </c>
      <c r="B1790" s="26" t="str">
        <f>VLOOKUP(A1790,cstm_name[#All],4,FALSE)</f>
        <v>scott</v>
      </c>
      <c r="C1790" s="26">
        <f>VLOOKUP(A1790,medical[#All],2,FALSE)</f>
        <v>17.91</v>
      </c>
      <c r="D1790" s="26" t="str">
        <f>VLOOKUP(A1790,medical[#All],5,FALSE)</f>
        <v>Normal</v>
      </c>
      <c r="E1790" s="26" t="str">
        <f>VLOOKUP(A1790,medical[#All],6,FALSE)</f>
        <v>No</v>
      </c>
      <c r="F1790" s="26" t="str">
        <f>VLOOKUP('Health care'!A1790,medical[#All],7,FALSE)</f>
        <v>No</v>
      </c>
      <c r="G1790" s="26" t="str">
        <f>VLOOKUP(A1790,medical[#All],8,FALSE)</f>
        <v>No</v>
      </c>
      <c r="H1790" s="26">
        <f>VLOOKUP('Health care'!A1790,medical[#All],9,FALSE)</f>
        <v>1</v>
      </c>
      <c r="I1790" s="26" t="str">
        <f>VLOOKUP(A1790,medical[#All],10,FALSE)</f>
        <v>No</v>
      </c>
      <c r="J1790" s="27" t="str">
        <f>VLOOKUP(A1790,medical[#All],3,FALSE)</f>
        <v>Underweight</v>
      </c>
      <c r="K1790" s="27" t="str">
        <f>VLOOKUP(A1790,medical[#All],5,FALSE)</f>
        <v>Normal</v>
      </c>
      <c r="L1790" s="28" t="str">
        <f>VLOOKUP(A1790,hospital[#All],10,FALSE)</f>
        <v>15-Oct-1984</v>
      </c>
      <c r="M1790" s="29">
        <f>VLOOKUP(A1790,hospital[#All],6,FALSE)</f>
        <v>4839.18</v>
      </c>
      <c r="N1790" s="26" t="str">
        <f>VLOOKUP(A1790,hospital[#All],7,FALSE)</f>
        <v>tier - 2</v>
      </c>
      <c r="O1790" s="26" t="str">
        <f>VLOOKUP(A1790,hospital[#All],8,FALSE)</f>
        <v>tier - 1</v>
      </c>
      <c r="P1790" s="26" t="str">
        <f>VLOOKUP(A1790,hospital[#All],9,FALSE)</f>
        <v>R1012</v>
      </c>
      <c r="Q1790" s="26">
        <f>VLOOKUP(A1790,hospital[#All],11,FALSE)</f>
        <v>41</v>
      </c>
    </row>
    <row r="1791" spans="1:17" ht="15.6" x14ac:dyDescent="0.3">
      <c r="A1791" s="25" t="s">
        <v>580</v>
      </c>
      <c r="B1791" s="26" t="str">
        <f>VLOOKUP(A1791,cstm_name[#All],4,FALSE)</f>
        <v>janez</v>
      </c>
      <c r="C1791" s="26">
        <f>VLOOKUP(A1791,medical[#All],2,FALSE)</f>
        <v>31.57</v>
      </c>
      <c r="D1791" s="26" t="str">
        <f>VLOOKUP(A1791,medical[#All],5,FALSE)</f>
        <v>Prediabetes</v>
      </c>
      <c r="E1791" s="26" t="str">
        <f>VLOOKUP(A1791,medical[#All],6,FALSE)</f>
        <v>No</v>
      </c>
      <c r="F1791" s="26" t="str">
        <f>VLOOKUP('Health care'!A1791,medical[#All],7,FALSE)</f>
        <v>No</v>
      </c>
      <c r="G1791" s="26" t="str">
        <f>VLOOKUP(A1791,medical[#All],8,FALSE)</f>
        <v>No</v>
      </c>
      <c r="H1791" s="26">
        <f>VLOOKUP('Health care'!A1791,medical[#All],9,FALSE)</f>
        <v>1</v>
      </c>
      <c r="I1791" s="26" t="str">
        <f>VLOOKUP(A1791,medical[#All],10,FALSE)</f>
        <v>No</v>
      </c>
      <c r="J1791" s="27" t="str">
        <f>VLOOKUP(A1791,medical[#All],3,FALSE)</f>
        <v>Obesity</v>
      </c>
      <c r="K1791" s="27" t="str">
        <f>VLOOKUP(A1791,medical[#All],5,FALSE)</f>
        <v>Prediabetes</v>
      </c>
      <c r="L1791" s="28" t="str">
        <f>VLOOKUP(A1791,hospital[#All],10,FALSE)</f>
        <v>10-Sep-1992</v>
      </c>
      <c r="M1791" s="29">
        <f>VLOOKUP(A1791,hospital[#All],6,FALSE)</f>
        <v>4837.58</v>
      </c>
      <c r="N1791" s="26" t="str">
        <f>VLOOKUP(A1791,hospital[#All],7,FALSE)</f>
        <v>tier - 3</v>
      </c>
      <c r="O1791" s="26" t="str">
        <f>VLOOKUP(A1791,hospital[#All],8,FALSE)</f>
        <v>tier - 2</v>
      </c>
      <c r="P1791" s="26" t="str">
        <f>VLOOKUP(A1791,hospital[#All],9,FALSE)</f>
        <v>R1013</v>
      </c>
      <c r="Q1791" s="26">
        <f>VLOOKUP(A1791,hospital[#All],11,FALSE)</f>
        <v>33</v>
      </c>
    </row>
    <row r="1792" spans="1:17" ht="15.6" x14ac:dyDescent="0.3">
      <c r="A1792" s="25" t="s">
        <v>579</v>
      </c>
      <c r="B1792" s="26" t="str">
        <f>VLOOKUP(A1792,cstm_name[#All],4,FALSE)</f>
        <v>jr</v>
      </c>
      <c r="C1792" s="26">
        <f>VLOOKUP(A1792,medical[#All],2,FALSE)</f>
        <v>33.18</v>
      </c>
      <c r="D1792" s="26" t="str">
        <f>VLOOKUP(A1792,medical[#All],5,FALSE)</f>
        <v>Normal</v>
      </c>
      <c r="E1792" s="26" t="str">
        <f>VLOOKUP(A1792,medical[#All],6,FALSE)</f>
        <v>No</v>
      </c>
      <c r="F1792" s="26" t="str">
        <f>VLOOKUP('Health care'!A1792,medical[#All],7,FALSE)</f>
        <v>yes</v>
      </c>
      <c r="G1792" s="26" t="str">
        <f>VLOOKUP(A1792,medical[#All],8,FALSE)</f>
        <v>No</v>
      </c>
      <c r="H1792" s="26">
        <f>VLOOKUP('Health care'!A1792,medical[#All],9,FALSE)</f>
        <v>1</v>
      </c>
      <c r="I1792" s="26" t="str">
        <f>VLOOKUP(A1792,medical[#All],10,FALSE)</f>
        <v>No</v>
      </c>
      <c r="J1792" s="27" t="str">
        <f>VLOOKUP(A1792,medical[#All],3,FALSE)</f>
        <v>Obesity</v>
      </c>
      <c r="K1792" s="27" t="str">
        <f>VLOOKUP(A1792,medical[#All],5,FALSE)</f>
        <v>Normal</v>
      </c>
      <c r="L1792" s="28" t="str">
        <f>VLOOKUP(A1792,hospital[#All],10,FALSE)</f>
        <v>11-Dec-2000</v>
      </c>
      <c r="M1792" s="29">
        <f>VLOOKUP(A1792,hospital[#All],6,FALSE)</f>
        <v>4835.43</v>
      </c>
      <c r="N1792" s="26" t="str">
        <f>VLOOKUP(A1792,hospital[#All],7,FALSE)</f>
        <v>tier - 2</v>
      </c>
      <c r="O1792" s="26" t="str">
        <f>VLOOKUP(A1792,hospital[#All],8,FALSE)</f>
        <v>tier - 2</v>
      </c>
      <c r="P1792" s="26" t="str">
        <f>VLOOKUP(A1792,hospital[#All],9,FALSE)</f>
        <v>R1021</v>
      </c>
      <c r="Q1792" s="26">
        <f>VLOOKUP(A1792,hospital[#All],11,FALSE)</f>
        <v>25</v>
      </c>
    </row>
    <row r="1793" spans="1:17" ht="15.6" x14ac:dyDescent="0.3">
      <c r="A1793" s="25" t="s">
        <v>578</v>
      </c>
      <c r="B1793" s="26" t="str">
        <f>VLOOKUP(A1793,cstm_name[#All],4,FALSE)</f>
        <v>heather</v>
      </c>
      <c r="C1793" s="26">
        <f>VLOOKUP(A1793,medical[#All],2,FALSE)</f>
        <v>37</v>
      </c>
      <c r="D1793" s="26" t="str">
        <f>VLOOKUP(A1793,medical[#All],5,FALSE)</f>
        <v>Diabetes</v>
      </c>
      <c r="E1793" s="26" t="str">
        <f>VLOOKUP(A1793,medical[#All],6,FALSE)</f>
        <v>No</v>
      </c>
      <c r="F1793" s="26" t="str">
        <f>VLOOKUP('Health care'!A1793,medical[#All],7,FALSE)</f>
        <v>No</v>
      </c>
      <c r="G1793" s="26" t="str">
        <f>VLOOKUP(A1793,medical[#All],8,FALSE)</f>
        <v>No</v>
      </c>
      <c r="H1793" s="26">
        <f>VLOOKUP('Health care'!A1793,medical[#All],9,FALSE)</f>
        <v>0</v>
      </c>
      <c r="I1793" s="26" t="str">
        <f>VLOOKUP(A1793,medical[#All],10,FALSE)</f>
        <v>No</v>
      </c>
      <c r="J1793" s="27" t="str">
        <f>VLOOKUP(A1793,medical[#All],3,FALSE)</f>
        <v>Obesity</v>
      </c>
      <c r="K1793" s="27" t="str">
        <f>VLOOKUP(A1793,medical[#All],5,FALSE)</f>
        <v>Diabetes</v>
      </c>
      <c r="L1793" s="28" t="str">
        <f>VLOOKUP(A1793,hospital[#All],10,FALSE)</f>
        <v>27-Jun-2002</v>
      </c>
      <c r="M1793" s="29">
        <f>VLOOKUP(A1793,hospital[#All],6,FALSE)</f>
        <v>4830.63</v>
      </c>
      <c r="N1793" s="26" t="str">
        <f>VLOOKUP(A1793,hospital[#All],7,FALSE)</f>
        <v>tier - 2</v>
      </c>
      <c r="O1793" s="26" t="str">
        <f>VLOOKUP(A1793,hospital[#All],8,FALSE)</f>
        <v>tier - 1</v>
      </c>
      <c r="P1793" s="26" t="str">
        <f>VLOOKUP(A1793,hospital[#All],9,FALSE)</f>
        <v>R1011</v>
      </c>
      <c r="Q1793" s="26">
        <f>VLOOKUP(A1793,hospital[#All],11,FALSE)</f>
        <v>23</v>
      </c>
    </row>
    <row r="1794" spans="1:17" ht="15.6" x14ac:dyDescent="0.3">
      <c r="A1794" s="25" t="s">
        <v>577</v>
      </c>
      <c r="B1794" s="26" t="str">
        <f>VLOOKUP(A1794,cstm_name[#All],4,FALSE)</f>
        <v>michael</v>
      </c>
      <c r="C1794" s="26">
        <f>VLOOKUP(A1794,medical[#All],2,FALSE)</f>
        <v>18.905000000000001</v>
      </c>
      <c r="D1794" s="26" t="str">
        <f>VLOOKUP(A1794,medical[#All],5,FALSE)</f>
        <v>Normal</v>
      </c>
      <c r="E1794" s="26" t="str">
        <f>VLOOKUP(A1794,medical[#All],6,FALSE)</f>
        <v>Yes</v>
      </c>
      <c r="F1794" s="26" t="str">
        <f>VLOOKUP('Health care'!A1794,medical[#All],7,FALSE)</f>
        <v>No</v>
      </c>
      <c r="G1794" s="26" t="str">
        <f>VLOOKUP(A1794,medical[#All],8,FALSE)</f>
        <v>No</v>
      </c>
      <c r="H1794" s="26">
        <f>VLOOKUP('Health care'!A1794,medical[#All],9,FALSE)</f>
        <v>1</v>
      </c>
      <c r="I1794" s="26" t="str">
        <f>VLOOKUP(A1794,medical[#All],10,FALSE)</f>
        <v>No</v>
      </c>
      <c r="J1794" s="27" t="str">
        <f>VLOOKUP(A1794,medical[#All],3,FALSE)</f>
        <v>Normal Weight</v>
      </c>
      <c r="K1794" s="27" t="str">
        <f>VLOOKUP(A1794,medical[#All],5,FALSE)</f>
        <v>Normal</v>
      </c>
      <c r="L1794" s="28" t="str">
        <f>VLOOKUP(A1794,hospital[#All],10,FALSE)</f>
        <v>1-Dec-1995</v>
      </c>
      <c r="M1794" s="29">
        <f>VLOOKUP(A1794,hospital[#All],6,FALSE)</f>
        <v>4827.8999999999996</v>
      </c>
      <c r="N1794" s="26" t="str">
        <f>VLOOKUP(A1794,hospital[#All],7,FALSE)</f>
        <v>tier - 1</v>
      </c>
      <c r="O1794" s="26" t="str">
        <f>VLOOKUP(A1794,hospital[#All],8,FALSE)</f>
        <v>tier - 2</v>
      </c>
      <c r="P1794" s="26" t="str">
        <f>VLOOKUP(A1794,hospital[#All],9,FALSE)</f>
        <v>Unknown</v>
      </c>
      <c r="Q1794" s="26">
        <f>VLOOKUP(A1794,hospital[#All],11,FALSE)</f>
        <v>30</v>
      </c>
    </row>
    <row r="1795" spans="1:17" ht="15.6" x14ac:dyDescent="0.3">
      <c r="A1795" s="25" t="s">
        <v>576</v>
      </c>
      <c r="B1795" s="26" t="str">
        <f>VLOOKUP(A1795,cstm_name[#All],4,FALSE)</f>
        <v>kathleen</v>
      </c>
      <c r="C1795" s="26">
        <f>VLOOKUP(A1795,medical[#All],2,FALSE)</f>
        <v>20.03</v>
      </c>
      <c r="D1795" s="26" t="str">
        <f>VLOOKUP(A1795,medical[#All],5,FALSE)</f>
        <v>Diabetes</v>
      </c>
      <c r="E1795" s="26" t="str">
        <f>VLOOKUP(A1795,medical[#All],6,FALSE)</f>
        <v>Yes</v>
      </c>
      <c r="F1795" s="26" t="str">
        <f>VLOOKUP('Health care'!A1795,medical[#All],7,FALSE)</f>
        <v>No</v>
      </c>
      <c r="G1795" s="26" t="str">
        <f>VLOOKUP(A1795,medical[#All],8,FALSE)</f>
        <v>No</v>
      </c>
      <c r="H1795" s="26">
        <f>VLOOKUP('Health care'!A1795,medical[#All],9,FALSE)</f>
        <v>0</v>
      </c>
      <c r="I1795" s="26" t="str">
        <f>VLOOKUP(A1795,medical[#All],10,FALSE)</f>
        <v>No</v>
      </c>
      <c r="J1795" s="27" t="str">
        <f>VLOOKUP(A1795,medical[#All],3,FALSE)</f>
        <v>Normal Weight</v>
      </c>
      <c r="K1795" s="27" t="str">
        <f>VLOOKUP(A1795,medical[#All],5,FALSE)</f>
        <v>Diabetes</v>
      </c>
      <c r="L1795" s="28" t="str">
        <f>VLOOKUP(A1795,hospital[#All],10,FALSE)</f>
        <v>3-Jul-1981</v>
      </c>
      <c r="M1795" s="29">
        <f>VLOOKUP(A1795,hospital[#All],6,FALSE)</f>
        <v>4827.1000000000004</v>
      </c>
      <c r="N1795" s="26" t="str">
        <f>VLOOKUP(A1795,hospital[#All],7,FALSE)</f>
        <v>tier - 2</v>
      </c>
      <c r="O1795" s="26" t="str">
        <f>VLOOKUP(A1795,hospital[#All],8,FALSE)</f>
        <v>tier - 1</v>
      </c>
      <c r="P1795" s="26" t="str">
        <f>VLOOKUP(A1795,hospital[#All],9,FALSE)</f>
        <v>R1013</v>
      </c>
      <c r="Q1795" s="26">
        <f>VLOOKUP(A1795,hospital[#All],11,FALSE)</f>
        <v>44</v>
      </c>
    </row>
    <row r="1796" spans="1:17" ht="15.6" x14ac:dyDescent="0.3">
      <c r="A1796" s="25" t="s">
        <v>575</v>
      </c>
      <c r="B1796" s="26" t="str">
        <f>VLOOKUP(A1796,cstm_name[#All],4,FALSE)</f>
        <v>Ryan</v>
      </c>
      <c r="C1796" s="26">
        <f>VLOOKUP(A1796,medical[#All],2,FALSE)</f>
        <v>16.7</v>
      </c>
      <c r="D1796" s="26" t="str">
        <f>VLOOKUP(A1796,medical[#All],5,FALSE)</f>
        <v>Diabetes</v>
      </c>
      <c r="E1796" s="26" t="str">
        <f>VLOOKUP(A1796,medical[#All],6,FALSE)</f>
        <v>No</v>
      </c>
      <c r="F1796" s="26" t="str">
        <f>VLOOKUP('Health care'!A1796,medical[#All],7,FALSE)</f>
        <v>No</v>
      </c>
      <c r="G1796" s="26" t="str">
        <f>VLOOKUP(A1796,medical[#All],8,FALSE)</f>
        <v>No</v>
      </c>
      <c r="H1796" s="26">
        <f>VLOOKUP('Health care'!A1796,medical[#All],9,FALSE)</f>
        <v>0</v>
      </c>
      <c r="I1796" s="26" t="str">
        <f>VLOOKUP(A1796,medical[#All],10,FALSE)</f>
        <v>No</v>
      </c>
      <c r="J1796" s="27" t="str">
        <f>VLOOKUP(A1796,medical[#All],3,FALSE)</f>
        <v>Underweight</v>
      </c>
      <c r="K1796" s="27" t="str">
        <f>VLOOKUP(A1796,medical[#All],5,FALSE)</f>
        <v>Diabetes</v>
      </c>
      <c r="L1796" s="28" t="str">
        <f>VLOOKUP(A1796,hospital[#All],10,FALSE)</f>
        <v>3-Oct-1978</v>
      </c>
      <c r="M1796" s="29">
        <f>VLOOKUP(A1796,hospital[#All],6,FALSE)</f>
        <v>4812.34</v>
      </c>
      <c r="N1796" s="26" t="str">
        <f>VLOOKUP(A1796,hospital[#All],7,FALSE)</f>
        <v>tier - 2</v>
      </c>
      <c r="O1796" s="26" t="str">
        <f>VLOOKUP(A1796,hospital[#All],8,FALSE)</f>
        <v>tier - 3</v>
      </c>
      <c r="P1796" s="26" t="str">
        <f>VLOOKUP(A1796,hospital[#All],9,FALSE)</f>
        <v>R1013</v>
      </c>
      <c r="Q1796" s="26">
        <f>VLOOKUP(A1796,hospital[#All],11,FALSE)</f>
        <v>47</v>
      </c>
    </row>
    <row r="1797" spans="1:17" ht="15.6" x14ac:dyDescent="0.3">
      <c r="A1797" s="25" t="s">
        <v>574</v>
      </c>
      <c r="B1797" s="26" t="str">
        <f>VLOOKUP(A1797,cstm_name[#All],4,FALSE)</f>
        <v>sara</v>
      </c>
      <c r="C1797" s="26">
        <f>VLOOKUP(A1797,medical[#All],2,FALSE)</f>
        <v>39.82</v>
      </c>
      <c r="D1797" s="26" t="str">
        <f>VLOOKUP(A1797,medical[#All],5,FALSE)</f>
        <v>Prediabetes</v>
      </c>
      <c r="E1797" s="26" t="str">
        <f>VLOOKUP(A1797,medical[#All],6,FALSE)</f>
        <v>No</v>
      </c>
      <c r="F1797" s="26" t="str">
        <f>VLOOKUP('Health care'!A1797,medical[#All],7,FALSE)</f>
        <v>No</v>
      </c>
      <c r="G1797" s="26" t="str">
        <f>VLOOKUP(A1797,medical[#All],8,FALSE)</f>
        <v>No</v>
      </c>
      <c r="H1797" s="26">
        <f>VLOOKUP('Health care'!A1797,medical[#All],9,FALSE)</f>
        <v>0</v>
      </c>
      <c r="I1797" s="26" t="str">
        <f>VLOOKUP(A1797,medical[#All],10,FALSE)</f>
        <v>No</v>
      </c>
      <c r="J1797" s="27" t="str">
        <f>VLOOKUP(A1797,medical[#All],3,FALSE)</f>
        <v>Obesity</v>
      </c>
      <c r="K1797" s="27" t="str">
        <f>VLOOKUP(A1797,medical[#All],5,FALSE)</f>
        <v>Prediabetes</v>
      </c>
      <c r="L1797" s="28" t="str">
        <f>VLOOKUP(A1797,hospital[#All],10,FALSE)</f>
        <v>16-Dec-1989</v>
      </c>
      <c r="M1797" s="29">
        <f>VLOOKUP(A1797,hospital[#All],6,FALSE)</f>
        <v>4795.66</v>
      </c>
      <c r="N1797" s="26" t="str">
        <f>VLOOKUP(A1797,hospital[#All],7,FALSE)</f>
        <v>tier - 2</v>
      </c>
      <c r="O1797" s="26" t="str">
        <f>VLOOKUP(A1797,hospital[#All],8,FALSE)</f>
        <v>tier - 1</v>
      </c>
      <c r="P1797" s="26" t="str">
        <f>VLOOKUP(A1797,hospital[#All],9,FALSE)</f>
        <v>R1013</v>
      </c>
      <c r="Q1797" s="26">
        <f>VLOOKUP(A1797,hospital[#All],11,FALSE)</f>
        <v>36</v>
      </c>
    </row>
    <row r="1798" spans="1:17" ht="15.6" x14ac:dyDescent="0.3">
      <c r="A1798" s="25" t="s">
        <v>573</v>
      </c>
      <c r="B1798" s="26" t="str">
        <f>VLOOKUP(A1798,cstm_name[#All],4,FALSE)</f>
        <v>deniz</v>
      </c>
      <c r="C1798" s="26">
        <f>VLOOKUP(A1798,medical[#All],2,FALSE)</f>
        <v>22.04</v>
      </c>
      <c r="D1798" s="26" t="str">
        <f>VLOOKUP(A1798,medical[#All],5,FALSE)</f>
        <v>Prediabetes</v>
      </c>
      <c r="E1798" s="26" t="str">
        <f>VLOOKUP(A1798,medical[#All],6,FALSE)</f>
        <v>No</v>
      </c>
      <c r="F1798" s="26" t="str">
        <f>VLOOKUP('Health care'!A1798,medical[#All],7,FALSE)</f>
        <v>No</v>
      </c>
      <c r="G1798" s="26" t="str">
        <f>VLOOKUP(A1798,medical[#All],8,FALSE)</f>
        <v>No</v>
      </c>
      <c r="H1798" s="26">
        <f>VLOOKUP('Health care'!A1798,medical[#All],9,FALSE)</f>
        <v>1</v>
      </c>
      <c r="I1798" s="26" t="str">
        <f>VLOOKUP(A1798,medical[#All],10,FALSE)</f>
        <v>No</v>
      </c>
      <c r="J1798" s="27" t="str">
        <f>VLOOKUP(A1798,medical[#All],3,FALSE)</f>
        <v>Normal Weight</v>
      </c>
      <c r="K1798" s="27" t="str">
        <f>VLOOKUP(A1798,medical[#All],5,FALSE)</f>
        <v>Prediabetes</v>
      </c>
      <c r="L1798" s="28" t="str">
        <f>VLOOKUP(A1798,hospital[#All],10,FALSE)</f>
        <v>22-Jun-1987</v>
      </c>
      <c r="M1798" s="29">
        <f>VLOOKUP(A1798,hospital[#All],6,FALSE)</f>
        <v>4787.42</v>
      </c>
      <c r="N1798" s="26" t="str">
        <f>VLOOKUP(A1798,hospital[#All],7,FALSE)</f>
        <v>tier - 2</v>
      </c>
      <c r="O1798" s="26" t="str">
        <f>VLOOKUP(A1798,hospital[#All],8,FALSE)</f>
        <v>tier - 3</v>
      </c>
      <c r="P1798" s="26" t="str">
        <f>VLOOKUP(A1798,hospital[#All],9,FALSE)</f>
        <v>R1013</v>
      </c>
      <c r="Q1798" s="26">
        <f>VLOOKUP(A1798,hospital[#All],11,FALSE)</f>
        <v>38</v>
      </c>
    </row>
    <row r="1799" spans="1:17" ht="15.6" x14ac:dyDescent="0.3">
      <c r="A1799" s="25" t="s">
        <v>572</v>
      </c>
      <c r="B1799" s="26" t="str">
        <f>VLOOKUP(A1799,cstm_name[#All],4,FALSE)</f>
        <v>Shannon</v>
      </c>
      <c r="C1799" s="26">
        <f>VLOOKUP(A1799,medical[#All],2,FALSE)</f>
        <v>28.27</v>
      </c>
      <c r="D1799" s="26" t="str">
        <f>VLOOKUP(A1799,medical[#All],5,FALSE)</f>
        <v>Normal</v>
      </c>
      <c r="E1799" s="26" t="str">
        <f>VLOOKUP(A1799,medical[#All],6,FALSE)</f>
        <v>No</v>
      </c>
      <c r="F1799" s="26" t="str">
        <f>VLOOKUP('Health care'!A1799,medical[#All],7,FALSE)</f>
        <v>No</v>
      </c>
      <c r="G1799" s="26" t="str">
        <f>VLOOKUP(A1799,medical[#All],8,FALSE)</f>
        <v>No</v>
      </c>
      <c r="H1799" s="26">
        <f>VLOOKUP('Health care'!A1799,medical[#All],9,FALSE)</f>
        <v>0</v>
      </c>
      <c r="I1799" s="26" t="str">
        <f>VLOOKUP(A1799,medical[#All],10,FALSE)</f>
        <v>No</v>
      </c>
      <c r="J1799" s="27" t="str">
        <f>VLOOKUP(A1799,medical[#All],3,FALSE)</f>
        <v>OverWeight</v>
      </c>
      <c r="K1799" s="27" t="str">
        <f>VLOOKUP(A1799,medical[#All],5,FALSE)</f>
        <v>Normal</v>
      </c>
      <c r="L1799" s="28" t="str">
        <f>VLOOKUP(A1799,hospital[#All],10,FALSE)</f>
        <v>9-Dec-1989</v>
      </c>
      <c r="M1799" s="29">
        <f>VLOOKUP(A1799,hospital[#All],6,FALSE)</f>
        <v>4779.6000000000004</v>
      </c>
      <c r="N1799" s="26" t="str">
        <f>VLOOKUP(A1799,hospital[#All],7,FALSE)</f>
        <v>tier - 2</v>
      </c>
      <c r="O1799" s="26" t="str">
        <f>VLOOKUP(A1799,hospital[#All],8,FALSE)</f>
        <v>tier - 3</v>
      </c>
      <c r="P1799" s="26" t="str">
        <f>VLOOKUP(A1799,hospital[#All],9,FALSE)</f>
        <v>R1013</v>
      </c>
      <c r="Q1799" s="26">
        <f>VLOOKUP(A1799,hospital[#All],11,FALSE)</f>
        <v>36</v>
      </c>
    </row>
    <row r="1800" spans="1:17" ht="15.6" x14ac:dyDescent="0.3">
      <c r="A1800" s="25" t="s">
        <v>571</v>
      </c>
      <c r="B1800" s="26" t="str">
        <f>VLOOKUP(A1800,cstm_name[#All],4,FALSE)</f>
        <v>Kaitlin</v>
      </c>
      <c r="C1800" s="26">
        <f>VLOOKUP(A1800,medical[#All],2,FALSE)</f>
        <v>18.5</v>
      </c>
      <c r="D1800" s="26" t="str">
        <f>VLOOKUP(A1800,medical[#All],5,FALSE)</f>
        <v>Normal</v>
      </c>
      <c r="E1800" s="26" t="str">
        <f>VLOOKUP(A1800,medical[#All],6,FALSE)</f>
        <v>No</v>
      </c>
      <c r="F1800" s="26" t="str">
        <f>VLOOKUP('Health care'!A1800,medical[#All],7,FALSE)</f>
        <v>No</v>
      </c>
      <c r="G1800" s="26" t="str">
        <f>VLOOKUP(A1800,medical[#All],8,FALSE)</f>
        <v>No</v>
      </c>
      <c r="H1800" s="26">
        <f>VLOOKUP('Health care'!A1800,medical[#All],9,FALSE)</f>
        <v>0</v>
      </c>
      <c r="I1800" s="26" t="str">
        <f>VLOOKUP(A1800,medical[#All],10,FALSE)</f>
        <v>No</v>
      </c>
      <c r="J1800" s="27" t="str">
        <f>VLOOKUP(A1800,medical[#All],3,FALSE)</f>
        <v>Normal Weight</v>
      </c>
      <c r="K1800" s="27" t="str">
        <f>VLOOKUP(A1800,medical[#All],5,FALSE)</f>
        <v>Normal</v>
      </c>
      <c r="L1800" s="28" t="str">
        <f>VLOOKUP(A1800,hospital[#All],10,FALSE)</f>
        <v>1-Aug-1989</v>
      </c>
      <c r="M1800" s="29">
        <f>VLOOKUP(A1800,hospital[#All],6,FALSE)</f>
        <v>4766.0200000000004</v>
      </c>
      <c r="N1800" s="26" t="str">
        <f>VLOOKUP(A1800,hospital[#All],7,FALSE)</f>
        <v>tier - 2</v>
      </c>
      <c r="O1800" s="26" t="str">
        <f>VLOOKUP(A1800,hospital[#All],8,FALSE)</f>
        <v>tier - 3</v>
      </c>
      <c r="P1800" s="26" t="str">
        <f>VLOOKUP(A1800,hospital[#All],9,FALSE)</f>
        <v>R1011</v>
      </c>
      <c r="Q1800" s="26">
        <f>VLOOKUP(A1800,hospital[#All],11,FALSE)</f>
        <v>36</v>
      </c>
    </row>
    <row r="1801" spans="1:17" ht="15.6" x14ac:dyDescent="0.3">
      <c r="A1801" s="25" t="s">
        <v>570</v>
      </c>
      <c r="B1801" s="26" t="str">
        <f>VLOOKUP(A1801,cstm_name[#All],4,FALSE)</f>
        <v>alfredo</v>
      </c>
      <c r="C1801" s="26">
        <f>VLOOKUP(A1801,medical[#All],2,FALSE)</f>
        <v>38.6</v>
      </c>
      <c r="D1801" s="26" t="str">
        <f>VLOOKUP(A1801,medical[#All],5,FALSE)</f>
        <v>Prediabetes</v>
      </c>
      <c r="E1801" s="26" t="str">
        <f>VLOOKUP(A1801,medical[#All],6,FALSE)</f>
        <v>No</v>
      </c>
      <c r="F1801" s="26" t="str">
        <f>VLOOKUP('Health care'!A1801,medical[#All],7,FALSE)</f>
        <v>No</v>
      </c>
      <c r="G1801" s="26" t="str">
        <f>VLOOKUP(A1801,medical[#All],8,FALSE)</f>
        <v>No</v>
      </c>
      <c r="H1801" s="26">
        <f>VLOOKUP('Health care'!A1801,medical[#All],9,FALSE)</f>
        <v>1</v>
      </c>
      <c r="I1801" s="26" t="str">
        <f>VLOOKUP(A1801,medical[#All],10,FALSE)</f>
        <v>No</v>
      </c>
      <c r="J1801" s="27" t="str">
        <f>VLOOKUP(A1801,medical[#All],3,FALSE)</f>
        <v>Obesity</v>
      </c>
      <c r="K1801" s="27" t="str">
        <f>VLOOKUP(A1801,medical[#All],5,FALSE)</f>
        <v>Prediabetes</v>
      </c>
      <c r="L1801" s="28" t="str">
        <f>VLOOKUP(A1801,hospital[#All],10,FALSE)</f>
        <v>27-Sep-1987</v>
      </c>
      <c r="M1801" s="29">
        <f>VLOOKUP(A1801,hospital[#All],6,FALSE)</f>
        <v>4762.33</v>
      </c>
      <c r="N1801" s="26" t="str">
        <f>VLOOKUP(A1801,hospital[#All],7,FALSE)</f>
        <v>tier - 3</v>
      </c>
      <c r="O1801" s="26" t="str">
        <f>VLOOKUP(A1801,hospital[#All],8,FALSE)</f>
        <v>tier - 3</v>
      </c>
      <c r="P1801" s="26" t="str">
        <f>VLOOKUP(A1801,hospital[#All],9,FALSE)</f>
        <v>R1011</v>
      </c>
      <c r="Q1801" s="26">
        <f>VLOOKUP(A1801,hospital[#All],11,FALSE)</f>
        <v>38</v>
      </c>
    </row>
    <row r="1802" spans="1:17" ht="15.6" x14ac:dyDescent="0.3">
      <c r="A1802" s="25" t="s">
        <v>569</v>
      </c>
      <c r="B1802" s="26" t="str">
        <f>VLOOKUP(A1802,cstm_name[#All],4,FALSE)</f>
        <v>kristen</v>
      </c>
      <c r="C1802" s="26">
        <f>VLOOKUP(A1802,medical[#All],2,FALSE)</f>
        <v>43.12</v>
      </c>
      <c r="D1802" s="26" t="str">
        <f>VLOOKUP(A1802,medical[#All],5,FALSE)</f>
        <v>Prediabetes</v>
      </c>
      <c r="E1802" s="26" t="str">
        <f>VLOOKUP(A1802,medical[#All],6,FALSE)</f>
        <v>No</v>
      </c>
      <c r="F1802" s="26" t="str">
        <f>VLOOKUP('Health care'!A1802,medical[#All],7,FALSE)</f>
        <v>No</v>
      </c>
      <c r="G1802" s="26" t="str">
        <f>VLOOKUP(A1802,medical[#All],8,FALSE)</f>
        <v>No</v>
      </c>
      <c r="H1802" s="26">
        <f>VLOOKUP('Health care'!A1802,medical[#All],9,FALSE)</f>
        <v>1</v>
      </c>
      <c r="I1802" s="26" t="str">
        <f>VLOOKUP(A1802,medical[#All],10,FALSE)</f>
        <v>No</v>
      </c>
      <c r="J1802" s="27" t="str">
        <f>VLOOKUP(A1802,medical[#All],3,FALSE)</f>
        <v>Obesity</v>
      </c>
      <c r="K1802" s="27" t="str">
        <f>VLOOKUP(A1802,medical[#All],5,FALSE)</f>
        <v>Prediabetes</v>
      </c>
      <c r="L1802" s="28" t="str">
        <f>VLOOKUP(A1802,hospital[#All],10,FALSE)</f>
        <v>16-Aug-1992</v>
      </c>
      <c r="M1802" s="29">
        <f>VLOOKUP(A1802,hospital[#All],6,FALSE)</f>
        <v>4753.6400000000003</v>
      </c>
      <c r="N1802" s="26" t="str">
        <f>VLOOKUP(A1802,hospital[#All],7,FALSE)</f>
        <v>tier - 2</v>
      </c>
      <c r="O1802" s="26" t="str">
        <f>VLOOKUP(A1802,hospital[#All],8,FALSE)</f>
        <v>tier - 3</v>
      </c>
      <c r="P1802" s="26" t="str">
        <f>VLOOKUP(A1802,hospital[#All],9,FALSE)</f>
        <v>R1013</v>
      </c>
      <c r="Q1802" s="26">
        <f>VLOOKUP(A1802,hospital[#All],11,FALSE)</f>
        <v>33</v>
      </c>
    </row>
    <row r="1803" spans="1:17" ht="15.6" x14ac:dyDescent="0.3">
      <c r="A1803" s="25" t="s">
        <v>568</v>
      </c>
      <c r="B1803" s="26" t="str">
        <f>VLOOKUP(A1803,cstm_name[#All],4,FALSE)</f>
        <v>daniel</v>
      </c>
      <c r="C1803" s="26">
        <f>VLOOKUP(A1803,medical[#All],2,FALSE)</f>
        <v>30.5</v>
      </c>
      <c r="D1803" s="26" t="str">
        <f>VLOOKUP(A1803,medical[#All],5,FALSE)</f>
        <v>Normal</v>
      </c>
      <c r="E1803" s="26" t="str">
        <f>VLOOKUP(A1803,medical[#All],6,FALSE)</f>
        <v>No</v>
      </c>
      <c r="F1803" s="26" t="str">
        <f>VLOOKUP('Health care'!A1803,medical[#All],7,FALSE)</f>
        <v>No</v>
      </c>
      <c r="G1803" s="26" t="str">
        <f>VLOOKUP(A1803,medical[#All],8,FALSE)</f>
        <v>No</v>
      </c>
      <c r="H1803" s="26">
        <f>VLOOKUP('Health care'!A1803,medical[#All],9,FALSE)</f>
        <v>1</v>
      </c>
      <c r="I1803" s="26" t="str">
        <f>VLOOKUP(A1803,medical[#All],10,FALSE)</f>
        <v>No</v>
      </c>
      <c r="J1803" s="27" t="str">
        <f>VLOOKUP(A1803,medical[#All],3,FALSE)</f>
        <v>Obesity</v>
      </c>
      <c r="K1803" s="27" t="str">
        <f>VLOOKUP(A1803,medical[#All],5,FALSE)</f>
        <v>Normal</v>
      </c>
      <c r="L1803" s="28" t="str">
        <f>VLOOKUP(A1803,hospital[#All],10,FALSE)</f>
        <v>22-Nov-1987</v>
      </c>
      <c r="M1803" s="29">
        <f>VLOOKUP(A1803,hospital[#All],6,FALSE)</f>
        <v>4751.07</v>
      </c>
      <c r="N1803" s="26" t="str">
        <f>VLOOKUP(A1803,hospital[#All],7,FALSE)</f>
        <v>tier - 3</v>
      </c>
      <c r="O1803" s="26" t="str">
        <f>VLOOKUP(A1803,hospital[#All],8,FALSE)</f>
        <v>tier - 1</v>
      </c>
      <c r="P1803" s="26" t="str">
        <f>VLOOKUP(A1803,hospital[#All],9,FALSE)</f>
        <v>R1011</v>
      </c>
      <c r="Q1803" s="26">
        <f>VLOOKUP(A1803,hospital[#All],11,FALSE)</f>
        <v>38</v>
      </c>
    </row>
    <row r="1804" spans="1:17" ht="15.6" x14ac:dyDescent="0.3">
      <c r="A1804" s="25" t="s">
        <v>567</v>
      </c>
      <c r="B1804" s="26" t="str">
        <f>VLOOKUP(A1804,cstm_name[#All],4,FALSE)</f>
        <v>jonathan</v>
      </c>
      <c r="C1804" s="26">
        <f>VLOOKUP(A1804,medical[#All],2,FALSE)</f>
        <v>27.61</v>
      </c>
      <c r="D1804" s="26" t="str">
        <f>VLOOKUP(A1804,medical[#All],5,FALSE)</f>
        <v>Normal</v>
      </c>
      <c r="E1804" s="26" t="str">
        <f>VLOOKUP(A1804,medical[#All],6,FALSE)</f>
        <v>No</v>
      </c>
      <c r="F1804" s="26" t="str">
        <f>VLOOKUP('Health care'!A1804,medical[#All],7,FALSE)</f>
        <v>No</v>
      </c>
      <c r="G1804" s="26" t="str">
        <f>VLOOKUP(A1804,medical[#All],8,FALSE)</f>
        <v>No</v>
      </c>
      <c r="H1804" s="26">
        <f>VLOOKUP('Health care'!A1804,medical[#All],9,FALSE)</f>
        <v>1</v>
      </c>
      <c r="I1804" s="26" t="str">
        <f>VLOOKUP(A1804,medical[#All],10,FALSE)</f>
        <v>No</v>
      </c>
      <c r="J1804" s="27" t="str">
        <f>VLOOKUP(A1804,medical[#All],3,FALSE)</f>
        <v>OverWeight</v>
      </c>
      <c r="K1804" s="27" t="str">
        <f>VLOOKUP(A1804,medical[#All],5,FALSE)</f>
        <v>Normal</v>
      </c>
      <c r="L1804" s="28" t="str">
        <f>VLOOKUP(A1804,hospital[#All],10,FALSE)</f>
        <v>2-Sep-1987</v>
      </c>
      <c r="M1804" s="29">
        <f>VLOOKUP(A1804,hospital[#All],6,FALSE)</f>
        <v>4747.05</v>
      </c>
      <c r="N1804" s="26" t="str">
        <f>VLOOKUP(A1804,hospital[#All],7,FALSE)</f>
        <v>tier - 2</v>
      </c>
      <c r="O1804" s="26" t="str">
        <f>VLOOKUP(A1804,hospital[#All],8,FALSE)</f>
        <v>tier - 2</v>
      </c>
      <c r="P1804" s="26" t="str">
        <f>VLOOKUP(A1804,hospital[#All],9,FALSE)</f>
        <v>R1013</v>
      </c>
      <c r="Q1804" s="26">
        <f>VLOOKUP(A1804,hospital[#All],11,FALSE)</f>
        <v>38</v>
      </c>
    </row>
    <row r="1805" spans="1:17" ht="15.6" x14ac:dyDescent="0.3">
      <c r="A1805" s="25" t="s">
        <v>566</v>
      </c>
      <c r="B1805" s="26" t="str">
        <f>VLOOKUP(A1805,cstm_name[#All],4,FALSE)</f>
        <v>troy</v>
      </c>
      <c r="C1805" s="26">
        <f>VLOOKUP(A1805,medical[#All],2,FALSE)</f>
        <v>27.1</v>
      </c>
      <c r="D1805" s="26" t="str">
        <f>VLOOKUP(A1805,medical[#All],5,FALSE)</f>
        <v>Normal</v>
      </c>
      <c r="E1805" s="26" t="str">
        <f>VLOOKUP(A1805,medical[#All],6,FALSE)</f>
        <v>No</v>
      </c>
      <c r="F1805" s="26" t="str">
        <f>VLOOKUP('Health care'!A1805,medical[#All],7,FALSE)</f>
        <v>No</v>
      </c>
      <c r="G1805" s="26" t="str">
        <f>VLOOKUP(A1805,medical[#All],8,FALSE)</f>
        <v>No</v>
      </c>
      <c r="H1805" s="26">
        <f>VLOOKUP('Health care'!A1805,medical[#All],9,FALSE)</f>
        <v>1</v>
      </c>
      <c r="I1805" s="26" t="str">
        <f>VLOOKUP(A1805,medical[#All],10,FALSE)</f>
        <v>No</v>
      </c>
      <c r="J1805" s="27" t="str">
        <f>VLOOKUP(A1805,medical[#All],3,FALSE)</f>
        <v>OverWeight</v>
      </c>
      <c r="K1805" s="27" t="str">
        <f>VLOOKUP(A1805,medical[#All],5,FALSE)</f>
        <v>Normal</v>
      </c>
      <c r="L1805" s="28" t="str">
        <f>VLOOKUP(A1805,hospital[#All],10,FALSE)</f>
        <v>5-Jun-1987</v>
      </c>
      <c r="M1805" s="29">
        <f>VLOOKUP(A1805,hospital[#All],6,FALSE)</f>
        <v>4746.34</v>
      </c>
      <c r="N1805" s="26" t="str">
        <f>VLOOKUP(A1805,hospital[#All],7,FALSE)</f>
        <v>tier - 2</v>
      </c>
      <c r="O1805" s="26" t="str">
        <f>VLOOKUP(A1805,hospital[#All],8,FALSE)</f>
        <v>tier - 2</v>
      </c>
      <c r="P1805" s="26" t="str">
        <f>VLOOKUP(A1805,hospital[#All],9,FALSE)</f>
        <v>R1011</v>
      </c>
      <c r="Q1805" s="26">
        <f>VLOOKUP(A1805,hospital[#All],11,FALSE)</f>
        <v>38</v>
      </c>
    </row>
    <row r="1806" spans="1:17" ht="15.6" x14ac:dyDescent="0.3">
      <c r="A1806" s="25" t="s">
        <v>565</v>
      </c>
      <c r="B1806" s="26" t="str">
        <f>VLOOKUP(A1806,cstm_name[#All],4,FALSE)</f>
        <v>Daniel</v>
      </c>
      <c r="C1806" s="26">
        <f>VLOOKUP(A1806,medical[#All],2,FALSE)</f>
        <v>35.93</v>
      </c>
      <c r="D1806" s="26" t="str">
        <f>VLOOKUP(A1806,medical[#All],5,FALSE)</f>
        <v>Normal</v>
      </c>
      <c r="E1806" s="26" t="str">
        <f>VLOOKUP(A1806,medical[#All],6,FALSE)</f>
        <v>No</v>
      </c>
      <c r="F1806" s="26" t="str">
        <f>VLOOKUP('Health care'!A1806,medical[#All],7,FALSE)</f>
        <v>yes</v>
      </c>
      <c r="G1806" s="26" t="str">
        <f>VLOOKUP(A1806,medical[#All],8,FALSE)</f>
        <v>No</v>
      </c>
      <c r="H1806" s="26">
        <f>VLOOKUP('Health care'!A1806,medical[#All],9,FALSE)</f>
        <v>1</v>
      </c>
      <c r="I1806" s="26" t="str">
        <f>VLOOKUP(A1806,medical[#All],10,FALSE)</f>
        <v>No</v>
      </c>
      <c r="J1806" s="27" t="str">
        <f>VLOOKUP(A1806,medical[#All],3,FALSE)</f>
        <v>Obesity</v>
      </c>
      <c r="K1806" s="27" t="str">
        <f>VLOOKUP(A1806,medical[#All],5,FALSE)</f>
        <v>Normal</v>
      </c>
      <c r="L1806" s="28" t="str">
        <f>VLOOKUP(A1806,hospital[#All],10,FALSE)</f>
        <v>24-Nov-2004</v>
      </c>
      <c r="M1806" s="29">
        <f>VLOOKUP(A1806,hospital[#All],6,FALSE)</f>
        <v>4740.78</v>
      </c>
      <c r="N1806" s="26" t="str">
        <f>VLOOKUP(A1806,hospital[#All],7,FALSE)</f>
        <v>tier - 2</v>
      </c>
      <c r="O1806" s="26" t="str">
        <f>VLOOKUP(A1806,hospital[#All],8,FALSE)</f>
        <v>tier - 3</v>
      </c>
      <c r="P1806" s="26" t="str">
        <f>VLOOKUP(A1806,hospital[#All],9,FALSE)</f>
        <v>R1021</v>
      </c>
      <c r="Q1806" s="26">
        <f>VLOOKUP(A1806,hospital[#All],11,FALSE)</f>
        <v>21</v>
      </c>
    </row>
    <row r="1807" spans="1:17" ht="15.6" x14ac:dyDescent="0.3">
      <c r="A1807" s="25" t="s">
        <v>564</v>
      </c>
      <c r="B1807" s="26" t="str">
        <f>VLOOKUP(A1807,cstm_name[#All],4,FALSE)</f>
        <v>lauren</v>
      </c>
      <c r="C1807" s="26">
        <f>VLOOKUP(A1807,medical[#All],2,FALSE)</f>
        <v>32.68</v>
      </c>
      <c r="D1807" s="26" t="str">
        <f>VLOOKUP(A1807,medical[#All],5,FALSE)</f>
        <v>Normal</v>
      </c>
      <c r="E1807" s="26" t="str">
        <f>VLOOKUP(A1807,medical[#All],6,FALSE)</f>
        <v>No</v>
      </c>
      <c r="F1807" s="26" t="str">
        <f>VLOOKUP('Health care'!A1807,medical[#All],7,FALSE)</f>
        <v>No</v>
      </c>
      <c r="G1807" s="26" t="str">
        <f>VLOOKUP(A1807,medical[#All],8,FALSE)</f>
        <v>No</v>
      </c>
      <c r="H1807" s="26">
        <f>VLOOKUP('Health care'!A1807,medical[#All],9,FALSE)</f>
        <v>0</v>
      </c>
      <c r="I1807" s="26" t="str">
        <f>VLOOKUP(A1807,medical[#All],10,FALSE)</f>
        <v>No</v>
      </c>
      <c r="J1807" s="27" t="str">
        <f>VLOOKUP(A1807,medical[#All],3,FALSE)</f>
        <v>Obesity</v>
      </c>
      <c r="K1807" s="27" t="str">
        <f>VLOOKUP(A1807,medical[#All],5,FALSE)</f>
        <v>Normal</v>
      </c>
      <c r="L1807" s="28" t="str">
        <f>VLOOKUP(A1807,hospital[#All],10,FALSE)</f>
        <v>12-Oct-1991</v>
      </c>
      <c r="M1807" s="29">
        <f>VLOOKUP(A1807,hospital[#All],6,FALSE)</f>
        <v>4738.2700000000004</v>
      </c>
      <c r="N1807" s="26" t="str">
        <f>VLOOKUP(A1807,hospital[#All],7,FALSE)</f>
        <v>tier - 2</v>
      </c>
      <c r="O1807" s="26" t="str">
        <f>VLOOKUP(A1807,hospital[#All],8,FALSE)</f>
        <v>tier - 3</v>
      </c>
      <c r="P1807" s="26" t="str">
        <f>VLOOKUP(A1807,hospital[#All],9,FALSE)</f>
        <v>R1012</v>
      </c>
      <c r="Q1807" s="26">
        <f>VLOOKUP(A1807,hospital[#All],11,FALSE)</f>
        <v>34</v>
      </c>
    </row>
    <row r="1808" spans="1:17" ht="15.6" x14ac:dyDescent="0.3">
      <c r="A1808" s="25" t="s">
        <v>563</v>
      </c>
      <c r="B1808" s="26" t="str">
        <f>VLOOKUP(A1808,cstm_name[#All],4,FALSE)</f>
        <v>jennefer</v>
      </c>
      <c r="C1808" s="26">
        <f>VLOOKUP(A1808,medical[#All],2,FALSE)</f>
        <v>20.74</v>
      </c>
      <c r="D1808" s="26" t="str">
        <f>VLOOKUP(A1808,medical[#All],5,FALSE)</f>
        <v>Diabetes</v>
      </c>
      <c r="E1808" s="26" t="str">
        <f>VLOOKUP(A1808,medical[#All],6,FALSE)</f>
        <v>Yes</v>
      </c>
      <c r="F1808" s="26" t="str">
        <f>VLOOKUP('Health care'!A1808,medical[#All],7,FALSE)</f>
        <v>No</v>
      </c>
      <c r="G1808" s="26" t="str">
        <f>VLOOKUP(A1808,medical[#All],8,FALSE)</f>
        <v>No</v>
      </c>
      <c r="H1808" s="26">
        <f>VLOOKUP('Health care'!A1808,medical[#All],9,FALSE)</f>
        <v>1</v>
      </c>
      <c r="I1808" s="26" t="str">
        <f>VLOOKUP(A1808,medical[#All],10,FALSE)</f>
        <v>No</v>
      </c>
      <c r="J1808" s="27" t="str">
        <f>VLOOKUP(A1808,medical[#All],3,FALSE)</f>
        <v>Normal Weight</v>
      </c>
      <c r="K1808" s="27" t="str">
        <f>VLOOKUP(A1808,medical[#All],5,FALSE)</f>
        <v>Diabetes</v>
      </c>
      <c r="L1808" s="28" t="str">
        <f>VLOOKUP(A1808,hospital[#All],10,FALSE)</f>
        <v>5-Sep-1986</v>
      </c>
      <c r="M1808" s="29">
        <f>VLOOKUP(A1808,hospital[#All],6,FALSE)</f>
        <v>4734.6400000000003</v>
      </c>
      <c r="N1808" s="26" t="str">
        <f>VLOOKUP(A1808,hospital[#All],7,FALSE)</f>
        <v>tier - 2</v>
      </c>
      <c r="O1808" s="26" t="str">
        <f>VLOOKUP(A1808,hospital[#All],8,FALSE)</f>
        <v>tier - 1</v>
      </c>
      <c r="P1808" s="26" t="str">
        <f>VLOOKUP(A1808,hospital[#All],9,FALSE)</f>
        <v>R1013</v>
      </c>
      <c r="Q1808" s="26">
        <f>VLOOKUP(A1808,hospital[#All],11,FALSE)</f>
        <v>39</v>
      </c>
    </row>
    <row r="1809" spans="1:17" ht="15.6" x14ac:dyDescent="0.3">
      <c r="A1809" s="25" t="s">
        <v>562</v>
      </c>
      <c r="B1809" s="26" t="str">
        <f>VLOOKUP(A1809,cstm_name[#All],4,FALSE)</f>
        <v>Tracey</v>
      </c>
      <c r="C1809" s="26">
        <f>VLOOKUP(A1809,medical[#All],2,FALSE)</f>
        <v>15.57</v>
      </c>
      <c r="D1809" s="26" t="str">
        <f>VLOOKUP(A1809,medical[#All],5,FALSE)</f>
        <v>Prediabetes</v>
      </c>
      <c r="E1809" s="26" t="str">
        <f>VLOOKUP(A1809,medical[#All],6,FALSE)</f>
        <v>No</v>
      </c>
      <c r="F1809" s="26" t="str">
        <f>VLOOKUP('Health care'!A1809,medical[#All],7,FALSE)</f>
        <v>No</v>
      </c>
      <c r="G1809" s="26" t="str">
        <f>VLOOKUP(A1809,medical[#All],8,FALSE)</f>
        <v>No</v>
      </c>
      <c r="H1809" s="26">
        <f>VLOOKUP('Health care'!A1809,medical[#All],9,FALSE)</f>
        <v>0</v>
      </c>
      <c r="I1809" s="26" t="str">
        <f>VLOOKUP(A1809,medical[#All],10,FALSE)</f>
        <v>No</v>
      </c>
      <c r="J1809" s="27" t="str">
        <f>VLOOKUP(A1809,medical[#All],3,FALSE)</f>
        <v>Underweight</v>
      </c>
      <c r="K1809" s="27" t="str">
        <f>VLOOKUP(A1809,medical[#All],5,FALSE)</f>
        <v>Prediabetes</v>
      </c>
      <c r="L1809" s="28" t="str">
        <f>VLOOKUP(A1809,hospital[#All],10,FALSE)</f>
        <v>2-Jul-1980</v>
      </c>
      <c r="M1809" s="29">
        <f>VLOOKUP(A1809,hospital[#All],6,FALSE)</f>
        <v>4728.71</v>
      </c>
      <c r="N1809" s="26" t="str">
        <f>VLOOKUP(A1809,hospital[#All],7,FALSE)</f>
        <v>tier - 2</v>
      </c>
      <c r="O1809" s="26" t="str">
        <f>VLOOKUP(A1809,hospital[#All],8,FALSE)</f>
        <v>tier - 3</v>
      </c>
      <c r="P1809" s="26" t="str">
        <f>VLOOKUP(A1809,hospital[#All],9,FALSE)</f>
        <v>R1012</v>
      </c>
      <c r="Q1809" s="26">
        <f>VLOOKUP(A1809,hospital[#All],11,FALSE)</f>
        <v>45</v>
      </c>
    </row>
    <row r="1810" spans="1:17" ht="15.6" x14ac:dyDescent="0.3">
      <c r="A1810" s="25" t="s">
        <v>561</v>
      </c>
      <c r="B1810" s="26" t="str">
        <f>VLOOKUP(A1810,cstm_name[#All],4,FALSE)</f>
        <v>ashley</v>
      </c>
      <c r="C1810" s="26">
        <f>VLOOKUP(A1810,medical[#All],2,FALSE)</f>
        <v>23.844999999999999</v>
      </c>
      <c r="D1810" s="26" t="str">
        <f>VLOOKUP(A1810,medical[#All],5,FALSE)</f>
        <v>Normal</v>
      </c>
      <c r="E1810" s="26" t="str">
        <f>VLOOKUP(A1810,medical[#All],6,FALSE)</f>
        <v>No</v>
      </c>
      <c r="F1810" s="26" t="str">
        <f>VLOOKUP('Health care'!A1810,medical[#All],7,FALSE)</f>
        <v>No</v>
      </c>
      <c r="G1810" s="26" t="str">
        <f>VLOOKUP(A1810,medical[#All],8,FALSE)</f>
        <v>No</v>
      </c>
      <c r="H1810" s="26">
        <f>VLOOKUP('Health care'!A1810,medical[#All],9,FALSE)</f>
        <v>0</v>
      </c>
      <c r="I1810" s="26" t="str">
        <f>VLOOKUP(A1810,medical[#All],10,FALSE)</f>
        <v>No</v>
      </c>
      <c r="J1810" s="27" t="str">
        <f>VLOOKUP(A1810,medical[#All],3,FALSE)</f>
        <v>Normal Weight</v>
      </c>
      <c r="K1810" s="27" t="str">
        <f>VLOOKUP(A1810,medical[#All],5,FALSE)</f>
        <v>Normal</v>
      </c>
      <c r="L1810" s="28" t="str">
        <f>VLOOKUP(A1810,hospital[#All],10,FALSE)</f>
        <v>12-Aug-1994</v>
      </c>
      <c r="M1810" s="29">
        <f>VLOOKUP(A1810,hospital[#All],6,FALSE)</f>
        <v>4719.74</v>
      </c>
      <c r="N1810" s="26" t="str">
        <f>VLOOKUP(A1810,hospital[#All],7,FALSE)</f>
        <v>tier - 2</v>
      </c>
      <c r="O1810" s="26" t="str">
        <f>VLOOKUP(A1810,hospital[#All],8,FALSE)</f>
        <v>tier - 1</v>
      </c>
      <c r="P1810" s="26" t="str">
        <f>VLOOKUP(A1810,hospital[#All],9,FALSE)</f>
        <v>R1012</v>
      </c>
      <c r="Q1810" s="26">
        <f>VLOOKUP(A1810,hospital[#All],11,FALSE)</f>
        <v>31</v>
      </c>
    </row>
    <row r="1811" spans="1:17" ht="15.6" x14ac:dyDescent="0.3">
      <c r="A1811" s="25" t="s">
        <v>560</v>
      </c>
      <c r="B1811" s="26" t="str">
        <f>VLOOKUP(A1811,cstm_name[#All],4,FALSE)</f>
        <v>cindy</v>
      </c>
      <c r="C1811" s="26">
        <f>VLOOKUP(A1811,medical[#All],2,FALSE)</f>
        <v>22.895</v>
      </c>
      <c r="D1811" s="26" t="str">
        <f>VLOOKUP(A1811,medical[#All],5,FALSE)</f>
        <v>Normal</v>
      </c>
      <c r="E1811" s="26" t="str">
        <f>VLOOKUP(A1811,medical[#All],6,FALSE)</f>
        <v>No</v>
      </c>
      <c r="F1811" s="26" t="str">
        <f>VLOOKUP('Health care'!A1811,medical[#All],7,FALSE)</f>
        <v>No</v>
      </c>
      <c r="G1811" s="26" t="str">
        <f>VLOOKUP(A1811,medical[#All],8,FALSE)</f>
        <v>No</v>
      </c>
      <c r="H1811" s="26">
        <f>VLOOKUP('Health care'!A1811,medical[#All],9,FALSE)</f>
        <v>1</v>
      </c>
      <c r="I1811" s="26" t="str">
        <f>VLOOKUP(A1811,medical[#All],10,FALSE)</f>
        <v>No</v>
      </c>
      <c r="J1811" s="27" t="str">
        <f>VLOOKUP(A1811,medical[#All],3,FALSE)</f>
        <v>Normal Weight</v>
      </c>
      <c r="K1811" s="27" t="str">
        <f>VLOOKUP(A1811,medical[#All],5,FALSE)</f>
        <v>Normal</v>
      </c>
      <c r="L1811" s="28" t="str">
        <f>VLOOKUP(A1811,hospital[#All],10,FALSE)</f>
        <v>28-Sep-1992</v>
      </c>
      <c r="M1811" s="29">
        <f>VLOOKUP(A1811,hospital[#All],6,FALSE)</f>
        <v>4719.5200000000004</v>
      </c>
      <c r="N1811" s="26" t="str">
        <f>VLOOKUP(A1811,hospital[#All],7,FALSE)</f>
        <v>tier - 2</v>
      </c>
      <c r="O1811" s="26" t="str">
        <f>VLOOKUP(A1811,hospital[#All],8,FALSE)</f>
        <v>tier - 2</v>
      </c>
      <c r="P1811" s="26" t="str">
        <f>VLOOKUP(A1811,hospital[#All],9,FALSE)</f>
        <v>R1024</v>
      </c>
      <c r="Q1811" s="26">
        <f>VLOOKUP(A1811,hospital[#All],11,FALSE)</f>
        <v>33</v>
      </c>
    </row>
    <row r="1812" spans="1:17" ht="15.6" x14ac:dyDescent="0.3">
      <c r="A1812" s="25" t="s">
        <v>559</v>
      </c>
      <c r="B1812" s="26" t="str">
        <f>VLOOKUP(A1812,cstm_name[#All],4,FALSE)</f>
        <v>esther</v>
      </c>
      <c r="C1812" s="26">
        <f>VLOOKUP(A1812,medical[#All],2,FALSE)</f>
        <v>21.945</v>
      </c>
      <c r="D1812" s="26" t="str">
        <f>VLOOKUP(A1812,medical[#All],5,FALSE)</f>
        <v>Normal</v>
      </c>
      <c r="E1812" s="26" t="str">
        <f>VLOOKUP(A1812,medical[#All],6,FALSE)</f>
        <v>No</v>
      </c>
      <c r="F1812" s="26" t="str">
        <f>VLOOKUP('Health care'!A1812,medical[#All],7,FALSE)</f>
        <v>No</v>
      </c>
      <c r="G1812" s="26" t="str">
        <f>VLOOKUP(A1812,medical[#All],8,FALSE)</f>
        <v>No</v>
      </c>
      <c r="H1812" s="26">
        <f>VLOOKUP('Health care'!A1812,medical[#All],9,FALSE)</f>
        <v>1</v>
      </c>
      <c r="I1812" s="26" t="str">
        <f>VLOOKUP(A1812,medical[#All],10,FALSE)</f>
        <v>No</v>
      </c>
      <c r="J1812" s="27" t="str">
        <f>VLOOKUP(A1812,medical[#All],3,FALSE)</f>
        <v>Normal Weight</v>
      </c>
      <c r="K1812" s="27" t="str">
        <f>VLOOKUP(A1812,medical[#All],5,FALSE)</f>
        <v>Normal</v>
      </c>
      <c r="L1812" s="28" t="str">
        <f>VLOOKUP(A1812,hospital[#All],10,FALSE)</f>
        <v>9-Oct-1992</v>
      </c>
      <c r="M1812" s="29">
        <f>VLOOKUP(A1812,hospital[#All],6,FALSE)</f>
        <v>4718.2</v>
      </c>
      <c r="N1812" s="26" t="str">
        <f>VLOOKUP(A1812,hospital[#All],7,FALSE)</f>
        <v>tier - 2</v>
      </c>
      <c r="O1812" s="26" t="str">
        <f>VLOOKUP(A1812,hospital[#All],8,FALSE)</f>
        <v>tier - 3</v>
      </c>
      <c r="P1812" s="26" t="str">
        <f>VLOOKUP(A1812,hospital[#All],9,FALSE)</f>
        <v>R1024</v>
      </c>
      <c r="Q1812" s="26">
        <f>VLOOKUP(A1812,hospital[#All],11,FALSE)</f>
        <v>33</v>
      </c>
    </row>
    <row r="1813" spans="1:17" ht="15.6" x14ac:dyDescent="0.3">
      <c r="A1813" s="25" t="s">
        <v>558</v>
      </c>
      <c r="B1813" s="26" t="str">
        <f>VLOOKUP(A1813,cstm_name[#All],4,FALSE)</f>
        <v>jackie</v>
      </c>
      <c r="C1813" s="26">
        <f>VLOOKUP(A1813,medical[#All],2,FALSE)</f>
        <v>19.47</v>
      </c>
      <c r="D1813" s="26" t="str">
        <f>VLOOKUP(A1813,medical[#All],5,FALSE)</f>
        <v>Diabetes</v>
      </c>
      <c r="E1813" s="26" t="str">
        <f>VLOOKUP(A1813,medical[#All],6,FALSE)</f>
        <v>Yes</v>
      </c>
      <c r="F1813" s="26" t="str">
        <f>VLOOKUP('Health care'!A1813,medical[#All],7,FALSE)</f>
        <v>No</v>
      </c>
      <c r="G1813" s="26" t="str">
        <f>VLOOKUP(A1813,medical[#All],8,FALSE)</f>
        <v>No</v>
      </c>
      <c r="H1813" s="26">
        <f>VLOOKUP('Health care'!A1813,medical[#All],9,FALSE)</f>
        <v>0</v>
      </c>
      <c r="I1813" s="26" t="str">
        <f>VLOOKUP(A1813,medical[#All],10,FALSE)</f>
        <v>No</v>
      </c>
      <c r="J1813" s="27" t="str">
        <f>VLOOKUP(A1813,medical[#All],3,FALSE)</f>
        <v>Normal Weight</v>
      </c>
      <c r="K1813" s="27" t="str">
        <f>VLOOKUP(A1813,medical[#All],5,FALSE)</f>
        <v>Diabetes</v>
      </c>
      <c r="L1813" s="28" t="str">
        <f>VLOOKUP(A1813,hospital[#All],10,FALSE)</f>
        <v>12-Aug-1981</v>
      </c>
      <c r="M1813" s="29">
        <f>VLOOKUP(A1813,hospital[#All],6,FALSE)</f>
        <v>4712.12</v>
      </c>
      <c r="N1813" s="26" t="str">
        <f>VLOOKUP(A1813,hospital[#All],7,FALSE)</f>
        <v>tier - 2</v>
      </c>
      <c r="O1813" s="26" t="str">
        <f>VLOOKUP(A1813,hospital[#All],8,FALSE)</f>
        <v>tier - 3</v>
      </c>
      <c r="P1813" s="26" t="str">
        <f>VLOOKUP(A1813,hospital[#All],9,FALSE)</f>
        <v>R1011</v>
      </c>
      <c r="Q1813" s="26">
        <f>VLOOKUP(A1813,hospital[#All],11,FALSE)</f>
        <v>44</v>
      </c>
    </row>
    <row r="1814" spans="1:17" ht="15.6" x14ac:dyDescent="0.3">
      <c r="A1814" s="25" t="s">
        <v>557</v>
      </c>
      <c r="B1814" s="26" t="str">
        <f>VLOOKUP(A1814,cstm_name[#All],4,FALSE)</f>
        <v>Timothy</v>
      </c>
      <c r="C1814" s="26">
        <f>VLOOKUP(A1814,medical[#All],2,FALSE)</f>
        <v>15.61</v>
      </c>
      <c r="D1814" s="26" t="str">
        <f>VLOOKUP(A1814,medical[#All],5,FALSE)</f>
        <v>Prediabetes</v>
      </c>
      <c r="E1814" s="26" t="str">
        <f>VLOOKUP(A1814,medical[#All],6,FALSE)</f>
        <v>No</v>
      </c>
      <c r="F1814" s="26" t="str">
        <f>VLOOKUP('Health care'!A1814,medical[#All],7,FALSE)</f>
        <v>No</v>
      </c>
      <c r="G1814" s="26" t="str">
        <f>VLOOKUP(A1814,medical[#All],8,FALSE)</f>
        <v>No</v>
      </c>
      <c r="H1814" s="26">
        <f>VLOOKUP('Health care'!A1814,medical[#All],9,FALSE)</f>
        <v>0</v>
      </c>
      <c r="I1814" s="26" t="str">
        <f>VLOOKUP(A1814,medical[#All],10,FALSE)</f>
        <v>No</v>
      </c>
      <c r="J1814" s="27" t="str">
        <f>VLOOKUP(A1814,medical[#All],3,FALSE)</f>
        <v>Underweight</v>
      </c>
      <c r="K1814" s="27" t="str">
        <f>VLOOKUP(A1814,medical[#All],5,FALSE)</f>
        <v>Prediabetes</v>
      </c>
      <c r="L1814" s="28" t="str">
        <f>VLOOKUP(A1814,hospital[#All],10,FALSE)</f>
        <v>4-Dec-1977</v>
      </c>
      <c r="M1814" s="29">
        <f>VLOOKUP(A1814,hospital[#All],6,FALSE)</f>
        <v>4699.47</v>
      </c>
      <c r="N1814" s="26" t="str">
        <f>VLOOKUP(A1814,hospital[#All],7,FALSE)</f>
        <v>tier - 2</v>
      </c>
      <c r="O1814" s="26" t="str">
        <f>VLOOKUP(A1814,hospital[#All],8,FALSE)</f>
        <v>tier - 3</v>
      </c>
      <c r="P1814" s="26" t="str">
        <f>VLOOKUP(A1814,hospital[#All],9,FALSE)</f>
        <v>R1013</v>
      </c>
      <c r="Q1814" s="26">
        <f>VLOOKUP(A1814,hospital[#All],11,FALSE)</f>
        <v>48</v>
      </c>
    </row>
    <row r="1815" spans="1:17" ht="15.6" x14ac:dyDescent="0.3">
      <c r="A1815" s="25" t="s">
        <v>556</v>
      </c>
      <c r="B1815" s="26" t="str">
        <f>VLOOKUP(A1815,cstm_name[#All],4,FALSE)</f>
        <v>lauren</v>
      </c>
      <c r="C1815" s="26">
        <f>VLOOKUP(A1815,medical[#All],2,FALSE)</f>
        <v>28.6</v>
      </c>
      <c r="D1815" s="26" t="str">
        <f>VLOOKUP(A1815,medical[#All],5,FALSE)</f>
        <v>Prediabetes</v>
      </c>
      <c r="E1815" s="26" t="str">
        <f>VLOOKUP(A1815,medical[#All],6,FALSE)</f>
        <v>No</v>
      </c>
      <c r="F1815" s="26" t="str">
        <f>VLOOKUP('Health care'!A1815,medical[#All],7,FALSE)</f>
        <v>No</v>
      </c>
      <c r="G1815" s="26" t="str">
        <f>VLOOKUP(A1815,medical[#All],8,FALSE)</f>
        <v>Yes</v>
      </c>
      <c r="H1815" s="26">
        <f>VLOOKUP('Health care'!A1815,medical[#All],9,FALSE)</f>
        <v>1</v>
      </c>
      <c r="I1815" s="26" t="str">
        <f>VLOOKUP(A1815,medical[#All],10,FALSE)</f>
        <v>No</v>
      </c>
      <c r="J1815" s="27" t="str">
        <f>VLOOKUP(A1815,medical[#All],3,FALSE)</f>
        <v>OverWeight</v>
      </c>
      <c r="K1815" s="27" t="str">
        <f>VLOOKUP(A1815,medical[#All],5,FALSE)</f>
        <v>Prediabetes</v>
      </c>
      <c r="L1815" s="28" t="str">
        <f>VLOOKUP(A1815,hospital[#All],10,FALSE)</f>
        <v>22-Jun-2003</v>
      </c>
      <c r="M1815" s="29">
        <f>VLOOKUP(A1815,hospital[#All],6,FALSE)</f>
        <v>4687.8</v>
      </c>
      <c r="N1815" s="26" t="str">
        <f>VLOOKUP(A1815,hospital[#All],7,FALSE)</f>
        <v>tier - 2</v>
      </c>
      <c r="O1815" s="26" t="str">
        <f>VLOOKUP(A1815,hospital[#All],8,FALSE)</f>
        <v>tier - 3</v>
      </c>
      <c r="P1815" s="26" t="str">
        <f>VLOOKUP(A1815,hospital[#All],9,FALSE)</f>
        <v>R1011</v>
      </c>
      <c r="Q1815" s="26">
        <f>VLOOKUP(A1815,hospital[#All],11,FALSE)</f>
        <v>22</v>
      </c>
    </row>
    <row r="1816" spans="1:17" ht="15.6" x14ac:dyDescent="0.3">
      <c r="A1816" s="25" t="s">
        <v>555</v>
      </c>
      <c r="B1816" s="26" t="str">
        <f>VLOOKUP(A1816,cstm_name[#All],4,FALSE)</f>
        <v>benjamin</v>
      </c>
      <c r="C1816" s="26">
        <f>VLOOKUP(A1816,medical[#All],2,FALSE)</f>
        <v>46.53</v>
      </c>
      <c r="D1816" s="26" t="str">
        <f>VLOOKUP(A1816,medical[#All],5,FALSE)</f>
        <v>Normal</v>
      </c>
      <c r="E1816" s="26" t="str">
        <f>VLOOKUP(A1816,medical[#All],6,FALSE)</f>
        <v>No</v>
      </c>
      <c r="F1816" s="26" t="str">
        <f>VLOOKUP('Health care'!A1816,medical[#All],7,FALSE)</f>
        <v>No</v>
      </c>
      <c r="G1816" s="26" t="str">
        <f>VLOOKUP(A1816,medical[#All],8,FALSE)</f>
        <v>No</v>
      </c>
      <c r="H1816" s="26">
        <f>VLOOKUP('Health care'!A1816,medical[#All],9,FALSE)</f>
        <v>0</v>
      </c>
      <c r="I1816" s="26" t="str">
        <f>VLOOKUP(A1816,medical[#All],10,FALSE)</f>
        <v>No</v>
      </c>
      <c r="J1816" s="27" t="str">
        <f>VLOOKUP(A1816,medical[#All],3,FALSE)</f>
        <v>Obesity</v>
      </c>
      <c r="K1816" s="27" t="str">
        <f>VLOOKUP(A1816,medical[#All],5,FALSE)</f>
        <v>Normal</v>
      </c>
      <c r="L1816" s="28" t="str">
        <f>VLOOKUP(A1816,hospital[#All],10,FALSE)</f>
        <v>4-Sep-1990</v>
      </c>
      <c r="M1816" s="29">
        <f>VLOOKUP(A1816,hospital[#All],6,FALSE)</f>
        <v>4686.3900000000003</v>
      </c>
      <c r="N1816" s="26" t="str">
        <f>VLOOKUP(A1816,hospital[#All],7,FALSE)</f>
        <v>tier - 3</v>
      </c>
      <c r="O1816" s="26" t="str">
        <f>VLOOKUP(A1816,hospital[#All],8,FALSE)</f>
        <v>tier - 3</v>
      </c>
      <c r="P1816" s="26" t="str">
        <f>VLOOKUP(A1816,hospital[#All],9,FALSE)</f>
        <v>R1013</v>
      </c>
      <c r="Q1816" s="26">
        <f>VLOOKUP(A1816,hospital[#All],11,FALSE)</f>
        <v>35</v>
      </c>
    </row>
    <row r="1817" spans="1:17" ht="15.6" x14ac:dyDescent="0.3">
      <c r="A1817" s="25" t="s">
        <v>554</v>
      </c>
      <c r="B1817" s="26" t="str">
        <f>VLOOKUP(A1817,cstm_name[#All],4,FALSE)</f>
        <v>Hugo</v>
      </c>
      <c r="C1817" s="26">
        <f>VLOOKUP(A1817,medical[#All],2,FALSE)</f>
        <v>34.99</v>
      </c>
      <c r="D1817" s="26" t="str">
        <f>VLOOKUP(A1817,medical[#All],5,FALSE)</f>
        <v>Normal</v>
      </c>
      <c r="E1817" s="26" t="str">
        <f>VLOOKUP(A1817,medical[#All],6,FALSE)</f>
        <v>No</v>
      </c>
      <c r="F1817" s="26" t="str">
        <f>VLOOKUP('Health care'!A1817,medical[#All],7,FALSE)</f>
        <v>No</v>
      </c>
      <c r="G1817" s="26" t="str">
        <f>VLOOKUP(A1817,medical[#All],8,FALSE)</f>
        <v>Yes</v>
      </c>
      <c r="H1817" s="26">
        <f>VLOOKUP('Health care'!A1817,medical[#All],9,FALSE)</f>
        <v>1</v>
      </c>
      <c r="I1817" s="26" t="str">
        <f>VLOOKUP(A1817,medical[#All],10,FALSE)</f>
        <v>No</v>
      </c>
      <c r="J1817" s="27" t="str">
        <f>VLOOKUP(A1817,medical[#All],3,FALSE)</f>
        <v>Obesity</v>
      </c>
      <c r="K1817" s="27" t="str">
        <f>VLOOKUP(A1817,medical[#All],5,FALSE)</f>
        <v>Normal</v>
      </c>
      <c r="L1817" s="28" t="str">
        <f>VLOOKUP(A1817,hospital[#All],10,FALSE)</f>
        <v>4-Oct-2003</v>
      </c>
      <c r="M1817" s="29">
        <f>VLOOKUP(A1817,hospital[#All],6,FALSE)</f>
        <v>4678.8</v>
      </c>
      <c r="N1817" s="26" t="str">
        <f>VLOOKUP(A1817,hospital[#All],7,FALSE)</f>
        <v>tier - 2</v>
      </c>
      <c r="O1817" s="26" t="str">
        <f>VLOOKUP(A1817,hospital[#All],8,FALSE)</f>
        <v>tier - 1</v>
      </c>
      <c r="P1817" s="26" t="str">
        <f>VLOOKUP(A1817,hospital[#All],9,FALSE)</f>
        <v>R1021</v>
      </c>
      <c r="Q1817" s="26">
        <f>VLOOKUP(A1817,hospital[#All],11,FALSE)</f>
        <v>22</v>
      </c>
    </row>
    <row r="1818" spans="1:17" ht="15.6" x14ac:dyDescent="0.3">
      <c r="A1818" s="25" t="s">
        <v>553</v>
      </c>
      <c r="B1818" s="26" t="str">
        <f>VLOOKUP(A1818,cstm_name[#All],4,FALSE)</f>
        <v>jr</v>
      </c>
      <c r="C1818" s="26">
        <f>VLOOKUP(A1818,medical[#All],2,FALSE)</f>
        <v>17.05</v>
      </c>
      <c r="D1818" s="26" t="str">
        <f>VLOOKUP(A1818,medical[#All],5,FALSE)</f>
        <v>Normal</v>
      </c>
      <c r="E1818" s="26" t="str">
        <f>VLOOKUP(A1818,medical[#All],6,FALSE)</f>
        <v>No</v>
      </c>
      <c r="F1818" s="26" t="str">
        <f>VLOOKUP('Health care'!A1818,medical[#All],7,FALSE)</f>
        <v>No</v>
      </c>
      <c r="G1818" s="26" t="str">
        <f>VLOOKUP(A1818,medical[#All],8,FALSE)</f>
        <v>Yes</v>
      </c>
      <c r="H1818" s="26">
        <f>VLOOKUP('Health care'!A1818,medical[#All],9,FALSE)</f>
        <v>1</v>
      </c>
      <c r="I1818" s="26" t="str">
        <f>VLOOKUP(A1818,medical[#All],10,FALSE)</f>
        <v>No</v>
      </c>
      <c r="J1818" s="27" t="str">
        <f>VLOOKUP(A1818,medical[#All],3,FALSE)</f>
        <v>Underweight</v>
      </c>
      <c r="K1818" s="27" t="str">
        <f>VLOOKUP(A1818,medical[#All],5,FALSE)</f>
        <v>Normal</v>
      </c>
      <c r="L1818" s="28" t="str">
        <f>VLOOKUP(A1818,hospital[#All],10,FALSE)</f>
        <v>18-Oct-1979</v>
      </c>
      <c r="M1818" s="29">
        <f>VLOOKUP(A1818,hospital[#All],6,FALSE)</f>
        <v>4674.2</v>
      </c>
      <c r="N1818" s="26" t="str">
        <f>VLOOKUP(A1818,hospital[#All],7,FALSE)</f>
        <v>tier - 2</v>
      </c>
      <c r="O1818" s="26" t="str">
        <f>VLOOKUP(A1818,hospital[#All],8,FALSE)</f>
        <v>tier - 1</v>
      </c>
      <c r="P1818" s="26" t="str">
        <f>VLOOKUP(A1818,hospital[#All],9,FALSE)</f>
        <v>R1013</v>
      </c>
      <c r="Q1818" s="26">
        <f>VLOOKUP(A1818,hospital[#All],11,FALSE)</f>
        <v>46</v>
      </c>
    </row>
    <row r="1819" spans="1:17" ht="15.6" x14ac:dyDescent="0.3">
      <c r="A1819" s="25" t="s">
        <v>552</v>
      </c>
      <c r="B1819" s="26" t="str">
        <f>VLOOKUP(A1819,cstm_name[#All],4,FALSE)</f>
        <v>Justin</v>
      </c>
      <c r="C1819" s="26">
        <f>VLOOKUP(A1819,medical[#All],2,FALSE)</f>
        <v>37.18</v>
      </c>
      <c r="D1819" s="26" t="str">
        <f>VLOOKUP(A1819,medical[#All],5,FALSE)</f>
        <v>Normal</v>
      </c>
      <c r="E1819" s="26" t="str">
        <f>VLOOKUP(A1819,medical[#All],6,FALSE)</f>
        <v>No</v>
      </c>
      <c r="F1819" s="26" t="str">
        <f>VLOOKUP('Health care'!A1819,medical[#All],7,FALSE)</f>
        <v>No</v>
      </c>
      <c r="G1819" s="26" t="str">
        <f>VLOOKUP(A1819,medical[#All],8,FALSE)</f>
        <v>No</v>
      </c>
      <c r="H1819" s="26">
        <f>VLOOKUP('Health care'!A1819,medical[#All],9,FALSE)</f>
        <v>0</v>
      </c>
      <c r="I1819" s="26" t="str">
        <f>VLOOKUP(A1819,medical[#All],10,FALSE)</f>
        <v>No</v>
      </c>
      <c r="J1819" s="27" t="str">
        <f>VLOOKUP(A1819,medical[#All],3,FALSE)</f>
        <v>Obesity</v>
      </c>
      <c r="K1819" s="27" t="str">
        <f>VLOOKUP(A1819,medical[#All],5,FALSE)</f>
        <v>Normal</v>
      </c>
      <c r="L1819" s="28" t="str">
        <f>VLOOKUP(A1819,hospital[#All],10,FALSE)</f>
        <v>13-Jul-1990</v>
      </c>
      <c r="M1819" s="29">
        <f>VLOOKUP(A1819,hospital[#All],6,FALSE)</f>
        <v>4673.3900000000003</v>
      </c>
      <c r="N1819" s="26" t="str">
        <f>VLOOKUP(A1819,hospital[#All],7,FALSE)</f>
        <v>tier - 2</v>
      </c>
      <c r="O1819" s="26" t="str">
        <f>VLOOKUP(A1819,hospital[#All],8,FALSE)</f>
        <v>tier - 1</v>
      </c>
      <c r="P1819" s="26" t="str">
        <f>VLOOKUP(A1819,hospital[#All],9,FALSE)</f>
        <v>R1013</v>
      </c>
      <c r="Q1819" s="26">
        <f>VLOOKUP(A1819,hospital[#All],11,FALSE)</f>
        <v>35</v>
      </c>
    </row>
    <row r="1820" spans="1:17" ht="15.6" x14ac:dyDescent="0.3">
      <c r="A1820" s="25" t="s">
        <v>551</v>
      </c>
      <c r="B1820" s="26" t="str">
        <f>VLOOKUP(A1820,cstm_name[#All],4,FALSE)</f>
        <v>colin</v>
      </c>
      <c r="C1820" s="26">
        <f>VLOOKUP(A1820,medical[#All],2,FALSE)</f>
        <v>35.200000000000003</v>
      </c>
      <c r="D1820" s="26" t="str">
        <f>VLOOKUP(A1820,medical[#All],5,FALSE)</f>
        <v>Normal</v>
      </c>
      <c r="E1820" s="26" t="str">
        <f>VLOOKUP(A1820,medical[#All],6,FALSE)</f>
        <v>No</v>
      </c>
      <c r="F1820" s="26" t="str">
        <f>VLOOKUP('Health care'!A1820,medical[#All],7,FALSE)</f>
        <v>No</v>
      </c>
      <c r="G1820" s="26" t="str">
        <f>VLOOKUP(A1820,medical[#All],8,FALSE)</f>
        <v>No</v>
      </c>
      <c r="H1820" s="26">
        <f>VLOOKUP('Health care'!A1820,medical[#All],9,FALSE)</f>
        <v>0</v>
      </c>
      <c r="I1820" s="26" t="str">
        <f>VLOOKUP(A1820,medical[#All],10,FALSE)</f>
        <v>No</v>
      </c>
      <c r="J1820" s="27" t="str">
        <f>VLOOKUP(A1820,medical[#All],3,FALSE)</f>
        <v>Obesity</v>
      </c>
      <c r="K1820" s="27" t="str">
        <f>VLOOKUP(A1820,medical[#All],5,FALSE)</f>
        <v>Normal</v>
      </c>
      <c r="L1820" s="28" t="str">
        <f>VLOOKUP(A1820,hospital[#All],10,FALSE)</f>
        <v>26-Sep-1990</v>
      </c>
      <c r="M1820" s="29">
        <f>VLOOKUP(A1820,hospital[#All],6,FALSE)</f>
        <v>4670.6400000000003</v>
      </c>
      <c r="N1820" s="26" t="str">
        <f>VLOOKUP(A1820,hospital[#All],7,FALSE)</f>
        <v>tier - 2</v>
      </c>
      <c r="O1820" s="26" t="str">
        <f>VLOOKUP(A1820,hospital[#All],8,FALSE)</f>
        <v>tier - 2</v>
      </c>
      <c r="P1820" s="26" t="str">
        <f>VLOOKUP(A1820,hospital[#All],9,FALSE)</f>
        <v>R1011</v>
      </c>
      <c r="Q1820" s="26">
        <f>VLOOKUP(A1820,hospital[#All],11,FALSE)</f>
        <v>35</v>
      </c>
    </row>
    <row r="1821" spans="1:17" ht="15.6" x14ac:dyDescent="0.3">
      <c r="A1821" s="25" t="s">
        <v>550</v>
      </c>
      <c r="B1821" s="26" t="str">
        <f>VLOOKUP(A1821,cstm_name[#All],4,FALSE)</f>
        <v>rob</v>
      </c>
      <c r="C1821" s="26">
        <f>VLOOKUP(A1821,medical[#All],2,FALSE)</f>
        <v>37.335000000000001</v>
      </c>
      <c r="D1821" s="26" t="str">
        <f>VLOOKUP(A1821,medical[#All],5,FALSE)</f>
        <v>Normal</v>
      </c>
      <c r="E1821" s="26" t="str">
        <f>VLOOKUP(A1821,medical[#All],6,FALSE)</f>
        <v>No</v>
      </c>
      <c r="F1821" s="26" t="str">
        <f>VLOOKUP('Health care'!A1821,medical[#All],7,FALSE)</f>
        <v>No</v>
      </c>
      <c r="G1821" s="26" t="str">
        <f>VLOOKUP(A1821,medical[#All],8,FALSE)</f>
        <v>No</v>
      </c>
      <c r="H1821" s="26">
        <f>VLOOKUP('Health care'!A1821,medical[#All],9,FALSE)</f>
        <v>0</v>
      </c>
      <c r="I1821" s="26" t="str">
        <f>VLOOKUP(A1821,medical[#All],10,FALSE)</f>
        <v>No</v>
      </c>
      <c r="J1821" s="27" t="str">
        <f>VLOOKUP(A1821,medical[#All],3,FALSE)</f>
        <v>Obesity</v>
      </c>
      <c r="K1821" s="27" t="str">
        <f>VLOOKUP(A1821,medical[#All],5,FALSE)</f>
        <v>Normal</v>
      </c>
      <c r="L1821" s="28" t="str">
        <f>VLOOKUP(A1821,hospital[#All],10,FALSE)</f>
        <v>5-Aug-1990</v>
      </c>
      <c r="M1821" s="29">
        <f>VLOOKUP(A1821,hospital[#All],6,FALSE)</f>
        <v>4667.6099999999997</v>
      </c>
      <c r="N1821" s="26" t="str">
        <f>VLOOKUP(A1821,hospital[#All],7,FALSE)</f>
        <v>tier - 3</v>
      </c>
      <c r="O1821" s="26" t="str">
        <f>VLOOKUP(A1821,hospital[#All],8,FALSE)</f>
        <v>tier - 3</v>
      </c>
      <c r="P1821" s="26" t="str">
        <f>VLOOKUP(A1821,hospital[#All],9,FALSE)</f>
        <v>R1016</v>
      </c>
      <c r="Q1821" s="26">
        <f>VLOOKUP(A1821,hospital[#All],11,FALSE)</f>
        <v>35</v>
      </c>
    </row>
    <row r="1822" spans="1:17" ht="15.6" x14ac:dyDescent="0.3">
      <c r="A1822" s="25" t="s">
        <v>549</v>
      </c>
      <c r="B1822" s="26" t="str">
        <f>VLOOKUP(A1822,cstm_name[#All],4,FALSE)</f>
        <v>patrick</v>
      </c>
      <c r="C1822" s="26">
        <f>VLOOKUP(A1822,medical[#All],2,FALSE)</f>
        <v>27.265000000000001</v>
      </c>
      <c r="D1822" s="26" t="str">
        <f>VLOOKUP(A1822,medical[#All],5,FALSE)</f>
        <v>Prediabetes</v>
      </c>
      <c r="E1822" s="26" t="str">
        <f>VLOOKUP(A1822,medical[#All],6,FALSE)</f>
        <v>Yes</v>
      </c>
      <c r="F1822" s="26" t="str">
        <f>VLOOKUP('Health care'!A1822,medical[#All],7,FALSE)</f>
        <v>No</v>
      </c>
      <c r="G1822" s="26" t="str">
        <f>VLOOKUP(A1822,medical[#All],8,FALSE)</f>
        <v>No</v>
      </c>
      <c r="H1822" s="26">
        <f>VLOOKUP('Health care'!A1822,medical[#All],9,FALSE)</f>
        <v>0</v>
      </c>
      <c r="I1822" s="26" t="str">
        <f>VLOOKUP(A1822,medical[#All],10,FALSE)</f>
        <v>No</v>
      </c>
      <c r="J1822" s="27" t="str">
        <f>VLOOKUP(A1822,medical[#All],3,FALSE)</f>
        <v>OverWeight</v>
      </c>
      <c r="K1822" s="27" t="str">
        <f>VLOOKUP(A1822,medical[#All],5,FALSE)</f>
        <v>Prediabetes</v>
      </c>
      <c r="L1822" s="28" t="str">
        <f>VLOOKUP(A1822,hospital[#All],10,FALSE)</f>
        <v>25-Oct-1996</v>
      </c>
      <c r="M1822" s="29">
        <f>VLOOKUP(A1822,hospital[#All],6,FALSE)</f>
        <v>4661.29</v>
      </c>
      <c r="N1822" s="26" t="str">
        <f>VLOOKUP(A1822,hospital[#All],7,FALSE)</f>
        <v>tier - 2</v>
      </c>
      <c r="O1822" s="26" t="str">
        <f>VLOOKUP(A1822,hospital[#All],8,FALSE)</f>
        <v>tier - 1</v>
      </c>
      <c r="P1822" s="26" t="str">
        <f>VLOOKUP(A1822,hospital[#All],9,FALSE)</f>
        <v>R1017</v>
      </c>
      <c r="Q1822" s="26">
        <f>VLOOKUP(A1822,hospital[#All],11,FALSE)</f>
        <v>29</v>
      </c>
    </row>
    <row r="1823" spans="1:17" ht="15.6" x14ac:dyDescent="0.3">
      <c r="A1823" s="25" t="s">
        <v>548</v>
      </c>
      <c r="B1823" s="26" t="str">
        <f>VLOOKUP(A1823,cstm_name[#All],4,FALSE)</f>
        <v>Austin</v>
      </c>
      <c r="C1823" s="26">
        <f>VLOOKUP(A1823,medical[#All],2,FALSE)</f>
        <v>30.8</v>
      </c>
      <c r="D1823" s="26" t="str">
        <f>VLOOKUP(A1823,medical[#All],5,FALSE)</f>
        <v>Normal</v>
      </c>
      <c r="E1823" s="26" t="str">
        <f>VLOOKUP(A1823,medical[#All],6,FALSE)</f>
        <v>Yes</v>
      </c>
      <c r="F1823" s="26" t="str">
        <f>VLOOKUP('Health care'!A1823,medical[#All],7,FALSE)</f>
        <v>No</v>
      </c>
      <c r="G1823" s="26" t="str">
        <f>VLOOKUP(A1823,medical[#All],8,FALSE)</f>
        <v>No</v>
      </c>
      <c r="H1823" s="26">
        <f>VLOOKUP('Health care'!A1823,medical[#All],9,FALSE)</f>
        <v>0</v>
      </c>
      <c r="I1823" s="26" t="str">
        <f>VLOOKUP(A1823,medical[#All],10,FALSE)</f>
        <v>No</v>
      </c>
      <c r="J1823" s="27" t="str">
        <f>VLOOKUP(A1823,medical[#All],3,FALSE)</f>
        <v>Obesity</v>
      </c>
      <c r="K1823" s="27" t="str">
        <f>VLOOKUP(A1823,medical[#All],5,FALSE)</f>
        <v>Normal</v>
      </c>
      <c r="L1823" s="28" t="str">
        <f>VLOOKUP(A1823,hospital[#All],10,FALSE)</f>
        <v>22-Jun-1985</v>
      </c>
      <c r="M1823" s="29">
        <f>VLOOKUP(A1823,hospital[#All],6,FALSE)</f>
        <v>4646.76</v>
      </c>
      <c r="N1823" s="26" t="str">
        <f>VLOOKUP(A1823,hospital[#All],7,FALSE)</f>
        <v>tier - 1</v>
      </c>
      <c r="O1823" s="26" t="str">
        <f>VLOOKUP(A1823,hospital[#All],8,FALSE)</f>
        <v>tier - 1</v>
      </c>
      <c r="P1823" s="26" t="str">
        <f>VLOOKUP(A1823,hospital[#All],9,FALSE)</f>
        <v>R1011</v>
      </c>
      <c r="Q1823" s="26">
        <f>VLOOKUP(A1823,hospital[#All],11,FALSE)</f>
        <v>40</v>
      </c>
    </row>
    <row r="1824" spans="1:17" ht="15.6" x14ac:dyDescent="0.3">
      <c r="A1824" s="25" t="s">
        <v>547</v>
      </c>
      <c r="B1824" s="26" t="str">
        <f>VLOOKUP(A1824,cstm_name[#All],4,FALSE)</f>
        <v>brittany</v>
      </c>
      <c r="C1824" s="26">
        <f>VLOOKUP(A1824,medical[#All],2,FALSE)</f>
        <v>30.21</v>
      </c>
      <c r="D1824" s="26" t="str">
        <f>VLOOKUP(A1824,medical[#All],5,FALSE)</f>
        <v>Normal</v>
      </c>
      <c r="E1824" s="26" t="str">
        <f>VLOOKUP(A1824,medical[#All],6,FALSE)</f>
        <v>No</v>
      </c>
      <c r="F1824" s="26" t="str">
        <f>VLOOKUP('Health care'!A1824,medical[#All],7,FALSE)</f>
        <v>No</v>
      </c>
      <c r="G1824" s="26" t="str">
        <f>VLOOKUP(A1824,medical[#All],8,FALSE)</f>
        <v>No</v>
      </c>
      <c r="H1824" s="26">
        <f>VLOOKUP('Health care'!A1824,medical[#All],9,FALSE)</f>
        <v>1</v>
      </c>
      <c r="I1824" s="26" t="str">
        <f>VLOOKUP(A1824,medical[#All],10,FALSE)</f>
        <v>No</v>
      </c>
      <c r="J1824" s="27" t="str">
        <f>VLOOKUP(A1824,medical[#All],3,FALSE)</f>
        <v>Obesity</v>
      </c>
      <c r="K1824" s="27" t="str">
        <f>VLOOKUP(A1824,medical[#All],5,FALSE)</f>
        <v>Normal</v>
      </c>
      <c r="L1824" s="28" t="str">
        <f>VLOOKUP(A1824,hospital[#All],10,FALSE)</f>
        <v>29-Jun-1998</v>
      </c>
      <c r="M1824" s="29">
        <f>VLOOKUP(A1824,hospital[#All],6,FALSE)</f>
        <v>4618.08</v>
      </c>
      <c r="N1824" s="26" t="str">
        <f>VLOOKUP(A1824,hospital[#All],7,FALSE)</f>
        <v>tier - 2</v>
      </c>
      <c r="O1824" s="26" t="str">
        <f>VLOOKUP(A1824,hospital[#All],8,FALSE)</f>
        <v>tier - 1</v>
      </c>
      <c r="P1824" s="26" t="str">
        <f>VLOOKUP(A1824,hospital[#All],9,FALSE)</f>
        <v>R1012</v>
      </c>
      <c r="Q1824" s="26">
        <f>VLOOKUP(A1824,hospital[#All],11,FALSE)</f>
        <v>27</v>
      </c>
    </row>
    <row r="1825" spans="1:17" ht="15.6" x14ac:dyDescent="0.3">
      <c r="A1825" s="25" t="s">
        <v>546</v>
      </c>
      <c r="B1825" s="26" t="str">
        <f>VLOOKUP(A1825,cstm_name[#All],4,FALSE)</f>
        <v>Matthew</v>
      </c>
      <c r="C1825" s="26">
        <f>VLOOKUP(A1825,medical[#All],2,FALSE)</f>
        <v>35.340000000000003</v>
      </c>
      <c r="D1825" s="26" t="str">
        <f>VLOOKUP(A1825,medical[#All],5,FALSE)</f>
        <v>Normal</v>
      </c>
      <c r="E1825" s="26" t="str">
        <f>VLOOKUP(A1825,medical[#All],6,FALSE)</f>
        <v>No</v>
      </c>
      <c r="F1825" s="26" t="str">
        <f>VLOOKUP('Health care'!A1825,medical[#All],7,FALSE)</f>
        <v>yes</v>
      </c>
      <c r="G1825" s="26" t="str">
        <f>VLOOKUP(A1825,medical[#All],8,FALSE)</f>
        <v>No</v>
      </c>
      <c r="H1825" s="26">
        <f>VLOOKUP('Health care'!A1825,medical[#All],9,FALSE)</f>
        <v>1</v>
      </c>
      <c r="I1825" s="26" t="str">
        <f>VLOOKUP(A1825,medical[#All],10,FALSE)</f>
        <v>No</v>
      </c>
      <c r="J1825" s="27" t="str">
        <f>VLOOKUP(A1825,medical[#All],3,FALSE)</f>
        <v>Obesity</v>
      </c>
      <c r="K1825" s="27" t="str">
        <f>VLOOKUP(A1825,medical[#All],5,FALSE)</f>
        <v>Normal</v>
      </c>
      <c r="L1825" s="28" t="str">
        <f>VLOOKUP(A1825,hospital[#All],10,FALSE)</f>
        <v>2-Jul-2000</v>
      </c>
      <c r="M1825" s="29">
        <f>VLOOKUP(A1825,hospital[#All],6,FALSE)</f>
        <v>4608.03</v>
      </c>
      <c r="N1825" s="26" t="str">
        <f>VLOOKUP(A1825,hospital[#All],7,FALSE)</f>
        <v>tier - 2</v>
      </c>
      <c r="O1825" s="26" t="str">
        <f>VLOOKUP(A1825,hospital[#All],8,FALSE)</f>
        <v>tier - 3</v>
      </c>
      <c r="P1825" s="26" t="str">
        <f>VLOOKUP(A1825,hospital[#All],9,FALSE)</f>
        <v>R1011</v>
      </c>
      <c r="Q1825" s="26">
        <f>VLOOKUP(A1825,hospital[#All],11,FALSE)</f>
        <v>25</v>
      </c>
    </row>
    <row r="1826" spans="1:17" ht="15.6" x14ac:dyDescent="0.3">
      <c r="A1826" s="25" t="s">
        <v>545</v>
      </c>
      <c r="B1826" s="26" t="str">
        <f>VLOOKUP(A1826,cstm_name[#All],4,FALSE)</f>
        <v>Becky</v>
      </c>
      <c r="C1826" s="26">
        <f>VLOOKUP(A1826,medical[#All],2,FALSE)</f>
        <v>26.695</v>
      </c>
      <c r="D1826" s="26" t="str">
        <f>VLOOKUP(A1826,medical[#All],5,FALSE)</f>
        <v>Normal</v>
      </c>
      <c r="E1826" s="26" t="str">
        <f>VLOOKUP(A1826,medical[#All],6,FALSE)</f>
        <v>No</v>
      </c>
      <c r="F1826" s="26" t="str">
        <f>VLOOKUP('Health care'!A1826,medical[#All],7,FALSE)</f>
        <v>No</v>
      </c>
      <c r="G1826" s="26" t="str">
        <f>VLOOKUP(A1826,medical[#All],8,FALSE)</f>
        <v>No</v>
      </c>
      <c r="H1826" s="26">
        <f>VLOOKUP('Health care'!A1826,medical[#All],9,FALSE)</f>
        <v>0</v>
      </c>
      <c r="I1826" s="26" t="str">
        <f>VLOOKUP(A1826,medical[#All],10,FALSE)</f>
        <v>No</v>
      </c>
      <c r="J1826" s="27" t="str">
        <f>VLOOKUP(A1826,medical[#All],3,FALSE)</f>
        <v>OverWeight</v>
      </c>
      <c r="K1826" s="27" t="str">
        <f>VLOOKUP(A1826,medical[#All],5,FALSE)</f>
        <v>Normal</v>
      </c>
      <c r="L1826" s="28" t="str">
        <f>VLOOKUP(A1826,hospital[#All],10,FALSE)</f>
        <v>18-Sep-1989</v>
      </c>
      <c r="M1826" s="29">
        <f>VLOOKUP(A1826,hospital[#All],6,FALSE)</f>
        <v>4571.41</v>
      </c>
      <c r="N1826" s="26" t="str">
        <f>VLOOKUP(A1826,hospital[#All],7,FALSE)</f>
        <v>tier - 2</v>
      </c>
      <c r="O1826" s="26" t="str">
        <f>VLOOKUP(A1826,hospital[#All],8,FALSE)</f>
        <v>tier - 2</v>
      </c>
      <c r="P1826" s="26" t="str">
        <f>VLOOKUP(A1826,hospital[#All],9,FALSE)</f>
        <v>R1012</v>
      </c>
      <c r="Q1826" s="26">
        <f>VLOOKUP(A1826,hospital[#All],11,FALSE)</f>
        <v>36</v>
      </c>
    </row>
    <row r="1827" spans="1:17" ht="15.6" x14ac:dyDescent="0.3">
      <c r="A1827" s="25" t="s">
        <v>544</v>
      </c>
      <c r="B1827" s="26" t="str">
        <f>VLOOKUP(A1827,cstm_name[#All],4,FALSE)</f>
        <v>virginie</v>
      </c>
      <c r="C1827" s="26">
        <f>VLOOKUP(A1827,medical[#All],2,FALSE)</f>
        <v>29.355</v>
      </c>
      <c r="D1827" s="26" t="str">
        <f>VLOOKUP(A1827,medical[#All],5,FALSE)</f>
        <v>Normal</v>
      </c>
      <c r="E1827" s="26" t="str">
        <f>VLOOKUP(A1827,medical[#All],6,FALSE)</f>
        <v>Yes</v>
      </c>
      <c r="F1827" s="26" t="str">
        <f>VLOOKUP('Health care'!A1827,medical[#All],7,FALSE)</f>
        <v>No</v>
      </c>
      <c r="G1827" s="26" t="str">
        <f>VLOOKUP(A1827,medical[#All],8,FALSE)</f>
        <v>No</v>
      </c>
      <c r="H1827" s="26">
        <f>VLOOKUP('Health care'!A1827,medical[#All],9,FALSE)</f>
        <v>0</v>
      </c>
      <c r="I1827" s="26" t="str">
        <f>VLOOKUP(A1827,medical[#All],10,FALSE)</f>
        <v>No</v>
      </c>
      <c r="J1827" s="27" t="str">
        <f>VLOOKUP(A1827,medical[#All],3,FALSE)</f>
        <v>OverWeight</v>
      </c>
      <c r="K1827" s="27" t="str">
        <f>VLOOKUP(A1827,medical[#All],5,FALSE)</f>
        <v>Normal</v>
      </c>
      <c r="L1827" s="28" t="str">
        <f>VLOOKUP(A1827,hospital[#All],10,FALSE)</f>
        <v>25-Dec-1996</v>
      </c>
      <c r="M1827" s="29">
        <f>VLOOKUP(A1827,hospital[#All],6,FALSE)</f>
        <v>4564.1899999999996</v>
      </c>
      <c r="N1827" s="26" t="str">
        <f>VLOOKUP(A1827,hospital[#All],7,FALSE)</f>
        <v>tier - 2</v>
      </c>
      <c r="O1827" s="26" t="str">
        <f>VLOOKUP(A1827,hospital[#All],8,FALSE)</f>
        <v>tier - 2</v>
      </c>
      <c r="P1827" s="26" t="str">
        <f>VLOOKUP(A1827,hospital[#All],9,FALSE)</f>
        <v>R1024</v>
      </c>
      <c r="Q1827" s="26">
        <f>VLOOKUP(A1827,hospital[#All],11,FALSE)</f>
        <v>29</v>
      </c>
    </row>
    <row r="1828" spans="1:17" ht="15.6" x14ac:dyDescent="0.3">
      <c r="A1828" s="25" t="s">
        <v>543</v>
      </c>
      <c r="B1828" s="26" t="str">
        <f>VLOOKUP(A1828,cstm_name[#All],4,FALSE)</f>
        <v>Allison</v>
      </c>
      <c r="C1828" s="26">
        <f>VLOOKUP(A1828,medical[#All],2,FALSE)</f>
        <v>29.59</v>
      </c>
      <c r="D1828" s="26" t="str">
        <f>VLOOKUP(A1828,medical[#All],5,FALSE)</f>
        <v>Normal</v>
      </c>
      <c r="E1828" s="26" t="str">
        <f>VLOOKUP(A1828,medical[#All],6,FALSE)</f>
        <v>No</v>
      </c>
      <c r="F1828" s="26" t="str">
        <f>VLOOKUP('Health care'!A1828,medical[#All],7,FALSE)</f>
        <v>No</v>
      </c>
      <c r="G1828" s="26" t="str">
        <f>VLOOKUP(A1828,medical[#All],8,FALSE)</f>
        <v>No</v>
      </c>
      <c r="H1828" s="26">
        <f>VLOOKUP('Health care'!A1828,medical[#All],9,FALSE)</f>
        <v>0</v>
      </c>
      <c r="I1828" s="26" t="str">
        <f>VLOOKUP(A1828,medical[#All],10,FALSE)</f>
        <v>No</v>
      </c>
      <c r="J1828" s="27" t="str">
        <f>VLOOKUP(A1828,medical[#All],3,FALSE)</f>
        <v>OverWeight</v>
      </c>
      <c r="K1828" s="27" t="str">
        <f>VLOOKUP(A1828,medical[#All],5,FALSE)</f>
        <v>Normal</v>
      </c>
      <c r="L1828" s="28" t="str">
        <f>VLOOKUP(A1828,hospital[#All],10,FALSE)</f>
        <v>20-Sep-1990</v>
      </c>
      <c r="M1828" s="29">
        <f>VLOOKUP(A1828,hospital[#All],6,FALSE)</f>
        <v>4562.84</v>
      </c>
      <c r="N1828" s="26" t="str">
        <f>VLOOKUP(A1828,hospital[#All],7,FALSE)</f>
        <v>tier - 2</v>
      </c>
      <c r="O1828" s="26" t="str">
        <f>VLOOKUP(A1828,hospital[#All],8,FALSE)</f>
        <v>tier - 2</v>
      </c>
      <c r="P1828" s="26" t="str">
        <f>VLOOKUP(A1828,hospital[#All],9,FALSE)</f>
        <v>R1013</v>
      </c>
      <c r="Q1828" s="26">
        <f>VLOOKUP(A1828,hospital[#All],11,FALSE)</f>
        <v>35</v>
      </c>
    </row>
    <row r="1829" spans="1:17" ht="15.6" x14ac:dyDescent="0.3">
      <c r="A1829" s="25" t="s">
        <v>542</v>
      </c>
      <c r="B1829" s="26" t="str">
        <f>VLOOKUP(A1829,cstm_name[#All],4,FALSE)</f>
        <v>julie</v>
      </c>
      <c r="C1829" s="26">
        <f>VLOOKUP(A1829,medical[#All],2,FALSE)</f>
        <v>31.35</v>
      </c>
      <c r="D1829" s="26" t="str">
        <f>VLOOKUP(A1829,medical[#All],5,FALSE)</f>
        <v>Normal</v>
      </c>
      <c r="E1829" s="26" t="str">
        <f>VLOOKUP(A1829,medical[#All],6,FALSE)</f>
        <v>No</v>
      </c>
      <c r="F1829" s="26" t="str">
        <f>VLOOKUP('Health care'!A1829,medical[#All],7,FALSE)</f>
        <v>yes</v>
      </c>
      <c r="G1829" s="26" t="str">
        <f>VLOOKUP(A1829,medical[#All],8,FALSE)</f>
        <v>No</v>
      </c>
      <c r="H1829" s="26">
        <f>VLOOKUP('Health care'!A1829,medical[#All],9,FALSE)</f>
        <v>1</v>
      </c>
      <c r="I1829" s="26" t="str">
        <f>VLOOKUP(A1829,medical[#All],10,FALSE)</f>
        <v>No</v>
      </c>
      <c r="J1829" s="27" t="str">
        <f>VLOOKUP(A1829,medical[#All],3,FALSE)</f>
        <v>Obesity</v>
      </c>
      <c r="K1829" s="27" t="str">
        <f>VLOOKUP(A1829,medical[#All],5,FALSE)</f>
        <v>Normal</v>
      </c>
      <c r="L1829" s="28" t="str">
        <f>VLOOKUP(A1829,hospital[#All],10,FALSE)</f>
        <v>22-Dec-2004</v>
      </c>
      <c r="M1829" s="29">
        <f>VLOOKUP(A1829,hospital[#All],6,FALSE)</f>
        <v>4561.1899999999996</v>
      </c>
      <c r="N1829" s="26" t="str">
        <f>VLOOKUP(A1829,hospital[#All],7,FALSE)</f>
        <v>tier - 2</v>
      </c>
      <c r="O1829" s="26" t="str">
        <f>VLOOKUP(A1829,hospital[#All],8,FALSE)</f>
        <v>tier - 2</v>
      </c>
      <c r="P1829" s="26" t="str">
        <f>VLOOKUP(A1829,hospital[#All],9,FALSE)</f>
        <v>R1024</v>
      </c>
      <c r="Q1829" s="26">
        <f>VLOOKUP(A1829,hospital[#All],11,FALSE)</f>
        <v>21</v>
      </c>
    </row>
    <row r="1830" spans="1:17" ht="15.6" x14ac:dyDescent="0.3">
      <c r="A1830" s="25" t="s">
        <v>541</v>
      </c>
      <c r="B1830" s="26" t="str">
        <f>VLOOKUP(A1830,cstm_name[#All],4,FALSE)</f>
        <v>katherine</v>
      </c>
      <c r="C1830" s="26">
        <f>VLOOKUP(A1830,medical[#All],2,FALSE)</f>
        <v>20.52</v>
      </c>
      <c r="D1830" s="26" t="str">
        <f>VLOOKUP(A1830,medical[#All],5,FALSE)</f>
        <v>Normal</v>
      </c>
      <c r="E1830" s="26" t="str">
        <f>VLOOKUP(A1830,medical[#All],6,FALSE)</f>
        <v>No</v>
      </c>
      <c r="F1830" s="26" t="str">
        <f>VLOOKUP('Health care'!A1830,medical[#All],7,FALSE)</f>
        <v>No</v>
      </c>
      <c r="G1830" s="26" t="str">
        <f>VLOOKUP(A1830,medical[#All],8,FALSE)</f>
        <v>No</v>
      </c>
      <c r="H1830" s="26">
        <f>VLOOKUP('Health care'!A1830,medical[#All],9,FALSE)</f>
        <v>0</v>
      </c>
      <c r="I1830" s="26" t="str">
        <f>VLOOKUP(A1830,medical[#All],10,FALSE)</f>
        <v>No</v>
      </c>
      <c r="J1830" s="27" t="str">
        <f>VLOOKUP(A1830,medical[#All],3,FALSE)</f>
        <v>Normal Weight</v>
      </c>
      <c r="K1830" s="27" t="str">
        <f>VLOOKUP(A1830,medical[#All],5,FALSE)</f>
        <v>Normal</v>
      </c>
      <c r="L1830" s="28" t="str">
        <f>VLOOKUP(A1830,hospital[#All],10,FALSE)</f>
        <v>17-Nov-1990</v>
      </c>
      <c r="M1830" s="29">
        <f>VLOOKUP(A1830,hospital[#All],6,FALSE)</f>
        <v>4544.2299999999996</v>
      </c>
      <c r="N1830" s="26" t="str">
        <f>VLOOKUP(A1830,hospital[#All],7,FALSE)</f>
        <v>tier - 2</v>
      </c>
      <c r="O1830" s="26" t="str">
        <f>VLOOKUP(A1830,hospital[#All],8,FALSE)</f>
        <v>tier - 1</v>
      </c>
      <c r="P1830" s="26" t="str">
        <f>VLOOKUP(A1830,hospital[#All],9,FALSE)</f>
        <v>R1024</v>
      </c>
      <c r="Q1830" s="26">
        <f>VLOOKUP(A1830,hospital[#All],11,FALSE)</f>
        <v>35</v>
      </c>
    </row>
    <row r="1831" spans="1:17" ht="15.6" x14ac:dyDescent="0.3">
      <c r="A1831" s="25" t="s">
        <v>540</v>
      </c>
      <c r="B1831" s="26" t="str">
        <f>VLOOKUP(A1831,cstm_name[#All],4,FALSE)</f>
        <v>caleb</v>
      </c>
      <c r="C1831" s="26">
        <f>VLOOKUP(A1831,medical[#All],2,FALSE)</f>
        <v>42.9</v>
      </c>
      <c r="D1831" s="26" t="str">
        <f>VLOOKUP(A1831,medical[#All],5,FALSE)</f>
        <v>Normal</v>
      </c>
      <c r="E1831" s="26" t="str">
        <f>VLOOKUP(A1831,medical[#All],6,FALSE)</f>
        <v>Yes</v>
      </c>
      <c r="F1831" s="26" t="str">
        <f>VLOOKUP('Health care'!A1831,medical[#All],7,FALSE)</f>
        <v>No</v>
      </c>
      <c r="G1831" s="26" t="str">
        <f>VLOOKUP(A1831,medical[#All],8,FALSE)</f>
        <v>No</v>
      </c>
      <c r="H1831" s="26">
        <f>VLOOKUP('Health care'!A1831,medical[#All],9,FALSE)</f>
        <v>1</v>
      </c>
      <c r="I1831" s="26" t="str">
        <f>VLOOKUP(A1831,medical[#All],10,FALSE)</f>
        <v>No</v>
      </c>
      <c r="J1831" s="27" t="str">
        <f>VLOOKUP(A1831,medical[#All],3,FALSE)</f>
        <v>Obesity</v>
      </c>
      <c r="K1831" s="27" t="str">
        <f>VLOOKUP(A1831,medical[#All],5,FALSE)</f>
        <v>Normal</v>
      </c>
      <c r="L1831" s="28" t="str">
        <f>VLOOKUP(A1831,hospital[#All],10,FALSE)</f>
        <v>13-Jun-1988</v>
      </c>
      <c r="M1831" s="29">
        <f>VLOOKUP(A1831,hospital[#All],6,FALSE)</f>
        <v>4536.26</v>
      </c>
      <c r="N1831" s="26" t="str">
        <f>VLOOKUP(A1831,hospital[#All],7,FALSE)</f>
        <v>tier - 2</v>
      </c>
      <c r="O1831" s="26" t="str">
        <f>VLOOKUP(A1831,hospital[#All],8,FALSE)</f>
        <v>tier - 2</v>
      </c>
      <c r="P1831" s="26" t="str">
        <f>VLOOKUP(A1831,hospital[#All],9,FALSE)</f>
        <v>R1011</v>
      </c>
      <c r="Q1831" s="26">
        <f>VLOOKUP(A1831,hospital[#All],11,FALSE)</f>
        <v>37</v>
      </c>
    </row>
    <row r="1832" spans="1:17" ht="15.6" x14ac:dyDescent="0.3">
      <c r="A1832" s="25" t="s">
        <v>539</v>
      </c>
      <c r="B1832" s="26" t="str">
        <f>VLOOKUP(A1832,cstm_name[#All],4,FALSE)</f>
        <v>jaime</v>
      </c>
      <c r="C1832" s="26">
        <f>VLOOKUP(A1832,medical[#All],2,FALSE)</f>
        <v>24.6</v>
      </c>
      <c r="D1832" s="26" t="str">
        <f>VLOOKUP(A1832,medical[#All],5,FALSE)</f>
        <v>Prediabetes</v>
      </c>
      <c r="E1832" s="26" t="str">
        <f>VLOOKUP(A1832,medical[#All],6,FALSE)</f>
        <v>No</v>
      </c>
      <c r="F1832" s="26" t="str">
        <f>VLOOKUP('Health care'!A1832,medical[#All],7,FALSE)</f>
        <v>No</v>
      </c>
      <c r="G1832" s="26" t="str">
        <f>VLOOKUP(A1832,medical[#All],8,FALSE)</f>
        <v>Yes</v>
      </c>
      <c r="H1832" s="26">
        <f>VLOOKUP('Health care'!A1832,medical[#All],9,FALSE)</f>
        <v>1</v>
      </c>
      <c r="I1832" s="26" t="str">
        <f>VLOOKUP(A1832,medical[#All],10,FALSE)</f>
        <v>No</v>
      </c>
      <c r="J1832" s="27" t="str">
        <f>VLOOKUP(A1832,medical[#All],3,FALSE)</f>
        <v>Normal Weight</v>
      </c>
      <c r="K1832" s="27" t="str">
        <f>VLOOKUP(A1832,medical[#All],5,FALSE)</f>
        <v>Prediabetes</v>
      </c>
      <c r="L1832" s="28" t="str">
        <f>VLOOKUP(A1832,hospital[#All],10,FALSE)</f>
        <v>29-Jun-1993</v>
      </c>
      <c r="M1832" s="29">
        <f>VLOOKUP(A1832,hospital[#All],6,FALSE)</f>
        <v>4529.4799999999996</v>
      </c>
      <c r="N1832" s="26" t="str">
        <f>VLOOKUP(A1832,hospital[#All],7,FALSE)</f>
        <v>tier - 2</v>
      </c>
      <c r="O1832" s="26" t="str">
        <f>VLOOKUP(A1832,hospital[#All],8,FALSE)</f>
        <v>tier - 1</v>
      </c>
      <c r="P1832" s="26" t="str">
        <f>VLOOKUP(A1832,hospital[#All],9,FALSE)</f>
        <v>R1011</v>
      </c>
      <c r="Q1832" s="26">
        <f>VLOOKUP(A1832,hospital[#All],11,FALSE)</f>
        <v>32</v>
      </c>
    </row>
    <row r="1833" spans="1:17" ht="15.6" x14ac:dyDescent="0.3">
      <c r="A1833" s="25" t="s">
        <v>538</v>
      </c>
      <c r="B1833" s="26" t="str">
        <f>VLOOKUP(A1833,cstm_name[#All],4,FALSE)</f>
        <v>hannah</v>
      </c>
      <c r="C1833" s="26">
        <f>VLOOKUP(A1833,medical[#All],2,FALSE)</f>
        <v>28.405000000000001</v>
      </c>
      <c r="D1833" s="26" t="str">
        <f>VLOOKUP(A1833,medical[#All],5,FALSE)</f>
        <v>Normal</v>
      </c>
      <c r="E1833" s="26" t="str">
        <f>VLOOKUP(A1833,medical[#All],6,FALSE)</f>
        <v>No</v>
      </c>
      <c r="F1833" s="26" t="str">
        <f>VLOOKUP('Health care'!A1833,medical[#All],7,FALSE)</f>
        <v>No</v>
      </c>
      <c r="G1833" s="26" t="str">
        <f>VLOOKUP(A1833,medical[#All],8,FALSE)</f>
        <v>No</v>
      </c>
      <c r="H1833" s="26">
        <f>VLOOKUP('Health care'!A1833,medical[#All],9,FALSE)</f>
        <v>1</v>
      </c>
      <c r="I1833" s="26" t="str">
        <f>VLOOKUP(A1833,medical[#All],10,FALSE)</f>
        <v>No</v>
      </c>
      <c r="J1833" s="27" t="str">
        <f>VLOOKUP(A1833,medical[#All],3,FALSE)</f>
        <v>OverWeight</v>
      </c>
      <c r="K1833" s="27" t="str">
        <f>VLOOKUP(A1833,medical[#All],5,FALSE)</f>
        <v>Normal</v>
      </c>
      <c r="L1833" s="28" t="str">
        <f>VLOOKUP(A1833,hospital[#All],10,FALSE)</f>
        <v>13-Aug-1992</v>
      </c>
      <c r="M1833" s="29">
        <f>VLOOKUP(A1833,hospital[#All],6,FALSE)</f>
        <v>4527.18</v>
      </c>
      <c r="N1833" s="26" t="str">
        <f>VLOOKUP(A1833,hospital[#All],7,FALSE)</f>
        <v>tier - 2</v>
      </c>
      <c r="O1833" s="26" t="str">
        <f>VLOOKUP(A1833,hospital[#All],8,FALSE)</f>
        <v>tier - 2</v>
      </c>
      <c r="P1833" s="26" t="str">
        <f>VLOOKUP(A1833,hospital[#All],9,FALSE)</f>
        <v>R1012</v>
      </c>
      <c r="Q1833" s="26">
        <f>VLOOKUP(A1833,hospital[#All],11,FALSE)</f>
        <v>33</v>
      </c>
    </row>
    <row r="1834" spans="1:17" ht="15.6" x14ac:dyDescent="0.3">
      <c r="A1834" s="25" t="s">
        <v>537</v>
      </c>
      <c r="B1834" s="26" t="str">
        <f>VLOOKUP(A1834,cstm_name[#All],4,FALSE)</f>
        <v>zachariah</v>
      </c>
      <c r="C1834" s="26">
        <f>VLOOKUP(A1834,medical[#All],2,FALSE)</f>
        <v>34.674999999999997</v>
      </c>
      <c r="D1834" s="26" t="str">
        <f>VLOOKUP(A1834,medical[#All],5,FALSE)</f>
        <v>Prediabetes</v>
      </c>
      <c r="E1834" s="26" t="str">
        <f>VLOOKUP(A1834,medical[#All],6,FALSE)</f>
        <v>Yes</v>
      </c>
      <c r="F1834" s="26" t="str">
        <f>VLOOKUP('Health care'!A1834,medical[#All],7,FALSE)</f>
        <v>No</v>
      </c>
      <c r="G1834" s="26" t="str">
        <f>VLOOKUP(A1834,medical[#All],8,FALSE)</f>
        <v>No</v>
      </c>
      <c r="H1834" s="26">
        <f>VLOOKUP('Health care'!A1834,medical[#All],9,FALSE)</f>
        <v>1</v>
      </c>
      <c r="I1834" s="26" t="str">
        <f>VLOOKUP(A1834,medical[#All],10,FALSE)</f>
        <v>No</v>
      </c>
      <c r="J1834" s="27" t="str">
        <f>VLOOKUP(A1834,medical[#All],3,FALSE)</f>
        <v>Obesity</v>
      </c>
      <c r="K1834" s="27" t="str">
        <f>VLOOKUP(A1834,medical[#All],5,FALSE)</f>
        <v>Prediabetes</v>
      </c>
      <c r="L1834" s="28" t="str">
        <f>VLOOKUP(A1834,hospital[#All],10,FALSE)</f>
        <v>21-Dec-1988</v>
      </c>
      <c r="M1834" s="29">
        <f>VLOOKUP(A1834,hospital[#All],6,FALSE)</f>
        <v>4518.83</v>
      </c>
      <c r="N1834" s="26" t="str">
        <f>VLOOKUP(A1834,hospital[#All],7,FALSE)</f>
        <v>tier - 2</v>
      </c>
      <c r="O1834" s="26" t="str">
        <f>VLOOKUP(A1834,hospital[#All],8,FALSE)</f>
        <v>tier - 2</v>
      </c>
      <c r="P1834" s="26" t="str">
        <f>VLOOKUP(A1834,hospital[#All],9,FALSE)</f>
        <v>R1017</v>
      </c>
      <c r="Q1834" s="26">
        <f>VLOOKUP(A1834,hospital[#All],11,FALSE)</f>
        <v>37</v>
      </c>
    </row>
    <row r="1835" spans="1:17" ht="15.6" x14ac:dyDescent="0.3">
      <c r="A1835" s="25" t="s">
        <v>536</v>
      </c>
      <c r="B1835" s="26" t="str">
        <f>VLOOKUP(A1835,cstm_name[#All],4,FALSE)</f>
        <v>Patricia</v>
      </c>
      <c r="C1835" s="26">
        <f>VLOOKUP(A1835,medical[#All],2,FALSE)</f>
        <v>18.850000000000001</v>
      </c>
      <c r="D1835" s="26" t="str">
        <f>VLOOKUP(A1835,medical[#All],5,FALSE)</f>
        <v>Prediabetes</v>
      </c>
      <c r="E1835" s="26" t="str">
        <f>VLOOKUP(A1835,medical[#All],6,FALSE)</f>
        <v>No</v>
      </c>
      <c r="F1835" s="26" t="str">
        <f>VLOOKUP('Health care'!A1835,medical[#All],7,FALSE)</f>
        <v>No</v>
      </c>
      <c r="G1835" s="26" t="str">
        <f>VLOOKUP(A1835,medical[#All],8,FALSE)</f>
        <v>No</v>
      </c>
      <c r="H1835" s="26">
        <f>VLOOKUP('Health care'!A1835,medical[#All],9,FALSE)</f>
        <v>1</v>
      </c>
      <c r="I1835" s="26" t="str">
        <f>VLOOKUP(A1835,medical[#All],10,FALSE)</f>
        <v>No</v>
      </c>
      <c r="J1835" s="27" t="str">
        <f>VLOOKUP(A1835,medical[#All],3,FALSE)</f>
        <v>Normal Weight</v>
      </c>
      <c r="K1835" s="27" t="str">
        <f>VLOOKUP(A1835,medical[#All],5,FALSE)</f>
        <v>Prediabetes</v>
      </c>
      <c r="L1835" s="28" t="str">
        <f>VLOOKUP(A1835,hospital[#All],10,FALSE)</f>
        <v>5-Dec-1987</v>
      </c>
      <c r="M1835" s="29">
        <f>VLOOKUP(A1835,hospital[#All],6,FALSE)</f>
        <v>4518.7700000000004</v>
      </c>
      <c r="N1835" s="26" t="str">
        <f>VLOOKUP(A1835,hospital[#All],7,FALSE)</f>
        <v>tier - 2</v>
      </c>
      <c r="O1835" s="26" t="str">
        <f>VLOOKUP(A1835,hospital[#All],8,FALSE)</f>
        <v>tier - 3</v>
      </c>
      <c r="P1835" s="26" t="str">
        <f>VLOOKUP(A1835,hospital[#All],9,FALSE)</f>
        <v>R1012</v>
      </c>
      <c r="Q1835" s="26">
        <f>VLOOKUP(A1835,hospital[#All],11,FALSE)</f>
        <v>38</v>
      </c>
    </row>
    <row r="1836" spans="1:17" ht="15.6" x14ac:dyDescent="0.3">
      <c r="A1836" s="25" t="s">
        <v>534</v>
      </c>
      <c r="B1836" s="26" t="str">
        <f>VLOOKUP(A1836,cstm_name[#All],4,FALSE)</f>
        <v>Elizabeth</v>
      </c>
      <c r="C1836" s="26">
        <f>VLOOKUP(A1836,medical[#All],2,FALSE)</f>
        <v>34.130000000000003</v>
      </c>
      <c r="D1836" s="26" t="str">
        <f>VLOOKUP(A1836,medical[#All],5,FALSE)</f>
        <v>Normal</v>
      </c>
      <c r="E1836" s="26" t="str">
        <f>VLOOKUP(A1836,medical[#All],6,FALSE)</f>
        <v>No</v>
      </c>
      <c r="F1836" s="26" t="str">
        <f>VLOOKUP('Health care'!A1836,medical[#All],7,FALSE)</f>
        <v>No</v>
      </c>
      <c r="G1836" s="26" t="str">
        <f>VLOOKUP(A1836,medical[#All],8,FALSE)</f>
        <v>Yes</v>
      </c>
      <c r="H1836" s="26">
        <f>VLOOKUP('Health care'!A1836,medical[#All],9,FALSE)</f>
        <v>1</v>
      </c>
      <c r="I1836" s="26" t="str">
        <f>VLOOKUP(A1836,medical[#All],10,FALSE)</f>
        <v>No</v>
      </c>
      <c r="J1836" s="27" t="str">
        <f>VLOOKUP(A1836,medical[#All],3,FALSE)</f>
        <v>Obesity</v>
      </c>
      <c r="K1836" s="27" t="str">
        <f>VLOOKUP(A1836,medical[#All],5,FALSE)</f>
        <v>Normal</v>
      </c>
      <c r="L1836" s="28" t="str">
        <f>VLOOKUP(A1836,hospital[#All],10,FALSE)</f>
        <v>2-Oct-2003</v>
      </c>
      <c r="M1836" s="29">
        <f>VLOOKUP(A1836,hospital[#All],6,FALSE)</f>
        <v>4518.3999999999996</v>
      </c>
      <c r="N1836" s="26" t="str">
        <f>VLOOKUP(A1836,hospital[#All],7,FALSE)</f>
        <v>tier - 2</v>
      </c>
      <c r="O1836" s="26" t="str">
        <f>VLOOKUP(A1836,hospital[#All],8,FALSE)</f>
        <v>tier - 3</v>
      </c>
      <c r="P1836" s="26" t="str">
        <f>VLOOKUP(A1836,hospital[#All],9,FALSE)</f>
        <v>R1026</v>
      </c>
      <c r="Q1836" s="26">
        <f>VLOOKUP(A1836,hospital[#All],11,FALSE)</f>
        <v>22</v>
      </c>
    </row>
    <row r="1837" spans="1:17" ht="15.6" x14ac:dyDescent="0.3">
      <c r="A1837" s="25" t="s">
        <v>533</v>
      </c>
      <c r="B1837" s="26" t="str">
        <f>VLOOKUP(A1837,cstm_name[#All],4,FALSE)</f>
        <v>benjamin</v>
      </c>
      <c r="C1837" s="26">
        <f>VLOOKUP(A1837,medical[#All],2,FALSE)</f>
        <v>17.34</v>
      </c>
      <c r="D1837" s="26" t="str">
        <f>VLOOKUP(A1837,medical[#All],5,FALSE)</f>
        <v>Normal</v>
      </c>
      <c r="E1837" s="26" t="str">
        <f>VLOOKUP(A1837,medical[#All],6,FALSE)</f>
        <v>No</v>
      </c>
      <c r="F1837" s="26" t="str">
        <f>VLOOKUP('Health care'!A1837,medical[#All],7,FALSE)</f>
        <v>No</v>
      </c>
      <c r="G1837" s="26" t="str">
        <f>VLOOKUP(A1837,medical[#All],8,FALSE)</f>
        <v>No</v>
      </c>
      <c r="H1837" s="26">
        <f>VLOOKUP('Health care'!A1837,medical[#All],9,FALSE)</f>
        <v>0</v>
      </c>
      <c r="I1837" s="26" t="str">
        <f>VLOOKUP(A1837,medical[#All],10,FALSE)</f>
        <v>No</v>
      </c>
      <c r="J1837" s="27" t="str">
        <f>VLOOKUP(A1837,medical[#All],3,FALSE)</f>
        <v>Underweight</v>
      </c>
      <c r="K1837" s="27" t="str">
        <f>VLOOKUP(A1837,medical[#All],5,FALSE)</f>
        <v>Normal</v>
      </c>
      <c r="L1837" s="28" t="str">
        <f>VLOOKUP(A1837,hospital[#All],10,FALSE)</f>
        <v>16-Jun-1980</v>
      </c>
      <c r="M1837" s="29">
        <f>VLOOKUP(A1837,hospital[#All],6,FALSE)</f>
        <v>4515.71</v>
      </c>
      <c r="N1837" s="26" t="str">
        <f>VLOOKUP(A1837,hospital[#All],7,FALSE)</f>
        <v>tier - 2</v>
      </c>
      <c r="O1837" s="26" t="str">
        <f>VLOOKUP(A1837,hospital[#All],8,FALSE)</f>
        <v>tier - 3</v>
      </c>
      <c r="P1837" s="26" t="str">
        <f>VLOOKUP(A1837,hospital[#All],9,FALSE)</f>
        <v>R1013</v>
      </c>
      <c r="Q1837" s="26">
        <f>VLOOKUP(A1837,hospital[#All],11,FALSE)</f>
        <v>45</v>
      </c>
    </row>
    <row r="1838" spans="1:17" ht="15.6" x14ac:dyDescent="0.3">
      <c r="A1838" s="25" t="s">
        <v>532</v>
      </c>
      <c r="B1838" s="26" t="str">
        <f>VLOOKUP(A1838,cstm_name[#All],4,FALSE)</f>
        <v>breno</v>
      </c>
      <c r="C1838" s="26">
        <f>VLOOKUP(A1838,medical[#All],2,FALSE)</f>
        <v>17.440000000000001</v>
      </c>
      <c r="D1838" s="26" t="str">
        <f>VLOOKUP(A1838,medical[#All],5,FALSE)</f>
        <v>Prediabetes</v>
      </c>
      <c r="E1838" s="26" t="str">
        <f>VLOOKUP(A1838,medical[#All],6,FALSE)</f>
        <v>No</v>
      </c>
      <c r="F1838" s="26" t="str">
        <f>VLOOKUP('Health care'!A1838,medical[#All],7,FALSE)</f>
        <v>No</v>
      </c>
      <c r="G1838" s="26" t="str">
        <f>VLOOKUP(A1838,medical[#All],8,FALSE)</f>
        <v>No</v>
      </c>
      <c r="H1838" s="26">
        <f>VLOOKUP('Health care'!A1838,medical[#All],9,FALSE)</f>
        <v>0</v>
      </c>
      <c r="I1838" s="26" t="str">
        <f>VLOOKUP(A1838,medical[#All],10,FALSE)</f>
        <v>No</v>
      </c>
      <c r="J1838" s="27" t="str">
        <f>VLOOKUP(A1838,medical[#All],3,FALSE)</f>
        <v>Underweight</v>
      </c>
      <c r="K1838" s="27" t="str">
        <f>VLOOKUP(A1838,medical[#All],5,FALSE)</f>
        <v>Prediabetes</v>
      </c>
      <c r="L1838" s="28" t="str">
        <f>VLOOKUP(A1838,hospital[#All],10,FALSE)</f>
        <v>27-Sep-1982</v>
      </c>
      <c r="M1838" s="29">
        <f>VLOOKUP(A1838,hospital[#All],6,FALSE)</f>
        <v>4511.41</v>
      </c>
      <c r="N1838" s="26" t="str">
        <f>VLOOKUP(A1838,hospital[#All],7,FALSE)</f>
        <v>tier - 2</v>
      </c>
      <c r="O1838" s="26" t="str">
        <f>VLOOKUP(A1838,hospital[#All],8,FALSE)</f>
        <v>tier - 3</v>
      </c>
      <c r="P1838" s="26" t="str">
        <f>VLOOKUP(A1838,hospital[#All],9,FALSE)</f>
        <v>R1013</v>
      </c>
      <c r="Q1838" s="26">
        <f>VLOOKUP(A1838,hospital[#All],11,FALSE)</f>
        <v>43</v>
      </c>
    </row>
    <row r="1839" spans="1:17" ht="15.6" x14ac:dyDescent="0.3">
      <c r="A1839" s="25" t="s">
        <v>531</v>
      </c>
      <c r="B1839" s="26" t="str">
        <f>VLOOKUP(A1839,cstm_name[#All],4,FALSE)</f>
        <v>takaya</v>
      </c>
      <c r="C1839" s="26">
        <f>VLOOKUP(A1839,medical[#All],2,FALSE)</f>
        <v>33.659999999999997</v>
      </c>
      <c r="D1839" s="26" t="str">
        <f>VLOOKUP(A1839,medical[#All],5,FALSE)</f>
        <v>Normal</v>
      </c>
      <c r="E1839" s="26" t="str">
        <f>VLOOKUP(A1839,medical[#All],6,FALSE)</f>
        <v>Yes</v>
      </c>
      <c r="F1839" s="26" t="str">
        <f>VLOOKUP('Health care'!A1839,medical[#All],7,FALSE)</f>
        <v>No</v>
      </c>
      <c r="G1839" s="26" t="str">
        <f>VLOOKUP(A1839,medical[#All],8,FALSE)</f>
        <v>Yes</v>
      </c>
      <c r="H1839" s="26">
        <f>VLOOKUP('Health care'!A1839,medical[#All],9,FALSE)</f>
        <v>1</v>
      </c>
      <c r="I1839" s="26" t="str">
        <f>VLOOKUP(A1839,medical[#All],10,FALSE)</f>
        <v>No</v>
      </c>
      <c r="J1839" s="27" t="str">
        <f>VLOOKUP(A1839,medical[#All],3,FALSE)</f>
        <v>Obesity</v>
      </c>
      <c r="K1839" s="27" t="str">
        <f>VLOOKUP(A1839,medical[#All],5,FALSE)</f>
        <v>Normal</v>
      </c>
      <c r="L1839" s="28" t="str">
        <f>VLOOKUP(A1839,hospital[#All],10,FALSE)</f>
        <v>13-Oct-1997</v>
      </c>
      <c r="M1839" s="29">
        <f>VLOOKUP(A1839,hospital[#All],6,FALSE)</f>
        <v>4504.66</v>
      </c>
      <c r="N1839" s="26" t="str">
        <f>VLOOKUP(A1839,hospital[#All],7,FALSE)</f>
        <v>tier - 1</v>
      </c>
      <c r="O1839" s="26" t="str">
        <f>VLOOKUP(A1839,hospital[#All],8,FALSE)</f>
        <v>tier - 2</v>
      </c>
      <c r="P1839" s="26" t="str">
        <f>VLOOKUP(A1839,hospital[#All],9,FALSE)</f>
        <v>R1013</v>
      </c>
      <c r="Q1839" s="26">
        <f>VLOOKUP(A1839,hospital[#All],11,FALSE)</f>
        <v>28</v>
      </c>
    </row>
    <row r="1840" spans="1:17" ht="15.6" x14ac:dyDescent="0.3">
      <c r="A1840" s="25" t="s">
        <v>530</v>
      </c>
      <c r="B1840" s="26" t="str">
        <f>VLOOKUP(A1840,cstm_name[#All],4,FALSE)</f>
        <v>Thomas</v>
      </c>
      <c r="C1840" s="26">
        <f>VLOOKUP(A1840,medical[#All],2,FALSE)</f>
        <v>21.375</v>
      </c>
      <c r="D1840" s="26" t="str">
        <f>VLOOKUP(A1840,medical[#All],5,FALSE)</f>
        <v>Prediabetes</v>
      </c>
      <c r="E1840" s="26" t="str">
        <f>VLOOKUP(A1840,medical[#All],6,FALSE)</f>
        <v>Yes</v>
      </c>
      <c r="F1840" s="26" t="str">
        <f>VLOOKUP('Health care'!A1840,medical[#All],7,FALSE)</f>
        <v>No</v>
      </c>
      <c r="G1840" s="26" t="str">
        <f>VLOOKUP(A1840,medical[#All],8,FALSE)</f>
        <v>No</v>
      </c>
      <c r="H1840" s="26">
        <f>VLOOKUP('Health care'!A1840,medical[#All],9,FALSE)</f>
        <v>1</v>
      </c>
      <c r="I1840" s="26" t="str">
        <f>VLOOKUP(A1840,medical[#All],10,FALSE)</f>
        <v>No</v>
      </c>
      <c r="J1840" s="27" t="str">
        <f>VLOOKUP(A1840,medical[#All],3,FALSE)</f>
        <v>Normal Weight</v>
      </c>
      <c r="K1840" s="27" t="str">
        <f>VLOOKUP(A1840,medical[#All],5,FALSE)</f>
        <v>Prediabetes</v>
      </c>
      <c r="L1840" s="28" t="str">
        <f>VLOOKUP(A1840,hospital[#All],10,FALSE)</f>
        <v>26-Jun-1988</v>
      </c>
      <c r="M1840" s="29">
        <f>VLOOKUP(A1840,hospital[#All],6,FALSE)</f>
        <v>4500.34</v>
      </c>
      <c r="N1840" s="26" t="str">
        <f>VLOOKUP(A1840,hospital[#All],7,FALSE)</f>
        <v>tier - 2</v>
      </c>
      <c r="O1840" s="26" t="str">
        <f>VLOOKUP(A1840,hospital[#All],8,FALSE)</f>
        <v>tier - 1</v>
      </c>
      <c r="P1840" s="26" t="str">
        <f>VLOOKUP(A1840,hospital[#All],9,FALSE)</f>
        <v>R1017</v>
      </c>
      <c r="Q1840" s="26">
        <f>VLOOKUP(A1840,hospital[#All],11,FALSE)</f>
        <v>37</v>
      </c>
    </row>
    <row r="1841" spans="1:17" ht="15.6" x14ac:dyDescent="0.3">
      <c r="A1841" s="25" t="s">
        <v>529</v>
      </c>
      <c r="B1841" s="26" t="str">
        <f>VLOOKUP(A1841,cstm_name[#All],4,FALSE)</f>
        <v>Bradley</v>
      </c>
      <c r="C1841" s="26">
        <f>VLOOKUP(A1841,medical[#All],2,FALSE)</f>
        <v>27.14</v>
      </c>
      <c r="D1841" s="26" t="str">
        <f>VLOOKUP(A1841,medical[#All],5,FALSE)</f>
        <v>Prediabetes</v>
      </c>
      <c r="E1841" s="26" t="str">
        <f>VLOOKUP(A1841,medical[#All],6,FALSE)</f>
        <v>No</v>
      </c>
      <c r="F1841" s="26" t="str">
        <f>VLOOKUP('Health care'!A1841,medical[#All],7,FALSE)</f>
        <v>No</v>
      </c>
      <c r="G1841" s="26" t="str">
        <f>VLOOKUP(A1841,medical[#All],8,FALSE)</f>
        <v>No</v>
      </c>
      <c r="H1841" s="26">
        <f>VLOOKUP('Health care'!A1841,medical[#All],9,FALSE)</f>
        <v>1</v>
      </c>
      <c r="I1841" s="26" t="str">
        <f>VLOOKUP(A1841,medical[#All],10,FALSE)</f>
        <v>No</v>
      </c>
      <c r="J1841" s="27" t="str">
        <f>VLOOKUP(A1841,medical[#All],3,FALSE)</f>
        <v>OverWeight</v>
      </c>
      <c r="K1841" s="27" t="str">
        <f>VLOOKUP(A1841,medical[#All],5,FALSE)</f>
        <v>Prediabetes</v>
      </c>
      <c r="L1841" s="28" t="str">
        <f>VLOOKUP(A1841,hospital[#All],10,FALSE)</f>
        <v>12-Jul-1992</v>
      </c>
      <c r="M1841" s="29">
        <f>VLOOKUP(A1841,hospital[#All],6,FALSE)</f>
        <v>4488.58</v>
      </c>
      <c r="N1841" s="26" t="str">
        <f>VLOOKUP(A1841,hospital[#All],7,FALSE)</f>
        <v>tier - 2</v>
      </c>
      <c r="O1841" s="26" t="str">
        <f>VLOOKUP(A1841,hospital[#All],8,FALSE)</f>
        <v>tier - 3</v>
      </c>
      <c r="P1841" s="26" t="str">
        <f>VLOOKUP(A1841,hospital[#All],9,FALSE)</f>
        <v>R1012</v>
      </c>
      <c r="Q1841" s="26">
        <f>VLOOKUP(A1841,hospital[#All],11,FALSE)</f>
        <v>33</v>
      </c>
    </row>
    <row r="1842" spans="1:17" ht="15.6" x14ac:dyDescent="0.3">
      <c r="A1842" s="25" t="s">
        <v>528</v>
      </c>
      <c r="B1842" s="26" t="str">
        <f>VLOOKUP(A1842,cstm_name[#All],4,FALSE)</f>
        <v>megan</v>
      </c>
      <c r="C1842" s="26">
        <f>VLOOKUP(A1842,medical[#All],2,FALSE)</f>
        <v>35.78</v>
      </c>
      <c r="D1842" s="26" t="str">
        <f>VLOOKUP(A1842,medical[#All],5,FALSE)</f>
        <v>Prediabetes</v>
      </c>
      <c r="E1842" s="26" t="str">
        <f>VLOOKUP(A1842,medical[#All],6,FALSE)</f>
        <v>No</v>
      </c>
      <c r="F1842" s="26" t="str">
        <f>VLOOKUP('Health care'!A1842,medical[#All],7,FALSE)</f>
        <v>yes</v>
      </c>
      <c r="G1842" s="26" t="str">
        <f>VLOOKUP(A1842,medical[#All],8,FALSE)</f>
        <v>No</v>
      </c>
      <c r="H1842" s="26">
        <f>VLOOKUP('Health care'!A1842,medical[#All],9,FALSE)</f>
        <v>1</v>
      </c>
      <c r="I1842" s="26" t="str">
        <f>VLOOKUP(A1842,medical[#All],10,FALSE)</f>
        <v>No</v>
      </c>
      <c r="J1842" s="27" t="str">
        <f>VLOOKUP(A1842,medical[#All],3,FALSE)</f>
        <v>Obesity</v>
      </c>
      <c r="K1842" s="27" t="str">
        <f>VLOOKUP(A1842,medical[#All],5,FALSE)</f>
        <v>Prediabetes</v>
      </c>
      <c r="L1842" s="28" t="str">
        <f>VLOOKUP(A1842,hospital[#All],10,FALSE)</f>
        <v>18-Jul-2004</v>
      </c>
      <c r="M1842" s="29">
        <f>VLOOKUP(A1842,hospital[#All],6,FALSE)</f>
        <v>4468.25</v>
      </c>
      <c r="N1842" s="26" t="str">
        <f>VLOOKUP(A1842,hospital[#All],7,FALSE)</f>
        <v>tier - 2</v>
      </c>
      <c r="O1842" s="26" t="str">
        <f>VLOOKUP(A1842,hospital[#All],8,FALSE)</f>
        <v>tier - 2</v>
      </c>
      <c r="P1842" s="26" t="str">
        <f>VLOOKUP(A1842,hospital[#All],9,FALSE)</f>
        <v>R1012</v>
      </c>
      <c r="Q1842" s="26">
        <f>VLOOKUP(A1842,hospital[#All],11,FALSE)</f>
        <v>21</v>
      </c>
    </row>
    <row r="1843" spans="1:17" ht="15.6" x14ac:dyDescent="0.3">
      <c r="A1843" s="25" t="s">
        <v>527</v>
      </c>
      <c r="B1843" s="26" t="str">
        <f>VLOOKUP(A1843,cstm_name[#All],4,FALSE)</f>
        <v>Ruby</v>
      </c>
      <c r="C1843" s="26">
        <f>VLOOKUP(A1843,medical[#All],2,FALSE)</f>
        <v>34.96</v>
      </c>
      <c r="D1843" s="26" t="str">
        <f>VLOOKUP(A1843,medical[#All],5,FALSE)</f>
        <v>Normal</v>
      </c>
      <c r="E1843" s="26" t="str">
        <f>VLOOKUP(A1843,medical[#All],6,FALSE)</f>
        <v>No</v>
      </c>
      <c r="F1843" s="26" t="str">
        <f>VLOOKUP('Health care'!A1843,medical[#All],7,FALSE)</f>
        <v>No</v>
      </c>
      <c r="G1843" s="26" t="str">
        <f>VLOOKUP(A1843,medical[#All],8,FALSE)</f>
        <v>No</v>
      </c>
      <c r="H1843" s="26">
        <f>VLOOKUP('Health care'!A1843,medical[#All],9,FALSE)</f>
        <v>0</v>
      </c>
      <c r="I1843" s="26" t="str">
        <f>VLOOKUP(A1843,medical[#All],10,FALSE)</f>
        <v>No</v>
      </c>
      <c r="J1843" s="27" t="str">
        <f>VLOOKUP(A1843,medical[#All],3,FALSE)</f>
        <v>Obesity</v>
      </c>
      <c r="K1843" s="27" t="str">
        <f>VLOOKUP(A1843,medical[#All],5,FALSE)</f>
        <v>Normal</v>
      </c>
      <c r="L1843" s="28" t="str">
        <f>VLOOKUP(A1843,hospital[#All],10,FALSE)</f>
        <v>20-Nov-1999</v>
      </c>
      <c r="M1843" s="29">
        <f>VLOOKUP(A1843,hospital[#All],6,FALSE)</f>
        <v>4466.62</v>
      </c>
      <c r="N1843" s="26" t="str">
        <f>VLOOKUP(A1843,hospital[#All],7,FALSE)</f>
        <v>tier - 2</v>
      </c>
      <c r="O1843" s="26" t="str">
        <f>VLOOKUP(A1843,hospital[#All],8,FALSE)</f>
        <v>tier - 2</v>
      </c>
      <c r="P1843" s="26" t="str">
        <f>VLOOKUP(A1843,hospital[#All],9,FALSE)</f>
        <v>R1012</v>
      </c>
      <c r="Q1843" s="26">
        <f>VLOOKUP(A1843,hospital[#All],11,FALSE)</f>
        <v>26</v>
      </c>
    </row>
    <row r="1844" spans="1:17" ht="15.6" x14ac:dyDescent="0.3">
      <c r="A1844" s="25" t="s">
        <v>526</v>
      </c>
      <c r="B1844" s="26" t="str">
        <f>VLOOKUP(A1844,cstm_name[#All],4,FALSE)</f>
        <v>bart</v>
      </c>
      <c r="C1844" s="26">
        <f>VLOOKUP(A1844,medical[#All],2,FALSE)</f>
        <v>38.39</v>
      </c>
      <c r="D1844" s="26" t="str">
        <f>VLOOKUP(A1844,medical[#All],5,FALSE)</f>
        <v>Prediabetes</v>
      </c>
      <c r="E1844" s="26" t="str">
        <f>VLOOKUP(A1844,medical[#All],6,FALSE)</f>
        <v>No</v>
      </c>
      <c r="F1844" s="26" t="str">
        <f>VLOOKUP('Health care'!A1844,medical[#All],7,FALSE)</f>
        <v>No</v>
      </c>
      <c r="G1844" s="26" t="str">
        <f>VLOOKUP(A1844,medical[#All],8,FALSE)</f>
        <v>No</v>
      </c>
      <c r="H1844" s="26">
        <f>VLOOKUP('Health care'!A1844,medical[#All],9,FALSE)</f>
        <v>0</v>
      </c>
      <c r="I1844" s="26" t="str">
        <f>VLOOKUP(A1844,medical[#All],10,FALSE)</f>
        <v>No</v>
      </c>
      <c r="J1844" s="27" t="str">
        <f>VLOOKUP(A1844,medical[#All],3,FALSE)</f>
        <v>Obesity</v>
      </c>
      <c r="K1844" s="27" t="str">
        <f>VLOOKUP(A1844,medical[#All],5,FALSE)</f>
        <v>Prediabetes</v>
      </c>
      <c r="L1844" s="28" t="str">
        <f>VLOOKUP(A1844,hospital[#All],10,FALSE)</f>
        <v>4-Jul-1991</v>
      </c>
      <c r="M1844" s="29">
        <f>VLOOKUP(A1844,hospital[#All],6,FALSE)</f>
        <v>4463.21</v>
      </c>
      <c r="N1844" s="26" t="str">
        <f>VLOOKUP(A1844,hospital[#All],7,FALSE)</f>
        <v>tier - 3</v>
      </c>
      <c r="O1844" s="26" t="str">
        <f>VLOOKUP(A1844,hospital[#All],8,FALSE)</f>
        <v>tier - 3</v>
      </c>
      <c r="P1844" s="26" t="str">
        <f>VLOOKUP(A1844,hospital[#All],9,FALSE)</f>
        <v>R1013</v>
      </c>
      <c r="Q1844" s="26">
        <f>VLOOKUP(A1844,hospital[#All],11,FALSE)</f>
        <v>34</v>
      </c>
    </row>
    <row r="1845" spans="1:17" ht="15.6" x14ac:dyDescent="0.3">
      <c r="A1845" s="25" t="s">
        <v>525</v>
      </c>
      <c r="B1845" s="26" t="str">
        <f>VLOOKUP(A1845,cstm_name[#All],4,FALSE)</f>
        <v>Robert</v>
      </c>
      <c r="C1845" s="26">
        <f>VLOOKUP(A1845,medical[#All],2,FALSE)</f>
        <v>33.82</v>
      </c>
      <c r="D1845" s="26" t="str">
        <f>VLOOKUP(A1845,medical[#All],5,FALSE)</f>
        <v>Normal</v>
      </c>
      <c r="E1845" s="26" t="str">
        <f>VLOOKUP(A1845,medical[#All],6,FALSE)</f>
        <v>No</v>
      </c>
      <c r="F1845" s="26" t="str">
        <f>VLOOKUP('Health care'!A1845,medical[#All],7,FALSE)</f>
        <v>No</v>
      </c>
      <c r="G1845" s="26" t="str">
        <f>VLOOKUP(A1845,medical[#All],8,FALSE)</f>
        <v>No</v>
      </c>
      <c r="H1845" s="26">
        <f>VLOOKUP('Health care'!A1845,medical[#All],9,FALSE)</f>
        <v>0</v>
      </c>
      <c r="I1845" s="26" t="str">
        <f>VLOOKUP(A1845,medical[#All],10,FALSE)</f>
        <v>No</v>
      </c>
      <c r="J1845" s="27" t="str">
        <f>VLOOKUP(A1845,medical[#All],3,FALSE)</f>
        <v>Obesity</v>
      </c>
      <c r="K1845" s="27" t="str">
        <f>VLOOKUP(A1845,medical[#All],5,FALSE)</f>
        <v>Normal</v>
      </c>
      <c r="L1845" s="28" t="str">
        <f>VLOOKUP(A1845,hospital[#All],10,FALSE)</f>
        <v>15-Jul-1990</v>
      </c>
      <c r="M1845" s="29">
        <f>VLOOKUP(A1845,hospital[#All],6,FALSE)</f>
        <v>4462.72</v>
      </c>
      <c r="N1845" s="26" t="str">
        <f>VLOOKUP(A1845,hospital[#All],7,FALSE)</f>
        <v>tier - 2</v>
      </c>
      <c r="O1845" s="26" t="str">
        <f>VLOOKUP(A1845,hospital[#All],8,FALSE)</f>
        <v>tier - 3</v>
      </c>
      <c r="P1845" s="26" t="str">
        <f>VLOOKUP(A1845,hospital[#All],9,FALSE)</f>
        <v>R1012</v>
      </c>
      <c r="Q1845" s="26">
        <f>VLOOKUP(A1845,hospital[#All],11,FALSE)</f>
        <v>35</v>
      </c>
    </row>
    <row r="1846" spans="1:17" ht="15.6" x14ac:dyDescent="0.3">
      <c r="A1846" s="25" t="s">
        <v>524</v>
      </c>
      <c r="B1846" s="26" t="str">
        <f>VLOOKUP(A1846,cstm_name[#All],4,FALSE)</f>
        <v>adam</v>
      </c>
      <c r="C1846" s="26">
        <f>VLOOKUP(A1846,medical[#All],2,FALSE)</f>
        <v>27.835000000000001</v>
      </c>
      <c r="D1846" s="26" t="str">
        <f>VLOOKUP(A1846,medical[#All],5,FALSE)</f>
        <v>Normal</v>
      </c>
      <c r="E1846" s="26" t="str">
        <f>VLOOKUP(A1846,medical[#All],6,FALSE)</f>
        <v>No</v>
      </c>
      <c r="F1846" s="26" t="str">
        <f>VLOOKUP('Health care'!A1846,medical[#All],7,FALSE)</f>
        <v>No</v>
      </c>
      <c r="G1846" s="26" t="str">
        <f>VLOOKUP(A1846,medical[#All],8,FALSE)</f>
        <v>No</v>
      </c>
      <c r="H1846" s="26">
        <f>VLOOKUP('Health care'!A1846,medical[#All],9,FALSE)</f>
        <v>0</v>
      </c>
      <c r="I1846" s="26" t="str">
        <f>VLOOKUP(A1846,medical[#All],10,FALSE)</f>
        <v>No</v>
      </c>
      <c r="J1846" s="27" t="str">
        <f>VLOOKUP(A1846,medical[#All],3,FALSE)</f>
        <v>OverWeight</v>
      </c>
      <c r="K1846" s="27" t="str">
        <f>VLOOKUP(A1846,medical[#All],5,FALSE)</f>
        <v>Normal</v>
      </c>
      <c r="L1846" s="28" t="str">
        <f>VLOOKUP(A1846,hospital[#All],10,FALSE)</f>
        <v>8-Aug-1990</v>
      </c>
      <c r="M1846" s="29">
        <f>VLOOKUP(A1846,hospital[#All],6,FALSE)</f>
        <v>4454.3999999999996</v>
      </c>
      <c r="N1846" s="26" t="str">
        <f>VLOOKUP(A1846,hospital[#All],7,FALSE)</f>
        <v>tier - 2</v>
      </c>
      <c r="O1846" s="26" t="str">
        <f>VLOOKUP(A1846,hospital[#All],8,FALSE)</f>
        <v>tier - 3</v>
      </c>
      <c r="P1846" s="26" t="str">
        <f>VLOOKUP(A1846,hospital[#All],9,FALSE)</f>
        <v>R1012</v>
      </c>
      <c r="Q1846" s="26">
        <f>VLOOKUP(A1846,hospital[#All],11,FALSE)</f>
        <v>35</v>
      </c>
    </row>
    <row r="1847" spans="1:17" ht="15.6" x14ac:dyDescent="0.3">
      <c r="A1847" s="25" t="s">
        <v>523</v>
      </c>
      <c r="B1847" s="26" t="str">
        <f>VLOOKUP(A1847,cstm_name[#All],4,FALSE)</f>
        <v>Yemane</v>
      </c>
      <c r="C1847" s="26">
        <f>VLOOKUP(A1847,medical[#All],2,FALSE)</f>
        <v>33</v>
      </c>
      <c r="D1847" s="26" t="str">
        <f>VLOOKUP(A1847,medical[#All],5,FALSE)</f>
        <v>Normal</v>
      </c>
      <c r="E1847" s="26" t="str">
        <f>VLOOKUP(A1847,medical[#All],6,FALSE)</f>
        <v>No</v>
      </c>
      <c r="F1847" s="26" t="str">
        <f>VLOOKUP('Health care'!A1847,medical[#All],7,FALSE)</f>
        <v>No</v>
      </c>
      <c r="G1847" s="26" t="str">
        <f>VLOOKUP(A1847,medical[#All],8,FALSE)</f>
        <v>No</v>
      </c>
      <c r="H1847" s="26">
        <f>VLOOKUP('Health care'!A1847,medical[#All],9,FALSE)</f>
        <v>0</v>
      </c>
      <c r="I1847" s="26" t="str">
        <f>VLOOKUP(A1847,medical[#All],10,FALSE)</f>
        <v>No</v>
      </c>
      <c r="J1847" s="27" t="str">
        <f>VLOOKUP(A1847,medical[#All],3,FALSE)</f>
        <v>Obesity</v>
      </c>
      <c r="K1847" s="27" t="str">
        <f>VLOOKUP(A1847,medical[#All],5,FALSE)</f>
        <v>Normal</v>
      </c>
      <c r="L1847" s="28" t="str">
        <f>VLOOKUP(A1847,hospital[#All],10,FALSE)</f>
        <v>28-Jun-1994</v>
      </c>
      <c r="M1847" s="29">
        <f>VLOOKUP(A1847,hospital[#All],6,FALSE)</f>
        <v>4449.46</v>
      </c>
      <c r="N1847" s="26" t="str">
        <f>VLOOKUP(A1847,hospital[#All],7,FALSE)</f>
        <v>tier - 1</v>
      </c>
      <c r="O1847" s="26" t="str">
        <f>VLOOKUP(A1847,hospital[#All],8,FALSE)</f>
        <v>tier - 2</v>
      </c>
      <c r="P1847" s="26" t="str">
        <f>VLOOKUP(A1847,hospital[#All],9,FALSE)</f>
        <v>R1013</v>
      </c>
      <c r="Q1847" s="26">
        <f>VLOOKUP(A1847,hospital[#All],11,FALSE)</f>
        <v>31</v>
      </c>
    </row>
    <row r="1848" spans="1:17" ht="15.6" x14ac:dyDescent="0.3">
      <c r="A1848" s="25" t="s">
        <v>522</v>
      </c>
      <c r="B1848" s="26" t="str">
        <f>VLOOKUP(A1848,cstm_name[#All],4,FALSE)</f>
        <v>Jesse</v>
      </c>
      <c r="C1848" s="26">
        <f>VLOOKUP(A1848,medical[#All],2,FALSE)</f>
        <v>26.885000000000002</v>
      </c>
      <c r="D1848" s="26" t="str">
        <f>VLOOKUP(A1848,medical[#All],5,FALSE)</f>
        <v>Prediabetes</v>
      </c>
      <c r="E1848" s="26" t="str">
        <f>VLOOKUP(A1848,medical[#All],6,FALSE)</f>
        <v>No</v>
      </c>
      <c r="F1848" s="26" t="str">
        <f>VLOOKUP('Health care'!A1848,medical[#All],7,FALSE)</f>
        <v>No</v>
      </c>
      <c r="G1848" s="26" t="str">
        <f>VLOOKUP(A1848,medical[#All],8,FALSE)</f>
        <v>No</v>
      </c>
      <c r="H1848" s="26">
        <f>VLOOKUP('Health care'!A1848,medical[#All],9,FALSE)</f>
        <v>0</v>
      </c>
      <c r="I1848" s="26" t="str">
        <f>VLOOKUP(A1848,medical[#All],10,FALSE)</f>
        <v>No</v>
      </c>
      <c r="J1848" s="27" t="str">
        <f>VLOOKUP(A1848,medical[#All],3,FALSE)</f>
        <v>OverWeight</v>
      </c>
      <c r="K1848" s="27" t="str">
        <f>VLOOKUP(A1848,medical[#All],5,FALSE)</f>
        <v>Prediabetes</v>
      </c>
      <c r="L1848" s="28" t="str">
        <f>VLOOKUP(A1848,hospital[#All],10,FALSE)</f>
        <v>3-Sep-1991</v>
      </c>
      <c r="M1848" s="29">
        <f>VLOOKUP(A1848,hospital[#All],6,FALSE)</f>
        <v>4441.21</v>
      </c>
      <c r="N1848" s="26" t="str">
        <f>VLOOKUP(A1848,hospital[#All],7,FALSE)</f>
        <v>tier - 1</v>
      </c>
      <c r="O1848" s="26" t="str">
        <f>VLOOKUP(A1848,hospital[#All],8,FALSE)</f>
        <v>tier - 2</v>
      </c>
      <c r="P1848" s="26" t="str">
        <f>VLOOKUP(A1848,hospital[#All],9,FALSE)</f>
        <v>R1014</v>
      </c>
      <c r="Q1848" s="26">
        <f>VLOOKUP(A1848,hospital[#All],11,FALSE)</f>
        <v>34</v>
      </c>
    </row>
    <row r="1849" spans="1:17" ht="15.6" x14ac:dyDescent="0.3">
      <c r="A1849" s="25" t="s">
        <v>521</v>
      </c>
      <c r="B1849" s="26" t="str">
        <f>VLOOKUP(A1849,cstm_name[#All],4,FALSE)</f>
        <v>bird</v>
      </c>
      <c r="C1849" s="26">
        <f>VLOOKUP(A1849,medical[#All],2,FALSE)</f>
        <v>29.26</v>
      </c>
      <c r="D1849" s="26" t="str">
        <f>VLOOKUP(A1849,medical[#All],5,FALSE)</f>
        <v>Normal</v>
      </c>
      <c r="E1849" s="26" t="str">
        <f>VLOOKUP(A1849,medical[#All],6,FALSE)</f>
        <v>No</v>
      </c>
      <c r="F1849" s="26" t="str">
        <f>VLOOKUP('Health care'!A1849,medical[#All],7,FALSE)</f>
        <v>No</v>
      </c>
      <c r="G1849" s="26" t="str">
        <f>VLOOKUP(A1849,medical[#All],8,FALSE)</f>
        <v>No</v>
      </c>
      <c r="H1849" s="26">
        <f>VLOOKUP('Health care'!A1849,medical[#All],9,FALSE)</f>
        <v>0</v>
      </c>
      <c r="I1849" s="26" t="str">
        <f>VLOOKUP(A1849,medical[#All],10,FALSE)</f>
        <v>No</v>
      </c>
      <c r="J1849" s="27" t="str">
        <f>VLOOKUP(A1849,medical[#All],3,FALSE)</f>
        <v>OverWeight</v>
      </c>
      <c r="K1849" s="27" t="str">
        <f>VLOOKUP(A1849,medical[#All],5,FALSE)</f>
        <v>Normal</v>
      </c>
      <c r="L1849" s="28" t="str">
        <f>VLOOKUP(A1849,hospital[#All],10,FALSE)</f>
        <v>24-Oct-1994</v>
      </c>
      <c r="M1849" s="29">
        <f>VLOOKUP(A1849,hospital[#All],6,FALSE)</f>
        <v>4438.26</v>
      </c>
      <c r="N1849" s="26" t="str">
        <f>VLOOKUP(A1849,hospital[#All],7,FALSE)</f>
        <v>tier - 2</v>
      </c>
      <c r="O1849" s="26" t="str">
        <f>VLOOKUP(A1849,hospital[#All],8,FALSE)</f>
        <v>tier - 3</v>
      </c>
      <c r="P1849" s="26" t="str">
        <f>VLOOKUP(A1849,hospital[#All],9,FALSE)</f>
        <v>R1017</v>
      </c>
      <c r="Q1849" s="26">
        <f>VLOOKUP(A1849,hospital[#All],11,FALSE)</f>
        <v>31</v>
      </c>
    </row>
    <row r="1850" spans="1:17" ht="15.6" x14ac:dyDescent="0.3">
      <c r="A1850" s="25" t="s">
        <v>520</v>
      </c>
      <c r="B1850" s="26" t="str">
        <f>VLOOKUP(A1850,cstm_name[#All],4,FALSE)</f>
        <v>Patrick</v>
      </c>
      <c r="C1850" s="26">
        <f>VLOOKUP(A1850,medical[#All],2,FALSE)</f>
        <v>26.98</v>
      </c>
      <c r="D1850" s="26" t="str">
        <f>VLOOKUP(A1850,medical[#All],5,FALSE)</f>
        <v>Normal</v>
      </c>
      <c r="E1850" s="26" t="str">
        <f>VLOOKUP(A1850,medical[#All],6,FALSE)</f>
        <v>No</v>
      </c>
      <c r="F1850" s="26" t="str">
        <f>VLOOKUP('Health care'!A1850,medical[#All],7,FALSE)</f>
        <v>No</v>
      </c>
      <c r="G1850" s="26" t="str">
        <f>VLOOKUP(A1850,medical[#All],8,FALSE)</f>
        <v>No</v>
      </c>
      <c r="H1850" s="26">
        <f>VLOOKUP('Health care'!A1850,medical[#All],9,FALSE)</f>
        <v>0</v>
      </c>
      <c r="I1850" s="26" t="str">
        <f>VLOOKUP(A1850,medical[#All],10,FALSE)</f>
        <v>No</v>
      </c>
      <c r="J1850" s="27" t="str">
        <f>VLOOKUP(A1850,medical[#All],3,FALSE)</f>
        <v>OverWeight</v>
      </c>
      <c r="K1850" s="27" t="str">
        <f>VLOOKUP(A1850,medical[#All],5,FALSE)</f>
        <v>Normal</v>
      </c>
      <c r="L1850" s="28" t="str">
        <f>VLOOKUP(A1850,hospital[#All],10,FALSE)</f>
        <v>8-Oct-1994</v>
      </c>
      <c r="M1850" s="29">
        <f>VLOOKUP(A1850,hospital[#All],6,FALSE)</f>
        <v>4435.09</v>
      </c>
      <c r="N1850" s="26" t="str">
        <f>VLOOKUP(A1850,hospital[#All],7,FALSE)</f>
        <v>tier - 3</v>
      </c>
      <c r="O1850" s="26" t="str">
        <f>VLOOKUP(A1850,hospital[#All],8,FALSE)</f>
        <v>tier - 2</v>
      </c>
      <c r="P1850" s="26" t="str">
        <f>VLOOKUP(A1850,hospital[#All],9,FALSE)</f>
        <v>R1016</v>
      </c>
      <c r="Q1850" s="26">
        <f>VLOOKUP(A1850,hospital[#All],11,FALSE)</f>
        <v>31</v>
      </c>
    </row>
    <row r="1851" spans="1:17" ht="15.6" x14ac:dyDescent="0.3">
      <c r="A1851" s="25" t="s">
        <v>519</v>
      </c>
      <c r="B1851" s="26" t="str">
        <f>VLOOKUP(A1851,cstm_name[#All],4,FALSE)</f>
        <v>kyle</v>
      </c>
      <c r="C1851" s="26">
        <f>VLOOKUP(A1851,medical[#All],2,FALSE)</f>
        <v>32.11</v>
      </c>
      <c r="D1851" s="26" t="str">
        <f>VLOOKUP(A1851,medical[#All],5,FALSE)</f>
        <v>Normal</v>
      </c>
      <c r="E1851" s="26" t="str">
        <f>VLOOKUP(A1851,medical[#All],6,FALSE)</f>
        <v>No</v>
      </c>
      <c r="F1851" s="26" t="str">
        <f>VLOOKUP('Health care'!A1851,medical[#All],7,FALSE)</f>
        <v>No</v>
      </c>
      <c r="G1851" s="26" t="str">
        <f>VLOOKUP(A1851,medical[#All],8,FALSE)</f>
        <v>Yes</v>
      </c>
      <c r="H1851" s="26">
        <f>VLOOKUP('Health care'!A1851,medical[#All],9,FALSE)</f>
        <v>1</v>
      </c>
      <c r="I1851" s="26" t="str">
        <f>VLOOKUP(A1851,medical[#All],10,FALSE)</f>
        <v>No</v>
      </c>
      <c r="J1851" s="27" t="str">
        <f>VLOOKUP(A1851,medical[#All],3,FALSE)</f>
        <v>Obesity</v>
      </c>
      <c r="K1851" s="27" t="str">
        <f>VLOOKUP(A1851,medical[#All],5,FALSE)</f>
        <v>Normal</v>
      </c>
      <c r="L1851" s="28" t="str">
        <f>VLOOKUP(A1851,hospital[#All],10,FALSE)</f>
        <v>23-Dec-1993</v>
      </c>
      <c r="M1851" s="29">
        <f>VLOOKUP(A1851,hospital[#All],6,FALSE)</f>
        <v>4433.92</v>
      </c>
      <c r="N1851" s="26" t="str">
        <f>VLOOKUP(A1851,hospital[#All],7,FALSE)</f>
        <v>tier - 2</v>
      </c>
      <c r="O1851" s="26" t="str">
        <f>VLOOKUP(A1851,hospital[#All],8,FALSE)</f>
        <v>tier - 2</v>
      </c>
      <c r="P1851" s="26" t="str">
        <f>VLOOKUP(A1851,hospital[#All],9,FALSE)</f>
        <v>R1012</v>
      </c>
      <c r="Q1851" s="26">
        <f>VLOOKUP(A1851,hospital[#All],11,FALSE)</f>
        <v>32</v>
      </c>
    </row>
    <row r="1852" spans="1:17" ht="15.6" x14ac:dyDescent="0.3">
      <c r="A1852" s="25" t="s">
        <v>518</v>
      </c>
      <c r="B1852" s="26" t="str">
        <f>VLOOKUP(A1852,cstm_name[#All],4,FALSE)</f>
        <v>ryan</v>
      </c>
      <c r="C1852" s="26">
        <f>VLOOKUP(A1852,medical[#All],2,FALSE)</f>
        <v>31.73</v>
      </c>
      <c r="D1852" s="26" t="str">
        <f>VLOOKUP(A1852,medical[#All],5,FALSE)</f>
        <v>Normal</v>
      </c>
      <c r="E1852" s="26" t="str">
        <f>VLOOKUP(A1852,medical[#All],6,FALSE)</f>
        <v>No</v>
      </c>
      <c r="F1852" s="26" t="str">
        <f>VLOOKUP('Health care'!A1852,medical[#All],7,FALSE)</f>
        <v>No</v>
      </c>
      <c r="G1852" s="26" t="str">
        <f>VLOOKUP(A1852,medical[#All],8,FALSE)</f>
        <v>Yes</v>
      </c>
      <c r="H1852" s="26">
        <f>VLOOKUP('Health care'!A1852,medical[#All],9,FALSE)</f>
        <v>1</v>
      </c>
      <c r="I1852" s="26" t="str">
        <f>VLOOKUP(A1852,medical[#All],10,FALSE)</f>
        <v>No</v>
      </c>
      <c r="J1852" s="27" t="str">
        <f>VLOOKUP(A1852,medical[#All],3,FALSE)</f>
        <v>Obesity</v>
      </c>
      <c r="K1852" s="27" t="str">
        <f>VLOOKUP(A1852,medical[#All],5,FALSE)</f>
        <v>Normal</v>
      </c>
      <c r="L1852" s="28" t="str">
        <f>VLOOKUP(A1852,hospital[#All],10,FALSE)</f>
        <v>4-Sep-1993</v>
      </c>
      <c r="M1852" s="29">
        <f>VLOOKUP(A1852,hospital[#All],6,FALSE)</f>
        <v>4433.3900000000003</v>
      </c>
      <c r="N1852" s="26" t="str">
        <f>VLOOKUP(A1852,hospital[#All],7,FALSE)</f>
        <v>tier - 2</v>
      </c>
      <c r="O1852" s="26" t="str">
        <f>VLOOKUP(A1852,hospital[#All],8,FALSE)</f>
        <v>tier - 3</v>
      </c>
      <c r="P1852" s="26" t="str">
        <f>VLOOKUP(A1852,hospital[#All],9,FALSE)</f>
        <v>R1012</v>
      </c>
      <c r="Q1852" s="26">
        <f>VLOOKUP(A1852,hospital[#All],11,FALSE)</f>
        <v>32</v>
      </c>
    </row>
    <row r="1853" spans="1:17" ht="15.6" x14ac:dyDescent="0.3">
      <c r="A1853" s="25" t="s">
        <v>517</v>
      </c>
      <c r="B1853" s="26" t="str">
        <f>VLOOKUP(A1853,cstm_name[#All],4,FALSE)</f>
        <v>yuri</v>
      </c>
      <c r="C1853" s="26">
        <f>VLOOKUP(A1853,medical[#All],2,FALSE)</f>
        <v>22.515000000000001</v>
      </c>
      <c r="D1853" s="26" t="str">
        <f>VLOOKUP(A1853,medical[#All],5,FALSE)</f>
        <v>Normal</v>
      </c>
      <c r="E1853" s="26" t="str">
        <f>VLOOKUP(A1853,medical[#All],6,FALSE)</f>
        <v>No</v>
      </c>
      <c r="F1853" s="26" t="str">
        <f>VLOOKUP('Health care'!A1853,medical[#All],7,FALSE)</f>
        <v>No</v>
      </c>
      <c r="G1853" s="26" t="str">
        <f>VLOOKUP(A1853,medical[#All],8,FALSE)</f>
        <v>No</v>
      </c>
      <c r="H1853" s="26">
        <f>VLOOKUP('Health care'!A1853,medical[#All],9,FALSE)</f>
        <v>0</v>
      </c>
      <c r="I1853" s="26" t="str">
        <f>VLOOKUP(A1853,medical[#All],10,FALSE)</f>
        <v>No</v>
      </c>
      <c r="J1853" s="27" t="str">
        <f>VLOOKUP(A1853,medical[#All],3,FALSE)</f>
        <v>Normal Weight</v>
      </c>
      <c r="K1853" s="27" t="str">
        <f>VLOOKUP(A1853,medical[#All],5,FALSE)</f>
        <v>Normal</v>
      </c>
      <c r="L1853" s="28" t="str">
        <f>VLOOKUP(A1853,hospital[#All],10,FALSE)</f>
        <v>29-Dec-1994</v>
      </c>
      <c r="M1853" s="29">
        <f>VLOOKUP(A1853,hospital[#All],6,FALSE)</f>
        <v>4428.8900000000003</v>
      </c>
      <c r="N1853" s="26" t="str">
        <f>VLOOKUP(A1853,hospital[#All],7,FALSE)</f>
        <v>tier - 3</v>
      </c>
      <c r="O1853" s="26" t="str">
        <f>VLOOKUP(A1853,hospital[#All],8,FALSE)</f>
        <v>tier - 1</v>
      </c>
      <c r="P1853" s="26" t="str">
        <f>VLOOKUP(A1853,hospital[#All],9,FALSE)</f>
        <v>R1017</v>
      </c>
      <c r="Q1853" s="26">
        <f>VLOOKUP(A1853,hospital[#All],11,FALSE)</f>
        <v>31</v>
      </c>
    </row>
    <row r="1854" spans="1:17" ht="15.6" x14ac:dyDescent="0.3">
      <c r="A1854" s="25" t="s">
        <v>515</v>
      </c>
      <c r="B1854" s="26" t="str">
        <f>VLOOKUP(A1854,cstm_name[#All],4,FALSE)</f>
        <v>ryan</v>
      </c>
      <c r="C1854" s="26">
        <f>VLOOKUP(A1854,medical[#All],2,FALSE)</f>
        <v>25.9</v>
      </c>
      <c r="D1854" s="26" t="str">
        <f>VLOOKUP(A1854,medical[#All],5,FALSE)</f>
        <v>Normal</v>
      </c>
      <c r="E1854" s="26" t="str">
        <f>VLOOKUP(A1854,medical[#All],6,FALSE)</f>
        <v>No</v>
      </c>
      <c r="F1854" s="26" t="str">
        <f>VLOOKUP('Health care'!A1854,medical[#All],7,FALSE)</f>
        <v>No</v>
      </c>
      <c r="G1854" s="26" t="str">
        <f>VLOOKUP(A1854,medical[#All],8,FALSE)</f>
        <v>No</v>
      </c>
      <c r="H1854" s="26">
        <f>VLOOKUP('Health care'!A1854,medical[#All],9,FALSE)</f>
        <v>1</v>
      </c>
      <c r="I1854" s="26" t="str">
        <f>VLOOKUP(A1854,medical[#All],10,FALSE)</f>
        <v>No</v>
      </c>
      <c r="J1854" s="27" t="str">
        <f>VLOOKUP(A1854,medical[#All],3,FALSE)</f>
        <v>OverWeight</v>
      </c>
      <c r="K1854" s="27" t="str">
        <f>VLOOKUP(A1854,medical[#All],5,FALSE)</f>
        <v>Normal</v>
      </c>
      <c r="L1854" s="28" t="str">
        <f>VLOOKUP(A1854,hospital[#All],10,FALSE)</f>
        <v>15-Aug-1992</v>
      </c>
      <c r="M1854" s="29">
        <f>VLOOKUP(A1854,hospital[#All],6,FALSE)</f>
        <v>4420.95</v>
      </c>
      <c r="N1854" s="26" t="str">
        <f>VLOOKUP(A1854,hospital[#All],7,FALSE)</f>
        <v>tier - 2</v>
      </c>
      <c r="O1854" s="26" t="str">
        <f>VLOOKUP(A1854,hospital[#All],8,FALSE)</f>
        <v>tier - 3</v>
      </c>
      <c r="P1854" s="26" t="str">
        <f>VLOOKUP(A1854,hospital[#All],9,FALSE)</f>
        <v>R1020</v>
      </c>
      <c r="Q1854" s="26">
        <f>VLOOKUP(A1854,hospital[#All],11,FALSE)</f>
        <v>33</v>
      </c>
    </row>
    <row r="1855" spans="1:17" ht="15.6" x14ac:dyDescent="0.3">
      <c r="A1855" s="25" t="s">
        <v>514</v>
      </c>
      <c r="B1855" s="26" t="str">
        <f>VLOOKUP(A1855,cstm_name[#All],4,FALSE)</f>
        <v>debbie</v>
      </c>
      <c r="C1855" s="26">
        <f>VLOOKUP(A1855,medical[#All],2,FALSE)</f>
        <v>27.72</v>
      </c>
      <c r="D1855" s="26" t="str">
        <f>VLOOKUP(A1855,medical[#All],5,FALSE)</f>
        <v>Normal</v>
      </c>
      <c r="E1855" s="26" t="str">
        <f>VLOOKUP(A1855,medical[#All],6,FALSE)</f>
        <v>Yes</v>
      </c>
      <c r="F1855" s="26" t="str">
        <f>VLOOKUP('Health care'!A1855,medical[#All],7,FALSE)</f>
        <v>No</v>
      </c>
      <c r="G1855" s="26" t="str">
        <f>VLOOKUP(A1855,medical[#All],8,FALSE)</f>
        <v>No</v>
      </c>
      <c r="H1855" s="26">
        <f>VLOOKUP('Health care'!A1855,medical[#All],9,FALSE)</f>
        <v>1</v>
      </c>
      <c r="I1855" s="26" t="str">
        <f>VLOOKUP(A1855,medical[#All],10,FALSE)</f>
        <v>No</v>
      </c>
      <c r="J1855" s="27" t="str">
        <f>VLOOKUP(A1855,medical[#All],3,FALSE)</f>
        <v>OverWeight</v>
      </c>
      <c r="K1855" s="27" t="str">
        <f>VLOOKUP(A1855,medical[#All],5,FALSE)</f>
        <v>Normal</v>
      </c>
      <c r="L1855" s="28" t="str">
        <f>VLOOKUP(A1855,hospital[#All],10,FALSE)</f>
        <v>16-Sep-1988</v>
      </c>
      <c r="M1855" s="29">
        <f>VLOOKUP(A1855,hospital[#All],6,FALSE)</f>
        <v>4415.16</v>
      </c>
      <c r="N1855" s="26" t="str">
        <f>VLOOKUP(A1855,hospital[#All],7,FALSE)</f>
        <v>tier - 2</v>
      </c>
      <c r="O1855" s="26" t="str">
        <f>VLOOKUP(A1855,hospital[#All],8,FALSE)</f>
        <v>tier - 1</v>
      </c>
      <c r="P1855" s="26" t="str">
        <f>VLOOKUP(A1855,hospital[#All],9,FALSE)</f>
        <v>R1013</v>
      </c>
      <c r="Q1855" s="26">
        <f>VLOOKUP(A1855,hospital[#All],11,FALSE)</f>
        <v>37</v>
      </c>
    </row>
    <row r="1856" spans="1:17" ht="15.6" x14ac:dyDescent="0.3">
      <c r="A1856" s="25" t="s">
        <v>513</v>
      </c>
      <c r="B1856" s="26" t="str">
        <f>VLOOKUP(A1856,cstm_name[#All],4,FALSE)</f>
        <v>Mark</v>
      </c>
      <c r="C1856" s="26">
        <f>VLOOKUP(A1856,medical[#All],2,FALSE)</f>
        <v>31.5</v>
      </c>
      <c r="D1856" s="26" t="str">
        <f>VLOOKUP(A1856,medical[#All],5,FALSE)</f>
        <v>Diabetes</v>
      </c>
      <c r="E1856" s="26" t="str">
        <f>VLOOKUP(A1856,medical[#All],6,FALSE)</f>
        <v>Yes</v>
      </c>
      <c r="F1856" s="26" t="str">
        <f>VLOOKUP('Health care'!A1856,medical[#All],7,FALSE)</f>
        <v>No</v>
      </c>
      <c r="G1856" s="26" t="str">
        <f>VLOOKUP(A1856,medical[#All],8,FALSE)</f>
        <v>No</v>
      </c>
      <c r="H1856" s="26">
        <f>VLOOKUP('Health care'!A1856,medical[#All],9,FALSE)</f>
        <v>1</v>
      </c>
      <c r="I1856" s="26" t="str">
        <f>VLOOKUP(A1856,medical[#All],10,FALSE)</f>
        <v>No</v>
      </c>
      <c r="J1856" s="27" t="str">
        <f>VLOOKUP(A1856,medical[#All],3,FALSE)</f>
        <v>Obesity</v>
      </c>
      <c r="K1856" s="27" t="str">
        <f>VLOOKUP(A1856,medical[#All],5,FALSE)</f>
        <v>Diabetes</v>
      </c>
      <c r="L1856" s="28" t="str">
        <f>VLOOKUP(A1856,hospital[#All],10,FALSE)</f>
        <v>13-Jul-1986</v>
      </c>
      <c r="M1856" s="29">
        <f>VLOOKUP(A1856,hospital[#All],6,FALSE)</f>
        <v>4402.2299999999996</v>
      </c>
      <c r="N1856" s="26" t="str">
        <f>VLOOKUP(A1856,hospital[#All],7,FALSE)</f>
        <v>tier - 2</v>
      </c>
      <c r="O1856" s="26" t="str">
        <f>VLOOKUP(A1856,hospital[#All],8,FALSE)</f>
        <v>tier - 2</v>
      </c>
      <c r="P1856" s="26" t="str">
        <f>VLOOKUP(A1856,hospital[#All],9,FALSE)</f>
        <v>R1011</v>
      </c>
      <c r="Q1856" s="26">
        <f>VLOOKUP(A1856,hospital[#All],11,FALSE)</f>
        <v>39</v>
      </c>
    </row>
    <row r="1857" spans="1:17" ht="15.6" x14ac:dyDescent="0.3">
      <c r="A1857" s="25" t="s">
        <v>512</v>
      </c>
      <c r="B1857" s="26" t="str">
        <f>VLOOKUP(A1857,cstm_name[#All],4,FALSE)</f>
        <v>christopher</v>
      </c>
      <c r="C1857" s="26">
        <f>VLOOKUP(A1857,medical[#All],2,FALSE)</f>
        <v>29.7</v>
      </c>
      <c r="D1857" s="26" t="str">
        <f>VLOOKUP(A1857,medical[#All],5,FALSE)</f>
        <v>Diabetes</v>
      </c>
      <c r="E1857" s="26" t="str">
        <f>VLOOKUP(A1857,medical[#All],6,FALSE)</f>
        <v>Yes</v>
      </c>
      <c r="F1857" s="26" t="str">
        <f>VLOOKUP('Health care'!A1857,medical[#All],7,FALSE)</f>
        <v>No</v>
      </c>
      <c r="G1857" s="26" t="str">
        <f>VLOOKUP(A1857,medical[#All],8,FALSE)</f>
        <v>No</v>
      </c>
      <c r="H1857" s="26">
        <f>VLOOKUP('Health care'!A1857,medical[#All],9,FALSE)</f>
        <v>1</v>
      </c>
      <c r="I1857" s="26" t="str">
        <f>VLOOKUP(A1857,medical[#All],10,FALSE)</f>
        <v>No</v>
      </c>
      <c r="J1857" s="27" t="str">
        <f>VLOOKUP(A1857,medical[#All],3,FALSE)</f>
        <v>OverWeight</v>
      </c>
      <c r="K1857" s="27" t="str">
        <f>VLOOKUP(A1857,medical[#All],5,FALSE)</f>
        <v>Diabetes</v>
      </c>
      <c r="L1857" s="28" t="str">
        <f>VLOOKUP(A1857,hospital[#All],10,FALSE)</f>
        <v>11-Aug-1986</v>
      </c>
      <c r="M1857" s="29">
        <f>VLOOKUP(A1857,hospital[#All],6,FALSE)</f>
        <v>4399.7299999999996</v>
      </c>
      <c r="N1857" s="26" t="str">
        <f>VLOOKUP(A1857,hospital[#All],7,FALSE)</f>
        <v>tier - 3</v>
      </c>
      <c r="O1857" s="26" t="str">
        <f>VLOOKUP(A1857,hospital[#All],8,FALSE)</f>
        <v>tier - 2</v>
      </c>
      <c r="P1857" s="26" t="str">
        <f>VLOOKUP(A1857,hospital[#All],9,FALSE)</f>
        <v>R1013</v>
      </c>
      <c r="Q1857" s="26">
        <f>VLOOKUP(A1857,hospital[#All],11,FALSE)</f>
        <v>39</v>
      </c>
    </row>
    <row r="1858" spans="1:17" ht="15.6" x14ac:dyDescent="0.3">
      <c r="A1858" s="25" t="s">
        <v>511</v>
      </c>
      <c r="B1858" s="26" t="str">
        <f>VLOOKUP(A1858,cstm_name[#All],4,FALSE)</f>
        <v>Daniell</v>
      </c>
      <c r="C1858" s="26">
        <f>VLOOKUP(A1858,medical[#All],2,FALSE)</f>
        <v>21.26</v>
      </c>
      <c r="D1858" s="26" t="str">
        <f>VLOOKUP(A1858,medical[#All],5,FALSE)</f>
        <v>Normal</v>
      </c>
      <c r="E1858" s="26" t="str">
        <f>VLOOKUP(A1858,medical[#All],6,FALSE)</f>
        <v>Yes</v>
      </c>
      <c r="F1858" s="26" t="str">
        <f>VLOOKUP('Health care'!A1858,medical[#All],7,FALSE)</f>
        <v>No</v>
      </c>
      <c r="G1858" s="26" t="str">
        <f>VLOOKUP(A1858,medical[#All],8,FALSE)</f>
        <v>No</v>
      </c>
      <c r="H1858" s="26">
        <f>VLOOKUP('Health care'!A1858,medical[#All],9,FALSE)</f>
        <v>1</v>
      </c>
      <c r="I1858" s="26" t="str">
        <f>VLOOKUP(A1858,medical[#All],10,FALSE)</f>
        <v>No</v>
      </c>
      <c r="J1858" s="27" t="str">
        <f>VLOOKUP(A1858,medical[#All],3,FALSE)</f>
        <v>Normal Weight</v>
      </c>
      <c r="K1858" s="27" t="str">
        <f>VLOOKUP(A1858,medical[#All],5,FALSE)</f>
        <v>Normal</v>
      </c>
      <c r="L1858" s="28" t="str">
        <f>VLOOKUP(A1858,hospital[#All],10,FALSE)</f>
        <v>18-Jul-1988</v>
      </c>
      <c r="M1858" s="29">
        <f>VLOOKUP(A1858,hospital[#All],6,FALSE)</f>
        <v>4397.3100000000004</v>
      </c>
      <c r="N1858" s="26" t="str">
        <f>VLOOKUP(A1858,hospital[#All],7,FALSE)</f>
        <v>tier - 2</v>
      </c>
      <c r="O1858" s="26" t="str">
        <f>VLOOKUP(A1858,hospital[#All],8,FALSE)</f>
        <v>tier - 2</v>
      </c>
      <c r="P1858" s="26" t="str">
        <f>VLOOKUP(A1858,hospital[#All],9,FALSE)</f>
        <v>R1013</v>
      </c>
      <c r="Q1858" s="26">
        <f>VLOOKUP(A1858,hospital[#All],11,FALSE)</f>
        <v>37</v>
      </c>
    </row>
    <row r="1859" spans="1:17" ht="15.6" x14ac:dyDescent="0.3">
      <c r="A1859" s="25" t="s">
        <v>510</v>
      </c>
      <c r="B1859" s="26" t="str">
        <f>VLOOKUP(A1859,cstm_name[#All],4,FALSE)</f>
        <v>janne</v>
      </c>
      <c r="C1859" s="26">
        <f>VLOOKUP(A1859,medical[#All],2,FALSE)</f>
        <v>17.09</v>
      </c>
      <c r="D1859" s="26" t="str">
        <f>VLOOKUP(A1859,medical[#All],5,FALSE)</f>
        <v>Normal</v>
      </c>
      <c r="E1859" s="26" t="str">
        <f>VLOOKUP(A1859,medical[#All],6,FALSE)</f>
        <v>No</v>
      </c>
      <c r="F1859" s="26" t="str">
        <f>VLOOKUP('Health care'!A1859,medical[#All],7,FALSE)</f>
        <v>No</v>
      </c>
      <c r="G1859" s="26" t="str">
        <f>VLOOKUP(A1859,medical[#All],8,FALSE)</f>
        <v>No</v>
      </c>
      <c r="H1859" s="26">
        <f>VLOOKUP('Health care'!A1859,medical[#All],9,FALSE)</f>
        <v>0</v>
      </c>
      <c r="I1859" s="26" t="str">
        <f>VLOOKUP(A1859,medical[#All],10,FALSE)</f>
        <v>No</v>
      </c>
      <c r="J1859" s="27" t="str">
        <f>VLOOKUP(A1859,medical[#All],3,FALSE)</f>
        <v>Underweight</v>
      </c>
      <c r="K1859" s="27" t="str">
        <f>VLOOKUP(A1859,medical[#All],5,FALSE)</f>
        <v>Normal</v>
      </c>
      <c r="L1859" s="28" t="str">
        <f>VLOOKUP(A1859,hospital[#All],10,FALSE)</f>
        <v>29-Jun-1982</v>
      </c>
      <c r="M1859" s="29">
        <f>VLOOKUP(A1859,hospital[#All],6,FALSE)</f>
        <v>4392.7</v>
      </c>
      <c r="N1859" s="26" t="str">
        <f>VLOOKUP(A1859,hospital[#All],7,FALSE)</f>
        <v>tier - 2</v>
      </c>
      <c r="O1859" s="26" t="str">
        <f>VLOOKUP(A1859,hospital[#All],8,FALSE)</f>
        <v>tier - 2</v>
      </c>
      <c r="P1859" s="26" t="str">
        <f>VLOOKUP(A1859,hospital[#All],9,FALSE)</f>
        <v>R1013</v>
      </c>
      <c r="Q1859" s="26">
        <f>VLOOKUP(A1859,hospital[#All],11,FALSE)</f>
        <v>43</v>
      </c>
    </row>
    <row r="1860" spans="1:17" ht="15.6" x14ac:dyDescent="0.3">
      <c r="A1860" s="25" t="s">
        <v>509</v>
      </c>
      <c r="B1860" s="26" t="str">
        <f>VLOOKUP(A1860,cstm_name[#All],4,FALSE)</f>
        <v>martina</v>
      </c>
      <c r="C1860" s="26">
        <f>VLOOKUP(A1860,medical[#All],2,FALSE)</f>
        <v>24.3</v>
      </c>
      <c r="D1860" s="26" t="str">
        <f>VLOOKUP(A1860,medical[#All],5,FALSE)</f>
        <v>Normal</v>
      </c>
      <c r="E1860" s="26" t="str">
        <f>VLOOKUP(A1860,medical[#All],6,FALSE)</f>
        <v>Yes</v>
      </c>
      <c r="F1860" s="26" t="str">
        <f>VLOOKUP('Health care'!A1860,medical[#All],7,FALSE)</f>
        <v>No</v>
      </c>
      <c r="G1860" s="26" t="str">
        <f>VLOOKUP(A1860,medical[#All],8,FALSE)</f>
        <v>Yes</v>
      </c>
      <c r="H1860" s="26">
        <f>VLOOKUP('Health care'!A1860,medical[#All],9,FALSE)</f>
        <v>1</v>
      </c>
      <c r="I1860" s="26" t="str">
        <f>VLOOKUP(A1860,medical[#All],10,FALSE)</f>
        <v>No</v>
      </c>
      <c r="J1860" s="27" t="str">
        <f>VLOOKUP(A1860,medical[#All],3,FALSE)</f>
        <v>Normal Weight</v>
      </c>
      <c r="K1860" s="27" t="str">
        <f>VLOOKUP(A1860,medical[#All],5,FALSE)</f>
        <v>Normal</v>
      </c>
      <c r="L1860" s="28" t="str">
        <f>VLOOKUP(A1860,hospital[#All],10,FALSE)</f>
        <v>29-Nov-1997</v>
      </c>
      <c r="M1860" s="29">
        <f>VLOOKUP(A1860,hospital[#All],6,FALSE)</f>
        <v>4391.6499999999996</v>
      </c>
      <c r="N1860" s="26" t="str">
        <f>VLOOKUP(A1860,hospital[#All],7,FALSE)</f>
        <v>tier - 2</v>
      </c>
      <c r="O1860" s="26" t="str">
        <f>VLOOKUP(A1860,hospital[#All],8,FALSE)</f>
        <v>tier - 2</v>
      </c>
      <c r="P1860" s="26" t="str">
        <f>VLOOKUP(A1860,hospital[#All],9,FALSE)</f>
        <v>R1011</v>
      </c>
      <c r="Q1860" s="26">
        <f>VLOOKUP(A1860,hospital[#All],11,FALSE)</f>
        <v>28</v>
      </c>
    </row>
    <row r="1861" spans="1:17" ht="15.6" x14ac:dyDescent="0.3">
      <c r="A1861" s="25" t="s">
        <v>508</v>
      </c>
      <c r="B1861" s="26" t="str">
        <f>VLOOKUP(A1861,cstm_name[#All],4,FALSE)</f>
        <v>Elizabeth</v>
      </c>
      <c r="C1861" s="26">
        <f>VLOOKUP(A1861,medical[#All],2,FALSE)</f>
        <v>29.734999999999999</v>
      </c>
      <c r="D1861" s="26" t="str">
        <f>VLOOKUP(A1861,medical[#All],5,FALSE)</f>
        <v>Prediabetes</v>
      </c>
      <c r="E1861" s="26" t="str">
        <f>VLOOKUP(A1861,medical[#All],6,FALSE)</f>
        <v>No</v>
      </c>
      <c r="F1861" s="26" t="str">
        <f>VLOOKUP('Health care'!A1861,medical[#All],7,FALSE)</f>
        <v>No</v>
      </c>
      <c r="G1861" s="26" t="str">
        <f>VLOOKUP(A1861,medical[#All],8,FALSE)</f>
        <v>No</v>
      </c>
      <c r="H1861" s="26">
        <f>VLOOKUP('Health care'!A1861,medical[#All],9,FALSE)</f>
        <v>0</v>
      </c>
      <c r="I1861" s="26" t="str">
        <f>VLOOKUP(A1861,medical[#All],10,FALSE)</f>
        <v>No</v>
      </c>
      <c r="J1861" s="27" t="str">
        <f>VLOOKUP(A1861,medical[#All],3,FALSE)</f>
        <v>OverWeight</v>
      </c>
      <c r="K1861" s="27" t="str">
        <f>VLOOKUP(A1861,medical[#All],5,FALSE)</f>
        <v>Prediabetes</v>
      </c>
      <c r="L1861" s="28" t="str">
        <f>VLOOKUP(A1861,hospital[#All],10,FALSE)</f>
        <v>28-Aug-1990</v>
      </c>
      <c r="M1861" s="29">
        <f>VLOOKUP(A1861,hospital[#All],6,FALSE)</f>
        <v>4357.04</v>
      </c>
      <c r="N1861" s="26" t="str">
        <f>VLOOKUP(A1861,hospital[#All],7,FALSE)</f>
        <v>tier - 2</v>
      </c>
      <c r="O1861" s="26" t="str">
        <f>VLOOKUP(A1861,hospital[#All],8,FALSE)</f>
        <v>tier - 3</v>
      </c>
      <c r="P1861" s="26" t="str">
        <f>VLOOKUP(A1861,hospital[#All],9,FALSE)</f>
        <v>R1012</v>
      </c>
      <c r="Q1861" s="26">
        <f>VLOOKUP(A1861,hospital[#All],11,FALSE)</f>
        <v>35</v>
      </c>
    </row>
    <row r="1862" spans="1:17" ht="15.6" x14ac:dyDescent="0.3">
      <c r="A1862" s="25" t="s">
        <v>507</v>
      </c>
      <c r="B1862" s="26" t="str">
        <f>VLOOKUP(A1862,cstm_name[#All],4,FALSE)</f>
        <v>Stephanie</v>
      </c>
      <c r="C1862" s="26">
        <f>VLOOKUP(A1862,medical[#All],2,FALSE)</f>
        <v>29.26</v>
      </c>
      <c r="D1862" s="26" t="str">
        <f>VLOOKUP(A1862,medical[#All],5,FALSE)</f>
        <v>Normal</v>
      </c>
      <c r="E1862" s="26" t="str">
        <f>VLOOKUP(A1862,medical[#All],6,FALSE)</f>
        <v>No</v>
      </c>
      <c r="F1862" s="26" t="str">
        <f>VLOOKUP('Health care'!A1862,medical[#All],7,FALSE)</f>
        <v>No</v>
      </c>
      <c r="G1862" s="26" t="str">
        <f>VLOOKUP(A1862,medical[#All],8,FALSE)</f>
        <v>No</v>
      </c>
      <c r="H1862" s="26">
        <f>VLOOKUP('Health care'!A1862,medical[#All],9,FALSE)</f>
        <v>0</v>
      </c>
      <c r="I1862" s="26" t="str">
        <f>VLOOKUP(A1862,medical[#All],10,FALSE)</f>
        <v>No</v>
      </c>
      <c r="J1862" s="27" t="str">
        <f>VLOOKUP(A1862,medical[#All],3,FALSE)</f>
        <v>OverWeight</v>
      </c>
      <c r="K1862" s="27" t="str">
        <f>VLOOKUP(A1862,medical[#All],5,FALSE)</f>
        <v>Normal</v>
      </c>
      <c r="L1862" s="28" t="str">
        <f>VLOOKUP(A1862,hospital[#All],10,FALSE)</f>
        <v>13-Sep-1991</v>
      </c>
      <c r="M1862" s="29">
        <f>VLOOKUP(A1862,hospital[#All],6,FALSE)</f>
        <v>4350.51</v>
      </c>
      <c r="N1862" s="26" t="str">
        <f>VLOOKUP(A1862,hospital[#All],7,FALSE)</f>
        <v>tier - 2</v>
      </c>
      <c r="O1862" s="26" t="str">
        <f>VLOOKUP(A1862,hospital[#All],8,FALSE)</f>
        <v>tier - 2</v>
      </c>
      <c r="P1862" s="26" t="str">
        <f>VLOOKUP(A1862,hospital[#All],9,FALSE)</f>
        <v>R1013</v>
      </c>
      <c r="Q1862" s="26">
        <f>VLOOKUP(A1862,hospital[#All],11,FALSE)</f>
        <v>34</v>
      </c>
    </row>
    <row r="1863" spans="1:17" ht="15.6" x14ac:dyDescent="0.3">
      <c r="A1863" s="25" t="s">
        <v>506</v>
      </c>
      <c r="B1863" s="26" t="str">
        <f>VLOOKUP(A1863,cstm_name[#All],4,FALSE)</f>
        <v>katie</v>
      </c>
      <c r="C1863" s="26">
        <f>VLOOKUP(A1863,medical[#All],2,FALSE)</f>
        <v>33</v>
      </c>
      <c r="D1863" s="26" t="str">
        <f>VLOOKUP(A1863,medical[#All],5,FALSE)</f>
        <v>Prediabetes</v>
      </c>
      <c r="E1863" s="26" t="str">
        <f>VLOOKUP(A1863,medical[#All],6,FALSE)</f>
        <v>No</v>
      </c>
      <c r="F1863" s="26" t="str">
        <f>VLOOKUP('Health care'!A1863,medical[#All],7,FALSE)</f>
        <v>No</v>
      </c>
      <c r="G1863" s="26" t="str">
        <f>VLOOKUP(A1863,medical[#All],8,FALSE)</f>
        <v>No</v>
      </c>
      <c r="H1863" s="26">
        <f>VLOOKUP('Health care'!A1863,medical[#All],9,FALSE)</f>
        <v>0</v>
      </c>
      <c r="I1863" s="26" t="str">
        <f>VLOOKUP(A1863,medical[#All],10,FALSE)</f>
        <v>No</v>
      </c>
      <c r="J1863" s="27" t="str">
        <f>VLOOKUP(A1863,medical[#All],3,FALSE)</f>
        <v>Obesity</v>
      </c>
      <c r="K1863" s="27" t="str">
        <f>VLOOKUP(A1863,medical[#All],5,FALSE)</f>
        <v>Prediabetes</v>
      </c>
      <c r="L1863" s="28" t="str">
        <f>VLOOKUP(A1863,hospital[#All],10,FALSE)</f>
        <v>1-Nov-1994</v>
      </c>
      <c r="M1863" s="29">
        <f>VLOOKUP(A1863,hospital[#All],6,FALSE)</f>
        <v>4349.46</v>
      </c>
      <c r="N1863" s="26" t="str">
        <f>VLOOKUP(A1863,hospital[#All],7,FALSE)</f>
        <v>tier - 2</v>
      </c>
      <c r="O1863" s="26" t="str">
        <f>VLOOKUP(A1863,hospital[#All],8,FALSE)</f>
        <v>tier - 2</v>
      </c>
      <c r="P1863" s="26" t="str">
        <f>VLOOKUP(A1863,hospital[#All],9,FALSE)</f>
        <v>R1013</v>
      </c>
      <c r="Q1863" s="26">
        <f>VLOOKUP(A1863,hospital[#All],11,FALSE)</f>
        <v>31</v>
      </c>
    </row>
    <row r="1864" spans="1:17" ht="15.6" x14ac:dyDescent="0.3">
      <c r="A1864" s="25" t="s">
        <v>505</v>
      </c>
      <c r="B1864" s="26" t="str">
        <f>VLOOKUP(A1864,cstm_name[#All],4,FALSE)</f>
        <v>callie</v>
      </c>
      <c r="C1864" s="26">
        <f>VLOOKUP(A1864,medical[#All],2,FALSE)</f>
        <v>31.065000000000001</v>
      </c>
      <c r="D1864" s="26" t="str">
        <f>VLOOKUP(A1864,medical[#All],5,FALSE)</f>
        <v>Normal</v>
      </c>
      <c r="E1864" s="26" t="str">
        <f>VLOOKUP(A1864,medical[#All],6,FALSE)</f>
        <v>No</v>
      </c>
      <c r="F1864" s="26" t="str">
        <f>VLOOKUP('Health care'!A1864,medical[#All],7,FALSE)</f>
        <v>No</v>
      </c>
      <c r="G1864" s="26" t="str">
        <f>VLOOKUP(A1864,medical[#All],8,FALSE)</f>
        <v>No</v>
      </c>
      <c r="H1864" s="26">
        <f>VLOOKUP('Health care'!A1864,medical[#All],9,FALSE)</f>
        <v>0</v>
      </c>
      <c r="I1864" s="26" t="str">
        <f>VLOOKUP(A1864,medical[#All],10,FALSE)</f>
        <v>No</v>
      </c>
      <c r="J1864" s="27" t="str">
        <f>VLOOKUP(A1864,medical[#All],3,FALSE)</f>
        <v>Obesity</v>
      </c>
      <c r="K1864" s="27" t="str">
        <f>VLOOKUP(A1864,medical[#All],5,FALSE)</f>
        <v>Normal</v>
      </c>
      <c r="L1864" s="28" t="str">
        <f>VLOOKUP(A1864,hospital[#All],10,FALSE)</f>
        <v>1-Jun-1991</v>
      </c>
      <c r="M1864" s="29">
        <f>VLOOKUP(A1864,hospital[#All],6,FALSE)</f>
        <v>4347.0200000000004</v>
      </c>
      <c r="N1864" s="26" t="str">
        <f>VLOOKUP(A1864,hospital[#All],7,FALSE)</f>
        <v>tier - 2</v>
      </c>
      <c r="O1864" s="26" t="str">
        <f>VLOOKUP(A1864,hospital[#All],8,FALSE)</f>
        <v>tier - 1</v>
      </c>
      <c r="P1864" s="26" t="str">
        <f>VLOOKUP(A1864,hospital[#All],9,FALSE)</f>
        <v>R1024</v>
      </c>
      <c r="Q1864" s="26">
        <f>VLOOKUP(A1864,hospital[#All],11,FALSE)</f>
        <v>34</v>
      </c>
    </row>
    <row r="1865" spans="1:17" ht="15.6" x14ac:dyDescent="0.3">
      <c r="A1865" s="25" t="s">
        <v>504</v>
      </c>
      <c r="B1865" s="26" t="str">
        <f>VLOOKUP(A1865,cstm_name[#All],4,FALSE)</f>
        <v>inna</v>
      </c>
      <c r="C1865" s="26">
        <f>VLOOKUP(A1865,medical[#All],2,FALSE)</f>
        <v>26.51</v>
      </c>
      <c r="D1865" s="26" t="str">
        <f>VLOOKUP(A1865,medical[#All],5,FALSE)</f>
        <v>Prediabetes</v>
      </c>
      <c r="E1865" s="26" t="str">
        <f>VLOOKUP(A1865,medical[#All],6,FALSE)</f>
        <v>No</v>
      </c>
      <c r="F1865" s="26" t="str">
        <f>VLOOKUP('Health care'!A1865,medical[#All],7,FALSE)</f>
        <v>No</v>
      </c>
      <c r="G1865" s="26" t="str">
        <f>VLOOKUP(A1865,medical[#All],8,FALSE)</f>
        <v>No</v>
      </c>
      <c r="H1865" s="26">
        <f>VLOOKUP('Health care'!A1865,medical[#All],9,FALSE)</f>
        <v>0</v>
      </c>
      <c r="I1865" s="26" t="str">
        <f>VLOOKUP(A1865,medical[#All],10,FALSE)</f>
        <v>No</v>
      </c>
      <c r="J1865" s="27" t="str">
        <f>VLOOKUP(A1865,medical[#All],3,FALSE)</f>
        <v>OverWeight</v>
      </c>
      <c r="K1865" s="27" t="str">
        <f>VLOOKUP(A1865,medical[#All],5,FALSE)</f>
        <v>Prediabetes</v>
      </c>
      <c r="L1865" s="28" t="str">
        <f>VLOOKUP(A1865,hospital[#All],10,FALSE)</f>
        <v>26-Oct-1994</v>
      </c>
      <c r="M1865" s="29">
        <f>VLOOKUP(A1865,hospital[#All],6,FALSE)</f>
        <v>4340.4399999999996</v>
      </c>
      <c r="N1865" s="26" t="str">
        <f>VLOOKUP(A1865,hospital[#All],7,FALSE)</f>
        <v>tier - 2</v>
      </c>
      <c r="O1865" s="26" t="str">
        <f>VLOOKUP(A1865,hospital[#All],8,FALSE)</f>
        <v>tier - 1</v>
      </c>
      <c r="P1865" s="26" t="str">
        <f>VLOOKUP(A1865,hospital[#All],9,FALSE)</f>
        <v>R1013</v>
      </c>
      <c r="Q1865" s="26">
        <f>VLOOKUP(A1865,hospital[#All],11,FALSE)</f>
        <v>31</v>
      </c>
    </row>
    <row r="1866" spans="1:17" ht="15.6" x14ac:dyDescent="0.3">
      <c r="A1866" s="25" t="s">
        <v>503</v>
      </c>
      <c r="B1866" s="26" t="str">
        <f>VLOOKUP(A1866,cstm_name[#All],4,FALSE)</f>
        <v>Mary</v>
      </c>
      <c r="C1866" s="26">
        <f>VLOOKUP(A1866,medical[#All],2,FALSE)</f>
        <v>28.88</v>
      </c>
      <c r="D1866" s="26" t="str">
        <f>VLOOKUP(A1866,medical[#All],5,FALSE)</f>
        <v>Normal</v>
      </c>
      <c r="E1866" s="26" t="str">
        <f>VLOOKUP(A1866,medical[#All],6,FALSE)</f>
        <v>No</v>
      </c>
      <c r="F1866" s="26" t="str">
        <f>VLOOKUP('Health care'!A1866,medical[#All],7,FALSE)</f>
        <v>No</v>
      </c>
      <c r="G1866" s="26" t="str">
        <f>VLOOKUP(A1866,medical[#All],8,FALSE)</f>
        <v>No</v>
      </c>
      <c r="H1866" s="26">
        <f>VLOOKUP('Health care'!A1866,medical[#All],9,FALSE)</f>
        <v>0</v>
      </c>
      <c r="I1866" s="26" t="str">
        <f>VLOOKUP(A1866,medical[#All],10,FALSE)</f>
        <v>No</v>
      </c>
      <c r="J1866" s="27" t="str">
        <f>VLOOKUP(A1866,medical[#All],3,FALSE)</f>
        <v>OverWeight</v>
      </c>
      <c r="K1866" s="27" t="str">
        <f>VLOOKUP(A1866,medical[#All],5,FALSE)</f>
        <v>Normal</v>
      </c>
      <c r="L1866" s="28" t="str">
        <f>VLOOKUP(A1866,hospital[#All],10,FALSE)</f>
        <v>2-Nov-1994</v>
      </c>
      <c r="M1866" s="29">
        <f>VLOOKUP(A1866,hospital[#All],6,FALSE)</f>
        <v>4337.74</v>
      </c>
      <c r="N1866" s="26" t="str">
        <f>VLOOKUP(A1866,hospital[#All],7,FALSE)</f>
        <v>tier - 2</v>
      </c>
      <c r="O1866" s="26" t="str">
        <f>VLOOKUP(A1866,hospital[#All],8,FALSE)</f>
        <v>tier - 1</v>
      </c>
      <c r="P1866" s="26" t="str">
        <f>VLOOKUP(A1866,hospital[#All],9,FALSE)</f>
        <v>R1024</v>
      </c>
      <c r="Q1866" s="26">
        <f>VLOOKUP(A1866,hospital[#All],11,FALSE)</f>
        <v>31</v>
      </c>
    </row>
    <row r="1867" spans="1:17" ht="15.6" x14ac:dyDescent="0.3">
      <c r="A1867" s="25" t="s">
        <v>502</v>
      </c>
      <c r="B1867" s="26" t="str">
        <f>VLOOKUP(A1867,cstm_name[#All],4,FALSE)</f>
        <v>Samuel</v>
      </c>
      <c r="C1867" s="26">
        <f>VLOOKUP(A1867,medical[#All],2,FALSE)</f>
        <v>35.814999999999998</v>
      </c>
      <c r="D1867" s="26" t="str">
        <f>VLOOKUP(A1867,medical[#All],5,FALSE)</f>
        <v>Normal</v>
      </c>
      <c r="E1867" s="26" t="str">
        <f>VLOOKUP(A1867,medical[#All],6,FALSE)</f>
        <v>Yes</v>
      </c>
      <c r="F1867" s="26" t="str">
        <f>VLOOKUP('Health care'!A1867,medical[#All],7,FALSE)</f>
        <v>No</v>
      </c>
      <c r="G1867" s="26" t="str">
        <f>VLOOKUP(A1867,medical[#All],8,FALSE)</f>
        <v>No</v>
      </c>
      <c r="H1867" s="26">
        <f>VLOOKUP('Health care'!A1867,medical[#All],9,FALSE)</f>
        <v>1</v>
      </c>
      <c r="I1867" s="26" t="str">
        <f>VLOOKUP(A1867,medical[#All],10,FALSE)</f>
        <v>No</v>
      </c>
      <c r="J1867" s="27" t="str">
        <f>VLOOKUP(A1867,medical[#All],3,FALSE)</f>
        <v>Obesity</v>
      </c>
      <c r="K1867" s="27" t="str">
        <f>VLOOKUP(A1867,medical[#All],5,FALSE)</f>
        <v>Normal</v>
      </c>
      <c r="L1867" s="28" t="str">
        <f>VLOOKUP(A1867,hospital[#All],10,FALSE)</f>
        <v>19-Dec-1988</v>
      </c>
      <c r="M1867" s="29">
        <f>VLOOKUP(A1867,hospital[#All],6,FALSE)</f>
        <v>4320.41</v>
      </c>
      <c r="N1867" s="26" t="str">
        <f>VLOOKUP(A1867,hospital[#All],7,FALSE)</f>
        <v>tier - 2</v>
      </c>
      <c r="O1867" s="26" t="str">
        <f>VLOOKUP(A1867,hospital[#All],8,FALSE)</f>
        <v>tier - 1</v>
      </c>
      <c r="P1867" s="26" t="str">
        <f>VLOOKUP(A1867,hospital[#All],9,FALSE)</f>
        <v>R1012</v>
      </c>
      <c r="Q1867" s="26">
        <f>VLOOKUP(A1867,hospital[#All],11,FALSE)</f>
        <v>37</v>
      </c>
    </row>
    <row r="1868" spans="1:17" ht="15.6" x14ac:dyDescent="0.3">
      <c r="A1868" s="25" t="s">
        <v>501</v>
      </c>
      <c r="B1868" s="26" t="str">
        <f>VLOOKUP(A1868,cstm_name[#All],4,FALSE)</f>
        <v>kimberly</v>
      </c>
      <c r="C1868" s="26">
        <f>VLOOKUP(A1868,medical[#All],2,FALSE)</f>
        <v>21.28</v>
      </c>
      <c r="D1868" s="26" t="str">
        <f>VLOOKUP(A1868,medical[#All],5,FALSE)</f>
        <v>Normal</v>
      </c>
      <c r="E1868" s="26" t="str">
        <f>VLOOKUP(A1868,medical[#All],6,FALSE)</f>
        <v>No</v>
      </c>
      <c r="F1868" s="26" t="str">
        <f>VLOOKUP('Health care'!A1868,medical[#All],7,FALSE)</f>
        <v>yes</v>
      </c>
      <c r="G1868" s="26" t="str">
        <f>VLOOKUP(A1868,medical[#All],8,FALSE)</f>
        <v>No</v>
      </c>
      <c r="H1868" s="26">
        <f>VLOOKUP('Health care'!A1868,medical[#All],9,FALSE)</f>
        <v>1</v>
      </c>
      <c r="I1868" s="26" t="str">
        <f>VLOOKUP(A1868,medical[#All],10,FALSE)</f>
        <v>No</v>
      </c>
      <c r="J1868" s="27" t="str">
        <f>VLOOKUP(A1868,medical[#All],3,FALSE)</f>
        <v>Normal Weight</v>
      </c>
      <c r="K1868" s="27" t="str">
        <f>VLOOKUP(A1868,medical[#All],5,FALSE)</f>
        <v>Normal</v>
      </c>
      <c r="L1868" s="28" t="str">
        <f>VLOOKUP(A1868,hospital[#All],10,FALSE)</f>
        <v>25-Nov-2000</v>
      </c>
      <c r="M1868" s="29">
        <f>VLOOKUP(A1868,hospital[#All],6,FALSE)</f>
        <v>4296.2700000000004</v>
      </c>
      <c r="N1868" s="26" t="str">
        <f>VLOOKUP(A1868,hospital[#All],7,FALSE)</f>
        <v>tier - 2</v>
      </c>
      <c r="O1868" s="26" t="str">
        <f>VLOOKUP(A1868,hospital[#All],8,FALSE)</f>
        <v>tier - 3</v>
      </c>
      <c r="P1868" s="26" t="str">
        <f>VLOOKUP(A1868,hospital[#All],9,FALSE)</f>
        <v>R1012</v>
      </c>
      <c r="Q1868" s="26">
        <f>VLOOKUP(A1868,hospital[#All],11,FALSE)</f>
        <v>25</v>
      </c>
    </row>
    <row r="1869" spans="1:17" ht="15.6" x14ac:dyDescent="0.3">
      <c r="A1869" s="25" t="s">
        <v>500</v>
      </c>
      <c r="B1869" s="26" t="str">
        <f>VLOOKUP(A1869,cstm_name[#All],4,FALSE)</f>
        <v>Tom</v>
      </c>
      <c r="C1869" s="26">
        <f>VLOOKUP(A1869,medical[#All],2,FALSE)</f>
        <v>33.81</v>
      </c>
      <c r="D1869" s="26" t="str">
        <f>VLOOKUP(A1869,medical[#All],5,FALSE)</f>
        <v>Prediabetes</v>
      </c>
      <c r="E1869" s="26" t="str">
        <f>VLOOKUP(A1869,medical[#All],6,FALSE)</f>
        <v>No</v>
      </c>
      <c r="F1869" s="26" t="str">
        <f>VLOOKUP('Health care'!A1869,medical[#All],7,FALSE)</f>
        <v>No</v>
      </c>
      <c r="G1869" s="26" t="str">
        <f>VLOOKUP(A1869,medical[#All],8,FALSE)</f>
        <v>Yes</v>
      </c>
      <c r="H1869" s="26">
        <f>VLOOKUP('Health care'!A1869,medical[#All],9,FALSE)</f>
        <v>1</v>
      </c>
      <c r="I1869" s="26" t="str">
        <f>VLOOKUP(A1869,medical[#All],10,FALSE)</f>
        <v>No</v>
      </c>
      <c r="J1869" s="27" t="str">
        <f>VLOOKUP(A1869,medical[#All],3,FALSE)</f>
        <v>Obesity</v>
      </c>
      <c r="K1869" s="27" t="str">
        <f>VLOOKUP(A1869,medical[#All],5,FALSE)</f>
        <v>Prediabetes</v>
      </c>
      <c r="L1869" s="28" t="str">
        <f>VLOOKUP(A1869,hospital[#All],10,FALSE)</f>
        <v>8-Jun-2003</v>
      </c>
      <c r="M1869" s="29">
        <f>VLOOKUP(A1869,hospital[#All],6,FALSE)</f>
        <v>4278.55</v>
      </c>
      <c r="N1869" s="26" t="str">
        <f>VLOOKUP(A1869,hospital[#All],7,FALSE)</f>
        <v>tier - 2</v>
      </c>
      <c r="O1869" s="26" t="str">
        <f>VLOOKUP(A1869,hospital[#All],8,FALSE)</f>
        <v>tier - 1</v>
      </c>
      <c r="P1869" s="26" t="str">
        <f>VLOOKUP(A1869,hospital[#All],9,FALSE)</f>
        <v>R1021</v>
      </c>
      <c r="Q1869" s="26">
        <f>VLOOKUP(A1869,hospital[#All],11,FALSE)</f>
        <v>22</v>
      </c>
    </row>
    <row r="1870" spans="1:17" ht="15.6" x14ac:dyDescent="0.3">
      <c r="A1870" s="25" t="s">
        <v>499</v>
      </c>
      <c r="B1870" s="26" t="str">
        <f>VLOOKUP(A1870,cstm_name[#All],4,FALSE)</f>
        <v>zachary</v>
      </c>
      <c r="C1870" s="26">
        <f>VLOOKUP(A1870,medical[#All],2,FALSE)</f>
        <v>44.22</v>
      </c>
      <c r="D1870" s="26" t="str">
        <f>VLOOKUP(A1870,medical[#All],5,FALSE)</f>
        <v>Normal</v>
      </c>
      <c r="E1870" s="26" t="str">
        <f>VLOOKUP(A1870,medical[#All],6,FALSE)</f>
        <v>No</v>
      </c>
      <c r="F1870" s="26" t="str">
        <f>VLOOKUP('Health care'!A1870,medical[#All],7,FALSE)</f>
        <v>No</v>
      </c>
      <c r="G1870" s="26" t="str">
        <f>VLOOKUP(A1870,medical[#All],8,FALSE)</f>
        <v>No</v>
      </c>
      <c r="H1870" s="26">
        <f>VLOOKUP('Health care'!A1870,medical[#All],9,FALSE)</f>
        <v>1</v>
      </c>
      <c r="I1870" s="26" t="str">
        <f>VLOOKUP(A1870,medical[#All],10,FALSE)</f>
        <v>No</v>
      </c>
      <c r="J1870" s="27" t="str">
        <f>VLOOKUP(A1870,medical[#All],3,FALSE)</f>
        <v>Obesity</v>
      </c>
      <c r="K1870" s="27" t="str">
        <f>VLOOKUP(A1870,medical[#All],5,FALSE)</f>
        <v>Normal</v>
      </c>
      <c r="L1870" s="28" t="str">
        <f>VLOOKUP(A1870,hospital[#All],10,FALSE)</f>
        <v>18-Jun-1992</v>
      </c>
      <c r="M1870" s="29">
        <f>VLOOKUP(A1870,hospital[#All],6,FALSE)</f>
        <v>4266.17</v>
      </c>
      <c r="N1870" s="26" t="str">
        <f>VLOOKUP(A1870,hospital[#All],7,FALSE)</f>
        <v>tier - 3</v>
      </c>
      <c r="O1870" s="26" t="str">
        <f>VLOOKUP(A1870,hospital[#All],8,FALSE)</f>
        <v>tier - 2</v>
      </c>
      <c r="P1870" s="26" t="str">
        <f>VLOOKUP(A1870,hospital[#All],9,FALSE)</f>
        <v>R1013</v>
      </c>
      <c r="Q1870" s="26">
        <f>VLOOKUP(A1870,hospital[#All],11,FALSE)</f>
        <v>33</v>
      </c>
    </row>
    <row r="1871" spans="1:17" ht="15.6" x14ac:dyDescent="0.3">
      <c r="A1871" s="25" t="s">
        <v>498</v>
      </c>
      <c r="B1871" s="26" t="str">
        <f>VLOOKUP(A1871,cstm_name[#All],4,FALSE)</f>
        <v>dane</v>
      </c>
      <c r="C1871" s="26">
        <f>VLOOKUP(A1871,medical[#All],2,FALSE)</f>
        <v>15.46</v>
      </c>
      <c r="D1871" s="26" t="str">
        <f>VLOOKUP(A1871,medical[#All],5,FALSE)</f>
        <v>Normal</v>
      </c>
      <c r="E1871" s="26" t="str">
        <f>VLOOKUP(A1871,medical[#All],6,FALSE)</f>
        <v>Yes</v>
      </c>
      <c r="F1871" s="26" t="str">
        <f>VLOOKUP('Health care'!A1871,medical[#All],7,FALSE)</f>
        <v>No</v>
      </c>
      <c r="G1871" s="26" t="str">
        <f>VLOOKUP(A1871,medical[#All],8,FALSE)</f>
        <v>Yes</v>
      </c>
      <c r="H1871" s="26">
        <f>VLOOKUP('Health care'!A1871,medical[#All],9,FALSE)</f>
        <v>1</v>
      </c>
      <c r="I1871" s="26" t="str">
        <f>VLOOKUP(A1871,medical[#All],10,FALSE)</f>
        <v>No</v>
      </c>
      <c r="J1871" s="27" t="str">
        <f>VLOOKUP(A1871,medical[#All],3,FALSE)</f>
        <v>Underweight</v>
      </c>
      <c r="K1871" s="27" t="str">
        <f>VLOOKUP(A1871,medical[#All],5,FALSE)</f>
        <v>Normal</v>
      </c>
      <c r="L1871" s="28" t="str">
        <f>VLOOKUP(A1871,hospital[#All],10,FALSE)</f>
        <v>20-Nov-1983</v>
      </c>
      <c r="M1871" s="29">
        <f>VLOOKUP(A1871,hospital[#All],6,FALSE)</f>
        <v>4265.01</v>
      </c>
      <c r="N1871" s="26" t="str">
        <f>VLOOKUP(A1871,hospital[#All],7,FALSE)</f>
        <v>tier - 2</v>
      </c>
      <c r="O1871" s="26" t="str">
        <f>VLOOKUP(A1871,hospital[#All],8,FALSE)</f>
        <v>tier - 1</v>
      </c>
      <c r="P1871" s="26" t="str">
        <f>VLOOKUP(A1871,hospital[#All],9,FALSE)</f>
        <v>R1012</v>
      </c>
      <c r="Q1871" s="26">
        <f>VLOOKUP(A1871,hospital[#All],11,FALSE)</f>
        <v>42</v>
      </c>
    </row>
    <row r="1872" spans="1:17" ht="15.6" x14ac:dyDescent="0.3">
      <c r="A1872" s="25" t="s">
        <v>497</v>
      </c>
      <c r="B1872" s="26" t="str">
        <f>VLOOKUP(A1872,cstm_name[#All],4,FALSE)</f>
        <v>Dougie</v>
      </c>
      <c r="C1872" s="26">
        <f>VLOOKUP(A1872,medical[#All],2,FALSE)</f>
        <v>30.3</v>
      </c>
      <c r="D1872" s="26" t="str">
        <f>VLOOKUP(A1872,medical[#All],5,FALSE)</f>
        <v>Normal</v>
      </c>
      <c r="E1872" s="26" t="str">
        <f>VLOOKUP(A1872,medical[#All],6,FALSE)</f>
        <v>Yes</v>
      </c>
      <c r="F1872" s="26" t="str">
        <f>VLOOKUP('Health care'!A1872,medical[#All],7,FALSE)</f>
        <v>No</v>
      </c>
      <c r="G1872" s="26" t="str">
        <f>VLOOKUP(A1872,medical[#All],8,FALSE)</f>
        <v>No</v>
      </c>
      <c r="H1872" s="26">
        <f>VLOOKUP('Health care'!A1872,medical[#All],9,FALSE)</f>
        <v>1</v>
      </c>
      <c r="I1872" s="26" t="str">
        <f>VLOOKUP(A1872,medical[#All],10,FALSE)</f>
        <v>No</v>
      </c>
      <c r="J1872" s="27" t="str">
        <f>VLOOKUP(A1872,medical[#All],3,FALSE)</f>
        <v>Obesity</v>
      </c>
      <c r="K1872" s="27" t="str">
        <f>VLOOKUP(A1872,medical[#All],5,FALSE)</f>
        <v>Normal</v>
      </c>
      <c r="L1872" s="28" t="str">
        <f>VLOOKUP(A1872,hospital[#All],10,FALSE)</f>
        <v>14-Oct-1995</v>
      </c>
      <c r="M1872" s="29">
        <f>VLOOKUP(A1872,hospital[#All],6,FALSE)</f>
        <v>4260.74</v>
      </c>
      <c r="N1872" s="26" t="str">
        <f>VLOOKUP(A1872,hospital[#All],7,FALSE)</f>
        <v>tier - 3</v>
      </c>
      <c r="O1872" s="26" t="str">
        <f>VLOOKUP(A1872,hospital[#All],8,FALSE)</f>
        <v>tier - 2</v>
      </c>
      <c r="P1872" s="26" t="str">
        <f>VLOOKUP(A1872,hospital[#All],9,FALSE)</f>
        <v>R1011</v>
      </c>
      <c r="Q1872" s="26">
        <f>VLOOKUP(A1872,hospital[#All],11,FALSE)</f>
        <v>30</v>
      </c>
    </row>
    <row r="1873" spans="1:17" ht="15.6" x14ac:dyDescent="0.3">
      <c r="A1873" s="25" t="s">
        <v>496</v>
      </c>
      <c r="B1873" s="26" t="str">
        <f>VLOOKUP(A1873,cstm_name[#All],4,FALSE)</f>
        <v>Jeremiah</v>
      </c>
      <c r="C1873" s="26">
        <f>VLOOKUP(A1873,medical[#All],2,FALSE)</f>
        <v>16.670000000000002</v>
      </c>
      <c r="D1873" s="26" t="str">
        <f>VLOOKUP(A1873,medical[#All],5,FALSE)</f>
        <v>Normal</v>
      </c>
      <c r="E1873" s="26" t="str">
        <f>VLOOKUP(A1873,medical[#All],6,FALSE)</f>
        <v>No</v>
      </c>
      <c r="F1873" s="26" t="str">
        <f>VLOOKUP('Health care'!A1873,medical[#All],7,FALSE)</f>
        <v>No</v>
      </c>
      <c r="G1873" s="26" t="str">
        <f>VLOOKUP(A1873,medical[#All],8,FALSE)</f>
        <v>No</v>
      </c>
      <c r="H1873" s="26">
        <f>VLOOKUP('Health care'!A1873,medical[#All],9,FALSE)</f>
        <v>0</v>
      </c>
      <c r="I1873" s="26" t="str">
        <f>VLOOKUP(A1873,medical[#All],10,FALSE)</f>
        <v>No</v>
      </c>
      <c r="J1873" s="27" t="str">
        <f>VLOOKUP(A1873,medical[#All],3,FALSE)</f>
        <v>Underweight</v>
      </c>
      <c r="K1873" s="27" t="str">
        <f>VLOOKUP(A1873,medical[#All],5,FALSE)</f>
        <v>Normal</v>
      </c>
      <c r="L1873" s="28" t="str">
        <f>VLOOKUP(A1873,hospital[#All],10,FALSE)</f>
        <v>16-Jun-1982</v>
      </c>
      <c r="M1873" s="29">
        <f>VLOOKUP(A1873,hospital[#All],6,FALSE)</f>
        <v>4250.24</v>
      </c>
      <c r="N1873" s="26" t="str">
        <f>VLOOKUP(A1873,hospital[#All],7,FALSE)</f>
        <v>tier - 2</v>
      </c>
      <c r="O1873" s="26" t="str">
        <f>VLOOKUP(A1873,hospital[#All],8,FALSE)</f>
        <v>tier - 3</v>
      </c>
      <c r="P1873" s="26" t="str">
        <f>VLOOKUP(A1873,hospital[#All],9,FALSE)</f>
        <v>R1013</v>
      </c>
      <c r="Q1873" s="26">
        <f>VLOOKUP(A1873,hospital[#All],11,FALSE)</f>
        <v>43</v>
      </c>
    </row>
    <row r="1874" spans="1:17" ht="15.6" x14ac:dyDescent="0.3">
      <c r="A1874" s="25" t="s">
        <v>495</v>
      </c>
      <c r="B1874" s="26" t="str">
        <f>VLOOKUP(A1874,cstm_name[#All],4,FALSE)</f>
        <v>Ashley</v>
      </c>
      <c r="C1874" s="26">
        <f>VLOOKUP(A1874,medical[#All],2,FALSE)</f>
        <v>28.594999999999999</v>
      </c>
      <c r="D1874" s="26" t="str">
        <f>VLOOKUP(A1874,medical[#All],5,FALSE)</f>
        <v>Normal</v>
      </c>
      <c r="E1874" s="26" t="str">
        <f>VLOOKUP(A1874,medical[#All],6,FALSE)</f>
        <v>No</v>
      </c>
      <c r="F1874" s="26" t="str">
        <f>VLOOKUP('Health care'!A1874,medical[#All],7,FALSE)</f>
        <v>No</v>
      </c>
      <c r="G1874" s="26" t="str">
        <f>VLOOKUP(A1874,medical[#All],8,FALSE)</f>
        <v>No</v>
      </c>
      <c r="H1874" s="26">
        <f>VLOOKUP('Health care'!A1874,medical[#All],9,FALSE)</f>
        <v>0</v>
      </c>
      <c r="I1874" s="26" t="str">
        <f>VLOOKUP(A1874,medical[#All],10,FALSE)</f>
        <v>No</v>
      </c>
      <c r="J1874" s="27" t="str">
        <f>VLOOKUP(A1874,medical[#All],3,FALSE)</f>
        <v>OverWeight</v>
      </c>
      <c r="K1874" s="27" t="str">
        <f>VLOOKUP(A1874,medical[#All],5,FALSE)</f>
        <v>Normal</v>
      </c>
      <c r="L1874" s="28" t="str">
        <f>VLOOKUP(A1874,hospital[#All],10,FALSE)</f>
        <v>1-Dec-1991</v>
      </c>
      <c r="M1874" s="29">
        <f>VLOOKUP(A1874,hospital[#All],6,FALSE)</f>
        <v>4243.59</v>
      </c>
      <c r="N1874" s="26" t="str">
        <f>VLOOKUP(A1874,hospital[#All],7,FALSE)</f>
        <v>tier - 3</v>
      </c>
      <c r="O1874" s="26" t="str">
        <f>VLOOKUP(A1874,hospital[#All],8,FALSE)</f>
        <v>tier - 1</v>
      </c>
      <c r="P1874" s="26" t="str">
        <f>VLOOKUP(A1874,hospital[#All],9,FALSE)</f>
        <v>R1012</v>
      </c>
      <c r="Q1874" s="26">
        <f>VLOOKUP(A1874,hospital[#All],11,FALSE)</f>
        <v>34</v>
      </c>
    </row>
    <row r="1875" spans="1:17" ht="15.6" x14ac:dyDescent="0.3">
      <c r="A1875" s="25" t="s">
        <v>494</v>
      </c>
      <c r="B1875" s="26" t="str">
        <f>VLOOKUP(A1875,cstm_name[#All],4,FALSE)</f>
        <v>Turner</v>
      </c>
      <c r="C1875" s="26">
        <f>VLOOKUP(A1875,medical[#All],2,FALSE)</f>
        <v>25.934999999999999</v>
      </c>
      <c r="D1875" s="26" t="str">
        <f>VLOOKUP(A1875,medical[#All],5,FALSE)</f>
        <v>Normal</v>
      </c>
      <c r="E1875" s="26" t="str">
        <f>VLOOKUP(A1875,medical[#All],6,FALSE)</f>
        <v>No</v>
      </c>
      <c r="F1875" s="26" t="str">
        <f>VLOOKUP('Health care'!A1875,medical[#All],7,FALSE)</f>
        <v>No</v>
      </c>
      <c r="G1875" s="26" t="str">
        <f>VLOOKUP(A1875,medical[#All],8,FALSE)</f>
        <v>No</v>
      </c>
      <c r="H1875" s="26">
        <f>VLOOKUP('Health care'!A1875,medical[#All],9,FALSE)</f>
        <v>0</v>
      </c>
      <c r="I1875" s="26" t="str">
        <f>VLOOKUP(A1875,medical[#All],10,FALSE)</f>
        <v>No</v>
      </c>
      <c r="J1875" s="27" t="str">
        <f>VLOOKUP(A1875,medical[#All],3,FALSE)</f>
        <v>OverWeight</v>
      </c>
      <c r="K1875" s="27" t="str">
        <f>VLOOKUP(A1875,medical[#All],5,FALSE)</f>
        <v>Normal</v>
      </c>
      <c r="L1875" s="28" t="str">
        <f>VLOOKUP(A1875,hospital[#All],10,FALSE)</f>
        <v>3-Nov-1991</v>
      </c>
      <c r="M1875" s="29">
        <f>VLOOKUP(A1875,hospital[#All],6,FALSE)</f>
        <v>4239.8900000000003</v>
      </c>
      <c r="N1875" s="26" t="str">
        <f>VLOOKUP(A1875,hospital[#All],7,FALSE)</f>
        <v>tier - 2</v>
      </c>
      <c r="O1875" s="26" t="str">
        <f>VLOOKUP(A1875,hospital[#All],8,FALSE)</f>
        <v>tier - 2</v>
      </c>
      <c r="P1875" s="26" t="str">
        <f>VLOOKUP(A1875,hospital[#All],9,FALSE)</f>
        <v>R1012</v>
      </c>
      <c r="Q1875" s="26">
        <f>VLOOKUP(A1875,hospital[#All],11,FALSE)</f>
        <v>34</v>
      </c>
    </row>
    <row r="1876" spans="1:17" ht="15.6" x14ac:dyDescent="0.3">
      <c r="A1876" s="25" t="s">
        <v>493</v>
      </c>
      <c r="B1876" s="26" t="str">
        <f>VLOOKUP(A1876,cstm_name[#All],4,FALSE)</f>
        <v>roger</v>
      </c>
      <c r="C1876" s="26">
        <f>VLOOKUP(A1876,medical[#All],2,FALSE)</f>
        <v>27.645</v>
      </c>
      <c r="D1876" s="26" t="str">
        <f>VLOOKUP(A1876,medical[#All],5,FALSE)</f>
        <v>Normal</v>
      </c>
      <c r="E1876" s="26" t="str">
        <f>VLOOKUP(A1876,medical[#All],6,FALSE)</f>
        <v>No</v>
      </c>
      <c r="F1876" s="26" t="str">
        <f>VLOOKUP('Health care'!A1876,medical[#All],7,FALSE)</f>
        <v>No</v>
      </c>
      <c r="G1876" s="26" t="str">
        <f>VLOOKUP(A1876,medical[#All],8,FALSE)</f>
        <v>No</v>
      </c>
      <c r="H1876" s="26">
        <f>VLOOKUP('Health care'!A1876,medical[#All],9,FALSE)</f>
        <v>1</v>
      </c>
      <c r="I1876" s="26" t="str">
        <f>VLOOKUP(A1876,medical[#All],10,FALSE)</f>
        <v>No</v>
      </c>
      <c r="J1876" s="27" t="str">
        <f>VLOOKUP(A1876,medical[#All],3,FALSE)</f>
        <v>OverWeight</v>
      </c>
      <c r="K1876" s="27" t="str">
        <f>VLOOKUP(A1876,medical[#All],5,FALSE)</f>
        <v>Normal</v>
      </c>
      <c r="L1876" s="28" t="str">
        <f>VLOOKUP(A1876,hospital[#All],10,FALSE)</f>
        <v>27-Jun-1992</v>
      </c>
      <c r="M1876" s="29">
        <f>VLOOKUP(A1876,hospital[#All],6,FALSE)</f>
        <v>4237.13</v>
      </c>
      <c r="N1876" s="26" t="str">
        <f>VLOOKUP(A1876,hospital[#All],7,FALSE)</f>
        <v>tier - 3</v>
      </c>
      <c r="O1876" s="26" t="str">
        <f>VLOOKUP(A1876,hospital[#All],8,FALSE)</f>
        <v>tier - 1</v>
      </c>
      <c r="P1876" s="26" t="str">
        <f>VLOOKUP(A1876,hospital[#All],9,FALSE)</f>
        <v>R1016</v>
      </c>
      <c r="Q1876" s="26">
        <f>VLOOKUP(A1876,hospital[#All],11,FALSE)</f>
        <v>33</v>
      </c>
    </row>
    <row r="1877" spans="1:17" ht="15.6" x14ac:dyDescent="0.3">
      <c r="A1877" s="25" t="s">
        <v>492</v>
      </c>
      <c r="B1877" s="26" t="str">
        <f>VLOOKUP(A1877,cstm_name[#All],4,FALSE)</f>
        <v>pamela</v>
      </c>
      <c r="C1877" s="26">
        <f>VLOOKUP(A1877,medical[#All],2,FALSE)</f>
        <v>30.1</v>
      </c>
      <c r="D1877" s="26" t="str">
        <f>VLOOKUP(A1877,medical[#All],5,FALSE)</f>
        <v>Normal</v>
      </c>
      <c r="E1877" s="26" t="str">
        <f>VLOOKUP(A1877,medical[#All],6,FALSE)</f>
        <v>No</v>
      </c>
      <c r="F1877" s="26" t="str">
        <f>VLOOKUP('Health care'!A1877,medical[#All],7,FALSE)</f>
        <v>No</v>
      </c>
      <c r="G1877" s="26" t="str">
        <f>VLOOKUP(A1877,medical[#All],8,FALSE)</f>
        <v>No</v>
      </c>
      <c r="H1877" s="26">
        <f>VLOOKUP('Health care'!A1877,medical[#All],9,FALSE)</f>
        <v>1</v>
      </c>
      <c r="I1877" s="26" t="str">
        <f>VLOOKUP(A1877,medical[#All],10,FALSE)</f>
        <v>No</v>
      </c>
      <c r="J1877" s="27" t="str">
        <f>VLOOKUP(A1877,medical[#All],3,FALSE)</f>
        <v>Obesity</v>
      </c>
      <c r="K1877" s="27" t="str">
        <f>VLOOKUP(A1877,medical[#All],5,FALSE)</f>
        <v>Normal</v>
      </c>
      <c r="L1877" s="28" t="str">
        <f>VLOOKUP(A1877,hospital[#All],10,FALSE)</f>
        <v>14-Dec-1998</v>
      </c>
      <c r="M1877" s="29">
        <f>VLOOKUP(A1877,hospital[#All],6,FALSE)</f>
        <v>4234.93</v>
      </c>
      <c r="N1877" s="26" t="str">
        <f>VLOOKUP(A1877,hospital[#All],7,FALSE)</f>
        <v>tier - 2</v>
      </c>
      <c r="O1877" s="26" t="str">
        <f>VLOOKUP(A1877,hospital[#All],8,FALSE)</f>
        <v>tier - 1</v>
      </c>
      <c r="P1877" s="26" t="str">
        <f>VLOOKUP(A1877,hospital[#All],9,FALSE)</f>
        <v>R1011</v>
      </c>
      <c r="Q1877" s="26">
        <f>VLOOKUP(A1877,hospital[#All],11,FALSE)</f>
        <v>27</v>
      </c>
    </row>
    <row r="1878" spans="1:17" ht="15.6" x14ac:dyDescent="0.3">
      <c r="A1878" s="25" t="s">
        <v>491</v>
      </c>
      <c r="B1878" s="26" t="str">
        <f>VLOOKUP(A1878,cstm_name[#All],4,FALSE)</f>
        <v>Allison</v>
      </c>
      <c r="C1878" s="26">
        <f>VLOOKUP(A1878,medical[#All],2,FALSE)</f>
        <v>26.79</v>
      </c>
      <c r="D1878" s="26" t="str">
        <f>VLOOKUP(A1878,medical[#All],5,FALSE)</f>
        <v>Normal</v>
      </c>
      <c r="E1878" s="26" t="str">
        <f>VLOOKUP(A1878,medical[#All],6,FALSE)</f>
        <v>Yes</v>
      </c>
      <c r="F1878" s="26" t="str">
        <f>VLOOKUP('Health care'!A1878,medical[#All],7,FALSE)</f>
        <v>No</v>
      </c>
      <c r="G1878" s="26" t="str">
        <f>VLOOKUP(A1878,medical[#All],8,FALSE)</f>
        <v>Yes</v>
      </c>
      <c r="H1878" s="26">
        <f>VLOOKUP('Health care'!A1878,medical[#All],9,FALSE)</f>
        <v>1</v>
      </c>
      <c r="I1878" s="26" t="str">
        <f>VLOOKUP(A1878,medical[#All],10,FALSE)</f>
        <v>No</v>
      </c>
      <c r="J1878" s="27" t="str">
        <f>VLOOKUP(A1878,medical[#All],3,FALSE)</f>
        <v>OverWeight</v>
      </c>
      <c r="K1878" s="27" t="str">
        <f>VLOOKUP(A1878,medical[#All],5,FALSE)</f>
        <v>Normal</v>
      </c>
      <c r="L1878" s="28" t="str">
        <f>VLOOKUP(A1878,hospital[#All],10,FALSE)</f>
        <v>6-Sep-1997</v>
      </c>
      <c r="M1878" s="29">
        <f>VLOOKUP(A1878,hospital[#All],6,FALSE)</f>
        <v>4189.1099999999997</v>
      </c>
      <c r="N1878" s="26" t="str">
        <f>VLOOKUP(A1878,hospital[#All],7,FALSE)</f>
        <v>tier - 2</v>
      </c>
      <c r="O1878" s="26" t="str">
        <f>VLOOKUP(A1878,hospital[#All],8,FALSE)</f>
        <v>tier - 2</v>
      </c>
      <c r="P1878" s="26" t="str">
        <f>VLOOKUP(A1878,hospital[#All],9,FALSE)</f>
        <v>R1012</v>
      </c>
      <c r="Q1878" s="26">
        <f>VLOOKUP(A1878,hospital[#All],11,FALSE)</f>
        <v>28</v>
      </c>
    </row>
    <row r="1879" spans="1:17" ht="15.6" x14ac:dyDescent="0.3">
      <c r="A1879" s="25" t="s">
        <v>490</v>
      </c>
      <c r="B1879" s="26" t="str">
        <f>VLOOKUP(A1879,cstm_name[#All],4,FALSE)</f>
        <v>Katherine</v>
      </c>
      <c r="C1879" s="26">
        <f>VLOOKUP(A1879,medical[#All],2,FALSE)</f>
        <v>27.1</v>
      </c>
      <c r="D1879" s="26" t="str">
        <f>VLOOKUP(A1879,medical[#All],5,FALSE)</f>
        <v>Normal</v>
      </c>
      <c r="E1879" s="26" t="str">
        <f>VLOOKUP(A1879,medical[#All],6,FALSE)</f>
        <v>Yes</v>
      </c>
      <c r="F1879" s="26" t="str">
        <f>VLOOKUP('Health care'!A1879,medical[#All],7,FALSE)</f>
        <v>No</v>
      </c>
      <c r="G1879" s="26" t="str">
        <f>VLOOKUP(A1879,medical[#All],8,FALSE)</f>
        <v>No</v>
      </c>
      <c r="H1879" s="26">
        <f>VLOOKUP('Health care'!A1879,medical[#All],9,FALSE)</f>
        <v>1</v>
      </c>
      <c r="I1879" s="26" t="str">
        <f>VLOOKUP(A1879,medical[#All],10,FALSE)</f>
        <v>No</v>
      </c>
      <c r="J1879" s="27" t="str">
        <f>VLOOKUP(A1879,medical[#All],3,FALSE)</f>
        <v>OverWeight</v>
      </c>
      <c r="K1879" s="27" t="str">
        <f>VLOOKUP(A1879,medical[#All],5,FALSE)</f>
        <v>Normal</v>
      </c>
      <c r="L1879" s="28" t="str">
        <f>VLOOKUP(A1879,hospital[#All],10,FALSE)</f>
        <v>3-Oct-1995</v>
      </c>
      <c r="M1879" s="29">
        <f>VLOOKUP(A1879,hospital[#All],6,FALSE)</f>
        <v>4188.7299999999996</v>
      </c>
      <c r="N1879" s="26" t="str">
        <f>VLOOKUP(A1879,hospital[#All],7,FALSE)</f>
        <v>tier - 2</v>
      </c>
      <c r="O1879" s="26" t="str">
        <f>VLOOKUP(A1879,hospital[#All],8,FALSE)</f>
        <v>tier - 2</v>
      </c>
      <c r="P1879" s="26" t="str">
        <f>VLOOKUP(A1879,hospital[#All],9,FALSE)</f>
        <v>R1025</v>
      </c>
      <c r="Q1879" s="26">
        <f>VLOOKUP(A1879,hospital[#All],11,FALSE)</f>
        <v>30</v>
      </c>
    </row>
    <row r="1880" spans="1:17" ht="15.6" x14ac:dyDescent="0.3">
      <c r="A1880" s="25" t="s">
        <v>489</v>
      </c>
      <c r="B1880" s="26" t="str">
        <f>VLOOKUP(A1880,cstm_name[#All],4,FALSE)</f>
        <v>robin</v>
      </c>
      <c r="C1880" s="26">
        <f>VLOOKUP(A1880,medical[#All],2,FALSE)</f>
        <v>24.31</v>
      </c>
      <c r="D1880" s="26" t="str">
        <f>VLOOKUP(A1880,medical[#All],5,FALSE)</f>
        <v>Normal</v>
      </c>
      <c r="E1880" s="26" t="str">
        <f>VLOOKUP(A1880,medical[#All],6,FALSE)</f>
        <v>No</v>
      </c>
      <c r="F1880" s="26" t="str">
        <f>VLOOKUP('Health care'!A1880,medical[#All],7,FALSE)</f>
        <v>No</v>
      </c>
      <c r="G1880" s="26" t="str">
        <f>VLOOKUP(A1880,medical[#All],8,FALSE)</f>
        <v>No</v>
      </c>
      <c r="H1880" s="26">
        <f>VLOOKUP('Health care'!A1880,medical[#All],9,FALSE)</f>
        <v>0</v>
      </c>
      <c r="I1880" s="26" t="str">
        <f>VLOOKUP(A1880,medical[#All],10,FALSE)</f>
        <v>No</v>
      </c>
      <c r="J1880" s="27" t="str">
        <f>VLOOKUP(A1880,medical[#All],3,FALSE)</f>
        <v>Normal Weight</v>
      </c>
      <c r="K1880" s="27" t="str">
        <f>VLOOKUP(A1880,medical[#All],5,FALSE)</f>
        <v>Normal</v>
      </c>
      <c r="L1880" s="28" t="str">
        <f>VLOOKUP(A1880,hospital[#All],10,FALSE)</f>
        <v>25-Jun-1989</v>
      </c>
      <c r="M1880" s="29">
        <f>VLOOKUP(A1880,hospital[#All],6,FALSE)</f>
        <v>4185.1000000000004</v>
      </c>
      <c r="N1880" s="26" t="str">
        <f>VLOOKUP(A1880,hospital[#All],7,FALSE)</f>
        <v>tier - 2</v>
      </c>
      <c r="O1880" s="26" t="str">
        <f>VLOOKUP(A1880,hospital[#All],8,FALSE)</f>
        <v>tier - 3</v>
      </c>
      <c r="P1880" s="26" t="str">
        <f>VLOOKUP(A1880,hospital[#All],9,FALSE)</f>
        <v>R1013</v>
      </c>
      <c r="Q1880" s="26">
        <f>VLOOKUP(A1880,hospital[#All],11,FALSE)</f>
        <v>36</v>
      </c>
    </row>
    <row r="1881" spans="1:17" ht="15.6" x14ac:dyDescent="0.3">
      <c r="A1881" s="25" t="s">
        <v>488</v>
      </c>
      <c r="B1881" s="26" t="str">
        <f>VLOOKUP(A1881,cstm_name[#All],4,FALSE)</f>
        <v>terri</v>
      </c>
      <c r="C1881" s="26">
        <f>VLOOKUP(A1881,medical[#All],2,FALSE)</f>
        <v>15.53</v>
      </c>
      <c r="D1881" s="26" t="str">
        <f>VLOOKUP(A1881,medical[#All],5,FALSE)</f>
        <v>Prediabetes</v>
      </c>
      <c r="E1881" s="26" t="str">
        <f>VLOOKUP(A1881,medical[#All],6,FALSE)</f>
        <v>No</v>
      </c>
      <c r="F1881" s="26" t="str">
        <f>VLOOKUP('Health care'!A1881,medical[#All],7,FALSE)</f>
        <v>No</v>
      </c>
      <c r="G1881" s="26" t="str">
        <f>VLOOKUP(A1881,medical[#All],8,FALSE)</f>
        <v>No</v>
      </c>
      <c r="H1881" s="26">
        <f>VLOOKUP('Health care'!A1881,medical[#All],9,FALSE)</f>
        <v>1</v>
      </c>
      <c r="I1881" s="26" t="str">
        <f>VLOOKUP(A1881,medical[#All],10,FALSE)</f>
        <v>No</v>
      </c>
      <c r="J1881" s="27" t="str">
        <f>VLOOKUP(A1881,medical[#All],3,FALSE)</f>
        <v>Underweight</v>
      </c>
      <c r="K1881" s="27" t="str">
        <f>VLOOKUP(A1881,medical[#All],5,FALSE)</f>
        <v>Prediabetes</v>
      </c>
      <c r="L1881" s="28" t="str">
        <f>VLOOKUP(A1881,hospital[#All],10,FALSE)</f>
        <v>16-Sep-1984</v>
      </c>
      <c r="M1881" s="29">
        <f>VLOOKUP(A1881,hospital[#All],6,FALSE)</f>
        <v>4163.21</v>
      </c>
      <c r="N1881" s="26" t="str">
        <f>VLOOKUP(A1881,hospital[#All],7,FALSE)</f>
        <v>tier - 2</v>
      </c>
      <c r="O1881" s="26" t="str">
        <f>VLOOKUP(A1881,hospital[#All],8,FALSE)</f>
        <v>tier - 2</v>
      </c>
      <c r="P1881" s="26" t="str">
        <f>VLOOKUP(A1881,hospital[#All],9,FALSE)</f>
        <v>R1012</v>
      </c>
      <c r="Q1881" s="26">
        <f>VLOOKUP(A1881,hospital[#All],11,FALSE)</f>
        <v>41</v>
      </c>
    </row>
    <row r="1882" spans="1:17" ht="15.6" x14ac:dyDescent="0.3">
      <c r="A1882" s="25" t="s">
        <v>487</v>
      </c>
      <c r="B1882" s="26" t="str">
        <f>VLOOKUP(A1882,cstm_name[#All],4,FALSE)</f>
        <v>eddie</v>
      </c>
      <c r="C1882" s="26">
        <f>VLOOKUP(A1882,medical[#All],2,FALSE)</f>
        <v>30.7</v>
      </c>
      <c r="D1882" s="26" t="str">
        <f>VLOOKUP(A1882,medical[#All],5,FALSE)</f>
        <v>Prediabetes</v>
      </c>
      <c r="E1882" s="26" t="str">
        <f>VLOOKUP(A1882,medical[#All],6,FALSE)</f>
        <v>No</v>
      </c>
      <c r="F1882" s="26" t="str">
        <f>VLOOKUP('Health care'!A1882,medical[#All],7,FALSE)</f>
        <v>No</v>
      </c>
      <c r="G1882" s="26" t="str">
        <f>VLOOKUP(A1882,medical[#All],8,FALSE)</f>
        <v>No</v>
      </c>
      <c r="H1882" s="26">
        <f>VLOOKUP('Health care'!A1882,medical[#All],9,FALSE)</f>
        <v>1</v>
      </c>
      <c r="I1882" s="26" t="str">
        <f>VLOOKUP(A1882,medical[#All],10,FALSE)</f>
        <v>No</v>
      </c>
      <c r="J1882" s="27" t="str">
        <f>VLOOKUP(A1882,medical[#All],3,FALSE)</f>
        <v>Obesity</v>
      </c>
      <c r="K1882" s="27" t="str">
        <f>VLOOKUP(A1882,medical[#All],5,FALSE)</f>
        <v>Prediabetes</v>
      </c>
      <c r="L1882" s="28" t="str">
        <f>VLOOKUP(A1882,hospital[#All],10,FALSE)</f>
        <v>26-Nov-1998</v>
      </c>
      <c r="M1882" s="29">
        <f>VLOOKUP(A1882,hospital[#All],6,FALSE)</f>
        <v>4154.97</v>
      </c>
      <c r="N1882" s="26" t="str">
        <f>VLOOKUP(A1882,hospital[#All],7,FALSE)</f>
        <v>tier - 2</v>
      </c>
      <c r="O1882" s="26" t="str">
        <f>VLOOKUP(A1882,hospital[#All],8,FALSE)</f>
        <v>tier - 1</v>
      </c>
      <c r="P1882" s="26" t="str">
        <f>VLOOKUP(A1882,hospital[#All],9,FALSE)</f>
        <v>R1012</v>
      </c>
      <c r="Q1882" s="26">
        <f>VLOOKUP(A1882,hospital[#All],11,FALSE)</f>
        <v>27</v>
      </c>
    </row>
    <row r="1883" spans="1:17" ht="15.6" x14ac:dyDescent="0.3">
      <c r="A1883" s="25" t="s">
        <v>486</v>
      </c>
      <c r="B1883" s="26" t="str">
        <f>VLOOKUP(A1883,cstm_name[#All],4,FALSE)</f>
        <v>pamela</v>
      </c>
      <c r="C1883" s="26">
        <f>VLOOKUP(A1883,medical[#All],2,FALSE)</f>
        <v>33.33</v>
      </c>
      <c r="D1883" s="26" t="str">
        <f>VLOOKUP(A1883,medical[#All],5,FALSE)</f>
        <v>Normal</v>
      </c>
      <c r="E1883" s="26" t="str">
        <f>VLOOKUP(A1883,medical[#All],6,FALSE)</f>
        <v>No</v>
      </c>
      <c r="F1883" s="26" t="str">
        <f>VLOOKUP('Health care'!A1883,medical[#All],7,FALSE)</f>
        <v>No</v>
      </c>
      <c r="G1883" s="26" t="str">
        <f>VLOOKUP(A1883,medical[#All],8,FALSE)</f>
        <v>No</v>
      </c>
      <c r="H1883" s="26">
        <f>VLOOKUP('Health care'!A1883,medical[#All],9,FALSE)</f>
        <v>1</v>
      </c>
      <c r="I1883" s="26" t="str">
        <f>VLOOKUP(A1883,medical[#All],10,FALSE)</f>
        <v>No</v>
      </c>
      <c r="J1883" s="27" t="str">
        <f>VLOOKUP(A1883,medical[#All],3,FALSE)</f>
        <v>Obesity</v>
      </c>
      <c r="K1883" s="27" t="str">
        <f>VLOOKUP(A1883,medical[#All],5,FALSE)</f>
        <v>Normal</v>
      </c>
      <c r="L1883" s="28" t="str">
        <f>VLOOKUP(A1883,hospital[#All],10,FALSE)</f>
        <v>4-Aug-1992</v>
      </c>
      <c r="M1883" s="29">
        <f>VLOOKUP(A1883,hospital[#All],6,FALSE)</f>
        <v>4151.03</v>
      </c>
      <c r="N1883" s="26" t="str">
        <f>VLOOKUP(A1883,hospital[#All],7,FALSE)</f>
        <v>tier - 2</v>
      </c>
      <c r="O1883" s="26" t="str">
        <f>VLOOKUP(A1883,hospital[#All],8,FALSE)</f>
        <v>tier - 2</v>
      </c>
      <c r="P1883" s="26" t="str">
        <f>VLOOKUP(A1883,hospital[#All],9,FALSE)</f>
        <v>R1013</v>
      </c>
      <c r="Q1883" s="26">
        <f>VLOOKUP(A1883,hospital[#All],11,FALSE)</f>
        <v>33</v>
      </c>
    </row>
    <row r="1884" spans="1:17" ht="15.6" x14ac:dyDescent="0.3">
      <c r="A1884" s="25" t="s">
        <v>485</v>
      </c>
      <c r="B1884" s="26" t="str">
        <f>VLOOKUP(A1884,cstm_name[#All],4,FALSE)</f>
        <v>joyce</v>
      </c>
      <c r="C1884" s="26">
        <f>VLOOKUP(A1884,medical[#All],2,FALSE)</f>
        <v>32.4</v>
      </c>
      <c r="D1884" s="26" t="str">
        <f>VLOOKUP(A1884,medical[#All],5,FALSE)</f>
        <v>Normal</v>
      </c>
      <c r="E1884" s="26" t="str">
        <f>VLOOKUP(A1884,medical[#All],6,FALSE)</f>
        <v>No</v>
      </c>
      <c r="F1884" s="26" t="str">
        <f>VLOOKUP('Health care'!A1884,medical[#All],7,FALSE)</f>
        <v>No</v>
      </c>
      <c r="G1884" s="26" t="str">
        <f>VLOOKUP(A1884,medical[#All],8,FALSE)</f>
        <v>No</v>
      </c>
      <c r="H1884" s="26">
        <f>VLOOKUP('Health care'!A1884,medical[#All],9,FALSE)</f>
        <v>1</v>
      </c>
      <c r="I1884" s="26" t="str">
        <f>VLOOKUP(A1884,medical[#All],10,FALSE)</f>
        <v>No</v>
      </c>
      <c r="J1884" s="27" t="str">
        <f>VLOOKUP(A1884,medical[#All],3,FALSE)</f>
        <v>Obesity</v>
      </c>
      <c r="K1884" s="27" t="str">
        <f>VLOOKUP(A1884,medical[#All],5,FALSE)</f>
        <v>Normal</v>
      </c>
      <c r="L1884" s="28" t="str">
        <f>VLOOKUP(A1884,hospital[#All],10,FALSE)</f>
        <v>28-Jun-1992</v>
      </c>
      <c r="M1884" s="29">
        <f>VLOOKUP(A1884,hospital[#All],6,FALSE)</f>
        <v>4149.74</v>
      </c>
      <c r="N1884" s="26" t="str">
        <f>VLOOKUP(A1884,hospital[#All],7,FALSE)</f>
        <v>tier - 2</v>
      </c>
      <c r="O1884" s="26" t="str">
        <f>VLOOKUP(A1884,hospital[#All],8,FALSE)</f>
        <v>tier - 1</v>
      </c>
      <c r="P1884" s="26" t="str">
        <f>VLOOKUP(A1884,hospital[#All],9,FALSE)</f>
        <v>R1011</v>
      </c>
      <c r="Q1884" s="26">
        <f>VLOOKUP(A1884,hospital[#All],11,FALSE)</f>
        <v>33</v>
      </c>
    </row>
    <row r="1885" spans="1:17" ht="15.6" x14ac:dyDescent="0.3">
      <c r="A1885" s="25" t="s">
        <v>484</v>
      </c>
      <c r="B1885" s="26" t="str">
        <f>VLOOKUP(A1885,cstm_name[#All],4,FALSE)</f>
        <v>Alison</v>
      </c>
      <c r="C1885" s="26">
        <f>VLOOKUP(A1885,medical[#All],2,FALSE)</f>
        <v>27.93</v>
      </c>
      <c r="D1885" s="26" t="str">
        <f>VLOOKUP(A1885,medical[#All],5,FALSE)</f>
        <v>Normal</v>
      </c>
      <c r="E1885" s="26" t="str">
        <f>VLOOKUP(A1885,medical[#All],6,FALSE)</f>
        <v>No</v>
      </c>
      <c r="F1885" s="26" t="str">
        <f>VLOOKUP('Health care'!A1885,medical[#All],7,FALSE)</f>
        <v>No</v>
      </c>
      <c r="G1885" s="26" t="str">
        <f>VLOOKUP(A1885,medical[#All],8,FALSE)</f>
        <v>No</v>
      </c>
      <c r="H1885" s="26">
        <f>VLOOKUP('Health care'!A1885,medical[#All],9,FALSE)</f>
        <v>1</v>
      </c>
      <c r="I1885" s="26" t="str">
        <f>VLOOKUP(A1885,medical[#All],10,FALSE)</f>
        <v>No</v>
      </c>
      <c r="J1885" s="27" t="str">
        <f>VLOOKUP(A1885,medical[#All],3,FALSE)</f>
        <v>OverWeight</v>
      </c>
      <c r="K1885" s="27" t="str">
        <f>VLOOKUP(A1885,medical[#All],5,FALSE)</f>
        <v>Normal</v>
      </c>
      <c r="L1885" s="28" t="str">
        <f>VLOOKUP(A1885,hospital[#All],10,FALSE)</f>
        <v>18-Jun-1992</v>
      </c>
      <c r="M1885" s="29">
        <f>VLOOKUP(A1885,hospital[#All],6,FALSE)</f>
        <v>4137.5200000000004</v>
      </c>
      <c r="N1885" s="26" t="str">
        <f>VLOOKUP(A1885,hospital[#All],7,FALSE)</f>
        <v>tier - 2</v>
      </c>
      <c r="O1885" s="26" t="str">
        <f>VLOOKUP(A1885,hospital[#All],8,FALSE)</f>
        <v>tier - 3</v>
      </c>
      <c r="P1885" s="26" t="str">
        <f>VLOOKUP(A1885,hospital[#All],9,FALSE)</f>
        <v>R1024</v>
      </c>
      <c r="Q1885" s="26">
        <f>VLOOKUP(A1885,hospital[#All],11,FALSE)</f>
        <v>33</v>
      </c>
    </row>
    <row r="1886" spans="1:17" ht="15.6" x14ac:dyDescent="0.3">
      <c r="A1886" s="25" t="s">
        <v>483</v>
      </c>
      <c r="B1886" s="26" t="str">
        <f>VLOOKUP(A1886,cstm_name[#All],4,FALSE)</f>
        <v>Tammara</v>
      </c>
      <c r="C1886" s="26">
        <f>VLOOKUP(A1886,medical[#All],2,FALSE)</f>
        <v>21.754999999999999</v>
      </c>
      <c r="D1886" s="26" t="str">
        <f>VLOOKUP(A1886,medical[#All],5,FALSE)</f>
        <v>Normal</v>
      </c>
      <c r="E1886" s="26" t="str">
        <f>VLOOKUP(A1886,medical[#All],6,FALSE)</f>
        <v>No</v>
      </c>
      <c r="F1886" s="26" t="str">
        <f>VLOOKUP('Health care'!A1886,medical[#All],7,FALSE)</f>
        <v>No</v>
      </c>
      <c r="G1886" s="26" t="str">
        <f>VLOOKUP(A1886,medical[#All],8,FALSE)</f>
        <v>No</v>
      </c>
      <c r="H1886" s="26">
        <f>VLOOKUP('Health care'!A1886,medical[#All],9,FALSE)</f>
        <v>0</v>
      </c>
      <c r="I1886" s="26" t="str">
        <f>VLOOKUP(A1886,medical[#All],10,FALSE)</f>
        <v>No</v>
      </c>
      <c r="J1886" s="27" t="str">
        <f>VLOOKUP(A1886,medical[#All],3,FALSE)</f>
        <v>Normal Weight</v>
      </c>
      <c r="K1886" s="27" t="str">
        <f>VLOOKUP(A1886,medical[#All],5,FALSE)</f>
        <v>Normal</v>
      </c>
      <c r="L1886" s="28" t="str">
        <f>VLOOKUP(A1886,hospital[#All],10,FALSE)</f>
        <v>6-Aug-1991</v>
      </c>
      <c r="M1886" s="29">
        <f>VLOOKUP(A1886,hospital[#All],6,FALSE)</f>
        <v>4134.08</v>
      </c>
      <c r="N1886" s="26" t="str">
        <f>VLOOKUP(A1886,hospital[#All],7,FALSE)</f>
        <v>tier - 2</v>
      </c>
      <c r="O1886" s="26" t="str">
        <f>VLOOKUP(A1886,hospital[#All],8,FALSE)</f>
        <v>tier - 1</v>
      </c>
      <c r="P1886" s="26" t="str">
        <f>VLOOKUP(A1886,hospital[#All],9,FALSE)</f>
        <v>R1012</v>
      </c>
      <c r="Q1886" s="26">
        <f>VLOOKUP(A1886,hospital[#All],11,FALSE)</f>
        <v>34</v>
      </c>
    </row>
    <row r="1887" spans="1:17" ht="15.6" x14ac:dyDescent="0.3">
      <c r="A1887" s="25" t="s">
        <v>482</v>
      </c>
      <c r="B1887" s="26" t="str">
        <f>VLOOKUP(A1887,cstm_name[#All],4,FALSE)</f>
        <v>dorota</v>
      </c>
      <c r="C1887" s="26">
        <f>VLOOKUP(A1887,medical[#All],2,FALSE)</f>
        <v>25.934999999999999</v>
      </c>
      <c r="D1887" s="26" t="str">
        <f>VLOOKUP(A1887,medical[#All],5,FALSE)</f>
        <v>Normal</v>
      </c>
      <c r="E1887" s="26" t="str">
        <f>VLOOKUP(A1887,medical[#All],6,FALSE)</f>
        <v>No</v>
      </c>
      <c r="F1887" s="26" t="str">
        <f>VLOOKUP('Health care'!A1887,medical[#All],7,FALSE)</f>
        <v>No</v>
      </c>
      <c r="G1887" s="26" t="str">
        <f>VLOOKUP(A1887,medical[#All],8,FALSE)</f>
        <v>No</v>
      </c>
      <c r="H1887" s="26">
        <f>VLOOKUP('Health care'!A1887,medical[#All],9,FALSE)</f>
        <v>0</v>
      </c>
      <c r="I1887" s="26" t="str">
        <f>VLOOKUP(A1887,medical[#All],10,FALSE)</f>
        <v>No</v>
      </c>
      <c r="J1887" s="27" t="str">
        <f>VLOOKUP(A1887,medical[#All],3,FALSE)</f>
        <v>OverWeight</v>
      </c>
      <c r="K1887" s="27" t="str">
        <f>VLOOKUP(A1887,medical[#All],5,FALSE)</f>
        <v>Normal</v>
      </c>
      <c r="L1887" s="28" t="str">
        <f>VLOOKUP(A1887,hospital[#All],10,FALSE)</f>
        <v>21-Aug-1994</v>
      </c>
      <c r="M1887" s="29">
        <f>VLOOKUP(A1887,hospital[#All],6,FALSE)</f>
        <v>4133.6400000000003</v>
      </c>
      <c r="N1887" s="26" t="str">
        <f>VLOOKUP(A1887,hospital[#All],7,FALSE)</f>
        <v>tier - 2</v>
      </c>
      <c r="O1887" s="26" t="str">
        <f>VLOOKUP(A1887,hospital[#All],8,FALSE)</f>
        <v>tier - 3</v>
      </c>
      <c r="P1887" s="26" t="str">
        <f>VLOOKUP(A1887,hospital[#All],9,FALSE)</f>
        <v>R1012</v>
      </c>
      <c r="Q1887" s="26">
        <f>VLOOKUP(A1887,hospital[#All],11,FALSE)</f>
        <v>31</v>
      </c>
    </row>
    <row r="1888" spans="1:17" ht="15.6" x14ac:dyDescent="0.3">
      <c r="A1888" s="25" t="s">
        <v>481</v>
      </c>
      <c r="B1888" s="26" t="str">
        <f>VLOOKUP(A1888,cstm_name[#All],4,FALSE)</f>
        <v>sr</v>
      </c>
      <c r="C1888" s="26">
        <f>VLOOKUP(A1888,medical[#All],2,FALSE)</f>
        <v>31.5</v>
      </c>
      <c r="D1888" s="26" t="str">
        <f>VLOOKUP(A1888,medical[#All],5,FALSE)</f>
        <v>Prediabetes</v>
      </c>
      <c r="E1888" s="26" t="str">
        <f>VLOOKUP(A1888,medical[#All],6,FALSE)</f>
        <v>No</v>
      </c>
      <c r="F1888" s="26" t="str">
        <f>VLOOKUP('Health care'!A1888,medical[#All],7,FALSE)</f>
        <v>No</v>
      </c>
      <c r="G1888" s="26" t="str">
        <f>VLOOKUP(A1888,medical[#All],8,FALSE)</f>
        <v>No</v>
      </c>
      <c r="H1888" s="26">
        <f>VLOOKUP('Health care'!A1888,medical[#All],9,FALSE)</f>
        <v>0</v>
      </c>
      <c r="I1888" s="26" t="str">
        <f>VLOOKUP(A1888,medical[#All],10,FALSE)</f>
        <v>No</v>
      </c>
      <c r="J1888" s="27" t="str">
        <f>VLOOKUP(A1888,medical[#All],3,FALSE)</f>
        <v>Obesity</v>
      </c>
      <c r="K1888" s="27" t="str">
        <f>VLOOKUP(A1888,medical[#All],5,FALSE)</f>
        <v>Prediabetes</v>
      </c>
      <c r="L1888" s="28" t="str">
        <f>VLOOKUP(A1888,hospital[#All],10,FALSE)</f>
        <v>14-Dec-1990</v>
      </c>
      <c r="M1888" s="29">
        <f>VLOOKUP(A1888,hospital[#All],6,FALSE)</f>
        <v>4076.5</v>
      </c>
      <c r="N1888" s="26" t="str">
        <f>VLOOKUP(A1888,hospital[#All],7,FALSE)</f>
        <v>tier - 2</v>
      </c>
      <c r="O1888" s="26" t="str">
        <f>VLOOKUP(A1888,hospital[#All],8,FALSE)</f>
        <v>tier - 3</v>
      </c>
      <c r="P1888" s="26" t="str">
        <f>VLOOKUP(A1888,hospital[#All],9,FALSE)</f>
        <v>R1011</v>
      </c>
      <c r="Q1888" s="26">
        <f>VLOOKUP(A1888,hospital[#All],11,FALSE)</f>
        <v>35</v>
      </c>
    </row>
    <row r="1889" spans="1:17" ht="15.6" x14ac:dyDescent="0.3">
      <c r="A1889" s="25" t="s">
        <v>480</v>
      </c>
      <c r="B1889" s="26" t="str">
        <f>VLOOKUP(A1889,cstm_name[#All],4,FALSE)</f>
        <v>peter</v>
      </c>
      <c r="C1889" s="26">
        <f>VLOOKUP(A1889,medical[#All],2,FALSE)</f>
        <v>30.03</v>
      </c>
      <c r="D1889" s="26" t="str">
        <f>VLOOKUP(A1889,medical[#All],5,FALSE)</f>
        <v>Prediabetes</v>
      </c>
      <c r="E1889" s="26" t="str">
        <f>VLOOKUP(A1889,medical[#All],6,FALSE)</f>
        <v>No</v>
      </c>
      <c r="F1889" s="26" t="str">
        <f>VLOOKUP('Health care'!A1889,medical[#All],7,FALSE)</f>
        <v>No</v>
      </c>
      <c r="G1889" s="26" t="str">
        <f>VLOOKUP(A1889,medical[#All],8,FALSE)</f>
        <v>No</v>
      </c>
      <c r="H1889" s="26">
        <f>VLOOKUP('Health care'!A1889,medical[#All],9,FALSE)</f>
        <v>0</v>
      </c>
      <c r="I1889" s="26" t="str">
        <f>VLOOKUP(A1889,medical[#All],10,FALSE)</f>
        <v>No</v>
      </c>
      <c r="J1889" s="27" t="str">
        <f>VLOOKUP(A1889,medical[#All],3,FALSE)</f>
        <v>Obesity</v>
      </c>
      <c r="K1889" s="27" t="str">
        <f>VLOOKUP(A1889,medical[#All],5,FALSE)</f>
        <v>Prediabetes</v>
      </c>
      <c r="L1889" s="28" t="str">
        <f>VLOOKUP(A1889,hospital[#All],10,FALSE)</f>
        <v>1-Dec-1990</v>
      </c>
      <c r="M1889" s="29">
        <f>VLOOKUP(A1889,hospital[#All],6,FALSE)</f>
        <v>4074.45</v>
      </c>
      <c r="N1889" s="26" t="str">
        <f>VLOOKUP(A1889,hospital[#All],7,FALSE)</f>
        <v>tier - 3</v>
      </c>
      <c r="O1889" s="26" t="str">
        <f>VLOOKUP(A1889,hospital[#All],8,FALSE)</f>
        <v>tier - 2</v>
      </c>
      <c r="P1889" s="26" t="str">
        <f>VLOOKUP(A1889,hospital[#All],9,FALSE)</f>
        <v>R1013</v>
      </c>
      <c r="Q1889" s="26">
        <f>VLOOKUP(A1889,hospital[#All],11,FALSE)</f>
        <v>35</v>
      </c>
    </row>
    <row r="1890" spans="1:17" ht="15.6" x14ac:dyDescent="0.3">
      <c r="A1890" s="25" t="s">
        <v>479</v>
      </c>
      <c r="B1890" s="26" t="str">
        <f>VLOOKUP(A1890,cstm_name[#All],4,FALSE)</f>
        <v>bryant</v>
      </c>
      <c r="C1890" s="26">
        <f>VLOOKUP(A1890,medical[#All],2,FALSE)</f>
        <v>33.479999999999997</v>
      </c>
      <c r="D1890" s="26" t="str">
        <f>VLOOKUP(A1890,medical[#All],5,FALSE)</f>
        <v>Diabetes</v>
      </c>
      <c r="E1890" s="26" t="str">
        <f>VLOOKUP(A1890,medical[#All],6,FALSE)</f>
        <v>No</v>
      </c>
      <c r="F1890" s="26" t="str">
        <f>VLOOKUP('Health care'!A1890,medical[#All],7,FALSE)</f>
        <v>No</v>
      </c>
      <c r="G1890" s="26" t="str">
        <f>VLOOKUP(A1890,medical[#All],8,FALSE)</f>
        <v>No</v>
      </c>
      <c r="H1890" s="26">
        <f>VLOOKUP('Health care'!A1890,medical[#All],9,FALSE)</f>
        <v>0</v>
      </c>
      <c r="I1890" s="26" t="str">
        <f>VLOOKUP(A1890,medical[#All],10,FALSE)</f>
        <v>No</v>
      </c>
      <c r="J1890" s="27" t="str">
        <f>VLOOKUP(A1890,medical[#All],3,FALSE)</f>
        <v>Obesity</v>
      </c>
      <c r="K1890" s="27" t="str">
        <f>VLOOKUP(A1890,medical[#All],5,FALSE)</f>
        <v>Diabetes</v>
      </c>
      <c r="L1890" s="28" t="str">
        <f>VLOOKUP(A1890,hospital[#All],10,FALSE)</f>
        <v>18-Oct-2002</v>
      </c>
      <c r="M1890" s="29">
        <f>VLOOKUP(A1890,hospital[#All],6,FALSE)</f>
        <v>4070.51</v>
      </c>
      <c r="N1890" s="26" t="str">
        <f>VLOOKUP(A1890,hospital[#All],7,FALSE)</f>
        <v>tier - 2</v>
      </c>
      <c r="O1890" s="26" t="str">
        <f>VLOOKUP(A1890,hospital[#All],8,FALSE)</f>
        <v>tier - 1</v>
      </c>
      <c r="P1890" s="26" t="str">
        <f>VLOOKUP(A1890,hospital[#All],9,FALSE)</f>
        <v>R1012</v>
      </c>
      <c r="Q1890" s="26">
        <f>VLOOKUP(A1890,hospital[#All],11,FALSE)</f>
        <v>23</v>
      </c>
    </row>
    <row r="1891" spans="1:17" ht="15.6" x14ac:dyDescent="0.3">
      <c r="A1891" s="25" t="s">
        <v>478</v>
      </c>
      <c r="B1891" s="26" t="str">
        <f>VLOOKUP(A1891,cstm_name[#All],4,FALSE)</f>
        <v>christina</v>
      </c>
      <c r="C1891" s="26">
        <f>VLOOKUP(A1891,medical[#All],2,FALSE)</f>
        <v>16.510000000000002</v>
      </c>
      <c r="D1891" s="26" t="str">
        <f>VLOOKUP(A1891,medical[#All],5,FALSE)</f>
        <v>Normal</v>
      </c>
      <c r="E1891" s="26" t="str">
        <f>VLOOKUP(A1891,medical[#All],6,FALSE)</f>
        <v>Yes</v>
      </c>
      <c r="F1891" s="26" t="str">
        <f>VLOOKUP('Health care'!A1891,medical[#All],7,FALSE)</f>
        <v>No</v>
      </c>
      <c r="G1891" s="26" t="str">
        <f>VLOOKUP(A1891,medical[#All],8,FALSE)</f>
        <v>Yes</v>
      </c>
      <c r="H1891" s="26">
        <f>VLOOKUP('Health care'!A1891,medical[#All],9,FALSE)</f>
        <v>1</v>
      </c>
      <c r="I1891" s="26" t="str">
        <f>VLOOKUP(A1891,medical[#All],10,FALSE)</f>
        <v>No</v>
      </c>
      <c r="J1891" s="27" t="str">
        <f>VLOOKUP(A1891,medical[#All],3,FALSE)</f>
        <v>Underweight</v>
      </c>
      <c r="K1891" s="27" t="str">
        <f>VLOOKUP(A1891,medical[#All],5,FALSE)</f>
        <v>Normal</v>
      </c>
      <c r="L1891" s="28" t="str">
        <f>VLOOKUP(A1891,hospital[#All],10,FALSE)</f>
        <v>16-Sep-1983</v>
      </c>
      <c r="M1891" s="29">
        <f>VLOOKUP(A1891,hospital[#All],6,FALSE)</f>
        <v>4070.42</v>
      </c>
      <c r="N1891" s="26" t="str">
        <f>VLOOKUP(A1891,hospital[#All],7,FALSE)</f>
        <v>tier - 2</v>
      </c>
      <c r="O1891" s="26" t="str">
        <f>VLOOKUP(A1891,hospital[#All],8,FALSE)</f>
        <v>tier - 1</v>
      </c>
      <c r="P1891" s="26" t="str">
        <f>VLOOKUP(A1891,hospital[#All],9,FALSE)</f>
        <v>R1013</v>
      </c>
      <c r="Q1891" s="26">
        <f>VLOOKUP(A1891,hospital[#All],11,FALSE)</f>
        <v>42</v>
      </c>
    </row>
    <row r="1892" spans="1:17" ht="15.6" x14ac:dyDescent="0.3">
      <c r="A1892" s="25" t="s">
        <v>477</v>
      </c>
      <c r="B1892" s="26" t="str">
        <f>VLOOKUP(A1892,cstm_name[#All],4,FALSE)</f>
        <v>john</v>
      </c>
      <c r="C1892" s="26">
        <f>VLOOKUP(A1892,medical[#All],2,FALSE)</f>
        <v>33.155000000000001</v>
      </c>
      <c r="D1892" s="26" t="str">
        <f>VLOOKUP(A1892,medical[#All],5,FALSE)</f>
        <v>Normal</v>
      </c>
      <c r="E1892" s="26" t="str">
        <f>VLOOKUP(A1892,medical[#All],6,FALSE)</f>
        <v>Yes</v>
      </c>
      <c r="F1892" s="26" t="str">
        <f>VLOOKUP('Health care'!A1892,medical[#All],7,FALSE)</f>
        <v>No</v>
      </c>
      <c r="G1892" s="26" t="str">
        <f>VLOOKUP(A1892,medical[#All],8,FALSE)</f>
        <v>No</v>
      </c>
      <c r="H1892" s="26">
        <f>VLOOKUP('Health care'!A1892,medical[#All],9,FALSE)</f>
        <v>1</v>
      </c>
      <c r="I1892" s="26" t="str">
        <f>VLOOKUP(A1892,medical[#All],10,FALSE)</f>
        <v>No</v>
      </c>
      <c r="J1892" s="27" t="str">
        <f>VLOOKUP(A1892,medical[#All],3,FALSE)</f>
        <v>Obesity</v>
      </c>
      <c r="K1892" s="27" t="str">
        <f>VLOOKUP(A1892,medical[#All],5,FALSE)</f>
        <v>Normal</v>
      </c>
      <c r="L1892" s="28" t="str">
        <f>VLOOKUP(A1892,hospital[#All],10,FALSE)</f>
        <v>14-Sep-1995</v>
      </c>
      <c r="M1892" s="29">
        <f>VLOOKUP(A1892,hospital[#All],6,FALSE)</f>
        <v>4058.71</v>
      </c>
      <c r="N1892" s="26" t="str">
        <f>VLOOKUP(A1892,hospital[#All],7,FALSE)</f>
        <v>tier - 3</v>
      </c>
      <c r="O1892" s="26" t="str">
        <f>VLOOKUP(A1892,hospital[#All],8,FALSE)</f>
        <v>tier - 3</v>
      </c>
      <c r="P1892" s="26" t="str">
        <f>VLOOKUP(A1892,hospital[#All],9,FALSE)</f>
        <v>R1012</v>
      </c>
      <c r="Q1892" s="26">
        <f>VLOOKUP(A1892,hospital[#All],11,FALSE)</f>
        <v>30</v>
      </c>
    </row>
    <row r="1893" spans="1:17" ht="15.6" x14ac:dyDescent="0.3">
      <c r="A1893" s="25" t="s">
        <v>476</v>
      </c>
      <c r="B1893" s="26" t="str">
        <f>VLOOKUP(A1893,cstm_name[#All],4,FALSE)</f>
        <v>eduardo</v>
      </c>
      <c r="C1893" s="26">
        <f>VLOOKUP(A1893,medical[#All],2,FALSE)</f>
        <v>37.29</v>
      </c>
      <c r="D1893" s="26" t="str">
        <f>VLOOKUP(A1893,medical[#All],5,FALSE)</f>
        <v>Normal</v>
      </c>
      <c r="E1893" s="26" t="str">
        <f>VLOOKUP(A1893,medical[#All],6,FALSE)</f>
        <v>No</v>
      </c>
      <c r="F1893" s="26" t="str">
        <f>VLOOKUP('Health care'!A1893,medical[#All],7,FALSE)</f>
        <v>No</v>
      </c>
      <c r="G1893" s="26" t="str">
        <f>VLOOKUP(A1893,medical[#All],8,FALSE)</f>
        <v>Yes</v>
      </c>
      <c r="H1893" s="26">
        <f>VLOOKUP('Health care'!A1893,medical[#All],9,FALSE)</f>
        <v>1</v>
      </c>
      <c r="I1893" s="26" t="str">
        <f>VLOOKUP(A1893,medical[#All],10,FALSE)</f>
        <v>No</v>
      </c>
      <c r="J1893" s="27" t="str">
        <f>VLOOKUP(A1893,medical[#All],3,FALSE)</f>
        <v>Obesity</v>
      </c>
      <c r="K1893" s="27" t="str">
        <f>VLOOKUP(A1893,medical[#All],5,FALSE)</f>
        <v>Normal</v>
      </c>
      <c r="L1893" s="28" t="str">
        <f>VLOOKUP(A1893,hospital[#All],10,FALSE)</f>
        <v>13-Aug-1993</v>
      </c>
      <c r="M1893" s="29">
        <f>VLOOKUP(A1893,hospital[#All],6,FALSE)</f>
        <v>4058.12</v>
      </c>
      <c r="N1893" s="26" t="str">
        <f>VLOOKUP(A1893,hospital[#All],7,FALSE)</f>
        <v>tier - 2</v>
      </c>
      <c r="O1893" s="26" t="str">
        <f>VLOOKUP(A1893,hospital[#All],8,FALSE)</f>
        <v>tier - 1</v>
      </c>
      <c r="P1893" s="26" t="str">
        <f>VLOOKUP(A1893,hospital[#All],9,FALSE)</f>
        <v>R1013</v>
      </c>
      <c r="Q1893" s="26">
        <f>VLOOKUP(A1893,hospital[#All],11,FALSE)</f>
        <v>32</v>
      </c>
    </row>
    <row r="1894" spans="1:17" ht="15.6" x14ac:dyDescent="0.3">
      <c r="A1894" s="25" t="s">
        <v>475</v>
      </c>
      <c r="B1894" s="26" t="str">
        <f>VLOOKUP(A1894,cstm_name[#All],4,FALSE)</f>
        <v>Laura</v>
      </c>
      <c r="C1894" s="26">
        <f>VLOOKUP(A1894,medical[#All],2,FALSE)</f>
        <v>20.23</v>
      </c>
      <c r="D1894" s="26" t="str">
        <f>VLOOKUP(A1894,medical[#All],5,FALSE)</f>
        <v>Prediabetes</v>
      </c>
      <c r="E1894" s="26" t="str">
        <f>VLOOKUP(A1894,medical[#All],6,FALSE)</f>
        <v>Yes</v>
      </c>
      <c r="F1894" s="26" t="str">
        <f>VLOOKUP('Health care'!A1894,medical[#All],7,FALSE)</f>
        <v>No</v>
      </c>
      <c r="G1894" s="26" t="str">
        <f>VLOOKUP(A1894,medical[#All],8,FALSE)</f>
        <v>No</v>
      </c>
      <c r="H1894" s="26">
        <f>VLOOKUP('Health care'!A1894,medical[#All],9,FALSE)</f>
        <v>1</v>
      </c>
      <c r="I1894" s="26" t="str">
        <f>VLOOKUP(A1894,medical[#All],10,FALSE)</f>
        <v>No</v>
      </c>
      <c r="J1894" s="27" t="str">
        <f>VLOOKUP(A1894,medical[#All],3,FALSE)</f>
        <v>Normal Weight</v>
      </c>
      <c r="K1894" s="27" t="str">
        <f>VLOOKUP(A1894,medical[#All],5,FALSE)</f>
        <v>Prediabetes</v>
      </c>
      <c r="L1894" s="28" t="str">
        <f>VLOOKUP(A1894,hospital[#All],10,FALSE)</f>
        <v>30-Nov-1988</v>
      </c>
      <c r="M1894" s="29">
        <f>VLOOKUP(A1894,hospital[#All],6,FALSE)</f>
        <v>4047.94</v>
      </c>
      <c r="N1894" s="26" t="str">
        <f>VLOOKUP(A1894,hospital[#All],7,FALSE)</f>
        <v>tier - 2</v>
      </c>
      <c r="O1894" s="26" t="str">
        <f>VLOOKUP(A1894,hospital[#All],8,FALSE)</f>
        <v>tier - 1</v>
      </c>
      <c r="P1894" s="26" t="str">
        <f>VLOOKUP(A1894,hospital[#All],9,FALSE)</f>
        <v>R1013</v>
      </c>
      <c r="Q1894" s="26">
        <f>VLOOKUP(A1894,hospital[#All],11,FALSE)</f>
        <v>37</v>
      </c>
    </row>
    <row r="1895" spans="1:17" ht="15.6" x14ac:dyDescent="0.3">
      <c r="A1895" s="25" t="s">
        <v>474</v>
      </c>
      <c r="B1895" s="26" t="str">
        <f>VLOOKUP(A1895,cstm_name[#All],4,FALSE)</f>
        <v>charlie</v>
      </c>
      <c r="C1895" s="26">
        <f>VLOOKUP(A1895,medical[#All],2,FALSE)</f>
        <v>28.975000000000001</v>
      </c>
      <c r="D1895" s="26" t="str">
        <f>VLOOKUP(A1895,medical[#All],5,FALSE)</f>
        <v>Normal</v>
      </c>
      <c r="E1895" s="26" t="str">
        <f>VLOOKUP(A1895,medical[#All],6,FALSE)</f>
        <v>No</v>
      </c>
      <c r="F1895" s="26" t="str">
        <f>VLOOKUP('Health care'!A1895,medical[#All],7,FALSE)</f>
        <v>No</v>
      </c>
      <c r="G1895" s="26" t="str">
        <f>VLOOKUP(A1895,medical[#All],8,FALSE)</f>
        <v>Yes</v>
      </c>
      <c r="H1895" s="26">
        <f>VLOOKUP('Health care'!A1895,medical[#All],9,FALSE)</f>
        <v>1</v>
      </c>
      <c r="I1895" s="26" t="str">
        <f>VLOOKUP(A1895,medical[#All],10,FALSE)</f>
        <v>No</v>
      </c>
      <c r="J1895" s="27" t="str">
        <f>VLOOKUP(A1895,medical[#All],3,FALSE)</f>
        <v>OverWeight</v>
      </c>
      <c r="K1895" s="27" t="str">
        <f>VLOOKUP(A1895,medical[#All],5,FALSE)</f>
        <v>Normal</v>
      </c>
      <c r="L1895" s="28" t="str">
        <f>VLOOKUP(A1895,hospital[#All],10,FALSE)</f>
        <v>26-Dec-1993</v>
      </c>
      <c r="M1895" s="29">
        <f>VLOOKUP(A1895,hospital[#All],6,FALSE)</f>
        <v>4040.56</v>
      </c>
      <c r="N1895" s="26" t="str">
        <f>VLOOKUP(A1895,hospital[#All],7,FALSE)</f>
        <v>tier - 3</v>
      </c>
      <c r="O1895" s="26" t="str">
        <f>VLOOKUP(A1895,hospital[#All],8,FALSE)</f>
        <v>tier - 3</v>
      </c>
      <c r="P1895" s="26" t="str">
        <f>VLOOKUP(A1895,hospital[#All],9,FALSE)</f>
        <v>R1015</v>
      </c>
      <c r="Q1895" s="26">
        <f>VLOOKUP(A1895,hospital[#All],11,FALSE)</f>
        <v>32</v>
      </c>
    </row>
    <row r="1896" spans="1:17" ht="15.6" x14ac:dyDescent="0.3">
      <c r="A1896" s="25" t="s">
        <v>473</v>
      </c>
      <c r="B1896" s="26" t="str">
        <f>VLOOKUP(A1896,cstm_name[#All],4,FALSE)</f>
        <v>Melissa</v>
      </c>
      <c r="C1896" s="26">
        <f>VLOOKUP(A1896,medical[#All],2,FALSE)</f>
        <v>16.420000000000002</v>
      </c>
      <c r="D1896" s="26" t="str">
        <f>VLOOKUP(A1896,medical[#All],5,FALSE)</f>
        <v>Prediabetes</v>
      </c>
      <c r="E1896" s="26" t="str">
        <f>VLOOKUP(A1896,medical[#All],6,FALSE)</f>
        <v>Yes</v>
      </c>
      <c r="F1896" s="26" t="str">
        <f>VLOOKUP('Health care'!A1896,medical[#All],7,FALSE)</f>
        <v>No</v>
      </c>
      <c r="G1896" s="26" t="str">
        <f>VLOOKUP(A1896,medical[#All],8,FALSE)</f>
        <v>Yes</v>
      </c>
      <c r="H1896" s="26">
        <f>VLOOKUP('Health care'!A1896,medical[#All],9,FALSE)</f>
        <v>1</v>
      </c>
      <c r="I1896" s="26" t="str">
        <f>VLOOKUP(A1896,medical[#All],10,FALSE)</f>
        <v>No</v>
      </c>
      <c r="J1896" s="27" t="str">
        <f>VLOOKUP(A1896,medical[#All],3,FALSE)</f>
        <v>Underweight</v>
      </c>
      <c r="K1896" s="27" t="str">
        <f>VLOOKUP(A1896,medical[#All],5,FALSE)</f>
        <v>Prediabetes</v>
      </c>
      <c r="L1896" s="28" t="str">
        <f>VLOOKUP(A1896,hospital[#All],10,FALSE)</f>
        <v>10-Nov-1983</v>
      </c>
      <c r="M1896" s="29">
        <f>VLOOKUP(A1896,hospital[#All],6,FALSE)</f>
        <v>4039.9</v>
      </c>
      <c r="N1896" s="26" t="str">
        <f>VLOOKUP(A1896,hospital[#All],7,FALSE)</f>
        <v>tier - 2</v>
      </c>
      <c r="O1896" s="26" t="str">
        <f>VLOOKUP(A1896,hospital[#All],8,FALSE)</f>
        <v>tier - 1</v>
      </c>
      <c r="P1896" s="26" t="str">
        <f>VLOOKUP(A1896,hospital[#All],9,FALSE)</f>
        <v>R1013</v>
      </c>
      <c r="Q1896" s="26">
        <f>VLOOKUP(A1896,hospital[#All],11,FALSE)</f>
        <v>42</v>
      </c>
    </row>
    <row r="1897" spans="1:17" ht="15.6" x14ac:dyDescent="0.3">
      <c r="A1897" s="25" t="s">
        <v>472</v>
      </c>
      <c r="B1897" s="26" t="str">
        <f>VLOOKUP(A1897,cstm_name[#All],4,FALSE)</f>
        <v>jr</v>
      </c>
      <c r="C1897" s="26">
        <f>VLOOKUP(A1897,medical[#All],2,FALSE)</f>
        <v>17.559999999999999</v>
      </c>
      <c r="D1897" s="26" t="str">
        <f>VLOOKUP(A1897,medical[#All],5,FALSE)</f>
        <v>Prediabetes</v>
      </c>
      <c r="E1897" s="26" t="str">
        <f>VLOOKUP(A1897,medical[#All],6,FALSE)</f>
        <v>No</v>
      </c>
      <c r="F1897" s="26" t="str">
        <f>VLOOKUP('Health care'!A1897,medical[#All],7,FALSE)</f>
        <v>No</v>
      </c>
      <c r="G1897" s="26" t="str">
        <f>VLOOKUP(A1897,medical[#All],8,FALSE)</f>
        <v>No</v>
      </c>
      <c r="H1897" s="26">
        <f>VLOOKUP('Health care'!A1897,medical[#All],9,FALSE)</f>
        <v>1</v>
      </c>
      <c r="I1897" s="26" t="str">
        <f>VLOOKUP(A1897,medical[#All],10,FALSE)</f>
        <v>No</v>
      </c>
      <c r="J1897" s="27" t="str">
        <f>VLOOKUP(A1897,medical[#All],3,FALSE)</f>
        <v>Underweight</v>
      </c>
      <c r="K1897" s="27" t="str">
        <f>VLOOKUP(A1897,medical[#All],5,FALSE)</f>
        <v>Prediabetes</v>
      </c>
      <c r="L1897" s="28" t="str">
        <f>VLOOKUP(A1897,hospital[#All],10,FALSE)</f>
        <v>7-Jul-1984</v>
      </c>
      <c r="M1897" s="29">
        <f>VLOOKUP(A1897,hospital[#All],6,FALSE)</f>
        <v>4038.41</v>
      </c>
      <c r="N1897" s="26" t="str">
        <f>VLOOKUP(A1897,hospital[#All],7,FALSE)</f>
        <v>tier - 2</v>
      </c>
      <c r="O1897" s="26" t="str">
        <f>VLOOKUP(A1897,hospital[#All],8,FALSE)</f>
        <v>tier - 1</v>
      </c>
      <c r="P1897" s="26" t="str">
        <f>VLOOKUP(A1897,hospital[#All],9,FALSE)</f>
        <v>R1013</v>
      </c>
      <c r="Q1897" s="26">
        <f>VLOOKUP(A1897,hospital[#All],11,FALSE)</f>
        <v>41</v>
      </c>
    </row>
    <row r="1898" spans="1:17" ht="15.6" x14ac:dyDescent="0.3">
      <c r="A1898" s="25" t="s">
        <v>471</v>
      </c>
      <c r="B1898" s="26" t="str">
        <f>VLOOKUP(A1898,cstm_name[#All],4,FALSE)</f>
        <v>matthew</v>
      </c>
      <c r="C1898" s="26">
        <f>VLOOKUP(A1898,medical[#All],2,FALSE)</f>
        <v>24.13</v>
      </c>
      <c r="D1898" s="26" t="str">
        <f>VLOOKUP(A1898,medical[#All],5,FALSE)</f>
        <v>Normal</v>
      </c>
      <c r="E1898" s="26" t="str">
        <f>VLOOKUP(A1898,medical[#All],6,FALSE)</f>
        <v>No</v>
      </c>
      <c r="F1898" s="26" t="str">
        <f>VLOOKUP('Health care'!A1898,medical[#All],7,FALSE)</f>
        <v>No</v>
      </c>
      <c r="G1898" s="26" t="str">
        <f>VLOOKUP(A1898,medical[#All],8,FALSE)</f>
        <v>No</v>
      </c>
      <c r="H1898" s="26">
        <f>VLOOKUP('Health care'!A1898,medical[#All],9,FALSE)</f>
        <v>1</v>
      </c>
      <c r="I1898" s="26" t="str">
        <f>VLOOKUP(A1898,medical[#All],10,FALSE)</f>
        <v>No</v>
      </c>
      <c r="J1898" s="27" t="str">
        <f>VLOOKUP(A1898,medical[#All],3,FALSE)</f>
        <v>Normal Weight</v>
      </c>
      <c r="K1898" s="27" t="str">
        <f>VLOOKUP(A1898,medical[#All],5,FALSE)</f>
        <v>Normal</v>
      </c>
      <c r="L1898" s="28" t="str">
        <f>VLOOKUP(A1898,hospital[#All],10,FALSE)</f>
        <v>11-Oct-1992</v>
      </c>
      <c r="M1898" s="29">
        <f>VLOOKUP(A1898,hospital[#All],6,FALSE)</f>
        <v>4032.24</v>
      </c>
      <c r="N1898" s="26" t="str">
        <f>VLOOKUP(A1898,hospital[#All],7,FALSE)</f>
        <v>tier - 3</v>
      </c>
      <c r="O1898" s="26" t="str">
        <f>VLOOKUP(A1898,hospital[#All],8,FALSE)</f>
        <v>tier - 3</v>
      </c>
      <c r="P1898" s="26" t="str">
        <f>VLOOKUP(A1898,hospital[#All],9,FALSE)</f>
        <v>R1012</v>
      </c>
      <c r="Q1898" s="26">
        <f>VLOOKUP(A1898,hospital[#All],11,FALSE)</f>
        <v>33</v>
      </c>
    </row>
    <row r="1899" spans="1:17" ht="15.6" x14ac:dyDescent="0.3">
      <c r="A1899" s="25" t="s">
        <v>470</v>
      </c>
      <c r="B1899" s="26" t="str">
        <f>VLOOKUP(A1899,cstm_name[#All],4,FALSE)</f>
        <v>Wesley</v>
      </c>
      <c r="C1899" s="26">
        <f>VLOOKUP(A1899,medical[#All],2,FALSE)</f>
        <v>19.95</v>
      </c>
      <c r="D1899" s="26" t="str">
        <f>VLOOKUP(A1899,medical[#All],5,FALSE)</f>
        <v>Normal</v>
      </c>
      <c r="E1899" s="26" t="str">
        <f>VLOOKUP(A1899,medical[#All],6,FALSE)</f>
        <v>No</v>
      </c>
      <c r="F1899" s="26" t="str">
        <f>VLOOKUP('Health care'!A1899,medical[#All],7,FALSE)</f>
        <v>yes</v>
      </c>
      <c r="G1899" s="26" t="str">
        <f>VLOOKUP(A1899,medical[#All],8,FALSE)</f>
        <v>No</v>
      </c>
      <c r="H1899" s="26">
        <f>VLOOKUP('Health care'!A1899,medical[#All],9,FALSE)</f>
        <v>2</v>
      </c>
      <c r="I1899" s="26" t="str">
        <f>VLOOKUP(A1899,medical[#All],10,FALSE)</f>
        <v>No</v>
      </c>
      <c r="J1899" s="27" t="str">
        <f>VLOOKUP(A1899,medical[#All],3,FALSE)</f>
        <v>Normal Weight</v>
      </c>
      <c r="K1899" s="27" t="str">
        <f>VLOOKUP(A1899,medical[#All],5,FALSE)</f>
        <v>Normal</v>
      </c>
      <c r="L1899" s="28" t="str">
        <f>VLOOKUP(A1899,hospital[#All],10,FALSE)</f>
        <v>13-Sep-2000</v>
      </c>
      <c r="M1899" s="29">
        <f>VLOOKUP(A1899,hospital[#All],6,FALSE)</f>
        <v>4005.42</v>
      </c>
      <c r="N1899" s="26" t="str">
        <f>VLOOKUP(A1899,hospital[#All],7,FALSE)</f>
        <v>tier - 2</v>
      </c>
      <c r="O1899" s="26" t="str">
        <f>VLOOKUP(A1899,hospital[#All],8,FALSE)</f>
        <v>tier - 1</v>
      </c>
      <c r="P1899" s="26" t="str">
        <f>VLOOKUP(A1899,hospital[#All],9,FALSE)</f>
        <v>R1015</v>
      </c>
      <c r="Q1899" s="26">
        <f>VLOOKUP(A1899,hospital[#All],11,FALSE)</f>
        <v>25</v>
      </c>
    </row>
    <row r="1900" spans="1:17" ht="15.6" x14ac:dyDescent="0.3">
      <c r="A1900" s="25" t="s">
        <v>469</v>
      </c>
      <c r="B1900" s="26" t="str">
        <f>VLOOKUP(A1900,cstm_name[#All],4,FALSE)</f>
        <v>christopher</v>
      </c>
      <c r="C1900" s="26">
        <f>VLOOKUP(A1900,medical[#All],2,FALSE)</f>
        <v>21.24</v>
      </c>
      <c r="D1900" s="26" t="str">
        <f>VLOOKUP(A1900,medical[#All],5,FALSE)</f>
        <v>Normal</v>
      </c>
      <c r="E1900" s="26" t="str">
        <f>VLOOKUP(A1900,medical[#All],6,FALSE)</f>
        <v>No</v>
      </c>
      <c r="F1900" s="26" t="str">
        <f>VLOOKUP('Health care'!A1900,medical[#All],7,FALSE)</f>
        <v>No</v>
      </c>
      <c r="G1900" s="26" t="str">
        <f>VLOOKUP(A1900,medical[#All],8,FALSE)</f>
        <v>No</v>
      </c>
      <c r="H1900" s="26">
        <f>VLOOKUP('Health care'!A1900,medical[#All],9,FALSE)</f>
        <v>0</v>
      </c>
      <c r="I1900" s="26" t="str">
        <f>VLOOKUP(A1900,medical[#All],10,FALSE)</f>
        <v>No</v>
      </c>
      <c r="J1900" s="27" t="str">
        <f>VLOOKUP(A1900,medical[#All],3,FALSE)</f>
        <v>Normal Weight</v>
      </c>
      <c r="K1900" s="27" t="str">
        <f>VLOOKUP(A1900,medical[#All],5,FALSE)</f>
        <v>Normal</v>
      </c>
      <c r="L1900" s="28" t="str">
        <f>VLOOKUP(A1900,hospital[#All],10,FALSE)</f>
        <v>10-Jul-1989</v>
      </c>
      <c r="M1900" s="29">
        <f>VLOOKUP(A1900,hospital[#All],6,FALSE)</f>
        <v>4002.36</v>
      </c>
      <c r="N1900" s="26" t="str">
        <f>VLOOKUP(A1900,hospital[#All],7,FALSE)</f>
        <v>tier - 2</v>
      </c>
      <c r="O1900" s="26" t="str">
        <f>VLOOKUP(A1900,hospital[#All],8,FALSE)</f>
        <v>tier - 1</v>
      </c>
      <c r="P1900" s="26" t="str">
        <f>VLOOKUP(A1900,hospital[#All],9,FALSE)</f>
        <v>R1013</v>
      </c>
      <c r="Q1900" s="26">
        <f>VLOOKUP(A1900,hospital[#All],11,FALSE)</f>
        <v>36</v>
      </c>
    </row>
    <row r="1901" spans="1:17" ht="15.6" x14ac:dyDescent="0.3">
      <c r="A1901" s="25" t="s">
        <v>468</v>
      </c>
      <c r="B1901" s="26" t="str">
        <f>VLOOKUP(A1901,cstm_name[#All],4,FALSE)</f>
        <v>jessica</v>
      </c>
      <c r="C1901" s="26">
        <f>VLOOKUP(A1901,medical[#All],2,FALSE)</f>
        <v>44.22</v>
      </c>
      <c r="D1901" s="26" t="str">
        <f>VLOOKUP(A1901,medical[#All],5,FALSE)</f>
        <v>Prediabetes</v>
      </c>
      <c r="E1901" s="26" t="str">
        <f>VLOOKUP(A1901,medical[#All],6,FALSE)</f>
        <v>No</v>
      </c>
      <c r="F1901" s="26" t="str">
        <f>VLOOKUP('Health care'!A1901,medical[#All],7,FALSE)</f>
        <v>No</v>
      </c>
      <c r="G1901" s="26" t="str">
        <f>VLOOKUP(A1901,medical[#All],8,FALSE)</f>
        <v>No</v>
      </c>
      <c r="H1901" s="26">
        <f>VLOOKUP('Health care'!A1901,medical[#All],9,FALSE)</f>
        <v>0</v>
      </c>
      <c r="I1901" s="26" t="str">
        <f>VLOOKUP(A1901,medical[#All],10,FALSE)</f>
        <v>No</v>
      </c>
      <c r="J1901" s="27" t="str">
        <f>VLOOKUP(A1901,medical[#All],3,FALSE)</f>
        <v>Obesity</v>
      </c>
      <c r="K1901" s="27" t="str">
        <f>VLOOKUP(A1901,medical[#All],5,FALSE)</f>
        <v>Prediabetes</v>
      </c>
      <c r="L1901" s="28" t="str">
        <f>VLOOKUP(A1901,hospital[#All],10,FALSE)</f>
        <v>1-Nov-1990</v>
      </c>
      <c r="M1901" s="29">
        <f>VLOOKUP(A1901,hospital[#All],6,FALSE)</f>
        <v>3994.18</v>
      </c>
      <c r="N1901" s="26" t="str">
        <f>VLOOKUP(A1901,hospital[#All],7,FALSE)</f>
        <v>tier - 2</v>
      </c>
      <c r="O1901" s="26" t="str">
        <f>VLOOKUP(A1901,hospital[#All],8,FALSE)</f>
        <v>tier - 2</v>
      </c>
      <c r="P1901" s="26" t="str">
        <f>VLOOKUP(A1901,hospital[#All],9,FALSE)</f>
        <v>R1013</v>
      </c>
      <c r="Q1901" s="26">
        <f>VLOOKUP(A1901,hospital[#All],11,FALSE)</f>
        <v>35</v>
      </c>
    </row>
    <row r="1902" spans="1:17" ht="15.6" x14ac:dyDescent="0.3">
      <c r="A1902" s="25" t="s">
        <v>467</v>
      </c>
      <c r="B1902" s="26" t="str">
        <f>VLOOKUP(A1902,cstm_name[#All],4,FALSE)</f>
        <v>christin</v>
      </c>
      <c r="C1902" s="26">
        <f>VLOOKUP(A1902,medical[#All],2,FALSE)</f>
        <v>41.1</v>
      </c>
      <c r="D1902" s="26" t="str">
        <f>VLOOKUP(A1902,medical[#All],5,FALSE)</f>
        <v>Prediabetes</v>
      </c>
      <c r="E1902" s="26" t="str">
        <f>VLOOKUP(A1902,medical[#All],6,FALSE)</f>
        <v>No</v>
      </c>
      <c r="F1902" s="26" t="str">
        <f>VLOOKUP('Health care'!A1902,medical[#All],7,FALSE)</f>
        <v>No</v>
      </c>
      <c r="G1902" s="26" t="str">
        <f>VLOOKUP(A1902,medical[#All],8,FALSE)</f>
        <v>No</v>
      </c>
      <c r="H1902" s="26">
        <f>VLOOKUP('Health care'!A1902,medical[#All],9,FALSE)</f>
        <v>0</v>
      </c>
      <c r="I1902" s="26" t="str">
        <f>VLOOKUP(A1902,medical[#All],10,FALSE)</f>
        <v>No</v>
      </c>
      <c r="J1902" s="27" t="str">
        <f>VLOOKUP(A1902,medical[#All],3,FALSE)</f>
        <v>Obesity</v>
      </c>
      <c r="K1902" s="27" t="str">
        <f>VLOOKUP(A1902,medical[#All],5,FALSE)</f>
        <v>Prediabetes</v>
      </c>
      <c r="L1902" s="28" t="str">
        <f>VLOOKUP(A1902,hospital[#All],10,FALSE)</f>
        <v>22-Nov-1990</v>
      </c>
      <c r="M1902" s="29">
        <f>VLOOKUP(A1902,hospital[#All],6,FALSE)</f>
        <v>3989.84</v>
      </c>
      <c r="N1902" s="26" t="str">
        <f>VLOOKUP(A1902,hospital[#All],7,FALSE)</f>
        <v>tier - 2</v>
      </c>
      <c r="O1902" s="26" t="str">
        <f>VLOOKUP(A1902,hospital[#All],8,FALSE)</f>
        <v>tier - 2</v>
      </c>
      <c r="P1902" s="26" t="str">
        <f>VLOOKUP(A1902,hospital[#All],9,FALSE)</f>
        <v>R1011</v>
      </c>
      <c r="Q1902" s="26">
        <f>VLOOKUP(A1902,hospital[#All],11,FALSE)</f>
        <v>35</v>
      </c>
    </row>
    <row r="1903" spans="1:17" ht="15.6" x14ac:dyDescent="0.3">
      <c r="A1903" s="25" t="s">
        <v>466</v>
      </c>
      <c r="B1903" s="26" t="str">
        <f>VLOOKUP(A1903,cstm_name[#All],4,FALSE)</f>
        <v>sara</v>
      </c>
      <c r="C1903" s="26">
        <f>VLOOKUP(A1903,medical[#All],2,FALSE)</f>
        <v>34.200000000000003</v>
      </c>
      <c r="D1903" s="26" t="str">
        <f>VLOOKUP(A1903,medical[#All],5,FALSE)</f>
        <v>Normal</v>
      </c>
      <c r="E1903" s="26" t="str">
        <f>VLOOKUP(A1903,medical[#All],6,FALSE)</f>
        <v>Yes</v>
      </c>
      <c r="F1903" s="26" t="str">
        <f>VLOOKUP('Health care'!A1903,medical[#All],7,FALSE)</f>
        <v>No</v>
      </c>
      <c r="G1903" s="26" t="str">
        <f>VLOOKUP(A1903,medical[#All],8,FALSE)</f>
        <v>No</v>
      </c>
      <c r="H1903" s="26">
        <f>VLOOKUP('Health care'!A1903,medical[#All],9,FALSE)</f>
        <v>0</v>
      </c>
      <c r="I1903" s="26" t="str">
        <f>VLOOKUP(A1903,medical[#All],10,FALSE)</f>
        <v>No</v>
      </c>
      <c r="J1903" s="27" t="str">
        <f>VLOOKUP(A1903,medical[#All],3,FALSE)</f>
        <v>Obesity</v>
      </c>
      <c r="K1903" s="27" t="str">
        <f>VLOOKUP(A1903,medical[#All],5,FALSE)</f>
        <v>Normal</v>
      </c>
      <c r="L1903" s="28" t="str">
        <f>VLOOKUP(A1903,hospital[#All],10,FALSE)</f>
        <v>8-Sep-1996</v>
      </c>
      <c r="M1903" s="29">
        <f>VLOOKUP(A1903,hospital[#All],6,FALSE)</f>
        <v>3987.93</v>
      </c>
      <c r="N1903" s="26" t="str">
        <f>VLOOKUP(A1903,hospital[#All],7,FALSE)</f>
        <v>tier - 2</v>
      </c>
      <c r="O1903" s="26" t="str">
        <f>VLOOKUP(A1903,hospital[#All],8,FALSE)</f>
        <v>tier - 2</v>
      </c>
      <c r="P1903" s="26" t="str">
        <f>VLOOKUP(A1903,hospital[#All],9,FALSE)</f>
        <v>R1011</v>
      </c>
      <c r="Q1903" s="26">
        <f>VLOOKUP(A1903,hospital[#All],11,FALSE)</f>
        <v>29</v>
      </c>
    </row>
    <row r="1904" spans="1:17" ht="15.6" x14ac:dyDescent="0.3">
      <c r="A1904" s="25" t="s">
        <v>465</v>
      </c>
      <c r="B1904" s="26" t="str">
        <f>VLOOKUP(A1904,cstm_name[#All],4,FALSE)</f>
        <v>elizabeth</v>
      </c>
      <c r="C1904" s="26">
        <f>VLOOKUP(A1904,medical[#All],2,FALSE)</f>
        <v>29.92</v>
      </c>
      <c r="D1904" s="26" t="str">
        <f>VLOOKUP(A1904,medical[#All],5,FALSE)</f>
        <v>Prediabetes</v>
      </c>
      <c r="E1904" s="26" t="str">
        <f>VLOOKUP(A1904,medical[#All],6,FALSE)</f>
        <v>Yes</v>
      </c>
      <c r="F1904" s="26" t="str">
        <f>VLOOKUP('Health care'!A1904,medical[#All],7,FALSE)</f>
        <v>No</v>
      </c>
      <c r="G1904" s="26" t="str">
        <f>VLOOKUP(A1904,medical[#All],8,FALSE)</f>
        <v>No</v>
      </c>
      <c r="H1904" s="26">
        <f>VLOOKUP('Health care'!A1904,medical[#All],9,FALSE)</f>
        <v>0</v>
      </c>
      <c r="I1904" s="26" t="str">
        <f>VLOOKUP(A1904,medical[#All],10,FALSE)</f>
        <v>No</v>
      </c>
      <c r="J1904" s="27" t="str">
        <f>VLOOKUP(A1904,medical[#All],3,FALSE)</f>
        <v>OverWeight</v>
      </c>
      <c r="K1904" s="27" t="str">
        <f>VLOOKUP(A1904,medical[#All],5,FALSE)</f>
        <v>Prediabetes</v>
      </c>
      <c r="L1904" s="28" t="str">
        <f>VLOOKUP(A1904,hospital[#All],10,FALSE)</f>
        <v>17-Aug-1996</v>
      </c>
      <c r="M1904" s="29">
        <f>VLOOKUP(A1904,hospital[#All],6,FALSE)</f>
        <v>3981.98</v>
      </c>
      <c r="N1904" s="26" t="str">
        <f>VLOOKUP(A1904,hospital[#All],7,FALSE)</f>
        <v>tier - 2</v>
      </c>
      <c r="O1904" s="26" t="str">
        <f>VLOOKUP(A1904,hospital[#All],8,FALSE)</f>
        <v>tier - 2</v>
      </c>
      <c r="P1904" s="26" t="str">
        <f>VLOOKUP(A1904,hospital[#All],9,FALSE)</f>
        <v>R1013</v>
      </c>
      <c r="Q1904" s="26">
        <f>VLOOKUP(A1904,hospital[#All],11,FALSE)</f>
        <v>29</v>
      </c>
    </row>
    <row r="1905" spans="1:17" ht="15.6" x14ac:dyDescent="0.3">
      <c r="A1905" s="25" t="s">
        <v>464</v>
      </c>
      <c r="B1905" s="26" t="str">
        <f>VLOOKUP(A1905,cstm_name[#All],4,FALSE)</f>
        <v>Margaret</v>
      </c>
      <c r="C1905" s="26">
        <f>VLOOKUP(A1905,medical[#All],2,FALSE)</f>
        <v>28.93</v>
      </c>
      <c r="D1905" s="26" t="str">
        <f>VLOOKUP(A1905,medical[#All],5,FALSE)</f>
        <v>Normal</v>
      </c>
      <c r="E1905" s="26" t="str">
        <f>VLOOKUP(A1905,medical[#All],6,FALSE)</f>
        <v>No</v>
      </c>
      <c r="F1905" s="26" t="str">
        <f>VLOOKUP('Health care'!A1905,medical[#All],7,FALSE)</f>
        <v>No</v>
      </c>
      <c r="G1905" s="26" t="str">
        <f>VLOOKUP(A1905,medical[#All],8,FALSE)</f>
        <v>No</v>
      </c>
      <c r="H1905" s="26">
        <f>VLOOKUP('Health care'!A1905,medical[#All],9,FALSE)</f>
        <v>0</v>
      </c>
      <c r="I1905" s="26" t="str">
        <f>VLOOKUP(A1905,medical[#All],10,FALSE)</f>
        <v>No</v>
      </c>
      <c r="J1905" s="27" t="str">
        <f>VLOOKUP(A1905,medical[#All],3,FALSE)</f>
        <v>OverWeight</v>
      </c>
      <c r="K1905" s="27" t="str">
        <f>VLOOKUP(A1905,medical[#All],5,FALSE)</f>
        <v>Normal</v>
      </c>
      <c r="L1905" s="28" t="str">
        <f>VLOOKUP(A1905,hospital[#All],10,FALSE)</f>
        <v>29-Jul-1990</v>
      </c>
      <c r="M1905" s="29">
        <f>VLOOKUP(A1905,hospital[#All],6,FALSE)</f>
        <v>3972.92</v>
      </c>
      <c r="N1905" s="26" t="str">
        <f>VLOOKUP(A1905,hospital[#All],7,FALSE)</f>
        <v>tier - 2</v>
      </c>
      <c r="O1905" s="26" t="str">
        <f>VLOOKUP(A1905,hospital[#All],8,FALSE)</f>
        <v>tier - 3</v>
      </c>
      <c r="P1905" s="26" t="str">
        <f>VLOOKUP(A1905,hospital[#All],9,FALSE)</f>
        <v>R1013</v>
      </c>
      <c r="Q1905" s="26">
        <f>VLOOKUP(A1905,hospital[#All],11,FALSE)</f>
        <v>35</v>
      </c>
    </row>
    <row r="1906" spans="1:17" ht="15.6" x14ac:dyDescent="0.3">
      <c r="A1906" s="25" t="s">
        <v>463</v>
      </c>
      <c r="B1906" s="26" t="str">
        <f>VLOOKUP(A1906,cstm_name[#All],4,FALSE)</f>
        <v>Tiffany</v>
      </c>
      <c r="C1906" s="26">
        <f>VLOOKUP(A1906,medical[#All],2,FALSE)</f>
        <v>31.254999999999999</v>
      </c>
      <c r="D1906" s="26" t="str">
        <f>VLOOKUP(A1906,medical[#All],5,FALSE)</f>
        <v>Prediabetes</v>
      </c>
      <c r="E1906" s="26" t="str">
        <f>VLOOKUP(A1906,medical[#All],6,FALSE)</f>
        <v>Yes</v>
      </c>
      <c r="F1906" s="26" t="str">
        <f>VLOOKUP('Health care'!A1906,medical[#All],7,FALSE)</f>
        <v>No</v>
      </c>
      <c r="G1906" s="26" t="str">
        <f>VLOOKUP(A1906,medical[#All],8,FALSE)</f>
        <v>No</v>
      </c>
      <c r="H1906" s="26">
        <f>VLOOKUP('Health care'!A1906,medical[#All],9,FALSE)</f>
        <v>1</v>
      </c>
      <c r="I1906" s="26" t="str">
        <f>VLOOKUP(A1906,medical[#All],10,FALSE)</f>
        <v>No</v>
      </c>
      <c r="J1906" s="27" t="str">
        <f>VLOOKUP(A1906,medical[#All],3,FALSE)</f>
        <v>Obesity</v>
      </c>
      <c r="K1906" s="27" t="str">
        <f>VLOOKUP(A1906,medical[#All],5,FALSE)</f>
        <v>Prediabetes</v>
      </c>
      <c r="L1906" s="28" t="str">
        <f>VLOOKUP(A1906,hospital[#All],10,FALSE)</f>
        <v>11-Jul-1995</v>
      </c>
      <c r="M1906" s="29">
        <f>VLOOKUP(A1906,hospital[#All],6,FALSE)</f>
        <v>3956.07</v>
      </c>
      <c r="N1906" s="26" t="str">
        <f>VLOOKUP(A1906,hospital[#All],7,FALSE)</f>
        <v>tier - 2</v>
      </c>
      <c r="O1906" s="26" t="str">
        <f>VLOOKUP(A1906,hospital[#All],8,FALSE)</f>
        <v>tier - 2</v>
      </c>
      <c r="P1906" s="26" t="str">
        <f>VLOOKUP(A1906,hospital[#All],9,FALSE)</f>
        <v>R1012</v>
      </c>
      <c r="Q1906" s="26">
        <f>VLOOKUP(A1906,hospital[#All],11,FALSE)</f>
        <v>30</v>
      </c>
    </row>
    <row r="1907" spans="1:17" ht="15.6" x14ac:dyDescent="0.3">
      <c r="A1907" s="25" t="s">
        <v>462</v>
      </c>
      <c r="B1907" s="26" t="str">
        <f>VLOOKUP(A1907,cstm_name[#All],4,FALSE)</f>
        <v>David</v>
      </c>
      <c r="C1907" s="26">
        <f>VLOOKUP(A1907,medical[#All],2,FALSE)</f>
        <v>29.83</v>
      </c>
      <c r="D1907" s="26" t="str">
        <f>VLOOKUP(A1907,medical[#All],5,FALSE)</f>
        <v>Normal</v>
      </c>
      <c r="E1907" s="26" t="str">
        <f>VLOOKUP(A1907,medical[#All],6,FALSE)</f>
        <v>No</v>
      </c>
      <c r="F1907" s="26" t="str">
        <f>VLOOKUP('Health care'!A1907,medical[#All],7,FALSE)</f>
        <v>No</v>
      </c>
      <c r="G1907" s="26" t="str">
        <f>VLOOKUP(A1907,medical[#All],8,FALSE)</f>
        <v>No</v>
      </c>
      <c r="H1907" s="26">
        <f>VLOOKUP('Health care'!A1907,medical[#All],9,FALSE)</f>
        <v>0</v>
      </c>
      <c r="I1907" s="26" t="str">
        <f>VLOOKUP(A1907,medical[#All],10,FALSE)</f>
        <v>No</v>
      </c>
      <c r="J1907" s="27" t="str">
        <f>VLOOKUP(A1907,medical[#All],3,FALSE)</f>
        <v>OverWeight</v>
      </c>
      <c r="K1907" s="27" t="str">
        <f>VLOOKUP(A1907,medical[#All],5,FALSE)</f>
        <v>Normal</v>
      </c>
      <c r="L1907" s="28" t="str">
        <f>VLOOKUP(A1907,hospital[#All],10,FALSE)</f>
        <v>10-Jul-1999</v>
      </c>
      <c r="M1907" s="29">
        <f>VLOOKUP(A1907,hospital[#All],6,FALSE)</f>
        <v>3955.98</v>
      </c>
      <c r="N1907" s="26" t="str">
        <f>VLOOKUP(A1907,hospital[#All],7,FALSE)</f>
        <v>tier - 2</v>
      </c>
      <c r="O1907" s="26" t="str">
        <f>VLOOKUP(A1907,hospital[#All],8,FALSE)</f>
        <v>tier - 3</v>
      </c>
      <c r="P1907" s="26" t="str">
        <f>VLOOKUP(A1907,hospital[#All],9,FALSE)</f>
        <v>R1021</v>
      </c>
      <c r="Q1907" s="26">
        <f>VLOOKUP(A1907,hospital[#All],11,FALSE)</f>
        <v>26</v>
      </c>
    </row>
    <row r="1908" spans="1:17" ht="15.6" x14ac:dyDescent="0.3">
      <c r="A1908" s="25" t="s">
        <v>461</v>
      </c>
      <c r="B1908" s="26" t="str">
        <f>VLOOKUP(A1908,cstm_name[#All],4,FALSE)</f>
        <v>Christine</v>
      </c>
      <c r="C1908" s="26">
        <f>VLOOKUP(A1908,medical[#All],2,FALSE)</f>
        <v>29.59</v>
      </c>
      <c r="D1908" s="26" t="str">
        <f>VLOOKUP(A1908,medical[#All],5,FALSE)</f>
        <v>Prediabetes</v>
      </c>
      <c r="E1908" s="26" t="str">
        <f>VLOOKUP(A1908,medical[#All],6,FALSE)</f>
        <v>No</v>
      </c>
      <c r="F1908" s="26" t="str">
        <f>VLOOKUP('Health care'!A1908,medical[#All],7,FALSE)</f>
        <v>No</v>
      </c>
      <c r="G1908" s="26" t="str">
        <f>VLOOKUP(A1908,medical[#All],8,FALSE)</f>
        <v>Yes</v>
      </c>
      <c r="H1908" s="26">
        <f>VLOOKUP('Health care'!A1908,medical[#All],9,FALSE)</f>
        <v>1</v>
      </c>
      <c r="I1908" s="26" t="str">
        <f>VLOOKUP(A1908,medical[#All],10,FALSE)</f>
        <v>No</v>
      </c>
      <c r="J1908" s="27" t="str">
        <f>VLOOKUP(A1908,medical[#All],3,FALSE)</f>
        <v>OverWeight</v>
      </c>
      <c r="K1908" s="27" t="str">
        <f>VLOOKUP(A1908,medical[#All],5,FALSE)</f>
        <v>Prediabetes</v>
      </c>
      <c r="L1908" s="28" t="str">
        <f>VLOOKUP(A1908,hospital[#All],10,FALSE)</f>
        <v>11-Nov-1993</v>
      </c>
      <c r="M1908" s="29">
        <f>VLOOKUP(A1908,hospital[#All],6,FALSE)</f>
        <v>3947.41</v>
      </c>
      <c r="N1908" s="26" t="str">
        <f>VLOOKUP(A1908,hospital[#All],7,FALSE)</f>
        <v>tier - 2</v>
      </c>
      <c r="O1908" s="26" t="str">
        <f>VLOOKUP(A1908,hospital[#All],8,FALSE)</f>
        <v>tier - 2</v>
      </c>
      <c r="P1908" s="26" t="str">
        <f>VLOOKUP(A1908,hospital[#All],9,FALSE)</f>
        <v>R1013</v>
      </c>
      <c r="Q1908" s="26">
        <f>VLOOKUP(A1908,hospital[#All],11,FALSE)</f>
        <v>32</v>
      </c>
    </row>
    <row r="1909" spans="1:17" ht="15.6" x14ac:dyDescent="0.3">
      <c r="A1909" s="25" t="s">
        <v>460</v>
      </c>
      <c r="B1909" s="26" t="str">
        <f>VLOOKUP(A1909,cstm_name[#All],4,FALSE)</f>
        <v>donna</v>
      </c>
      <c r="C1909" s="26">
        <f>VLOOKUP(A1909,medical[#All],2,FALSE)</f>
        <v>31.16</v>
      </c>
      <c r="D1909" s="26" t="str">
        <f>VLOOKUP(A1909,medical[#All],5,FALSE)</f>
        <v>Normal</v>
      </c>
      <c r="E1909" s="26" t="str">
        <f>VLOOKUP(A1909,medical[#All],6,FALSE)</f>
        <v>No</v>
      </c>
      <c r="F1909" s="26" t="str">
        <f>VLOOKUP('Health care'!A1909,medical[#All],7,FALSE)</f>
        <v>No</v>
      </c>
      <c r="G1909" s="26" t="str">
        <f>VLOOKUP(A1909,medical[#All],8,FALSE)</f>
        <v>Yes</v>
      </c>
      <c r="H1909" s="26">
        <f>VLOOKUP('Health care'!A1909,medical[#All],9,FALSE)</f>
        <v>1</v>
      </c>
      <c r="I1909" s="26" t="str">
        <f>VLOOKUP(A1909,medical[#All],10,FALSE)</f>
        <v>No</v>
      </c>
      <c r="J1909" s="27" t="str">
        <f>VLOOKUP(A1909,medical[#All],3,FALSE)</f>
        <v>Obesity</v>
      </c>
      <c r="K1909" s="27" t="str">
        <f>VLOOKUP(A1909,medical[#All],5,FALSE)</f>
        <v>Normal</v>
      </c>
      <c r="L1909" s="28" t="str">
        <f>VLOOKUP(A1909,hospital[#All],10,FALSE)</f>
        <v>29-Sep-1993</v>
      </c>
      <c r="M1909" s="29">
        <f>VLOOKUP(A1909,hospital[#All],6,FALSE)</f>
        <v>3943.6</v>
      </c>
      <c r="N1909" s="26" t="str">
        <f>VLOOKUP(A1909,hospital[#All],7,FALSE)</f>
        <v>tier - 2</v>
      </c>
      <c r="O1909" s="26" t="str">
        <f>VLOOKUP(A1909,hospital[#All],8,FALSE)</f>
        <v>tier - 3</v>
      </c>
      <c r="P1909" s="26" t="str">
        <f>VLOOKUP(A1909,hospital[#All],9,FALSE)</f>
        <v>R1024</v>
      </c>
      <c r="Q1909" s="26">
        <f>VLOOKUP(A1909,hospital[#All],11,FALSE)</f>
        <v>32</v>
      </c>
    </row>
    <row r="1910" spans="1:17" ht="15.6" x14ac:dyDescent="0.3">
      <c r="A1910" s="25" t="s">
        <v>459</v>
      </c>
      <c r="B1910" s="26" t="str">
        <f>VLOOKUP(A1910,cstm_name[#All],4,FALSE)</f>
        <v>rod</v>
      </c>
      <c r="C1910" s="26">
        <f>VLOOKUP(A1910,medical[#All],2,FALSE)</f>
        <v>34.21</v>
      </c>
      <c r="D1910" s="26" t="str">
        <f>VLOOKUP(A1910,medical[#All],5,FALSE)</f>
        <v>Normal</v>
      </c>
      <c r="E1910" s="26" t="str">
        <f>VLOOKUP(A1910,medical[#All],6,FALSE)</f>
        <v>Yes</v>
      </c>
      <c r="F1910" s="26" t="str">
        <f>VLOOKUP('Health care'!A1910,medical[#All],7,FALSE)</f>
        <v>No</v>
      </c>
      <c r="G1910" s="26" t="str">
        <f>VLOOKUP(A1910,medical[#All],8,FALSE)</f>
        <v>No</v>
      </c>
      <c r="H1910" s="26">
        <f>VLOOKUP('Health care'!A1910,medical[#All],9,FALSE)</f>
        <v>1</v>
      </c>
      <c r="I1910" s="26" t="str">
        <f>VLOOKUP(A1910,medical[#All],10,FALSE)</f>
        <v>No</v>
      </c>
      <c r="J1910" s="27" t="str">
        <f>VLOOKUP(A1910,medical[#All],3,FALSE)</f>
        <v>Obesity</v>
      </c>
      <c r="K1910" s="27" t="str">
        <f>VLOOKUP(A1910,medical[#All],5,FALSE)</f>
        <v>Normal</v>
      </c>
      <c r="L1910" s="28" t="str">
        <f>VLOOKUP(A1910,hospital[#All],10,FALSE)</f>
        <v>24-Oct-1988</v>
      </c>
      <c r="M1910" s="29">
        <f>VLOOKUP(A1910,hospital[#All],6,FALSE)</f>
        <v>3935.18</v>
      </c>
      <c r="N1910" s="26" t="str">
        <f>VLOOKUP(A1910,hospital[#All],7,FALSE)</f>
        <v>tier - 3</v>
      </c>
      <c r="O1910" s="26" t="str">
        <f>VLOOKUP(A1910,hospital[#All],8,FALSE)</f>
        <v>tier - 1</v>
      </c>
      <c r="P1910" s="26" t="str">
        <f>VLOOKUP(A1910,hospital[#All],9,FALSE)</f>
        <v>R1013</v>
      </c>
      <c r="Q1910" s="26">
        <f>VLOOKUP(A1910,hospital[#All],11,FALSE)</f>
        <v>37</v>
      </c>
    </row>
    <row r="1911" spans="1:17" ht="15.6" x14ac:dyDescent="0.3">
      <c r="A1911" s="25" t="s">
        <v>458</v>
      </c>
      <c r="B1911" s="26" t="str">
        <f>VLOOKUP(A1911,cstm_name[#All],4,FALSE)</f>
        <v>joe</v>
      </c>
      <c r="C1911" s="26">
        <f>VLOOKUP(A1911,medical[#All],2,FALSE)</f>
        <v>34.86</v>
      </c>
      <c r="D1911" s="26" t="str">
        <f>VLOOKUP(A1911,medical[#All],5,FALSE)</f>
        <v>Diabetes</v>
      </c>
      <c r="E1911" s="26" t="str">
        <f>VLOOKUP(A1911,medical[#All],6,FALSE)</f>
        <v>No</v>
      </c>
      <c r="F1911" s="26" t="str">
        <f>VLOOKUP('Health care'!A1911,medical[#All],7,FALSE)</f>
        <v>No</v>
      </c>
      <c r="G1911" s="26" t="str">
        <f>VLOOKUP(A1911,medical[#All],8,FALSE)</f>
        <v>No</v>
      </c>
      <c r="H1911" s="26">
        <f>VLOOKUP('Health care'!A1911,medical[#All],9,FALSE)</f>
        <v>0</v>
      </c>
      <c r="I1911" s="26" t="str">
        <f>VLOOKUP(A1911,medical[#All],10,FALSE)</f>
        <v>No</v>
      </c>
      <c r="J1911" s="27" t="str">
        <f>VLOOKUP(A1911,medical[#All],3,FALSE)</f>
        <v>Obesity</v>
      </c>
      <c r="K1911" s="27" t="str">
        <f>VLOOKUP(A1911,medical[#All],5,FALSE)</f>
        <v>Diabetes</v>
      </c>
      <c r="L1911" s="28" t="str">
        <f>VLOOKUP(A1911,hospital[#All],10,FALSE)</f>
        <v>15-Jun-2002</v>
      </c>
      <c r="M1911" s="29">
        <f>VLOOKUP(A1911,hospital[#All],6,FALSE)</f>
        <v>3931.51</v>
      </c>
      <c r="N1911" s="26" t="str">
        <f>VLOOKUP(A1911,hospital[#All],7,FALSE)</f>
        <v>tier - 2</v>
      </c>
      <c r="O1911" s="26" t="str">
        <f>VLOOKUP(A1911,hospital[#All],8,FALSE)</f>
        <v>tier - 3</v>
      </c>
      <c r="P1911" s="26" t="str">
        <f>VLOOKUP(A1911,hospital[#All],9,FALSE)</f>
        <v>R1011</v>
      </c>
      <c r="Q1911" s="26">
        <f>VLOOKUP(A1911,hospital[#All],11,FALSE)</f>
        <v>23</v>
      </c>
    </row>
    <row r="1912" spans="1:17" ht="15.6" x14ac:dyDescent="0.3">
      <c r="A1912" s="25" t="s">
        <v>457</v>
      </c>
      <c r="B1912" s="26" t="str">
        <f>VLOOKUP(A1912,cstm_name[#All],4,FALSE)</f>
        <v>kayleigh</v>
      </c>
      <c r="C1912" s="26">
        <f>VLOOKUP(A1912,medical[#All],2,FALSE)</f>
        <v>34.58</v>
      </c>
      <c r="D1912" s="26" t="str">
        <f>VLOOKUP(A1912,medical[#All],5,FALSE)</f>
        <v>Normal</v>
      </c>
      <c r="E1912" s="26" t="str">
        <f>VLOOKUP(A1912,medical[#All],6,FALSE)</f>
        <v>No</v>
      </c>
      <c r="F1912" s="26" t="str">
        <f>VLOOKUP('Health care'!A1912,medical[#All],7,FALSE)</f>
        <v>yes</v>
      </c>
      <c r="G1912" s="26" t="str">
        <f>VLOOKUP(A1912,medical[#All],8,FALSE)</f>
        <v>No</v>
      </c>
      <c r="H1912" s="26">
        <f>VLOOKUP('Health care'!A1912,medical[#All],9,FALSE)</f>
        <v>2</v>
      </c>
      <c r="I1912" s="26" t="str">
        <f>VLOOKUP(A1912,medical[#All],10,FALSE)</f>
        <v>No</v>
      </c>
      <c r="J1912" s="27" t="str">
        <f>VLOOKUP(A1912,medical[#All],3,FALSE)</f>
        <v>Obesity</v>
      </c>
      <c r="K1912" s="27" t="str">
        <f>VLOOKUP(A1912,medical[#All],5,FALSE)</f>
        <v>Normal</v>
      </c>
      <c r="L1912" s="28" t="str">
        <f>VLOOKUP(A1912,hospital[#All],10,FALSE)</f>
        <v>10-Jul-2000</v>
      </c>
      <c r="M1912" s="29">
        <f>VLOOKUP(A1912,hospital[#All],6,FALSE)</f>
        <v>3925.76</v>
      </c>
      <c r="N1912" s="26" t="str">
        <f>VLOOKUP(A1912,hospital[#All],7,FALSE)</f>
        <v>tier - 2</v>
      </c>
      <c r="O1912" s="26" t="str">
        <f>VLOOKUP(A1912,hospital[#All],8,FALSE)</f>
        <v>tier - 2</v>
      </c>
      <c r="P1912" s="26" t="str">
        <f>VLOOKUP(A1912,hospital[#All],9,FALSE)</f>
        <v>R1024</v>
      </c>
      <c r="Q1912" s="26">
        <f>VLOOKUP(A1912,hospital[#All],11,FALSE)</f>
        <v>25</v>
      </c>
    </row>
    <row r="1913" spans="1:17" ht="15.6" x14ac:dyDescent="0.3">
      <c r="A1913" s="25" t="s">
        <v>456</v>
      </c>
      <c r="B1913" s="26" t="str">
        <f>VLOOKUP(A1913,cstm_name[#All],4,FALSE)</f>
        <v>Lorcan</v>
      </c>
      <c r="C1913" s="26">
        <f>VLOOKUP(A1913,medical[#All],2,FALSE)</f>
        <v>17.940000000000001</v>
      </c>
      <c r="D1913" s="26" t="str">
        <f>VLOOKUP(A1913,medical[#All],5,FALSE)</f>
        <v>Normal</v>
      </c>
      <c r="E1913" s="26" t="str">
        <f>VLOOKUP(A1913,medical[#All],6,FALSE)</f>
        <v>Yes</v>
      </c>
      <c r="F1913" s="26" t="str">
        <f>VLOOKUP('Health care'!A1913,medical[#All],7,FALSE)</f>
        <v>No</v>
      </c>
      <c r="G1913" s="26" t="str">
        <f>VLOOKUP(A1913,medical[#All],8,FALSE)</f>
        <v>No</v>
      </c>
      <c r="H1913" s="26">
        <f>VLOOKUP('Health care'!A1913,medical[#All],9,FALSE)</f>
        <v>0</v>
      </c>
      <c r="I1913" s="26" t="str">
        <f>VLOOKUP(A1913,medical[#All],10,FALSE)</f>
        <v>No</v>
      </c>
      <c r="J1913" s="27" t="str">
        <f>VLOOKUP(A1913,medical[#All],3,FALSE)</f>
        <v>Underweight</v>
      </c>
      <c r="K1913" s="27" t="str">
        <f>VLOOKUP(A1913,medical[#All],5,FALSE)</f>
        <v>Normal</v>
      </c>
      <c r="L1913" s="28" t="str">
        <f>VLOOKUP(A1913,hospital[#All],10,FALSE)</f>
        <v>5-Jul-1985</v>
      </c>
      <c r="M1913" s="29">
        <f>VLOOKUP(A1913,hospital[#All],6,FALSE)</f>
        <v>3910.44</v>
      </c>
      <c r="N1913" s="26" t="str">
        <f>VLOOKUP(A1913,hospital[#All],7,FALSE)</f>
        <v>tier - 2</v>
      </c>
      <c r="O1913" s="26" t="str">
        <f>VLOOKUP(A1913,hospital[#All],8,FALSE)</f>
        <v>tier - 2</v>
      </c>
      <c r="P1913" s="26" t="str">
        <f>VLOOKUP(A1913,hospital[#All],9,FALSE)</f>
        <v>R1013</v>
      </c>
      <c r="Q1913" s="26">
        <f>VLOOKUP(A1913,hospital[#All],11,FALSE)</f>
        <v>40</v>
      </c>
    </row>
    <row r="1914" spans="1:17" ht="15.6" x14ac:dyDescent="0.3">
      <c r="A1914" s="25" t="s">
        <v>455</v>
      </c>
      <c r="B1914" s="26" t="str">
        <f>VLOOKUP(A1914,cstm_name[#All],4,FALSE)</f>
        <v>billy</v>
      </c>
      <c r="C1914" s="26">
        <f>VLOOKUP(A1914,medical[#All],2,FALSE)</f>
        <v>26.8</v>
      </c>
      <c r="D1914" s="26" t="str">
        <f>VLOOKUP(A1914,medical[#All],5,FALSE)</f>
        <v>Prediabetes</v>
      </c>
      <c r="E1914" s="26" t="str">
        <f>VLOOKUP(A1914,medical[#All],6,FALSE)</f>
        <v>Yes</v>
      </c>
      <c r="F1914" s="26" t="str">
        <f>VLOOKUP('Health care'!A1914,medical[#All],7,FALSE)</f>
        <v>No</v>
      </c>
      <c r="G1914" s="26" t="str">
        <f>VLOOKUP(A1914,medical[#All],8,FALSE)</f>
        <v>Yes</v>
      </c>
      <c r="H1914" s="26">
        <f>VLOOKUP('Health care'!A1914,medical[#All],9,FALSE)</f>
        <v>1</v>
      </c>
      <c r="I1914" s="26" t="str">
        <f>VLOOKUP(A1914,medical[#All],10,FALSE)</f>
        <v>No</v>
      </c>
      <c r="J1914" s="27" t="str">
        <f>VLOOKUP(A1914,medical[#All],3,FALSE)</f>
        <v>OverWeight</v>
      </c>
      <c r="K1914" s="27" t="str">
        <f>VLOOKUP(A1914,medical[#All],5,FALSE)</f>
        <v>Prediabetes</v>
      </c>
      <c r="L1914" s="28" t="str">
        <f>VLOOKUP(A1914,hospital[#All],10,FALSE)</f>
        <v>24-Nov-1997</v>
      </c>
      <c r="M1914" s="29">
        <f>VLOOKUP(A1914,hospital[#All],6,FALSE)</f>
        <v>3906.13</v>
      </c>
      <c r="N1914" s="26" t="str">
        <f>VLOOKUP(A1914,hospital[#All],7,FALSE)</f>
        <v>tier - 3</v>
      </c>
      <c r="O1914" s="26" t="str">
        <f>VLOOKUP(A1914,hospital[#All],8,FALSE)</f>
        <v>tier - 3</v>
      </c>
      <c r="P1914" s="26" t="str">
        <f>VLOOKUP(A1914,hospital[#All],9,FALSE)</f>
        <v>R1011</v>
      </c>
      <c r="Q1914" s="26">
        <f>VLOOKUP(A1914,hospital[#All],11,FALSE)</f>
        <v>28</v>
      </c>
    </row>
    <row r="1915" spans="1:17" ht="15.6" x14ac:dyDescent="0.3">
      <c r="A1915" s="25" t="s">
        <v>454</v>
      </c>
      <c r="B1915" s="26" t="str">
        <f>VLOOKUP(A1915,cstm_name[#All],4,FALSE)</f>
        <v>Paul</v>
      </c>
      <c r="C1915" s="26">
        <f>VLOOKUP(A1915,medical[#All],2,FALSE)</f>
        <v>17.690000000000001</v>
      </c>
      <c r="D1915" s="26" t="str">
        <f>VLOOKUP(A1915,medical[#All],5,FALSE)</f>
        <v>Diabetes</v>
      </c>
      <c r="E1915" s="26" t="str">
        <f>VLOOKUP(A1915,medical[#All],6,FALSE)</f>
        <v>Yes</v>
      </c>
      <c r="F1915" s="26" t="str">
        <f>VLOOKUP('Health care'!A1915,medical[#All],7,FALSE)</f>
        <v>No</v>
      </c>
      <c r="G1915" s="26" t="str">
        <f>VLOOKUP(A1915,medical[#All],8,FALSE)</f>
        <v>No</v>
      </c>
      <c r="H1915" s="26">
        <f>VLOOKUP('Health care'!A1915,medical[#All],9,FALSE)</f>
        <v>0</v>
      </c>
      <c r="I1915" s="26" t="str">
        <f>VLOOKUP(A1915,medical[#All],10,FALSE)</f>
        <v>No</v>
      </c>
      <c r="J1915" s="27" t="str">
        <f>VLOOKUP(A1915,medical[#All],3,FALSE)</f>
        <v>Underweight</v>
      </c>
      <c r="K1915" s="27" t="str">
        <f>VLOOKUP(A1915,medical[#All],5,FALSE)</f>
        <v>Diabetes</v>
      </c>
      <c r="L1915" s="28" t="str">
        <f>VLOOKUP(A1915,hospital[#All],10,FALSE)</f>
        <v>27-Aug-1981</v>
      </c>
      <c r="M1915" s="29">
        <f>VLOOKUP(A1915,hospital[#All],6,FALSE)</f>
        <v>3902.07</v>
      </c>
      <c r="N1915" s="26" t="str">
        <f>VLOOKUP(A1915,hospital[#All],7,FALSE)</f>
        <v>tier - 2</v>
      </c>
      <c r="O1915" s="26" t="str">
        <f>VLOOKUP(A1915,hospital[#All],8,FALSE)</f>
        <v>tier - 2</v>
      </c>
      <c r="P1915" s="26" t="str">
        <f>VLOOKUP(A1915,hospital[#All],9,FALSE)</f>
        <v>R1013</v>
      </c>
      <c r="Q1915" s="26">
        <f>VLOOKUP(A1915,hospital[#All],11,FALSE)</f>
        <v>44</v>
      </c>
    </row>
    <row r="1916" spans="1:17" ht="15.6" x14ac:dyDescent="0.3">
      <c r="A1916" s="25" t="s">
        <v>453</v>
      </c>
      <c r="B1916" s="26" t="str">
        <f>VLOOKUP(A1916,cstm_name[#All],4,FALSE)</f>
        <v>Brenda</v>
      </c>
      <c r="C1916" s="26">
        <f>VLOOKUP(A1916,medical[#All],2,FALSE)</f>
        <v>25.77</v>
      </c>
      <c r="D1916" s="26" t="str">
        <f>VLOOKUP(A1916,medical[#All],5,FALSE)</f>
        <v>Normal</v>
      </c>
      <c r="E1916" s="26" t="str">
        <f>VLOOKUP(A1916,medical[#All],6,FALSE)</f>
        <v>No</v>
      </c>
      <c r="F1916" s="26" t="str">
        <f>VLOOKUP('Health care'!A1916,medical[#All],7,FALSE)</f>
        <v>No</v>
      </c>
      <c r="G1916" s="26" t="str">
        <f>VLOOKUP(A1916,medical[#All],8,FALSE)</f>
        <v>Yes</v>
      </c>
      <c r="H1916" s="26">
        <f>VLOOKUP('Health care'!A1916,medical[#All],9,FALSE)</f>
        <v>1</v>
      </c>
      <c r="I1916" s="26" t="str">
        <f>VLOOKUP(A1916,medical[#All],10,FALSE)</f>
        <v>No</v>
      </c>
      <c r="J1916" s="27" t="str">
        <f>VLOOKUP(A1916,medical[#All],3,FALSE)</f>
        <v>OverWeight</v>
      </c>
      <c r="K1916" s="27" t="str">
        <f>VLOOKUP(A1916,medical[#All],5,FALSE)</f>
        <v>Normal</v>
      </c>
      <c r="L1916" s="28" t="str">
        <f>VLOOKUP(A1916,hospital[#All],10,FALSE)</f>
        <v>14-Sep-1993</v>
      </c>
      <c r="M1916" s="29">
        <f>VLOOKUP(A1916,hospital[#All],6,FALSE)</f>
        <v>3898.35</v>
      </c>
      <c r="N1916" s="26" t="str">
        <f>VLOOKUP(A1916,hospital[#All],7,FALSE)</f>
        <v>tier - 2</v>
      </c>
      <c r="O1916" s="26" t="str">
        <f>VLOOKUP(A1916,hospital[#All],8,FALSE)</f>
        <v>tier - 2</v>
      </c>
      <c r="P1916" s="26" t="str">
        <f>VLOOKUP(A1916,hospital[#All],9,FALSE)</f>
        <v>R1012</v>
      </c>
      <c r="Q1916" s="26">
        <f>VLOOKUP(A1916,hospital[#All],11,FALSE)</f>
        <v>32</v>
      </c>
    </row>
    <row r="1917" spans="1:17" ht="15.6" x14ac:dyDescent="0.3">
      <c r="A1917" s="25" t="s">
        <v>452</v>
      </c>
      <c r="B1917" s="26" t="str">
        <f>VLOOKUP(A1917,cstm_name[#All],4,FALSE)</f>
        <v>Jeff</v>
      </c>
      <c r="C1917" s="26">
        <f>VLOOKUP(A1917,medical[#All],2,FALSE)</f>
        <v>34.46</v>
      </c>
      <c r="D1917" s="26" t="str">
        <f>VLOOKUP(A1917,medical[#All],5,FALSE)</f>
        <v>Normal</v>
      </c>
      <c r="E1917" s="26" t="str">
        <f>VLOOKUP(A1917,medical[#All],6,FALSE)</f>
        <v>No</v>
      </c>
      <c r="F1917" s="26" t="str">
        <f>VLOOKUP('Health care'!A1917,medical[#All],7,FALSE)</f>
        <v>yes</v>
      </c>
      <c r="G1917" s="26" t="str">
        <f>VLOOKUP(A1917,medical[#All],8,FALSE)</f>
        <v>No</v>
      </c>
      <c r="H1917" s="26">
        <f>VLOOKUP('Health care'!A1917,medical[#All],9,FALSE)</f>
        <v>1</v>
      </c>
      <c r="I1917" s="26" t="str">
        <f>VLOOKUP(A1917,medical[#All],10,FALSE)</f>
        <v>No</v>
      </c>
      <c r="J1917" s="27" t="str">
        <f>VLOOKUP(A1917,medical[#All],3,FALSE)</f>
        <v>Obesity</v>
      </c>
      <c r="K1917" s="27" t="str">
        <f>VLOOKUP(A1917,medical[#All],5,FALSE)</f>
        <v>Normal</v>
      </c>
      <c r="L1917" s="28" t="str">
        <f>VLOOKUP(A1917,hospital[#All],10,FALSE)</f>
        <v>13-Jul-2004</v>
      </c>
      <c r="M1917" s="29">
        <f>VLOOKUP(A1917,hospital[#All],6,FALSE)</f>
        <v>3889.2</v>
      </c>
      <c r="N1917" s="26" t="str">
        <f>VLOOKUP(A1917,hospital[#All],7,FALSE)</f>
        <v>tier - 2</v>
      </c>
      <c r="O1917" s="26" t="str">
        <f>VLOOKUP(A1917,hospital[#All],8,FALSE)</f>
        <v>tier - 2</v>
      </c>
      <c r="P1917" s="26" t="str">
        <f>VLOOKUP(A1917,hospital[#All],9,FALSE)</f>
        <v>R1012</v>
      </c>
      <c r="Q1917" s="26">
        <f>VLOOKUP(A1917,hospital[#All],11,FALSE)</f>
        <v>21</v>
      </c>
    </row>
    <row r="1918" spans="1:17" ht="15.6" x14ac:dyDescent="0.3">
      <c r="A1918" s="25" t="s">
        <v>451</v>
      </c>
      <c r="B1918" s="26" t="str">
        <f>VLOOKUP(A1918,cstm_name[#All],4,FALSE)</f>
        <v>michael</v>
      </c>
      <c r="C1918" s="26">
        <f>VLOOKUP(A1918,medical[#All],2,FALSE)</f>
        <v>30.875</v>
      </c>
      <c r="D1918" s="26" t="str">
        <f>VLOOKUP(A1918,medical[#All],5,FALSE)</f>
        <v>Normal</v>
      </c>
      <c r="E1918" s="26" t="str">
        <f>VLOOKUP(A1918,medical[#All],6,FALSE)</f>
        <v>Yes</v>
      </c>
      <c r="F1918" s="26" t="str">
        <f>VLOOKUP('Health care'!A1918,medical[#All],7,FALSE)</f>
        <v>No</v>
      </c>
      <c r="G1918" s="26" t="str">
        <f>VLOOKUP(A1918,medical[#All],8,FALSE)</f>
        <v>No</v>
      </c>
      <c r="H1918" s="26">
        <f>VLOOKUP('Health care'!A1918,medical[#All],9,FALSE)</f>
        <v>0</v>
      </c>
      <c r="I1918" s="26" t="str">
        <f>VLOOKUP(A1918,medical[#All],10,FALSE)</f>
        <v>No</v>
      </c>
      <c r="J1918" s="27" t="str">
        <f>VLOOKUP(A1918,medical[#All],3,FALSE)</f>
        <v>Obesity</v>
      </c>
      <c r="K1918" s="27" t="str">
        <f>VLOOKUP(A1918,medical[#All],5,FALSE)</f>
        <v>Normal</v>
      </c>
      <c r="L1918" s="28" t="str">
        <f>VLOOKUP(A1918,hospital[#All],10,FALSE)</f>
        <v>23-Oct-1996</v>
      </c>
      <c r="M1918" s="29">
        <f>VLOOKUP(A1918,hospital[#All],6,FALSE)</f>
        <v>3877.3</v>
      </c>
      <c r="N1918" s="26" t="str">
        <f>VLOOKUP(A1918,hospital[#All],7,FALSE)</f>
        <v>tier - 1</v>
      </c>
      <c r="O1918" s="26" t="str">
        <f>VLOOKUP(A1918,hospital[#All],8,FALSE)</f>
        <v>tier - 3</v>
      </c>
      <c r="P1918" s="26" t="str">
        <f>VLOOKUP(A1918,hospital[#All],9,FALSE)</f>
        <v>R1012</v>
      </c>
      <c r="Q1918" s="26">
        <f>VLOOKUP(A1918,hospital[#All],11,FALSE)</f>
        <v>29</v>
      </c>
    </row>
    <row r="1919" spans="1:17" ht="15.6" x14ac:dyDescent="0.3">
      <c r="A1919" s="25" t="s">
        <v>450</v>
      </c>
      <c r="B1919" s="26" t="str">
        <f>VLOOKUP(A1919,cstm_name[#All],4,FALSE)</f>
        <v>jan</v>
      </c>
      <c r="C1919" s="26">
        <f>VLOOKUP(A1919,medical[#All],2,FALSE)</f>
        <v>39.49</v>
      </c>
      <c r="D1919" s="26" t="str">
        <f>VLOOKUP(A1919,medical[#All],5,FALSE)</f>
        <v>Normal</v>
      </c>
      <c r="E1919" s="26" t="str">
        <f>VLOOKUP(A1919,medical[#All],6,FALSE)</f>
        <v>No</v>
      </c>
      <c r="F1919" s="26" t="str">
        <f>VLOOKUP('Health care'!A1919,medical[#All],7,FALSE)</f>
        <v>No</v>
      </c>
      <c r="G1919" s="26" t="str">
        <f>VLOOKUP(A1919,medical[#All],8,FALSE)</f>
        <v>No</v>
      </c>
      <c r="H1919" s="26">
        <f>VLOOKUP('Health care'!A1919,medical[#All],9,FALSE)</f>
        <v>0</v>
      </c>
      <c r="I1919" s="26" t="str">
        <f>VLOOKUP(A1919,medical[#All],10,FALSE)</f>
        <v>No</v>
      </c>
      <c r="J1919" s="27" t="str">
        <f>VLOOKUP(A1919,medical[#All],3,FALSE)</f>
        <v>Obesity</v>
      </c>
      <c r="K1919" s="27" t="str">
        <f>VLOOKUP(A1919,medical[#All],5,FALSE)</f>
        <v>Normal</v>
      </c>
      <c r="L1919" s="28" t="str">
        <f>VLOOKUP(A1919,hospital[#All],10,FALSE)</f>
        <v>25-Jul-1991</v>
      </c>
      <c r="M1919" s="29">
        <f>VLOOKUP(A1919,hospital[#All],6,FALSE)</f>
        <v>3875.73</v>
      </c>
      <c r="N1919" s="26" t="str">
        <f>VLOOKUP(A1919,hospital[#All],7,FALSE)</f>
        <v>tier - 2</v>
      </c>
      <c r="O1919" s="26" t="str">
        <f>VLOOKUP(A1919,hospital[#All],8,FALSE)</f>
        <v>tier - 3</v>
      </c>
      <c r="P1919" s="26" t="str">
        <f>VLOOKUP(A1919,hospital[#All],9,FALSE)</f>
        <v>R1013</v>
      </c>
      <c r="Q1919" s="26">
        <f>VLOOKUP(A1919,hospital[#All],11,FALSE)</f>
        <v>34</v>
      </c>
    </row>
    <row r="1920" spans="1:17" ht="15.6" x14ac:dyDescent="0.3">
      <c r="A1920" s="25" t="s">
        <v>449</v>
      </c>
      <c r="B1920" s="26" t="str">
        <f>VLOOKUP(A1920,cstm_name[#All],4,FALSE)</f>
        <v>bernard</v>
      </c>
      <c r="C1920" s="26">
        <f>VLOOKUP(A1920,medical[#All],2,FALSE)</f>
        <v>28.88</v>
      </c>
      <c r="D1920" s="26" t="str">
        <f>VLOOKUP(A1920,medical[#All],5,FALSE)</f>
        <v>Normal</v>
      </c>
      <c r="E1920" s="26" t="str">
        <f>VLOOKUP(A1920,medical[#All],6,FALSE)</f>
        <v>No</v>
      </c>
      <c r="F1920" s="26" t="str">
        <f>VLOOKUP('Health care'!A1920,medical[#All],7,FALSE)</f>
        <v>No</v>
      </c>
      <c r="G1920" s="26" t="str">
        <f>VLOOKUP(A1920,medical[#All],8,FALSE)</f>
        <v>No</v>
      </c>
      <c r="H1920" s="26">
        <f>VLOOKUP('Health care'!A1920,medical[#All],9,FALSE)</f>
        <v>0</v>
      </c>
      <c r="I1920" s="26" t="str">
        <f>VLOOKUP(A1920,medical[#All],10,FALSE)</f>
        <v>No</v>
      </c>
      <c r="J1920" s="27" t="str">
        <f>VLOOKUP(A1920,medical[#All],3,FALSE)</f>
        <v>OverWeight</v>
      </c>
      <c r="K1920" s="27" t="str">
        <f>VLOOKUP(A1920,medical[#All],5,FALSE)</f>
        <v>Normal</v>
      </c>
      <c r="L1920" s="28" t="str">
        <f>VLOOKUP(A1920,hospital[#All],10,FALSE)</f>
        <v>24-Jun-1990</v>
      </c>
      <c r="M1920" s="29">
        <f>VLOOKUP(A1920,hospital[#All],6,FALSE)</f>
        <v>3866.86</v>
      </c>
      <c r="N1920" s="26" t="str">
        <f>VLOOKUP(A1920,hospital[#All],7,FALSE)</f>
        <v>tier - 1</v>
      </c>
      <c r="O1920" s="26" t="str">
        <f>VLOOKUP(A1920,hospital[#All],8,FALSE)</f>
        <v>tier - 1</v>
      </c>
      <c r="P1920" s="26" t="str">
        <f>VLOOKUP(A1920,hospital[#All],9,FALSE)</f>
        <v>R1012</v>
      </c>
      <c r="Q1920" s="26">
        <f>VLOOKUP(A1920,hospital[#All],11,FALSE)</f>
        <v>35</v>
      </c>
    </row>
    <row r="1921" spans="1:17" ht="15.6" x14ac:dyDescent="0.3">
      <c r="A1921" s="25" t="s">
        <v>448</v>
      </c>
      <c r="B1921" s="26" t="str">
        <f>VLOOKUP(A1921,cstm_name[#All],4,FALSE)</f>
        <v>craig</v>
      </c>
      <c r="C1921" s="26">
        <f>VLOOKUP(A1921,medical[#All],2,FALSE)</f>
        <v>20.234999999999999</v>
      </c>
      <c r="D1921" s="26" t="str">
        <f>VLOOKUP(A1921,medical[#All],5,FALSE)</f>
        <v>Normal</v>
      </c>
      <c r="E1921" s="26" t="str">
        <f>VLOOKUP(A1921,medical[#All],6,FALSE)</f>
        <v>Yes</v>
      </c>
      <c r="F1921" s="26" t="str">
        <f>VLOOKUP('Health care'!A1921,medical[#All],7,FALSE)</f>
        <v>No</v>
      </c>
      <c r="G1921" s="26" t="str">
        <f>VLOOKUP(A1921,medical[#All],8,FALSE)</f>
        <v>No</v>
      </c>
      <c r="H1921" s="26">
        <f>VLOOKUP('Health care'!A1921,medical[#All],9,FALSE)</f>
        <v>0</v>
      </c>
      <c r="I1921" s="26" t="str">
        <f>VLOOKUP(A1921,medical[#All],10,FALSE)</f>
        <v>No</v>
      </c>
      <c r="J1921" s="27" t="str">
        <f>VLOOKUP(A1921,medical[#All],3,FALSE)</f>
        <v>Normal Weight</v>
      </c>
      <c r="K1921" s="27" t="str">
        <f>VLOOKUP(A1921,medical[#All],5,FALSE)</f>
        <v>Normal</v>
      </c>
      <c r="L1921" s="28" t="str">
        <f>VLOOKUP(A1921,hospital[#All],10,FALSE)</f>
        <v>18-Oct-2001</v>
      </c>
      <c r="M1921" s="29">
        <f>VLOOKUP(A1921,hospital[#All],6,FALSE)</f>
        <v>3861.21</v>
      </c>
      <c r="N1921" s="26" t="str">
        <f>VLOOKUP(A1921,hospital[#All],7,FALSE)</f>
        <v>tier - 2</v>
      </c>
      <c r="O1921" s="26" t="str">
        <f>VLOOKUP(A1921,hospital[#All],8,FALSE)</f>
        <v>tier - 2</v>
      </c>
      <c r="P1921" s="26" t="str">
        <f>VLOOKUP(A1921,hospital[#All],9,FALSE)</f>
        <v>R1016</v>
      </c>
      <c r="Q1921" s="26">
        <f>VLOOKUP(A1921,hospital[#All],11,FALSE)</f>
        <v>24</v>
      </c>
    </row>
    <row r="1922" spans="1:17" ht="15.6" x14ac:dyDescent="0.3">
      <c r="A1922" s="25" t="s">
        <v>447</v>
      </c>
      <c r="B1922" s="26" t="str">
        <f>VLOOKUP(A1922,cstm_name[#All],4,FALSE)</f>
        <v>bryn</v>
      </c>
      <c r="C1922" s="26">
        <f>VLOOKUP(A1922,medical[#All],2,FALSE)</f>
        <v>30.67</v>
      </c>
      <c r="D1922" s="26" t="str">
        <f>VLOOKUP(A1922,medical[#All],5,FALSE)</f>
        <v>Normal</v>
      </c>
      <c r="E1922" s="26" t="str">
        <f>VLOOKUP(A1922,medical[#All],6,FALSE)</f>
        <v>Yes</v>
      </c>
      <c r="F1922" s="26" t="str">
        <f>VLOOKUP('Health care'!A1922,medical[#All],7,FALSE)</f>
        <v>No</v>
      </c>
      <c r="G1922" s="26" t="str">
        <f>VLOOKUP(A1922,medical[#All],8,FALSE)</f>
        <v>No</v>
      </c>
      <c r="H1922" s="26">
        <f>VLOOKUP('Health care'!A1922,medical[#All],9,FALSE)</f>
        <v>0</v>
      </c>
      <c r="I1922" s="26" t="str">
        <f>VLOOKUP(A1922,medical[#All],10,FALSE)</f>
        <v>No</v>
      </c>
      <c r="J1922" s="27" t="str">
        <f>VLOOKUP(A1922,medical[#All],3,FALSE)</f>
        <v>Obesity</v>
      </c>
      <c r="K1922" s="27" t="str">
        <f>VLOOKUP(A1922,medical[#All],5,FALSE)</f>
        <v>Normal</v>
      </c>
      <c r="L1922" s="28" t="str">
        <f>VLOOKUP(A1922,hospital[#All],10,FALSE)</f>
        <v>6-Jun-2001</v>
      </c>
      <c r="M1922" s="29">
        <f>VLOOKUP(A1922,hospital[#All],6,FALSE)</f>
        <v>3858.51</v>
      </c>
      <c r="N1922" s="26" t="str">
        <f>VLOOKUP(A1922,hospital[#All],7,FALSE)</f>
        <v>tier - 2</v>
      </c>
      <c r="O1922" s="26" t="str">
        <f>VLOOKUP(A1922,hospital[#All],8,FALSE)</f>
        <v>tier - 3</v>
      </c>
      <c r="P1922" s="26" t="str">
        <f>VLOOKUP(A1922,hospital[#All],9,FALSE)</f>
        <v>R1025</v>
      </c>
      <c r="Q1922" s="26">
        <f>VLOOKUP(A1922,hospital[#All],11,FALSE)</f>
        <v>24</v>
      </c>
    </row>
    <row r="1923" spans="1:17" ht="15.6" x14ac:dyDescent="0.3">
      <c r="A1923" s="25" t="s">
        <v>446</v>
      </c>
      <c r="B1923" s="26" t="str">
        <f>VLOOKUP(A1923,cstm_name[#All],4,FALSE)</f>
        <v>michael</v>
      </c>
      <c r="C1923" s="26">
        <f>VLOOKUP(A1923,medical[#All],2,FALSE)</f>
        <v>30.875</v>
      </c>
      <c r="D1923" s="26" t="str">
        <f>VLOOKUP(A1923,medical[#All],5,FALSE)</f>
        <v>Prediabetes</v>
      </c>
      <c r="E1923" s="26" t="str">
        <f>VLOOKUP(A1923,medical[#All],6,FALSE)</f>
        <v>No</v>
      </c>
      <c r="F1923" s="26" t="str">
        <f>VLOOKUP('Health care'!A1923,medical[#All],7,FALSE)</f>
        <v>No</v>
      </c>
      <c r="G1923" s="26" t="str">
        <f>VLOOKUP(A1923,medical[#All],8,FALSE)</f>
        <v>No</v>
      </c>
      <c r="H1923" s="26">
        <f>VLOOKUP('Health care'!A1923,medical[#All],9,FALSE)</f>
        <v>0</v>
      </c>
      <c r="I1923" s="26" t="str">
        <f>VLOOKUP(A1923,medical[#All],10,FALSE)</f>
        <v>No</v>
      </c>
      <c r="J1923" s="27" t="str">
        <f>VLOOKUP(A1923,medical[#All],3,FALSE)</f>
        <v>Obesity</v>
      </c>
      <c r="K1923" s="27" t="str">
        <f>VLOOKUP(A1923,medical[#All],5,FALSE)</f>
        <v>Prediabetes</v>
      </c>
      <c r="L1923" s="28" t="str">
        <f>VLOOKUP(A1923,hospital[#All],10,FALSE)</f>
        <v>19-Aug-1991</v>
      </c>
      <c r="M1923" s="29">
        <f>VLOOKUP(A1923,hospital[#All],6,FALSE)</f>
        <v>3857.76</v>
      </c>
      <c r="N1923" s="26" t="str">
        <f>VLOOKUP(A1923,hospital[#All],7,FALSE)</f>
        <v>tier - 3</v>
      </c>
      <c r="O1923" s="26" t="str">
        <f>VLOOKUP(A1923,hospital[#All],8,FALSE)</f>
        <v>tier - 1</v>
      </c>
      <c r="P1923" s="26" t="str">
        <f>VLOOKUP(A1923,hospital[#All],9,FALSE)</f>
        <v>R1016</v>
      </c>
      <c r="Q1923" s="26">
        <f>VLOOKUP(A1923,hospital[#All],11,FALSE)</f>
        <v>34</v>
      </c>
    </row>
    <row r="1924" spans="1:17" ht="15.6" x14ac:dyDescent="0.3">
      <c r="A1924" s="25" t="s">
        <v>445</v>
      </c>
      <c r="B1924" s="26" t="str">
        <f>VLOOKUP(A1924,cstm_name[#All],4,FALSE)</f>
        <v>benjamin</v>
      </c>
      <c r="C1924" s="26">
        <f>VLOOKUP(A1924,medical[#All],2,FALSE)</f>
        <v>23.8</v>
      </c>
      <c r="D1924" s="26" t="str">
        <f>VLOOKUP(A1924,medical[#All],5,FALSE)</f>
        <v>Normal</v>
      </c>
      <c r="E1924" s="26" t="str">
        <f>VLOOKUP(A1924,medical[#All],6,FALSE)</f>
        <v>No</v>
      </c>
      <c r="F1924" s="26" t="str">
        <f>VLOOKUP('Health care'!A1924,medical[#All],7,FALSE)</f>
        <v>No</v>
      </c>
      <c r="G1924" s="26" t="str">
        <f>VLOOKUP(A1924,medical[#All],8,FALSE)</f>
        <v>No</v>
      </c>
      <c r="H1924" s="26">
        <f>VLOOKUP('Health care'!A1924,medical[#All],9,FALSE)</f>
        <v>0</v>
      </c>
      <c r="I1924" s="26" t="str">
        <f>VLOOKUP(A1924,medical[#All],10,FALSE)</f>
        <v>No</v>
      </c>
      <c r="J1924" s="27" t="str">
        <f>VLOOKUP(A1924,medical[#All],3,FALSE)</f>
        <v>Normal Weight</v>
      </c>
      <c r="K1924" s="27" t="str">
        <f>VLOOKUP(A1924,medical[#All],5,FALSE)</f>
        <v>Normal</v>
      </c>
      <c r="L1924" s="28" t="str">
        <f>VLOOKUP(A1924,hospital[#All],10,FALSE)</f>
        <v>12-Aug-1994</v>
      </c>
      <c r="M1924" s="29">
        <f>VLOOKUP(A1924,hospital[#All],6,FALSE)</f>
        <v>3847.67</v>
      </c>
      <c r="N1924" s="26" t="str">
        <f>VLOOKUP(A1924,hospital[#All],7,FALSE)</f>
        <v>tier - 3</v>
      </c>
      <c r="O1924" s="26" t="str">
        <f>VLOOKUP(A1924,hospital[#All],8,FALSE)</f>
        <v>tier - 2</v>
      </c>
      <c r="P1924" s="26" t="str">
        <f>VLOOKUP(A1924,hospital[#All],9,FALSE)</f>
        <v>R1011</v>
      </c>
      <c r="Q1924" s="26">
        <f>VLOOKUP(A1924,hospital[#All],11,FALSE)</f>
        <v>31</v>
      </c>
    </row>
    <row r="1925" spans="1:17" ht="15.6" x14ac:dyDescent="0.3">
      <c r="A1925" s="25" t="s">
        <v>444</v>
      </c>
      <c r="B1925" s="26" t="str">
        <f>VLOOKUP(A1925,cstm_name[#All],4,FALSE)</f>
        <v>jay</v>
      </c>
      <c r="C1925" s="26">
        <f>VLOOKUP(A1925,medical[#All],2,FALSE)</f>
        <v>15.37</v>
      </c>
      <c r="D1925" s="26" t="str">
        <f>VLOOKUP(A1925,medical[#All],5,FALSE)</f>
        <v>Diabetes</v>
      </c>
      <c r="E1925" s="26" t="str">
        <f>VLOOKUP(A1925,medical[#All],6,FALSE)</f>
        <v>Yes</v>
      </c>
      <c r="F1925" s="26" t="str">
        <f>VLOOKUP('Health care'!A1925,medical[#All],7,FALSE)</f>
        <v>No</v>
      </c>
      <c r="G1925" s="26" t="str">
        <f>VLOOKUP(A1925,medical[#All],8,FALSE)</f>
        <v>No</v>
      </c>
      <c r="H1925" s="26">
        <f>VLOOKUP('Health care'!A1925,medical[#All],9,FALSE)</f>
        <v>0</v>
      </c>
      <c r="I1925" s="26" t="str">
        <f>VLOOKUP(A1925,medical[#All],10,FALSE)</f>
        <v>No</v>
      </c>
      <c r="J1925" s="27" t="str">
        <f>VLOOKUP(A1925,medical[#All],3,FALSE)</f>
        <v>Underweight</v>
      </c>
      <c r="K1925" s="27" t="str">
        <f>VLOOKUP(A1925,medical[#All],5,FALSE)</f>
        <v>Diabetes</v>
      </c>
      <c r="L1925" s="28" t="str">
        <f>VLOOKUP(A1925,hospital[#All],10,FALSE)</f>
        <v>29-Sep-1981</v>
      </c>
      <c r="M1925" s="29">
        <f>VLOOKUP(A1925,hospital[#All],6,FALSE)</f>
        <v>3797.2</v>
      </c>
      <c r="N1925" s="26" t="str">
        <f>VLOOKUP(A1925,hospital[#All],7,FALSE)</f>
        <v>tier - 2</v>
      </c>
      <c r="O1925" s="26" t="str">
        <f>VLOOKUP(A1925,hospital[#All],8,FALSE)</f>
        <v>tier - 3</v>
      </c>
      <c r="P1925" s="26" t="str">
        <f>VLOOKUP(A1925,hospital[#All],9,FALSE)</f>
        <v>R1012</v>
      </c>
      <c r="Q1925" s="26">
        <f>VLOOKUP(A1925,hospital[#All],11,FALSE)</f>
        <v>44</v>
      </c>
    </row>
    <row r="1926" spans="1:17" ht="15.6" x14ac:dyDescent="0.3">
      <c r="A1926" s="25" t="s">
        <v>443</v>
      </c>
      <c r="B1926" s="26" t="str">
        <f>VLOOKUP(A1926,cstm_name[#All],4,FALSE)</f>
        <v>william</v>
      </c>
      <c r="C1926" s="26">
        <f>VLOOKUP(A1926,medical[#All],2,FALSE)</f>
        <v>30.4</v>
      </c>
      <c r="D1926" s="26" t="str">
        <f>VLOOKUP(A1926,medical[#All],5,FALSE)</f>
        <v>Normal</v>
      </c>
      <c r="E1926" s="26" t="str">
        <f>VLOOKUP(A1926,medical[#All],6,FALSE)</f>
        <v>No</v>
      </c>
      <c r="F1926" s="26" t="str">
        <f>VLOOKUP('Health care'!A1926,medical[#All],7,FALSE)</f>
        <v>No</v>
      </c>
      <c r="G1926" s="26" t="str">
        <f>VLOOKUP(A1926,medical[#All],8,FALSE)</f>
        <v>No</v>
      </c>
      <c r="H1926" s="26">
        <f>VLOOKUP('Health care'!A1926,medical[#All],9,FALSE)</f>
        <v>0</v>
      </c>
      <c r="I1926" s="26" t="str">
        <f>VLOOKUP(A1926,medical[#All],10,FALSE)</f>
        <v>No</v>
      </c>
      <c r="J1926" s="27" t="str">
        <f>VLOOKUP(A1926,medical[#All],3,FALSE)</f>
        <v>Obesity</v>
      </c>
      <c r="K1926" s="27" t="str">
        <f>VLOOKUP(A1926,medical[#All],5,FALSE)</f>
        <v>Normal</v>
      </c>
      <c r="L1926" s="28" t="str">
        <f>VLOOKUP(A1926,hospital[#All],10,FALSE)</f>
        <v>24-Jun-1999</v>
      </c>
      <c r="M1926" s="29">
        <f>VLOOKUP(A1926,hospital[#All],6,FALSE)</f>
        <v>3796.36</v>
      </c>
      <c r="N1926" s="26" t="str">
        <f>VLOOKUP(A1926,hospital[#All],7,FALSE)</f>
        <v>tier - 2</v>
      </c>
      <c r="O1926" s="26" t="str">
        <f>VLOOKUP(A1926,hospital[#All],8,FALSE)</f>
        <v>tier - 3</v>
      </c>
      <c r="P1926" s="26" t="str">
        <f>VLOOKUP(A1926,hospital[#All],9,FALSE)</f>
        <v>R1012</v>
      </c>
      <c r="Q1926" s="26">
        <f>VLOOKUP(A1926,hospital[#All],11,FALSE)</f>
        <v>26</v>
      </c>
    </row>
    <row r="1927" spans="1:17" ht="15.6" x14ac:dyDescent="0.3">
      <c r="A1927" s="25" t="s">
        <v>442</v>
      </c>
      <c r="B1927" s="26" t="str">
        <f>VLOOKUP(A1927,cstm_name[#All],4,FALSE)</f>
        <v>shelley</v>
      </c>
      <c r="C1927" s="26">
        <f>VLOOKUP(A1927,medical[#All],2,FALSE)</f>
        <v>19.48</v>
      </c>
      <c r="D1927" s="26" t="str">
        <f>VLOOKUP(A1927,medical[#All],5,FALSE)</f>
        <v>Normal</v>
      </c>
      <c r="E1927" s="26" t="str">
        <f>VLOOKUP(A1927,medical[#All],6,FALSE)</f>
        <v>Yes</v>
      </c>
      <c r="F1927" s="26" t="str">
        <f>VLOOKUP('Health care'!A1927,medical[#All],7,FALSE)</f>
        <v>No</v>
      </c>
      <c r="G1927" s="26" t="str">
        <f>VLOOKUP(A1927,medical[#All],8,FALSE)</f>
        <v>No</v>
      </c>
      <c r="H1927" s="26">
        <f>VLOOKUP('Health care'!A1927,medical[#All],9,FALSE)</f>
        <v>1</v>
      </c>
      <c r="I1927" s="26" t="str">
        <f>VLOOKUP(A1927,medical[#All],10,FALSE)</f>
        <v>No</v>
      </c>
      <c r="J1927" s="27" t="str">
        <f>VLOOKUP(A1927,medical[#All],3,FALSE)</f>
        <v>Normal Weight</v>
      </c>
      <c r="K1927" s="27" t="str">
        <f>VLOOKUP(A1927,medical[#All],5,FALSE)</f>
        <v>Normal</v>
      </c>
      <c r="L1927" s="28" t="str">
        <f>VLOOKUP(A1927,hospital[#All],10,FALSE)</f>
        <v>28-Aug-1988</v>
      </c>
      <c r="M1927" s="29">
        <f>VLOOKUP(A1927,hospital[#All],6,FALSE)</f>
        <v>3793.55</v>
      </c>
      <c r="N1927" s="26" t="str">
        <f>VLOOKUP(A1927,hospital[#All],7,FALSE)</f>
        <v>tier - 2</v>
      </c>
      <c r="O1927" s="26" t="str">
        <f>VLOOKUP(A1927,hospital[#All],8,FALSE)</f>
        <v>tier - 3</v>
      </c>
      <c r="P1927" s="26" t="str">
        <f>VLOOKUP(A1927,hospital[#All],9,FALSE)</f>
        <v>R1013</v>
      </c>
      <c r="Q1927" s="26">
        <f>VLOOKUP(A1927,hospital[#All],11,FALSE)</f>
        <v>37</v>
      </c>
    </row>
    <row r="1928" spans="1:17" ht="15.6" x14ac:dyDescent="0.3">
      <c r="A1928" s="25" t="s">
        <v>441</v>
      </c>
      <c r="B1928" s="26" t="str">
        <f>VLOOKUP(A1928,cstm_name[#All],4,FALSE)</f>
        <v>jekaterina</v>
      </c>
      <c r="C1928" s="26">
        <f>VLOOKUP(A1928,medical[#All],2,FALSE)</f>
        <v>16.96</v>
      </c>
      <c r="D1928" s="26" t="str">
        <f>VLOOKUP(A1928,medical[#All],5,FALSE)</f>
        <v>Diabetes</v>
      </c>
      <c r="E1928" s="26" t="str">
        <f>VLOOKUP(A1928,medical[#All],6,FALSE)</f>
        <v>Yes</v>
      </c>
      <c r="F1928" s="26" t="str">
        <f>VLOOKUP('Health care'!A1928,medical[#All],7,FALSE)</f>
        <v>No</v>
      </c>
      <c r="G1928" s="26" t="str">
        <f>VLOOKUP(A1928,medical[#All],8,FALSE)</f>
        <v>No</v>
      </c>
      <c r="H1928" s="26">
        <f>VLOOKUP('Health care'!A1928,medical[#All],9,FALSE)</f>
        <v>0</v>
      </c>
      <c r="I1928" s="26" t="str">
        <f>VLOOKUP(A1928,medical[#All],10,FALSE)</f>
        <v>No</v>
      </c>
      <c r="J1928" s="27" t="str">
        <f>VLOOKUP(A1928,medical[#All],3,FALSE)</f>
        <v>Underweight</v>
      </c>
      <c r="K1928" s="27" t="str">
        <f>VLOOKUP(A1928,medical[#All],5,FALSE)</f>
        <v>Diabetes</v>
      </c>
      <c r="L1928" s="28" t="str">
        <f>VLOOKUP(A1928,hospital[#All],10,FALSE)</f>
        <v>13-Dec-1981</v>
      </c>
      <c r="M1928" s="29">
        <f>VLOOKUP(A1928,hospital[#All],6,FALSE)</f>
        <v>3785.77</v>
      </c>
      <c r="N1928" s="26" t="str">
        <f>VLOOKUP(A1928,hospital[#All],7,FALSE)</f>
        <v>tier - 2</v>
      </c>
      <c r="O1928" s="26" t="str">
        <f>VLOOKUP(A1928,hospital[#All],8,FALSE)</f>
        <v>tier - 1</v>
      </c>
      <c r="P1928" s="26" t="str">
        <f>VLOOKUP(A1928,hospital[#All],9,FALSE)</f>
        <v>R1013</v>
      </c>
      <c r="Q1928" s="26">
        <f>VLOOKUP(A1928,hospital[#All],11,FALSE)</f>
        <v>44</v>
      </c>
    </row>
    <row r="1929" spans="1:17" ht="15.6" x14ac:dyDescent="0.3">
      <c r="A1929" s="25" t="s">
        <v>440</v>
      </c>
      <c r="B1929" s="26" t="str">
        <f>VLOOKUP(A1929,cstm_name[#All],4,FALSE)</f>
        <v>daniel</v>
      </c>
      <c r="C1929" s="26">
        <f>VLOOKUP(A1929,medical[#All],2,FALSE)</f>
        <v>19.05</v>
      </c>
      <c r="D1929" s="26" t="str">
        <f>VLOOKUP(A1929,medical[#All],5,FALSE)</f>
        <v>Normal</v>
      </c>
      <c r="E1929" s="26" t="str">
        <f>VLOOKUP(A1929,medical[#All],6,FALSE)</f>
        <v>No</v>
      </c>
      <c r="F1929" s="26" t="str">
        <f>VLOOKUP('Health care'!A1929,medical[#All],7,FALSE)</f>
        <v>No</v>
      </c>
      <c r="G1929" s="26" t="str">
        <f>VLOOKUP(A1929,medical[#All],8,FALSE)</f>
        <v>No</v>
      </c>
      <c r="H1929" s="26">
        <f>VLOOKUP('Health care'!A1929,medical[#All],9,FALSE)</f>
        <v>1</v>
      </c>
      <c r="I1929" s="26" t="str">
        <f>VLOOKUP(A1929,medical[#All],10,FALSE)</f>
        <v>No</v>
      </c>
      <c r="J1929" s="27" t="str">
        <f>VLOOKUP(A1929,medical[#All],3,FALSE)</f>
        <v>Normal Weight</v>
      </c>
      <c r="K1929" s="27" t="str">
        <f>VLOOKUP(A1929,medical[#All],5,FALSE)</f>
        <v>Normal</v>
      </c>
      <c r="L1929" s="28" t="str">
        <f>VLOOKUP(A1929,hospital[#All],10,FALSE)</f>
        <v>24-Oct-1987</v>
      </c>
      <c r="M1929" s="29">
        <f>VLOOKUP(A1929,hospital[#All],6,FALSE)</f>
        <v>3773.23</v>
      </c>
      <c r="N1929" s="26" t="str">
        <f>VLOOKUP(A1929,hospital[#All],7,FALSE)</f>
        <v>tier - 2</v>
      </c>
      <c r="O1929" s="26" t="str">
        <f>VLOOKUP(A1929,hospital[#All],8,FALSE)</f>
        <v>tier - 3</v>
      </c>
      <c r="P1929" s="26" t="str">
        <f>VLOOKUP(A1929,hospital[#All],9,FALSE)</f>
        <v>R1013</v>
      </c>
      <c r="Q1929" s="26">
        <f>VLOOKUP(A1929,hospital[#All],11,FALSE)</f>
        <v>38</v>
      </c>
    </row>
    <row r="1930" spans="1:17" ht="15.6" x14ac:dyDescent="0.3">
      <c r="A1930" s="25" t="s">
        <v>439</v>
      </c>
      <c r="B1930" s="26" t="str">
        <f>VLOOKUP(A1930,cstm_name[#All],4,FALSE)</f>
        <v>pauline</v>
      </c>
      <c r="C1930" s="26">
        <f>VLOOKUP(A1930,medical[#All],2,FALSE)</f>
        <v>37.619999999999997</v>
      </c>
      <c r="D1930" s="26" t="str">
        <f>VLOOKUP(A1930,medical[#All],5,FALSE)</f>
        <v>Normal</v>
      </c>
      <c r="E1930" s="26" t="str">
        <f>VLOOKUP(A1930,medical[#All],6,FALSE)</f>
        <v>No</v>
      </c>
      <c r="F1930" s="26" t="str">
        <f>VLOOKUP('Health care'!A1930,medical[#All],7,FALSE)</f>
        <v>No</v>
      </c>
      <c r="G1930" s="26" t="str">
        <f>VLOOKUP(A1930,medical[#All],8,FALSE)</f>
        <v>No</v>
      </c>
      <c r="H1930" s="26">
        <f>VLOOKUP('Health care'!A1930,medical[#All],9,FALSE)</f>
        <v>0</v>
      </c>
      <c r="I1930" s="26" t="str">
        <f>VLOOKUP(A1930,medical[#All],10,FALSE)</f>
        <v>No</v>
      </c>
      <c r="J1930" s="27" t="str">
        <f>VLOOKUP(A1930,medical[#All],3,FALSE)</f>
        <v>Obesity</v>
      </c>
      <c r="K1930" s="27" t="str">
        <f>VLOOKUP(A1930,medical[#All],5,FALSE)</f>
        <v>Normal</v>
      </c>
      <c r="L1930" s="28" t="str">
        <f>VLOOKUP(A1930,hospital[#All],10,FALSE)</f>
        <v>21-Nov-1994</v>
      </c>
      <c r="M1930" s="29">
        <f>VLOOKUP(A1930,hospital[#All],6,FALSE)</f>
        <v>3766.88</v>
      </c>
      <c r="N1930" s="26" t="str">
        <f>VLOOKUP(A1930,hospital[#All],7,FALSE)</f>
        <v>tier - 2</v>
      </c>
      <c r="O1930" s="26" t="str">
        <f>VLOOKUP(A1930,hospital[#All],8,FALSE)</f>
        <v>tier - 1</v>
      </c>
      <c r="P1930" s="26" t="str">
        <f>VLOOKUP(A1930,hospital[#All],9,FALSE)</f>
        <v>R1013</v>
      </c>
      <c r="Q1930" s="26">
        <f>VLOOKUP(A1930,hospital[#All],11,FALSE)</f>
        <v>31</v>
      </c>
    </row>
    <row r="1931" spans="1:17" ht="15.6" x14ac:dyDescent="0.3">
      <c r="A1931" s="25" t="s">
        <v>438</v>
      </c>
      <c r="B1931" s="26" t="str">
        <f>VLOOKUP(A1931,cstm_name[#All],4,FALSE)</f>
        <v>colleen</v>
      </c>
      <c r="C1931" s="26">
        <f>VLOOKUP(A1931,medical[#All],2,FALSE)</f>
        <v>29.1</v>
      </c>
      <c r="D1931" s="26" t="str">
        <f>VLOOKUP(A1931,medical[#All],5,FALSE)</f>
        <v>Normal</v>
      </c>
      <c r="E1931" s="26" t="str">
        <f>VLOOKUP(A1931,medical[#All],6,FALSE)</f>
        <v>No</v>
      </c>
      <c r="F1931" s="26" t="str">
        <f>VLOOKUP('Health care'!A1931,medical[#All],7,FALSE)</f>
        <v>No</v>
      </c>
      <c r="G1931" s="26" t="str">
        <f>VLOOKUP(A1931,medical[#All],8,FALSE)</f>
        <v>No</v>
      </c>
      <c r="H1931" s="26">
        <f>VLOOKUP('Health care'!A1931,medical[#All],9,FALSE)</f>
        <v>0</v>
      </c>
      <c r="I1931" s="26" t="str">
        <f>VLOOKUP(A1931,medical[#All],10,FALSE)</f>
        <v>No</v>
      </c>
      <c r="J1931" s="27" t="str">
        <f>VLOOKUP(A1931,medical[#All],3,FALSE)</f>
        <v>OverWeight</v>
      </c>
      <c r="K1931" s="27" t="str">
        <f>VLOOKUP(A1931,medical[#All],5,FALSE)</f>
        <v>Normal</v>
      </c>
      <c r="L1931" s="28" t="str">
        <f>VLOOKUP(A1931,hospital[#All],10,FALSE)</f>
        <v>24-Oct-1991</v>
      </c>
      <c r="M1931" s="29">
        <f>VLOOKUP(A1931,hospital[#All],6,FALSE)</f>
        <v>3761.29</v>
      </c>
      <c r="N1931" s="26" t="str">
        <f>VLOOKUP(A1931,hospital[#All],7,FALSE)</f>
        <v>tier - 2</v>
      </c>
      <c r="O1931" s="26" t="str">
        <f>VLOOKUP(A1931,hospital[#All],8,FALSE)</f>
        <v>tier - 3</v>
      </c>
      <c r="P1931" s="26" t="str">
        <f>VLOOKUP(A1931,hospital[#All],9,FALSE)</f>
        <v>R1011</v>
      </c>
      <c r="Q1931" s="26">
        <f>VLOOKUP(A1931,hospital[#All],11,FALSE)</f>
        <v>34</v>
      </c>
    </row>
    <row r="1932" spans="1:17" ht="15.6" x14ac:dyDescent="0.3">
      <c r="A1932" s="25" t="s">
        <v>437</v>
      </c>
      <c r="B1932" s="26" t="str">
        <f>VLOOKUP(A1932,cstm_name[#All],4,FALSE)</f>
        <v>Aleah</v>
      </c>
      <c r="C1932" s="26">
        <f>VLOOKUP(A1932,medical[#All],2,FALSE)</f>
        <v>26.62</v>
      </c>
      <c r="D1932" s="26" t="str">
        <f>VLOOKUP(A1932,medical[#All],5,FALSE)</f>
        <v>Prediabetes</v>
      </c>
      <c r="E1932" s="26" t="str">
        <f>VLOOKUP(A1932,medical[#All],6,FALSE)</f>
        <v>No</v>
      </c>
      <c r="F1932" s="26" t="str">
        <f>VLOOKUP('Health care'!A1932,medical[#All],7,FALSE)</f>
        <v>No</v>
      </c>
      <c r="G1932" s="26" t="str">
        <f>VLOOKUP(A1932,medical[#All],8,FALSE)</f>
        <v>No</v>
      </c>
      <c r="H1932" s="26">
        <f>VLOOKUP('Health care'!A1932,medical[#All],9,FALSE)</f>
        <v>0</v>
      </c>
      <c r="I1932" s="26" t="str">
        <f>VLOOKUP(A1932,medical[#All],10,FALSE)</f>
        <v>No</v>
      </c>
      <c r="J1932" s="27" t="str">
        <f>VLOOKUP(A1932,medical[#All],3,FALSE)</f>
        <v>OverWeight</v>
      </c>
      <c r="K1932" s="27" t="str">
        <f>VLOOKUP(A1932,medical[#All],5,FALSE)</f>
        <v>Prediabetes</v>
      </c>
      <c r="L1932" s="28" t="str">
        <f>VLOOKUP(A1932,hospital[#All],10,FALSE)</f>
        <v>25-Aug-1991</v>
      </c>
      <c r="M1932" s="29">
        <f>VLOOKUP(A1932,hospital[#All],6,FALSE)</f>
        <v>3757.84</v>
      </c>
      <c r="N1932" s="26" t="str">
        <f>VLOOKUP(A1932,hospital[#All],7,FALSE)</f>
        <v>tier - 2</v>
      </c>
      <c r="O1932" s="26" t="str">
        <f>VLOOKUP(A1932,hospital[#All],8,FALSE)</f>
        <v>tier - 1</v>
      </c>
      <c r="P1932" s="26" t="str">
        <f>VLOOKUP(A1932,hospital[#All],9,FALSE)</f>
        <v>R1013</v>
      </c>
      <c r="Q1932" s="26">
        <f>VLOOKUP(A1932,hospital[#All],11,FALSE)</f>
        <v>34</v>
      </c>
    </row>
    <row r="1933" spans="1:17" ht="15.6" x14ac:dyDescent="0.3">
      <c r="A1933" s="25" t="s">
        <v>436</v>
      </c>
      <c r="B1933" s="26" t="str">
        <f>VLOOKUP(A1933,cstm_name[#All],4,FALSE)</f>
        <v>mare</v>
      </c>
      <c r="C1933" s="26">
        <f>VLOOKUP(A1933,medical[#All],2,FALSE)</f>
        <v>25.74</v>
      </c>
      <c r="D1933" s="26" t="str">
        <f>VLOOKUP(A1933,medical[#All],5,FALSE)</f>
        <v>Prediabetes</v>
      </c>
      <c r="E1933" s="26" t="str">
        <f>VLOOKUP(A1933,medical[#All],6,FALSE)</f>
        <v>No</v>
      </c>
      <c r="F1933" s="26" t="str">
        <f>VLOOKUP('Health care'!A1933,medical[#All],7,FALSE)</f>
        <v>No</v>
      </c>
      <c r="G1933" s="26" t="str">
        <f>VLOOKUP(A1933,medical[#All],8,FALSE)</f>
        <v>No</v>
      </c>
      <c r="H1933" s="26">
        <f>VLOOKUP('Health care'!A1933,medical[#All],9,FALSE)</f>
        <v>0</v>
      </c>
      <c r="I1933" s="26" t="str">
        <f>VLOOKUP(A1933,medical[#All],10,FALSE)</f>
        <v>No</v>
      </c>
      <c r="J1933" s="27" t="str">
        <f>VLOOKUP(A1933,medical[#All],3,FALSE)</f>
        <v>OverWeight</v>
      </c>
      <c r="K1933" s="27" t="str">
        <f>VLOOKUP(A1933,medical[#All],5,FALSE)</f>
        <v>Prediabetes</v>
      </c>
      <c r="L1933" s="28" t="str">
        <f>VLOOKUP(A1933,hospital[#All],10,FALSE)</f>
        <v>28-Oct-1991</v>
      </c>
      <c r="M1933" s="29">
        <f>VLOOKUP(A1933,hospital[#All],6,FALSE)</f>
        <v>3756.62</v>
      </c>
      <c r="N1933" s="26" t="str">
        <f>VLOOKUP(A1933,hospital[#All],7,FALSE)</f>
        <v>tier - 2</v>
      </c>
      <c r="O1933" s="26" t="str">
        <f>VLOOKUP(A1933,hospital[#All],8,FALSE)</f>
        <v>tier - 2</v>
      </c>
      <c r="P1933" s="26" t="str">
        <f>VLOOKUP(A1933,hospital[#All],9,FALSE)</f>
        <v>R1013</v>
      </c>
      <c r="Q1933" s="26">
        <f>VLOOKUP(A1933,hospital[#All],11,FALSE)</f>
        <v>34</v>
      </c>
    </row>
    <row r="1934" spans="1:17" ht="15.6" x14ac:dyDescent="0.3">
      <c r="A1934" s="25" t="s">
        <v>435</v>
      </c>
      <c r="B1934" s="26" t="str">
        <f>VLOOKUP(A1934,cstm_name[#All],4,FALSE)</f>
        <v>kevin</v>
      </c>
      <c r="C1934" s="26">
        <f>VLOOKUP(A1934,medical[#All],2,FALSE)</f>
        <v>18.22</v>
      </c>
      <c r="D1934" s="26" t="str">
        <f>VLOOKUP(A1934,medical[#All],5,FALSE)</f>
        <v>Diabetes</v>
      </c>
      <c r="E1934" s="26" t="str">
        <f>VLOOKUP(A1934,medical[#All],6,FALSE)</f>
        <v>Yes</v>
      </c>
      <c r="F1934" s="26" t="str">
        <f>VLOOKUP('Health care'!A1934,medical[#All],7,FALSE)</f>
        <v>No</v>
      </c>
      <c r="G1934" s="26" t="str">
        <f>VLOOKUP(A1934,medical[#All],8,FALSE)</f>
        <v>No</v>
      </c>
      <c r="H1934" s="26">
        <f>VLOOKUP('Health care'!A1934,medical[#All],9,FALSE)</f>
        <v>1</v>
      </c>
      <c r="I1934" s="26" t="str">
        <f>VLOOKUP(A1934,medical[#All],10,FALSE)</f>
        <v>No</v>
      </c>
      <c r="J1934" s="27" t="str">
        <f>VLOOKUP(A1934,medical[#All],3,FALSE)</f>
        <v>Underweight</v>
      </c>
      <c r="K1934" s="27" t="str">
        <f>VLOOKUP(A1934,medical[#All],5,FALSE)</f>
        <v>Diabetes</v>
      </c>
      <c r="L1934" s="28" t="str">
        <f>VLOOKUP(A1934,hospital[#All],10,FALSE)</f>
        <v>9-Sep-1986</v>
      </c>
      <c r="M1934" s="29">
        <f>VLOOKUP(A1934,hospital[#All],6,FALSE)</f>
        <v>3748.56</v>
      </c>
      <c r="N1934" s="26" t="str">
        <f>VLOOKUP(A1934,hospital[#All],7,FALSE)</f>
        <v>tier - 2</v>
      </c>
      <c r="O1934" s="26" t="str">
        <f>VLOOKUP(A1934,hospital[#All],8,FALSE)</f>
        <v>tier - 2</v>
      </c>
      <c r="P1934" s="26" t="str">
        <f>VLOOKUP(A1934,hospital[#All],9,FALSE)</f>
        <v>R1013</v>
      </c>
      <c r="Q1934" s="26">
        <f>VLOOKUP(A1934,hospital[#All],11,FALSE)</f>
        <v>39</v>
      </c>
    </row>
    <row r="1935" spans="1:17" ht="15.6" x14ac:dyDescent="0.3">
      <c r="A1935" s="25" t="s">
        <v>434</v>
      </c>
      <c r="B1935" s="26" t="str">
        <f>VLOOKUP(A1935,cstm_name[#All],4,FALSE)</f>
        <v>jessica</v>
      </c>
      <c r="C1935" s="26">
        <f>VLOOKUP(A1935,medical[#All],2,FALSE)</f>
        <v>26.03</v>
      </c>
      <c r="D1935" s="26" t="str">
        <f>VLOOKUP(A1935,medical[#All],5,FALSE)</f>
        <v>Prediabetes</v>
      </c>
      <c r="E1935" s="26" t="str">
        <f>VLOOKUP(A1935,medical[#All],6,FALSE)</f>
        <v>No</v>
      </c>
      <c r="F1935" s="26" t="str">
        <f>VLOOKUP('Health care'!A1935,medical[#All],7,FALSE)</f>
        <v>No</v>
      </c>
      <c r="G1935" s="26" t="str">
        <f>VLOOKUP(A1935,medical[#All],8,FALSE)</f>
        <v>Yes</v>
      </c>
      <c r="H1935" s="26">
        <f>VLOOKUP('Health care'!A1935,medical[#All],9,FALSE)</f>
        <v>1</v>
      </c>
      <c r="I1935" s="26" t="str">
        <f>VLOOKUP(A1935,medical[#All],10,FALSE)</f>
        <v>No</v>
      </c>
      <c r="J1935" s="27" t="str">
        <f>VLOOKUP(A1935,medical[#All],3,FALSE)</f>
        <v>OverWeight</v>
      </c>
      <c r="K1935" s="27" t="str">
        <f>VLOOKUP(A1935,medical[#All],5,FALSE)</f>
        <v>Prediabetes</v>
      </c>
      <c r="L1935" s="28" t="str">
        <f>VLOOKUP(A1935,hospital[#All],10,FALSE)</f>
        <v>22-Jun-1993</v>
      </c>
      <c r="M1935" s="29">
        <f>VLOOKUP(A1935,hospital[#All],6,FALSE)</f>
        <v>3736.46</v>
      </c>
      <c r="N1935" s="26" t="str">
        <f>VLOOKUP(A1935,hospital[#All],7,FALSE)</f>
        <v>tier - 2</v>
      </c>
      <c r="O1935" s="26" t="str">
        <f>VLOOKUP(A1935,hospital[#All],8,FALSE)</f>
        <v>tier - 2</v>
      </c>
      <c r="P1935" s="26" t="str">
        <f>VLOOKUP(A1935,hospital[#All],9,FALSE)</f>
        <v>R1012</v>
      </c>
      <c r="Q1935" s="26">
        <f>VLOOKUP(A1935,hospital[#All],11,FALSE)</f>
        <v>32</v>
      </c>
    </row>
    <row r="1936" spans="1:17" ht="15.6" x14ac:dyDescent="0.3">
      <c r="A1936" s="25" t="s">
        <v>433</v>
      </c>
      <c r="B1936" s="26" t="str">
        <f>VLOOKUP(A1936,cstm_name[#All],4,FALSE)</f>
        <v>Amanda</v>
      </c>
      <c r="C1936" s="26">
        <f>VLOOKUP(A1936,medical[#All],2,FALSE)</f>
        <v>17.29</v>
      </c>
      <c r="D1936" s="26" t="str">
        <f>VLOOKUP(A1936,medical[#All],5,FALSE)</f>
        <v>Normal</v>
      </c>
      <c r="E1936" s="26" t="str">
        <f>VLOOKUP(A1936,medical[#All],6,FALSE)</f>
        <v>No</v>
      </c>
      <c r="F1936" s="26" t="str">
        <f>VLOOKUP('Health care'!A1936,medical[#All],7,FALSE)</f>
        <v>No</v>
      </c>
      <c r="G1936" s="26" t="str">
        <f>VLOOKUP(A1936,medical[#All],8,FALSE)</f>
        <v>No</v>
      </c>
      <c r="H1936" s="26">
        <f>VLOOKUP('Health care'!A1936,medical[#All],9,FALSE)</f>
        <v>0</v>
      </c>
      <c r="I1936" s="26" t="str">
        <f>VLOOKUP(A1936,medical[#All],10,FALSE)</f>
        <v>No</v>
      </c>
      <c r="J1936" s="27" t="str">
        <f>VLOOKUP(A1936,medical[#All],3,FALSE)</f>
        <v>Underweight</v>
      </c>
      <c r="K1936" s="27" t="str">
        <f>VLOOKUP(A1936,medical[#All],5,FALSE)</f>
        <v>Normal</v>
      </c>
      <c r="L1936" s="28" t="str">
        <f>VLOOKUP(A1936,hospital[#All],10,FALSE)</f>
        <v>22-Aug-1994</v>
      </c>
      <c r="M1936" s="29">
        <f>VLOOKUP(A1936,hospital[#All],6,FALSE)</f>
        <v>3732.63</v>
      </c>
      <c r="N1936" s="26" t="str">
        <f>VLOOKUP(A1936,hospital[#All],7,FALSE)</f>
        <v>tier - 2</v>
      </c>
      <c r="O1936" s="26" t="str">
        <f>VLOOKUP(A1936,hospital[#All],8,FALSE)</f>
        <v>tier - 3</v>
      </c>
      <c r="P1936" s="26" t="str">
        <f>VLOOKUP(A1936,hospital[#All],9,FALSE)</f>
        <v>R1024</v>
      </c>
      <c r="Q1936" s="26">
        <f>VLOOKUP(A1936,hospital[#All],11,FALSE)</f>
        <v>31</v>
      </c>
    </row>
    <row r="1937" spans="1:17" ht="15.6" x14ac:dyDescent="0.3">
      <c r="A1937" s="25" t="s">
        <v>432</v>
      </c>
      <c r="B1937" s="26" t="str">
        <f>VLOOKUP(A1937,cstm_name[#All],4,FALSE)</f>
        <v>Murray</v>
      </c>
      <c r="C1937" s="26">
        <f>VLOOKUP(A1937,medical[#All],2,FALSE)</f>
        <v>18.170000000000002</v>
      </c>
      <c r="D1937" s="26" t="str">
        <f>VLOOKUP(A1937,medical[#All],5,FALSE)</f>
        <v>Diabetes</v>
      </c>
      <c r="E1937" s="26" t="str">
        <f>VLOOKUP(A1937,medical[#All],6,FALSE)</f>
        <v>Yes</v>
      </c>
      <c r="F1937" s="26" t="str">
        <f>VLOOKUP('Health care'!A1937,medical[#All],7,FALSE)</f>
        <v>No</v>
      </c>
      <c r="G1937" s="26" t="str">
        <f>VLOOKUP(A1937,medical[#All],8,FALSE)</f>
        <v>No</v>
      </c>
      <c r="H1937" s="26">
        <f>VLOOKUP('Health care'!A1937,medical[#All],9,FALSE)</f>
        <v>1</v>
      </c>
      <c r="I1937" s="26" t="str">
        <f>VLOOKUP(A1937,medical[#All],10,FALSE)</f>
        <v>No</v>
      </c>
      <c r="J1937" s="27" t="str">
        <f>VLOOKUP(A1937,medical[#All],3,FALSE)</f>
        <v>Underweight</v>
      </c>
      <c r="K1937" s="27" t="str">
        <f>VLOOKUP(A1937,medical[#All],5,FALSE)</f>
        <v>Diabetes</v>
      </c>
      <c r="L1937" s="28" t="str">
        <f>VLOOKUP(A1937,hospital[#All],10,FALSE)</f>
        <v>1-Dec-1986</v>
      </c>
      <c r="M1937" s="29">
        <f>VLOOKUP(A1937,hospital[#All],6,FALSE)</f>
        <v>3731.6</v>
      </c>
      <c r="N1937" s="26" t="str">
        <f>VLOOKUP(A1937,hospital[#All],7,FALSE)</f>
        <v>tier - 2</v>
      </c>
      <c r="O1937" s="26" t="str">
        <f>VLOOKUP(A1937,hospital[#All],8,FALSE)</f>
        <v>tier - 2</v>
      </c>
      <c r="P1937" s="26" t="str">
        <f>VLOOKUP(A1937,hospital[#All],9,FALSE)</f>
        <v>R1013</v>
      </c>
      <c r="Q1937" s="26">
        <f>VLOOKUP(A1937,hospital[#All],11,FALSE)</f>
        <v>39</v>
      </c>
    </row>
    <row r="1938" spans="1:17" ht="15.6" x14ac:dyDescent="0.3">
      <c r="A1938" s="25" t="s">
        <v>431</v>
      </c>
      <c r="B1938" s="26" t="str">
        <f>VLOOKUP(A1938,cstm_name[#All],4,FALSE)</f>
        <v>Meghan</v>
      </c>
      <c r="C1938" s="26">
        <f>VLOOKUP(A1938,medical[#All],2,FALSE)</f>
        <v>32.54</v>
      </c>
      <c r="D1938" s="26" t="str">
        <f>VLOOKUP(A1938,medical[#All],5,FALSE)</f>
        <v>Prediabetes</v>
      </c>
      <c r="E1938" s="26" t="str">
        <f>VLOOKUP(A1938,medical[#All],6,FALSE)</f>
        <v>No</v>
      </c>
      <c r="F1938" s="26" t="str">
        <f>VLOOKUP('Health care'!A1938,medical[#All],7,FALSE)</f>
        <v>yes</v>
      </c>
      <c r="G1938" s="26" t="str">
        <f>VLOOKUP(A1938,medical[#All],8,FALSE)</f>
        <v>No</v>
      </c>
      <c r="H1938" s="26">
        <f>VLOOKUP('Health care'!A1938,medical[#All],9,FALSE)</f>
        <v>1</v>
      </c>
      <c r="I1938" s="26" t="str">
        <f>VLOOKUP(A1938,medical[#All],10,FALSE)</f>
        <v>No</v>
      </c>
      <c r="J1938" s="27" t="str">
        <f>VLOOKUP(A1938,medical[#All],3,FALSE)</f>
        <v>Obesity</v>
      </c>
      <c r="K1938" s="27" t="str">
        <f>VLOOKUP(A1938,medical[#All],5,FALSE)</f>
        <v>Prediabetes</v>
      </c>
      <c r="L1938" s="28" t="str">
        <f>VLOOKUP(A1938,hospital[#All],10,FALSE)</f>
        <v>5-Nov-2004</v>
      </c>
      <c r="M1938" s="29">
        <f>VLOOKUP(A1938,hospital[#All],6,FALSE)</f>
        <v>3722.23</v>
      </c>
      <c r="N1938" s="26" t="str">
        <f>VLOOKUP(A1938,hospital[#All],7,FALSE)</f>
        <v>tier - 2</v>
      </c>
      <c r="O1938" s="26" t="str">
        <f>VLOOKUP(A1938,hospital[#All],8,FALSE)</f>
        <v>tier - 2</v>
      </c>
      <c r="P1938" s="26" t="str">
        <f>VLOOKUP(A1938,hospital[#All],9,FALSE)</f>
        <v>R1025</v>
      </c>
      <c r="Q1938" s="26">
        <f>VLOOKUP(A1938,hospital[#All],11,FALSE)</f>
        <v>21</v>
      </c>
    </row>
    <row r="1939" spans="1:17" ht="15.6" x14ac:dyDescent="0.3">
      <c r="A1939" s="25" t="s">
        <v>430</v>
      </c>
      <c r="B1939" s="26" t="str">
        <f>VLOOKUP(A1939,cstm_name[#All],4,FALSE)</f>
        <v>david</v>
      </c>
      <c r="C1939" s="26">
        <f>VLOOKUP(A1939,medical[#All],2,FALSE)</f>
        <v>30.25</v>
      </c>
      <c r="D1939" s="26" t="str">
        <f>VLOOKUP(A1939,medical[#All],5,FALSE)</f>
        <v>Normal</v>
      </c>
      <c r="E1939" s="26" t="str">
        <f>VLOOKUP(A1939,medical[#All],6,FALSE)</f>
        <v>No</v>
      </c>
      <c r="F1939" s="26" t="str">
        <f>VLOOKUP('Health care'!A1939,medical[#All],7,FALSE)</f>
        <v>No</v>
      </c>
      <c r="G1939" s="26" t="str">
        <f>VLOOKUP(A1939,medical[#All],8,FALSE)</f>
        <v>No</v>
      </c>
      <c r="H1939" s="26">
        <f>VLOOKUP('Health care'!A1939,medical[#All],9,FALSE)</f>
        <v>0</v>
      </c>
      <c r="I1939" s="26" t="str">
        <f>VLOOKUP(A1939,medical[#All],10,FALSE)</f>
        <v>No</v>
      </c>
      <c r="J1939" s="27" t="str">
        <f>VLOOKUP(A1939,medical[#All],3,FALSE)</f>
        <v>Obesity</v>
      </c>
      <c r="K1939" s="27" t="str">
        <f>VLOOKUP(A1939,medical[#All],5,FALSE)</f>
        <v>Normal</v>
      </c>
      <c r="L1939" s="28" t="str">
        <f>VLOOKUP(A1939,hospital[#All],10,FALSE)</f>
        <v>2-Dec-1989</v>
      </c>
      <c r="M1939" s="29">
        <f>VLOOKUP(A1939,hospital[#All],6,FALSE)</f>
        <v>3704.35</v>
      </c>
      <c r="N1939" s="26" t="str">
        <f>VLOOKUP(A1939,hospital[#All],7,FALSE)</f>
        <v>tier - 2</v>
      </c>
      <c r="O1939" s="26" t="str">
        <f>VLOOKUP(A1939,hospital[#All],8,FALSE)</f>
        <v>tier - 2</v>
      </c>
      <c r="P1939" s="26" t="str">
        <f>VLOOKUP(A1939,hospital[#All],9,FALSE)</f>
        <v>R1013</v>
      </c>
      <c r="Q1939" s="26">
        <f>VLOOKUP(A1939,hospital[#All],11,FALSE)</f>
        <v>36</v>
      </c>
    </row>
    <row r="1940" spans="1:17" ht="15.6" x14ac:dyDescent="0.3">
      <c r="A1940" s="25" t="s">
        <v>429</v>
      </c>
      <c r="B1940" s="26" t="str">
        <f>VLOOKUP(A1940,cstm_name[#All],4,FALSE)</f>
        <v>seth</v>
      </c>
      <c r="C1940" s="26">
        <f>VLOOKUP(A1940,medical[#All],2,FALSE)</f>
        <v>19.59</v>
      </c>
      <c r="D1940" s="26" t="str">
        <f>VLOOKUP(A1940,medical[#All],5,FALSE)</f>
        <v>Prediabetes</v>
      </c>
      <c r="E1940" s="26" t="str">
        <f>VLOOKUP(A1940,medical[#All],6,FALSE)</f>
        <v>Yes</v>
      </c>
      <c r="F1940" s="26" t="str">
        <f>VLOOKUP('Health care'!A1940,medical[#All],7,FALSE)</f>
        <v>No</v>
      </c>
      <c r="G1940" s="26" t="str">
        <f>VLOOKUP(A1940,medical[#All],8,FALSE)</f>
        <v>No</v>
      </c>
      <c r="H1940" s="26">
        <f>VLOOKUP('Health care'!A1940,medical[#All],9,FALSE)</f>
        <v>1</v>
      </c>
      <c r="I1940" s="26" t="str">
        <f>VLOOKUP(A1940,medical[#All],10,FALSE)</f>
        <v>No</v>
      </c>
      <c r="J1940" s="27" t="str">
        <f>VLOOKUP(A1940,medical[#All],3,FALSE)</f>
        <v>Normal Weight</v>
      </c>
      <c r="K1940" s="27" t="str">
        <f>VLOOKUP(A1940,medical[#All],5,FALSE)</f>
        <v>Prediabetes</v>
      </c>
      <c r="L1940" s="28" t="str">
        <f>VLOOKUP(A1940,hospital[#All],10,FALSE)</f>
        <v>18-Aug-1988</v>
      </c>
      <c r="M1940" s="29">
        <f>VLOOKUP(A1940,hospital[#All],6,FALSE)</f>
        <v>3699.54</v>
      </c>
      <c r="N1940" s="26" t="str">
        <f>VLOOKUP(A1940,hospital[#All],7,FALSE)</f>
        <v>tier - 2</v>
      </c>
      <c r="O1940" s="26" t="str">
        <f>VLOOKUP(A1940,hospital[#All],8,FALSE)</f>
        <v>tier - 3</v>
      </c>
      <c r="P1940" s="26" t="str">
        <f>VLOOKUP(A1940,hospital[#All],9,FALSE)</f>
        <v>R1013</v>
      </c>
      <c r="Q1940" s="26">
        <f>VLOOKUP(A1940,hospital[#All],11,FALSE)</f>
        <v>37</v>
      </c>
    </row>
    <row r="1941" spans="1:17" ht="15.6" x14ac:dyDescent="0.3">
      <c r="A1941" s="25" t="s">
        <v>428</v>
      </c>
      <c r="B1941" s="26" t="str">
        <f>VLOOKUP(A1941,cstm_name[#All],4,FALSE)</f>
        <v>Michael</v>
      </c>
      <c r="C1941" s="26">
        <f>VLOOKUP(A1941,medical[#All],2,FALSE)</f>
        <v>45.9</v>
      </c>
      <c r="D1941" s="26" t="str">
        <f>VLOOKUP(A1941,medical[#All],5,FALSE)</f>
        <v>Normal</v>
      </c>
      <c r="E1941" s="26" t="str">
        <f>VLOOKUP(A1941,medical[#All],6,FALSE)</f>
        <v>Yes</v>
      </c>
      <c r="F1941" s="26" t="str">
        <f>VLOOKUP('Health care'!A1941,medical[#All],7,FALSE)</f>
        <v>No</v>
      </c>
      <c r="G1941" s="26" t="str">
        <f>VLOOKUP(A1941,medical[#All],8,FALSE)</f>
        <v>No</v>
      </c>
      <c r="H1941" s="26">
        <f>VLOOKUP('Health care'!A1941,medical[#All],9,FALSE)</f>
        <v>1</v>
      </c>
      <c r="I1941" s="26" t="str">
        <f>VLOOKUP(A1941,medical[#All],10,FALSE)</f>
        <v>No</v>
      </c>
      <c r="J1941" s="27" t="str">
        <f>VLOOKUP(A1941,medical[#All],3,FALSE)</f>
        <v>Obesity</v>
      </c>
      <c r="K1941" s="27" t="str">
        <f>VLOOKUP(A1941,medical[#All],5,FALSE)</f>
        <v>Normal</v>
      </c>
      <c r="L1941" s="28" t="str">
        <f>VLOOKUP(A1941,hospital[#All],10,FALSE)</f>
        <v>21-Oct-1995</v>
      </c>
      <c r="M1941" s="29">
        <f>VLOOKUP(A1941,hospital[#All],6,FALSE)</f>
        <v>3693.43</v>
      </c>
      <c r="N1941" s="26" t="str">
        <f>VLOOKUP(A1941,hospital[#All],7,FALSE)</f>
        <v>tier - 2</v>
      </c>
      <c r="O1941" s="26" t="str">
        <f>VLOOKUP(A1941,hospital[#All],8,FALSE)</f>
        <v>tier - 3</v>
      </c>
      <c r="P1941" s="26" t="str">
        <f>VLOOKUP(A1941,hospital[#All],9,FALSE)</f>
        <v>R1011</v>
      </c>
      <c r="Q1941" s="26">
        <f>VLOOKUP(A1941,hospital[#All],11,FALSE)</f>
        <v>30</v>
      </c>
    </row>
    <row r="1942" spans="1:17" ht="15.6" x14ac:dyDescent="0.3">
      <c r="A1942" s="25" t="s">
        <v>427</v>
      </c>
      <c r="B1942" s="26" t="str">
        <f>VLOOKUP(A1942,cstm_name[#All],4,FALSE)</f>
        <v>Russell</v>
      </c>
      <c r="C1942" s="26">
        <f>VLOOKUP(A1942,medical[#All],2,FALSE)</f>
        <v>17.059999999999999</v>
      </c>
      <c r="D1942" s="26" t="str">
        <f>VLOOKUP(A1942,medical[#All],5,FALSE)</f>
        <v>Diabetes</v>
      </c>
      <c r="E1942" s="26" t="str">
        <f>VLOOKUP(A1942,medical[#All],6,FALSE)</f>
        <v>Yes</v>
      </c>
      <c r="F1942" s="26" t="str">
        <f>VLOOKUP('Health care'!A1942,medical[#All],7,FALSE)</f>
        <v>No</v>
      </c>
      <c r="G1942" s="26" t="str">
        <f>VLOOKUP(A1942,medical[#All],8,FALSE)</f>
        <v>No</v>
      </c>
      <c r="H1942" s="26">
        <f>VLOOKUP('Health care'!A1942,medical[#All],9,FALSE)</f>
        <v>0</v>
      </c>
      <c r="I1942" s="26" t="str">
        <f>VLOOKUP(A1942,medical[#All],10,FALSE)</f>
        <v>No</v>
      </c>
      <c r="J1942" s="27" t="str">
        <f>VLOOKUP(A1942,medical[#All],3,FALSE)</f>
        <v>Underweight</v>
      </c>
      <c r="K1942" s="27" t="str">
        <f>VLOOKUP(A1942,medical[#All],5,FALSE)</f>
        <v>Diabetes</v>
      </c>
      <c r="L1942" s="28" t="str">
        <f>VLOOKUP(A1942,hospital[#All],10,FALSE)</f>
        <v>14-Dec-1981</v>
      </c>
      <c r="M1942" s="29">
        <f>VLOOKUP(A1942,hospital[#All],6,FALSE)</f>
        <v>3688.38</v>
      </c>
      <c r="N1942" s="26" t="str">
        <f>VLOOKUP(A1942,hospital[#All],7,FALSE)</f>
        <v>tier - 2</v>
      </c>
      <c r="O1942" s="26" t="str">
        <f>VLOOKUP(A1942,hospital[#All],8,FALSE)</f>
        <v>tier - 2</v>
      </c>
      <c r="P1942" s="26" t="str">
        <f>VLOOKUP(A1942,hospital[#All],9,FALSE)</f>
        <v>R1013</v>
      </c>
      <c r="Q1942" s="26">
        <f>VLOOKUP(A1942,hospital[#All],11,FALSE)</f>
        <v>44</v>
      </c>
    </row>
    <row r="1943" spans="1:17" ht="15.6" x14ac:dyDescent="0.3">
      <c r="A1943" s="25" t="s">
        <v>426</v>
      </c>
      <c r="B1943" s="26" t="str">
        <f>VLOOKUP(A1943,cstm_name[#All],4,FALSE)</f>
        <v>martin</v>
      </c>
      <c r="C1943" s="26">
        <f>VLOOKUP(A1943,medical[#All],2,FALSE)</f>
        <v>32.07</v>
      </c>
      <c r="D1943" s="26" t="str">
        <f>VLOOKUP(A1943,medical[#All],5,FALSE)</f>
        <v>Normal</v>
      </c>
      <c r="E1943" s="26" t="str">
        <f>VLOOKUP(A1943,medical[#All],6,FALSE)</f>
        <v>No</v>
      </c>
      <c r="F1943" s="26" t="str">
        <f>VLOOKUP('Health care'!A1943,medical[#All],7,FALSE)</f>
        <v>No</v>
      </c>
      <c r="G1943" s="26" t="str">
        <f>VLOOKUP(A1943,medical[#All],8,FALSE)</f>
        <v>Yes</v>
      </c>
      <c r="H1943" s="26">
        <f>VLOOKUP('Health care'!A1943,medical[#All],9,FALSE)</f>
        <v>1</v>
      </c>
      <c r="I1943" s="26" t="str">
        <f>VLOOKUP(A1943,medical[#All],10,FALSE)</f>
        <v>No</v>
      </c>
      <c r="J1943" s="27" t="str">
        <f>VLOOKUP(A1943,medical[#All],3,FALSE)</f>
        <v>Obesity</v>
      </c>
      <c r="K1943" s="27" t="str">
        <f>VLOOKUP(A1943,medical[#All],5,FALSE)</f>
        <v>Normal</v>
      </c>
      <c r="L1943" s="28" t="str">
        <f>VLOOKUP(A1943,hospital[#All],10,FALSE)</f>
        <v>10-Jul-2003</v>
      </c>
      <c r="M1943" s="29">
        <f>VLOOKUP(A1943,hospital[#All],6,FALSE)</f>
        <v>3688.35</v>
      </c>
      <c r="N1943" s="26" t="str">
        <f>VLOOKUP(A1943,hospital[#All],7,FALSE)</f>
        <v>tier - 2</v>
      </c>
      <c r="O1943" s="26" t="str">
        <f>VLOOKUP(A1943,hospital[#All],8,FALSE)</f>
        <v>tier - 2</v>
      </c>
      <c r="P1943" s="26" t="str">
        <f>VLOOKUP(A1943,hospital[#All],9,FALSE)</f>
        <v>R1021</v>
      </c>
      <c r="Q1943" s="26">
        <f>VLOOKUP(A1943,hospital[#All],11,FALSE)</f>
        <v>22</v>
      </c>
    </row>
    <row r="1944" spans="1:17" ht="15.6" x14ac:dyDescent="0.3">
      <c r="A1944" s="25" t="s">
        <v>425</v>
      </c>
      <c r="B1944" s="26" t="str">
        <f>VLOOKUP(A1944,cstm_name[#All],4,FALSE)</f>
        <v>michael</v>
      </c>
      <c r="C1944" s="26">
        <f>VLOOKUP(A1944,medical[#All],2,FALSE)</f>
        <v>16.5</v>
      </c>
      <c r="D1944" s="26" t="str">
        <f>VLOOKUP(A1944,medical[#All],5,FALSE)</f>
        <v>Normal</v>
      </c>
      <c r="E1944" s="26" t="str">
        <f>VLOOKUP(A1944,medical[#All],6,FALSE)</f>
        <v>No</v>
      </c>
      <c r="F1944" s="26" t="str">
        <f>VLOOKUP('Health care'!A1944,medical[#All],7,FALSE)</f>
        <v>No</v>
      </c>
      <c r="G1944" s="26" t="str">
        <f>VLOOKUP(A1944,medical[#All],8,FALSE)</f>
        <v>No</v>
      </c>
      <c r="H1944" s="26">
        <f>VLOOKUP('Health care'!A1944,medical[#All],9,FALSE)</f>
        <v>1</v>
      </c>
      <c r="I1944" s="26" t="str">
        <f>VLOOKUP(A1944,medical[#All],10,FALSE)</f>
        <v>No</v>
      </c>
      <c r="J1944" s="27" t="str">
        <f>VLOOKUP(A1944,medical[#All],3,FALSE)</f>
        <v>Underweight</v>
      </c>
      <c r="K1944" s="27" t="str">
        <f>VLOOKUP(A1944,medical[#All],5,FALSE)</f>
        <v>Normal</v>
      </c>
      <c r="L1944" s="28" t="str">
        <f>VLOOKUP(A1944,hospital[#All],10,FALSE)</f>
        <v>6-Jul-1984</v>
      </c>
      <c r="M1944" s="29">
        <f>VLOOKUP(A1944,hospital[#All],6,FALSE)</f>
        <v>3678.86</v>
      </c>
      <c r="N1944" s="26" t="str">
        <f>VLOOKUP(A1944,hospital[#All],7,FALSE)</f>
        <v>tier - 2</v>
      </c>
      <c r="O1944" s="26" t="str">
        <f>VLOOKUP(A1944,hospital[#All],8,FALSE)</f>
        <v>tier - 3</v>
      </c>
      <c r="P1944" s="26" t="str">
        <f>VLOOKUP(A1944,hospital[#All],9,FALSE)</f>
        <v>R1013</v>
      </c>
      <c r="Q1944" s="26">
        <f>VLOOKUP(A1944,hospital[#All],11,FALSE)</f>
        <v>41</v>
      </c>
    </row>
    <row r="1945" spans="1:17" ht="15.6" x14ac:dyDescent="0.3">
      <c r="A1945" s="25" t="s">
        <v>424</v>
      </c>
      <c r="B1945" s="26" t="str">
        <f>VLOOKUP(A1945,cstm_name[#All],4,FALSE)</f>
        <v>miles</v>
      </c>
      <c r="C1945" s="26">
        <f>VLOOKUP(A1945,medical[#All],2,FALSE)</f>
        <v>31.4</v>
      </c>
      <c r="D1945" s="26" t="str">
        <f>VLOOKUP(A1945,medical[#All],5,FALSE)</f>
        <v>Prediabetes</v>
      </c>
      <c r="E1945" s="26" t="str">
        <f>VLOOKUP(A1945,medical[#All],6,FALSE)</f>
        <v>No</v>
      </c>
      <c r="F1945" s="26" t="str">
        <f>VLOOKUP('Health care'!A1945,medical[#All],7,FALSE)</f>
        <v>No</v>
      </c>
      <c r="G1945" s="26" t="str">
        <f>VLOOKUP(A1945,medical[#All],8,FALSE)</f>
        <v>No</v>
      </c>
      <c r="H1945" s="26">
        <f>VLOOKUP('Health care'!A1945,medical[#All],9,FALSE)</f>
        <v>1</v>
      </c>
      <c r="I1945" s="26" t="str">
        <f>VLOOKUP(A1945,medical[#All],10,FALSE)</f>
        <v>No</v>
      </c>
      <c r="J1945" s="27" t="str">
        <f>VLOOKUP(A1945,medical[#All],3,FALSE)</f>
        <v>Obesity</v>
      </c>
      <c r="K1945" s="27" t="str">
        <f>VLOOKUP(A1945,medical[#All],5,FALSE)</f>
        <v>Prediabetes</v>
      </c>
      <c r="L1945" s="28" t="str">
        <f>VLOOKUP(A1945,hospital[#All],10,FALSE)</f>
        <v>14-Sep-1992</v>
      </c>
      <c r="M1945" s="29">
        <f>VLOOKUP(A1945,hospital[#All],6,FALSE)</f>
        <v>3659.35</v>
      </c>
      <c r="N1945" s="26" t="str">
        <f>VLOOKUP(A1945,hospital[#All],7,FALSE)</f>
        <v>tier - 3</v>
      </c>
      <c r="O1945" s="26" t="str">
        <f>VLOOKUP(A1945,hospital[#All],8,FALSE)</f>
        <v>tier - 1</v>
      </c>
      <c r="P1945" s="26" t="str">
        <f>VLOOKUP(A1945,hospital[#All],9,FALSE)</f>
        <v>R1011</v>
      </c>
      <c r="Q1945" s="26">
        <f>VLOOKUP(A1945,hospital[#All],11,FALSE)</f>
        <v>33</v>
      </c>
    </row>
    <row r="1946" spans="1:17" ht="15.6" x14ac:dyDescent="0.3">
      <c r="A1946" s="25" t="s">
        <v>423</v>
      </c>
      <c r="B1946" s="26" t="str">
        <f>VLOOKUP(A1946,cstm_name[#All],4,FALSE)</f>
        <v>amanda</v>
      </c>
      <c r="C1946" s="26">
        <f>VLOOKUP(A1946,medical[#All],2,FALSE)</f>
        <v>20.36</v>
      </c>
      <c r="D1946" s="26" t="str">
        <f>VLOOKUP(A1946,medical[#All],5,FALSE)</f>
        <v>Normal</v>
      </c>
      <c r="E1946" s="26" t="str">
        <f>VLOOKUP(A1946,medical[#All],6,FALSE)</f>
        <v>No</v>
      </c>
      <c r="F1946" s="26" t="str">
        <f>VLOOKUP('Health care'!A1946,medical[#All],7,FALSE)</f>
        <v>No</v>
      </c>
      <c r="G1946" s="26" t="str">
        <f>VLOOKUP(A1946,medical[#All],8,FALSE)</f>
        <v>No</v>
      </c>
      <c r="H1946" s="26">
        <f>VLOOKUP('Health care'!A1946,medical[#All],9,FALSE)</f>
        <v>0</v>
      </c>
      <c r="I1946" s="26" t="str">
        <f>VLOOKUP(A1946,medical[#All],10,FALSE)</f>
        <v>No</v>
      </c>
      <c r="J1946" s="27" t="str">
        <f>VLOOKUP(A1946,medical[#All],3,FALSE)</f>
        <v>Normal Weight</v>
      </c>
      <c r="K1946" s="27" t="str">
        <f>VLOOKUP(A1946,medical[#All],5,FALSE)</f>
        <v>Normal</v>
      </c>
      <c r="L1946" s="28" t="str">
        <f>VLOOKUP(A1946,hospital[#All],10,FALSE)</f>
        <v>8-Nov-1990</v>
      </c>
      <c r="M1946" s="29">
        <f>VLOOKUP(A1946,hospital[#All],6,FALSE)</f>
        <v>3653.29</v>
      </c>
      <c r="N1946" s="26" t="str">
        <f>VLOOKUP(A1946,hospital[#All],7,FALSE)</f>
        <v>tier - 2</v>
      </c>
      <c r="O1946" s="26" t="str">
        <f>VLOOKUP(A1946,hospital[#All],8,FALSE)</f>
        <v>tier - 3</v>
      </c>
      <c r="P1946" s="26" t="str">
        <f>VLOOKUP(A1946,hospital[#All],9,FALSE)</f>
        <v>R1011</v>
      </c>
      <c r="Q1946" s="26">
        <f>VLOOKUP(A1946,hospital[#All],11,FALSE)</f>
        <v>35</v>
      </c>
    </row>
    <row r="1947" spans="1:17" ht="15.6" x14ac:dyDescent="0.3">
      <c r="A1947" s="25" t="s">
        <v>422</v>
      </c>
      <c r="B1947" s="26" t="str">
        <f>VLOOKUP(A1947,cstm_name[#All],4,FALSE)</f>
        <v>roger</v>
      </c>
      <c r="C1947" s="26">
        <f>VLOOKUP(A1947,medical[#All],2,FALSE)</f>
        <v>25.46</v>
      </c>
      <c r="D1947" s="26" t="str">
        <f>VLOOKUP(A1947,medical[#All],5,FALSE)</f>
        <v>Normal</v>
      </c>
      <c r="E1947" s="26" t="str">
        <f>VLOOKUP(A1947,medical[#All],6,FALSE)</f>
        <v>No</v>
      </c>
      <c r="F1947" s="26" t="str">
        <f>VLOOKUP('Health care'!A1947,medical[#All],7,FALSE)</f>
        <v>No</v>
      </c>
      <c r="G1947" s="26" t="str">
        <f>VLOOKUP(A1947,medical[#All],8,FALSE)</f>
        <v>No</v>
      </c>
      <c r="H1947" s="26">
        <f>VLOOKUP('Health care'!A1947,medical[#All],9,FALSE)</f>
        <v>1</v>
      </c>
      <c r="I1947" s="26" t="str">
        <f>VLOOKUP(A1947,medical[#All],10,FALSE)</f>
        <v>No</v>
      </c>
      <c r="J1947" s="27" t="str">
        <f>VLOOKUP(A1947,medical[#All],3,FALSE)</f>
        <v>OverWeight</v>
      </c>
      <c r="K1947" s="27" t="str">
        <f>VLOOKUP(A1947,medical[#All],5,FALSE)</f>
        <v>Normal</v>
      </c>
      <c r="L1947" s="28" t="str">
        <f>VLOOKUP(A1947,hospital[#All],10,FALSE)</f>
        <v>17-Nov-1992</v>
      </c>
      <c r="M1947" s="29">
        <f>VLOOKUP(A1947,hospital[#All],6,FALSE)</f>
        <v>3645.09</v>
      </c>
      <c r="N1947" s="26" t="str">
        <f>VLOOKUP(A1947,hospital[#All],7,FALSE)</f>
        <v>tier - 1</v>
      </c>
      <c r="O1947" s="26" t="str">
        <f>VLOOKUP(A1947,hospital[#All],8,FALSE)</f>
        <v>tier - 2</v>
      </c>
      <c r="P1947" s="26" t="str">
        <f>VLOOKUP(A1947,hospital[#All],9,FALSE)</f>
        <v>R1014</v>
      </c>
      <c r="Q1947" s="26">
        <f>VLOOKUP(A1947,hospital[#All],11,FALSE)</f>
        <v>33</v>
      </c>
    </row>
    <row r="1948" spans="1:17" ht="15.6" x14ac:dyDescent="0.3">
      <c r="A1948" s="25" t="s">
        <v>421</v>
      </c>
      <c r="B1948" s="26" t="str">
        <f>VLOOKUP(A1948,cstm_name[#All],4,FALSE)</f>
        <v>Brock</v>
      </c>
      <c r="C1948" s="26">
        <f>VLOOKUP(A1948,medical[#All],2,FALSE)</f>
        <v>17.09</v>
      </c>
      <c r="D1948" s="26" t="str">
        <f>VLOOKUP(A1948,medical[#All],5,FALSE)</f>
        <v>Prediabetes</v>
      </c>
      <c r="E1948" s="26" t="str">
        <f>VLOOKUP(A1948,medical[#All],6,FALSE)</f>
        <v>Yes</v>
      </c>
      <c r="F1948" s="26" t="str">
        <f>VLOOKUP('Health care'!A1948,medical[#All],7,FALSE)</f>
        <v>No</v>
      </c>
      <c r="G1948" s="26" t="str">
        <f>VLOOKUP(A1948,medical[#All],8,FALSE)</f>
        <v>No</v>
      </c>
      <c r="H1948" s="26">
        <f>VLOOKUP('Health care'!A1948,medical[#All],9,FALSE)</f>
        <v>0</v>
      </c>
      <c r="I1948" s="26" t="str">
        <f>VLOOKUP(A1948,medical[#All],10,FALSE)</f>
        <v>No</v>
      </c>
      <c r="J1948" s="27" t="str">
        <f>VLOOKUP(A1948,medical[#All],3,FALSE)</f>
        <v>Underweight</v>
      </c>
      <c r="K1948" s="27" t="str">
        <f>VLOOKUP(A1948,medical[#All],5,FALSE)</f>
        <v>Prediabetes</v>
      </c>
      <c r="L1948" s="28" t="str">
        <f>VLOOKUP(A1948,hospital[#All],10,FALSE)</f>
        <v>14-Jun-1985</v>
      </c>
      <c r="M1948" s="29">
        <f>VLOOKUP(A1948,hospital[#All],6,FALSE)</f>
        <v>3622.13</v>
      </c>
      <c r="N1948" s="26" t="str">
        <f>VLOOKUP(A1948,hospital[#All],7,FALSE)</f>
        <v>tier - 2</v>
      </c>
      <c r="O1948" s="26" t="str">
        <f>VLOOKUP(A1948,hospital[#All],8,FALSE)</f>
        <v>tier - 1</v>
      </c>
      <c r="P1948" s="26" t="str">
        <f>VLOOKUP(A1948,hospital[#All],9,FALSE)</f>
        <v>R1013</v>
      </c>
      <c r="Q1948" s="26">
        <f>VLOOKUP(A1948,hospital[#All],11,FALSE)</f>
        <v>40</v>
      </c>
    </row>
    <row r="1949" spans="1:17" ht="15.6" x14ac:dyDescent="0.3">
      <c r="A1949" s="25" t="s">
        <v>420</v>
      </c>
      <c r="B1949" s="26" t="str">
        <f>VLOOKUP(A1949,cstm_name[#All],4,FALSE)</f>
        <v>Stephen</v>
      </c>
      <c r="C1949" s="26">
        <f>VLOOKUP(A1949,medical[#All],2,FALSE)</f>
        <v>20.83</v>
      </c>
      <c r="D1949" s="26" t="str">
        <f>VLOOKUP(A1949,medical[#All],5,FALSE)</f>
        <v>Normal</v>
      </c>
      <c r="E1949" s="26" t="str">
        <f>VLOOKUP(A1949,medical[#All],6,FALSE)</f>
        <v>No</v>
      </c>
      <c r="F1949" s="26" t="str">
        <f>VLOOKUP('Health care'!A1949,medical[#All],7,FALSE)</f>
        <v>No</v>
      </c>
      <c r="G1949" s="26" t="str">
        <f>VLOOKUP(A1949,medical[#All],8,FALSE)</f>
        <v>No</v>
      </c>
      <c r="H1949" s="26">
        <f>VLOOKUP('Health care'!A1949,medical[#All],9,FALSE)</f>
        <v>0</v>
      </c>
      <c r="I1949" s="26" t="str">
        <f>VLOOKUP(A1949,medical[#All],10,FALSE)</f>
        <v>No</v>
      </c>
      <c r="J1949" s="27" t="str">
        <f>VLOOKUP(A1949,medical[#All],3,FALSE)</f>
        <v>Normal Weight</v>
      </c>
      <c r="K1949" s="27" t="str">
        <f>VLOOKUP(A1949,medical[#All],5,FALSE)</f>
        <v>Normal</v>
      </c>
      <c r="L1949" s="28" t="str">
        <f>VLOOKUP(A1949,hospital[#All],10,FALSE)</f>
        <v>11-Oct-1990</v>
      </c>
      <c r="M1949" s="29">
        <f>VLOOKUP(A1949,hospital[#All],6,FALSE)</f>
        <v>3606.43</v>
      </c>
      <c r="N1949" s="26" t="str">
        <f>VLOOKUP(A1949,hospital[#All],7,FALSE)</f>
        <v>tier - 2</v>
      </c>
      <c r="O1949" s="26" t="str">
        <f>VLOOKUP(A1949,hospital[#All],8,FALSE)</f>
        <v>tier - 1</v>
      </c>
      <c r="P1949" s="26" t="str">
        <f>VLOOKUP(A1949,hospital[#All],9,FALSE)</f>
        <v>R1013</v>
      </c>
      <c r="Q1949" s="26">
        <f>VLOOKUP(A1949,hospital[#All],11,FALSE)</f>
        <v>35</v>
      </c>
    </row>
    <row r="1950" spans="1:17" ht="15.6" x14ac:dyDescent="0.3">
      <c r="A1950" s="25" t="s">
        <v>419</v>
      </c>
      <c r="B1950" s="26" t="str">
        <f>VLOOKUP(A1950,cstm_name[#All],4,FALSE)</f>
        <v>missy</v>
      </c>
      <c r="C1950" s="26">
        <f>VLOOKUP(A1950,medical[#All],2,FALSE)</f>
        <v>18.920000000000002</v>
      </c>
      <c r="D1950" s="26" t="str">
        <f>VLOOKUP(A1950,medical[#All],5,FALSE)</f>
        <v>Prediabetes</v>
      </c>
      <c r="E1950" s="26" t="str">
        <f>VLOOKUP(A1950,medical[#All],6,FALSE)</f>
        <v>Yes</v>
      </c>
      <c r="F1950" s="26" t="str">
        <f>VLOOKUP('Health care'!A1950,medical[#All],7,FALSE)</f>
        <v>No</v>
      </c>
      <c r="G1950" s="26" t="str">
        <f>VLOOKUP(A1950,medical[#All],8,FALSE)</f>
        <v>No</v>
      </c>
      <c r="H1950" s="26">
        <f>VLOOKUP('Health care'!A1950,medical[#All],9,FALSE)</f>
        <v>1</v>
      </c>
      <c r="I1950" s="26" t="str">
        <f>VLOOKUP(A1950,medical[#All],10,FALSE)</f>
        <v>No</v>
      </c>
      <c r="J1950" s="27" t="str">
        <f>VLOOKUP(A1950,medical[#All],3,FALSE)</f>
        <v>Normal Weight</v>
      </c>
      <c r="K1950" s="27" t="str">
        <f>VLOOKUP(A1950,medical[#All],5,FALSE)</f>
        <v>Prediabetes</v>
      </c>
      <c r="L1950" s="28" t="str">
        <f>VLOOKUP(A1950,hospital[#All],10,FALSE)</f>
        <v>4-Nov-1988</v>
      </c>
      <c r="M1950" s="29">
        <f>VLOOKUP(A1950,hospital[#All],6,FALSE)</f>
        <v>3603.6</v>
      </c>
      <c r="N1950" s="26" t="str">
        <f>VLOOKUP(A1950,hospital[#All],7,FALSE)</f>
        <v>tier - 2</v>
      </c>
      <c r="O1950" s="26" t="str">
        <f>VLOOKUP(A1950,hospital[#All],8,FALSE)</f>
        <v>tier - 1</v>
      </c>
      <c r="P1950" s="26" t="str">
        <f>VLOOKUP(A1950,hospital[#All],9,FALSE)</f>
        <v>R1013</v>
      </c>
      <c r="Q1950" s="26">
        <f>VLOOKUP(A1950,hospital[#All],11,FALSE)</f>
        <v>37</v>
      </c>
    </row>
    <row r="1951" spans="1:17" ht="15.6" x14ac:dyDescent="0.3">
      <c r="A1951" s="25" t="s">
        <v>418</v>
      </c>
      <c r="B1951" s="26" t="str">
        <f>VLOOKUP(A1951,cstm_name[#All],4,FALSE)</f>
        <v>william</v>
      </c>
      <c r="C1951" s="26">
        <f>VLOOKUP(A1951,medical[#All],2,FALSE)</f>
        <v>37.1</v>
      </c>
      <c r="D1951" s="26" t="str">
        <f>VLOOKUP(A1951,medical[#All],5,FALSE)</f>
        <v>Normal</v>
      </c>
      <c r="E1951" s="26" t="str">
        <f>VLOOKUP(A1951,medical[#All],6,FALSE)</f>
        <v>No</v>
      </c>
      <c r="F1951" s="26" t="str">
        <f>VLOOKUP('Health care'!A1951,medical[#All],7,FALSE)</f>
        <v>No</v>
      </c>
      <c r="G1951" s="26" t="str">
        <f>VLOOKUP(A1951,medical[#All],8,FALSE)</f>
        <v>No</v>
      </c>
      <c r="H1951" s="26">
        <f>VLOOKUP('Health care'!A1951,medical[#All],9,FALSE)</f>
        <v>0</v>
      </c>
      <c r="I1951" s="26" t="str">
        <f>VLOOKUP(A1951,medical[#All],10,FALSE)</f>
        <v>No</v>
      </c>
      <c r="J1951" s="27" t="str">
        <f>VLOOKUP(A1951,medical[#All],3,FALSE)</f>
        <v>Obesity</v>
      </c>
      <c r="K1951" s="27" t="str">
        <f>VLOOKUP(A1951,medical[#All],5,FALSE)</f>
        <v>Normal</v>
      </c>
      <c r="L1951" s="28" t="str">
        <f>VLOOKUP(A1951,hospital[#All],10,FALSE)</f>
        <v>12-Aug-1999</v>
      </c>
      <c r="M1951" s="29">
        <f>VLOOKUP(A1951,hospital[#All],6,FALSE)</f>
        <v>3597.6</v>
      </c>
      <c r="N1951" s="26" t="str">
        <f>VLOOKUP(A1951,hospital[#All],7,FALSE)</f>
        <v>tier - 2</v>
      </c>
      <c r="O1951" s="26" t="str">
        <f>VLOOKUP(A1951,hospital[#All],8,FALSE)</f>
        <v>tier - 2</v>
      </c>
      <c r="P1951" s="26" t="str">
        <f>VLOOKUP(A1951,hospital[#All],9,FALSE)</f>
        <v>R1011</v>
      </c>
      <c r="Q1951" s="26">
        <f>VLOOKUP(A1951,hospital[#All],11,FALSE)</f>
        <v>26</v>
      </c>
    </row>
    <row r="1952" spans="1:17" ht="15.6" x14ac:dyDescent="0.3">
      <c r="A1952" s="25" t="s">
        <v>417</v>
      </c>
      <c r="B1952" s="26" t="str">
        <f>VLOOKUP(A1952,cstm_name[#All],4,FALSE)</f>
        <v>Lauren</v>
      </c>
      <c r="C1952" s="26">
        <f>VLOOKUP(A1952,medical[#All],2,FALSE)</f>
        <v>22.515000000000001</v>
      </c>
      <c r="D1952" s="26" t="str">
        <f>VLOOKUP(A1952,medical[#All],5,FALSE)</f>
        <v>Normal</v>
      </c>
      <c r="E1952" s="26" t="str">
        <f>VLOOKUP(A1952,medical[#All],6,FALSE)</f>
        <v>Yes</v>
      </c>
      <c r="F1952" s="26" t="str">
        <f>VLOOKUP('Health care'!A1952,medical[#All],7,FALSE)</f>
        <v>No</v>
      </c>
      <c r="G1952" s="26" t="str">
        <f>VLOOKUP(A1952,medical[#All],8,FALSE)</f>
        <v>Yes</v>
      </c>
      <c r="H1952" s="26">
        <f>VLOOKUP('Health care'!A1952,medical[#All],9,FALSE)</f>
        <v>1</v>
      </c>
      <c r="I1952" s="26" t="str">
        <f>VLOOKUP(A1952,medical[#All],10,FALSE)</f>
        <v>No</v>
      </c>
      <c r="J1952" s="27" t="str">
        <f>VLOOKUP(A1952,medical[#All],3,FALSE)</f>
        <v>Normal Weight</v>
      </c>
      <c r="K1952" s="27" t="str">
        <f>VLOOKUP(A1952,medical[#All],5,FALSE)</f>
        <v>Normal</v>
      </c>
      <c r="L1952" s="28" t="str">
        <f>VLOOKUP(A1952,hospital[#All],10,FALSE)</f>
        <v>4-Nov-1997</v>
      </c>
      <c r="M1952" s="29">
        <f>VLOOKUP(A1952,hospital[#All],6,FALSE)</f>
        <v>3594.17</v>
      </c>
      <c r="N1952" s="26" t="str">
        <f>VLOOKUP(A1952,hospital[#All],7,FALSE)</f>
        <v>tier - 2</v>
      </c>
      <c r="O1952" s="26" t="str">
        <f>VLOOKUP(A1952,hospital[#All],8,FALSE)</f>
        <v>tier - 2</v>
      </c>
      <c r="P1952" s="26" t="str">
        <f>VLOOKUP(A1952,hospital[#All],9,FALSE)</f>
        <v>R1012</v>
      </c>
      <c r="Q1952" s="26">
        <f>VLOOKUP(A1952,hospital[#All],11,FALSE)</f>
        <v>28</v>
      </c>
    </row>
    <row r="1953" spans="1:17" ht="15.6" x14ac:dyDescent="0.3">
      <c r="A1953" s="25" t="s">
        <v>416</v>
      </c>
      <c r="B1953" s="26" t="str">
        <f>VLOOKUP(A1953,cstm_name[#All],4,FALSE)</f>
        <v>Apolo</v>
      </c>
      <c r="C1953" s="26">
        <f>VLOOKUP(A1953,medical[#All],2,FALSE)</f>
        <v>32.700000000000003</v>
      </c>
      <c r="D1953" s="26" t="str">
        <f>VLOOKUP(A1953,medical[#All],5,FALSE)</f>
        <v>Normal</v>
      </c>
      <c r="E1953" s="26" t="str">
        <f>VLOOKUP(A1953,medical[#All],6,FALSE)</f>
        <v>No</v>
      </c>
      <c r="F1953" s="26" t="str">
        <f>VLOOKUP('Health care'!A1953,medical[#All],7,FALSE)</f>
        <v>No</v>
      </c>
      <c r="G1953" s="26" t="str">
        <f>VLOOKUP(A1953,medical[#All],8,FALSE)</f>
        <v>No</v>
      </c>
      <c r="H1953" s="26">
        <f>VLOOKUP('Health care'!A1953,medical[#All],9,FALSE)</f>
        <v>0</v>
      </c>
      <c r="I1953" s="26" t="str">
        <f>VLOOKUP(A1953,medical[#All],10,FALSE)</f>
        <v>No</v>
      </c>
      <c r="J1953" s="27" t="str">
        <f>VLOOKUP(A1953,medical[#All],3,FALSE)</f>
        <v>Obesity</v>
      </c>
      <c r="K1953" s="27" t="str">
        <f>VLOOKUP(A1953,medical[#All],5,FALSE)</f>
        <v>Normal</v>
      </c>
      <c r="L1953" s="28" t="str">
        <f>VLOOKUP(A1953,hospital[#All],10,FALSE)</f>
        <v>6-Jun-1999</v>
      </c>
      <c r="M1953" s="29">
        <f>VLOOKUP(A1953,hospital[#All],6,FALSE)</f>
        <v>3591.48</v>
      </c>
      <c r="N1953" s="26" t="str">
        <f>VLOOKUP(A1953,hospital[#All],7,FALSE)</f>
        <v>tier - 2</v>
      </c>
      <c r="O1953" s="26" t="str">
        <f>VLOOKUP(A1953,hospital[#All],8,FALSE)</f>
        <v>tier - 3</v>
      </c>
      <c r="P1953" s="26" t="str">
        <f>VLOOKUP(A1953,hospital[#All],9,FALSE)</f>
        <v>R1011</v>
      </c>
      <c r="Q1953" s="26">
        <f>VLOOKUP(A1953,hospital[#All],11,FALSE)</f>
        <v>26</v>
      </c>
    </row>
    <row r="1954" spans="1:17" ht="15.6" x14ac:dyDescent="0.3">
      <c r="A1954" s="25" t="s">
        <v>415</v>
      </c>
      <c r="B1954" s="26" t="str">
        <f>VLOOKUP(A1954,cstm_name[#All],4,FALSE)</f>
        <v>alfons</v>
      </c>
      <c r="C1954" s="26">
        <f>VLOOKUP(A1954,medical[#All],2,FALSE)</f>
        <v>17.75</v>
      </c>
      <c r="D1954" s="26" t="str">
        <f>VLOOKUP(A1954,medical[#All],5,FALSE)</f>
        <v>Diabetes</v>
      </c>
      <c r="E1954" s="26" t="str">
        <f>VLOOKUP(A1954,medical[#All],6,FALSE)</f>
        <v>Yes</v>
      </c>
      <c r="F1954" s="26" t="str">
        <f>VLOOKUP('Health care'!A1954,medical[#All],7,FALSE)</f>
        <v>No</v>
      </c>
      <c r="G1954" s="26" t="str">
        <f>VLOOKUP(A1954,medical[#All],8,FALSE)</f>
        <v>No</v>
      </c>
      <c r="H1954" s="26">
        <f>VLOOKUP('Health care'!A1954,medical[#All],9,FALSE)</f>
        <v>1</v>
      </c>
      <c r="I1954" s="26" t="str">
        <f>VLOOKUP(A1954,medical[#All],10,FALSE)</f>
        <v>No</v>
      </c>
      <c r="J1954" s="27" t="str">
        <f>VLOOKUP(A1954,medical[#All],3,FALSE)</f>
        <v>Underweight</v>
      </c>
      <c r="K1954" s="27" t="str">
        <f>VLOOKUP(A1954,medical[#All],5,FALSE)</f>
        <v>Diabetes</v>
      </c>
      <c r="L1954" s="28" t="str">
        <f>VLOOKUP(A1954,hospital[#All],10,FALSE)</f>
        <v>27-Dec-1986</v>
      </c>
      <c r="M1954" s="29">
        <f>VLOOKUP(A1954,hospital[#All],6,FALSE)</f>
        <v>3589.14</v>
      </c>
      <c r="N1954" s="26" t="str">
        <f>VLOOKUP(A1954,hospital[#All],7,FALSE)</f>
        <v>tier - 2</v>
      </c>
      <c r="O1954" s="26" t="str">
        <f>VLOOKUP(A1954,hospital[#All],8,FALSE)</f>
        <v>tier - 2</v>
      </c>
      <c r="P1954" s="26" t="str">
        <f>VLOOKUP(A1954,hospital[#All],9,FALSE)</f>
        <v>R1013</v>
      </c>
      <c r="Q1954" s="26">
        <f>VLOOKUP(A1954,hospital[#All],11,FALSE)</f>
        <v>39</v>
      </c>
    </row>
    <row r="1955" spans="1:17" ht="15.6" x14ac:dyDescent="0.3">
      <c r="A1955" s="25" t="s">
        <v>414</v>
      </c>
      <c r="B1955" s="26" t="str">
        <f>VLOOKUP(A1955,cstm_name[#All],4,FALSE)</f>
        <v>amber</v>
      </c>
      <c r="C1955" s="26">
        <f>VLOOKUP(A1955,medical[#All],2,FALSE)</f>
        <v>33.630000000000003</v>
      </c>
      <c r="D1955" s="26" t="str">
        <f>VLOOKUP(A1955,medical[#All],5,FALSE)</f>
        <v>Normal</v>
      </c>
      <c r="E1955" s="26" t="str">
        <f>VLOOKUP(A1955,medical[#All],6,FALSE)</f>
        <v>Yes</v>
      </c>
      <c r="F1955" s="26" t="str">
        <f>VLOOKUP('Health care'!A1955,medical[#All],7,FALSE)</f>
        <v>No</v>
      </c>
      <c r="G1955" s="26" t="str">
        <f>VLOOKUP(A1955,medical[#All],8,FALSE)</f>
        <v>No</v>
      </c>
      <c r="H1955" s="26">
        <f>VLOOKUP('Health care'!A1955,medical[#All],9,FALSE)</f>
        <v>0</v>
      </c>
      <c r="I1955" s="26" t="str">
        <f>VLOOKUP(A1955,medical[#All],10,FALSE)</f>
        <v>No</v>
      </c>
      <c r="J1955" s="27" t="str">
        <f>VLOOKUP(A1955,medical[#All],3,FALSE)</f>
        <v>Obesity</v>
      </c>
      <c r="K1955" s="27" t="str">
        <f>VLOOKUP(A1955,medical[#All],5,FALSE)</f>
        <v>Normal</v>
      </c>
      <c r="L1955" s="28" t="str">
        <f>VLOOKUP(A1955,hospital[#All],10,FALSE)</f>
        <v>11-Nov-2001</v>
      </c>
      <c r="M1955" s="29">
        <f>VLOOKUP(A1955,hospital[#All],6,FALSE)</f>
        <v>3579.83</v>
      </c>
      <c r="N1955" s="26" t="str">
        <f>VLOOKUP(A1955,hospital[#All],7,FALSE)</f>
        <v>tier - 2</v>
      </c>
      <c r="O1955" s="26" t="str">
        <f>VLOOKUP(A1955,hospital[#All],8,FALSE)</f>
        <v>tier - 2</v>
      </c>
      <c r="P1955" s="26" t="str">
        <f>VLOOKUP(A1955,hospital[#All],9,FALSE)</f>
        <v>R1012</v>
      </c>
      <c r="Q1955" s="26">
        <f>VLOOKUP(A1955,hospital[#All],11,FALSE)</f>
        <v>24</v>
      </c>
    </row>
    <row r="1956" spans="1:17" ht="15.6" x14ac:dyDescent="0.3">
      <c r="A1956" s="25" t="s">
        <v>413</v>
      </c>
      <c r="B1956" s="26" t="str">
        <f>VLOOKUP(A1956,cstm_name[#All],4,FALSE)</f>
        <v>Leah</v>
      </c>
      <c r="C1956" s="26">
        <f>VLOOKUP(A1956,medical[#All],2,FALSE)</f>
        <v>34.799999999999997</v>
      </c>
      <c r="D1956" s="26" t="str">
        <f>VLOOKUP(A1956,medical[#All],5,FALSE)</f>
        <v>Normal</v>
      </c>
      <c r="E1956" s="26" t="str">
        <f>VLOOKUP(A1956,medical[#All],6,FALSE)</f>
        <v>Yes</v>
      </c>
      <c r="F1956" s="26" t="str">
        <f>VLOOKUP('Health care'!A1956,medical[#All],7,FALSE)</f>
        <v>No</v>
      </c>
      <c r="G1956" s="26" t="str">
        <f>VLOOKUP(A1956,medical[#All],8,FALSE)</f>
        <v>No</v>
      </c>
      <c r="H1956" s="26">
        <f>VLOOKUP('Health care'!A1956,medical[#All],9,FALSE)</f>
        <v>1</v>
      </c>
      <c r="I1956" s="26" t="str">
        <f>VLOOKUP(A1956,medical[#All],10,FALSE)</f>
        <v>No</v>
      </c>
      <c r="J1956" s="27" t="str">
        <f>VLOOKUP(A1956,medical[#All],3,FALSE)</f>
        <v>Obesity</v>
      </c>
      <c r="K1956" s="27" t="str">
        <f>VLOOKUP(A1956,medical[#All],5,FALSE)</f>
        <v>Normal</v>
      </c>
      <c r="L1956" s="28" t="str">
        <f>VLOOKUP(A1956,hospital[#All],10,FALSE)</f>
        <v>23-Aug-1995</v>
      </c>
      <c r="M1956" s="29">
        <f>VLOOKUP(A1956,hospital[#All],6,FALSE)</f>
        <v>3578</v>
      </c>
      <c r="N1956" s="26" t="str">
        <f>VLOOKUP(A1956,hospital[#All],7,FALSE)</f>
        <v>tier - 2</v>
      </c>
      <c r="O1956" s="26" t="str">
        <f>VLOOKUP(A1956,hospital[#All],8,FALSE)</f>
        <v>tier - 3</v>
      </c>
      <c r="P1956" s="26" t="str">
        <f>VLOOKUP(A1956,hospital[#All],9,FALSE)</f>
        <v>R1011</v>
      </c>
      <c r="Q1956" s="26">
        <f>VLOOKUP(A1956,hospital[#All],11,FALSE)</f>
        <v>30</v>
      </c>
    </row>
    <row r="1957" spans="1:17" ht="15.6" x14ac:dyDescent="0.3">
      <c r="A1957" s="25" t="s">
        <v>412</v>
      </c>
      <c r="B1957" s="26" t="str">
        <f>VLOOKUP(A1957,cstm_name[#All],4,FALSE)</f>
        <v>lilia</v>
      </c>
      <c r="C1957" s="26">
        <f>VLOOKUP(A1957,medical[#All],2,FALSE)</f>
        <v>16.809999999999999</v>
      </c>
      <c r="D1957" s="26" t="str">
        <f>VLOOKUP(A1957,medical[#All],5,FALSE)</f>
        <v>Normal</v>
      </c>
      <c r="E1957" s="26" t="str">
        <f>VLOOKUP(A1957,medical[#All],6,FALSE)</f>
        <v>Yes</v>
      </c>
      <c r="F1957" s="26" t="str">
        <f>VLOOKUP('Health care'!A1957,medical[#All],7,FALSE)</f>
        <v>No</v>
      </c>
      <c r="G1957" s="26" t="str">
        <f>VLOOKUP(A1957,medical[#All],8,FALSE)</f>
        <v>No</v>
      </c>
      <c r="H1957" s="26">
        <f>VLOOKUP('Health care'!A1957,medical[#All],9,FALSE)</f>
        <v>1</v>
      </c>
      <c r="I1957" s="26" t="str">
        <f>VLOOKUP(A1957,medical[#All],10,FALSE)</f>
        <v>No</v>
      </c>
      <c r="J1957" s="27" t="str">
        <f>VLOOKUP(A1957,medical[#All],3,FALSE)</f>
        <v>Underweight</v>
      </c>
      <c r="K1957" s="27" t="str">
        <f>VLOOKUP(A1957,medical[#All],5,FALSE)</f>
        <v>Normal</v>
      </c>
      <c r="L1957" s="28" t="str">
        <f>VLOOKUP(A1957,hospital[#All],10,FALSE)</f>
        <v>18-Aug-1988</v>
      </c>
      <c r="M1957" s="29">
        <f>VLOOKUP(A1957,hospital[#All],6,FALSE)</f>
        <v>3569.96</v>
      </c>
      <c r="N1957" s="26" t="str">
        <f>VLOOKUP(A1957,hospital[#All],7,FALSE)</f>
        <v>tier - 2</v>
      </c>
      <c r="O1957" s="26" t="str">
        <f>VLOOKUP(A1957,hospital[#All],8,FALSE)</f>
        <v>tier - 1</v>
      </c>
      <c r="P1957" s="26" t="str">
        <f>VLOOKUP(A1957,hospital[#All],9,FALSE)</f>
        <v>R1012</v>
      </c>
      <c r="Q1957" s="26">
        <f>VLOOKUP(A1957,hospital[#All],11,FALSE)</f>
        <v>37</v>
      </c>
    </row>
    <row r="1958" spans="1:17" ht="15.6" x14ac:dyDescent="0.3">
      <c r="A1958" s="25" t="s">
        <v>411</v>
      </c>
      <c r="B1958" s="26" t="str">
        <f>VLOOKUP(A1958,cstm_name[#All],4,FALSE)</f>
        <v>danny</v>
      </c>
      <c r="C1958" s="26">
        <f>VLOOKUP(A1958,medical[#All],2,FALSE)</f>
        <v>16.690000000000001</v>
      </c>
      <c r="D1958" s="26" t="str">
        <f>VLOOKUP(A1958,medical[#All],5,FALSE)</f>
        <v>Diabetes</v>
      </c>
      <c r="E1958" s="26" t="str">
        <f>VLOOKUP(A1958,medical[#All],6,FALSE)</f>
        <v>Yes</v>
      </c>
      <c r="F1958" s="26" t="str">
        <f>VLOOKUP('Health care'!A1958,medical[#All],7,FALSE)</f>
        <v>No</v>
      </c>
      <c r="G1958" s="26" t="str">
        <f>VLOOKUP(A1958,medical[#All],8,FALSE)</f>
        <v>No</v>
      </c>
      <c r="H1958" s="26">
        <f>VLOOKUP('Health care'!A1958,medical[#All],9,FALSE)</f>
        <v>0</v>
      </c>
      <c r="I1958" s="26" t="str">
        <f>VLOOKUP(A1958,medical[#All],10,FALSE)</f>
        <v>No</v>
      </c>
      <c r="J1958" s="27" t="str">
        <f>VLOOKUP(A1958,medical[#All],3,FALSE)</f>
        <v>Underweight</v>
      </c>
      <c r="K1958" s="27" t="str">
        <f>VLOOKUP(A1958,medical[#All],5,FALSE)</f>
        <v>Diabetes</v>
      </c>
      <c r="L1958" s="28" t="str">
        <f>VLOOKUP(A1958,hospital[#All],10,FALSE)</f>
        <v>10-Oct-1981</v>
      </c>
      <c r="M1958" s="29">
        <f>VLOOKUP(A1958,hospital[#All],6,FALSE)</f>
        <v>3562.87</v>
      </c>
      <c r="N1958" s="26" t="str">
        <f>VLOOKUP(A1958,hospital[#All],7,FALSE)</f>
        <v>tier - 2</v>
      </c>
      <c r="O1958" s="26" t="str">
        <f>VLOOKUP(A1958,hospital[#All],8,FALSE)</f>
        <v>tier - 1</v>
      </c>
      <c r="P1958" s="26" t="str">
        <f>VLOOKUP(A1958,hospital[#All],9,FALSE)</f>
        <v>R1013</v>
      </c>
      <c r="Q1958" s="26">
        <f>VLOOKUP(A1958,hospital[#All],11,FALSE)</f>
        <v>44</v>
      </c>
    </row>
    <row r="1959" spans="1:17" ht="15.6" x14ac:dyDescent="0.3">
      <c r="A1959" s="25" t="s">
        <v>410</v>
      </c>
      <c r="B1959" s="26" t="str">
        <f>VLOOKUP(A1959,cstm_name[#All],4,FALSE)</f>
        <v>lauren</v>
      </c>
      <c r="C1959" s="26">
        <f>VLOOKUP(A1959,medical[#All],2,FALSE)</f>
        <v>23.21</v>
      </c>
      <c r="D1959" s="26" t="str">
        <f>VLOOKUP(A1959,medical[#All],5,FALSE)</f>
        <v>Normal</v>
      </c>
      <c r="E1959" s="26" t="str">
        <f>VLOOKUP(A1959,medical[#All],6,FALSE)</f>
        <v>Yes</v>
      </c>
      <c r="F1959" s="26" t="str">
        <f>VLOOKUP('Health care'!A1959,medical[#All],7,FALSE)</f>
        <v>No</v>
      </c>
      <c r="G1959" s="26" t="str">
        <f>VLOOKUP(A1959,medical[#All],8,FALSE)</f>
        <v>No</v>
      </c>
      <c r="H1959" s="26">
        <f>VLOOKUP('Health care'!A1959,medical[#All],9,FALSE)</f>
        <v>1</v>
      </c>
      <c r="I1959" s="26" t="str">
        <f>VLOOKUP(A1959,medical[#All],10,FALSE)</f>
        <v>No</v>
      </c>
      <c r="J1959" s="27" t="str">
        <f>VLOOKUP(A1959,medical[#All],3,FALSE)</f>
        <v>Normal Weight</v>
      </c>
      <c r="K1959" s="27" t="str">
        <f>VLOOKUP(A1959,medical[#All],5,FALSE)</f>
        <v>Normal</v>
      </c>
      <c r="L1959" s="28" t="str">
        <f>VLOOKUP(A1959,hospital[#All],10,FALSE)</f>
        <v>16-Jun-1995</v>
      </c>
      <c r="M1959" s="29">
        <f>VLOOKUP(A1959,hospital[#All],6,FALSE)</f>
        <v>3561.89</v>
      </c>
      <c r="N1959" s="26" t="str">
        <f>VLOOKUP(A1959,hospital[#All],7,FALSE)</f>
        <v>tier - 2</v>
      </c>
      <c r="O1959" s="26" t="str">
        <f>VLOOKUP(A1959,hospital[#All],8,FALSE)</f>
        <v>tier - 1</v>
      </c>
      <c r="P1959" s="26" t="str">
        <f>VLOOKUP(A1959,hospital[#All],9,FALSE)</f>
        <v>R1013</v>
      </c>
      <c r="Q1959" s="26">
        <f>VLOOKUP(A1959,hospital[#All],11,FALSE)</f>
        <v>30</v>
      </c>
    </row>
    <row r="1960" spans="1:17" ht="15.6" x14ac:dyDescent="0.3">
      <c r="A1960" s="25" t="s">
        <v>409</v>
      </c>
      <c r="B1960" s="26" t="str">
        <f>VLOOKUP(A1960,cstm_name[#All],4,FALSE)</f>
        <v>courtney</v>
      </c>
      <c r="C1960" s="26">
        <f>VLOOKUP(A1960,medical[#All],2,FALSE)</f>
        <v>25.175000000000001</v>
      </c>
      <c r="D1960" s="26" t="str">
        <f>VLOOKUP(A1960,medical[#All],5,FALSE)</f>
        <v>Normal</v>
      </c>
      <c r="E1960" s="26" t="str">
        <f>VLOOKUP(A1960,medical[#All],6,FALSE)</f>
        <v>Yes</v>
      </c>
      <c r="F1960" s="26" t="str">
        <f>VLOOKUP('Health care'!A1960,medical[#All],7,FALSE)</f>
        <v>No</v>
      </c>
      <c r="G1960" s="26" t="str">
        <f>VLOOKUP(A1960,medical[#All],8,FALSE)</f>
        <v>No</v>
      </c>
      <c r="H1960" s="26">
        <f>VLOOKUP('Health care'!A1960,medical[#All],9,FALSE)</f>
        <v>1</v>
      </c>
      <c r="I1960" s="26" t="str">
        <f>VLOOKUP(A1960,medical[#All],10,FALSE)</f>
        <v>No</v>
      </c>
      <c r="J1960" s="27" t="str">
        <f>VLOOKUP(A1960,medical[#All],3,FALSE)</f>
        <v>OverWeight</v>
      </c>
      <c r="K1960" s="27" t="str">
        <f>VLOOKUP(A1960,medical[#All],5,FALSE)</f>
        <v>Normal</v>
      </c>
      <c r="L1960" s="28" t="str">
        <f>VLOOKUP(A1960,hospital[#All],10,FALSE)</f>
        <v>9-Oct-1995</v>
      </c>
      <c r="M1960" s="29">
        <f>VLOOKUP(A1960,hospital[#All],6,FALSE)</f>
        <v>3558.62</v>
      </c>
      <c r="N1960" s="26" t="str">
        <f>VLOOKUP(A1960,hospital[#All],7,FALSE)</f>
        <v>tier - 2</v>
      </c>
      <c r="O1960" s="26" t="str">
        <f>VLOOKUP(A1960,hospital[#All],8,FALSE)</f>
        <v>tier - 3</v>
      </c>
      <c r="P1960" s="26" t="str">
        <f>VLOOKUP(A1960,hospital[#All],9,FALSE)</f>
        <v>R1024</v>
      </c>
      <c r="Q1960" s="26">
        <f>VLOOKUP(A1960,hospital[#All],11,FALSE)</f>
        <v>30</v>
      </c>
    </row>
    <row r="1961" spans="1:17" ht="15.6" x14ac:dyDescent="0.3">
      <c r="A1961" s="25" t="s">
        <v>408</v>
      </c>
      <c r="B1961" s="26" t="str">
        <f>VLOOKUP(A1961,cstm_name[#All],4,FALSE)</f>
        <v>elizabeth</v>
      </c>
      <c r="C1961" s="26">
        <f>VLOOKUP(A1961,medical[#All],2,FALSE)</f>
        <v>34.770000000000003</v>
      </c>
      <c r="D1961" s="26" t="str">
        <f>VLOOKUP(A1961,medical[#All],5,FALSE)</f>
        <v>Prediabetes</v>
      </c>
      <c r="E1961" s="26" t="str">
        <f>VLOOKUP(A1961,medical[#All],6,FALSE)</f>
        <v>No</v>
      </c>
      <c r="F1961" s="26" t="str">
        <f>VLOOKUP('Health care'!A1961,medical[#All],7,FALSE)</f>
        <v>No</v>
      </c>
      <c r="G1961" s="26" t="str">
        <f>VLOOKUP(A1961,medical[#All],8,FALSE)</f>
        <v>No</v>
      </c>
      <c r="H1961" s="26">
        <f>VLOOKUP('Health care'!A1961,medical[#All],9,FALSE)</f>
        <v>0</v>
      </c>
      <c r="I1961" s="26" t="str">
        <f>VLOOKUP(A1961,medical[#All],10,FALSE)</f>
        <v>No</v>
      </c>
      <c r="J1961" s="27" t="str">
        <f>VLOOKUP(A1961,medical[#All],3,FALSE)</f>
        <v>Obesity</v>
      </c>
      <c r="K1961" s="27" t="str">
        <f>VLOOKUP(A1961,medical[#All],5,FALSE)</f>
        <v>Prediabetes</v>
      </c>
      <c r="L1961" s="28" t="str">
        <f>VLOOKUP(A1961,hospital[#All],10,FALSE)</f>
        <v>24-Sep-1994</v>
      </c>
      <c r="M1961" s="29">
        <f>VLOOKUP(A1961,hospital[#All],6,FALSE)</f>
        <v>3556.92</v>
      </c>
      <c r="N1961" s="26" t="str">
        <f>VLOOKUP(A1961,hospital[#All],7,FALSE)</f>
        <v>tier - 2</v>
      </c>
      <c r="O1961" s="26" t="str">
        <f>VLOOKUP(A1961,hospital[#All],8,FALSE)</f>
        <v>tier - 3</v>
      </c>
      <c r="P1961" s="26" t="str">
        <f>VLOOKUP(A1961,hospital[#All],9,FALSE)</f>
        <v>R1012</v>
      </c>
      <c r="Q1961" s="26">
        <f>VLOOKUP(A1961,hospital[#All],11,FALSE)</f>
        <v>31</v>
      </c>
    </row>
    <row r="1962" spans="1:17" ht="15.6" x14ac:dyDescent="0.3">
      <c r="A1962" s="25" t="s">
        <v>407</v>
      </c>
      <c r="B1962" s="26" t="str">
        <f>VLOOKUP(A1962,cstm_name[#All],4,FALSE)</f>
        <v>satomi</v>
      </c>
      <c r="C1962" s="26">
        <f>VLOOKUP(A1962,medical[#All],2,FALSE)</f>
        <v>27.7</v>
      </c>
      <c r="D1962" s="26" t="str">
        <f>VLOOKUP(A1962,medical[#All],5,FALSE)</f>
        <v>Normal</v>
      </c>
      <c r="E1962" s="26" t="str">
        <f>VLOOKUP(A1962,medical[#All],6,FALSE)</f>
        <v>No</v>
      </c>
      <c r="F1962" s="26" t="str">
        <f>VLOOKUP('Health care'!A1962,medical[#All],7,FALSE)</f>
        <v>No</v>
      </c>
      <c r="G1962" s="26" t="str">
        <f>VLOOKUP(A1962,medical[#All],8,FALSE)</f>
        <v>No</v>
      </c>
      <c r="H1962" s="26">
        <f>VLOOKUP('Health care'!A1962,medical[#All],9,FALSE)</f>
        <v>1</v>
      </c>
      <c r="I1962" s="26" t="str">
        <f>VLOOKUP(A1962,medical[#All],10,FALSE)</f>
        <v>No</v>
      </c>
      <c r="J1962" s="27" t="str">
        <f>VLOOKUP(A1962,medical[#All],3,FALSE)</f>
        <v>OverWeight</v>
      </c>
      <c r="K1962" s="27" t="str">
        <f>VLOOKUP(A1962,medical[#All],5,FALSE)</f>
        <v>Normal</v>
      </c>
      <c r="L1962" s="28" t="str">
        <f>VLOOKUP(A1962,hospital[#All],10,FALSE)</f>
        <v>22-Dec-1992</v>
      </c>
      <c r="M1962" s="29">
        <f>VLOOKUP(A1962,hospital[#All],6,FALSE)</f>
        <v>3554.2</v>
      </c>
      <c r="N1962" s="26" t="str">
        <f>VLOOKUP(A1962,hospital[#All],7,FALSE)</f>
        <v>tier - 2</v>
      </c>
      <c r="O1962" s="26" t="str">
        <f>VLOOKUP(A1962,hospital[#All],8,FALSE)</f>
        <v>tier - 3</v>
      </c>
      <c r="P1962" s="26" t="str">
        <f>VLOOKUP(A1962,hospital[#All],9,FALSE)</f>
        <v>R1011</v>
      </c>
      <c r="Q1962" s="26">
        <f>VLOOKUP(A1962,hospital[#All],11,FALSE)</f>
        <v>33</v>
      </c>
    </row>
    <row r="1963" spans="1:17" ht="15.6" x14ac:dyDescent="0.3">
      <c r="A1963" s="25" t="s">
        <v>406</v>
      </c>
      <c r="B1963" s="26" t="str">
        <f>VLOOKUP(A1963,cstm_name[#All],4,FALSE)</f>
        <v>Matthew</v>
      </c>
      <c r="C1963" s="26">
        <f>VLOOKUP(A1963,medical[#All],2,FALSE)</f>
        <v>19.12</v>
      </c>
      <c r="D1963" s="26" t="str">
        <f>VLOOKUP(A1963,medical[#All],5,FALSE)</f>
        <v>Normal</v>
      </c>
      <c r="E1963" s="26" t="str">
        <f>VLOOKUP(A1963,medical[#All],6,FALSE)</f>
        <v>Yes</v>
      </c>
      <c r="F1963" s="26" t="str">
        <f>VLOOKUP('Health care'!A1963,medical[#All],7,FALSE)</f>
        <v>No</v>
      </c>
      <c r="G1963" s="26" t="str">
        <f>VLOOKUP(A1963,medical[#All],8,FALSE)</f>
        <v>No</v>
      </c>
      <c r="H1963" s="26">
        <f>VLOOKUP('Health care'!A1963,medical[#All],9,FALSE)</f>
        <v>1</v>
      </c>
      <c r="I1963" s="26" t="str">
        <f>VLOOKUP(A1963,medical[#All],10,FALSE)</f>
        <v>No</v>
      </c>
      <c r="J1963" s="27" t="str">
        <f>VLOOKUP(A1963,medical[#All],3,FALSE)</f>
        <v>Normal Weight</v>
      </c>
      <c r="K1963" s="27" t="str">
        <f>VLOOKUP(A1963,medical[#All],5,FALSE)</f>
        <v>Normal</v>
      </c>
      <c r="L1963" s="28" t="str">
        <f>VLOOKUP(A1963,hospital[#All],10,FALSE)</f>
        <v>15-Oct-1988</v>
      </c>
      <c r="M1963" s="29">
        <f>VLOOKUP(A1963,hospital[#All],6,FALSE)</f>
        <v>3540.12</v>
      </c>
      <c r="N1963" s="26" t="str">
        <f>VLOOKUP(A1963,hospital[#All],7,FALSE)</f>
        <v>tier - 2</v>
      </c>
      <c r="O1963" s="26" t="str">
        <f>VLOOKUP(A1963,hospital[#All],8,FALSE)</f>
        <v>tier - 1</v>
      </c>
      <c r="P1963" s="26" t="str">
        <f>VLOOKUP(A1963,hospital[#All],9,FALSE)</f>
        <v>R1013</v>
      </c>
      <c r="Q1963" s="26">
        <f>VLOOKUP(A1963,hospital[#All],11,FALSE)</f>
        <v>37</v>
      </c>
    </row>
    <row r="1964" spans="1:17" ht="15.6" x14ac:dyDescent="0.3">
      <c r="A1964" s="25" t="s">
        <v>405</v>
      </c>
      <c r="B1964" s="26" t="str">
        <f>VLOOKUP(A1964,cstm_name[#All],4,FALSE)</f>
        <v>ii</v>
      </c>
      <c r="C1964" s="26">
        <f>VLOOKUP(A1964,medical[#All],2,FALSE)</f>
        <v>32.67</v>
      </c>
      <c r="D1964" s="26" t="str">
        <f>VLOOKUP(A1964,medical[#All],5,FALSE)</f>
        <v>Normal</v>
      </c>
      <c r="E1964" s="26" t="str">
        <f>VLOOKUP(A1964,medical[#All],6,FALSE)</f>
        <v>No</v>
      </c>
      <c r="F1964" s="26" t="str">
        <f>VLOOKUP('Health care'!A1964,medical[#All],7,FALSE)</f>
        <v>No</v>
      </c>
      <c r="G1964" s="26" t="str">
        <f>VLOOKUP(A1964,medical[#All],8,FALSE)</f>
        <v>Yes</v>
      </c>
      <c r="H1964" s="26">
        <f>VLOOKUP('Health care'!A1964,medical[#All],9,FALSE)</f>
        <v>1</v>
      </c>
      <c r="I1964" s="26" t="str">
        <f>VLOOKUP(A1964,medical[#All],10,FALSE)</f>
        <v>No</v>
      </c>
      <c r="J1964" s="27" t="str">
        <f>VLOOKUP(A1964,medical[#All],3,FALSE)</f>
        <v>Obesity</v>
      </c>
      <c r="K1964" s="27" t="str">
        <f>VLOOKUP(A1964,medical[#All],5,FALSE)</f>
        <v>Normal</v>
      </c>
      <c r="L1964" s="28" t="str">
        <f>VLOOKUP(A1964,hospital[#All],10,FALSE)</f>
        <v>24-Aug-2003</v>
      </c>
      <c r="M1964" s="29">
        <f>VLOOKUP(A1964,hospital[#All],6,FALSE)</f>
        <v>3538.9</v>
      </c>
      <c r="N1964" s="26" t="str">
        <f>VLOOKUP(A1964,hospital[#All],7,FALSE)</f>
        <v>tier - 2</v>
      </c>
      <c r="O1964" s="26" t="str">
        <f>VLOOKUP(A1964,hospital[#All],8,FALSE)</f>
        <v>tier - 2</v>
      </c>
      <c r="P1964" s="26" t="str">
        <f>VLOOKUP(A1964,hospital[#All],9,FALSE)</f>
        <v>R1012</v>
      </c>
      <c r="Q1964" s="26">
        <f>VLOOKUP(A1964,hospital[#All],11,FALSE)</f>
        <v>22</v>
      </c>
    </row>
    <row r="1965" spans="1:17" ht="15.6" x14ac:dyDescent="0.3">
      <c r="A1965" s="25" t="s">
        <v>404</v>
      </c>
      <c r="B1965" s="26" t="str">
        <f>VLOOKUP(A1965,cstm_name[#All],4,FALSE)</f>
        <v>manuel</v>
      </c>
      <c r="C1965" s="26">
        <f>VLOOKUP(A1965,medical[#All],2,FALSE)</f>
        <v>28.5</v>
      </c>
      <c r="D1965" s="26" t="str">
        <f>VLOOKUP(A1965,medical[#All],5,FALSE)</f>
        <v>Prediabetes</v>
      </c>
      <c r="E1965" s="26" t="str">
        <f>VLOOKUP(A1965,medical[#All],6,FALSE)</f>
        <v>No</v>
      </c>
      <c r="F1965" s="26" t="str">
        <f>VLOOKUP('Health care'!A1965,medical[#All],7,FALSE)</f>
        <v>No</v>
      </c>
      <c r="G1965" s="26" t="str">
        <f>VLOOKUP(A1965,medical[#All],8,FALSE)</f>
        <v>No</v>
      </c>
      <c r="H1965" s="26">
        <f>VLOOKUP('Health care'!A1965,medical[#All],9,FALSE)</f>
        <v>1</v>
      </c>
      <c r="I1965" s="26" t="str">
        <f>VLOOKUP(A1965,medical[#All],10,FALSE)</f>
        <v>No</v>
      </c>
      <c r="J1965" s="27" t="str">
        <f>VLOOKUP(A1965,medical[#All],3,FALSE)</f>
        <v>OverWeight</v>
      </c>
      <c r="K1965" s="27" t="str">
        <f>VLOOKUP(A1965,medical[#All],5,FALSE)</f>
        <v>Prediabetes</v>
      </c>
      <c r="L1965" s="28" t="str">
        <f>VLOOKUP(A1965,hospital[#All],10,FALSE)</f>
        <v>16-Sep-1998</v>
      </c>
      <c r="M1965" s="29">
        <f>VLOOKUP(A1965,hospital[#All],6,FALSE)</f>
        <v>3537.7</v>
      </c>
      <c r="N1965" s="26" t="str">
        <f>VLOOKUP(A1965,hospital[#All],7,FALSE)</f>
        <v>tier - 3</v>
      </c>
      <c r="O1965" s="26" t="str">
        <f>VLOOKUP(A1965,hospital[#All],8,FALSE)</f>
        <v>tier - 3</v>
      </c>
      <c r="P1965" s="26" t="str">
        <f>VLOOKUP(A1965,hospital[#All],9,FALSE)</f>
        <v>R1012</v>
      </c>
      <c r="Q1965" s="26">
        <f>VLOOKUP(A1965,hospital[#All],11,FALSE)</f>
        <v>27</v>
      </c>
    </row>
    <row r="1966" spans="1:17" ht="15.6" x14ac:dyDescent="0.3">
      <c r="A1966" s="25" t="s">
        <v>403</v>
      </c>
      <c r="B1966" s="26" t="str">
        <f>VLOOKUP(A1966,cstm_name[#All],4,FALSE)</f>
        <v>Kindsey</v>
      </c>
      <c r="C1966" s="26">
        <f>VLOOKUP(A1966,medical[#All],2,FALSE)</f>
        <v>39.270000000000003</v>
      </c>
      <c r="D1966" s="26" t="str">
        <f>VLOOKUP(A1966,medical[#All],5,FALSE)</f>
        <v>Prediabetes</v>
      </c>
      <c r="E1966" s="26" t="str">
        <f>VLOOKUP(A1966,medical[#All],6,FALSE)</f>
        <v>No</v>
      </c>
      <c r="F1966" s="26" t="str">
        <f>VLOOKUP('Health care'!A1966,medical[#All],7,FALSE)</f>
        <v>No</v>
      </c>
      <c r="G1966" s="26" t="str">
        <f>VLOOKUP(A1966,medical[#All],8,FALSE)</f>
        <v>No</v>
      </c>
      <c r="H1966" s="26">
        <f>VLOOKUP('Health care'!A1966,medical[#All],9,FALSE)</f>
        <v>0</v>
      </c>
      <c r="I1966" s="26" t="str">
        <f>VLOOKUP(A1966,medical[#All],10,FALSE)</f>
        <v>No</v>
      </c>
      <c r="J1966" s="27" t="str">
        <f>VLOOKUP(A1966,medical[#All],3,FALSE)</f>
        <v>Obesity</v>
      </c>
      <c r="K1966" s="27" t="str">
        <f>VLOOKUP(A1966,medical[#All],5,FALSE)</f>
        <v>Prediabetes</v>
      </c>
      <c r="L1966" s="28" t="str">
        <f>VLOOKUP(A1966,hospital[#All],10,FALSE)</f>
        <v>22-Sep-1999</v>
      </c>
      <c r="M1966" s="29">
        <f>VLOOKUP(A1966,hospital[#All],6,FALSE)</f>
        <v>3500.61</v>
      </c>
      <c r="N1966" s="26" t="str">
        <f>VLOOKUP(A1966,hospital[#All],7,FALSE)</f>
        <v>tier - 2</v>
      </c>
      <c r="O1966" s="26" t="str">
        <f>VLOOKUP(A1966,hospital[#All],8,FALSE)</f>
        <v>tier - 2</v>
      </c>
      <c r="P1966" s="26" t="str">
        <f>VLOOKUP(A1966,hospital[#All],9,FALSE)</f>
        <v>R1013</v>
      </c>
      <c r="Q1966" s="26">
        <f>VLOOKUP(A1966,hospital[#All],11,FALSE)</f>
        <v>26</v>
      </c>
    </row>
    <row r="1967" spans="1:17" ht="15.6" x14ac:dyDescent="0.3">
      <c r="A1967" s="25" t="s">
        <v>402</v>
      </c>
      <c r="B1967" s="26" t="str">
        <f>VLOOKUP(A1967,cstm_name[#All],4,FALSE)</f>
        <v>Thomas</v>
      </c>
      <c r="C1967" s="26">
        <f>VLOOKUP(A1967,medical[#All],2,FALSE)</f>
        <v>32.49</v>
      </c>
      <c r="D1967" s="26" t="str">
        <f>VLOOKUP(A1967,medical[#All],5,FALSE)</f>
        <v>Normal</v>
      </c>
      <c r="E1967" s="26" t="str">
        <f>VLOOKUP(A1967,medical[#All],6,FALSE)</f>
        <v>Yes</v>
      </c>
      <c r="F1967" s="26" t="str">
        <f>VLOOKUP('Health care'!A1967,medical[#All],7,FALSE)</f>
        <v>No</v>
      </c>
      <c r="G1967" s="26" t="str">
        <f>VLOOKUP(A1967,medical[#All],8,FALSE)</f>
        <v>No</v>
      </c>
      <c r="H1967" s="26">
        <f>VLOOKUP('Health care'!A1967,medical[#All],9,FALSE)</f>
        <v>0</v>
      </c>
      <c r="I1967" s="26" t="str">
        <f>VLOOKUP(A1967,medical[#All],10,FALSE)</f>
        <v>No</v>
      </c>
      <c r="J1967" s="27" t="str">
        <f>VLOOKUP(A1967,medical[#All],3,FALSE)</f>
        <v>Obesity</v>
      </c>
      <c r="K1967" s="27" t="str">
        <f>VLOOKUP(A1967,medical[#All],5,FALSE)</f>
        <v>Normal</v>
      </c>
      <c r="L1967" s="28" t="str">
        <f>VLOOKUP(A1967,hospital[#All],10,FALSE)</f>
        <v>18-Sep-1996</v>
      </c>
      <c r="M1967" s="29">
        <f>VLOOKUP(A1967,hospital[#All],6,FALSE)</f>
        <v>3490.55</v>
      </c>
      <c r="N1967" s="26" t="str">
        <f>VLOOKUP(A1967,hospital[#All],7,FALSE)</f>
        <v>tier - 1</v>
      </c>
      <c r="O1967" s="26" t="str">
        <f>VLOOKUP(A1967,hospital[#All],8,FALSE)</f>
        <v>tier - 2</v>
      </c>
      <c r="P1967" s="26" t="str">
        <f>VLOOKUP(A1967,hospital[#All],9,FALSE)</f>
        <v>R1015</v>
      </c>
      <c r="Q1967" s="26">
        <f>VLOOKUP(A1967,hospital[#All],11,FALSE)</f>
        <v>29</v>
      </c>
    </row>
    <row r="1968" spans="1:17" ht="15.6" x14ac:dyDescent="0.3">
      <c r="A1968" s="25" t="s">
        <v>401</v>
      </c>
      <c r="B1968" s="26" t="str">
        <f>VLOOKUP(A1968,cstm_name[#All],4,FALSE)</f>
        <v>Kyle</v>
      </c>
      <c r="C1968" s="26">
        <f>VLOOKUP(A1968,medical[#All],2,FALSE)</f>
        <v>23.7</v>
      </c>
      <c r="D1968" s="26" t="str">
        <f>VLOOKUP(A1968,medical[#All],5,FALSE)</f>
        <v>Normal</v>
      </c>
      <c r="E1968" s="26" t="str">
        <f>VLOOKUP(A1968,medical[#All],6,FALSE)</f>
        <v>Yes</v>
      </c>
      <c r="F1968" s="26" t="str">
        <f>VLOOKUP('Health care'!A1968,medical[#All],7,FALSE)</f>
        <v>No</v>
      </c>
      <c r="G1968" s="26" t="str">
        <f>VLOOKUP(A1968,medical[#All],8,FALSE)</f>
        <v>No</v>
      </c>
      <c r="H1968" s="26">
        <f>VLOOKUP('Health care'!A1968,medical[#All],9,FALSE)</f>
        <v>0</v>
      </c>
      <c r="I1968" s="26" t="str">
        <f>VLOOKUP(A1968,medical[#All],10,FALSE)</f>
        <v>No</v>
      </c>
      <c r="J1968" s="27" t="str">
        <f>VLOOKUP(A1968,medical[#All],3,FALSE)</f>
        <v>Normal Weight</v>
      </c>
      <c r="K1968" s="27" t="str">
        <f>VLOOKUP(A1968,medical[#All],5,FALSE)</f>
        <v>Normal</v>
      </c>
      <c r="L1968" s="28" t="str">
        <f>VLOOKUP(A1968,hospital[#All],10,FALSE)</f>
        <v>19-Sep-1996</v>
      </c>
      <c r="M1968" s="29">
        <f>VLOOKUP(A1968,hospital[#All],6,FALSE)</f>
        <v>3484.33</v>
      </c>
      <c r="N1968" s="26" t="str">
        <f>VLOOKUP(A1968,hospital[#All],7,FALSE)</f>
        <v>tier - 3</v>
      </c>
      <c r="O1968" s="26" t="str">
        <f>VLOOKUP(A1968,hospital[#All],8,FALSE)</f>
        <v>tier - 3</v>
      </c>
      <c r="P1968" s="26" t="str">
        <f>VLOOKUP(A1968,hospital[#All],9,FALSE)</f>
        <v>R1011</v>
      </c>
      <c r="Q1968" s="26">
        <f>VLOOKUP(A1968,hospital[#All],11,FALSE)</f>
        <v>29</v>
      </c>
    </row>
    <row r="1969" spans="1:17" ht="15.6" x14ac:dyDescent="0.3">
      <c r="A1969" s="25" t="s">
        <v>400</v>
      </c>
      <c r="B1969" s="26" t="str">
        <f>VLOOKUP(A1969,cstm_name[#All],4,FALSE)</f>
        <v>Alexander</v>
      </c>
      <c r="C1969" s="26">
        <f>VLOOKUP(A1969,medical[#All],2,FALSE)</f>
        <v>30.4</v>
      </c>
      <c r="D1969" s="26" t="str">
        <f>VLOOKUP(A1969,medical[#All],5,FALSE)</f>
        <v>Prediabetes</v>
      </c>
      <c r="E1969" s="26" t="str">
        <f>VLOOKUP(A1969,medical[#All],6,FALSE)</f>
        <v>No</v>
      </c>
      <c r="F1969" s="26" t="str">
        <f>VLOOKUP('Health care'!A1969,medical[#All],7,FALSE)</f>
        <v>yes</v>
      </c>
      <c r="G1969" s="26" t="str">
        <f>VLOOKUP(A1969,medical[#All],8,FALSE)</f>
        <v>No</v>
      </c>
      <c r="H1969" s="26">
        <f>VLOOKUP('Health care'!A1969,medical[#All],9,FALSE)</f>
        <v>1</v>
      </c>
      <c r="I1969" s="26" t="str">
        <f>VLOOKUP(A1969,medical[#All],10,FALSE)</f>
        <v>No</v>
      </c>
      <c r="J1969" s="27" t="str">
        <f>VLOOKUP(A1969,medical[#All],3,FALSE)</f>
        <v>Obesity</v>
      </c>
      <c r="K1969" s="27" t="str">
        <f>VLOOKUP(A1969,medical[#All],5,FALSE)</f>
        <v>Prediabetes</v>
      </c>
      <c r="L1969" s="28" t="str">
        <f>VLOOKUP(A1969,hospital[#All],10,FALSE)</f>
        <v>26-Jun-2004</v>
      </c>
      <c r="M1969" s="29">
        <f>VLOOKUP(A1969,hospital[#All],6,FALSE)</f>
        <v>3481.87</v>
      </c>
      <c r="N1969" s="26" t="str">
        <f>VLOOKUP(A1969,hospital[#All],7,FALSE)</f>
        <v>tier - 2</v>
      </c>
      <c r="O1969" s="26" t="str">
        <f>VLOOKUP(A1969,hospital[#All],8,FALSE)</f>
        <v>tier - 3</v>
      </c>
      <c r="P1969" s="26" t="str">
        <f>VLOOKUP(A1969,hospital[#All],9,FALSE)</f>
        <v>R1016</v>
      </c>
      <c r="Q1969" s="26">
        <f>VLOOKUP(A1969,hospital[#All],11,FALSE)</f>
        <v>21</v>
      </c>
    </row>
    <row r="1970" spans="1:17" ht="15.6" x14ac:dyDescent="0.3">
      <c r="A1970" s="25" t="s">
        <v>399</v>
      </c>
      <c r="B1970" s="26" t="str">
        <f>VLOOKUP(A1970,cstm_name[#All],4,FALSE)</f>
        <v>Dustin</v>
      </c>
      <c r="C1970" s="26">
        <f>VLOOKUP(A1970,medical[#All],2,FALSE)</f>
        <v>38.94</v>
      </c>
      <c r="D1970" s="26" t="str">
        <f>VLOOKUP(A1970,medical[#All],5,FALSE)</f>
        <v>Normal</v>
      </c>
      <c r="E1970" s="26" t="str">
        <f>VLOOKUP(A1970,medical[#All],6,FALSE)</f>
        <v>No</v>
      </c>
      <c r="F1970" s="26" t="str">
        <f>VLOOKUP('Health care'!A1970,medical[#All],7,FALSE)</f>
        <v>No</v>
      </c>
      <c r="G1970" s="26" t="str">
        <f>VLOOKUP(A1970,medical[#All],8,FALSE)</f>
        <v>Yes</v>
      </c>
      <c r="H1970" s="26">
        <f>VLOOKUP('Health care'!A1970,medical[#All],9,FALSE)</f>
        <v>1</v>
      </c>
      <c r="I1970" s="26" t="str">
        <f>VLOOKUP(A1970,medical[#All],10,FALSE)</f>
        <v>No</v>
      </c>
      <c r="J1970" s="27" t="str">
        <f>VLOOKUP(A1970,medical[#All],3,FALSE)</f>
        <v>Obesity</v>
      </c>
      <c r="K1970" s="27" t="str">
        <f>VLOOKUP(A1970,medical[#All],5,FALSE)</f>
        <v>Normal</v>
      </c>
      <c r="L1970" s="28" t="str">
        <f>VLOOKUP(A1970,hospital[#All],10,FALSE)</f>
        <v>12-Oct-1993</v>
      </c>
      <c r="M1970" s="29">
        <f>VLOOKUP(A1970,hospital[#All],6,FALSE)</f>
        <v>3471.41</v>
      </c>
      <c r="N1970" s="26" t="str">
        <f>VLOOKUP(A1970,hospital[#All],7,FALSE)</f>
        <v>tier - 2</v>
      </c>
      <c r="O1970" s="26" t="str">
        <f>VLOOKUP(A1970,hospital[#All],8,FALSE)</f>
        <v>tier - 2</v>
      </c>
      <c r="P1970" s="26" t="str">
        <f>VLOOKUP(A1970,hospital[#All],9,FALSE)</f>
        <v>R1013</v>
      </c>
      <c r="Q1970" s="26">
        <f>VLOOKUP(A1970,hospital[#All],11,FALSE)</f>
        <v>32</v>
      </c>
    </row>
    <row r="1971" spans="1:17" ht="15.6" x14ac:dyDescent="0.3">
      <c r="A1971" s="25" t="s">
        <v>398</v>
      </c>
      <c r="B1971" s="26" t="str">
        <f>VLOOKUP(A1971,cstm_name[#All],4,FALSE)</f>
        <v>chloe</v>
      </c>
      <c r="C1971" s="26">
        <f>VLOOKUP(A1971,medical[#All],2,FALSE)</f>
        <v>31.02</v>
      </c>
      <c r="D1971" s="26" t="str">
        <f>VLOOKUP(A1971,medical[#All],5,FALSE)</f>
        <v>Normal</v>
      </c>
      <c r="E1971" s="26" t="str">
        <f>VLOOKUP(A1971,medical[#All],6,FALSE)</f>
        <v>No</v>
      </c>
      <c r="F1971" s="26" t="str">
        <f>VLOOKUP('Health care'!A1971,medical[#All],7,FALSE)</f>
        <v>No</v>
      </c>
      <c r="G1971" s="26" t="str">
        <f>VLOOKUP(A1971,medical[#All],8,FALSE)</f>
        <v>Yes</v>
      </c>
      <c r="H1971" s="26">
        <f>VLOOKUP('Health care'!A1971,medical[#All],9,FALSE)</f>
        <v>1</v>
      </c>
      <c r="I1971" s="26" t="str">
        <f>VLOOKUP(A1971,medical[#All],10,FALSE)</f>
        <v>No</v>
      </c>
      <c r="J1971" s="27" t="str">
        <f>VLOOKUP(A1971,medical[#All],3,FALSE)</f>
        <v>Obesity</v>
      </c>
      <c r="K1971" s="27" t="str">
        <f>VLOOKUP(A1971,medical[#All],5,FALSE)</f>
        <v>Normal</v>
      </c>
      <c r="L1971" s="28" t="str">
        <f>VLOOKUP(A1971,hospital[#All],10,FALSE)</f>
        <v>29-Jul-2003</v>
      </c>
      <c r="M1971" s="29">
        <f>VLOOKUP(A1971,hospital[#All],6,FALSE)</f>
        <v>3463.51</v>
      </c>
      <c r="N1971" s="26" t="str">
        <f>VLOOKUP(A1971,hospital[#All],7,FALSE)</f>
        <v>tier - 2</v>
      </c>
      <c r="O1971" s="26" t="str">
        <f>VLOOKUP(A1971,hospital[#All],8,FALSE)</f>
        <v>tier - 1</v>
      </c>
      <c r="P1971" s="26" t="str">
        <f>VLOOKUP(A1971,hospital[#All],9,FALSE)</f>
        <v>R1025</v>
      </c>
      <c r="Q1971" s="26">
        <f>VLOOKUP(A1971,hospital[#All],11,FALSE)</f>
        <v>22</v>
      </c>
    </row>
    <row r="1972" spans="1:17" ht="15.6" x14ac:dyDescent="0.3">
      <c r="A1972" s="25" t="s">
        <v>397</v>
      </c>
      <c r="B1972" s="26" t="str">
        <f>VLOOKUP(A1972,cstm_name[#All],4,FALSE)</f>
        <v>cailtlin</v>
      </c>
      <c r="C1972" s="26">
        <f>VLOOKUP(A1972,medical[#All],2,FALSE)</f>
        <v>17.5</v>
      </c>
      <c r="D1972" s="26" t="str">
        <f>VLOOKUP(A1972,medical[#All],5,FALSE)</f>
        <v>Normal</v>
      </c>
      <c r="E1972" s="26" t="str">
        <f>VLOOKUP(A1972,medical[#All],6,FALSE)</f>
        <v>No</v>
      </c>
      <c r="F1972" s="26" t="str">
        <f>VLOOKUP('Health care'!A1972,medical[#All],7,FALSE)</f>
        <v>No</v>
      </c>
      <c r="G1972" s="26" t="str">
        <f>VLOOKUP(A1972,medical[#All],8,FALSE)</f>
        <v>No</v>
      </c>
      <c r="H1972" s="26">
        <f>VLOOKUP('Health care'!A1972,medical[#All],9,FALSE)</f>
        <v>1</v>
      </c>
      <c r="I1972" s="26" t="str">
        <f>VLOOKUP(A1972,medical[#All],10,FALSE)</f>
        <v>No</v>
      </c>
      <c r="J1972" s="27" t="str">
        <f>VLOOKUP(A1972,medical[#All],3,FALSE)</f>
        <v>Underweight</v>
      </c>
      <c r="K1972" s="27" t="str">
        <f>VLOOKUP(A1972,medical[#All],5,FALSE)</f>
        <v>Normal</v>
      </c>
      <c r="L1972" s="28" t="str">
        <f>VLOOKUP(A1972,hospital[#All],10,FALSE)</f>
        <v>14-Sep-1987</v>
      </c>
      <c r="M1972" s="29">
        <f>VLOOKUP(A1972,hospital[#All],6,FALSE)</f>
        <v>3453.77</v>
      </c>
      <c r="N1972" s="26" t="str">
        <f>VLOOKUP(A1972,hospital[#All],7,FALSE)</f>
        <v>tier - 2</v>
      </c>
      <c r="O1972" s="26" t="str">
        <f>VLOOKUP(A1972,hospital[#All],8,FALSE)</f>
        <v>tier - 1</v>
      </c>
      <c r="P1972" s="26" t="str">
        <f>VLOOKUP(A1972,hospital[#All],9,FALSE)</f>
        <v>R1011</v>
      </c>
      <c r="Q1972" s="26">
        <f>VLOOKUP(A1972,hospital[#All],11,FALSE)</f>
        <v>38</v>
      </c>
    </row>
    <row r="1973" spans="1:17" ht="15.6" x14ac:dyDescent="0.3">
      <c r="A1973" s="25" t="s">
        <v>396</v>
      </c>
      <c r="B1973" s="26" t="str">
        <f>VLOOKUP(A1973,cstm_name[#All],4,FALSE)</f>
        <v>joshua</v>
      </c>
      <c r="C1973" s="26">
        <f>VLOOKUP(A1973,medical[#All],2,FALSE)</f>
        <v>34.799999999999997</v>
      </c>
      <c r="D1973" s="26" t="str">
        <f>VLOOKUP(A1973,medical[#All],5,FALSE)</f>
        <v>Normal</v>
      </c>
      <c r="E1973" s="26" t="str">
        <f>VLOOKUP(A1973,medical[#All],6,FALSE)</f>
        <v>Yes</v>
      </c>
      <c r="F1973" s="26" t="str">
        <f>VLOOKUP('Health care'!A1973,medical[#All],7,FALSE)</f>
        <v>yes</v>
      </c>
      <c r="G1973" s="26" t="str">
        <f>VLOOKUP(A1973,medical[#All],8,FALSE)</f>
        <v>No</v>
      </c>
      <c r="H1973" s="26">
        <f>VLOOKUP('Health care'!A1973,medical[#All],9,FALSE)</f>
        <v>2</v>
      </c>
      <c r="I1973" s="26" t="str">
        <f>VLOOKUP(A1973,medical[#All],10,FALSE)</f>
        <v>No</v>
      </c>
      <c r="J1973" s="27" t="str">
        <f>VLOOKUP(A1973,medical[#All],3,FALSE)</f>
        <v>Obesity</v>
      </c>
      <c r="K1973" s="27" t="str">
        <f>VLOOKUP(A1973,medical[#All],5,FALSE)</f>
        <v>Normal</v>
      </c>
      <c r="L1973" s="28" t="str">
        <f>VLOOKUP(A1973,hospital[#All],10,FALSE)</f>
        <v>20-Jun-2000</v>
      </c>
      <c r="M1973" s="29">
        <f>VLOOKUP(A1973,hospital[#All],6,FALSE)</f>
        <v>3443.06</v>
      </c>
      <c r="N1973" s="26" t="str">
        <f>VLOOKUP(A1973,hospital[#All],7,FALSE)</f>
        <v>tier - 2</v>
      </c>
      <c r="O1973" s="26" t="str">
        <f>VLOOKUP(A1973,hospital[#All],8,FALSE)</f>
        <v>tier - 1</v>
      </c>
      <c r="P1973" s="26" t="str">
        <f>VLOOKUP(A1973,hospital[#All],9,FALSE)</f>
        <v>R1011</v>
      </c>
      <c r="Q1973" s="26">
        <f>VLOOKUP(A1973,hospital[#All],11,FALSE)</f>
        <v>25</v>
      </c>
    </row>
    <row r="1974" spans="1:17" ht="15.6" x14ac:dyDescent="0.3">
      <c r="A1974" s="25" t="s">
        <v>395</v>
      </c>
      <c r="B1974" s="26" t="str">
        <f>VLOOKUP(A1974,cstm_name[#All],4,FALSE)</f>
        <v>chuy</v>
      </c>
      <c r="C1974" s="26">
        <f>VLOOKUP(A1974,medical[#All],2,FALSE)</f>
        <v>17.3</v>
      </c>
      <c r="D1974" s="26" t="str">
        <f>VLOOKUP(A1974,medical[#All],5,FALSE)</f>
        <v>Diabetes</v>
      </c>
      <c r="E1974" s="26" t="str">
        <f>VLOOKUP(A1974,medical[#All],6,FALSE)</f>
        <v>Yes</v>
      </c>
      <c r="F1974" s="26" t="str">
        <f>VLOOKUP('Health care'!A1974,medical[#All],7,FALSE)</f>
        <v>No</v>
      </c>
      <c r="G1974" s="26" t="str">
        <f>VLOOKUP(A1974,medical[#All],8,FALSE)</f>
        <v>No</v>
      </c>
      <c r="H1974" s="26">
        <f>VLOOKUP('Health care'!A1974,medical[#All],9,FALSE)</f>
        <v>1</v>
      </c>
      <c r="I1974" s="26" t="str">
        <f>VLOOKUP(A1974,medical[#All],10,FALSE)</f>
        <v>No</v>
      </c>
      <c r="J1974" s="27" t="str">
        <f>VLOOKUP(A1974,medical[#All],3,FALSE)</f>
        <v>Underweight</v>
      </c>
      <c r="K1974" s="27" t="str">
        <f>VLOOKUP(A1974,medical[#All],5,FALSE)</f>
        <v>Diabetes</v>
      </c>
      <c r="L1974" s="28" t="str">
        <f>VLOOKUP(A1974,hospital[#All],10,FALSE)</f>
        <v>27-Aug-1986</v>
      </c>
      <c r="M1974" s="29">
        <f>VLOOKUP(A1974,hospital[#All],6,FALSE)</f>
        <v>3436.5</v>
      </c>
      <c r="N1974" s="26" t="str">
        <f>VLOOKUP(A1974,hospital[#All],7,FALSE)</f>
        <v>tier - 2</v>
      </c>
      <c r="O1974" s="26" t="str">
        <f>VLOOKUP(A1974,hospital[#All],8,FALSE)</f>
        <v>tier - 1</v>
      </c>
      <c r="P1974" s="26" t="str">
        <f>VLOOKUP(A1974,hospital[#All],9,FALSE)</f>
        <v>R1013</v>
      </c>
      <c r="Q1974" s="26">
        <f>VLOOKUP(A1974,hospital[#All],11,FALSE)</f>
        <v>39</v>
      </c>
    </row>
    <row r="1975" spans="1:17" ht="15.6" x14ac:dyDescent="0.3">
      <c r="A1975" s="25" t="s">
        <v>394</v>
      </c>
      <c r="B1975" s="26" t="str">
        <f>VLOOKUP(A1975,cstm_name[#All],4,FALSE)</f>
        <v>Laurie</v>
      </c>
      <c r="C1975" s="26">
        <f>VLOOKUP(A1975,medical[#All],2,FALSE)</f>
        <v>32.25</v>
      </c>
      <c r="D1975" s="26" t="str">
        <f>VLOOKUP(A1975,medical[#All],5,FALSE)</f>
        <v>Normal</v>
      </c>
      <c r="E1975" s="26" t="str">
        <f>VLOOKUP(A1975,medical[#All],6,FALSE)</f>
        <v>Yes</v>
      </c>
      <c r="F1975" s="26" t="str">
        <f>VLOOKUP('Health care'!A1975,medical[#All],7,FALSE)</f>
        <v>No</v>
      </c>
      <c r="G1975" s="26" t="str">
        <f>VLOOKUP(A1975,medical[#All],8,FALSE)</f>
        <v>No</v>
      </c>
      <c r="H1975" s="26">
        <f>VLOOKUP('Health care'!A1975,medical[#All],9,FALSE)</f>
        <v>0</v>
      </c>
      <c r="I1975" s="26" t="str">
        <f>VLOOKUP(A1975,medical[#All],10,FALSE)</f>
        <v>No</v>
      </c>
      <c r="J1975" s="27" t="str">
        <f>VLOOKUP(A1975,medical[#All],3,FALSE)</f>
        <v>Obesity</v>
      </c>
      <c r="K1975" s="27" t="str">
        <f>VLOOKUP(A1975,medical[#All],5,FALSE)</f>
        <v>Normal</v>
      </c>
      <c r="L1975" s="28" t="str">
        <f>VLOOKUP(A1975,hospital[#All],10,FALSE)</f>
        <v>26-Dec-2001</v>
      </c>
      <c r="M1975" s="29">
        <f>VLOOKUP(A1975,hospital[#All],6,FALSE)</f>
        <v>3434.38</v>
      </c>
      <c r="N1975" s="26" t="str">
        <f>VLOOKUP(A1975,hospital[#All],7,FALSE)</f>
        <v>tier - 2</v>
      </c>
      <c r="O1975" s="26" t="str">
        <f>VLOOKUP(A1975,hospital[#All],8,FALSE)</f>
        <v>tier - 2</v>
      </c>
      <c r="P1975" s="26" t="str">
        <f>VLOOKUP(A1975,hospital[#All],9,FALSE)</f>
        <v>R1011</v>
      </c>
      <c r="Q1975" s="26">
        <f>VLOOKUP(A1975,hospital[#All],11,FALSE)</f>
        <v>24</v>
      </c>
    </row>
    <row r="1976" spans="1:17" ht="15.6" x14ac:dyDescent="0.3">
      <c r="A1976" s="25" t="s">
        <v>393</v>
      </c>
      <c r="B1976" s="26" t="str">
        <f>VLOOKUP(A1976,cstm_name[#All],4,FALSE)</f>
        <v>Rachel</v>
      </c>
      <c r="C1976" s="26">
        <f>VLOOKUP(A1976,medical[#All],2,FALSE)</f>
        <v>42.4</v>
      </c>
      <c r="D1976" s="26" t="str">
        <f>VLOOKUP(A1976,medical[#All],5,FALSE)</f>
        <v>Normal</v>
      </c>
      <c r="E1976" s="26" t="str">
        <f>VLOOKUP(A1976,medical[#All],6,FALSE)</f>
        <v>Yes</v>
      </c>
      <c r="F1976" s="26" t="str">
        <f>VLOOKUP('Health care'!A1976,medical[#All],7,FALSE)</f>
        <v>No</v>
      </c>
      <c r="G1976" s="26" t="str">
        <f>VLOOKUP(A1976,medical[#All],8,FALSE)</f>
        <v>No</v>
      </c>
      <c r="H1976" s="26">
        <f>VLOOKUP('Health care'!A1976,medical[#All],9,FALSE)</f>
        <v>0</v>
      </c>
      <c r="I1976" s="26" t="str">
        <f>VLOOKUP(A1976,medical[#All],10,FALSE)</f>
        <v>No</v>
      </c>
      <c r="J1976" s="27" t="str">
        <f>VLOOKUP(A1976,medical[#All],3,FALSE)</f>
        <v>Obesity</v>
      </c>
      <c r="K1976" s="27" t="str">
        <f>VLOOKUP(A1976,medical[#All],5,FALSE)</f>
        <v>Normal</v>
      </c>
      <c r="L1976" s="28" t="str">
        <f>VLOOKUP(A1976,hospital[#All],10,FALSE)</f>
        <v>19-Dec-1996</v>
      </c>
      <c r="M1976" s="29">
        <f>VLOOKUP(A1976,hospital[#All],6,FALSE)</f>
        <v>3410.32</v>
      </c>
      <c r="N1976" s="26" t="str">
        <f>VLOOKUP(A1976,hospital[#All],7,FALSE)</f>
        <v>tier - 2</v>
      </c>
      <c r="O1976" s="26" t="str">
        <f>VLOOKUP(A1976,hospital[#All],8,FALSE)</f>
        <v>tier - 2</v>
      </c>
      <c r="P1976" s="26" t="str">
        <f>VLOOKUP(A1976,hospital[#All],9,FALSE)</f>
        <v>R1011</v>
      </c>
      <c r="Q1976" s="26">
        <f>VLOOKUP(A1976,hospital[#All],11,FALSE)</f>
        <v>29</v>
      </c>
    </row>
    <row r="1977" spans="1:17" ht="15.6" x14ac:dyDescent="0.3">
      <c r="A1977" s="25" t="s">
        <v>392</v>
      </c>
      <c r="B1977" s="26" t="str">
        <f>VLOOKUP(A1977,cstm_name[#All],4,FALSE)</f>
        <v>liza</v>
      </c>
      <c r="C1977" s="26">
        <f>VLOOKUP(A1977,medical[#All],2,FALSE)</f>
        <v>38.664999999999999</v>
      </c>
      <c r="D1977" s="26" t="str">
        <f>VLOOKUP(A1977,medical[#All],5,FALSE)</f>
        <v>Normal</v>
      </c>
      <c r="E1977" s="26" t="str">
        <f>VLOOKUP(A1977,medical[#All],6,FALSE)</f>
        <v>No</v>
      </c>
      <c r="F1977" s="26" t="str">
        <f>VLOOKUP('Health care'!A1977,medical[#All],7,FALSE)</f>
        <v>yes</v>
      </c>
      <c r="G1977" s="26" t="str">
        <f>VLOOKUP(A1977,medical[#All],8,FALSE)</f>
        <v>No</v>
      </c>
      <c r="H1977" s="26">
        <f>VLOOKUP('Health care'!A1977,medical[#All],9,FALSE)</f>
        <v>1</v>
      </c>
      <c r="I1977" s="26" t="str">
        <f>VLOOKUP(A1977,medical[#All],10,FALSE)</f>
        <v>No</v>
      </c>
      <c r="J1977" s="27" t="str">
        <f>VLOOKUP(A1977,medical[#All],3,FALSE)</f>
        <v>Obesity</v>
      </c>
      <c r="K1977" s="27" t="str">
        <f>VLOOKUP(A1977,medical[#All],5,FALSE)</f>
        <v>Normal</v>
      </c>
      <c r="L1977" s="28" t="str">
        <f>VLOOKUP(A1977,hospital[#All],10,FALSE)</f>
        <v>16-Jul-2004</v>
      </c>
      <c r="M1977" s="29">
        <f>VLOOKUP(A1977,hospital[#All],6,FALSE)</f>
        <v>3393.36</v>
      </c>
      <c r="N1977" s="26" t="str">
        <f>VLOOKUP(A1977,hospital[#All],7,FALSE)</f>
        <v>tier - 2</v>
      </c>
      <c r="O1977" s="26" t="str">
        <f>VLOOKUP(A1977,hospital[#All],8,FALSE)</f>
        <v>tier - 2</v>
      </c>
      <c r="P1977" s="26" t="str">
        <f>VLOOKUP(A1977,hospital[#All],9,FALSE)</f>
        <v>R1023</v>
      </c>
      <c r="Q1977" s="26">
        <f>VLOOKUP(A1977,hospital[#All],11,FALSE)</f>
        <v>21</v>
      </c>
    </row>
    <row r="1978" spans="1:17" ht="15.6" x14ac:dyDescent="0.3">
      <c r="A1978" s="25" t="s">
        <v>391</v>
      </c>
      <c r="B1978" s="26" t="str">
        <f>VLOOKUP(A1978,cstm_name[#All],4,FALSE)</f>
        <v>lindsey</v>
      </c>
      <c r="C1978" s="26">
        <f>VLOOKUP(A1978,medical[#All],2,FALSE)</f>
        <v>29.92</v>
      </c>
      <c r="D1978" s="26" t="str">
        <f>VLOOKUP(A1978,medical[#All],5,FALSE)</f>
        <v>Normal</v>
      </c>
      <c r="E1978" s="26" t="str">
        <f>VLOOKUP(A1978,medical[#All],6,FALSE)</f>
        <v>Yes</v>
      </c>
      <c r="F1978" s="26" t="str">
        <f>VLOOKUP('Health care'!A1978,medical[#All],7,FALSE)</f>
        <v>No</v>
      </c>
      <c r="G1978" s="26" t="str">
        <f>VLOOKUP(A1978,medical[#All],8,FALSE)</f>
        <v>No</v>
      </c>
      <c r="H1978" s="26">
        <f>VLOOKUP('Health care'!A1978,medical[#All],9,FALSE)</f>
        <v>0</v>
      </c>
      <c r="I1978" s="26" t="str">
        <f>VLOOKUP(A1978,medical[#All],10,FALSE)</f>
        <v>No</v>
      </c>
      <c r="J1978" s="27" t="str">
        <f>VLOOKUP(A1978,medical[#All],3,FALSE)</f>
        <v>OverWeight</v>
      </c>
      <c r="K1978" s="27" t="str">
        <f>VLOOKUP(A1978,medical[#All],5,FALSE)</f>
        <v>Normal</v>
      </c>
      <c r="L1978" s="28" t="str">
        <f>VLOOKUP(A1978,hospital[#All],10,FALSE)</f>
        <v>27-Oct-1996</v>
      </c>
      <c r="M1978" s="29">
        <f>VLOOKUP(A1978,hospital[#All],6,FALSE)</f>
        <v>3392.98</v>
      </c>
      <c r="N1978" s="26" t="str">
        <f>VLOOKUP(A1978,hospital[#All],7,FALSE)</f>
        <v>tier - 2</v>
      </c>
      <c r="O1978" s="26" t="str">
        <f>VLOOKUP(A1978,hospital[#All],8,FALSE)</f>
        <v>tier - 3</v>
      </c>
      <c r="P1978" s="26" t="str">
        <f>VLOOKUP(A1978,hospital[#All],9,FALSE)</f>
        <v>R1013</v>
      </c>
      <c r="Q1978" s="26">
        <f>VLOOKUP(A1978,hospital[#All],11,FALSE)</f>
        <v>29</v>
      </c>
    </row>
    <row r="1979" spans="1:17" ht="15.6" x14ac:dyDescent="0.3">
      <c r="A1979" s="25" t="s">
        <v>390</v>
      </c>
      <c r="B1979" s="26" t="str">
        <f>VLOOKUP(A1979,cstm_name[#All],4,FALSE)</f>
        <v>Lindsay</v>
      </c>
      <c r="C1979" s="26">
        <f>VLOOKUP(A1979,medical[#All],2,FALSE)</f>
        <v>29.48</v>
      </c>
      <c r="D1979" s="26" t="str">
        <f>VLOOKUP(A1979,medical[#All],5,FALSE)</f>
        <v>Normal</v>
      </c>
      <c r="E1979" s="26" t="str">
        <f>VLOOKUP(A1979,medical[#All],6,FALSE)</f>
        <v>Yes</v>
      </c>
      <c r="F1979" s="26" t="str">
        <f>VLOOKUP('Health care'!A1979,medical[#All],7,FALSE)</f>
        <v>No</v>
      </c>
      <c r="G1979" s="26" t="str">
        <f>VLOOKUP(A1979,medical[#All],8,FALSE)</f>
        <v>No</v>
      </c>
      <c r="H1979" s="26">
        <f>VLOOKUP('Health care'!A1979,medical[#All],9,FALSE)</f>
        <v>0</v>
      </c>
      <c r="I1979" s="26" t="str">
        <f>VLOOKUP(A1979,medical[#All],10,FALSE)</f>
        <v>No</v>
      </c>
      <c r="J1979" s="27" t="str">
        <f>VLOOKUP(A1979,medical[#All],3,FALSE)</f>
        <v>OverWeight</v>
      </c>
      <c r="K1979" s="27" t="str">
        <f>VLOOKUP(A1979,medical[#All],5,FALSE)</f>
        <v>Normal</v>
      </c>
      <c r="L1979" s="28" t="str">
        <f>VLOOKUP(A1979,hospital[#All],10,FALSE)</f>
        <v>10-Aug-1996</v>
      </c>
      <c r="M1979" s="29">
        <f>VLOOKUP(A1979,hospital[#All],6,FALSE)</f>
        <v>3392.37</v>
      </c>
      <c r="N1979" s="26" t="str">
        <f>VLOOKUP(A1979,hospital[#All],7,FALSE)</f>
        <v>tier - 2</v>
      </c>
      <c r="O1979" s="26" t="str">
        <f>VLOOKUP(A1979,hospital[#All],8,FALSE)</f>
        <v>tier - 3</v>
      </c>
      <c r="P1979" s="26" t="str">
        <f>VLOOKUP(A1979,hospital[#All],9,FALSE)</f>
        <v>R1013</v>
      </c>
      <c r="Q1979" s="26">
        <f>VLOOKUP(A1979,hospital[#All],11,FALSE)</f>
        <v>29</v>
      </c>
    </row>
    <row r="1980" spans="1:17" ht="15.6" x14ac:dyDescent="0.3">
      <c r="A1980" s="25" t="s">
        <v>389</v>
      </c>
      <c r="B1980" s="26" t="str">
        <f>VLOOKUP(A1980,cstm_name[#All],4,FALSE)</f>
        <v>Kathleen</v>
      </c>
      <c r="C1980" s="26">
        <f>VLOOKUP(A1980,medical[#All],2,FALSE)</f>
        <v>28.785</v>
      </c>
      <c r="D1980" s="26" t="str">
        <f>VLOOKUP(A1980,medical[#All],5,FALSE)</f>
        <v>Normal</v>
      </c>
      <c r="E1980" s="26" t="str">
        <f>VLOOKUP(A1980,medical[#All],6,FALSE)</f>
        <v>Yes</v>
      </c>
      <c r="F1980" s="26" t="str">
        <f>VLOOKUP('Health care'!A1980,medical[#All],7,FALSE)</f>
        <v>No</v>
      </c>
      <c r="G1980" s="26" t="str">
        <f>VLOOKUP(A1980,medical[#All],8,FALSE)</f>
        <v>No</v>
      </c>
      <c r="H1980" s="26">
        <f>VLOOKUP('Health care'!A1980,medical[#All],9,FALSE)</f>
        <v>0</v>
      </c>
      <c r="I1980" s="26" t="str">
        <f>VLOOKUP(A1980,medical[#All],10,FALSE)</f>
        <v>No</v>
      </c>
      <c r="J1980" s="27" t="str">
        <f>VLOOKUP(A1980,medical[#All],3,FALSE)</f>
        <v>OverWeight</v>
      </c>
      <c r="K1980" s="27" t="str">
        <f>VLOOKUP(A1980,medical[#All],5,FALSE)</f>
        <v>Normal</v>
      </c>
      <c r="L1980" s="28" t="str">
        <f>VLOOKUP(A1980,hospital[#All],10,FALSE)</f>
        <v>13-Nov-1996</v>
      </c>
      <c r="M1980" s="29">
        <f>VLOOKUP(A1980,hospital[#All],6,FALSE)</f>
        <v>3385.4</v>
      </c>
      <c r="N1980" s="26" t="str">
        <f>VLOOKUP(A1980,hospital[#All],7,FALSE)</f>
        <v>tier - 2</v>
      </c>
      <c r="O1980" s="26" t="str">
        <f>VLOOKUP(A1980,hospital[#All],8,FALSE)</f>
        <v>tier - 2</v>
      </c>
      <c r="P1980" s="26" t="str">
        <f>VLOOKUP(A1980,hospital[#All],9,FALSE)</f>
        <v>R1024</v>
      </c>
      <c r="Q1980" s="26">
        <f>VLOOKUP(A1980,hospital[#All],11,FALSE)</f>
        <v>29</v>
      </c>
    </row>
    <row r="1981" spans="1:17" ht="15.6" x14ac:dyDescent="0.3">
      <c r="A1981" s="25" t="s">
        <v>388</v>
      </c>
      <c r="B1981" s="26" t="str">
        <f>VLOOKUP(A1981,cstm_name[#All],4,FALSE)</f>
        <v>aya</v>
      </c>
      <c r="C1981" s="26">
        <f>VLOOKUP(A1981,medical[#All],2,FALSE)</f>
        <v>19.8</v>
      </c>
      <c r="D1981" s="26" t="str">
        <f>VLOOKUP(A1981,medical[#All],5,FALSE)</f>
        <v>Normal</v>
      </c>
      <c r="E1981" s="26" t="str">
        <f>VLOOKUP(A1981,medical[#All],6,FALSE)</f>
        <v>Yes</v>
      </c>
      <c r="F1981" s="26" t="str">
        <f>VLOOKUP('Health care'!A1981,medical[#All],7,FALSE)</f>
        <v>No</v>
      </c>
      <c r="G1981" s="26" t="str">
        <f>VLOOKUP(A1981,medical[#All],8,FALSE)</f>
        <v>No</v>
      </c>
      <c r="H1981" s="26">
        <f>VLOOKUP('Health care'!A1981,medical[#All],9,FALSE)</f>
        <v>0</v>
      </c>
      <c r="I1981" s="26" t="str">
        <f>VLOOKUP(A1981,medical[#All],10,FALSE)</f>
        <v>No</v>
      </c>
      <c r="J1981" s="27" t="str">
        <f>VLOOKUP(A1981,medical[#All],3,FALSE)</f>
        <v>Normal Weight</v>
      </c>
      <c r="K1981" s="27" t="str">
        <f>VLOOKUP(A1981,medical[#All],5,FALSE)</f>
        <v>Normal</v>
      </c>
      <c r="L1981" s="28" t="str">
        <f>VLOOKUP(A1981,hospital[#All],10,FALSE)</f>
        <v>14-Dec-1996</v>
      </c>
      <c r="M1981" s="29">
        <f>VLOOKUP(A1981,hospital[#All],6,FALSE)</f>
        <v>3378.91</v>
      </c>
      <c r="N1981" s="26" t="str">
        <f>VLOOKUP(A1981,hospital[#All],7,FALSE)</f>
        <v>tier - 2</v>
      </c>
      <c r="O1981" s="26" t="str">
        <f>VLOOKUP(A1981,hospital[#All],8,FALSE)</f>
        <v>tier - 1</v>
      </c>
      <c r="P1981" s="26" t="str">
        <f>VLOOKUP(A1981,hospital[#All],9,FALSE)</f>
        <v>R1011</v>
      </c>
      <c r="Q1981" s="26">
        <f>VLOOKUP(A1981,hospital[#All],11,FALSE)</f>
        <v>29</v>
      </c>
    </row>
    <row r="1982" spans="1:17" ht="15.6" x14ac:dyDescent="0.3">
      <c r="A1982" s="25" t="s">
        <v>387</v>
      </c>
      <c r="B1982" s="26" t="str">
        <f>VLOOKUP(A1982,cstm_name[#All],4,FALSE)</f>
        <v>Carolyn</v>
      </c>
      <c r="C1982" s="26">
        <f>VLOOKUP(A1982,medical[#All],2,FALSE)</f>
        <v>35.53</v>
      </c>
      <c r="D1982" s="26" t="str">
        <f>VLOOKUP(A1982,medical[#All],5,FALSE)</f>
        <v>Normal</v>
      </c>
      <c r="E1982" s="26" t="str">
        <f>VLOOKUP(A1982,medical[#All],6,FALSE)</f>
        <v>No</v>
      </c>
      <c r="F1982" s="26" t="str">
        <f>VLOOKUP('Health care'!A1982,medical[#All],7,FALSE)</f>
        <v>No</v>
      </c>
      <c r="G1982" s="26" t="str">
        <f>VLOOKUP(A1982,medical[#All],8,FALSE)</f>
        <v>Yes</v>
      </c>
      <c r="H1982" s="26">
        <f>VLOOKUP('Health care'!A1982,medical[#All],9,FALSE)</f>
        <v>1</v>
      </c>
      <c r="I1982" s="26" t="str">
        <f>VLOOKUP(A1982,medical[#All],10,FALSE)</f>
        <v>No</v>
      </c>
      <c r="J1982" s="27" t="str">
        <f>VLOOKUP(A1982,medical[#All],3,FALSE)</f>
        <v>Obesity</v>
      </c>
      <c r="K1982" s="27" t="str">
        <f>VLOOKUP(A1982,medical[#All],5,FALSE)</f>
        <v>Normal</v>
      </c>
      <c r="L1982" s="28" t="str">
        <f>VLOOKUP(A1982,hospital[#All],10,FALSE)</f>
        <v>7-Oct-1993</v>
      </c>
      <c r="M1982" s="29">
        <f>VLOOKUP(A1982,hospital[#All],6,FALSE)</f>
        <v>3366.67</v>
      </c>
      <c r="N1982" s="26" t="str">
        <f>VLOOKUP(A1982,hospital[#All],7,FALSE)</f>
        <v>tier - 2</v>
      </c>
      <c r="O1982" s="26" t="str">
        <f>VLOOKUP(A1982,hospital[#All],8,FALSE)</f>
        <v>tier - 2</v>
      </c>
      <c r="P1982" s="26" t="str">
        <f>VLOOKUP(A1982,hospital[#All],9,FALSE)</f>
        <v>R1013</v>
      </c>
      <c r="Q1982" s="26">
        <f>VLOOKUP(A1982,hospital[#All],11,FALSE)</f>
        <v>32</v>
      </c>
    </row>
    <row r="1983" spans="1:17" ht="15.6" x14ac:dyDescent="0.3">
      <c r="A1983" s="25" t="s">
        <v>386</v>
      </c>
      <c r="B1983" s="26" t="str">
        <f>VLOOKUP(A1983,cstm_name[#All],4,FALSE)</f>
        <v>bethany</v>
      </c>
      <c r="C1983" s="26">
        <f>VLOOKUP(A1983,medical[#All],2,FALSE)</f>
        <v>21.47</v>
      </c>
      <c r="D1983" s="26" t="str">
        <f>VLOOKUP(A1983,medical[#All],5,FALSE)</f>
        <v>Normal</v>
      </c>
      <c r="E1983" s="26" t="str">
        <f>VLOOKUP(A1983,medical[#All],6,FALSE)</f>
        <v>Yes</v>
      </c>
      <c r="F1983" s="26" t="str">
        <f>VLOOKUP('Health care'!A1983,medical[#All],7,FALSE)</f>
        <v>No</v>
      </c>
      <c r="G1983" s="26" t="str">
        <f>VLOOKUP(A1983,medical[#All],8,FALSE)</f>
        <v>No</v>
      </c>
      <c r="H1983" s="26">
        <f>VLOOKUP('Health care'!A1983,medical[#All],9,FALSE)</f>
        <v>1</v>
      </c>
      <c r="I1983" s="26" t="str">
        <f>VLOOKUP(A1983,medical[#All],10,FALSE)</f>
        <v>No</v>
      </c>
      <c r="J1983" s="27" t="str">
        <f>VLOOKUP(A1983,medical[#All],3,FALSE)</f>
        <v>Normal Weight</v>
      </c>
      <c r="K1983" s="27" t="str">
        <f>VLOOKUP(A1983,medical[#All],5,FALSE)</f>
        <v>Normal</v>
      </c>
      <c r="L1983" s="28" t="str">
        <f>VLOOKUP(A1983,hospital[#All],10,FALSE)</f>
        <v>23-Jun-1995</v>
      </c>
      <c r="M1983" s="29">
        <f>VLOOKUP(A1983,hospital[#All],6,FALSE)</f>
        <v>3353.47</v>
      </c>
      <c r="N1983" s="26" t="str">
        <f>VLOOKUP(A1983,hospital[#All],7,FALSE)</f>
        <v>tier - 2</v>
      </c>
      <c r="O1983" s="26" t="str">
        <f>VLOOKUP(A1983,hospital[#All],8,FALSE)</f>
        <v>tier - 3</v>
      </c>
      <c r="P1983" s="26" t="str">
        <f>VLOOKUP(A1983,hospital[#All],9,FALSE)</f>
        <v>R1012</v>
      </c>
      <c r="Q1983" s="26">
        <f>VLOOKUP(A1983,hospital[#All],11,FALSE)</f>
        <v>30</v>
      </c>
    </row>
    <row r="1984" spans="1:17" ht="15.6" x14ac:dyDescent="0.3">
      <c r="A1984" s="25" t="s">
        <v>385</v>
      </c>
      <c r="B1984" s="26" t="str">
        <f>VLOOKUP(A1984,cstm_name[#All],4,FALSE)</f>
        <v>Holly</v>
      </c>
      <c r="C1984" s="26">
        <f>VLOOKUP(A1984,medical[#All],2,FALSE)</f>
        <v>25.9</v>
      </c>
      <c r="D1984" s="26" t="str">
        <f>VLOOKUP(A1984,medical[#All],5,FALSE)</f>
        <v>Normal</v>
      </c>
      <c r="E1984" s="26" t="str">
        <f>VLOOKUP(A1984,medical[#All],6,FALSE)</f>
        <v>No</v>
      </c>
      <c r="F1984" s="26" t="str">
        <f>VLOOKUP('Health care'!A1984,medical[#All],7,FALSE)</f>
        <v>No</v>
      </c>
      <c r="G1984" s="26" t="str">
        <f>VLOOKUP(A1984,medical[#All],8,FALSE)</f>
        <v>Yes</v>
      </c>
      <c r="H1984" s="26">
        <f>VLOOKUP('Health care'!A1984,medical[#All],9,FALSE)</f>
        <v>1</v>
      </c>
      <c r="I1984" s="26" t="str">
        <f>VLOOKUP(A1984,medical[#All],10,FALSE)</f>
        <v>No</v>
      </c>
      <c r="J1984" s="27" t="str">
        <f>VLOOKUP(A1984,medical[#All],3,FALSE)</f>
        <v>OverWeight</v>
      </c>
      <c r="K1984" s="27" t="str">
        <f>VLOOKUP(A1984,medical[#All],5,FALSE)</f>
        <v>Normal</v>
      </c>
      <c r="L1984" s="28" t="str">
        <f>VLOOKUP(A1984,hospital[#All],10,FALSE)</f>
        <v>28-Oct-1993</v>
      </c>
      <c r="M1984" s="29">
        <f>VLOOKUP(A1984,hospital[#All],6,FALSE)</f>
        <v>3353.28</v>
      </c>
      <c r="N1984" s="26" t="str">
        <f>VLOOKUP(A1984,hospital[#All],7,FALSE)</f>
        <v>tier - 2</v>
      </c>
      <c r="O1984" s="26" t="str">
        <f>VLOOKUP(A1984,hospital[#All],8,FALSE)</f>
        <v>tier - 1</v>
      </c>
      <c r="P1984" s="26" t="str">
        <f>VLOOKUP(A1984,hospital[#All],9,FALSE)</f>
        <v>R1011</v>
      </c>
      <c r="Q1984" s="26">
        <f>VLOOKUP(A1984,hospital[#All],11,FALSE)</f>
        <v>32</v>
      </c>
    </row>
    <row r="1985" spans="1:17" ht="15.6" x14ac:dyDescent="0.3">
      <c r="A1985" s="25" t="s">
        <v>384</v>
      </c>
      <c r="B1985" s="26" t="str">
        <f>VLOOKUP(A1985,cstm_name[#All],4,FALSE)</f>
        <v>ping</v>
      </c>
      <c r="C1985" s="26">
        <f>VLOOKUP(A1985,medical[#All],2,FALSE)</f>
        <v>20.81</v>
      </c>
      <c r="D1985" s="26" t="str">
        <f>VLOOKUP(A1985,medical[#All],5,FALSE)</f>
        <v>Normal</v>
      </c>
      <c r="E1985" s="26" t="str">
        <f>VLOOKUP(A1985,medical[#All],6,FALSE)</f>
        <v>No</v>
      </c>
      <c r="F1985" s="26" t="str">
        <f>VLOOKUP('Health care'!A1985,medical[#All],7,FALSE)</f>
        <v>No</v>
      </c>
      <c r="G1985" s="26" t="str">
        <f>VLOOKUP(A1985,medical[#All],8,FALSE)</f>
        <v>No</v>
      </c>
      <c r="H1985" s="26">
        <f>VLOOKUP('Health care'!A1985,medical[#All],9,FALSE)</f>
        <v>0</v>
      </c>
      <c r="I1985" s="26" t="str">
        <f>VLOOKUP(A1985,medical[#All],10,FALSE)</f>
        <v>No</v>
      </c>
      <c r="J1985" s="27" t="str">
        <f>VLOOKUP(A1985,medical[#All],3,FALSE)</f>
        <v>Normal Weight</v>
      </c>
      <c r="K1985" s="27" t="str">
        <f>VLOOKUP(A1985,medical[#All],5,FALSE)</f>
        <v>Normal</v>
      </c>
      <c r="L1985" s="28" t="str">
        <f>VLOOKUP(A1985,hospital[#All],10,FALSE)</f>
        <v>1-Sep-1991</v>
      </c>
      <c r="M1985" s="29">
        <f>VLOOKUP(A1985,hospital[#All],6,FALSE)</f>
        <v>3342.79</v>
      </c>
      <c r="N1985" s="26" t="str">
        <f>VLOOKUP(A1985,hospital[#All],7,FALSE)</f>
        <v>tier - 2</v>
      </c>
      <c r="O1985" s="26" t="str">
        <f>VLOOKUP(A1985,hospital[#All],8,FALSE)</f>
        <v>tier - 1</v>
      </c>
      <c r="P1985" s="26" t="str">
        <f>VLOOKUP(A1985,hospital[#All],9,FALSE)</f>
        <v>R1013</v>
      </c>
      <c r="Q1985" s="26">
        <f>VLOOKUP(A1985,hospital[#All],11,FALSE)</f>
        <v>34</v>
      </c>
    </row>
    <row r="1986" spans="1:17" ht="15.6" x14ac:dyDescent="0.3">
      <c r="A1986" s="25" t="s">
        <v>383</v>
      </c>
      <c r="B1986" s="26" t="str">
        <f>VLOOKUP(A1986,cstm_name[#All],4,FALSE)</f>
        <v>tim</v>
      </c>
      <c r="C1986" s="26">
        <f>VLOOKUP(A1986,medical[#All],2,FALSE)</f>
        <v>25.84</v>
      </c>
      <c r="D1986" s="26" t="str">
        <f>VLOOKUP(A1986,medical[#All],5,FALSE)</f>
        <v>Prediabetes</v>
      </c>
      <c r="E1986" s="26" t="str">
        <f>VLOOKUP(A1986,medical[#All],6,FALSE)</f>
        <v>Yes</v>
      </c>
      <c r="F1986" s="26" t="str">
        <f>VLOOKUP('Health care'!A1986,medical[#All],7,FALSE)</f>
        <v>No</v>
      </c>
      <c r="G1986" s="26" t="str">
        <f>VLOOKUP(A1986,medical[#All],8,FALSE)</f>
        <v>Yes</v>
      </c>
      <c r="H1986" s="26">
        <f>VLOOKUP('Health care'!A1986,medical[#All],9,FALSE)</f>
        <v>1</v>
      </c>
      <c r="I1986" s="26" t="str">
        <f>VLOOKUP(A1986,medical[#All],10,FALSE)</f>
        <v>No</v>
      </c>
      <c r="J1986" s="27" t="str">
        <f>VLOOKUP(A1986,medical[#All],3,FALSE)</f>
        <v>OverWeight</v>
      </c>
      <c r="K1986" s="27" t="str">
        <f>VLOOKUP(A1986,medical[#All],5,FALSE)</f>
        <v>Prediabetes</v>
      </c>
      <c r="L1986" s="28" t="str">
        <f>VLOOKUP(A1986,hospital[#All],10,FALSE)</f>
        <v>20-Jun-1997</v>
      </c>
      <c r="M1986" s="29">
        <f>VLOOKUP(A1986,hospital[#All],6,FALSE)</f>
        <v>3309.79</v>
      </c>
      <c r="N1986" s="26" t="str">
        <f>VLOOKUP(A1986,hospital[#All],7,FALSE)</f>
        <v>tier - 3</v>
      </c>
      <c r="O1986" s="26" t="str">
        <f>VLOOKUP(A1986,hospital[#All],8,FALSE)</f>
        <v>tier - 3</v>
      </c>
      <c r="P1986" s="26" t="str">
        <f>VLOOKUP(A1986,hospital[#All],9,FALSE)</f>
        <v>R1017</v>
      </c>
      <c r="Q1986" s="26">
        <f>VLOOKUP(A1986,hospital[#All],11,FALSE)</f>
        <v>28</v>
      </c>
    </row>
    <row r="1987" spans="1:17" ht="15.6" x14ac:dyDescent="0.3">
      <c r="A1987" s="25" t="s">
        <v>382</v>
      </c>
      <c r="B1987" s="26" t="str">
        <f>VLOOKUP(A1987,cstm_name[#All],4,FALSE)</f>
        <v>john</v>
      </c>
      <c r="C1987" s="26">
        <f>VLOOKUP(A1987,medical[#All],2,FALSE)</f>
        <v>30.95</v>
      </c>
      <c r="D1987" s="26" t="str">
        <f>VLOOKUP(A1987,medical[#All],5,FALSE)</f>
        <v>Normal</v>
      </c>
      <c r="E1987" s="26" t="str">
        <f>VLOOKUP(A1987,medical[#All],6,FALSE)</f>
        <v>No</v>
      </c>
      <c r="F1987" s="26" t="str">
        <f>VLOOKUP('Health care'!A1987,medical[#All],7,FALSE)</f>
        <v>No</v>
      </c>
      <c r="G1987" s="26" t="str">
        <f>VLOOKUP(A1987,medical[#All],8,FALSE)</f>
        <v>Yes</v>
      </c>
      <c r="H1987" s="26">
        <f>VLOOKUP('Health care'!A1987,medical[#All],9,FALSE)</f>
        <v>1</v>
      </c>
      <c r="I1987" s="26" t="str">
        <f>VLOOKUP(A1987,medical[#All],10,FALSE)</f>
        <v>No</v>
      </c>
      <c r="J1987" s="27" t="str">
        <f>VLOOKUP(A1987,medical[#All],3,FALSE)</f>
        <v>Obesity</v>
      </c>
      <c r="K1987" s="27" t="str">
        <f>VLOOKUP(A1987,medical[#All],5,FALSE)</f>
        <v>Normal</v>
      </c>
      <c r="L1987" s="28" t="str">
        <f>VLOOKUP(A1987,hospital[#All],10,FALSE)</f>
        <v>18-Nov-2003</v>
      </c>
      <c r="M1987" s="29">
        <f>VLOOKUP(A1987,hospital[#All],6,FALSE)</f>
        <v>3308.46</v>
      </c>
      <c r="N1987" s="26" t="str">
        <f>VLOOKUP(A1987,hospital[#All],7,FALSE)</f>
        <v>tier - 2</v>
      </c>
      <c r="O1987" s="26" t="str">
        <f>VLOOKUP(A1987,hospital[#All],8,FALSE)</f>
        <v>tier - 1</v>
      </c>
      <c r="P1987" s="26" t="str">
        <f>VLOOKUP(A1987,hospital[#All],9,FALSE)</f>
        <v>R1021</v>
      </c>
      <c r="Q1987" s="26">
        <f>VLOOKUP(A1987,hospital[#All],11,FALSE)</f>
        <v>22</v>
      </c>
    </row>
    <row r="1988" spans="1:17" ht="15.6" x14ac:dyDescent="0.3">
      <c r="A1988" s="25" t="s">
        <v>381</v>
      </c>
      <c r="B1988" s="26" t="str">
        <f>VLOOKUP(A1988,cstm_name[#All],4,FALSE)</f>
        <v>cynthia</v>
      </c>
      <c r="C1988" s="26">
        <f>VLOOKUP(A1988,medical[#All],2,FALSE)</f>
        <v>30.54</v>
      </c>
      <c r="D1988" s="26" t="str">
        <f>VLOOKUP(A1988,medical[#All],5,FALSE)</f>
        <v>Normal</v>
      </c>
      <c r="E1988" s="26" t="str">
        <f>VLOOKUP(A1988,medical[#All],6,FALSE)</f>
        <v>No</v>
      </c>
      <c r="F1988" s="26" t="str">
        <f>VLOOKUP('Health care'!A1988,medical[#All],7,FALSE)</f>
        <v>No</v>
      </c>
      <c r="G1988" s="26" t="str">
        <f>VLOOKUP(A1988,medical[#All],8,FALSE)</f>
        <v>Yes</v>
      </c>
      <c r="H1988" s="26">
        <f>VLOOKUP('Health care'!A1988,medical[#All],9,FALSE)</f>
        <v>1</v>
      </c>
      <c r="I1988" s="26" t="str">
        <f>VLOOKUP(A1988,medical[#All],10,FALSE)</f>
        <v>No</v>
      </c>
      <c r="J1988" s="27" t="str">
        <f>VLOOKUP(A1988,medical[#All],3,FALSE)</f>
        <v>Obesity</v>
      </c>
      <c r="K1988" s="27" t="str">
        <f>VLOOKUP(A1988,medical[#All],5,FALSE)</f>
        <v>Normal</v>
      </c>
      <c r="L1988" s="28" t="str">
        <f>VLOOKUP(A1988,hospital[#All],10,FALSE)</f>
        <v>5-Dec-2003</v>
      </c>
      <c r="M1988" s="29">
        <f>VLOOKUP(A1988,hospital[#All],6,FALSE)</f>
        <v>3300.7</v>
      </c>
      <c r="N1988" s="26" t="str">
        <f>VLOOKUP(A1988,hospital[#All],7,FALSE)</f>
        <v>tier - 2</v>
      </c>
      <c r="O1988" s="26" t="str">
        <f>VLOOKUP(A1988,hospital[#All],8,FALSE)</f>
        <v>tier - 2</v>
      </c>
      <c r="P1988" s="26" t="str">
        <f>VLOOKUP(A1988,hospital[#All],9,FALSE)</f>
        <v>R1025</v>
      </c>
      <c r="Q1988" s="26">
        <f>VLOOKUP(A1988,hospital[#All],11,FALSE)</f>
        <v>22</v>
      </c>
    </row>
    <row r="1989" spans="1:17" ht="15.6" x14ac:dyDescent="0.3">
      <c r="A1989" s="25" t="s">
        <v>380</v>
      </c>
      <c r="B1989" s="26" t="str">
        <f>VLOOKUP(A1989,cstm_name[#All],4,FALSE)</f>
        <v>emmett</v>
      </c>
      <c r="C1989" s="26">
        <f>VLOOKUP(A1989,medical[#All],2,FALSE)</f>
        <v>33.914999999999999</v>
      </c>
      <c r="D1989" s="26" t="str">
        <f>VLOOKUP(A1989,medical[#All],5,FALSE)</f>
        <v>Prediabetes</v>
      </c>
      <c r="E1989" s="26" t="str">
        <f>VLOOKUP(A1989,medical[#All],6,FALSE)</f>
        <v>Yes</v>
      </c>
      <c r="F1989" s="26" t="str">
        <f>VLOOKUP('Health care'!A1989,medical[#All],7,FALSE)</f>
        <v>No</v>
      </c>
      <c r="G1989" s="26" t="str">
        <f>VLOOKUP(A1989,medical[#All],8,FALSE)</f>
        <v>No</v>
      </c>
      <c r="H1989" s="26">
        <f>VLOOKUP('Health care'!A1989,medical[#All],9,FALSE)</f>
        <v>0</v>
      </c>
      <c r="I1989" s="26" t="str">
        <f>VLOOKUP(A1989,medical[#All],10,FALSE)</f>
        <v>No</v>
      </c>
      <c r="J1989" s="27" t="str">
        <f>VLOOKUP(A1989,medical[#All],3,FALSE)</f>
        <v>Obesity</v>
      </c>
      <c r="K1989" s="27" t="str">
        <f>VLOOKUP(A1989,medical[#All],5,FALSE)</f>
        <v>Prediabetes</v>
      </c>
      <c r="L1989" s="28" t="str">
        <f>VLOOKUP(A1989,hospital[#All],10,FALSE)</f>
        <v>17-Nov-1996</v>
      </c>
      <c r="M1989" s="29">
        <f>VLOOKUP(A1989,hospital[#All],6,FALSE)</f>
        <v>3292.53</v>
      </c>
      <c r="N1989" s="26" t="str">
        <f>VLOOKUP(A1989,hospital[#All],7,FALSE)</f>
        <v>tier - 2</v>
      </c>
      <c r="O1989" s="26" t="str">
        <f>VLOOKUP(A1989,hospital[#All],8,FALSE)</f>
        <v>tier - 2</v>
      </c>
      <c r="P1989" s="26" t="str">
        <f>VLOOKUP(A1989,hospital[#All],9,FALSE)</f>
        <v>R1012</v>
      </c>
      <c r="Q1989" s="26">
        <f>VLOOKUP(A1989,hospital[#All],11,FALSE)</f>
        <v>29</v>
      </c>
    </row>
    <row r="1990" spans="1:17" ht="15.6" x14ac:dyDescent="0.3">
      <c r="A1990" s="25" t="s">
        <v>379</v>
      </c>
      <c r="B1990" s="26" t="str">
        <f>VLOOKUP(A1990,cstm_name[#All],4,FALSE)</f>
        <v>kate</v>
      </c>
      <c r="C1990" s="26">
        <f>VLOOKUP(A1990,medical[#All],2,FALSE)</f>
        <v>33.31</v>
      </c>
      <c r="D1990" s="26" t="str">
        <f>VLOOKUP(A1990,medical[#All],5,FALSE)</f>
        <v>Normal</v>
      </c>
      <c r="E1990" s="26" t="str">
        <f>VLOOKUP(A1990,medical[#All],6,FALSE)</f>
        <v>No</v>
      </c>
      <c r="F1990" s="26" t="str">
        <f>VLOOKUP('Health care'!A1990,medical[#All],7,FALSE)</f>
        <v>No</v>
      </c>
      <c r="G1990" s="26" t="str">
        <f>VLOOKUP(A1990,medical[#All],8,FALSE)</f>
        <v>Yes</v>
      </c>
      <c r="H1990" s="26">
        <f>VLOOKUP('Health care'!A1990,medical[#All],9,FALSE)</f>
        <v>1</v>
      </c>
      <c r="I1990" s="26" t="str">
        <f>VLOOKUP(A1990,medical[#All],10,FALSE)</f>
        <v>No</v>
      </c>
      <c r="J1990" s="27" t="str">
        <f>VLOOKUP(A1990,medical[#All],3,FALSE)</f>
        <v>Obesity</v>
      </c>
      <c r="K1990" s="27" t="str">
        <f>VLOOKUP(A1990,medical[#All],5,FALSE)</f>
        <v>Normal</v>
      </c>
      <c r="L1990" s="28" t="str">
        <f>VLOOKUP(A1990,hospital[#All],10,FALSE)</f>
        <v>3-Jul-2003</v>
      </c>
      <c r="M1990" s="29">
        <f>VLOOKUP(A1990,hospital[#All],6,FALSE)</f>
        <v>3280.22</v>
      </c>
      <c r="N1990" s="26" t="str">
        <f>VLOOKUP(A1990,hospital[#All],7,FALSE)</f>
        <v>tier - 2</v>
      </c>
      <c r="O1990" s="26" t="str">
        <f>VLOOKUP(A1990,hospital[#All],8,FALSE)</f>
        <v>tier - 3</v>
      </c>
      <c r="P1990" s="26" t="str">
        <f>VLOOKUP(A1990,hospital[#All],9,FALSE)</f>
        <v>R1011</v>
      </c>
      <c r="Q1990" s="26">
        <f>VLOOKUP(A1990,hospital[#All],11,FALSE)</f>
        <v>22</v>
      </c>
    </row>
    <row r="1991" spans="1:17" ht="15.6" x14ac:dyDescent="0.3">
      <c r="A1991" s="25" t="s">
        <v>378</v>
      </c>
      <c r="B1991" s="26" t="str">
        <f>VLOOKUP(A1991,cstm_name[#All],4,FALSE)</f>
        <v>Christopher</v>
      </c>
      <c r="C1991" s="26">
        <f>VLOOKUP(A1991,medical[#All],2,FALSE)</f>
        <v>25.745000000000001</v>
      </c>
      <c r="D1991" s="26" t="str">
        <f>VLOOKUP(A1991,medical[#All],5,FALSE)</f>
        <v>Normal</v>
      </c>
      <c r="E1991" s="26" t="str">
        <f>VLOOKUP(A1991,medical[#All],6,FALSE)</f>
        <v>Yes</v>
      </c>
      <c r="F1991" s="26" t="str">
        <f>VLOOKUP('Health care'!A1991,medical[#All],7,FALSE)</f>
        <v>No</v>
      </c>
      <c r="G1991" s="26" t="str">
        <f>VLOOKUP(A1991,medical[#All],8,FALSE)</f>
        <v>No</v>
      </c>
      <c r="H1991" s="26">
        <f>VLOOKUP('Health care'!A1991,medical[#All],9,FALSE)</f>
        <v>0</v>
      </c>
      <c r="I1991" s="26" t="str">
        <f>VLOOKUP(A1991,medical[#All],10,FALSE)</f>
        <v>No</v>
      </c>
      <c r="J1991" s="27" t="str">
        <f>VLOOKUP(A1991,medical[#All],3,FALSE)</f>
        <v>OverWeight</v>
      </c>
      <c r="K1991" s="27" t="str">
        <f>VLOOKUP(A1991,medical[#All],5,FALSE)</f>
        <v>Normal</v>
      </c>
      <c r="L1991" s="28" t="str">
        <f>VLOOKUP(A1991,hospital[#All],10,FALSE)</f>
        <v>6-Oct-2001</v>
      </c>
      <c r="M1991" s="29">
        <f>VLOOKUP(A1991,hospital[#All],6,FALSE)</f>
        <v>3279.87</v>
      </c>
      <c r="N1991" s="26" t="str">
        <f>VLOOKUP(A1991,hospital[#All],7,FALSE)</f>
        <v>tier - 2</v>
      </c>
      <c r="O1991" s="26" t="str">
        <f>VLOOKUP(A1991,hospital[#All],8,FALSE)</f>
        <v>tier - 1</v>
      </c>
      <c r="P1991" s="26" t="str">
        <f>VLOOKUP(A1991,hospital[#All],9,FALSE)</f>
        <v>R1017</v>
      </c>
      <c r="Q1991" s="26">
        <f>VLOOKUP(A1991,hospital[#All],11,FALSE)</f>
        <v>24</v>
      </c>
    </row>
    <row r="1992" spans="1:17" ht="15.6" x14ac:dyDescent="0.3">
      <c r="A1992" s="25" t="s">
        <v>377</v>
      </c>
      <c r="B1992" s="26" t="str">
        <f>VLOOKUP(A1992,cstm_name[#All],4,FALSE)</f>
        <v>Christopher</v>
      </c>
      <c r="C1992" s="26">
        <f>VLOOKUP(A1992,medical[#All],2,FALSE)</f>
        <v>37.1</v>
      </c>
      <c r="D1992" s="26" t="str">
        <f>VLOOKUP(A1992,medical[#All],5,FALSE)</f>
        <v>Prediabetes</v>
      </c>
      <c r="E1992" s="26" t="str">
        <f>VLOOKUP(A1992,medical[#All],6,FALSE)</f>
        <v>No</v>
      </c>
      <c r="F1992" s="26" t="str">
        <f>VLOOKUP('Health care'!A1992,medical[#All],7,FALSE)</f>
        <v>No</v>
      </c>
      <c r="G1992" s="26" t="str">
        <f>VLOOKUP(A1992,medical[#All],8,FALSE)</f>
        <v>No</v>
      </c>
      <c r="H1992" s="26">
        <f>VLOOKUP('Health care'!A1992,medical[#All],9,FALSE)</f>
        <v>0</v>
      </c>
      <c r="I1992" s="26" t="str">
        <f>VLOOKUP(A1992,medical[#All],10,FALSE)</f>
        <v>No</v>
      </c>
      <c r="J1992" s="27" t="str">
        <f>VLOOKUP(A1992,medical[#All],3,FALSE)</f>
        <v>Obesity</v>
      </c>
      <c r="K1992" s="27" t="str">
        <f>VLOOKUP(A1992,medical[#All],5,FALSE)</f>
        <v>Prediabetes</v>
      </c>
      <c r="L1992" s="28" t="str">
        <f>VLOOKUP(A1992,hospital[#All],10,FALSE)</f>
        <v>1-Jul-1994</v>
      </c>
      <c r="M1992" s="29">
        <f>VLOOKUP(A1992,hospital[#All],6,FALSE)</f>
        <v>3277.16</v>
      </c>
      <c r="N1992" s="26" t="str">
        <f>VLOOKUP(A1992,hospital[#All],7,FALSE)</f>
        <v>tier - 2</v>
      </c>
      <c r="O1992" s="26" t="str">
        <f>VLOOKUP(A1992,hospital[#All],8,FALSE)</f>
        <v>tier - 3</v>
      </c>
      <c r="P1992" s="26" t="str">
        <f>VLOOKUP(A1992,hospital[#All],9,FALSE)</f>
        <v>R1011</v>
      </c>
      <c r="Q1992" s="26">
        <f>VLOOKUP(A1992,hospital[#All],11,FALSE)</f>
        <v>31</v>
      </c>
    </row>
    <row r="1993" spans="1:17" ht="15.6" x14ac:dyDescent="0.3">
      <c r="A1993" s="25" t="s">
        <v>376</v>
      </c>
      <c r="B1993" s="26" t="str">
        <f>VLOOKUP(A1993,cstm_name[#All],4,FALSE)</f>
        <v>Christopher</v>
      </c>
      <c r="C1993" s="26">
        <f>VLOOKUP(A1993,medical[#All],2,FALSE)</f>
        <v>35.435000000000002</v>
      </c>
      <c r="D1993" s="26" t="str">
        <f>VLOOKUP(A1993,medical[#All],5,FALSE)</f>
        <v>Prediabetes</v>
      </c>
      <c r="E1993" s="26" t="str">
        <f>VLOOKUP(A1993,medical[#All],6,FALSE)</f>
        <v>No</v>
      </c>
      <c r="F1993" s="26" t="str">
        <f>VLOOKUP('Health care'!A1993,medical[#All],7,FALSE)</f>
        <v>No</v>
      </c>
      <c r="G1993" s="26" t="str">
        <f>VLOOKUP(A1993,medical[#All],8,FALSE)</f>
        <v>No</v>
      </c>
      <c r="H1993" s="26">
        <f>VLOOKUP('Health care'!A1993,medical[#All],9,FALSE)</f>
        <v>0</v>
      </c>
      <c r="I1993" s="26" t="str">
        <f>VLOOKUP(A1993,medical[#All],10,FALSE)</f>
        <v>No</v>
      </c>
      <c r="J1993" s="27" t="str">
        <f>VLOOKUP(A1993,medical[#All],3,FALSE)</f>
        <v>Obesity</v>
      </c>
      <c r="K1993" s="27" t="str">
        <f>VLOOKUP(A1993,medical[#All],5,FALSE)</f>
        <v>Prediabetes</v>
      </c>
      <c r="L1993" s="28" t="str">
        <f>VLOOKUP(A1993,hospital[#All],10,FALSE)</f>
        <v>2-Dec-1994</v>
      </c>
      <c r="M1993" s="29">
        <f>VLOOKUP(A1993,hospital[#All],6,FALSE)</f>
        <v>3268.85</v>
      </c>
      <c r="N1993" s="26" t="str">
        <f>VLOOKUP(A1993,hospital[#All],7,FALSE)</f>
        <v>tier - 3</v>
      </c>
      <c r="O1993" s="26" t="str">
        <f>VLOOKUP(A1993,hospital[#All],8,FALSE)</f>
        <v>tier - 1</v>
      </c>
      <c r="P1993" s="26" t="str">
        <f>VLOOKUP(A1993,hospital[#All],9,FALSE)</f>
        <v>R1016</v>
      </c>
      <c r="Q1993" s="26">
        <f>VLOOKUP(A1993,hospital[#All],11,FALSE)</f>
        <v>31</v>
      </c>
    </row>
    <row r="1994" spans="1:17" ht="15.6" x14ac:dyDescent="0.3">
      <c r="A1994" s="25" t="s">
        <v>375</v>
      </c>
      <c r="B1994" s="26" t="str">
        <f>VLOOKUP(A1994,cstm_name[#All],4,FALSE)</f>
        <v>Norman</v>
      </c>
      <c r="C1994" s="26">
        <f>VLOOKUP(A1994,medical[#All],2,FALSE)</f>
        <v>20.399999999999999</v>
      </c>
      <c r="D1994" s="26" t="str">
        <f>VLOOKUP(A1994,medical[#All],5,FALSE)</f>
        <v>Normal</v>
      </c>
      <c r="E1994" s="26" t="str">
        <f>VLOOKUP(A1994,medical[#All],6,FALSE)</f>
        <v>No</v>
      </c>
      <c r="F1994" s="26" t="str">
        <f>VLOOKUP('Health care'!A1994,medical[#All],7,FALSE)</f>
        <v>No</v>
      </c>
      <c r="G1994" s="26" t="str">
        <f>VLOOKUP(A1994,medical[#All],8,FALSE)</f>
        <v>No</v>
      </c>
      <c r="H1994" s="26">
        <f>VLOOKUP('Health care'!A1994,medical[#All],9,FALSE)</f>
        <v>0</v>
      </c>
      <c r="I1994" s="26" t="str">
        <f>VLOOKUP(A1994,medical[#All],10,FALSE)</f>
        <v>No</v>
      </c>
      <c r="J1994" s="27" t="str">
        <f>VLOOKUP(A1994,medical[#All],3,FALSE)</f>
        <v>Normal Weight</v>
      </c>
      <c r="K1994" s="27" t="str">
        <f>VLOOKUP(A1994,medical[#All],5,FALSE)</f>
        <v>Normal</v>
      </c>
      <c r="L1994" s="28" t="str">
        <f>VLOOKUP(A1994,hospital[#All],10,FALSE)</f>
        <v>13-Nov-1991</v>
      </c>
      <c r="M1994" s="29">
        <f>VLOOKUP(A1994,hospital[#All],6,FALSE)</f>
        <v>3260.2</v>
      </c>
      <c r="N1994" s="26" t="str">
        <f>VLOOKUP(A1994,hospital[#All],7,FALSE)</f>
        <v>tier - 3</v>
      </c>
      <c r="O1994" s="26" t="str">
        <f>VLOOKUP(A1994,hospital[#All],8,FALSE)</f>
        <v>tier - 2</v>
      </c>
      <c r="P1994" s="26" t="str">
        <f>VLOOKUP(A1994,hospital[#All],9,FALSE)</f>
        <v>R1011</v>
      </c>
      <c r="Q1994" s="26">
        <f>VLOOKUP(A1994,hospital[#All],11,FALSE)</f>
        <v>34</v>
      </c>
    </row>
    <row r="1995" spans="1:17" ht="15.6" x14ac:dyDescent="0.3">
      <c r="A1995" s="25" t="s">
        <v>374</v>
      </c>
      <c r="B1995" s="26" t="str">
        <f>VLOOKUP(A1995,cstm_name[#All],4,FALSE)</f>
        <v>susan</v>
      </c>
      <c r="C1995" s="26">
        <f>VLOOKUP(A1995,medical[#All],2,FALSE)</f>
        <v>42.13</v>
      </c>
      <c r="D1995" s="26" t="str">
        <f>VLOOKUP(A1995,medical[#All],5,FALSE)</f>
        <v>Prediabetes</v>
      </c>
      <c r="E1995" s="26" t="str">
        <f>VLOOKUP(A1995,medical[#All],6,FALSE)</f>
        <v>Yes</v>
      </c>
      <c r="F1995" s="26" t="str">
        <f>VLOOKUP('Health care'!A1995,medical[#All],7,FALSE)</f>
        <v>No</v>
      </c>
      <c r="G1995" s="26" t="str">
        <f>VLOOKUP(A1995,medical[#All],8,FALSE)</f>
        <v>Yes</v>
      </c>
      <c r="H1995" s="26">
        <f>VLOOKUP('Health care'!A1995,medical[#All],9,FALSE)</f>
        <v>1</v>
      </c>
      <c r="I1995" s="26" t="str">
        <f>VLOOKUP(A1995,medical[#All],10,FALSE)</f>
        <v>No</v>
      </c>
      <c r="J1995" s="27" t="str">
        <f>VLOOKUP(A1995,medical[#All],3,FALSE)</f>
        <v>Obesity</v>
      </c>
      <c r="K1995" s="27" t="str">
        <f>VLOOKUP(A1995,medical[#All],5,FALSE)</f>
        <v>Prediabetes</v>
      </c>
      <c r="L1995" s="28" t="str">
        <f>VLOOKUP(A1995,hospital[#All],10,FALSE)</f>
        <v>2-Sep-1997</v>
      </c>
      <c r="M1995" s="29">
        <f>VLOOKUP(A1995,hospital[#All],6,FALSE)</f>
        <v>3238.44</v>
      </c>
      <c r="N1995" s="26" t="str">
        <f>VLOOKUP(A1995,hospital[#All],7,FALSE)</f>
        <v>tier - 2</v>
      </c>
      <c r="O1995" s="26" t="str">
        <f>VLOOKUP(A1995,hospital[#All],8,FALSE)</f>
        <v>tier - 3</v>
      </c>
      <c r="P1995" s="26" t="str">
        <f>VLOOKUP(A1995,hospital[#All],9,FALSE)</f>
        <v>R1013</v>
      </c>
      <c r="Q1995" s="26">
        <f>VLOOKUP(A1995,hospital[#All],11,FALSE)</f>
        <v>28</v>
      </c>
    </row>
    <row r="1996" spans="1:17" ht="15.6" x14ac:dyDescent="0.3">
      <c r="A1996" s="25" t="s">
        <v>373</v>
      </c>
      <c r="B1996" s="26" t="str">
        <f>VLOOKUP(A1996,cstm_name[#All],4,FALSE)</f>
        <v>Tatyana</v>
      </c>
      <c r="C1996" s="26">
        <f>VLOOKUP(A1996,medical[#All],2,FALSE)</f>
        <v>33.99</v>
      </c>
      <c r="D1996" s="26" t="str">
        <f>VLOOKUP(A1996,medical[#All],5,FALSE)</f>
        <v>Normal</v>
      </c>
      <c r="E1996" s="26" t="str">
        <f>VLOOKUP(A1996,medical[#All],6,FALSE)</f>
        <v>Yes</v>
      </c>
      <c r="F1996" s="26" t="str">
        <f>VLOOKUP('Health care'!A1996,medical[#All],7,FALSE)</f>
        <v>No</v>
      </c>
      <c r="G1996" s="26" t="str">
        <f>VLOOKUP(A1996,medical[#All],8,FALSE)</f>
        <v>Yes</v>
      </c>
      <c r="H1996" s="26">
        <f>VLOOKUP('Health care'!A1996,medical[#All],9,FALSE)</f>
        <v>1</v>
      </c>
      <c r="I1996" s="26" t="str">
        <f>VLOOKUP(A1996,medical[#All],10,FALSE)</f>
        <v>No</v>
      </c>
      <c r="J1996" s="27" t="str">
        <f>VLOOKUP(A1996,medical[#All],3,FALSE)</f>
        <v>Obesity</v>
      </c>
      <c r="K1996" s="27" t="str">
        <f>VLOOKUP(A1996,medical[#All],5,FALSE)</f>
        <v>Normal</v>
      </c>
      <c r="L1996" s="28" t="str">
        <f>VLOOKUP(A1996,hospital[#All],10,FALSE)</f>
        <v>2-Aug-1997</v>
      </c>
      <c r="M1996" s="29">
        <f>VLOOKUP(A1996,hospital[#All],6,FALSE)</f>
        <v>3227.12</v>
      </c>
      <c r="N1996" s="26" t="str">
        <f>VLOOKUP(A1996,hospital[#All],7,FALSE)</f>
        <v>tier - 2</v>
      </c>
      <c r="O1996" s="26" t="str">
        <f>VLOOKUP(A1996,hospital[#All],8,FALSE)</f>
        <v>tier - 3</v>
      </c>
      <c r="P1996" s="26" t="str">
        <f>VLOOKUP(A1996,hospital[#All],9,FALSE)</f>
        <v>R1013</v>
      </c>
      <c r="Q1996" s="26">
        <f>VLOOKUP(A1996,hospital[#All],11,FALSE)</f>
        <v>28</v>
      </c>
    </row>
    <row r="1997" spans="1:17" ht="15.6" x14ac:dyDescent="0.3">
      <c r="A1997" s="25" t="s">
        <v>372</v>
      </c>
      <c r="B1997" s="26" t="str">
        <f>VLOOKUP(A1997,cstm_name[#All],4,FALSE)</f>
        <v>chrissy</v>
      </c>
      <c r="C1997" s="26">
        <f>VLOOKUP(A1997,medical[#All],2,FALSE)</f>
        <v>28.594999999999999</v>
      </c>
      <c r="D1997" s="26" t="str">
        <f>VLOOKUP(A1997,medical[#All],5,FALSE)</f>
        <v>Normal</v>
      </c>
      <c r="E1997" s="26" t="str">
        <f>VLOOKUP(A1997,medical[#All],6,FALSE)</f>
        <v>Yes</v>
      </c>
      <c r="F1997" s="26" t="str">
        <f>VLOOKUP('Health care'!A1997,medical[#All],7,FALSE)</f>
        <v>No</v>
      </c>
      <c r="G1997" s="26" t="str">
        <f>VLOOKUP(A1997,medical[#All],8,FALSE)</f>
        <v>Yes</v>
      </c>
      <c r="H1997" s="26">
        <f>VLOOKUP('Health care'!A1997,medical[#All],9,FALSE)</f>
        <v>1</v>
      </c>
      <c r="I1997" s="26" t="str">
        <f>VLOOKUP(A1997,medical[#All],10,FALSE)</f>
        <v>No</v>
      </c>
      <c r="J1997" s="27" t="str">
        <f>VLOOKUP(A1997,medical[#All],3,FALSE)</f>
        <v>OverWeight</v>
      </c>
      <c r="K1997" s="27" t="str">
        <f>VLOOKUP(A1997,medical[#All],5,FALSE)</f>
        <v>Normal</v>
      </c>
      <c r="L1997" s="28" t="str">
        <f>VLOOKUP(A1997,hospital[#All],10,FALSE)</f>
        <v>6-Jul-1997</v>
      </c>
      <c r="M1997" s="29">
        <f>VLOOKUP(A1997,hospital[#All],6,FALSE)</f>
        <v>3213.62</v>
      </c>
      <c r="N1997" s="26" t="str">
        <f>VLOOKUP(A1997,hospital[#All],7,FALSE)</f>
        <v>tier - 2</v>
      </c>
      <c r="O1997" s="26" t="str">
        <f>VLOOKUP(A1997,hospital[#All],8,FALSE)</f>
        <v>tier - 2</v>
      </c>
      <c r="P1997" s="26" t="str">
        <f>VLOOKUP(A1997,hospital[#All],9,FALSE)</f>
        <v>R1024</v>
      </c>
      <c r="Q1997" s="26">
        <f>VLOOKUP(A1997,hospital[#All],11,FALSE)</f>
        <v>28</v>
      </c>
    </row>
    <row r="1998" spans="1:17" ht="15.6" x14ac:dyDescent="0.3">
      <c r="A1998" s="25" t="s">
        <v>371</v>
      </c>
      <c r="B1998" s="26" t="str">
        <f>VLOOKUP(A1998,cstm_name[#All],4,FALSE)</f>
        <v>carrie</v>
      </c>
      <c r="C1998" s="26">
        <f>VLOOKUP(A1998,medical[#All],2,FALSE)</f>
        <v>20.8</v>
      </c>
      <c r="D1998" s="26" t="str">
        <f>VLOOKUP(A1998,medical[#All],5,FALSE)</f>
        <v>Normal</v>
      </c>
      <c r="E1998" s="26" t="str">
        <f>VLOOKUP(A1998,medical[#All],6,FALSE)</f>
        <v>Yes</v>
      </c>
      <c r="F1998" s="26" t="str">
        <f>VLOOKUP('Health care'!A1998,medical[#All],7,FALSE)</f>
        <v>No</v>
      </c>
      <c r="G1998" s="26" t="str">
        <f>VLOOKUP(A1998,medical[#All],8,FALSE)</f>
        <v>Yes</v>
      </c>
      <c r="H1998" s="26">
        <f>VLOOKUP('Health care'!A1998,medical[#All],9,FALSE)</f>
        <v>1</v>
      </c>
      <c r="I1998" s="26" t="str">
        <f>VLOOKUP(A1998,medical[#All],10,FALSE)</f>
        <v>No</v>
      </c>
      <c r="J1998" s="27" t="str">
        <f>VLOOKUP(A1998,medical[#All],3,FALSE)</f>
        <v>Normal Weight</v>
      </c>
      <c r="K1998" s="27" t="str">
        <f>VLOOKUP(A1998,medical[#All],5,FALSE)</f>
        <v>Normal</v>
      </c>
      <c r="L1998" s="28" t="str">
        <f>VLOOKUP(A1998,hospital[#All],10,FALSE)</f>
        <v>22-Dec-1997</v>
      </c>
      <c r="M1998" s="29">
        <f>VLOOKUP(A1998,hospital[#All],6,FALSE)</f>
        <v>3208.79</v>
      </c>
      <c r="N1998" s="26" t="str">
        <f>VLOOKUP(A1998,hospital[#All],7,FALSE)</f>
        <v>tier - 2</v>
      </c>
      <c r="O1998" s="26" t="str">
        <f>VLOOKUP(A1998,hospital[#All],8,FALSE)</f>
        <v>tier - 3</v>
      </c>
      <c r="P1998" s="26" t="str">
        <f>VLOOKUP(A1998,hospital[#All],9,FALSE)</f>
        <v>R1011</v>
      </c>
      <c r="Q1998" s="26">
        <f>VLOOKUP(A1998,hospital[#All],11,FALSE)</f>
        <v>28</v>
      </c>
    </row>
    <row r="1999" spans="1:17" ht="15.6" x14ac:dyDescent="0.3">
      <c r="A1999" s="25" t="s">
        <v>370</v>
      </c>
      <c r="B1999" s="26" t="str">
        <f>VLOOKUP(A1999,cstm_name[#All],4,FALSE)</f>
        <v>halle</v>
      </c>
      <c r="C1999" s="26">
        <f>VLOOKUP(A1999,medical[#All],2,FALSE)</f>
        <v>23.465</v>
      </c>
      <c r="D1999" s="26" t="str">
        <f>VLOOKUP(A1999,medical[#All],5,FALSE)</f>
        <v>Prediabetes</v>
      </c>
      <c r="E1999" s="26" t="str">
        <f>VLOOKUP(A1999,medical[#All],6,FALSE)</f>
        <v>Yes</v>
      </c>
      <c r="F1999" s="26" t="str">
        <f>VLOOKUP('Health care'!A1999,medical[#All],7,FALSE)</f>
        <v>No</v>
      </c>
      <c r="G1999" s="26" t="str">
        <f>VLOOKUP(A1999,medical[#All],8,FALSE)</f>
        <v>Yes</v>
      </c>
      <c r="H1999" s="26">
        <f>VLOOKUP('Health care'!A1999,medical[#All],9,FALSE)</f>
        <v>1</v>
      </c>
      <c r="I1999" s="26" t="str">
        <f>VLOOKUP(A1999,medical[#All],10,FALSE)</f>
        <v>No</v>
      </c>
      <c r="J1999" s="27" t="str">
        <f>VLOOKUP(A1999,medical[#All],3,FALSE)</f>
        <v>Normal Weight</v>
      </c>
      <c r="K1999" s="27" t="str">
        <f>VLOOKUP(A1999,medical[#All],5,FALSE)</f>
        <v>Prediabetes</v>
      </c>
      <c r="L1999" s="28" t="str">
        <f>VLOOKUP(A1999,hospital[#All],10,FALSE)</f>
        <v>5-Jul-1997</v>
      </c>
      <c r="M1999" s="29">
        <f>VLOOKUP(A1999,hospital[#All],6,FALSE)</f>
        <v>3206.49</v>
      </c>
      <c r="N1999" s="26" t="str">
        <f>VLOOKUP(A1999,hospital[#All],7,FALSE)</f>
        <v>tier - 2</v>
      </c>
      <c r="O1999" s="26" t="str">
        <f>VLOOKUP(A1999,hospital[#All],8,FALSE)</f>
        <v>tier - 3</v>
      </c>
      <c r="P1999" s="26" t="str">
        <f>VLOOKUP(A1999,hospital[#All],9,FALSE)</f>
        <v>R1024</v>
      </c>
      <c r="Q1999" s="26">
        <f>VLOOKUP(A1999,hospital[#All],11,FALSE)</f>
        <v>28</v>
      </c>
    </row>
    <row r="2000" spans="1:17" ht="15.6" x14ac:dyDescent="0.3">
      <c r="A2000" s="25" t="s">
        <v>369</v>
      </c>
      <c r="B2000" s="26" t="str">
        <f>VLOOKUP(A2000,cstm_name[#All],4,FALSE)</f>
        <v>carolyn</v>
      </c>
      <c r="C2000" s="26">
        <f>VLOOKUP(A2000,medical[#All],2,FALSE)</f>
        <v>40.185000000000002</v>
      </c>
      <c r="D2000" s="26" t="str">
        <f>VLOOKUP(A2000,medical[#All],5,FALSE)</f>
        <v>Prediabetes</v>
      </c>
      <c r="E2000" s="26" t="str">
        <f>VLOOKUP(A2000,medical[#All],6,FALSE)</f>
        <v>Yes</v>
      </c>
      <c r="F2000" s="26" t="str">
        <f>VLOOKUP('Health care'!A2000,medical[#All],7,FALSE)</f>
        <v>No</v>
      </c>
      <c r="G2000" s="26" t="str">
        <f>VLOOKUP(A2000,medical[#All],8,FALSE)</f>
        <v>No</v>
      </c>
      <c r="H2000" s="26">
        <f>VLOOKUP('Health care'!A2000,medical[#All],9,FALSE)</f>
        <v>0</v>
      </c>
      <c r="I2000" s="26" t="str">
        <f>VLOOKUP(A2000,medical[#All],10,FALSE)</f>
        <v>No</v>
      </c>
      <c r="J2000" s="27" t="str">
        <f>VLOOKUP(A2000,medical[#All],3,FALSE)</f>
        <v>Obesity</v>
      </c>
      <c r="K2000" s="27" t="str">
        <f>VLOOKUP(A2000,medical[#All],5,FALSE)</f>
        <v>Prediabetes</v>
      </c>
      <c r="L2000" s="28" t="str">
        <f>VLOOKUP(A2000,hospital[#All],10,FALSE)</f>
        <v>11-Oct-1996</v>
      </c>
      <c r="M2000" s="29">
        <f>VLOOKUP(A2000,hospital[#All],6,FALSE)</f>
        <v>3201.25</v>
      </c>
      <c r="N2000" s="26" t="str">
        <f>VLOOKUP(A2000,hospital[#All],7,FALSE)</f>
        <v>tier - 2</v>
      </c>
      <c r="O2000" s="26" t="str">
        <f>VLOOKUP(A2000,hospital[#All],8,FALSE)</f>
        <v>tier - 3</v>
      </c>
      <c r="P2000" s="26" t="str">
        <f>VLOOKUP(A2000,hospital[#All],9,FALSE)</f>
        <v>R1012</v>
      </c>
      <c r="Q2000" s="26">
        <f>VLOOKUP(A2000,hospital[#All],11,FALSE)</f>
        <v>29</v>
      </c>
    </row>
    <row r="2001" spans="1:17" ht="15.6" x14ac:dyDescent="0.3">
      <c r="A2001" s="25" t="s">
        <v>368</v>
      </c>
      <c r="B2001" s="26" t="str">
        <f>VLOOKUP(A2001,cstm_name[#All],4,FALSE)</f>
        <v>Tara</v>
      </c>
      <c r="C2001" s="26">
        <f>VLOOKUP(A2001,medical[#All],2,FALSE)</f>
        <v>21.89</v>
      </c>
      <c r="D2001" s="26" t="str">
        <f>VLOOKUP(A2001,medical[#All],5,FALSE)</f>
        <v>Prediabetes</v>
      </c>
      <c r="E2001" s="26" t="str">
        <f>VLOOKUP(A2001,medical[#All],6,FALSE)</f>
        <v>Yes</v>
      </c>
      <c r="F2001" s="26" t="str">
        <f>VLOOKUP('Health care'!A2001,medical[#All],7,FALSE)</f>
        <v>No</v>
      </c>
      <c r="G2001" s="26" t="str">
        <f>VLOOKUP(A2001,medical[#All],8,FALSE)</f>
        <v>No</v>
      </c>
      <c r="H2001" s="26">
        <f>VLOOKUP('Health care'!A2001,medical[#All],9,FALSE)</f>
        <v>0</v>
      </c>
      <c r="I2001" s="26" t="str">
        <f>VLOOKUP(A2001,medical[#All],10,FALSE)</f>
        <v>No</v>
      </c>
      <c r="J2001" s="27" t="str">
        <f>VLOOKUP(A2001,medical[#All],3,FALSE)</f>
        <v>Normal Weight</v>
      </c>
      <c r="K2001" s="27" t="str">
        <f>VLOOKUP(A2001,medical[#All],5,FALSE)</f>
        <v>Prediabetes</v>
      </c>
      <c r="L2001" s="28" t="str">
        <f>VLOOKUP(A2001,hospital[#All],10,FALSE)</f>
        <v>2-Sep-2001</v>
      </c>
      <c r="M2001" s="29">
        <f>VLOOKUP(A2001,hospital[#All],6,FALSE)</f>
        <v>3180.51</v>
      </c>
      <c r="N2001" s="26" t="str">
        <f>VLOOKUP(A2001,hospital[#All],7,FALSE)</f>
        <v>tier - 2</v>
      </c>
      <c r="O2001" s="26" t="str">
        <f>VLOOKUP(A2001,hospital[#All],8,FALSE)</f>
        <v>tier - 2</v>
      </c>
      <c r="P2001" s="26" t="str">
        <f>VLOOKUP(A2001,hospital[#All],9,FALSE)</f>
        <v>R1013</v>
      </c>
      <c r="Q2001" s="26">
        <f>VLOOKUP(A2001,hospital[#All],11,FALSE)</f>
        <v>24</v>
      </c>
    </row>
    <row r="2002" spans="1:17" ht="15.6" x14ac:dyDescent="0.3">
      <c r="A2002" s="25" t="s">
        <v>367</v>
      </c>
      <c r="B2002" s="26" t="str">
        <f>VLOOKUP(A2002,cstm_name[#All],4,FALSE)</f>
        <v>Rasim</v>
      </c>
      <c r="C2002" s="26">
        <f>VLOOKUP(A2002,medical[#All],2,FALSE)</f>
        <v>29.34</v>
      </c>
      <c r="D2002" s="26" t="str">
        <f>VLOOKUP(A2002,medical[#All],5,FALSE)</f>
        <v>Prediabetes</v>
      </c>
      <c r="E2002" s="26" t="str">
        <f>VLOOKUP(A2002,medical[#All],6,FALSE)</f>
        <v>Yes</v>
      </c>
      <c r="F2002" s="26" t="str">
        <f>VLOOKUP('Health care'!A2002,medical[#All],7,FALSE)</f>
        <v>yes</v>
      </c>
      <c r="G2002" s="26" t="str">
        <f>VLOOKUP(A2002,medical[#All],8,FALSE)</f>
        <v>No</v>
      </c>
      <c r="H2002" s="26">
        <f>VLOOKUP('Health care'!A2002,medical[#All],9,FALSE)</f>
        <v>2</v>
      </c>
      <c r="I2002" s="26" t="str">
        <f>VLOOKUP(A2002,medical[#All],10,FALSE)</f>
        <v>No</v>
      </c>
      <c r="J2002" s="27" t="str">
        <f>VLOOKUP(A2002,medical[#All],3,FALSE)</f>
        <v>OverWeight</v>
      </c>
      <c r="K2002" s="27" t="str">
        <f>VLOOKUP(A2002,medical[#All],5,FALSE)</f>
        <v>Prediabetes</v>
      </c>
      <c r="L2002" s="28" t="str">
        <f>VLOOKUP(A2002,hospital[#All],10,FALSE)</f>
        <v>23-Sep-2000</v>
      </c>
      <c r="M2002" s="29">
        <f>VLOOKUP(A2002,hospital[#All],6,FALSE)</f>
        <v>3179.96</v>
      </c>
      <c r="N2002" s="26" t="str">
        <f>VLOOKUP(A2002,hospital[#All],7,FALSE)</f>
        <v>tier - 2</v>
      </c>
      <c r="O2002" s="26" t="str">
        <f>VLOOKUP(A2002,hospital[#All],8,FALSE)</f>
        <v>tier - 2</v>
      </c>
      <c r="P2002" s="26" t="str">
        <f>VLOOKUP(A2002,hospital[#All],9,FALSE)</f>
        <v>R1012</v>
      </c>
      <c r="Q2002" s="26">
        <f>VLOOKUP(A2002,hospital[#All],11,FALSE)</f>
        <v>25</v>
      </c>
    </row>
    <row r="2003" spans="1:17" ht="15.6" x14ac:dyDescent="0.3">
      <c r="A2003" s="25" t="s">
        <v>366</v>
      </c>
      <c r="B2003" s="26" t="str">
        <f>VLOOKUP(A2003,cstm_name[#All],4,FALSE)</f>
        <v>dina</v>
      </c>
      <c r="C2003" s="26">
        <f>VLOOKUP(A2003,medical[#All],2,FALSE)</f>
        <v>22.61</v>
      </c>
      <c r="D2003" s="26" t="str">
        <f>VLOOKUP(A2003,medical[#All],5,FALSE)</f>
        <v>Normal</v>
      </c>
      <c r="E2003" s="26" t="str">
        <f>VLOOKUP(A2003,medical[#All],6,FALSE)</f>
        <v>Yes</v>
      </c>
      <c r="F2003" s="26" t="str">
        <f>VLOOKUP('Health care'!A2003,medical[#All],7,FALSE)</f>
        <v>No</v>
      </c>
      <c r="G2003" s="26" t="str">
        <f>VLOOKUP(A2003,medical[#All],8,FALSE)</f>
        <v>No</v>
      </c>
      <c r="H2003" s="26">
        <f>VLOOKUP('Health care'!A2003,medical[#All],9,FALSE)</f>
        <v>0</v>
      </c>
      <c r="I2003" s="26" t="str">
        <f>VLOOKUP(A2003,medical[#All],10,FALSE)</f>
        <v>No</v>
      </c>
      <c r="J2003" s="27" t="str">
        <f>VLOOKUP(A2003,medical[#All],3,FALSE)</f>
        <v>Normal Weight</v>
      </c>
      <c r="K2003" s="27" t="str">
        <f>VLOOKUP(A2003,medical[#All],5,FALSE)</f>
        <v>Normal</v>
      </c>
      <c r="L2003" s="28" t="str">
        <f>VLOOKUP(A2003,hospital[#All],10,FALSE)</f>
        <v>3-Jul-1996</v>
      </c>
      <c r="M2003" s="29">
        <f>VLOOKUP(A2003,hospital[#All],6,FALSE)</f>
        <v>3176.82</v>
      </c>
      <c r="N2003" s="26" t="str">
        <f>VLOOKUP(A2003,hospital[#All],7,FALSE)</f>
        <v>tier - 2</v>
      </c>
      <c r="O2003" s="26" t="str">
        <f>VLOOKUP(A2003,hospital[#All],8,FALSE)</f>
        <v>tier - 1</v>
      </c>
      <c r="P2003" s="26" t="str">
        <f>VLOOKUP(A2003,hospital[#All],9,FALSE)</f>
        <v>R1012</v>
      </c>
      <c r="Q2003" s="26">
        <f>VLOOKUP(A2003,hospital[#All],11,FALSE)</f>
        <v>29</v>
      </c>
    </row>
    <row r="2004" spans="1:17" ht="15.6" x14ac:dyDescent="0.3">
      <c r="A2004" s="25" t="s">
        <v>365</v>
      </c>
      <c r="B2004" s="26" t="str">
        <f>VLOOKUP(A2004,cstm_name[#All],4,FALSE)</f>
        <v>lisa</v>
      </c>
      <c r="C2004" s="26">
        <f>VLOOKUP(A2004,medical[#All],2,FALSE)</f>
        <v>22.23</v>
      </c>
      <c r="D2004" s="26" t="str">
        <f>VLOOKUP(A2004,medical[#All],5,FALSE)</f>
        <v>Prediabetes</v>
      </c>
      <c r="E2004" s="26" t="str">
        <f>VLOOKUP(A2004,medical[#All],6,FALSE)</f>
        <v>Yes</v>
      </c>
      <c r="F2004" s="26" t="str">
        <f>VLOOKUP('Health care'!A2004,medical[#All],7,FALSE)</f>
        <v>No</v>
      </c>
      <c r="G2004" s="26" t="str">
        <f>VLOOKUP(A2004,medical[#All],8,FALSE)</f>
        <v>No</v>
      </c>
      <c r="H2004" s="26">
        <f>VLOOKUP('Health care'!A2004,medical[#All],9,FALSE)</f>
        <v>0</v>
      </c>
      <c r="I2004" s="26" t="str">
        <f>VLOOKUP(A2004,medical[#All],10,FALSE)</f>
        <v>No</v>
      </c>
      <c r="J2004" s="27" t="str">
        <f>VLOOKUP(A2004,medical[#All],3,FALSE)</f>
        <v>Normal Weight</v>
      </c>
      <c r="K2004" s="27" t="str">
        <f>VLOOKUP(A2004,medical[#All],5,FALSE)</f>
        <v>Prediabetes</v>
      </c>
      <c r="L2004" s="28" t="str">
        <f>VLOOKUP(A2004,hospital[#All],10,FALSE)</f>
        <v>14-Aug-1996</v>
      </c>
      <c r="M2004" s="29">
        <f>VLOOKUP(A2004,hospital[#All],6,FALSE)</f>
        <v>3176.29</v>
      </c>
      <c r="N2004" s="26" t="str">
        <f>VLOOKUP(A2004,hospital[#All],7,FALSE)</f>
        <v>tier - 2</v>
      </c>
      <c r="O2004" s="26" t="str">
        <f>VLOOKUP(A2004,hospital[#All],8,FALSE)</f>
        <v>tier - 2</v>
      </c>
      <c r="P2004" s="26" t="str">
        <f>VLOOKUP(A2004,hospital[#All],9,FALSE)</f>
        <v>R1012</v>
      </c>
      <c r="Q2004" s="26">
        <f>VLOOKUP(A2004,hospital[#All],11,FALSE)</f>
        <v>29</v>
      </c>
    </row>
    <row r="2005" spans="1:17" ht="15.6" x14ac:dyDescent="0.3">
      <c r="A2005" s="25" t="s">
        <v>364</v>
      </c>
      <c r="B2005" s="26" t="str">
        <f>VLOOKUP(A2005,cstm_name[#All],4,FALSE)</f>
        <v>caitrin</v>
      </c>
      <c r="C2005" s="26">
        <f>VLOOKUP(A2005,medical[#All],2,FALSE)</f>
        <v>33.4</v>
      </c>
      <c r="D2005" s="26" t="str">
        <f>VLOOKUP(A2005,medical[#All],5,FALSE)</f>
        <v>Normal</v>
      </c>
      <c r="E2005" s="26" t="str">
        <f>VLOOKUP(A2005,medical[#All],6,FALSE)</f>
        <v>No</v>
      </c>
      <c r="F2005" s="26" t="str">
        <f>VLOOKUP('Health care'!A2005,medical[#All],7,FALSE)</f>
        <v>No</v>
      </c>
      <c r="G2005" s="26" t="str">
        <f>VLOOKUP(A2005,medical[#All],8,FALSE)</f>
        <v>No</v>
      </c>
      <c r="H2005" s="26">
        <f>VLOOKUP('Health care'!A2005,medical[#All],9,FALSE)</f>
        <v>0</v>
      </c>
      <c r="I2005" s="26" t="str">
        <f>VLOOKUP(A2005,medical[#All],10,FALSE)</f>
        <v>No</v>
      </c>
      <c r="J2005" s="27" t="str">
        <f>VLOOKUP(A2005,medical[#All],3,FALSE)</f>
        <v>Obesity</v>
      </c>
      <c r="K2005" s="27" t="str">
        <f>VLOOKUP(A2005,medical[#All],5,FALSE)</f>
        <v>Normal</v>
      </c>
      <c r="L2005" s="28" t="str">
        <f>VLOOKUP(A2005,hospital[#All],10,FALSE)</f>
        <v>6-Jul-1994</v>
      </c>
      <c r="M2005" s="29">
        <f>VLOOKUP(A2005,hospital[#All],6,FALSE)</f>
        <v>3172.02</v>
      </c>
      <c r="N2005" s="26" t="str">
        <f>VLOOKUP(A2005,hospital[#All],7,FALSE)</f>
        <v>tier - 2</v>
      </c>
      <c r="O2005" s="26" t="str">
        <f>VLOOKUP(A2005,hospital[#All],8,FALSE)</f>
        <v>tier - 1</v>
      </c>
      <c r="P2005" s="26" t="str">
        <f>VLOOKUP(A2005,hospital[#All],9,FALSE)</f>
        <v>R1011</v>
      </c>
      <c r="Q2005" s="26">
        <f>VLOOKUP(A2005,hospital[#All],11,FALSE)</f>
        <v>31</v>
      </c>
    </row>
    <row r="2006" spans="1:17" ht="15.6" x14ac:dyDescent="0.3">
      <c r="A2006" s="25" t="s">
        <v>363</v>
      </c>
      <c r="B2006" s="26" t="str">
        <f>VLOOKUP(A2006,cstm_name[#All],4,FALSE)</f>
        <v>Adriana</v>
      </c>
      <c r="C2006" s="26">
        <f>VLOOKUP(A2006,medical[#All],2,FALSE)</f>
        <v>33.11</v>
      </c>
      <c r="D2006" s="26" t="str">
        <f>VLOOKUP(A2006,medical[#All],5,FALSE)</f>
        <v>Normal</v>
      </c>
      <c r="E2006" s="26" t="str">
        <f>VLOOKUP(A2006,medical[#All],6,FALSE)</f>
        <v>No</v>
      </c>
      <c r="F2006" s="26" t="str">
        <f>VLOOKUP('Health care'!A2006,medical[#All],7,FALSE)</f>
        <v>No</v>
      </c>
      <c r="G2006" s="26" t="str">
        <f>VLOOKUP(A2006,medical[#All],8,FALSE)</f>
        <v>No</v>
      </c>
      <c r="H2006" s="26">
        <f>VLOOKUP('Health care'!A2006,medical[#All],9,FALSE)</f>
        <v>0</v>
      </c>
      <c r="I2006" s="26" t="str">
        <f>VLOOKUP(A2006,medical[#All],10,FALSE)</f>
        <v>No</v>
      </c>
      <c r="J2006" s="27" t="str">
        <f>VLOOKUP(A2006,medical[#All],3,FALSE)</f>
        <v>Obesity</v>
      </c>
      <c r="K2006" s="27" t="str">
        <f>VLOOKUP(A2006,medical[#All],5,FALSE)</f>
        <v>Normal</v>
      </c>
      <c r="L2006" s="28" t="str">
        <f>VLOOKUP(A2006,hospital[#All],10,FALSE)</f>
        <v>25-Oct-1994</v>
      </c>
      <c r="M2006" s="29">
        <f>VLOOKUP(A2006,hospital[#All],6,FALSE)</f>
        <v>3171.61</v>
      </c>
      <c r="N2006" s="26" t="str">
        <f>VLOOKUP(A2006,hospital[#All],7,FALSE)</f>
        <v>tier - 2</v>
      </c>
      <c r="O2006" s="26" t="str">
        <f>VLOOKUP(A2006,hospital[#All],8,FALSE)</f>
        <v>tier - 3</v>
      </c>
      <c r="P2006" s="26" t="str">
        <f>VLOOKUP(A2006,hospital[#All],9,FALSE)</f>
        <v>R1013</v>
      </c>
      <c r="Q2006" s="26">
        <f>VLOOKUP(A2006,hospital[#All],11,FALSE)</f>
        <v>31</v>
      </c>
    </row>
    <row r="2007" spans="1:17" ht="15.6" x14ac:dyDescent="0.3">
      <c r="A2007" s="25" t="s">
        <v>362</v>
      </c>
      <c r="B2007" s="26" t="str">
        <f>VLOOKUP(A2007,cstm_name[#All],4,FALSE)</f>
        <v>megan</v>
      </c>
      <c r="C2007" s="26">
        <f>VLOOKUP(A2007,medical[#All],2,FALSE)</f>
        <v>16.815000000000001</v>
      </c>
      <c r="D2007" s="26" t="str">
        <f>VLOOKUP(A2007,medical[#All],5,FALSE)</f>
        <v>Normal</v>
      </c>
      <c r="E2007" s="26" t="str">
        <f>VLOOKUP(A2007,medical[#All],6,FALSE)</f>
        <v>Yes</v>
      </c>
      <c r="F2007" s="26" t="str">
        <f>VLOOKUP('Health care'!A2007,medical[#All],7,FALSE)</f>
        <v>No</v>
      </c>
      <c r="G2007" s="26" t="str">
        <f>VLOOKUP(A2007,medical[#All],8,FALSE)</f>
        <v>No</v>
      </c>
      <c r="H2007" s="26">
        <f>VLOOKUP('Health care'!A2007,medical[#All],9,FALSE)</f>
        <v>0</v>
      </c>
      <c r="I2007" s="26" t="str">
        <f>VLOOKUP(A2007,medical[#All],10,FALSE)</f>
        <v>No</v>
      </c>
      <c r="J2007" s="27" t="str">
        <f>VLOOKUP(A2007,medical[#All],3,FALSE)</f>
        <v>Underweight</v>
      </c>
      <c r="K2007" s="27" t="str">
        <f>VLOOKUP(A2007,medical[#All],5,FALSE)</f>
        <v>Normal</v>
      </c>
      <c r="L2007" s="28" t="str">
        <f>VLOOKUP(A2007,hospital[#All],10,FALSE)</f>
        <v>29-Aug-2001</v>
      </c>
      <c r="M2007" s="29">
        <f>VLOOKUP(A2007,hospital[#All],6,FALSE)</f>
        <v>3167.46</v>
      </c>
      <c r="N2007" s="26" t="str">
        <f>VLOOKUP(A2007,hospital[#All],7,FALSE)</f>
        <v>tier - 2</v>
      </c>
      <c r="O2007" s="26" t="str">
        <f>VLOOKUP(A2007,hospital[#All],8,FALSE)</f>
        <v>tier - 3</v>
      </c>
      <c r="P2007" s="26" t="str">
        <f>VLOOKUP(A2007,hospital[#All],9,FALSE)</f>
        <v>R1024</v>
      </c>
      <c r="Q2007" s="26">
        <f>VLOOKUP(A2007,hospital[#All],11,FALSE)</f>
        <v>24</v>
      </c>
    </row>
    <row r="2008" spans="1:17" ht="15.6" x14ac:dyDescent="0.3">
      <c r="A2008" s="25" t="s">
        <v>361</v>
      </c>
      <c r="B2008" s="26" t="str">
        <f>VLOOKUP(A2008,cstm_name[#All],4,FALSE)</f>
        <v>Kristen</v>
      </c>
      <c r="C2008" s="26">
        <f>VLOOKUP(A2008,medical[#All],2,FALSE)</f>
        <v>25.61</v>
      </c>
      <c r="D2008" s="26" t="str">
        <f>VLOOKUP(A2008,medical[#All],5,FALSE)</f>
        <v>Normal</v>
      </c>
      <c r="E2008" s="26" t="str">
        <f>VLOOKUP(A2008,medical[#All],6,FALSE)</f>
        <v>No</v>
      </c>
      <c r="F2008" s="26" t="str">
        <f>VLOOKUP('Health care'!A2008,medical[#All],7,FALSE)</f>
        <v>No</v>
      </c>
      <c r="G2008" s="26" t="str">
        <f>VLOOKUP(A2008,medical[#All],8,FALSE)</f>
        <v>Yes</v>
      </c>
      <c r="H2008" s="26">
        <f>VLOOKUP('Health care'!A2008,medical[#All],9,FALSE)</f>
        <v>1</v>
      </c>
      <c r="I2008" s="26" t="str">
        <f>VLOOKUP(A2008,medical[#All],10,FALSE)</f>
        <v>No</v>
      </c>
      <c r="J2008" s="27" t="str">
        <f>VLOOKUP(A2008,medical[#All],3,FALSE)</f>
        <v>OverWeight</v>
      </c>
      <c r="K2008" s="27" t="str">
        <f>VLOOKUP(A2008,medical[#All],5,FALSE)</f>
        <v>Normal</v>
      </c>
      <c r="L2008" s="28" t="str">
        <f>VLOOKUP(A2008,hospital[#All],10,FALSE)</f>
        <v>25-Sep-1993</v>
      </c>
      <c r="M2008" s="29">
        <f>VLOOKUP(A2008,hospital[#All],6,FALSE)</f>
        <v>3162.02</v>
      </c>
      <c r="N2008" s="26" t="str">
        <f>VLOOKUP(A2008,hospital[#All],7,FALSE)</f>
        <v>tier - 2</v>
      </c>
      <c r="O2008" s="26" t="str">
        <f>VLOOKUP(A2008,hospital[#All],8,FALSE)</f>
        <v>tier - 3</v>
      </c>
      <c r="P2008" s="26" t="str">
        <f>VLOOKUP(A2008,hospital[#All],9,FALSE)</f>
        <v>R1013</v>
      </c>
      <c r="Q2008" s="26">
        <f>VLOOKUP(A2008,hospital[#All],11,FALSE)</f>
        <v>32</v>
      </c>
    </row>
    <row r="2009" spans="1:17" ht="15.6" x14ac:dyDescent="0.3">
      <c r="A2009" s="25" t="s">
        <v>360</v>
      </c>
      <c r="B2009" s="26" t="str">
        <f>VLOOKUP(A2009,cstm_name[#All],4,FALSE)</f>
        <v>alix</v>
      </c>
      <c r="C2009" s="26">
        <f>VLOOKUP(A2009,medical[#All],2,FALSE)</f>
        <v>25.8</v>
      </c>
      <c r="D2009" s="26" t="str">
        <f>VLOOKUP(A2009,medical[#All],5,FALSE)</f>
        <v>Normal</v>
      </c>
      <c r="E2009" s="26" t="str">
        <f>VLOOKUP(A2009,medical[#All],6,FALSE)</f>
        <v>No</v>
      </c>
      <c r="F2009" s="26" t="str">
        <f>VLOOKUP('Health care'!A2009,medical[#All],7,FALSE)</f>
        <v>No</v>
      </c>
      <c r="G2009" s="26" t="str">
        <f>VLOOKUP(A2009,medical[#All],8,FALSE)</f>
        <v>No</v>
      </c>
      <c r="H2009" s="26">
        <f>VLOOKUP('Health care'!A2009,medical[#All],9,FALSE)</f>
        <v>0</v>
      </c>
      <c r="I2009" s="26" t="str">
        <f>VLOOKUP(A2009,medical[#All],10,FALSE)</f>
        <v>No</v>
      </c>
      <c r="J2009" s="27" t="str">
        <f>VLOOKUP(A2009,medical[#All],3,FALSE)</f>
        <v>OverWeight</v>
      </c>
      <c r="K2009" s="27" t="str">
        <f>VLOOKUP(A2009,medical[#All],5,FALSE)</f>
        <v>Normal</v>
      </c>
      <c r="L2009" s="28" t="str">
        <f>VLOOKUP(A2009,hospital[#All],10,FALSE)</f>
        <v>10-Jul-1994</v>
      </c>
      <c r="M2009" s="29">
        <f>VLOOKUP(A2009,hospital[#All],6,FALSE)</f>
        <v>3161.45</v>
      </c>
      <c r="N2009" s="26" t="str">
        <f>VLOOKUP(A2009,hospital[#All],7,FALSE)</f>
        <v>tier - 2</v>
      </c>
      <c r="O2009" s="26" t="str">
        <f>VLOOKUP(A2009,hospital[#All],8,FALSE)</f>
        <v>tier - 1</v>
      </c>
      <c r="P2009" s="26" t="str">
        <f>VLOOKUP(A2009,hospital[#All],9,FALSE)</f>
        <v>R1011</v>
      </c>
      <c r="Q2009" s="26">
        <f>VLOOKUP(A2009,hospital[#All],11,FALSE)</f>
        <v>31</v>
      </c>
    </row>
    <row r="2010" spans="1:17" ht="15.6" x14ac:dyDescent="0.3">
      <c r="A2010" s="25" t="s">
        <v>359</v>
      </c>
      <c r="B2010" s="26" t="str">
        <f>VLOOKUP(A2010,cstm_name[#All],4,FALSE)</f>
        <v>kakushin</v>
      </c>
      <c r="C2010" s="26">
        <f>VLOOKUP(A2010,medical[#All],2,FALSE)</f>
        <v>27.39</v>
      </c>
      <c r="D2010" s="26" t="str">
        <f>VLOOKUP(A2010,medical[#All],5,FALSE)</f>
        <v>Normal</v>
      </c>
      <c r="E2010" s="26" t="str">
        <f>VLOOKUP(A2010,medical[#All],6,FALSE)</f>
        <v>No</v>
      </c>
      <c r="F2010" s="26" t="str">
        <f>VLOOKUP('Health care'!A2010,medical[#All],7,FALSE)</f>
        <v>No</v>
      </c>
      <c r="G2010" s="26" t="str">
        <f>VLOOKUP(A2010,medical[#All],8,FALSE)</f>
        <v>No</v>
      </c>
      <c r="H2010" s="26">
        <f>VLOOKUP('Health care'!A2010,medical[#All],9,FALSE)</f>
        <v>0</v>
      </c>
      <c r="I2010" s="26" t="str">
        <f>VLOOKUP(A2010,medical[#All],10,FALSE)</f>
        <v>No</v>
      </c>
      <c r="J2010" s="27" t="str">
        <f>VLOOKUP(A2010,medical[#All],3,FALSE)</f>
        <v>OverWeight</v>
      </c>
      <c r="K2010" s="27" t="str">
        <f>VLOOKUP(A2010,medical[#All],5,FALSE)</f>
        <v>Normal</v>
      </c>
      <c r="L2010" s="28" t="str">
        <f>VLOOKUP(A2010,hospital[#All],10,FALSE)</f>
        <v>25-Jun-1999</v>
      </c>
      <c r="M2010" s="29">
        <f>VLOOKUP(A2010,hospital[#All],6,FALSE)</f>
        <v>3128.35</v>
      </c>
      <c r="N2010" s="26" t="str">
        <f>VLOOKUP(A2010,hospital[#All],7,FALSE)</f>
        <v>tier - 2</v>
      </c>
      <c r="O2010" s="26" t="str">
        <f>VLOOKUP(A2010,hospital[#All],8,FALSE)</f>
        <v>tier - 3</v>
      </c>
      <c r="P2010" s="26" t="str">
        <f>VLOOKUP(A2010,hospital[#All],9,FALSE)</f>
        <v>R1021</v>
      </c>
      <c r="Q2010" s="26">
        <f>VLOOKUP(A2010,hospital[#All],11,FALSE)</f>
        <v>26</v>
      </c>
    </row>
    <row r="2011" spans="1:17" ht="15.6" x14ac:dyDescent="0.3">
      <c r="A2011" s="25" t="s">
        <v>358</v>
      </c>
      <c r="B2011" s="26" t="str">
        <f>VLOOKUP(A2011,cstm_name[#All],4,FALSE)</f>
        <v>Michael</v>
      </c>
      <c r="C2011" s="26">
        <f>VLOOKUP(A2011,medical[#All],2,FALSE)</f>
        <v>17.03</v>
      </c>
      <c r="D2011" s="26" t="str">
        <f>VLOOKUP(A2011,medical[#All],5,FALSE)</f>
        <v>Normal</v>
      </c>
      <c r="E2011" s="26" t="str">
        <f>VLOOKUP(A2011,medical[#All],6,FALSE)</f>
        <v>No</v>
      </c>
      <c r="F2011" s="26" t="str">
        <f>VLOOKUP('Health care'!A2011,medical[#All],7,FALSE)</f>
        <v>No</v>
      </c>
      <c r="G2011" s="26" t="str">
        <f>VLOOKUP(A2011,medical[#All],8,FALSE)</f>
        <v>No</v>
      </c>
      <c r="H2011" s="26">
        <f>VLOOKUP('Health care'!A2011,medical[#All],9,FALSE)</f>
        <v>1</v>
      </c>
      <c r="I2011" s="26" t="str">
        <f>VLOOKUP(A2011,medical[#All],10,FALSE)</f>
        <v>No</v>
      </c>
      <c r="J2011" s="27" t="str">
        <f>VLOOKUP(A2011,medical[#All],3,FALSE)</f>
        <v>Underweight</v>
      </c>
      <c r="K2011" s="27" t="str">
        <f>VLOOKUP(A2011,medical[#All],5,FALSE)</f>
        <v>Normal</v>
      </c>
      <c r="L2011" s="28" t="str">
        <f>VLOOKUP(A2011,hospital[#All],10,FALSE)</f>
        <v>1-Aug-1987</v>
      </c>
      <c r="M2011" s="29">
        <f>VLOOKUP(A2011,hospital[#All],6,FALSE)</f>
        <v>3088.06</v>
      </c>
      <c r="N2011" s="26" t="str">
        <f>VLOOKUP(A2011,hospital[#All],7,FALSE)</f>
        <v>tier - 2</v>
      </c>
      <c r="O2011" s="26" t="str">
        <f>VLOOKUP(A2011,hospital[#All],8,FALSE)</f>
        <v>tier - 2</v>
      </c>
      <c r="P2011" s="26" t="str">
        <f>VLOOKUP(A2011,hospital[#All],9,FALSE)</f>
        <v>R1013</v>
      </c>
      <c r="Q2011" s="26">
        <f>VLOOKUP(A2011,hospital[#All],11,FALSE)</f>
        <v>38</v>
      </c>
    </row>
    <row r="2012" spans="1:17" ht="15.6" x14ac:dyDescent="0.3">
      <c r="A2012" s="25" t="s">
        <v>357</v>
      </c>
      <c r="B2012" s="26" t="str">
        <f>VLOOKUP(A2012,cstm_name[#All],4,FALSE)</f>
        <v>bradley</v>
      </c>
      <c r="C2012" s="26">
        <f>VLOOKUP(A2012,medical[#All],2,FALSE)</f>
        <v>23.75</v>
      </c>
      <c r="D2012" s="26" t="str">
        <f>VLOOKUP(A2012,medical[#All],5,FALSE)</f>
        <v>Normal</v>
      </c>
      <c r="E2012" s="26" t="str">
        <f>VLOOKUP(A2012,medical[#All],6,FALSE)</f>
        <v>Yes</v>
      </c>
      <c r="F2012" s="26" t="str">
        <f>VLOOKUP('Health care'!A2012,medical[#All],7,FALSE)</f>
        <v>No</v>
      </c>
      <c r="G2012" s="26" t="str">
        <f>VLOOKUP(A2012,medical[#All],8,FALSE)</f>
        <v>No</v>
      </c>
      <c r="H2012" s="26">
        <f>VLOOKUP('Health care'!A2012,medical[#All],9,FALSE)</f>
        <v>0</v>
      </c>
      <c r="I2012" s="26" t="str">
        <f>VLOOKUP(A2012,medical[#All],10,FALSE)</f>
        <v>No</v>
      </c>
      <c r="J2012" s="27" t="str">
        <f>VLOOKUP(A2012,medical[#All],3,FALSE)</f>
        <v>Normal Weight</v>
      </c>
      <c r="K2012" s="27" t="str">
        <f>VLOOKUP(A2012,medical[#All],5,FALSE)</f>
        <v>Normal</v>
      </c>
      <c r="L2012" s="28" t="str">
        <f>VLOOKUP(A2012,hospital[#All],10,FALSE)</f>
        <v>13-Oct-2001</v>
      </c>
      <c r="M2012" s="29">
        <f>VLOOKUP(A2012,hospital[#All],6,FALSE)</f>
        <v>3077.1</v>
      </c>
      <c r="N2012" s="26" t="str">
        <f>VLOOKUP(A2012,hospital[#All],7,FALSE)</f>
        <v>tier - 2</v>
      </c>
      <c r="O2012" s="26" t="str">
        <f>VLOOKUP(A2012,hospital[#All],8,FALSE)</f>
        <v>tier - 1</v>
      </c>
      <c r="P2012" s="26" t="str">
        <f>VLOOKUP(A2012,hospital[#All],9,FALSE)</f>
        <v>R1012</v>
      </c>
      <c r="Q2012" s="26">
        <f>VLOOKUP(A2012,hospital[#All],11,FALSE)</f>
        <v>24</v>
      </c>
    </row>
    <row r="2013" spans="1:17" ht="15.6" x14ac:dyDescent="0.3">
      <c r="A2013" s="25" t="s">
        <v>355</v>
      </c>
      <c r="B2013" s="26" t="str">
        <f>VLOOKUP(A2013,cstm_name[#All],4,FALSE)</f>
        <v>matt</v>
      </c>
      <c r="C2013" s="26">
        <f>VLOOKUP(A2013,medical[#All],2,FALSE)</f>
        <v>26.03</v>
      </c>
      <c r="D2013" s="26" t="str">
        <f>VLOOKUP(A2013,medical[#All],5,FALSE)</f>
        <v>Normal</v>
      </c>
      <c r="E2013" s="26" t="str">
        <f>VLOOKUP(A2013,medical[#All],6,FALSE)</f>
        <v>Yes</v>
      </c>
      <c r="F2013" s="26" t="str">
        <f>VLOOKUP('Health care'!A2013,medical[#All],7,FALSE)</f>
        <v>No</v>
      </c>
      <c r="G2013" s="26" t="str">
        <f>VLOOKUP(A2013,medical[#All],8,FALSE)</f>
        <v>No</v>
      </c>
      <c r="H2013" s="26">
        <f>VLOOKUP('Health care'!A2013,medical[#All],9,FALSE)</f>
        <v>1</v>
      </c>
      <c r="I2013" s="26" t="str">
        <f>VLOOKUP(A2013,medical[#All],10,FALSE)</f>
        <v>No</v>
      </c>
      <c r="J2013" s="27" t="str">
        <f>VLOOKUP(A2013,medical[#All],3,FALSE)</f>
        <v>OverWeight</v>
      </c>
      <c r="K2013" s="27" t="str">
        <f>VLOOKUP(A2013,medical[#All],5,FALSE)</f>
        <v>Normal</v>
      </c>
      <c r="L2013" s="28" t="str">
        <f>VLOOKUP(A2013,hospital[#All],10,FALSE)</f>
        <v>10-Sep-1995</v>
      </c>
      <c r="M2013" s="29">
        <f>VLOOKUP(A2013,hospital[#All],6,FALSE)</f>
        <v>3070.81</v>
      </c>
      <c r="N2013" s="26" t="str">
        <f>VLOOKUP(A2013,hospital[#All],7,FALSE)</f>
        <v>tier - 3</v>
      </c>
      <c r="O2013" s="26" t="str">
        <f>VLOOKUP(A2013,hospital[#All],8,FALSE)</f>
        <v>tier - 1</v>
      </c>
      <c r="P2013" s="26" t="str">
        <f>VLOOKUP(A2013,hospital[#All],9,FALSE)</f>
        <v>R1017</v>
      </c>
      <c r="Q2013" s="26">
        <f>VLOOKUP(A2013,hospital[#All],11,FALSE)</f>
        <v>30</v>
      </c>
    </row>
    <row r="2014" spans="1:17" ht="15.6" x14ac:dyDescent="0.3">
      <c r="A2014" s="25" t="s">
        <v>354</v>
      </c>
      <c r="B2014" s="26" t="str">
        <f>VLOOKUP(A2014,cstm_name[#All],4,FALSE)</f>
        <v>Amanda</v>
      </c>
      <c r="C2014" s="26">
        <f>VLOOKUP(A2014,medical[#All],2,FALSE)</f>
        <v>16.079999999999998</v>
      </c>
      <c r="D2014" s="26" t="str">
        <f>VLOOKUP(A2014,medical[#All],5,FALSE)</f>
        <v>Prediabetes</v>
      </c>
      <c r="E2014" s="26" t="str">
        <f>VLOOKUP(A2014,medical[#All],6,FALSE)</f>
        <v>No</v>
      </c>
      <c r="F2014" s="26" t="str">
        <f>VLOOKUP('Health care'!A2014,medical[#All],7,FALSE)</f>
        <v>No</v>
      </c>
      <c r="G2014" s="26" t="str">
        <f>VLOOKUP(A2014,medical[#All],8,FALSE)</f>
        <v>No</v>
      </c>
      <c r="H2014" s="26">
        <f>VLOOKUP('Health care'!A2014,medical[#All],9,FALSE)</f>
        <v>0</v>
      </c>
      <c r="I2014" s="26" t="str">
        <f>VLOOKUP(A2014,medical[#All],10,FALSE)</f>
        <v>No</v>
      </c>
      <c r="J2014" s="27" t="str">
        <f>VLOOKUP(A2014,medical[#All],3,FALSE)</f>
        <v>Underweight</v>
      </c>
      <c r="K2014" s="27" t="str">
        <f>VLOOKUP(A2014,medical[#All],5,FALSE)</f>
        <v>Prediabetes</v>
      </c>
      <c r="L2014" s="28" t="str">
        <f>VLOOKUP(A2014,hospital[#All],10,FALSE)</f>
        <v>1-Oct-1989</v>
      </c>
      <c r="M2014" s="29">
        <f>VLOOKUP(A2014,hospital[#All],6,FALSE)</f>
        <v>3065.49</v>
      </c>
      <c r="N2014" s="26" t="str">
        <f>VLOOKUP(A2014,hospital[#All],7,FALSE)</f>
        <v>tier - 2</v>
      </c>
      <c r="O2014" s="26" t="str">
        <f>VLOOKUP(A2014,hospital[#All],8,FALSE)</f>
        <v>tier - 1</v>
      </c>
      <c r="P2014" s="26" t="str">
        <f>VLOOKUP(A2014,hospital[#All],9,FALSE)</f>
        <v>R1012</v>
      </c>
      <c r="Q2014" s="26">
        <f>VLOOKUP(A2014,hospital[#All],11,FALSE)</f>
        <v>36</v>
      </c>
    </row>
    <row r="2015" spans="1:17" ht="15.6" x14ac:dyDescent="0.3">
      <c r="A2015" s="25" t="s">
        <v>353</v>
      </c>
      <c r="B2015" s="26" t="str">
        <f>VLOOKUP(A2015,cstm_name[#All],4,FALSE)</f>
        <v>valur</v>
      </c>
      <c r="C2015" s="26">
        <f>VLOOKUP(A2015,medical[#All],2,FALSE)</f>
        <v>30.875</v>
      </c>
      <c r="D2015" s="26" t="str">
        <f>VLOOKUP(A2015,medical[#All],5,FALSE)</f>
        <v>Normal</v>
      </c>
      <c r="E2015" s="26" t="str">
        <f>VLOOKUP(A2015,medical[#All],6,FALSE)</f>
        <v>No</v>
      </c>
      <c r="F2015" s="26" t="str">
        <f>VLOOKUP('Health care'!A2015,medical[#All],7,FALSE)</f>
        <v>No</v>
      </c>
      <c r="G2015" s="26" t="str">
        <f>VLOOKUP(A2015,medical[#All],8,FALSE)</f>
        <v>No</v>
      </c>
      <c r="H2015" s="26">
        <f>VLOOKUP('Health care'!A2015,medical[#All],9,FALSE)</f>
        <v>0</v>
      </c>
      <c r="I2015" s="26" t="str">
        <f>VLOOKUP(A2015,medical[#All],10,FALSE)</f>
        <v>No</v>
      </c>
      <c r="J2015" s="27" t="str">
        <f>VLOOKUP(A2015,medical[#All],3,FALSE)</f>
        <v>Obesity</v>
      </c>
      <c r="K2015" s="27" t="str">
        <f>VLOOKUP(A2015,medical[#All],5,FALSE)</f>
        <v>Normal</v>
      </c>
      <c r="L2015" s="28" t="str">
        <f>VLOOKUP(A2015,hospital[#All],10,FALSE)</f>
        <v>26-Sep-1994</v>
      </c>
      <c r="M2015" s="29">
        <f>VLOOKUP(A2015,hospital[#All],6,FALSE)</f>
        <v>3062.51</v>
      </c>
      <c r="N2015" s="26" t="str">
        <f>VLOOKUP(A2015,hospital[#All],7,FALSE)</f>
        <v>tier - 3</v>
      </c>
      <c r="O2015" s="26" t="str">
        <f>VLOOKUP(A2015,hospital[#All],8,FALSE)</f>
        <v>tier - 1</v>
      </c>
      <c r="P2015" s="26" t="str">
        <f>VLOOKUP(A2015,hospital[#All],9,FALSE)</f>
        <v>R1012</v>
      </c>
      <c r="Q2015" s="26">
        <f>VLOOKUP(A2015,hospital[#All],11,FALSE)</f>
        <v>31</v>
      </c>
    </row>
    <row r="2016" spans="1:17" ht="15.6" x14ac:dyDescent="0.3">
      <c r="A2016" s="25" t="s">
        <v>352</v>
      </c>
      <c r="B2016" s="26" t="str">
        <f>VLOOKUP(A2016,cstm_name[#All],4,FALSE)</f>
        <v>Erica</v>
      </c>
      <c r="C2016" s="26">
        <f>VLOOKUP(A2016,medical[#All],2,FALSE)</f>
        <v>31.79</v>
      </c>
      <c r="D2016" s="26" t="str">
        <f>VLOOKUP(A2016,medical[#All],5,FALSE)</f>
        <v>Diabetes</v>
      </c>
      <c r="E2016" s="26" t="str">
        <f>VLOOKUP(A2016,medical[#All],6,FALSE)</f>
        <v>No</v>
      </c>
      <c r="F2016" s="26" t="str">
        <f>VLOOKUP('Health care'!A2016,medical[#All],7,FALSE)</f>
        <v>No</v>
      </c>
      <c r="G2016" s="26" t="str">
        <f>VLOOKUP(A2016,medical[#All],8,FALSE)</f>
        <v>No</v>
      </c>
      <c r="H2016" s="26">
        <f>VLOOKUP('Health care'!A2016,medical[#All],9,FALSE)</f>
        <v>0</v>
      </c>
      <c r="I2016" s="26" t="str">
        <f>VLOOKUP(A2016,medical[#All],10,FALSE)</f>
        <v>No</v>
      </c>
      <c r="J2016" s="27" t="str">
        <f>VLOOKUP(A2016,medical[#All],3,FALSE)</f>
        <v>Obesity</v>
      </c>
      <c r="K2016" s="27" t="str">
        <f>VLOOKUP(A2016,medical[#All],5,FALSE)</f>
        <v>Diabetes</v>
      </c>
      <c r="L2016" s="28" t="str">
        <f>VLOOKUP(A2016,hospital[#All],10,FALSE)</f>
        <v>21-Jun-2002</v>
      </c>
      <c r="M2016" s="29">
        <f>VLOOKUP(A2016,hospital[#All],6,FALSE)</f>
        <v>3056.39</v>
      </c>
      <c r="N2016" s="26" t="str">
        <f>VLOOKUP(A2016,hospital[#All],7,FALSE)</f>
        <v>tier - 2</v>
      </c>
      <c r="O2016" s="26" t="str">
        <f>VLOOKUP(A2016,hospital[#All],8,FALSE)</f>
        <v>tier - 3</v>
      </c>
      <c r="P2016" s="26" t="str">
        <f>VLOOKUP(A2016,hospital[#All],9,FALSE)</f>
        <v>R1013</v>
      </c>
      <c r="Q2016" s="26">
        <f>VLOOKUP(A2016,hospital[#All],11,FALSE)</f>
        <v>23</v>
      </c>
    </row>
    <row r="2017" spans="1:17" ht="15.6" x14ac:dyDescent="0.3">
      <c r="A2017" s="25" t="s">
        <v>351</v>
      </c>
      <c r="B2017" s="26" t="str">
        <f>VLOOKUP(A2017,cstm_name[#All],4,FALSE)</f>
        <v>Stephen</v>
      </c>
      <c r="C2017" s="26">
        <f>VLOOKUP(A2017,medical[#All],2,FALSE)</f>
        <v>28.48</v>
      </c>
      <c r="D2017" s="26" t="str">
        <f>VLOOKUP(A2017,medical[#All],5,FALSE)</f>
        <v>Prediabetes</v>
      </c>
      <c r="E2017" s="26" t="str">
        <f>VLOOKUP(A2017,medical[#All],6,FALSE)</f>
        <v>Yes</v>
      </c>
      <c r="F2017" s="26" t="str">
        <f>VLOOKUP('Health care'!A2017,medical[#All],7,FALSE)</f>
        <v>No</v>
      </c>
      <c r="G2017" s="26" t="str">
        <f>VLOOKUP(A2017,medical[#All],8,FALSE)</f>
        <v>Yes</v>
      </c>
      <c r="H2017" s="26">
        <f>VLOOKUP('Health care'!A2017,medical[#All],9,FALSE)</f>
        <v>1</v>
      </c>
      <c r="I2017" s="26" t="str">
        <f>VLOOKUP(A2017,medical[#All],10,FALSE)</f>
        <v>No</v>
      </c>
      <c r="J2017" s="27" t="str">
        <f>VLOOKUP(A2017,medical[#All],3,FALSE)</f>
        <v>OverWeight</v>
      </c>
      <c r="K2017" s="27" t="str">
        <f>VLOOKUP(A2017,medical[#All],5,FALSE)</f>
        <v>Prediabetes</v>
      </c>
      <c r="L2017" s="28" t="str">
        <f>VLOOKUP(A2017,hospital[#All],10,FALSE)</f>
        <v>22-Dec-1997</v>
      </c>
      <c r="M2017" s="29">
        <f>VLOOKUP(A2017,hospital[#All],6,FALSE)</f>
        <v>3051.73</v>
      </c>
      <c r="N2017" s="26" t="str">
        <f>VLOOKUP(A2017,hospital[#All],7,FALSE)</f>
        <v>tier - 2</v>
      </c>
      <c r="O2017" s="26" t="str">
        <f>VLOOKUP(A2017,hospital[#All],8,FALSE)</f>
        <v>tier - 2</v>
      </c>
      <c r="P2017" s="26" t="str">
        <f>VLOOKUP(A2017,hospital[#All],9,FALSE)</f>
        <v>R1011</v>
      </c>
      <c r="Q2017" s="26">
        <f>VLOOKUP(A2017,hospital[#All],11,FALSE)</f>
        <v>28</v>
      </c>
    </row>
    <row r="2018" spans="1:17" ht="15.6" x14ac:dyDescent="0.3">
      <c r="A2018" s="25" t="s">
        <v>350</v>
      </c>
      <c r="B2018" s="26" t="str">
        <f>VLOOKUP(A2018,cstm_name[#All],4,FALSE)</f>
        <v>lissa</v>
      </c>
      <c r="C2018" s="26">
        <f>VLOOKUP(A2018,medical[#All],2,FALSE)</f>
        <v>26.6</v>
      </c>
      <c r="D2018" s="26" t="str">
        <f>VLOOKUP(A2018,medical[#All],5,FALSE)</f>
        <v>Normal</v>
      </c>
      <c r="E2018" s="26" t="str">
        <f>VLOOKUP(A2018,medical[#All],6,FALSE)</f>
        <v>No</v>
      </c>
      <c r="F2018" s="26" t="str">
        <f>VLOOKUP('Health care'!A2018,medical[#All],7,FALSE)</f>
        <v>No</v>
      </c>
      <c r="G2018" s="26" t="str">
        <f>VLOOKUP(A2018,medical[#All],8,FALSE)</f>
        <v>No</v>
      </c>
      <c r="H2018" s="26">
        <f>VLOOKUP('Health care'!A2018,medical[#All],9,FALSE)</f>
        <v>1</v>
      </c>
      <c r="I2018" s="26" t="str">
        <f>VLOOKUP(A2018,medical[#All],10,FALSE)</f>
        <v>No</v>
      </c>
      <c r="J2018" s="27" t="str">
        <f>VLOOKUP(A2018,medical[#All],3,FALSE)</f>
        <v>OverWeight</v>
      </c>
      <c r="K2018" s="27" t="str">
        <f>VLOOKUP(A2018,medical[#All],5,FALSE)</f>
        <v>Normal</v>
      </c>
      <c r="L2018" s="28" t="str">
        <f>VLOOKUP(A2018,hospital[#All],10,FALSE)</f>
        <v>9-Aug-1998</v>
      </c>
      <c r="M2018" s="29">
        <f>VLOOKUP(A2018,hospital[#All],6,FALSE)</f>
        <v>3046.06</v>
      </c>
      <c r="N2018" s="26" t="str">
        <f>VLOOKUP(A2018,hospital[#All],7,FALSE)</f>
        <v>tier - 2</v>
      </c>
      <c r="O2018" s="26" t="str">
        <f>VLOOKUP(A2018,hospital[#All],8,FALSE)</f>
        <v>tier - 1</v>
      </c>
      <c r="P2018" s="26" t="str">
        <f>VLOOKUP(A2018,hospital[#All],9,FALSE)</f>
        <v>R1023</v>
      </c>
      <c r="Q2018" s="26">
        <f>VLOOKUP(A2018,hospital[#All],11,FALSE)</f>
        <v>27</v>
      </c>
    </row>
    <row r="2019" spans="1:17" ht="15.6" x14ac:dyDescent="0.3">
      <c r="A2019" s="25" t="s">
        <v>349</v>
      </c>
      <c r="B2019" s="26" t="str">
        <f>VLOOKUP(A2019,cstm_name[#All],4,FALSE)</f>
        <v>megan</v>
      </c>
      <c r="C2019" s="26">
        <f>VLOOKUP(A2019,medical[#All],2,FALSE)</f>
        <v>25.27</v>
      </c>
      <c r="D2019" s="26" t="str">
        <f>VLOOKUP(A2019,medical[#All],5,FALSE)</f>
        <v>Prediabetes</v>
      </c>
      <c r="E2019" s="26" t="str">
        <f>VLOOKUP(A2019,medical[#All],6,FALSE)</f>
        <v>No</v>
      </c>
      <c r="F2019" s="26" t="str">
        <f>VLOOKUP('Health care'!A2019,medical[#All],7,FALSE)</f>
        <v>No</v>
      </c>
      <c r="G2019" s="26" t="str">
        <f>VLOOKUP(A2019,medical[#All],8,FALSE)</f>
        <v>No</v>
      </c>
      <c r="H2019" s="26">
        <f>VLOOKUP('Health care'!A2019,medical[#All],9,FALSE)</f>
        <v>1</v>
      </c>
      <c r="I2019" s="26" t="str">
        <f>VLOOKUP(A2019,medical[#All],10,FALSE)</f>
        <v>No</v>
      </c>
      <c r="J2019" s="27" t="str">
        <f>VLOOKUP(A2019,medical[#All],3,FALSE)</f>
        <v>OverWeight</v>
      </c>
      <c r="K2019" s="27" t="str">
        <f>VLOOKUP(A2019,medical[#All],5,FALSE)</f>
        <v>Prediabetes</v>
      </c>
      <c r="L2019" s="28" t="str">
        <f>VLOOKUP(A2019,hospital[#All],10,FALSE)</f>
        <v>15-Sep-1998</v>
      </c>
      <c r="M2019" s="29">
        <f>VLOOKUP(A2019,hospital[#All],6,FALSE)</f>
        <v>3044.21</v>
      </c>
      <c r="N2019" s="26" t="str">
        <f>VLOOKUP(A2019,hospital[#All],7,FALSE)</f>
        <v>tier - 2</v>
      </c>
      <c r="O2019" s="26" t="str">
        <f>VLOOKUP(A2019,hospital[#All],8,FALSE)</f>
        <v>tier - 3</v>
      </c>
      <c r="P2019" s="26" t="str">
        <f>VLOOKUP(A2019,hospital[#All],9,FALSE)</f>
        <v>R1024</v>
      </c>
      <c r="Q2019" s="26">
        <f>VLOOKUP(A2019,hospital[#All],11,FALSE)</f>
        <v>27</v>
      </c>
    </row>
    <row r="2020" spans="1:17" ht="15.6" x14ac:dyDescent="0.3">
      <c r="A2020" s="25" t="s">
        <v>348</v>
      </c>
      <c r="B2020" s="26" t="str">
        <f>VLOOKUP(A2020,cstm_name[#All],4,FALSE)</f>
        <v>alyson</v>
      </c>
      <c r="C2020" s="26">
        <f>VLOOKUP(A2020,medical[#All],2,FALSE)</f>
        <v>34.484999999999999</v>
      </c>
      <c r="D2020" s="26" t="str">
        <f>VLOOKUP(A2020,medical[#All],5,FALSE)</f>
        <v>Normal</v>
      </c>
      <c r="E2020" s="26" t="str">
        <f>VLOOKUP(A2020,medical[#All],6,FALSE)</f>
        <v>Yes</v>
      </c>
      <c r="F2020" s="26" t="str">
        <f>VLOOKUP('Health care'!A2020,medical[#All],7,FALSE)</f>
        <v>No</v>
      </c>
      <c r="G2020" s="26" t="str">
        <f>VLOOKUP(A2020,medical[#All],8,FALSE)</f>
        <v>Yes</v>
      </c>
      <c r="H2020" s="26">
        <f>VLOOKUP('Health care'!A2020,medical[#All],9,FALSE)</f>
        <v>1</v>
      </c>
      <c r="I2020" s="26" t="str">
        <f>VLOOKUP(A2020,medical[#All],10,FALSE)</f>
        <v>No</v>
      </c>
      <c r="J2020" s="27" t="str">
        <f>VLOOKUP(A2020,medical[#All],3,FALSE)</f>
        <v>Obesity</v>
      </c>
      <c r="K2020" s="27" t="str">
        <f>VLOOKUP(A2020,medical[#All],5,FALSE)</f>
        <v>Normal</v>
      </c>
      <c r="L2020" s="28" t="str">
        <f>VLOOKUP(A2020,hospital[#All],10,FALSE)</f>
        <v>19-Dec-1997</v>
      </c>
      <c r="M2020" s="29">
        <f>VLOOKUP(A2020,hospital[#All],6,FALSE)</f>
        <v>3021.81</v>
      </c>
      <c r="N2020" s="26" t="str">
        <f>VLOOKUP(A2020,hospital[#All],7,FALSE)</f>
        <v>tier - 2</v>
      </c>
      <c r="O2020" s="26" t="str">
        <f>VLOOKUP(A2020,hospital[#All],8,FALSE)</f>
        <v>tier - 3</v>
      </c>
      <c r="P2020" s="26" t="str">
        <f>VLOOKUP(A2020,hospital[#All],9,FALSE)</f>
        <v>R1012</v>
      </c>
      <c r="Q2020" s="26">
        <f>VLOOKUP(A2020,hospital[#All],11,FALSE)</f>
        <v>28</v>
      </c>
    </row>
    <row r="2021" spans="1:17" ht="15.6" x14ac:dyDescent="0.3">
      <c r="A2021" s="25" t="s">
        <v>347</v>
      </c>
      <c r="B2021" s="26" t="str">
        <f>VLOOKUP(A2021,cstm_name[#All],4,FALSE)</f>
        <v>Chance</v>
      </c>
      <c r="C2021" s="26">
        <f>VLOOKUP(A2021,medical[#All],2,FALSE)</f>
        <v>15.57</v>
      </c>
      <c r="D2021" s="26" t="str">
        <f>VLOOKUP(A2021,medical[#All],5,FALSE)</f>
        <v>Normal</v>
      </c>
      <c r="E2021" s="26" t="str">
        <f>VLOOKUP(A2021,medical[#All],6,FALSE)</f>
        <v>Yes</v>
      </c>
      <c r="F2021" s="26" t="str">
        <f>VLOOKUP('Health care'!A2021,medical[#All],7,FALSE)</f>
        <v>No</v>
      </c>
      <c r="G2021" s="26" t="str">
        <f>VLOOKUP(A2021,medical[#All],8,FALSE)</f>
        <v>No</v>
      </c>
      <c r="H2021" s="26">
        <f>VLOOKUP('Health care'!A2021,medical[#All],9,FALSE)</f>
        <v>1</v>
      </c>
      <c r="I2021" s="26" t="str">
        <f>VLOOKUP(A2021,medical[#All],10,FALSE)</f>
        <v>No</v>
      </c>
      <c r="J2021" s="27" t="str">
        <f>VLOOKUP(A2021,medical[#All],3,FALSE)</f>
        <v>Underweight</v>
      </c>
      <c r="K2021" s="27" t="str">
        <f>VLOOKUP(A2021,medical[#All],5,FALSE)</f>
        <v>Normal</v>
      </c>
      <c r="L2021" s="28" t="str">
        <f>VLOOKUP(A2021,hospital[#All],10,FALSE)</f>
        <v>28-Sep-1988</v>
      </c>
      <c r="M2021" s="29">
        <f>VLOOKUP(A2021,hospital[#All],6,FALSE)</f>
        <v>3018.04</v>
      </c>
      <c r="N2021" s="26" t="str">
        <f>VLOOKUP(A2021,hospital[#All],7,FALSE)</f>
        <v>tier - 2</v>
      </c>
      <c r="O2021" s="26" t="str">
        <f>VLOOKUP(A2021,hospital[#All],8,FALSE)</f>
        <v>tier - 2</v>
      </c>
      <c r="P2021" s="26" t="str">
        <f>VLOOKUP(A2021,hospital[#All],9,FALSE)</f>
        <v>R1012</v>
      </c>
      <c r="Q2021" s="26">
        <f>VLOOKUP(A2021,hospital[#All],11,FALSE)</f>
        <v>37</v>
      </c>
    </row>
    <row r="2022" spans="1:17" ht="15.6" x14ac:dyDescent="0.3">
      <c r="A2022" s="25" t="s">
        <v>346</v>
      </c>
      <c r="B2022" s="26" t="str">
        <f>VLOOKUP(A2022,cstm_name[#All],4,FALSE)</f>
        <v>Sean</v>
      </c>
      <c r="C2022" s="26">
        <f>VLOOKUP(A2022,medical[#All],2,FALSE)</f>
        <v>30.36</v>
      </c>
      <c r="D2022" s="26" t="str">
        <f>VLOOKUP(A2022,medical[#All],5,FALSE)</f>
        <v>Diabetes</v>
      </c>
      <c r="E2022" s="26" t="str">
        <f>VLOOKUP(A2022,medical[#All],6,FALSE)</f>
        <v>No</v>
      </c>
      <c r="F2022" s="26" t="str">
        <f>VLOOKUP('Health care'!A2022,medical[#All],7,FALSE)</f>
        <v>No</v>
      </c>
      <c r="G2022" s="26" t="str">
        <f>VLOOKUP(A2022,medical[#All],8,FALSE)</f>
        <v>No</v>
      </c>
      <c r="H2022" s="26">
        <f>VLOOKUP('Health care'!A2022,medical[#All],9,FALSE)</f>
        <v>0</v>
      </c>
      <c r="I2022" s="26" t="str">
        <f>VLOOKUP(A2022,medical[#All],10,FALSE)</f>
        <v>No</v>
      </c>
      <c r="J2022" s="27" t="str">
        <f>VLOOKUP(A2022,medical[#All],3,FALSE)</f>
        <v>Obesity</v>
      </c>
      <c r="K2022" s="27" t="str">
        <f>VLOOKUP(A2022,medical[#All],5,FALSE)</f>
        <v>Diabetes</v>
      </c>
      <c r="L2022" s="28" t="str">
        <f>VLOOKUP(A2022,hospital[#All],10,FALSE)</f>
        <v>15-Dec-2002</v>
      </c>
      <c r="M2022" s="29">
        <f>VLOOKUP(A2022,hospital[#All],6,FALSE)</f>
        <v>3012.22</v>
      </c>
      <c r="N2022" s="26" t="str">
        <f>VLOOKUP(A2022,hospital[#All],7,FALSE)</f>
        <v>tier - 2</v>
      </c>
      <c r="O2022" s="26" t="str">
        <f>VLOOKUP(A2022,hospital[#All],8,FALSE)</f>
        <v>tier - 3</v>
      </c>
      <c r="P2022" s="26" t="str">
        <f>VLOOKUP(A2022,hospital[#All],9,FALSE)</f>
        <v>R1012</v>
      </c>
      <c r="Q2022" s="26">
        <f>VLOOKUP(A2022,hospital[#All],11,FALSE)</f>
        <v>23</v>
      </c>
    </row>
    <row r="2023" spans="1:17" ht="15.6" x14ac:dyDescent="0.3">
      <c r="A2023" s="25" t="s">
        <v>345</v>
      </c>
      <c r="B2023" s="26" t="str">
        <f>VLOOKUP(A2023,cstm_name[#All],4,FALSE)</f>
        <v>therese</v>
      </c>
      <c r="C2023" s="26">
        <f>VLOOKUP(A2023,medical[#All],2,FALSE)</f>
        <v>19.37</v>
      </c>
      <c r="D2023" s="26" t="str">
        <f>VLOOKUP(A2023,medical[#All],5,FALSE)</f>
        <v>Normal</v>
      </c>
      <c r="E2023" s="26" t="str">
        <f>VLOOKUP(A2023,medical[#All],6,FALSE)</f>
        <v>No</v>
      </c>
      <c r="F2023" s="26" t="str">
        <f>VLOOKUP('Health care'!A2023,medical[#All],7,FALSE)</f>
        <v>No</v>
      </c>
      <c r="G2023" s="26" t="str">
        <f>VLOOKUP(A2023,medical[#All],8,FALSE)</f>
        <v>No</v>
      </c>
      <c r="H2023" s="26">
        <f>VLOOKUP('Health care'!A2023,medical[#All],9,FALSE)</f>
        <v>0</v>
      </c>
      <c r="I2023" s="26" t="str">
        <f>VLOOKUP(A2023,medical[#All],10,FALSE)</f>
        <v>No</v>
      </c>
      <c r="J2023" s="27" t="str">
        <f>VLOOKUP(A2023,medical[#All],3,FALSE)</f>
        <v>Normal Weight</v>
      </c>
      <c r="K2023" s="27" t="str">
        <f>VLOOKUP(A2023,medical[#All],5,FALSE)</f>
        <v>Normal</v>
      </c>
      <c r="L2023" s="28" t="str">
        <f>VLOOKUP(A2023,hospital[#All],10,FALSE)</f>
        <v>20-Nov-1991</v>
      </c>
      <c r="M2023" s="29">
        <f>VLOOKUP(A2023,hospital[#All],6,FALSE)</f>
        <v>2985.67</v>
      </c>
      <c r="N2023" s="26" t="str">
        <f>VLOOKUP(A2023,hospital[#All],7,FALSE)</f>
        <v>tier - 2</v>
      </c>
      <c r="O2023" s="26" t="str">
        <f>VLOOKUP(A2023,hospital[#All],8,FALSE)</f>
        <v>tier - 2</v>
      </c>
      <c r="P2023" s="26" t="str">
        <f>VLOOKUP(A2023,hospital[#All],9,FALSE)</f>
        <v>R1013</v>
      </c>
      <c r="Q2023" s="26">
        <f>VLOOKUP(A2023,hospital[#All],11,FALSE)</f>
        <v>34</v>
      </c>
    </row>
    <row r="2024" spans="1:17" ht="15.6" x14ac:dyDescent="0.3">
      <c r="A2024" s="25" t="s">
        <v>344</v>
      </c>
      <c r="B2024" s="26" t="str">
        <f>VLOOKUP(A2024,cstm_name[#All],4,FALSE)</f>
        <v>beau</v>
      </c>
      <c r="C2024" s="26">
        <f>VLOOKUP(A2024,medical[#All],2,FALSE)</f>
        <v>16.71</v>
      </c>
      <c r="D2024" s="26" t="str">
        <f>VLOOKUP(A2024,medical[#All],5,FALSE)</f>
        <v>Normal</v>
      </c>
      <c r="E2024" s="26" t="str">
        <f>VLOOKUP(A2024,medical[#All],6,FALSE)</f>
        <v>No</v>
      </c>
      <c r="F2024" s="26" t="str">
        <f>VLOOKUP('Health care'!A2024,medical[#All],7,FALSE)</f>
        <v>No</v>
      </c>
      <c r="G2024" s="26" t="str">
        <f>VLOOKUP(A2024,medical[#All],8,FALSE)</f>
        <v>No</v>
      </c>
      <c r="H2024" s="26">
        <f>VLOOKUP('Health care'!A2024,medical[#All],9,FALSE)</f>
        <v>1</v>
      </c>
      <c r="I2024" s="26" t="str">
        <f>VLOOKUP(A2024,medical[#All],10,FALSE)</f>
        <v>No</v>
      </c>
      <c r="J2024" s="27" t="str">
        <f>VLOOKUP(A2024,medical[#All],3,FALSE)</f>
        <v>Underweight</v>
      </c>
      <c r="K2024" s="27" t="str">
        <f>VLOOKUP(A2024,medical[#All],5,FALSE)</f>
        <v>Normal</v>
      </c>
      <c r="L2024" s="28" t="str">
        <f>VLOOKUP(A2024,hospital[#All],10,FALSE)</f>
        <v>18-Jun-1987</v>
      </c>
      <c r="M2024" s="29">
        <f>VLOOKUP(A2024,hospital[#All],6,FALSE)</f>
        <v>2979.52</v>
      </c>
      <c r="N2024" s="26" t="str">
        <f>VLOOKUP(A2024,hospital[#All],7,FALSE)</f>
        <v>tier - 2</v>
      </c>
      <c r="O2024" s="26" t="str">
        <f>VLOOKUP(A2024,hospital[#All],8,FALSE)</f>
        <v>tier - 3</v>
      </c>
      <c r="P2024" s="26" t="str">
        <f>VLOOKUP(A2024,hospital[#All],9,FALSE)</f>
        <v>R1013</v>
      </c>
      <c r="Q2024" s="26">
        <f>VLOOKUP(A2024,hospital[#All],11,FALSE)</f>
        <v>38</v>
      </c>
    </row>
    <row r="2025" spans="1:17" ht="15.6" x14ac:dyDescent="0.3">
      <c r="A2025" s="25" t="s">
        <v>343</v>
      </c>
      <c r="B2025" s="26" t="str">
        <f>VLOOKUP(A2025,cstm_name[#All],4,FALSE)</f>
        <v>Kelsey</v>
      </c>
      <c r="C2025" s="26">
        <f>VLOOKUP(A2025,medical[#All],2,FALSE)</f>
        <v>24.1</v>
      </c>
      <c r="D2025" s="26" t="str">
        <f>VLOOKUP(A2025,medical[#All],5,FALSE)</f>
        <v>Normal</v>
      </c>
      <c r="E2025" s="26" t="str">
        <f>VLOOKUP(A2025,medical[#All],6,FALSE)</f>
        <v>Yes</v>
      </c>
      <c r="F2025" s="26" t="str">
        <f>VLOOKUP('Health care'!A2025,medical[#All],7,FALSE)</f>
        <v>No</v>
      </c>
      <c r="G2025" s="26" t="str">
        <f>VLOOKUP(A2025,medical[#All],8,FALSE)</f>
        <v>No</v>
      </c>
      <c r="H2025" s="26">
        <f>VLOOKUP('Health care'!A2025,medical[#All],9,FALSE)</f>
        <v>1</v>
      </c>
      <c r="I2025" s="26" t="str">
        <f>VLOOKUP(A2025,medical[#All],10,FALSE)</f>
        <v>No</v>
      </c>
      <c r="J2025" s="27" t="str">
        <f>VLOOKUP(A2025,medical[#All],3,FALSE)</f>
        <v>Normal Weight</v>
      </c>
      <c r="K2025" s="27" t="str">
        <f>VLOOKUP(A2025,medical[#All],5,FALSE)</f>
        <v>Normal</v>
      </c>
      <c r="L2025" s="28" t="str">
        <f>VLOOKUP(A2025,hospital[#All],10,FALSE)</f>
        <v>24-Sep-1995</v>
      </c>
      <c r="M2025" s="29">
        <f>VLOOKUP(A2025,hospital[#All],6,FALSE)</f>
        <v>2974.13</v>
      </c>
      <c r="N2025" s="26" t="str">
        <f>VLOOKUP(A2025,hospital[#All],7,FALSE)</f>
        <v>tier - 2</v>
      </c>
      <c r="O2025" s="26" t="str">
        <f>VLOOKUP(A2025,hospital[#All],8,FALSE)</f>
        <v>tier - 1</v>
      </c>
      <c r="P2025" s="26" t="str">
        <f>VLOOKUP(A2025,hospital[#All],9,FALSE)</f>
        <v>R1011</v>
      </c>
      <c r="Q2025" s="26">
        <f>VLOOKUP(A2025,hospital[#All],11,FALSE)</f>
        <v>30</v>
      </c>
    </row>
    <row r="2026" spans="1:17" ht="15.6" x14ac:dyDescent="0.3">
      <c r="A2026" s="25" t="s">
        <v>342</v>
      </c>
      <c r="B2026" s="26" t="str">
        <f>VLOOKUP(A2026,cstm_name[#All],4,FALSE)</f>
        <v>gretchen</v>
      </c>
      <c r="C2026" s="26">
        <f>VLOOKUP(A2026,medical[#All],2,FALSE)</f>
        <v>29.77</v>
      </c>
      <c r="D2026" s="26" t="str">
        <f>VLOOKUP(A2026,medical[#All],5,FALSE)</f>
        <v>Diabetes</v>
      </c>
      <c r="E2026" s="26" t="str">
        <f>VLOOKUP(A2026,medical[#All],6,FALSE)</f>
        <v>No</v>
      </c>
      <c r="F2026" s="26" t="str">
        <f>VLOOKUP('Health care'!A2026,medical[#All],7,FALSE)</f>
        <v>No</v>
      </c>
      <c r="G2026" s="26" t="str">
        <f>VLOOKUP(A2026,medical[#All],8,FALSE)</f>
        <v>No</v>
      </c>
      <c r="H2026" s="26">
        <f>VLOOKUP('Health care'!A2026,medical[#All],9,FALSE)</f>
        <v>0</v>
      </c>
      <c r="I2026" s="26" t="str">
        <f>VLOOKUP(A2026,medical[#All],10,FALSE)</f>
        <v>No</v>
      </c>
      <c r="J2026" s="27" t="str">
        <f>VLOOKUP(A2026,medical[#All],3,FALSE)</f>
        <v>OverWeight</v>
      </c>
      <c r="K2026" s="27" t="str">
        <f>VLOOKUP(A2026,medical[#All],5,FALSE)</f>
        <v>Diabetes</v>
      </c>
      <c r="L2026" s="28" t="str">
        <f>VLOOKUP(A2026,hospital[#All],10,FALSE)</f>
        <v>30-Sep-2002</v>
      </c>
      <c r="M2026" s="29">
        <f>VLOOKUP(A2026,hospital[#All],6,FALSE)</f>
        <v>2943.41</v>
      </c>
      <c r="N2026" s="26" t="str">
        <f>VLOOKUP(A2026,hospital[#All],7,FALSE)</f>
        <v>tier - 2</v>
      </c>
      <c r="O2026" s="26" t="str">
        <f>VLOOKUP(A2026,hospital[#All],8,FALSE)</f>
        <v>tier - 3</v>
      </c>
      <c r="P2026" s="26" t="str">
        <f>VLOOKUP(A2026,hospital[#All],9,FALSE)</f>
        <v>R1012</v>
      </c>
      <c r="Q2026" s="26">
        <f>VLOOKUP(A2026,hospital[#All],11,FALSE)</f>
        <v>23</v>
      </c>
    </row>
    <row r="2027" spans="1:17" ht="15.6" x14ac:dyDescent="0.3">
      <c r="A2027" s="25" t="s">
        <v>341</v>
      </c>
      <c r="B2027" s="26" t="str">
        <f>VLOOKUP(A2027,cstm_name[#All],4,FALSE)</f>
        <v>Nicholas</v>
      </c>
      <c r="C2027" s="26">
        <f>VLOOKUP(A2027,medical[#All],2,FALSE)</f>
        <v>46.53</v>
      </c>
      <c r="D2027" s="26" t="str">
        <f>VLOOKUP(A2027,medical[#All],5,FALSE)</f>
        <v>Normal</v>
      </c>
      <c r="E2027" s="26" t="str">
        <f>VLOOKUP(A2027,medical[#All],6,FALSE)</f>
        <v>Yes</v>
      </c>
      <c r="F2027" s="26" t="str">
        <f>VLOOKUP('Health care'!A2027,medical[#All],7,FALSE)</f>
        <v>No</v>
      </c>
      <c r="G2027" s="26" t="str">
        <f>VLOOKUP(A2027,medical[#All],8,FALSE)</f>
        <v>No</v>
      </c>
      <c r="H2027" s="26">
        <f>VLOOKUP('Health care'!A2027,medical[#All],9,FALSE)</f>
        <v>0</v>
      </c>
      <c r="I2027" s="26" t="str">
        <f>VLOOKUP(A2027,medical[#All],10,FALSE)</f>
        <v>No</v>
      </c>
      <c r="J2027" s="27" t="str">
        <f>VLOOKUP(A2027,medical[#All],3,FALSE)</f>
        <v>Obesity</v>
      </c>
      <c r="K2027" s="27" t="str">
        <f>VLOOKUP(A2027,medical[#All],5,FALSE)</f>
        <v>Normal</v>
      </c>
      <c r="L2027" s="28" t="str">
        <f>VLOOKUP(A2027,hospital[#All],10,FALSE)</f>
        <v>30-Jun-1996</v>
      </c>
      <c r="M2027" s="29">
        <f>VLOOKUP(A2027,hospital[#All],6,FALSE)</f>
        <v>2927.06</v>
      </c>
      <c r="N2027" s="26" t="str">
        <f>VLOOKUP(A2027,hospital[#All],7,FALSE)</f>
        <v>tier - 2</v>
      </c>
      <c r="O2027" s="26" t="str">
        <f>VLOOKUP(A2027,hospital[#All],8,FALSE)</f>
        <v>tier - 2</v>
      </c>
      <c r="P2027" s="26" t="str">
        <f>VLOOKUP(A2027,hospital[#All],9,FALSE)</f>
        <v>R1013</v>
      </c>
      <c r="Q2027" s="26">
        <f>VLOOKUP(A2027,hospital[#All],11,FALSE)</f>
        <v>29</v>
      </c>
    </row>
    <row r="2028" spans="1:17" ht="15.6" x14ac:dyDescent="0.3">
      <c r="A2028" s="25" t="s">
        <v>340</v>
      </c>
      <c r="B2028" s="26" t="str">
        <f>VLOOKUP(A2028,cstm_name[#All],4,FALSE)</f>
        <v>deborah</v>
      </c>
      <c r="C2028" s="26">
        <f>VLOOKUP(A2028,medical[#All],2,FALSE)</f>
        <v>23.4</v>
      </c>
      <c r="D2028" s="26" t="str">
        <f>VLOOKUP(A2028,medical[#All],5,FALSE)</f>
        <v>Normal</v>
      </c>
      <c r="E2028" s="26" t="str">
        <f>VLOOKUP(A2028,medical[#All],6,FALSE)</f>
        <v>No</v>
      </c>
      <c r="F2028" s="26" t="str">
        <f>VLOOKUP('Health care'!A2028,medical[#All],7,FALSE)</f>
        <v>No</v>
      </c>
      <c r="G2028" s="26" t="str">
        <f>VLOOKUP(A2028,medical[#All],8,FALSE)</f>
        <v>Yes</v>
      </c>
      <c r="H2028" s="26">
        <f>VLOOKUP('Health care'!A2028,medical[#All],9,FALSE)</f>
        <v>1</v>
      </c>
      <c r="I2028" s="26" t="str">
        <f>VLOOKUP(A2028,medical[#All],10,FALSE)</f>
        <v>No</v>
      </c>
      <c r="J2028" s="27" t="str">
        <f>VLOOKUP(A2028,medical[#All],3,FALSE)</f>
        <v>Normal Weight</v>
      </c>
      <c r="K2028" s="27" t="str">
        <f>VLOOKUP(A2028,medical[#All],5,FALSE)</f>
        <v>Normal</v>
      </c>
      <c r="L2028" s="28" t="str">
        <f>VLOOKUP(A2028,hospital[#All],10,FALSE)</f>
        <v>5-Jun-2003</v>
      </c>
      <c r="M2028" s="29">
        <f>VLOOKUP(A2028,hospital[#All],6,FALSE)</f>
        <v>2913.57</v>
      </c>
      <c r="N2028" s="26" t="str">
        <f>VLOOKUP(A2028,hospital[#All],7,FALSE)</f>
        <v>tier - 2</v>
      </c>
      <c r="O2028" s="26" t="str">
        <f>VLOOKUP(A2028,hospital[#All],8,FALSE)</f>
        <v>tier - 2</v>
      </c>
      <c r="P2028" s="26" t="str">
        <f>VLOOKUP(A2028,hospital[#All],9,FALSE)</f>
        <v>R1011</v>
      </c>
      <c r="Q2028" s="26">
        <f>VLOOKUP(A2028,hospital[#All],11,FALSE)</f>
        <v>22</v>
      </c>
    </row>
    <row r="2029" spans="1:17" ht="15.6" x14ac:dyDescent="0.3">
      <c r="A2029" s="25" t="s">
        <v>339</v>
      </c>
      <c r="B2029" s="26" t="str">
        <f>VLOOKUP(A2029,cstm_name[#All],4,FALSE)</f>
        <v>jr</v>
      </c>
      <c r="C2029" s="26">
        <f>VLOOKUP(A2029,medical[#All],2,FALSE)</f>
        <v>30</v>
      </c>
      <c r="D2029" s="26" t="str">
        <f>VLOOKUP(A2029,medical[#All],5,FALSE)</f>
        <v>Normal</v>
      </c>
      <c r="E2029" s="26" t="str">
        <f>VLOOKUP(A2029,medical[#All],6,FALSE)</f>
        <v>Yes</v>
      </c>
      <c r="F2029" s="26" t="str">
        <f>VLOOKUP('Health care'!A2029,medical[#All],7,FALSE)</f>
        <v>No</v>
      </c>
      <c r="G2029" s="26" t="str">
        <f>VLOOKUP(A2029,medical[#All],8,FALSE)</f>
        <v>No</v>
      </c>
      <c r="H2029" s="26">
        <f>VLOOKUP('Health care'!A2029,medical[#All],9,FALSE)</f>
        <v>0</v>
      </c>
      <c r="I2029" s="26" t="str">
        <f>VLOOKUP(A2029,medical[#All],10,FALSE)</f>
        <v>No</v>
      </c>
      <c r="J2029" s="27" t="str">
        <f>VLOOKUP(A2029,medical[#All],3,FALSE)</f>
        <v>Obesity</v>
      </c>
      <c r="K2029" s="27" t="str">
        <f>VLOOKUP(A2029,medical[#All],5,FALSE)</f>
        <v>Normal</v>
      </c>
      <c r="L2029" s="28" t="str">
        <f>VLOOKUP(A2029,hospital[#All],10,FALSE)</f>
        <v>13-Jun-1996</v>
      </c>
      <c r="M2029" s="29">
        <f>VLOOKUP(A2029,hospital[#All],6,FALSE)</f>
        <v>2904.09</v>
      </c>
      <c r="N2029" s="26" t="str">
        <f>VLOOKUP(A2029,hospital[#All],7,FALSE)</f>
        <v>tier - 2</v>
      </c>
      <c r="O2029" s="26" t="str">
        <f>VLOOKUP(A2029,hospital[#All],8,FALSE)</f>
        <v>tier - 2</v>
      </c>
      <c r="P2029" s="26" t="str">
        <f>VLOOKUP(A2029,hospital[#All],9,FALSE)</f>
        <v>R1011</v>
      </c>
      <c r="Q2029" s="26">
        <f>VLOOKUP(A2029,hospital[#All],11,FALSE)</f>
        <v>29</v>
      </c>
    </row>
    <row r="2030" spans="1:17" ht="15.6" x14ac:dyDescent="0.3">
      <c r="A2030" s="25" t="s">
        <v>338</v>
      </c>
      <c r="B2030" s="26" t="str">
        <f>VLOOKUP(A2030,cstm_name[#All],4,FALSE)</f>
        <v>daniel</v>
      </c>
      <c r="C2030" s="26">
        <f>VLOOKUP(A2030,medical[#All],2,FALSE)</f>
        <v>29.15</v>
      </c>
      <c r="D2030" s="26" t="str">
        <f>VLOOKUP(A2030,medical[#All],5,FALSE)</f>
        <v>Normal</v>
      </c>
      <c r="E2030" s="26" t="str">
        <f>VLOOKUP(A2030,medical[#All],6,FALSE)</f>
        <v>Yes</v>
      </c>
      <c r="F2030" s="26" t="str">
        <f>VLOOKUP('Health care'!A2030,medical[#All],7,FALSE)</f>
        <v>No</v>
      </c>
      <c r="G2030" s="26" t="str">
        <f>VLOOKUP(A2030,medical[#All],8,FALSE)</f>
        <v>No</v>
      </c>
      <c r="H2030" s="26">
        <f>VLOOKUP('Health care'!A2030,medical[#All],9,FALSE)</f>
        <v>0</v>
      </c>
      <c r="I2030" s="26" t="str">
        <f>VLOOKUP(A2030,medical[#All],10,FALSE)</f>
        <v>No</v>
      </c>
      <c r="J2030" s="27" t="str">
        <f>VLOOKUP(A2030,medical[#All],3,FALSE)</f>
        <v>OverWeight</v>
      </c>
      <c r="K2030" s="27" t="str">
        <f>VLOOKUP(A2030,medical[#All],5,FALSE)</f>
        <v>Normal</v>
      </c>
      <c r="L2030" s="28" t="str">
        <f>VLOOKUP(A2030,hospital[#All],10,FALSE)</f>
        <v>24-Oct-1996</v>
      </c>
      <c r="M2030" s="29">
        <f>VLOOKUP(A2030,hospital[#All],6,FALSE)</f>
        <v>2902.91</v>
      </c>
      <c r="N2030" s="26" t="str">
        <f>VLOOKUP(A2030,hospital[#All],7,FALSE)</f>
        <v>tier - 2</v>
      </c>
      <c r="O2030" s="26" t="str">
        <f>VLOOKUP(A2030,hospital[#All],8,FALSE)</f>
        <v>tier - 2</v>
      </c>
      <c r="P2030" s="26" t="str">
        <f>VLOOKUP(A2030,hospital[#All],9,FALSE)</f>
        <v>R1013</v>
      </c>
      <c r="Q2030" s="26">
        <f>VLOOKUP(A2030,hospital[#All],11,FALSE)</f>
        <v>29</v>
      </c>
    </row>
    <row r="2031" spans="1:17" ht="15.6" x14ac:dyDescent="0.3">
      <c r="A2031" s="25" t="s">
        <v>337</v>
      </c>
      <c r="B2031" s="26" t="str">
        <f>VLOOKUP(A2031,cstm_name[#All],4,FALSE)</f>
        <v>amany</v>
      </c>
      <c r="C2031" s="26">
        <f>VLOOKUP(A2031,medical[#All],2,FALSE)</f>
        <v>34.865000000000002</v>
      </c>
      <c r="D2031" s="26" t="str">
        <f>VLOOKUP(A2031,medical[#All],5,FALSE)</f>
        <v>Normal</v>
      </c>
      <c r="E2031" s="26" t="str">
        <f>VLOOKUP(A2031,medical[#All],6,FALSE)</f>
        <v>No</v>
      </c>
      <c r="F2031" s="26" t="str">
        <f>VLOOKUP('Health care'!A2031,medical[#All],7,FALSE)</f>
        <v>No</v>
      </c>
      <c r="G2031" s="26" t="str">
        <f>VLOOKUP(A2031,medical[#All],8,FALSE)</f>
        <v>No</v>
      </c>
      <c r="H2031" s="26">
        <f>VLOOKUP('Health care'!A2031,medical[#All],9,FALSE)</f>
        <v>0</v>
      </c>
      <c r="I2031" s="26" t="str">
        <f>VLOOKUP(A2031,medical[#All],10,FALSE)</f>
        <v>No</v>
      </c>
      <c r="J2031" s="27" t="str">
        <f>VLOOKUP(A2031,medical[#All],3,FALSE)</f>
        <v>Obesity</v>
      </c>
      <c r="K2031" s="27" t="str">
        <f>VLOOKUP(A2031,medical[#All],5,FALSE)</f>
        <v>Normal</v>
      </c>
      <c r="L2031" s="28" t="str">
        <f>VLOOKUP(A2031,hospital[#All],10,FALSE)</f>
        <v>1-Nov-1999</v>
      </c>
      <c r="M2031" s="29">
        <f>VLOOKUP(A2031,hospital[#All],6,FALSE)</f>
        <v>2899.49</v>
      </c>
      <c r="N2031" s="26" t="str">
        <f>VLOOKUP(A2031,hospital[#All],7,FALSE)</f>
        <v>tier - 2</v>
      </c>
      <c r="O2031" s="26" t="str">
        <f>VLOOKUP(A2031,hospital[#All],8,FALSE)</f>
        <v>tier - 2</v>
      </c>
      <c r="P2031" s="26" t="str">
        <f>VLOOKUP(A2031,hospital[#All],9,FALSE)</f>
        <v>R1024</v>
      </c>
      <c r="Q2031" s="26">
        <f>VLOOKUP(A2031,hospital[#All],11,FALSE)</f>
        <v>26</v>
      </c>
    </row>
    <row r="2032" spans="1:17" ht="15.6" x14ac:dyDescent="0.3">
      <c r="A2032" s="25" t="s">
        <v>336</v>
      </c>
      <c r="B2032" s="26" t="str">
        <f>VLOOKUP(A2032,cstm_name[#All],4,FALSE)</f>
        <v>kipling</v>
      </c>
      <c r="C2032" s="26">
        <f>VLOOKUP(A2032,medical[#All],2,FALSE)</f>
        <v>28.12</v>
      </c>
      <c r="D2032" s="26" t="str">
        <f>VLOOKUP(A2032,medical[#All],5,FALSE)</f>
        <v>Normal</v>
      </c>
      <c r="E2032" s="26" t="str">
        <f>VLOOKUP(A2032,medical[#All],6,FALSE)</f>
        <v>Yes</v>
      </c>
      <c r="F2032" s="26" t="str">
        <f>VLOOKUP('Health care'!A2032,medical[#All],7,FALSE)</f>
        <v>yes</v>
      </c>
      <c r="G2032" s="26" t="str">
        <f>VLOOKUP(A2032,medical[#All],8,FALSE)</f>
        <v>No</v>
      </c>
      <c r="H2032" s="26">
        <f>VLOOKUP('Health care'!A2032,medical[#All],9,FALSE)</f>
        <v>2</v>
      </c>
      <c r="I2032" s="26" t="str">
        <f>VLOOKUP(A2032,medical[#All],10,FALSE)</f>
        <v>No</v>
      </c>
      <c r="J2032" s="27" t="str">
        <f>VLOOKUP(A2032,medical[#All],3,FALSE)</f>
        <v>OverWeight</v>
      </c>
      <c r="K2032" s="27" t="str">
        <f>VLOOKUP(A2032,medical[#All],5,FALSE)</f>
        <v>Normal</v>
      </c>
      <c r="L2032" s="28" t="str">
        <f>VLOOKUP(A2032,hospital[#All],10,FALSE)</f>
        <v>14-Jul-2000</v>
      </c>
      <c r="M2032" s="29">
        <f>VLOOKUP(A2032,hospital[#All],6,FALSE)</f>
        <v>2897.46</v>
      </c>
      <c r="N2032" s="26" t="str">
        <f>VLOOKUP(A2032,hospital[#All],7,FALSE)</f>
        <v>tier - 2</v>
      </c>
      <c r="O2032" s="26" t="str">
        <f>VLOOKUP(A2032,hospital[#All],8,FALSE)</f>
        <v>tier - 1</v>
      </c>
      <c r="P2032" s="26" t="str">
        <f>VLOOKUP(A2032,hospital[#All],9,FALSE)</f>
        <v>R1012</v>
      </c>
      <c r="Q2032" s="26">
        <f>VLOOKUP(A2032,hospital[#All],11,FALSE)</f>
        <v>25</v>
      </c>
    </row>
    <row r="2033" spans="1:17" ht="15.6" x14ac:dyDescent="0.3">
      <c r="A2033" s="25" t="s">
        <v>335</v>
      </c>
      <c r="B2033" s="26" t="str">
        <f>VLOOKUP(A2033,cstm_name[#All],4,FALSE)</f>
        <v>duncan</v>
      </c>
      <c r="C2033" s="26">
        <f>VLOOKUP(A2033,medical[#All],2,FALSE)</f>
        <v>29.45</v>
      </c>
      <c r="D2033" s="26" t="str">
        <f>VLOOKUP(A2033,medical[#All],5,FALSE)</f>
        <v>Normal</v>
      </c>
      <c r="E2033" s="26" t="str">
        <f>VLOOKUP(A2033,medical[#All],6,FALSE)</f>
        <v>Yes</v>
      </c>
      <c r="F2033" s="26" t="str">
        <f>VLOOKUP('Health care'!A2033,medical[#All],7,FALSE)</f>
        <v>No</v>
      </c>
      <c r="G2033" s="26" t="str">
        <f>VLOOKUP(A2033,medical[#All],8,FALSE)</f>
        <v>No</v>
      </c>
      <c r="H2033" s="26">
        <f>VLOOKUP('Health care'!A2033,medical[#All],9,FALSE)</f>
        <v>0</v>
      </c>
      <c r="I2033" s="26" t="str">
        <f>VLOOKUP(A2033,medical[#All],10,FALSE)</f>
        <v>No</v>
      </c>
      <c r="J2033" s="27" t="str">
        <f>VLOOKUP(A2033,medical[#All],3,FALSE)</f>
        <v>OverWeight</v>
      </c>
      <c r="K2033" s="27" t="str">
        <f>VLOOKUP(A2033,medical[#All],5,FALSE)</f>
        <v>Normal</v>
      </c>
      <c r="L2033" s="28" t="str">
        <f>VLOOKUP(A2033,hospital[#All],10,FALSE)</f>
        <v>21-Jun-1996</v>
      </c>
      <c r="M2033" s="29">
        <f>VLOOKUP(A2033,hospital[#All],6,FALSE)</f>
        <v>2897.32</v>
      </c>
      <c r="N2033" s="26" t="str">
        <f>VLOOKUP(A2033,hospital[#All],7,FALSE)</f>
        <v>tier - 3</v>
      </c>
      <c r="O2033" s="26" t="str">
        <f>VLOOKUP(A2033,hospital[#All],8,FALSE)</f>
        <v>tier - 3</v>
      </c>
      <c r="P2033" s="26" t="str">
        <f>VLOOKUP(A2033,hospital[#All],9,FALSE)</f>
        <v>R1016</v>
      </c>
      <c r="Q2033" s="26">
        <f>VLOOKUP(A2033,hospital[#All],11,FALSE)</f>
        <v>29</v>
      </c>
    </row>
    <row r="2034" spans="1:17" ht="15.6" x14ac:dyDescent="0.3">
      <c r="A2034" s="25" t="s">
        <v>334</v>
      </c>
      <c r="B2034" s="26" t="str">
        <f>VLOOKUP(A2034,cstm_name[#All],4,FALSE)</f>
        <v>Louis</v>
      </c>
      <c r="C2034" s="26">
        <f>VLOOKUP(A2034,medical[#All],2,FALSE)</f>
        <v>27.94</v>
      </c>
      <c r="D2034" s="26" t="str">
        <f>VLOOKUP(A2034,medical[#All],5,FALSE)</f>
        <v>Prediabetes</v>
      </c>
      <c r="E2034" s="26" t="str">
        <f>VLOOKUP(A2034,medical[#All],6,FALSE)</f>
        <v>No</v>
      </c>
      <c r="F2034" s="26" t="str">
        <f>VLOOKUP('Health care'!A2034,medical[#All],7,FALSE)</f>
        <v>No</v>
      </c>
      <c r="G2034" s="26" t="str">
        <f>VLOOKUP(A2034,medical[#All],8,FALSE)</f>
        <v>Yes</v>
      </c>
      <c r="H2034" s="26">
        <f>VLOOKUP('Health care'!A2034,medical[#All],9,FALSE)</f>
        <v>1</v>
      </c>
      <c r="I2034" s="26" t="str">
        <f>VLOOKUP(A2034,medical[#All],10,FALSE)</f>
        <v>No</v>
      </c>
      <c r="J2034" s="27" t="str">
        <f>VLOOKUP(A2034,medical[#All],3,FALSE)</f>
        <v>OverWeight</v>
      </c>
      <c r="K2034" s="27" t="str">
        <f>VLOOKUP(A2034,medical[#All],5,FALSE)</f>
        <v>Prediabetes</v>
      </c>
      <c r="L2034" s="28" t="str">
        <f>VLOOKUP(A2034,hospital[#All],10,FALSE)</f>
        <v>12-Aug-1993</v>
      </c>
      <c r="M2034" s="29">
        <f>VLOOKUP(A2034,hospital[#All],6,FALSE)</f>
        <v>2867.12</v>
      </c>
      <c r="N2034" s="26" t="str">
        <f>VLOOKUP(A2034,hospital[#All],7,FALSE)</f>
        <v>tier - 1</v>
      </c>
      <c r="O2034" s="26" t="str">
        <f>VLOOKUP(A2034,hospital[#All],8,FALSE)</f>
        <v>tier - 3</v>
      </c>
      <c r="P2034" s="26" t="str">
        <f>VLOOKUP(A2034,hospital[#All],9,FALSE)</f>
        <v>R1013</v>
      </c>
      <c r="Q2034" s="26">
        <f>VLOOKUP(A2034,hospital[#All],11,FALSE)</f>
        <v>32</v>
      </c>
    </row>
    <row r="2035" spans="1:17" ht="15.6" x14ac:dyDescent="0.3">
      <c r="A2035" s="25" t="s">
        <v>333</v>
      </c>
      <c r="B2035" s="26" t="str">
        <f>VLOOKUP(A2035,cstm_name[#All],4,FALSE)</f>
        <v>Daniel</v>
      </c>
      <c r="C2035" s="26">
        <f>VLOOKUP(A2035,medical[#All],2,FALSE)</f>
        <v>27.2</v>
      </c>
      <c r="D2035" s="26" t="str">
        <f>VLOOKUP(A2035,medical[#All],5,FALSE)</f>
        <v>Prediabetes</v>
      </c>
      <c r="E2035" s="26" t="str">
        <f>VLOOKUP(A2035,medical[#All],6,FALSE)</f>
        <v>No</v>
      </c>
      <c r="F2035" s="26" t="str">
        <f>VLOOKUP('Health care'!A2035,medical[#All],7,FALSE)</f>
        <v>No</v>
      </c>
      <c r="G2035" s="26" t="str">
        <f>VLOOKUP(A2035,medical[#All],8,FALSE)</f>
        <v>Yes</v>
      </c>
      <c r="H2035" s="26">
        <f>VLOOKUP('Health care'!A2035,medical[#All],9,FALSE)</f>
        <v>1</v>
      </c>
      <c r="I2035" s="26" t="str">
        <f>VLOOKUP(A2035,medical[#All],10,FALSE)</f>
        <v>No</v>
      </c>
      <c r="J2035" s="27" t="str">
        <f>VLOOKUP(A2035,medical[#All],3,FALSE)</f>
        <v>OverWeight</v>
      </c>
      <c r="K2035" s="27" t="str">
        <f>VLOOKUP(A2035,medical[#All],5,FALSE)</f>
        <v>Prediabetes</v>
      </c>
      <c r="L2035" s="28" t="str">
        <f>VLOOKUP(A2035,hospital[#All],10,FALSE)</f>
        <v>1-Nov-1993</v>
      </c>
      <c r="M2035" s="29">
        <f>VLOOKUP(A2035,hospital[#All],6,FALSE)</f>
        <v>2866.09</v>
      </c>
      <c r="N2035" s="26" t="str">
        <f>VLOOKUP(A2035,hospital[#All],7,FALSE)</f>
        <v>tier - 3</v>
      </c>
      <c r="O2035" s="26" t="str">
        <f>VLOOKUP(A2035,hospital[#All],8,FALSE)</f>
        <v>tier - 3</v>
      </c>
      <c r="P2035" s="26" t="str">
        <f>VLOOKUP(A2035,hospital[#All],9,FALSE)</f>
        <v>R1011</v>
      </c>
      <c r="Q2035" s="26">
        <f>VLOOKUP(A2035,hospital[#All],11,FALSE)</f>
        <v>32</v>
      </c>
    </row>
    <row r="2036" spans="1:17" ht="15.6" x14ac:dyDescent="0.3">
      <c r="A2036" s="25" t="s">
        <v>332</v>
      </c>
      <c r="B2036" s="26" t="str">
        <f>VLOOKUP(A2036,cstm_name[#All],4,FALSE)</f>
        <v>Ildiko</v>
      </c>
      <c r="C2036" s="26">
        <f>VLOOKUP(A2036,medical[#All],2,FALSE)</f>
        <v>33.344999999999999</v>
      </c>
      <c r="D2036" s="26" t="str">
        <f>VLOOKUP(A2036,medical[#All],5,FALSE)</f>
        <v>Normal</v>
      </c>
      <c r="E2036" s="26" t="str">
        <f>VLOOKUP(A2036,medical[#All],6,FALSE)</f>
        <v>No</v>
      </c>
      <c r="F2036" s="26" t="str">
        <f>VLOOKUP('Health care'!A2036,medical[#All],7,FALSE)</f>
        <v>No</v>
      </c>
      <c r="G2036" s="26" t="str">
        <f>VLOOKUP(A2036,medical[#All],8,FALSE)</f>
        <v>No</v>
      </c>
      <c r="H2036" s="26">
        <f>VLOOKUP('Health care'!A2036,medical[#All],9,FALSE)</f>
        <v>1</v>
      </c>
      <c r="I2036" s="26" t="str">
        <f>VLOOKUP(A2036,medical[#All],10,FALSE)</f>
        <v>No</v>
      </c>
      <c r="J2036" s="27" t="str">
        <f>VLOOKUP(A2036,medical[#All],3,FALSE)</f>
        <v>Obesity</v>
      </c>
      <c r="K2036" s="27" t="str">
        <f>VLOOKUP(A2036,medical[#All],5,FALSE)</f>
        <v>Normal</v>
      </c>
      <c r="L2036" s="28" t="str">
        <f>VLOOKUP(A2036,hospital[#All],10,FALSE)</f>
        <v>4-Sep-1998</v>
      </c>
      <c r="M2036" s="29">
        <f>VLOOKUP(A2036,hospital[#All],6,FALSE)</f>
        <v>2855.44</v>
      </c>
      <c r="N2036" s="26" t="str">
        <f>VLOOKUP(A2036,hospital[#All],7,FALSE)</f>
        <v>tier - 2</v>
      </c>
      <c r="O2036" s="26" t="str">
        <f>VLOOKUP(A2036,hospital[#All],8,FALSE)</f>
        <v>tier - 3</v>
      </c>
      <c r="P2036" s="26" t="str">
        <f>VLOOKUP(A2036,hospital[#All],9,FALSE)</f>
        <v>R1012</v>
      </c>
      <c r="Q2036" s="26">
        <f>VLOOKUP(A2036,hospital[#All],11,FALSE)</f>
        <v>27</v>
      </c>
    </row>
    <row r="2037" spans="1:17" ht="15.6" x14ac:dyDescent="0.3">
      <c r="A2037" s="25" t="s">
        <v>331</v>
      </c>
      <c r="B2037" s="26" t="str">
        <f>VLOOKUP(A2037,cstm_name[#All],4,FALSE)</f>
        <v>Melinda</v>
      </c>
      <c r="C2037" s="26">
        <f>VLOOKUP(A2037,medical[#All],2,FALSE)</f>
        <v>29.925000000000001</v>
      </c>
      <c r="D2037" s="26" t="str">
        <f>VLOOKUP(A2037,medical[#All],5,FALSE)</f>
        <v>Normal</v>
      </c>
      <c r="E2037" s="26" t="str">
        <f>VLOOKUP(A2037,medical[#All],6,FALSE)</f>
        <v>No</v>
      </c>
      <c r="F2037" s="26" t="str">
        <f>VLOOKUP('Health care'!A2037,medical[#All],7,FALSE)</f>
        <v>No</v>
      </c>
      <c r="G2037" s="26" t="str">
        <f>VLOOKUP(A2037,medical[#All],8,FALSE)</f>
        <v>No</v>
      </c>
      <c r="H2037" s="26">
        <f>VLOOKUP('Health care'!A2037,medical[#All],9,FALSE)</f>
        <v>1</v>
      </c>
      <c r="I2037" s="26" t="str">
        <f>VLOOKUP(A2037,medical[#All],10,FALSE)</f>
        <v>No</v>
      </c>
      <c r="J2037" s="27" t="str">
        <f>VLOOKUP(A2037,medical[#All],3,FALSE)</f>
        <v>OverWeight</v>
      </c>
      <c r="K2037" s="27" t="str">
        <f>VLOOKUP(A2037,medical[#All],5,FALSE)</f>
        <v>Normal</v>
      </c>
      <c r="L2037" s="28" t="str">
        <f>VLOOKUP(A2037,hospital[#All],10,FALSE)</f>
        <v>17-Jun-1998</v>
      </c>
      <c r="M2037" s="29">
        <f>VLOOKUP(A2037,hospital[#All],6,FALSE)</f>
        <v>2850.68</v>
      </c>
      <c r="N2037" s="26" t="str">
        <f>VLOOKUP(A2037,hospital[#All],7,FALSE)</f>
        <v>tier - 2</v>
      </c>
      <c r="O2037" s="26" t="str">
        <f>VLOOKUP(A2037,hospital[#All],8,FALSE)</f>
        <v>tier - 3</v>
      </c>
      <c r="P2037" s="26" t="str">
        <f>VLOOKUP(A2037,hospital[#All],9,FALSE)</f>
        <v>R1012</v>
      </c>
      <c r="Q2037" s="26">
        <f>VLOOKUP(A2037,hospital[#All],11,FALSE)</f>
        <v>27</v>
      </c>
    </row>
    <row r="2038" spans="1:17" ht="15.6" x14ac:dyDescent="0.3">
      <c r="A2038" s="25" t="s">
        <v>330</v>
      </c>
      <c r="B2038" s="26" t="str">
        <f>VLOOKUP(A2038,cstm_name[#All],4,FALSE)</f>
        <v>Ashley</v>
      </c>
      <c r="C2038" s="26">
        <f>VLOOKUP(A2038,medical[#All],2,FALSE)</f>
        <v>24.225000000000001</v>
      </c>
      <c r="D2038" s="26" t="str">
        <f>VLOOKUP(A2038,medical[#All],5,FALSE)</f>
        <v>Normal</v>
      </c>
      <c r="E2038" s="26" t="str">
        <f>VLOOKUP(A2038,medical[#All],6,FALSE)</f>
        <v>No</v>
      </c>
      <c r="F2038" s="26" t="str">
        <f>VLOOKUP('Health care'!A2038,medical[#All],7,FALSE)</f>
        <v>No</v>
      </c>
      <c r="G2038" s="26" t="str">
        <f>VLOOKUP(A2038,medical[#All],8,FALSE)</f>
        <v>No</v>
      </c>
      <c r="H2038" s="26">
        <f>VLOOKUP('Health care'!A2038,medical[#All],9,FALSE)</f>
        <v>1</v>
      </c>
      <c r="I2038" s="26" t="str">
        <f>VLOOKUP(A2038,medical[#All],10,FALSE)</f>
        <v>No</v>
      </c>
      <c r="J2038" s="27" t="str">
        <f>VLOOKUP(A2038,medical[#All],3,FALSE)</f>
        <v>Normal Weight</v>
      </c>
      <c r="K2038" s="27" t="str">
        <f>VLOOKUP(A2038,medical[#All],5,FALSE)</f>
        <v>Normal</v>
      </c>
      <c r="L2038" s="28" t="str">
        <f>VLOOKUP(A2038,hospital[#All],10,FALSE)</f>
        <v>15-Nov-1998</v>
      </c>
      <c r="M2038" s="29">
        <f>VLOOKUP(A2038,hospital[#All],6,FALSE)</f>
        <v>2842.76</v>
      </c>
      <c r="N2038" s="26" t="str">
        <f>VLOOKUP(A2038,hospital[#All],7,FALSE)</f>
        <v>tier - 2</v>
      </c>
      <c r="O2038" s="26" t="str">
        <f>VLOOKUP(A2038,hospital[#All],8,FALSE)</f>
        <v>tier - 3</v>
      </c>
      <c r="P2038" s="26" t="str">
        <f>VLOOKUP(A2038,hospital[#All],9,FALSE)</f>
        <v>R1012</v>
      </c>
      <c r="Q2038" s="26">
        <f>VLOOKUP(A2038,hospital[#All],11,FALSE)</f>
        <v>27</v>
      </c>
    </row>
    <row r="2039" spans="1:17" ht="15.6" x14ac:dyDescent="0.3">
      <c r="A2039" s="25" t="s">
        <v>329</v>
      </c>
      <c r="B2039" s="26" t="str">
        <f>VLOOKUP(A2039,cstm_name[#All],4,FALSE)</f>
        <v>stephanie</v>
      </c>
      <c r="C2039" s="26">
        <f>VLOOKUP(A2039,medical[#All],2,FALSE)</f>
        <v>29.68</v>
      </c>
      <c r="D2039" s="26" t="str">
        <f>VLOOKUP(A2039,medical[#All],5,FALSE)</f>
        <v>Normal</v>
      </c>
      <c r="E2039" s="26" t="str">
        <f>VLOOKUP(A2039,medical[#All],6,FALSE)</f>
        <v>No</v>
      </c>
      <c r="F2039" s="26" t="str">
        <f>VLOOKUP('Health care'!A2039,medical[#All],7,FALSE)</f>
        <v>yes</v>
      </c>
      <c r="G2039" s="26" t="str">
        <f>VLOOKUP(A2039,medical[#All],8,FALSE)</f>
        <v>No</v>
      </c>
      <c r="H2039" s="26">
        <f>VLOOKUP('Health care'!A2039,medical[#All],9,FALSE)</f>
        <v>1</v>
      </c>
      <c r="I2039" s="26" t="str">
        <f>VLOOKUP(A2039,medical[#All],10,FALSE)</f>
        <v>No</v>
      </c>
      <c r="J2039" s="27" t="str">
        <f>VLOOKUP(A2039,medical[#All],3,FALSE)</f>
        <v>OverWeight</v>
      </c>
      <c r="K2039" s="27" t="str">
        <f>VLOOKUP(A2039,medical[#All],5,FALSE)</f>
        <v>Normal</v>
      </c>
      <c r="L2039" s="28" t="str">
        <f>VLOOKUP(A2039,hospital[#All],10,FALSE)</f>
        <v>1-Oct-2000</v>
      </c>
      <c r="M2039" s="29">
        <f>VLOOKUP(A2039,hospital[#All],6,FALSE)</f>
        <v>2819.51</v>
      </c>
      <c r="N2039" s="26" t="str">
        <f>VLOOKUP(A2039,hospital[#All],7,FALSE)</f>
        <v>tier - 2</v>
      </c>
      <c r="O2039" s="26" t="str">
        <f>VLOOKUP(A2039,hospital[#All],8,FALSE)</f>
        <v>tier - 3</v>
      </c>
      <c r="P2039" s="26" t="str">
        <f>VLOOKUP(A2039,hospital[#All],9,FALSE)</f>
        <v>R1011</v>
      </c>
      <c r="Q2039" s="26">
        <f>VLOOKUP(A2039,hospital[#All],11,FALSE)</f>
        <v>25</v>
      </c>
    </row>
    <row r="2040" spans="1:17" ht="15.6" x14ac:dyDescent="0.3">
      <c r="A2040" s="25" t="s">
        <v>328</v>
      </c>
      <c r="B2040" s="26" t="str">
        <f>VLOOKUP(A2040,cstm_name[#All],4,FALSE)</f>
        <v>Sean</v>
      </c>
      <c r="C2040" s="26">
        <f>VLOOKUP(A2040,medical[#All],2,FALSE)</f>
        <v>20.614999999999998</v>
      </c>
      <c r="D2040" s="26" t="str">
        <f>VLOOKUP(A2040,medical[#All],5,FALSE)</f>
        <v>Prediabetes</v>
      </c>
      <c r="E2040" s="26" t="str">
        <f>VLOOKUP(A2040,medical[#All],6,FALSE)</f>
        <v>No</v>
      </c>
      <c r="F2040" s="26" t="str">
        <f>VLOOKUP('Health care'!A2040,medical[#All],7,FALSE)</f>
        <v>No</v>
      </c>
      <c r="G2040" s="26" t="str">
        <f>VLOOKUP(A2040,medical[#All],8,FALSE)</f>
        <v>Yes</v>
      </c>
      <c r="H2040" s="26">
        <f>VLOOKUP('Health care'!A2040,medical[#All],9,FALSE)</f>
        <v>1</v>
      </c>
      <c r="I2040" s="26" t="str">
        <f>VLOOKUP(A2040,medical[#All],10,FALSE)</f>
        <v>No</v>
      </c>
      <c r="J2040" s="27" t="str">
        <f>VLOOKUP(A2040,medical[#All],3,FALSE)</f>
        <v>Normal Weight</v>
      </c>
      <c r="K2040" s="27" t="str">
        <f>VLOOKUP(A2040,medical[#All],5,FALSE)</f>
        <v>Prediabetes</v>
      </c>
      <c r="L2040" s="28" t="str">
        <f>VLOOKUP(A2040,hospital[#All],10,FALSE)</f>
        <v>23-Sep-2003</v>
      </c>
      <c r="M2040" s="29">
        <f>VLOOKUP(A2040,hospital[#All],6,FALSE)</f>
        <v>2803.7</v>
      </c>
      <c r="N2040" s="26" t="str">
        <f>VLOOKUP(A2040,hospital[#All],7,FALSE)</f>
        <v>tier - 2</v>
      </c>
      <c r="O2040" s="26" t="str">
        <f>VLOOKUP(A2040,hospital[#All],8,FALSE)</f>
        <v>tier - 1</v>
      </c>
      <c r="P2040" s="26" t="str">
        <f>VLOOKUP(A2040,hospital[#All],9,FALSE)</f>
        <v>R1012</v>
      </c>
      <c r="Q2040" s="26">
        <f>VLOOKUP(A2040,hospital[#All],11,FALSE)</f>
        <v>22</v>
      </c>
    </row>
    <row r="2041" spans="1:17" ht="15.6" x14ac:dyDescent="0.3">
      <c r="A2041" s="25" t="s">
        <v>327</v>
      </c>
      <c r="B2041" s="26" t="str">
        <f>VLOOKUP(A2041,cstm_name[#All],4,FALSE)</f>
        <v>Emily</v>
      </c>
      <c r="C2041" s="26">
        <f>VLOOKUP(A2041,medical[#All],2,FALSE)</f>
        <v>32.119999999999997</v>
      </c>
      <c r="D2041" s="26" t="str">
        <f>VLOOKUP(A2041,medical[#All],5,FALSE)</f>
        <v>Normal</v>
      </c>
      <c r="E2041" s="26" t="str">
        <f>VLOOKUP(A2041,medical[#All],6,FALSE)</f>
        <v>No</v>
      </c>
      <c r="F2041" s="26" t="str">
        <f>VLOOKUP('Health care'!A2041,medical[#All],7,FALSE)</f>
        <v>yes</v>
      </c>
      <c r="G2041" s="26" t="str">
        <f>VLOOKUP(A2041,medical[#All],8,FALSE)</f>
        <v>No</v>
      </c>
      <c r="H2041" s="26">
        <f>VLOOKUP('Health care'!A2041,medical[#All],9,FALSE)</f>
        <v>1</v>
      </c>
      <c r="I2041" s="26" t="str">
        <f>VLOOKUP(A2041,medical[#All],10,FALSE)</f>
        <v>No</v>
      </c>
      <c r="J2041" s="27" t="str">
        <f>VLOOKUP(A2041,medical[#All],3,FALSE)</f>
        <v>Obesity</v>
      </c>
      <c r="K2041" s="27" t="str">
        <f>VLOOKUP(A2041,medical[#All],5,FALSE)</f>
        <v>Normal</v>
      </c>
      <c r="L2041" s="28" t="str">
        <f>VLOOKUP(A2041,hospital[#All],10,FALSE)</f>
        <v>4-Aug-2004</v>
      </c>
      <c r="M2041" s="29">
        <f>VLOOKUP(A2041,hospital[#All],6,FALSE)</f>
        <v>2801.26</v>
      </c>
      <c r="N2041" s="26" t="str">
        <f>VLOOKUP(A2041,hospital[#All],7,FALSE)</f>
        <v>tier - 2</v>
      </c>
      <c r="O2041" s="26" t="str">
        <f>VLOOKUP(A2041,hospital[#All],8,FALSE)</f>
        <v>tier - 3</v>
      </c>
      <c r="P2041" s="26" t="str">
        <f>VLOOKUP(A2041,hospital[#All],9,FALSE)</f>
        <v>R1013</v>
      </c>
      <c r="Q2041" s="26">
        <f>VLOOKUP(A2041,hospital[#All],11,FALSE)</f>
        <v>21</v>
      </c>
    </row>
    <row r="2042" spans="1:17" ht="15.6" x14ac:dyDescent="0.3">
      <c r="A2042" s="25" t="s">
        <v>326</v>
      </c>
      <c r="B2042" s="26" t="str">
        <f>VLOOKUP(A2042,cstm_name[#All],4,FALSE)</f>
        <v>malcolm</v>
      </c>
      <c r="C2042" s="26">
        <f>VLOOKUP(A2042,medical[#All],2,FALSE)</f>
        <v>27.36</v>
      </c>
      <c r="D2042" s="26" t="str">
        <f>VLOOKUP(A2042,medical[#All],5,FALSE)</f>
        <v>Prediabetes</v>
      </c>
      <c r="E2042" s="26" t="str">
        <f>VLOOKUP(A2042,medical[#All],6,FALSE)</f>
        <v>No</v>
      </c>
      <c r="F2042" s="26" t="str">
        <f>VLOOKUP('Health care'!A2042,medical[#All],7,FALSE)</f>
        <v>No</v>
      </c>
      <c r="G2042" s="26" t="str">
        <f>VLOOKUP(A2042,medical[#All],8,FALSE)</f>
        <v>No</v>
      </c>
      <c r="H2042" s="26">
        <f>VLOOKUP('Health care'!A2042,medical[#All],9,FALSE)</f>
        <v>0</v>
      </c>
      <c r="I2042" s="26" t="str">
        <f>VLOOKUP(A2042,medical[#All],10,FALSE)</f>
        <v>No</v>
      </c>
      <c r="J2042" s="27" t="str">
        <f>VLOOKUP(A2042,medical[#All],3,FALSE)</f>
        <v>OverWeight</v>
      </c>
      <c r="K2042" s="27" t="str">
        <f>VLOOKUP(A2042,medical[#All],5,FALSE)</f>
        <v>Prediabetes</v>
      </c>
      <c r="L2042" s="28" t="str">
        <f>VLOOKUP(A2042,hospital[#All],10,FALSE)</f>
        <v>24-Dec-1999</v>
      </c>
      <c r="M2042" s="29">
        <f>VLOOKUP(A2042,hospital[#All],6,FALSE)</f>
        <v>2789.06</v>
      </c>
      <c r="N2042" s="26" t="str">
        <f>VLOOKUP(A2042,hospital[#All],7,FALSE)</f>
        <v>tier - 2</v>
      </c>
      <c r="O2042" s="26" t="str">
        <f>VLOOKUP(A2042,hospital[#All],8,FALSE)</f>
        <v>tier - 3</v>
      </c>
      <c r="P2042" s="26" t="str">
        <f>VLOOKUP(A2042,hospital[#All],9,FALSE)</f>
        <v>R1012</v>
      </c>
      <c r="Q2042" s="26">
        <f>VLOOKUP(A2042,hospital[#All],11,FALSE)</f>
        <v>26</v>
      </c>
    </row>
    <row r="2043" spans="1:17" ht="15.6" x14ac:dyDescent="0.3">
      <c r="A2043" s="25" t="s">
        <v>325</v>
      </c>
      <c r="B2043" s="26" t="str">
        <f>VLOOKUP(A2043,cstm_name[#All],4,FALSE)</f>
        <v>danilo</v>
      </c>
      <c r="C2043" s="26">
        <f>VLOOKUP(A2043,medical[#All],2,FALSE)</f>
        <v>17.385000000000002</v>
      </c>
      <c r="D2043" s="26" t="str">
        <f>VLOOKUP(A2043,medical[#All],5,FALSE)</f>
        <v>Prediabetes</v>
      </c>
      <c r="E2043" s="26" t="str">
        <f>VLOOKUP(A2043,medical[#All],6,FALSE)</f>
        <v>No</v>
      </c>
      <c r="F2043" s="26" t="str">
        <f>VLOOKUP('Health care'!A2043,medical[#All],7,FALSE)</f>
        <v>No</v>
      </c>
      <c r="G2043" s="26" t="str">
        <f>VLOOKUP(A2043,medical[#All],8,FALSE)</f>
        <v>No</v>
      </c>
      <c r="H2043" s="26">
        <f>VLOOKUP('Health care'!A2043,medical[#All],9,FALSE)</f>
        <v>0</v>
      </c>
      <c r="I2043" s="26" t="str">
        <f>VLOOKUP(A2043,medical[#All],10,FALSE)</f>
        <v>No</v>
      </c>
      <c r="J2043" s="27" t="str">
        <f>VLOOKUP(A2043,medical[#All],3,FALSE)</f>
        <v>Underweight</v>
      </c>
      <c r="K2043" s="27" t="str">
        <f>VLOOKUP(A2043,medical[#All],5,FALSE)</f>
        <v>Prediabetes</v>
      </c>
      <c r="L2043" s="28" t="str">
        <f>VLOOKUP(A2043,hospital[#All],10,FALSE)</f>
        <v>29-Aug-1999</v>
      </c>
      <c r="M2043" s="29">
        <f>VLOOKUP(A2043,hospital[#All],6,FALSE)</f>
        <v>2775.19</v>
      </c>
      <c r="N2043" s="26" t="str">
        <f>VLOOKUP(A2043,hospital[#All],7,FALSE)</f>
        <v>tier - 2</v>
      </c>
      <c r="O2043" s="26" t="str">
        <f>VLOOKUP(A2043,hospital[#All],8,FALSE)</f>
        <v>tier - 1</v>
      </c>
      <c r="P2043" s="26" t="str">
        <f>VLOOKUP(A2043,hospital[#All],9,FALSE)</f>
        <v>R1012</v>
      </c>
      <c r="Q2043" s="26">
        <f>VLOOKUP(A2043,hospital[#All],11,FALSE)</f>
        <v>26</v>
      </c>
    </row>
    <row r="2044" spans="1:17" ht="15.6" x14ac:dyDescent="0.3">
      <c r="A2044" s="25" t="s">
        <v>324</v>
      </c>
      <c r="B2044" s="26" t="str">
        <f>VLOOKUP(A2044,cstm_name[#All],4,FALSE)</f>
        <v>mikko</v>
      </c>
      <c r="C2044" s="26">
        <f>VLOOKUP(A2044,medical[#All],2,FALSE)</f>
        <v>30.13</v>
      </c>
      <c r="D2044" s="26" t="str">
        <f>VLOOKUP(A2044,medical[#All],5,FALSE)</f>
        <v>Prediabetes</v>
      </c>
      <c r="E2044" s="26" t="str">
        <f>VLOOKUP(A2044,medical[#All],6,FALSE)</f>
        <v>No</v>
      </c>
      <c r="F2044" s="26" t="str">
        <f>VLOOKUP('Health care'!A2044,medical[#All],7,FALSE)</f>
        <v>yes</v>
      </c>
      <c r="G2044" s="26" t="str">
        <f>VLOOKUP(A2044,medical[#All],8,FALSE)</f>
        <v>No</v>
      </c>
      <c r="H2044" s="26">
        <f>VLOOKUP('Health care'!A2044,medical[#All],9,FALSE)</f>
        <v>1</v>
      </c>
      <c r="I2044" s="26" t="str">
        <f>VLOOKUP(A2044,medical[#All],10,FALSE)</f>
        <v>No</v>
      </c>
      <c r="J2044" s="27" t="str">
        <f>VLOOKUP(A2044,medical[#All],3,FALSE)</f>
        <v>Obesity</v>
      </c>
      <c r="K2044" s="27" t="str">
        <f>VLOOKUP(A2044,medical[#All],5,FALSE)</f>
        <v>Prediabetes</v>
      </c>
      <c r="L2044" s="28" t="str">
        <f>VLOOKUP(A2044,hospital[#All],10,FALSE)</f>
        <v>14-Nov-2004</v>
      </c>
      <c r="M2044" s="29">
        <f>VLOOKUP(A2044,hospital[#All],6,FALSE)</f>
        <v>2773.46</v>
      </c>
      <c r="N2044" s="26" t="str">
        <f>VLOOKUP(A2044,hospital[#All],7,FALSE)</f>
        <v>tier - 2</v>
      </c>
      <c r="O2044" s="26" t="str">
        <f>VLOOKUP(A2044,hospital[#All],8,FALSE)</f>
        <v>tier - 1</v>
      </c>
      <c r="P2044" s="26" t="str">
        <f>VLOOKUP(A2044,hospital[#All],9,FALSE)</f>
        <v>R1021</v>
      </c>
      <c r="Q2044" s="26">
        <f>VLOOKUP(A2044,hospital[#All],11,FALSE)</f>
        <v>21</v>
      </c>
    </row>
    <row r="2045" spans="1:17" ht="15.6" x14ac:dyDescent="0.3">
      <c r="A2045" s="25" t="s">
        <v>323</v>
      </c>
      <c r="B2045" s="26" t="str">
        <f>VLOOKUP(A2045,cstm_name[#All],4,FALSE)</f>
        <v>Paula</v>
      </c>
      <c r="C2045" s="26">
        <f>VLOOKUP(A2045,medical[#All],2,FALSE)</f>
        <v>25.44</v>
      </c>
      <c r="D2045" s="26" t="str">
        <f>VLOOKUP(A2045,medical[#All],5,FALSE)</f>
        <v>Prediabetes</v>
      </c>
      <c r="E2045" s="26" t="str">
        <f>VLOOKUP(A2045,medical[#All],6,FALSE)</f>
        <v>Yes</v>
      </c>
      <c r="F2045" s="26" t="str">
        <f>VLOOKUP('Health care'!A2045,medical[#All],7,FALSE)</f>
        <v>No</v>
      </c>
      <c r="G2045" s="26" t="str">
        <f>VLOOKUP(A2045,medical[#All],8,FALSE)</f>
        <v>Yes</v>
      </c>
      <c r="H2045" s="26">
        <f>VLOOKUP('Health care'!A2045,medical[#All],9,FALSE)</f>
        <v>1</v>
      </c>
      <c r="I2045" s="26" t="str">
        <f>VLOOKUP(A2045,medical[#All],10,FALSE)</f>
        <v>No</v>
      </c>
      <c r="J2045" s="27" t="str">
        <f>VLOOKUP(A2045,medical[#All],3,FALSE)</f>
        <v>OverWeight</v>
      </c>
      <c r="K2045" s="27" t="str">
        <f>VLOOKUP(A2045,medical[#All],5,FALSE)</f>
        <v>Prediabetes</v>
      </c>
      <c r="L2045" s="28" t="str">
        <f>VLOOKUP(A2045,hospital[#All],10,FALSE)</f>
        <v>10-Aug-1997</v>
      </c>
      <c r="M2045" s="29">
        <f>VLOOKUP(A2045,hospital[#All],6,FALSE)</f>
        <v>2758.99</v>
      </c>
      <c r="N2045" s="26" t="str">
        <f>VLOOKUP(A2045,hospital[#All],7,FALSE)</f>
        <v>tier - 2</v>
      </c>
      <c r="O2045" s="26" t="str">
        <f>VLOOKUP(A2045,hospital[#All],8,FALSE)</f>
        <v>tier - 1</v>
      </c>
      <c r="P2045" s="26" t="str">
        <f>VLOOKUP(A2045,hospital[#All],9,FALSE)</f>
        <v>R1012</v>
      </c>
      <c r="Q2045" s="26">
        <f>VLOOKUP(A2045,hospital[#All],11,FALSE)</f>
        <v>28</v>
      </c>
    </row>
    <row r="2046" spans="1:17" ht="15.6" x14ac:dyDescent="0.3">
      <c r="A2046" s="25" t="s">
        <v>322</v>
      </c>
      <c r="B2046" s="26" t="str">
        <f>VLOOKUP(A2046,cstm_name[#All],4,FALSE)</f>
        <v>Kirsten</v>
      </c>
      <c r="C2046" s="26">
        <f>VLOOKUP(A2046,medical[#All],2,FALSE)</f>
        <v>39.805</v>
      </c>
      <c r="D2046" s="26" t="str">
        <f>VLOOKUP(A2046,medical[#All],5,FALSE)</f>
        <v>Normal</v>
      </c>
      <c r="E2046" s="26" t="str">
        <f>VLOOKUP(A2046,medical[#All],6,FALSE)</f>
        <v>No</v>
      </c>
      <c r="F2046" s="26" t="str">
        <f>VLOOKUP('Health care'!A2046,medical[#All],7,FALSE)</f>
        <v>yes</v>
      </c>
      <c r="G2046" s="26" t="str">
        <f>VLOOKUP(A2046,medical[#All],8,FALSE)</f>
        <v>No</v>
      </c>
      <c r="H2046" s="26">
        <f>VLOOKUP('Health care'!A2046,medical[#All],9,FALSE)</f>
        <v>1</v>
      </c>
      <c r="I2046" s="26" t="str">
        <f>VLOOKUP(A2046,medical[#All],10,FALSE)</f>
        <v>No</v>
      </c>
      <c r="J2046" s="27" t="str">
        <f>VLOOKUP(A2046,medical[#All],3,FALSE)</f>
        <v>Obesity</v>
      </c>
      <c r="K2046" s="27" t="str">
        <f>VLOOKUP(A2046,medical[#All],5,FALSE)</f>
        <v>Normal</v>
      </c>
      <c r="L2046" s="28" t="str">
        <f>VLOOKUP(A2046,hospital[#All],10,FALSE)</f>
        <v>11-Oct-2000</v>
      </c>
      <c r="M2046" s="29">
        <f>VLOOKUP(A2046,hospital[#All],6,FALSE)</f>
        <v>2755.02</v>
      </c>
      <c r="N2046" s="26" t="str">
        <f>VLOOKUP(A2046,hospital[#All],7,FALSE)</f>
        <v>tier - 2</v>
      </c>
      <c r="O2046" s="26" t="str">
        <f>VLOOKUP(A2046,hospital[#All],8,FALSE)</f>
        <v>tier - 1</v>
      </c>
      <c r="P2046" s="26" t="str">
        <f>VLOOKUP(A2046,hospital[#All],9,FALSE)</f>
        <v>R1024</v>
      </c>
      <c r="Q2046" s="26">
        <f>VLOOKUP(A2046,hospital[#All],11,FALSE)</f>
        <v>25</v>
      </c>
    </row>
    <row r="2047" spans="1:17" ht="15.6" x14ac:dyDescent="0.3">
      <c r="A2047" s="25" t="s">
        <v>321</v>
      </c>
      <c r="B2047" s="26" t="str">
        <f>VLOOKUP(A2047,cstm_name[#All],4,FALSE)</f>
        <v>christy</v>
      </c>
      <c r="C2047" s="26">
        <f>VLOOKUP(A2047,medical[#All],2,FALSE)</f>
        <v>30.4</v>
      </c>
      <c r="D2047" s="26" t="str">
        <f>VLOOKUP(A2047,medical[#All],5,FALSE)</f>
        <v>Normal</v>
      </c>
      <c r="E2047" s="26" t="str">
        <f>VLOOKUP(A2047,medical[#All],6,FALSE)</f>
        <v>Yes</v>
      </c>
      <c r="F2047" s="26" t="str">
        <f>VLOOKUP('Health care'!A2047,medical[#All],7,FALSE)</f>
        <v>yes</v>
      </c>
      <c r="G2047" s="26" t="str">
        <f>VLOOKUP(A2047,medical[#All],8,FALSE)</f>
        <v>No</v>
      </c>
      <c r="H2047" s="26">
        <f>VLOOKUP('Health care'!A2047,medical[#All],9,FALSE)</f>
        <v>1</v>
      </c>
      <c r="I2047" s="26" t="str">
        <f>VLOOKUP(A2047,medical[#All],10,FALSE)</f>
        <v>No</v>
      </c>
      <c r="J2047" s="27" t="str">
        <f>VLOOKUP(A2047,medical[#All],3,FALSE)</f>
        <v>Obesity</v>
      </c>
      <c r="K2047" s="27" t="str">
        <f>VLOOKUP(A2047,medical[#All],5,FALSE)</f>
        <v>Normal</v>
      </c>
      <c r="L2047" s="28" t="str">
        <f>VLOOKUP(A2047,hospital[#All],10,FALSE)</f>
        <v>3-Oct-2000</v>
      </c>
      <c r="M2047" s="29">
        <f>VLOOKUP(A2047,hospital[#All],6,FALSE)</f>
        <v>2741.95</v>
      </c>
      <c r="N2047" s="26" t="str">
        <f>VLOOKUP(A2047,hospital[#All],7,FALSE)</f>
        <v>tier - 2</v>
      </c>
      <c r="O2047" s="26" t="str">
        <f>VLOOKUP(A2047,hospital[#All],8,FALSE)</f>
        <v>tier - 3</v>
      </c>
      <c r="P2047" s="26" t="str">
        <f>VLOOKUP(A2047,hospital[#All],9,FALSE)</f>
        <v>R1024</v>
      </c>
      <c r="Q2047" s="26">
        <f>VLOOKUP(A2047,hospital[#All],11,FALSE)</f>
        <v>25</v>
      </c>
    </row>
    <row r="2048" spans="1:17" ht="15.6" x14ac:dyDescent="0.3">
      <c r="A2048" s="25" t="s">
        <v>320</v>
      </c>
      <c r="B2048" s="26" t="str">
        <f>VLOOKUP(A2048,cstm_name[#All],4,FALSE)</f>
        <v>jennifer</v>
      </c>
      <c r="C2048" s="26">
        <f>VLOOKUP(A2048,medical[#All],2,FALSE)</f>
        <v>23.18</v>
      </c>
      <c r="D2048" s="26" t="str">
        <f>VLOOKUP(A2048,medical[#All],5,FALSE)</f>
        <v>Normal</v>
      </c>
      <c r="E2048" s="26" t="str">
        <f>VLOOKUP(A2048,medical[#All],6,FALSE)</f>
        <v>No</v>
      </c>
      <c r="F2048" s="26" t="str">
        <f>VLOOKUP('Health care'!A2048,medical[#All],7,FALSE)</f>
        <v>yes</v>
      </c>
      <c r="G2048" s="26" t="str">
        <f>VLOOKUP(A2048,medical[#All],8,FALSE)</f>
        <v>No</v>
      </c>
      <c r="H2048" s="26">
        <f>VLOOKUP('Health care'!A2048,medical[#All],9,FALSE)</f>
        <v>1</v>
      </c>
      <c r="I2048" s="26" t="str">
        <f>VLOOKUP(A2048,medical[#All],10,FALSE)</f>
        <v>No</v>
      </c>
      <c r="J2048" s="27" t="str">
        <f>VLOOKUP(A2048,medical[#All],3,FALSE)</f>
        <v>Normal Weight</v>
      </c>
      <c r="K2048" s="27" t="str">
        <f>VLOOKUP(A2048,medical[#All],5,FALSE)</f>
        <v>Normal</v>
      </c>
      <c r="L2048" s="28" t="str">
        <f>VLOOKUP(A2048,hospital[#All],10,FALSE)</f>
        <v>17-Dec-2000</v>
      </c>
      <c r="M2048" s="29">
        <f>VLOOKUP(A2048,hospital[#All],6,FALSE)</f>
        <v>2731.91</v>
      </c>
      <c r="N2048" s="26" t="str">
        <f>VLOOKUP(A2048,hospital[#All],7,FALSE)</f>
        <v>tier - 2</v>
      </c>
      <c r="O2048" s="26" t="str">
        <f>VLOOKUP(A2048,hospital[#All],8,FALSE)</f>
        <v>tier - 3</v>
      </c>
      <c r="P2048" s="26" t="str">
        <f>VLOOKUP(A2048,hospital[#All],9,FALSE)</f>
        <v>R1024</v>
      </c>
      <c r="Q2048" s="26">
        <f>VLOOKUP(A2048,hospital[#All],11,FALSE)</f>
        <v>25</v>
      </c>
    </row>
    <row r="2049" spans="1:17" ht="15.6" x14ac:dyDescent="0.3">
      <c r="A2049" s="25" t="s">
        <v>319</v>
      </c>
      <c r="B2049" s="26" t="str">
        <f>VLOOKUP(A2049,cstm_name[#All],4,FALSE)</f>
        <v>jingjing</v>
      </c>
      <c r="C2049" s="26">
        <f>VLOOKUP(A2049,medical[#All],2,FALSE)</f>
        <v>39.615000000000002</v>
      </c>
      <c r="D2049" s="26" t="str">
        <f>VLOOKUP(A2049,medical[#All],5,FALSE)</f>
        <v>Prediabetes</v>
      </c>
      <c r="E2049" s="26" t="str">
        <f>VLOOKUP(A2049,medical[#All],6,FALSE)</f>
        <v>No</v>
      </c>
      <c r="F2049" s="26" t="str">
        <f>VLOOKUP('Health care'!A2049,medical[#All],7,FALSE)</f>
        <v>No</v>
      </c>
      <c r="G2049" s="26" t="str">
        <f>VLOOKUP(A2049,medical[#All],8,FALSE)</f>
        <v>Yes</v>
      </c>
      <c r="H2049" s="26">
        <f>VLOOKUP('Health care'!A2049,medical[#All],9,FALSE)</f>
        <v>1</v>
      </c>
      <c r="I2049" s="26" t="str">
        <f>VLOOKUP(A2049,medical[#All],10,FALSE)</f>
        <v>No</v>
      </c>
      <c r="J2049" s="27" t="str">
        <f>VLOOKUP(A2049,medical[#All],3,FALSE)</f>
        <v>Obesity</v>
      </c>
      <c r="K2049" s="27" t="str">
        <f>VLOOKUP(A2049,medical[#All],5,FALSE)</f>
        <v>Prediabetes</v>
      </c>
      <c r="L2049" s="28" t="str">
        <f>VLOOKUP(A2049,hospital[#All],10,FALSE)</f>
        <v>3-Dec-2003</v>
      </c>
      <c r="M2049" s="29">
        <f>VLOOKUP(A2049,hospital[#All],6,FALSE)</f>
        <v>2730.11</v>
      </c>
      <c r="N2049" s="26" t="str">
        <f>VLOOKUP(A2049,hospital[#All],7,FALSE)</f>
        <v>tier - 2</v>
      </c>
      <c r="O2049" s="26" t="str">
        <f>VLOOKUP(A2049,hospital[#All],8,FALSE)</f>
        <v>tier - 3</v>
      </c>
      <c r="P2049" s="26" t="str">
        <f>VLOOKUP(A2049,hospital[#All],9,FALSE)</f>
        <v>R1012</v>
      </c>
      <c r="Q2049" s="26">
        <f>VLOOKUP(A2049,hospital[#All],11,FALSE)</f>
        <v>22</v>
      </c>
    </row>
    <row r="2050" spans="1:17" ht="15.6" x14ac:dyDescent="0.3">
      <c r="A2050" s="25" t="s">
        <v>318</v>
      </c>
      <c r="B2050" s="26" t="str">
        <f>VLOOKUP(A2050,cstm_name[#All],4,FALSE)</f>
        <v>morgan</v>
      </c>
      <c r="C2050" s="26">
        <f>VLOOKUP(A2050,medical[#All],2,FALSE)</f>
        <v>30.59</v>
      </c>
      <c r="D2050" s="26" t="str">
        <f>VLOOKUP(A2050,medical[#All],5,FALSE)</f>
        <v>Prediabetes</v>
      </c>
      <c r="E2050" s="26" t="str">
        <f>VLOOKUP(A2050,medical[#All],6,FALSE)</f>
        <v>Yes</v>
      </c>
      <c r="F2050" s="26" t="str">
        <f>VLOOKUP('Health care'!A2050,medical[#All],7,FALSE)</f>
        <v>No</v>
      </c>
      <c r="G2050" s="26" t="str">
        <f>VLOOKUP(A2050,medical[#All],8,FALSE)</f>
        <v>Yes</v>
      </c>
      <c r="H2050" s="26">
        <f>VLOOKUP('Health care'!A2050,medical[#All],9,FALSE)</f>
        <v>1</v>
      </c>
      <c r="I2050" s="26" t="str">
        <f>VLOOKUP(A2050,medical[#All],10,FALSE)</f>
        <v>No</v>
      </c>
      <c r="J2050" s="27" t="str">
        <f>VLOOKUP(A2050,medical[#All],3,FALSE)</f>
        <v>Obesity</v>
      </c>
      <c r="K2050" s="27" t="str">
        <f>VLOOKUP(A2050,medical[#All],5,FALSE)</f>
        <v>Prediabetes</v>
      </c>
      <c r="L2050" s="28" t="str">
        <f>VLOOKUP(A2050,hospital[#All],10,FALSE)</f>
        <v>6-Oct-1997</v>
      </c>
      <c r="M2050" s="29">
        <f>VLOOKUP(A2050,hospital[#All],6,FALSE)</f>
        <v>2727.4</v>
      </c>
      <c r="N2050" s="26" t="str">
        <f>VLOOKUP(A2050,hospital[#All],7,FALSE)</f>
        <v>tier - 3</v>
      </c>
      <c r="O2050" s="26" t="str">
        <f>VLOOKUP(A2050,hospital[#All],8,FALSE)</f>
        <v>tier - 3</v>
      </c>
      <c r="P2050" s="26" t="str">
        <f>VLOOKUP(A2050,hospital[#All],9,FALSE)</f>
        <v>R1016</v>
      </c>
      <c r="Q2050" s="26">
        <f>VLOOKUP(A2050,hospital[#All],11,FALSE)</f>
        <v>28</v>
      </c>
    </row>
    <row r="2051" spans="1:17" ht="15.6" x14ac:dyDescent="0.3">
      <c r="A2051" s="25" t="s">
        <v>317</v>
      </c>
      <c r="B2051" s="26" t="str">
        <f>VLOOKUP(A2051,cstm_name[#All],4,FALSE)</f>
        <v>Patrick</v>
      </c>
      <c r="C2051" s="26">
        <f>VLOOKUP(A2051,medical[#All],2,FALSE)</f>
        <v>16.72</v>
      </c>
      <c r="D2051" s="26" t="str">
        <f>VLOOKUP(A2051,medical[#All],5,FALSE)</f>
        <v>Normal</v>
      </c>
      <c r="E2051" s="26" t="str">
        <f>VLOOKUP(A2051,medical[#All],6,FALSE)</f>
        <v>Yes</v>
      </c>
      <c r="F2051" s="26" t="str">
        <f>VLOOKUP('Health care'!A2051,medical[#All],7,FALSE)</f>
        <v>No</v>
      </c>
      <c r="G2051" s="26" t="str">
        <f>VLOOKUP(A2051,medical[#All],8,FALSE)</f>
        <v>No</v>
      </c>
      <c r="H2051" s="26">
        <f>VLOOKUP('Health care'!A2051,medical[#All],9,FALSE)</f>
        <v>1</v>
      </c>
      <c r="I2051" s="26" t="str">
        <f>VLOOKUP(A2051,medical[#All],10,FALSE)</f>
        <v>No</v>
      </c>
      <c r="J2051" s="27" t="str">
        <f>VLOOKUP(A2051,medical[#All],3,FALSE)</f>
        <v>Underweight</v>
      </c>
      <c r="K2051" s="27" t="str">
        <f>VLOOKUP(A2051,medical[#All],5,FALSE)</f>
        <v>Normal</v>
      </c>
      <c r="L2051" s="28" t="str">
        <f>VLOOKUP(A2051,hospital[#All],10,FALSE)</f>
        <v>20-Aug-1988</v>
      </c>
      <c r="M2051" s="29">
        <f>VLOOKUP(A2051,hospital[#All],6,FALSE)</f>
        <v>2726.06</v>
      </c>
      <c r="N2051" s="26" t="str">
        <f>VLOOKUP(A2051,hospital[#All],7,FALSE)</f>
        <v>tier - 2</v>
      </c>
      <c r="O2051" s="26" t="str">
        <f>VLOOKUP(A2051,hospital[#All],8,FALSE)</f>
        <v>tier - 2</v>
      </c>
      <c r="P2051" s="26" t="str">
        <f>VLOOKUP(A2051,hospital[#All],9,FALSE)</f>
        <v>R1013</v>
      </c>
      <c r="Q2051" s="26">
        <f>VLOOKUP(A2051,hospital[#All],11,FALSE)</f>
        <v>37</v>
      </c>
    </row>
    <row r="2052" spans="1:17" ht="15.6" x14ac:dyDescent="0.3">
      <c r="A2052" s="25" t="s">
        <v>316</v>
      </c>
      <c r="B2052" s="26" t="str">
        <f>VLOOKUP(A2052,cstm_name[#All],4,FALSE)</f>
        <v>frankline</v>
      </c>
      <c r="C2052" s="26">
        <f>VLOOKUP(A2052,medical[#All],2,FALSE)</f>
        <v>26.22</v>
      </c>
      <c r="D2052" s="26" t="str">
        <f>VLOOKUP(A2052,medical[#All],5,FALSE)</f>
        <v>Normal</v>
      </c>
      <c r="E2052" s="26" t="str">
        <f>VLOOKUP(A2052,medical[#All],6,FALSE)</f>
        <v>Yes</v>
      </c>
      <c r="F2052" s="26" t="str">
        <f>VLOOKUP('Health care'!A2052,medical[#All],7,FALSE)</f>
        <v>No</v>
      </c>
      <c r="G2052" s="26" t="str">
        <f>VLOOKUP(A2052,medical[#All],8,FALSE)</f>
        <v>Yes</v>
      </c>
      <c r="H2052" s="26">
        <f>VLOOKUP('Health care'!A2052,medical[#All],9,FALSE)</f>
        <v>1</v>
      </c>
      <c r="I2052" s="26" t="str">
        <f>VLOOKUP(A2052,medical[#All],10,FALSE)</f>
        <v>No</v>
      </c>
      <c r="J2052" s="27" t="str">
        <f>VLOOKUP(A2052,medical[#All],3,FALSE)</f>
        <v>OverWeight</v>
      </c>
      <c r="K2052" s="27" t="str">
        <f>VLOOKUP(A2052,medical[#All],5,FALSE)</f>
        <v>Normal</v>
      </c>
      <c r="L2052" s="28" t="str">
        <f>VLOOKUP(A2052,hospital[#All],10,FALSE)</f>
        <v>30-Oct-1997</v>
      </c>
      <c r="M2052" s="29">
        <f>VLOOKUP(A2052,hospital[#All],6,FALSE)</f>
        <v>2721.32</v>
      </c>
      <c r="N2052" s="26" t="str">
        <f>VLOOKUP(A2052,hospital[#All],7,FALSE)</f>
        <v>tier - 1</v>
      </c>
      <c r="O2052" s="26" t="str">
        <f>VLOOKUP(A2052,hospital[#All],8,FALSE)</f>
        <v>tier - 3</v>
      </c>
      <c r="P2052" s="26" t="str">
        <f>VLOOKUP(A2052,hospital[#All],9,FALSE)</f>
        <v>R1014</v>
      </c>
      <c r="Q2052" s="26">
        <f>VLOOKUP(A2052,hospital[#All],11,FALSE)</f>
        <v>28</v>
      </c>
    </row>
    <row r="2053" spans="1:17" ht="15.6" x14ac:dyDescent="0.3">
      <c r="A2053" s="25" t="s">
        <v>315</v>
      </c>
      <c r="B2053" s="26" t="str">
        <f>VLOOKUP(A2053,cstm_name[#All],4,FALSE)</f>
        <v>Laura</v>
      </c>
      <c r="C2053" s="26">
        <f>VLOOKUP(A2053,medical[#All],2,FALSE)</f>
        <v>31.824999999999999</v>
      </c>
      <c r="D2053" s="26" t="str">
        <f>VLOOKUP(A2053,medical[#All],5,FALSE)</f>
        <v>Normal</v>
      </c>
      <c r="E2053" s="26" t="str">
        <f>VLOOKUP(A2053,medical[#All],6,FALSE)</f>
        <v>No</v>
      </c>
      <c r="F2053" s="26" t="str">
        <f>VLOOKUP('Health care'!A2053,medical[#All],7,FALSE)</f>
        <v>No</v>
      </c>
      <c r="G2053" s="26" t="str">
        <f>VLOOKUP(A2053,medical[#All],8,FALSE)</f>
        <v>Yes</v>
      </c>
      <c r="H2053" s="26">
        <f>VLOOKUP('Health care'!A2053,medical[#All],9,FALSE)</f>
        <v>1</v>
      </c>
      <c r="I2053" s="26" t="str">
        <f>VLOOKUP(A2053,medical[#All],10,FALSE)</f>
        <v>No</v>
      </c>
      <c r="J2053" s="27" t="str">
        <f>VLOOKUP(A2053,medical[#All],3,FALSE)</f>
        <v>Obesity</v>
      </c>
      <c r="K2053" s="27" t="str">
        <f>VLOOKUP(A2053,medical[#All],5,FALSE)</f>
        <v>Normal</v>
      </c>
      <c r="L2053" s="28" t="str">
        <f>VLOOKUP(A2053,hospital[#All],10,FALSE)</f>
        <v>6-Aug-2003</v>
      </c>
      <c r="M2053" s="29">
        <f>VLOOKUP(A2053,hospital[#All],6,FALSE)</f>
        <v>2719.28</v>
      </c>
      <c r="N2053" s="26" t="str">
        <f>VLOOKUP(A2053,hospital[#All],7,FALSE)</f>
        <v>tier - 2</v>
      </c>
      <c r="O2053" s="26" t="str">
        <f>VLOOKUP(A2053,hospital[#All],8,FALSE)</f>
        <v>tier - 2</v>
      </c>
      <c r="P2053" s="26" t="str">
        <f>VLOOKUP(A2053,hospital[#All],9,FALSE)</f>
        <v>R1012</v>
      </c>
      <c r="Q2053" s="26">
        <f>VLOOKUP(A2053,hospital[#All],11,FALSE)</f>
        <v>22</v>
      </c>
    </row>
    <row r="2054" spans="1:17" ht="15.6" x14ac:dyDescent="0.3">
      <c r="A2054" s="25" t="s">
        <v>314</v>
      </c>
      <c r="B2054" s="26" t="str">
        <f>VLOOKUP(A2054,cstm_name[#All],4,FALSE)</f>
        <v>natalia</v>
      </c>
      <c r="C2054" s="26">
        <f>VLOOKUP(A2054,medical[#All],2,FALSE)</f>
        <v>25.745000000000001</v>
      </c>
      <c r="D2054" s="26" t="str">
        <f>VLOOKUP(A2054,medical[#All],5,FALSE)</f>
        <v>Normal</v>
      </c>
      <c r="E2054" s="26" t="str">
        <f>VLOOKUP(A2054,medical[#All],6,FALSE)</f>
        <v>No</v>
      </c>
      <c r="F2054" s="26" t="str">
        <f>VLOOKUP('Health care'!A2054,medical[#All],7,FALSE)</f>
        <v>No</v>
      </c>
      <c r="G2054" s="26" t="str">
        <f>VLOOKUP(A2054,medical[#All],8,FALSE)</f>
        <v>Yes</v>
      </c>
      <c r="H2054" s="26">
        <f>VLOOKUP('Health care'!A2054,medical[#All],9,FALSE)</f>
        <v>1</v>
      </c>
      <c r="I2054" s="26" t="str">
        <f>VLOOKUP(A2054,medical[#All],10,FALSE)</f>
        <v>No</v>
      </c>
      <c r="J2054" s="27" t="str">
        <f>VLOOKUP(A2054,medical[#All],3,FALSE)</f>
        <v>OverWeight</v>
      </c>
      <c r="K2054" s="27" t="str">
        <f>VLOOKUP(A2054,medical[#All],5,FALSE)</f>
        <v>Normal</v>
      </c>
      <c r="L2054" s="28" t="str">
        <f>VLOOKUP(A2054,hospital[#All],10,FALSE)</f>
        <v>1-Dec-2003</v>
      </c>
      <c r="M2054" s="29">
        <f>VLOOKUP(A2054,hospital[#All],6,FALSE)</f>
        <v>2710.83</v>
      </c>
      <c r="N2054" s="26" t="str">
        <f>VLOOKUP(A2054,hospital[#All],7,FALSE)</f>
        <v>tier - 2</v>
      </c>
      <c r="O2054" s="26" t="str">
        <f>VLOOKUP(A2054,hospital[#All],8,FALSE)</f>
        <v>tier - 3</v>
      </c>
      <c r="P2054" s="26" t="str">
        <f>VLOOKUP(A2054,hospital[#All],9,FALSE)</f>
        <v>R1012</v>
      </c>
      <c r="Q2054" s="26">
        <f>VLOOKUP(A2054,hospital[#All],11,FALSE)</f>
        <v>22</v>
      </c>
    </row>
    <row r="2055" spans="1:17" ht="15.6" x14ac:dyDescent="0.3">
      <c r="A2055" s="25" t="s">
        <v>313</v>
      </c>
      <c r="B2055" s="26" t="str">
        <f>VLOOKUP(A2055,cstm_name[#All],4,FALSE)</f>
        <v>Jennifer</v>
      </c>
      <c r="C2055" s="26">
        <f>VLOOKUP(A2055,medical[#All],2,FALSE)</f>
        <v>24.605</v>
      </c>
      <c r="D2055" s="26" t="str">
        <f>VLOOKUP(A2055,medical[#All],5,FALSE)</f>
        <v>Normal</v>
      </c>
      <c r="E2055" s="26" t="str">
        <f>VLOOKUP(A2055,medical[#All],6,FALSE)</f>
        <v>No</v>
      </c>
      <c r="F2055" s="26" t="str">
        <f>VLOOKUP('Health care'!A2055,medical[#All],7,FALSE)</f>
        <v>No</v>
      </c>
      <c r="G2055" s="26" t="str">
        <f>VLOOKUP(A2055,medical[#All],8,FALSE)</f>
        <v>Yes</v>
      </c>
      <c r="H2055" s="26">
        <f>VLOOKUP('Health care'!A2055,medical[#All],9,FALSE)</f>
        <v>1</v>
      </c>
      <c r="I2055" s="26" t="str">
        <f>VLOOKUP(A2055,medical[#All],10,FALSE)</f>
        <v>No</v>
      </c>
      <c r="J2055" s="27" t="str">
        <f>VLOOKUP(A2055,medical[#All],3,FALSE)</f>
        <v>Normal Weight</v>
      </c>
      <c r="K2055" s="27" t="str">
        <f>VLOOKUP(A2055,medical[#All],5,FALSE)</f>
        <v>Normal</v>
      </c>
      <c r="L2055" s="28" t="str">
        <f>VLOOKUP(A2055,hospital[#All],10,FALSE)</f>
        <v>21-Nov-2003</v>
      </c>
      <c r="M2055" s="29">
        <f>VLOOKUP(A2055,hospital[#All],6,FALSE)</f>
        <v>2709.24</v>
      </c>
      <c r="N2055" s="26" t="str">
        <f>VLOOKUP(A2055,hospital[#All],7,FALSE)</f>
        <v>tier - 2</v>
      </c>
      <c r="O2055" s="26" t="str">
        <f>VLOOKUP(A2055,hospital[#All],8,FALSE)</f>
        <v>tier - 2</v>
      </c>
      <c r="P2055" s="26" t="str">
        <f>VLOOKUP(A2055,hospital[#All],9,FALSE)</f>
        <v>R1012</v>
      </c>
      <c r="Q2055" s="26">
        <f>VLOOKUP(A2055,hospital[#All],11,FALSE)</f>
        <v>22</v>
      </c>
    </row>
    <row r="2056" spans="1:17" ht="15.6" x14ac:dyDescent="0.3">
      <c r="A2056" s="25" t="s">
        <v>312</v>
      </c>
      <c r="B2056" s="26" t="str">
        <f>VLOOKUP(A2056,cstm_name[#All],4,FALSE)</f>
        <v>brooke</v>
      </c>
      <c r="C2056" s="26">
        <f>VLOOKUP(A2056,medical[#All],2,FALSE)</f>
        <v>24.51</v>
      </c>
      <c r="D2056" s="26" t="str">
        <f>VLOOKUP(A2056,medical[#All],5,FALSE)</f>
        <v>Normal</v>
      </c>
      <c r="E2056" s="26" t="str">
        <f>VLOOKUP(A2056,medical[#All],6,FALSE)</f>
        <v>No</v>
      </c>
      <c r="F2056" s="26" t="str">
        <f>VLOOKUP('Health care'!A2056,medical[#All],7,FALSE)</f>
        <v>No</v>
      </c>
      <c r="G2056" s="26" t="str">
        <f>VLOOKUP(A2056,medical[#All],8,FALSE)</f>
        <v>Yes</v>
      </c>
      <c r="H2056" s="26">
        <f>VLOOKUP('Health care'!A2056,medical[#All],9,FALSE)</f>
        <v>1</v>
      </c>
      <c r="I2056" s="26" t="str">
        <f>VLOOKUP(A2056,medical[#All],10,FALSE)</f>
        <v>No</v>
      </c>
      <c r="J2056" s="27" t="str">
        <f>VLOOKUP(A2056,medical[#All],3,FALSE)</f>
        <v>Normal Weight</v>
      </c>
      <c r="K2056" s="27" t="str">
        <f>VLOOKUP(A2056,medical[#All],5,FALSE)</f>
        <v>Normal</v>
      </c>
      <c r="L2056" s="28" t="str">
        <f>VLOOKUP(A2056,hospital[#All],10,FALSE)</f>
        <v>17-Jul-2003</v>
      </c>
      <c r="M2056" s="29">
        <f>VLOOKUP(A2056,hospital[#All],6,FALSE)</f>
        <v>2709.11</v>
      </c>
      <c r="N2056" s="26" t="str">
        <f>VLOOKUP(A2056,hospital[#All],7,FALSE)</f>
        <v>tier - 2</v>
      </c>
      <c r="O2056" s="26" t="str">
        <f>VLOOKUP(A2056,hospital[#All],8,FALSE)</f>
        <v>tier - 2</v>
      </c>
      <c r="P2056" s="26" t="str">
        <f>VLOOKUP(A2056,hospital[#All],9,FALSE)</f>
        <v>R1012</v>
      </c>
      <c r="Q2056" s="26">
        <f>VLOOKUP(A2056,hospital[#All],11,FALSE)</f>
        <v>22</v>
      </c>
    </row>
    <row r="2057" spans="1:17" ht="15.6" x14ac:dyDescent="0.3">
      <c r="A2057" s="25" t="s">
        <v>311</v>
      </c>
      <c r="B2057" s="26" t="str">
        <f>VLOOKUP(A2057,cstm_name[#All],4,FALSE)</f>
        <v>Jeremy</v>
      </c>
      <c r="C2057" s="26">
        <f>VLOOKUP(A2057,medical[#All],2,FALSE)</f>
        <v>31.065000000000001</v>
      </c>
      <c r="D2057" s="26" t="str">
        <f>VLOOKUP(A2057,medical[#All],5,FALSE)</f>
        <v>Normal</v>
      </c>
      <c r="E2057" s="26" t="str">
        <f>VLOOKUP(A2057,medical[#All],6,FALSE)</f>
        <v>Yes</v>
      </c>
      <c r="F2057" s="26" t="str">
        <f>VLOOKUP('Health care'!A2057,medical[#All],7,FALSE)</f>
        <v>No</v>
      </c>
      <c r="G2057" s="26" t="str">
        <f>VLOOKUP(A2057,medical[#All],8,FALSE)</f>
        <v>No</v>
      </c>
      <c r="H2057" s="26">
        <f>VLOOKUP('Health care'!A2057,medical[#All],9,FALSE)</f>
        <v>0</v>
      </c>
      <c r="I2057" s="26" t="str">
        <f>VLOOKUP(A2057,medical[#All],10,FALSE)</f>
        <v>No</v>
      </c>
      <c r="J2057" s="27" t="str">
        <f>VLOOKUP(A2057,medical[#All],3,FALSE)</f>
        <v>Obesity</v>
      </c>
      <c r="K2057" s="27" t="str">
        <f>VLOOKUP(A2057,medical[#All],5,FALSE)</f>
        <v>Normal</v>
      </c>
      <c r="L2057" s="28" t="str">
        <f>VLOOKUP(A2057,hospital[#All],10,FALSE)</f>
        <v>13-Jun-1996</v>
      </c>
      <c r="M2057" s="29">
        <f>VLOOKUP(A2057,hospital[#All],6,FALSE)</f>
        <v>2699.57</v>
      </c>
      <c r="N2057" s="26" t="str">
        <f>VLOOKUP(A2057,hospital[#All],7,FALSE)</f>
        <v>tier - 2</v>
      </c>
      <c r="O2057" s="26" t="str">
        <f>VLOOKUP(A2057,hospital[#All],8,FALSE)</f>
        <v>tier - 1</v>
      </c>
      <c r="P2057" s="26" t="str">
        <f>VLOOKUP(A2057,hospital[#All],9,FALSE)</f>
        <v>R1012</v>
      </c>
      <c r="Q2057" s="26">
        <f>VLOOKUP(A2057,hospital[#All],11,FALSE)</f>
        <v>29</v>
      </c>
    </row>
    <row r="2058" spans="1:17" ht="15.6" x14ac:dyDescent="0.3">
      <c r="A2058" s="25" t="s">
        <v>310</v>
      </c>
      <c r="B2058" s="26" t="str">
        <f>VLOOKUP(A2058,cstm_name[#All],4,FALSE)</f>
        <v>Megan</v>
      </c>
      <c r="C2058" s="26">
        <f>VLOOKUP(A2058,medical[#All],2,FALSE)</f>
        <v>28.12</v>
      </c>
      <c r="D2058" s="26" t="str">
        <f>VLOOKUP(A2058,medical[#All],5,FALSE)</f>
        <v>Normal</v>
      </c>
      <c r="E2058" s="26" t="str">
        <f>VLOOKUP(A2058,medical[#All],6,FALSE)</f>
        <v>No</v>
      </c>
      <c r="F2058" s="26" t="str">
        <f>VLOOKUP('Health care'!A2058,medical[#All],7,FALSE)</f>
        <v>No</v>
      </c>
      <c r="G2058" s="26" t="str">
        <f>VLOOKUP(A2058,medical[#All],8,FALSE)</f>
        <v>No</v>
      </c>
      <c r="H2058" s="26">
        <f>VLOOKUP('Health care'!A2058,medical[#All],9,FALSE)</f>
        <v>0</v>
      </c>
      <c r="I2058" s="26" t="str">
        <f>VLOOKUP(A2058,medical[#All],10,FALSE)</f>
        <v>No</v>
      </c>
      <c r="J2058" s="27" t="str">
        <f>VLOOKUP(A2058,medical[#All],3,FALSE)</f>
        <v>OverWeight</v>
      </c>
      <c r="K2058" s="27" t="str">
        <f>VLOOKUP(A2058,medical[#All],5,FALSE)</f>
        <v>Normal</v>
      </c>
      <c r="L2058" s="28" t="str">
        <f>VLOOKUP(A2058,hospital[#All],10,FALSE)</f>
        <v>11-Jun-1999</v>
      </c>
      <c r="M2058" s="29">
        <f>VLOOKUP(A2058,hospital[#All],6,FALSE)</f>
        <v>2690.11</v>
      </c>
      <c r="N2058" s="26" t="str">
        <f>VLOOKUP(A2058,hospital[#All],7,FALSE)</f>
        <v>tier - 2</v>
      </c>
      <c r="O2058" s="26" t="str">
        <f>VLOOKUP(A2058,hospital[#All],8,FALSE)</f>
        <v>tier - 2</v>
      </c>
      <c r="P2058" s="26" t="str">
        <f>VLOOKUP(A2058,hospital[#All],9,FALSE)</f>
        <v>R1012</v>
      </c>
      <c r="Q2058" s="26">
        <f>VLOOKUP(A2058,hospital[#All],11,FALSE)</f>
        <v>26</v>
      </c>
    </row>
    <row r="2059" spans="1:17" ht="15.6" x14ac:dyDescent="0.3">
      <c r="A2059" s="25" t="s">
        <v>309</v>
      </c>
      <c r="B2059" s="26" t="str">
        <f>VLOOKUP(A2059,cstm_name[#All],4,FALSE)</f>
        <v>bryan</v>
      </c>
      <c r="C2059" s="26">
        <f>VLOOKUP(A2059,medical[#All],2,FALSE)</f>
        <v>38.06</v>
      </c>
      <c r="D2059" s="26" t="str">
        <f>VLOOKUP(A2059,medical[#All],5,FALSE)</f>
        <v>Prediabetes</v>
      </c>
      <c r="E2059" s="26" t="str">
        <f>VLOOKUP(A2059,medical[#All],6,FALSE)</f>
        <v>No</v>
      </c>
      <c r="F2059" s="26" t="str">
        <f>VLOOKUP('Health care'!A2059,medical[#All],7,FALSE)</f>
        <v>No</v>
      </c>
      <c r="G2059" s="26" t="str">
        <f>VLOOKUP(A2059,medical[#All],8,FALSE)</f>
        <v>No</v>
      </c>
      <c r="H2059" s="26">
        <f>VLOOKUP('Health care'!A2059,medical[#All],9,FALSE)</f>
        <v>0</v>
      </c>
      <c r="I2059" s="26" t="str">
        <f>VLOOKUP(A2059,medical[#All],10,FALSE)</f>
        <v>No</v>
      </c>
      <c r="J2059" s="27" t="str">
        <f>VLOOKUP(A2059,medical[#All],3,FALSE)</f>
        <v>Obesity</v>
      </c>
      <c r="K2059" s="27" t="str">
        <f>VLOOKUP(A2059,medical[#All],5,FALSE)</f>
        <v>Prediabetes</v>
      </c>
      <c r="L2059" s="28" t="str">
        <f>VLOOKUP(A2059,hospital[#All],10,FALSE)</f>
        <v>2-Oct-1994</v>
      </c>
      <c r="M2059" s="29">
        <f>VLOOKUP(A2059,hospital[#All],6,FALSE)</f>
        <v>2689.5</v>
      </c>
      <c r="N2059" s="26" t="str">
        <f>VLOOKUP(A2059,hospital[#All],7,FALSE)</f>
        <v>tier - 3</v>
      </c>
      <c r="O2059" s="26" t="str">
        <f>VLOOKUP(A2059,hospital[#All],8,FALSE)</f>
        <v>tier - 2</v>
      </c>
      <c r="P2059" s="26" t="str">
        <f>VLOOKUP(A2059,hospital[#All],9,FALSE)</f>
        <v>R1013</v>
      </c>
      <c r="Q2059" s="26">
        <f>VLOOKUP(A2059,hospital[#All],11,FALSE)</f>
        <v>31</v>
      </c>
    </row>
    <row r="2060" spans="1:17" ht="15.6" x14ac:dyDescent="0.3">
      <c r="A2060" s="25" t="s">
        <v>308</v>
      </c>
      <c r="B2060" s="26" t="str">
        <f>VLOOKUP(A2060,cstm_name[#All],4,FALSE)</f>
        <v>marny</v>
      </c>
      <c r="C2060" s="26">
        <f>VLOOKUP(A2060,medical[#All],2,FALSE)</f>
        <v>24.96</v>
      </c>
      <c r="D2060" s="26" t="str">
        <f>VLOOKUP(A2060,medical[#All],5,FALSE)</f>
        <v>Normal</v>
      </c>
      <c r="E2060" s="26" t="str">
        <f>VLOOKUP(A2060,medical[#All],6,FALSE)</f>
        <v>No</v>
      </c>
      <c r="F2060" s="26" t="str">
        <f>VLOOKUP('Health care'!A2060,medical[#All],7,FALSE)</f>
        <v>No</v>
      </c>
      <c r="G2060" s="26" t="str">
        <f>VLOOKUP(A2060,medical[#All],8,FALSE)</f>
        <v>No</v>
      </c>
      <c r="H2060" s="26">
        <f>VLOOKUP('Health care'!A2060,medical[#All],9,FALSE)</f>
        <v>0</v>
      </c>
      <c r="I2060" s="26" t="str">
        <f>VLOOKUP(A2060,medical[#All],10,FALSE)</f>
        <v>No</v>
      </c>
      <c r="J2060" s="27" t="str">
        <f>VLOOKUP(A2060,medical[#All],3,FALSE)</f>
        <v>Normal Weight</v>
      </c>
      <c r="K2060" s="27" t="str">
        <f>VLOOKUP(A2060,medical[#All],5,FALSE)</f>
        <v>Normal</v>
      </c>
      <c r="L2060" s="28" t="str">
        <f>VLOOKUP(A2060,hospital[#All],10,FALSE)</f>
        <v>17-Sep-1994</v>
      </c>
      <c r="M2060" s="29">
        <f>VLOOKUP(A2060,hospital[#All],6,FALSE)</f>
        <v>2684.69</v>
      </c>
      <c r="N2060" s="26" t="str">
        <f>VLOOKUP(A2060,hospital[#All],7,FALSE)</f>
        <v>tier - 2</v>
      </c>
      <c r="O2060" s="26" t="str">
        <f>VLOOKUP(A2060,hospital[#All],8,FALSE)</f>
        <v>tier - 2</v>
      </c>
      <c r="P2060" s="26" t="str">
        <f>VLOOKUP(A2060,hospital[#All],9,FALSE)</f>
        <v>R1013</v>
      </c>
      <c r="Q2060" s="26">
        <f>VLOOKUP(A2060,hospital[#All],11,FALSE)</f>
        <v>31</v>
      </c>
    </row>
    <row r="2061" spans="1:17" ht="15.6" x14ac:dyDescent="0.3">
      <c r="A2061" s="25" t="s">
        <v>307</v>
      </c>
      <c r="B2061" s="26" t="str">
        <f>VLOOKUP(A2061,cstm_name[#All],4,FALSE)</f>
        <v>marc</v>
      </c>
      <c r="C2061" s="26">
        <f>VLOOKUP(A2061,medical[#All],2,FALSE)</f>
        <v>17.670000000000002</v>
      </c>
      <c r="D2061" s="26" t="str">
        <f>VLOOKUP(A2061,medical[#All],5,FALSE)</f>
        <v>Normal</v>
      </c>
      <c r="E2061" s="26" t="str">
        <f>VLOOKUP(A2061,medical[#All],6,FALSE)</f>
        <v>Yes</v>
      </c>
      <c r="F2061" s="26" t="str">
        <f>VLOOKUP('Health care'!A2061,medical[#All],7,FALSE)</f>
        <v>No</v>
      </c>
      <c r="G2061" s="26" t="str">
        <f>VLOOKUP(A2061,medical[#All],8,FALSE)</f>
        <v>No</v>
      </c>
      <c r="H2061" s="26">
        <f>VLOOKUP('Health care'!A2061,medical[#All],9,FALSE)</f>
        <v>0</v>
      </c>
      <c r="I2061" s="26" t="str">
        <f>VLOOKUP(A2061,medical[#All],10,FALSE)</f>
        <v>No</v>
      </c>
      <c r="J2061" s="27" t="str">
        <f>VLOOKUP(A2061,medical[#All],3,FALSE)</f>
        <v>Underweight</v>
      </c>
      <c r="K2061" s="27" t="str">
        <f>VLOOKUP(A2061,medical[#All],5,FALSE)</f>
        <v>Normal</v>
      </c>
      <c r="L2061" s="28" t="str">
        <f>VLOOKUP(A2061,hospital[#All],10,FALSE)</f>
        <v>5-Aug-1996</v>
      </c>
      <c r="M2061" s="29">
        <f>VLOOKUP(A2061,hospital[#All],6,FALSE)</f>
        <v>2680.95</v>
      </c>
      <c r="N2061" s="26" t="str">
        <f>VLOOKUP(A2061,hospital[#All],7,FALSE)</f>
        <v>tier - 3</v>
      </c>
      <c r="O2061" s="26" t="str">
        <f>VLOOKUP(A2061,hospital[#All],8,FALSE)</f>
        <v>tier - 2</v>
      </c>
      <c r="P2061" s="26" t="str">
        <f>VLOOKUP(A2061,hospital[#All],9,FALSE)</f>
        <v>R1012</v>
      </c>
      <c r="Q2061" s="26">
        <f>VLOOKUP(A2061,hospital[#All],11,FALSE)</f>
        <v>29</v>
      </c>
    </row>
    <row r="2062" spans="1:17" ht="15.6" x14ac:dyDescent="0.3">
      <c r="A2062" s="25" t="s">
        <v>306</v>
      </c>
      <c r="B2062" s="26" t="str">
        <f>VLOOKUP(A2062,cstm_name[#All],4,FALSE)</f>
        <v>Benjamin</v>
      </c>
      <c r="C2062" s="26">
        <f>VLOOKUP(A2062,medical[#All],2,FALSE)</f>
        <v>31.35</v>
      </c>
      <c r="D2062" s="26" t="str">
        <f>VLOOKUP(A2062,medical[#All],5,FALSE)</f>
        <v>Prediabetes</v>
      </c>
      <c r="E2062" s="26" t="str">
        <f>VLOOKUP(A2062,medical[#All],6,FALSE)</f>
        <v>No</v>
      </c>
      <c r="F2062" s="26" t="str">
        <f>VLOOKUP('Health care'!A2062,medical[#All],7,FALSE)</f>
        <v>yes</v>
      </c>
      <c r="G2062" s="26" t="str">
        <f>VLOOKUP(A2062,medical[#All],8,FALSE)</f>
        <v>No</v>
      </c>
      <c r="H2062" s="26">
        <f>VLOOKUP('Health care'!A2062,medical[#All],9,FALSE)</f>
        <v>1</v>
      </c>
      <c r="I2062" s="26" t="str">
        <f>VLOOKUP(A2062,medical[#All],10,FALSE)</f>
        <v>No</v>
      </c>
      <c r="J2062" s="27" t="str">
        <f>VLOOKUP(A2062,medical[#All],3,FALSE)</f>
        <v>Obesity</v>
      </c>
      <c r="K2062" s="27" t="str">
        <f>VLOOKUP(A2062,medical[#All],5,FALSE)</f>
        <v>Prediabetes</v>
      </c>
      <c r="L2062" s="28" t="str">
        <f>VLOOKUP(A2062,hospital[#All],10,FALSE)</f>
        <v>9-Dec-2000</v>
      </c>
      <c r="M2062" s="29">
        <f>VLOOKUP(A2062,hospital[#All],6,FALSE)</f>
        <v>2643.27</v>
      </c>
      <c r="N2062" s="26" t="str">
        <f>VLOOKUP(A2062,hospital[#All],7,FALSE)</f>
        <v>tier - 2</v>
      </c>
      <c r="O2062" s="26" t="str">
        <f>VLOOKUP(A2062,hospital[#All],8,FALSE)</f>
        <v>tier - 1</v>
      </c>
      <c r="P2062" s="26" t="str">
        <f>VLOOKUP(A2062,hospital[#All],9,FALSE)</f>
        <v>R1012</v>
      </c>
      <c r="Q2062" s="26">
        <f>VLOOKUP(A2062,hospital[#All],11,FALSE)</f>
        <v>25</v>
      </c>
    </row>
    <row r="2063" spans="1:17" ht="15.6" x14ac:dyDescent="0.3">
      <c r="A2063" s="25" t="s">
        <v>305</v>
      </c>
      <c r="B2063" s="26" t="str">
        <f>VLOOKUP(A2063,cstm_name[#All],4,FALSE)</f>
        <v>Rob</v>
      </c>
      <c r="C2063" s="26">
        <f>VLOOKUP(A2063,medical[#All],2,FALSE)</f>
        <v>28.31</v>
      </c>
      <c r="D2063" s="26" t="str">
        <f>VLOOKUP(A2063,medical[#All],5,FALSE)</f>
        <v>Prediabetes</v>
      </c>
      <c r="E2063" s="26" t="str">
        <f>VLOOKUP(A2063,medical[#All],6,FALSE)</f>
        <v>No</v>
      </c>
      <c r="F2063" s="26" t="str">
        <f>VLOOKUP('Health care'!A2063,medical[#All],7,FALSE)</f>
        <v>yes</v>
      </c>
      <c r="G2063" s="26" t="str">
        <f>VLOOKUP(A2063,medical[#All],8,FALSE)</f>
        <v>No</v>
      </c>
      <c r="H2063" s="26">
        <f>VLOOKUP('Health care'!A2063,medical[#All],9,FALSE)</f>
        <v>1</v>
      </c>
      <c r="I2063" s="26" t="str">
        <f>VLOOKUP(A2063,medical[#All],10,FALSE)</f>
        <v>No</v>
      </c>
      <c r="J2063" s="27" t="str">
        <f>VLOOKUP(A2063,medical[#All],3,FALSE)</f>
        <v>OverWeight</v>
      </c>
      <c r="K2063" s="27" t="str">
        <f>VLOOKUP(A2063,medical[#All],5,FALSE)</f>
        <v>Prediabetes</v>
      </c>
      <c r="L2063" s="28" t="str">
        <f>VLOOKUP(A2063,hospital[#All],10,FALSE)</f>
        <v>24-Jun-2000</v>
      </c>
      <c r="M2063" s="29">
        <f>VLOOKUP(A2063,hospital[#All],6,FALSE)</f>
        <v>2639.04</v>
      </c>
      <c r="N2063" s="26" t="str">
        <f>VLOOKUP(A2063,hospital[#All],7,FALSE)</f>
        <v>tier - 2</v>
      </c>
      <c r="O2063" s="26" t="str">
        <f>VLOOKUP(A2063,hospital[#All],8,FALSE)</f>
        <v>tier - 2</v>
      </c>
      <c r="P2063" s="26" t="str">
        <f>VLOOKUP(A2063,hospital[#All],9,FALSE)</f>
        <v>R1012</v>
      </c>
      <c r="Q2063" s="26">
        <f>VLOOKUP(A2063,hospital[#All],11,FALSE)</f>
        <v>25</v>
      </c>
    </row>
    <row r="2064" spans="1:17" ht="15.6" x14ac:dyDescent="0.3">
      <c r="A2064" s="25" t="s">
        <v>304</v>
      </c>
      <c r="B2064" s="26" t="str">
        <f>VLOOKUP(A2064,cstm_name[#All],4,FALSE)</f>
        <v>Stefanie</v>
      </c>
      <c r="C2064" s="26">
        <f>VLOOKUP(A2064,medical[#All],2,FALSE)</f>
        <v>30.3</v>
      </c>
      <c r="D2064" s="26" t="str">
        <f>VLOOKUP(A2064,medical[#All],5,FALSE)</f>
        <v>Normal</v>
      </c>
      <c r="E2064" s="26" t="str">
        <f>VLOOKUP(A2064,medical[#All],6,FALSE)</f>
        <v>Yes</v>
      </c>
      <c r="F2064" s="26" t="str">
        <f>VLOOKUP('Health care'!A2064,medical[#All],7,FALSE)</f>
        <v>No</v>
      </c>
      <c r="G2064" s="26" t="str">
        <f>VLOOKUP(A2064,medical[#All],8,FALSE)</f>
        <v>Yes</v>
      </c>
      <c r="H2064" s="26">
        <f>VLOOKUP('Health care'!A2064,medical[#All],9,FALSE)</f>
        <v>1</v>
      </c>
      <c r="I2064" s="26" t="str">
        <f>VLOOKUP(A2064,medical[#All],10,FALSE)</f>
        <v>No</v>
      </c>
      <c r="J2064" s="27" t="str">
        <f>VLOOKUP(A2064,medical[#All],3,FALSE)</f>
        <v>Obesity</v>
      </c>
      <c r="K2064" s="27" t="str">
        <f>VLOOKUP(A2064,medical[#All],5,FALSE)</f>
        <v>Normal</v>
      </c>
      <c r="L2064" s="28" t="str">
        <f>VLOOKUP(A2064,hospital[#All],10,FALSE)</f>
        <v>26-Aug-1997</v>
      </c>
      <c r="M2064" s="29">
        <f>VLOOKUP(A2064,hospital[#All],6,FALSE)</f>
        <v>2632.99</v>
      </c>
      <c r="N2064" s="26" t="str">
        <f>VLOOKUP(A2064,hospital[#All],7,FALSE)</f>
        <v>tier - 2</v>
      </c>
      <c r="O2064" s="26" t="str">
        <f>VLOOKUP(A2064,hospital[#All],8,FALSE)</f>
        <v>tier - 1</v>
      </c>
      <c r="P2064" s="26" t="str">
        <f>VLOOKUP(A2064,hospital[#All],9,FALSE)</f>
        <v>R1011</v>
      </c>
      <c r="Q2064" s="26">
        <f>VLOOKUP(A2064,hospital[#All],11,FALSE)</f>
        <v>28</v>
      </c>
    </row>
    <row r="2065" spans="1:17" ht="15.6" x14ac:dyDescent="0.3">
      <c r="A2065" s="25" t="s">
        <v>303</v>
      </c>
      <c r="B2065" s="26" t="str">
        <f>VLOOKUP(A2065,cstm_name[#All],4,FALSE)</f>
        <v>stephanie</v>
      </c>
      <c r="C2065" s="26">
        <f>VLOOKUP(A2065,medical[#All],2,FALSE)</f>
        <v>26.4</v>
      </c>
      <c r="D2065" s="26" t="str">
        <f>VLOOKUP(A2065,medical[#All],5,FALSE)</f>
        <v>Prediabetes</v>
      </c>
      <c r="E2065" s="26" t="str">
        <f>VLOOKUP(A2065,medical[#All],6,FALSE)</f>
        <v>Yes</v>
      </c>
      <c r="F2065" s="26" t="str">
        <f>VLOOKUP('Health care'!A2065,medical[#All],7,FALSE)</f>
        <v>No</v>
      </c>
      <c r="G2065" s="26" t="str">
        <f>VLOOKUP(A2065,medical[#All],8,FALSE)</f>
        <v>No</v>
      </c>
      <c r="H2065" s="26">
        <f>VLOOKUP('Health care'!A2065,medical[#All],9,FALSE)</f>
        <v>0</v>
      </c>
      <c r="I2065" s="26" t="str">
        <f>VLOOKUP(A2065,medical[#All],10,FALSE)</f>
        <v>No</v>
      </c>
      <c r="J2065" s="27" t="str">
        <f>VLOOKUP(A2065,medical[#All],3,FALSE)</f>
        <v>OverWeight</v>
      </c>
      <c r="K2065" s="27" t="str">
        <f>VLOOKUP(A2065,medical[#All],5,FALSE)</f>
        <v>Prediabetes</v>
      </c>
      <c r="L2065" s="28" t="str">
        <f>VLOOKUP(A2065,hospital[#All],10,FALSE)</f>
        <v>26-Aug-2001</v>
      </c>
      <c r="M2065" s="29">
        <f>VLOOKUP(A2065,hospital[#All],6,FALSE)</f>
        <v>2597.7800000000002</v>
      </c>
      <c r="N2065" s="26" t="str">
        <f>VLOOKUP(A2065,hospital[#All],7,FALSE)</f>
        <v>tier - 2</v>
      </c>
      <c r="O2065" s="26" t="str">
        <f>VLOOKUP(A2065,hospital[#All],8,FALSE)</f>
        <v>tier - 1</v>
      </c>
      <c r="P2065" s="26" t="str">
        <f>VLOOKUP(A2065,hospital[#All],9,FALSE)</f>
        <v>R1011</v>
      </c>
      <c r="Q2065" s="26">
        <f>VLOOKUP(A2065,hospital[#All],11,FALSE)</f>
        <v>24</v>
      </c>
    </row>
    <row r="2066" spans="1:17" ht="15.6" x14ac:dyDescent="0.3">
      <c r="A2066" s="25" t="s">
        <v>302</v>
      </c>
      <c r="B2066" s="26" t="str">
        <f>VLOOKUP(A2066,cstm_name[#All],4,FALSE)</f>
        <v>Caroline</v>
      </c>
      <c r="C2066" s="26">
        <f>VLOOKUP(A2066,medical[#All],2,FALSE)</f>
        <v>22.135000000000002</v>
      </c>
      <c r="D2066" s="26" t="str">
        <f>VLOOKUP(A2066,medical[#All],5,FALSE)</f>
        <v>Normal</v>
      </c>
      <c r="E2066" s="26" t="str">
        <f>VLOOKUP(A2066,medical[#All],6,FALSE)</f>
        <v>Yes</v>
      </c>
      <c r="F2066" s="26" t="str">
        <f>VLOOKUP('Health care'!A2066,medical[#All],7,FALSE)</f>
        <v>No</v>
      </c>
      <c r="G2066" s="26" t="str">
        <f>VLOOKUP(A2066,medical[#All],8,FALSE)</f>
        <v>No</v>
      </c>
      <c r="H2066" s="26">
        <f>VLOOKUP('Health care'!A2066,medical[#All],9,FALSE)</f>
        <v>0</v>
      </c>
      <c r="I2066" s="26" t="str">
        <f>VLOOKUP(A2066,medical[#All],10,FALSE)</f>
        <v>No</v>
      </c>
      <c r="J2066" s="27" t="str">
        <f>VLOOKUP(A2066,medical[#All],3,FALSE)</f>
        <v>Normal Weight</v>
      </c>
      <c r="K2066" s="27" t="str">
        <f>VLOOKUP(A2066,medical[#All],5,FALSE)</f>
        <v>Normal</v>
      </c>
      <c r="L2066" s="28" t="str">
        <f>VLOOKUP(A2066,hospital[#All],10,FALSE)</f>
        <v>28-Jul-2001</v>
      </c>
      <c r="M2066" s="29">
        <f>VLOOKUP(A2066,hospital[#All],6,FALSE)</f>
        <v>2585.85</v>
      </c>
      <c r="N2066" s="26" t="str">
        <f>VLOOKUP(A2066,hospital[#All],7,FALSE)</f>
        <v>tier - 2</v>
      </c>
      <c r="O2066" s="26" t="str">
        <f>VLOOKUP(A2066,hospital[#All],8,FALSE)</f>
        <v>tier - 2</v>
      </c>
      <c r="P2066" s="26" t="str">
        <f>VLOOKUP(A2066,hospital[#All],9,FALSE)</f>
        <v>R1024</v>
      </c>
      <c r="Q2066" s="26">
        <f>VLOOKUP(A2066,hospital[#All],11,FALSE)</f>
        <v>24</v>
      </c>
    </row>
    <row r="2067" spans="1:17" ht="15.6" x14ac:dyDescent="0.3">
      <c r="A2067" s="25" t="s">
        <v>301</v>
      </c>
      <c r="B2067" s="26" t="str">
        <f>VLOOKUP(A2067,cstm_name[#All],4,FALSE)</f>
        <v>Julia</v>
      </c>
      <c r="C2067" s="26">
        <f>VLOOKUP(A2067,medical[#All],2,FALSE)</f>
        <v>17.399999999999999</v>
      </c>
      <c r="D2067" s="26" t="str">
        <f>VLOOKUP(A2067,medical[#All],5,FALSE)</f>
        <v>Normal</v>
      </c>
      <c r="E2067" s="26" t="str">
        <f>VLOOKUP(A2067,medical[#All],6,FALSE)</f>
        <v>Yes</v>
      </c>
      <c r="F2067" s="26" t="str">
        <f>VLOOKUP('Health care'!A2067,medical[#All],7,FALSE)</f>
        <v>No</v>
      </c>
      <c r="G2067" s="26" t="str">
        <f>VLOOKUP(A2067,medical[#All],8,FALSE)</f>
        <v>No</v>
      </c>
      <c r="H2067" s="26">
        <f>VLOOKUP('Health care'!A2067,medical[#All],9,FALSE)</f>
        <v>0</v>
      </c>
      <c r="I2067" s="26" t="str">
        <f>VLOOKUP(A2067,medical[#All],10,FALSE)</f>
        <v>No</v>
      </c>
      <c r="J2067" s="27" t="str">
        <f>VLOOKUP(A2067,medical[#All],3,FALSE)</f>
        <v>Underweight</v>
      </c>
      <c r="K2067" s="27" t="str">
        <f>VLOOKUP(A2067,medical[#All],5,FALSE)</f>
        <v>Normal</v>
      </c>
      <c r="L2067" s="28" t="str">
        <f>VLOOKUP(A2067,hospital[#All],10,FALSE)</f>
        <v>15-Oct-2001</v>
      </c>
      <c r="M2067" s="29">
        <f>VLOOKUP(A2067,hospital[#All],6,FALSE)</f>
        <v>2585.27</v>
      </c>
      <c r="N2067" s="26" t="str">
        <f>VLOOKUP(A2067,hospital[#All],7,FALSE)</f>
        <v>tier - 2</v>
      </c>
      <c r="O2067" s="26" t="str">
        <f>VLOOKUP(A2067,hospital[#All],8,FALSE)</f>
        <v>tier - 3</v>
      </c>
      <c r="P2067" s="26" t="str">
        <f>VLOOKUP(A2067,hospital[#All],9,FALSE)</f>
        <v>R1011</v>
      </c>
      <c r="Q2067" s="26">
        <f>VLOOKUP(A2067,hospital[#All],11,FALSE)</f>
        <v>24</v>
      </c>
    </row>
    <row r="2068" spans="1:17" ht="15.6" x14ac:dyDescent="0.3">
      <c r="A2068" s="25" t="s">
        <v>299</v>
      </c>
      <c r="B2068" s="26" t="str">
        <f>VLOOKUP(A2068,cstm_name[#All],4,FALSE)</f>
        <v>jack</v>
      </c>
      <c r="C2068" s="26">
        <f>VLOOKUP(A2068,medical[#All],2,FALSE)</f>
        <v>28.06</v>
      </c>
      <c r="D2068" s="26" t="str">
        <f>VLOOKUP(A2068,medical[#All],5,FALSE)</f>
        <v>Diabetes</v>
      </c>
      <c r="E2068" s="26" t="str">
        <f>VLOOKUP(A2068,medical[#All],6,FALSE)</f>
        <v>No</v>
      </c>
      <c r="F2068" s="26" t="str">
        <f>VLOOKUP('Health care'!A2068,medical[#All],7,FALSE)</f>
        <v>No</v>
      </c>
      <c r="G2068" s="26" t="str">
        <f>VLOOKUP(A2068,medical[#All],8,FALSE)</f>
        <v>No</v>
      </c>
      <c r="H2068" s="26">
        <f>VLOOKUP('Health care'!A2068,medical[#All],9,FALSE)</f>
        <v>0</v>
      </c>
      <c r="I2068" s="26" t="str">
        <f>VLOOKUP(A2068,medical[#All],10,FALSE)</f>
        <v>No</v>
      </c>
      <c r="J2068" s="27" t="str">
        <f>VLOOKUP(A2068,medical[#All],3,FALSE)</f>
        <v>OverWeight</v>
      </c>
      <c r="K2068" s="27" t="str">
        <f>VLOOKUP(A2068,medical[#All],5,FALSE)</f>
        <v>Diabetes</v>
      </c>
      <c r="L2068" s="28" t="str">
        <f>VLOOKUP(A2068,hospital[#All],10,FALSE)</f>
        <v>20-Jul-2002</v>
      </c>
      <c r="M2068" s="29">
        <f>VLOOKUP(A2068,hospital[#All],6,FALSE)</f>
        <v>2585.04</v>
      </c>
      <c r="N2068" s="26" t="str">
        <f>VLOOKUP(A2068,hospital[#All],7,FALSE)</f>
        <v>tier - 2</v>
      </c>
      <c r="O2068" s="26" t="str">
        <f>VLOOKUP(A2068,hospital[#All],8,FALSE)</f>
        <v>tier - 2</v>
      </c>
      <c r="P2068" s="26" t="str">
        <f>VLOOKUP(A2068,hospital[#All],9,FALSE)</f>
        <v>R1021</v>
      </c>
      <c r="Q2068" s="26">
        <f>VLOOKUP(A2068,hospital[#All],11,FALSE)</f>
        <v>23</v>
      </c>
    </row>
    <row r="2069" spans="1:17" ht="15.6" x14ac:dyDescent="0.3">
      <c r="A2069" s="25" t="s">
        <v>298</v>
      </c>
      <c r="B2069" s="26" t="str">
        <f>VLOOKUP(A2069,cstm_name[#All],4,FALSE)</f>
        <v>bernat</v>
      </c>
      <c r="C2069" s="26">
        <f>VLOOKUP(A2069,medical[#All],2,FALSE)</f>
        <v>31.13</v>
      </c>
      <c r="D2069" s="26" t="str">
        <f>VLOOKUP(A2069,medical[#All],5,FALSE)</f>
        <v>Diabetes</v>
      </c>
      <c r="E2069" s="26" t="str">
        <f>VLOOKUP(A2069,medical[#All],6,FALSE)</f>
        <v>No</v>
      </c>
      <c r="F2069" s="26" t="str">
        <f>VLOOKUP('Health care'!A2069,medical[#All],7,FALSE)</f>
        <v>No</v>
      </c>
      <c r="G2069" s="26" t="str">
        <f>VLOOKUP(A2069,medical[#All],8,FALSE)</f>
        <v>No</v>
      </c>
      <c r="H2069" s="26">
        <f>VLOOKUP('Health care'!A2069,medical[#All],9,FALSE)</f>
        <v>0</v>
      </c>
      <c r="I2069" s="26" t="str">
        <f>VLOOKUP(A2069,medical[#All],10,FALSE)</f>
        <v>No</v>
      </c>
      <c r="J2069" s="27" t="str">
        <f>VLOOKUP(A2069,medical[#All],3,FALSE)</f>
        <v>Obesity</v>
      </c>
      <c r="K2069" s="27" t="str">
        <f>VLOOKUP(A2069,medical[#All],5,FALSE)</f>
        <v>Diabetes</v>
      </c>
      <c r="L2069" s="28" t="str">
        <f>VLOOKUP(A2069,hospital[#All],10,FALSE)</f>
        <v>11-Oct-2002</v>
      </c>
      <c r="M2069" s="29">
        <f>VLOOKUP(A2069,hospital[#All],6,FALSE)</f>
        <v>2566.4699999999998</v>
      </c>
      <c r="N2069" s="26" t="str">
        <f>VLOOKUP(A2069,hospital[#All],7,FALSE)</f>
        <v>tier - 2</v>
      </c>
      <c r="O2069" s="26" t="str">
        <f>VLOOKUP(A2069,hospital[#All],8,FALSE)</f>
        <v>tier - 3</v>
      </c>
      <c r="P2069" s="26" t="str">
        <f>VLOOKUP(A2069,hospital[#All],9,FALSE)</f>
        <v>R1013</v>
      </c>
      <c r="Q2069" s="26">
        <f>VLOOKUP(A2069,hospital[#All],11,FALSE)</f>
        <v>23</v>
      </c>
    </row>
    <row r="2070" spans="1:17" ht="15.6" x14ac:dyDescent="0.3">
      <c r="A2070" s="25" t="s">
        <v>297</v>
      </c>
      <c r="B2070" s="26" t="str">
        <f>VLOOKUP(A2070,cstm_name[#All],4,FALSE)</f>
        <v>hicham</v>
      </c>
      <c r="C2070" s="26">
        <f>VLOOKUP(A2070,medical[#All],2,FALSE)</f>
        <v>18.46</v>
      </c>
      <c r="D2070" s="26" t="str">
        <f>VLOOKUP(A2070,medical[#All],5,FALSE)</f>
        <v>Normal</v>
      </c>
      <c r="E2070" s="26" t="str">
        <f>VLOOKUP(A2070,medical[#All],6,FALSE)</f>
        <v>No</v>
      </c>
      <c r="F2070" s="26" t="str">
        <f>VLOOKUP('Health care'!A2070,medical[#All],7,FALSE)</f>
        <v>No</v>
      </c>
      <c r="G2070" s="26" t="str">
        <f>VLOOKUP(A2070,medical[#All],8,FALSE)</f>
        <v>No</v>
      </c>
      <c r="H2070" s="26">
        <f>VLOOKUP('Health care'!A2070,medical[#All],9,FALSE)</f>
        <v>0</v>
      </c>
      <c r="I2070" s="26" t="str">
        <f>VLOOKUP(A2070,medical[#All],10,FALSE)</f>
        <v>No</v>
      </c>
      <c r="J2070" s="27" t="str">
        <f>VLOOKUP(A2070,medical[#All],3,FALSE)</f>
        <v>Underweight</v>
      </c>
      <c r="K2070" s="27" t="str">
        <f>VLOOKUP(A2070,medical[#All],5,FALSE)</f>
        <v>Normal</v>
      </c>
      <c r="L2070" s="28" t="str">
        <f>VLOOKUP(A2070,hospital[#All],10,FALSE)</f>
        <v>17-Nov-1991</v>
      </c>
      <c r="M2070" s="29">
        <f>VLOOKUP(A2070,hospital[#All],6,FALSE)</f>
        <v>2545.6799999999998</v>
      </c>
      <c r="N2070" s="26" t="str">
        <f>VLOOKUP(A2070,hospital[#All],7,FALSE)</f>
        <v>tier - 2</v>
      </c>
      <c r="O2070" s="26" t="str">
        <f>VLOOKUP(A2070,hospital[#All],8,FALSE)</f>
        <v>tier - 1</v>
      </c>
      <c r="P2070" s="26" t="str">
        <f>VLOOKUP(A2070,hospital[#All],9,FALSE)</f>
        <v>R1013</v>
      </c>
      <c r="Q2070" s="26">
        <f>VLOOKUP(A2070,hospital[#All],11,FALSE)</f>
        <v>34</v>
      </c>
    </row>
    <row r="2071" spans="1:17" ht="15.6" x14ac:dyDescent="0.3">
      <c r="A2071" s="25" t="s">
        <v>296</v>
      </c>
      <c r="B2071" s="26" t="str">
        <f>VLOOKUP(A2071,cstm_name[#All],4,FALSE)</f>
        <v>sarah</v>
      </c>
      <c r="C2071" s="26">
        <f>VLOOKUP(A2071,medical[#All],2,FALSE)</f>
        <v>17.3</v>
      </c>
      <c r="D2071" s="26" t="str">
        <f>VLOOKUP(A2071,medical[#All],5,FALSE)</f>
        <v>Normal</v>
      </c>
      <c r="E2071" s="26" t="str">
        <f>VLOOKUP(A2071,medical[#All],6,FALSE)</f>
        <v>No</v>
      </c>
      <c r="F2071" s="26" t="str">
        <f>VLOOKUP('Health care'!A2071,medical[#All],7,FALSE)</f>
        <v>No</v>
      </c>
      <c r="G2071" s="26" t="str">
        <f>VLOOKUP(A2071,medical[#All],8,FALSE)</f>
        <v>No</v>
      </c>
      <c r="H2071" s="26">
        <f>VLOOKUP('Health care'!A2071,medical[#All],9,FALSE)</f>
        <v>0</v>
      </c>
      <c r="I2071" s="26" t="str">
        <f>VLOOKUP(A2071,medical[#All],10,FALSE)</f>
        <v>No</v>
      </c>
      <c r="J2071" s="27" t="str">
        <f>VLOOKUP(A2071,medical[#All],3,FALSE)</f>
        <v>Underweight</v>
      </c>
      <c r="K2071" s="27" t="str">
        <f>VLOOKUP(A2071,medical[#All],5,FALSE)</f>
        <v>Normal</v>
      </c>
      <c r="L2071" s="28" t="str">
        <f>VLOOKUP(A2071,hospital[#All],10,FALSE)</f>
        <v>1-Oct-1990</v>
      </c>
      <c r="M2071" s="29">
        <f>VLOOKUP(A2071,hospital[#All],6,FALSE)</f>
        <v>2540.39</v>
      </c>
      <c r="N2071" s="26" t="str">
        <f>VLOOKUP(A2071,hospital[#All],7,FALSE)</f>
        <v>tier - 2</v>
      </c>
      <c r="O2071" s="26" t="str">
        <f>VLOOKUP(A2071,hospital[#All],8,FALSE)</f>
        <v>tier - 2</v>
      </c>
      <c r="P2071" s="26" t="str">
        <f>VLOOKUP(A2071,hospital[#All],9,FALSE)</f>
        <v>R1013</v>
      </c>
      <c r="Q2071" s="26">
        <f>VLOOKUP(A2071,hospital[#All],11,FALSE)</f>
        <v>35</v>
      </c>
    </row>
    <row r="2072" spans="1:17" ht="15.6" x14ac:dyDescent="0.3">
      <c r="A2072" s="25" t="s">
        <v>295</v>
      </c>
      <c r="B2072" s="26" t="str">
        <f>VLOOKUP(A2072,cstm_name[#All],4,FALSE)</f>
        <v>Anthony</v>
      </c>
      <c r="C2072" s="26">
        <f>VLOOKUP(A2072,medical[#All],2,FALSE)</f>
        <v>35.625</v>
      </c>
      <c r="D2072" s="26" t="str">
        <f>VLOOKUP(A2072,medical[#All],5,FALSE)</f>
        <v>Normal</v>
      </c>
      <c r="E2072" s="26" t="str">
        <f>VLOOKUP(A2072,medical[#All],6,FALSE)</f>
        <v>Yes</v>
      </c>
      <c r="F2072" s="26" t="str">
        <f>VLOOKUP('Health care'!A2072,medical[#All],7,FALSE)</f>
        <v>No</v>
      </c>
      <c r="G2072" s="26" t="str">
        <f>VLOOKUP(A2072,medical[#All],8,FALSE)</f>
        <v>Yes</v>
      </c>
      <c r="H2072" s="26">
        <f>VLOOKUP('Health care'!A2072,medical[#All],9,FALSE)</f>
        <v>1</v>
      </c>
      <c r="I2072" s="26" t="str">
        <f>VLOOKUP(A2072,medical[#All],10,FALSE)</f>
        <v>No</v>
      </c>
      <c r="J2072" s="27" t="str">
        <f>VLOOKUP(A2072,medical[#All],3,FALSE)</f>
        <v>Obesity</v>
      </c>
      <c r="K2072" s="27" t="str">
        <f>VLOOKUP(A2072,medical[#All],5,FALSE)</f>
        <v>Normal</v>
      </c>
      <c r="L2072" s="28" t="str">
        <f>VLOOKUP(A2072,hospital[#All],10,FALSE)</f>
        <v>28-Jul-1997</v>
      </c>
      <c r="M2072" s="29">
        <f>VLOOKUP(A2072,hospital[#All],6,FALSE)</f>
        <v>2534.39</v>
      </c>
      <c r="N2072" s="26" t="str">
        <f>VLOOKUP(A2072,hospital[#All],7,FALSE)</f>
        <v>tier - 3</v>
      </c>
      <c r="O2072" s="26" t="str">
        <f>VLOOKUP(A2072,hospital[#All],8,FALSE)</f>
        <v>tier - 3</v>
      </c>
      <c r="P2072" s="26" t="str">
        <f>VLOOKUP(A2072,hospital[#All],9,FALSE)</f>
        <v>R1012</v>
      </c>
      <c r="Q2072" s="26">
        <f>VLOOKUP(A2072,hospital[#All],11,FALSE)</f>
        <v>28</v>
      </c>
    </row>
    <row r="2073" spans="1:17" ht="15.6" x14ac:dyDescent="0.3">
      <c r="A2073" s="25" t="s">
        <v>294</v>
      </c>
      <c r="B2073" s="26" t="str">
        <f>VLOOKUP(A2073,cstm_name[#All],4,FALSE)</f>
        <v>elisabetta</v>
      </c>
      <c r="C2073" s="26">
        <f>VLOOKUP(A2073,medical[#All],2,FALSE)</f>
        <v>20.234999999999999</v>
      </c>
      <c r="D2073" s="26" t="str">
        <f>VLOOKUP(A2073,medical[#All],5,FALSE)</f>
        <v>Prediabetes</v>
      </c>
      <c r="E2073" s="26" t="str">
        <f>VLOOKUP(A2073,medical[#All],6,FALSE)</f>
        <v>Yes</v>
      </c>
      <c r="F2073" s="26" t="str">
        <f>VLOOKUP('Health care'!A2073,medical[#All],7,FALSE)</f>
        <v>yes</v>
      </c>
      <c r="G2073" s="26" t="str">
        <f>VLOOKUP(A2073,medical[#All],8,FALSE)</f>
        <v>No</v>
      </c>
      <c r="H2073" s="26">
        <f>VLOOKUP('Health care'!A2073,medical[#All],9,FALSE)</f>
        <v>2</v>
      </c>
      <c r="I2073" s="26" t="str">
        <f>VLOOKUP(A2073,medical[#All],10,FALSE)</f>
        <v>No</v>
      </c>
      <c r="J2073" s="27" t="str">
        <f>VLOOKUP(A2073,medical[#All],3,FALSE)</f>
        <v>Normal Weight</v>
      </c>
      <c r="K2073" s="27" t="str">
        <f>VLOOKUP(A2073,medical[#All],5,FALSE)</f>
        <v>Prediabetes</v>
      </c>
      <c r="L2073" s="28" t="str">
        <f>VLOOKUP(A2073,hospital[#All],10,FALSE)</f>
        <v>25-Aug-2000</v>
      </c>
      <c r="M2073" s="29">
        <f>VLOOKUP(A2073,hospital[#All],6,FALSE)</f>
        <v>2527.8200000000002</v>
      </c>
      <c r="N2073" s="26" t="str">
        <f>VLOOKUP(A2073,hospital[#All],7,FALSE)</f>
        <v>tier - 2</v>
      </c>
      <c r="O2073" s="26" t="str">
        <f>VLOOKUP(A2073,hospital[#All],8,FALSE)</f>
        <v>tier - 3</v>
      </c>
      <c r="P2073" s="26" t="str">
        <f>VLOOKUP(A2073,hospital[#All],9,FALSE)</f>
        <v>R1012</v>
      </c>
      <c r="Q2073" s="26">
        <f>VLOOKUP(A2073,hospital[#All],11,FALSE)</f>
        <v>25</v>
      </c>
    </row>
    <row r="2074" spans="1:17" ht="15.6" x14ac:dyDescent="0.3">
      <c r="A2074" s="25" t="s">
        <v>293</v>
      </c>
      <c r="B2074" s="26" t="str">
        <f>VLOOKUP(A2074,cstm_name[#All],4,FALSE)</f>
        <v>Trevor</v>
      </c>
      <c r="C2074" s="26">
        <f>VLOOKUP(A2074,medical[#All],2,FALSE)</f>
        <v>27.55</v>
      </c>
      <c r="D2074" s="26" t="str">
        <f>VLOOKUP(A2074,medical[#All],5,FALSE)</f>
        <v>Normal</v>
      </c>
      <c r="E2074" s="26" t="str">
        <f>VLOOKUP(A2074,medical[#All],6,FALSE)</f>
        <v>Yes</v>
      </c>
      <c r="F2074" s="26" t="str">
        <f>VLOOKUP('Health care'!A2074,medical[#All],7,FALSE)</f>
        <v>No</v>
      </c>
      <c r="G2074" s="26" t="str">
        <f>VLOOKUP(A2074,medical[#All],8,FALSE)</f>
        <v>Yes</v>
      </c>
      <c r="H2074" s="26">
        <f>VLOOKUP('Health care'!A2074,medical[#All],9,FALSE)</f>
        <v>1</v>
      </c>
      <c r="I2074" s="26" t="str">
        <f>VLOOKUP(A2074,medical[#All],10,FALSE)</f>
        <v>No</v>
      </c>
      <c r="J2074" s="27" t="str">
        <f>VLOOKUP(A2074,medical[#All],3,FALSE)</f>
        <v>OverWeight</v>
      </c>
      <c r="K2074" s="27" t="str">
        <f>VLOOKUP(A2074,medical[#All],5,FALSE)</f>
        <v>Normal</v>
      </c>
      <c r="L2074" s="28" t="str">
        <f>VLOOKUP(A2074,hospital[#All],10,FALSE)</f>
        <v>2-Nov-1997</v>
      </c>
      <c r="M2074" s="29">
        <f>VLOOKUP(A2074,hospital[#All],6,FALSE)</f>
        <v>2523.17</v>
      </c>
      <c r="N2074" s="26" t="str">
        <f>VLOOKUP(A2074,hospital[#All],7,FALSE)</f>
        <v>tier - 3</v>
      </c>
      <c r="O2074" s="26" t="str">
        <f>VLOOKUP(A2074,hospital[#All],8,FALSE)</f>
        <v>tier - 1</v>
      </c>
      <c r="P2074" s="26" t="str">
        <f>VLOOKUP(A2074,hospital[#All],9,FALSE)</f>
        <v>R1012</v>
      </c>
      <c r="Q2074" s="26">
        <f>VLOOKUP(A2074,hospital[#All],11,FALSE)</f>
        <v>28</v>
      </c>
    </row>
    <row r="2075" spans="1:17" ht="15.6" x14ac:dyDescent="0.3">
      <c r="A2075" s="25" t="s">
        <v>292</v>
      </c>
      <c r="B2075" s="26" t="str">
        <f>VLOOKUP(A2075,cstm_name[#All],4,FALSE)</f>
        <v>nancy</v>
      </c>
      <c r="C2075" s="26">
        <f>VLOOKUP(A2075,medical[#All],2,FALSE)</f>
        <v>17.97</v>
      </c>
      <c r="D2075" s="26" t="str">
        <f>VLOOKUP(A2075,medical[#All],5,FALSE)</f>
        <v>Prediabetes</v>
      </c>
      <c r="E2075" s="26" t="str">
        <f>VLOOKUP(A2075,medical[#All],6,FALSE)</f>
        <v>No</v>
      </c>
      <c r="F2075" s="26" t="str">
        <f>VLOOKUP('Health care'!A2075,medical[#All],7,FALSE)</f>
        <v>No</v>
      </c>
      <c r="G2075" s="26" t="str">
        <f>VLOOKUP(A2075,medical[#All],8,FALSE)</f>
        <v>No</v>
      </c>
      <c r="H2075" s="26">
        <f>VLOOKUP('Health care'!A2075,medical[#All],9,FALSE)</f>
        <v>0</v>
      </c>
      <c r="I2075" s="26" t="str">
        <f>VLOOKUP(A2075,medical[#All],10,FALSE)</f>
        <v>No</v>
      </c>
      <c r="J2075" s="27" t="str">
        <f>VLOOKUP(A2075,medical[#All],3,FALSE)</f>
        <v>Underweight</v>
      </c>
      <c r="K2075" s="27" t="str">
        <f>VLOOKUP(A2075,medical[#All],5,FALSE)</f>
        <v>Prediabetes</v>
      </c>
      <c r="L2075" s="28" t="str">
        <f>VLOOKUP(A2075,hospital[#All],10,FALSE)</f>
        <v>5-Aug-1991</v>
      </c>
      <c r="M2075" s="29">
        <f>VLOOKUP(A2075,hospital[#All],6,FALSE)</f>
        <v>2510.79</v>
      </c>
      <c r="N2075" s="26" t="str">
        <f>VLOOKUP(A2075,hospital[#All],7,FALSE)</f>
        <v>tier - 2</v>
      </c>
      <c r="O2075" s="26" t="str">
        <f>VLOOKUP(A2075,hospital[#All],8,FALSE)</f>
        <v>tier - 1</v>
      </c>
      <c r="P2075" s="26" t="str">
        <f>VLOOKUP(A2075,hospital[#All],9,FALSE)</f>
        <v>R1013</v>
      </c>
      <c r="Q2075" s="26">
        <f>VLOOKUP(A2075,hospital[#All],11,FALSE)</f>
        <v>34</v>
      </c>
    </row>
    <row r="2076" spans="1:17" ht="15.6" x14ac:dyDescent="0.3">
      <c r="A2076" s="25" t="s">
        <v>291</v>
      </c>
      <c r="B2076" s="26" t="str">
        <f>VLOOKUP(A2076,cstm_name[#All],4,FALSE)</f>
        <v>Allison</v>
      </c>
      <c r="C2076" s="26">
        <f>VLOOKUP(A2076,medical[#All],2,FALSE)</f>
        <v>29.98</v>
      </c>
      <c r="D2076" s="26" t="str">
        <f>VLOOKUP(A2076,medical[#All],5,FALSE)</f>
        <v>Prediabetes</v>
      </c>
      <c r="E2076" s="26" t="str">
        <f>VLOOKUP(A2076,medical[#All],6,FALSE)</f>
        <v>No</v>
      </c>
      <c r="F2076" s="26" t="str">
        <f>VLOOKUP('Health care'!A2076,medical[#All],7,FALSE)</f>
        <v>yes</v>
      </c>
      <c r="G2076" s="26" t="str">
        <f>VLOOKUP(A2076,medical[#All],8,FALSE)</f>
        <v>No</v>
      </c>
      <c r="H2076" s="26">
        <f>VLOOKUP('Health care'!A2076,medical[#All],9,FALSE)</f>
        <v>1</v>
      </c>
      <c r="I2076" s="26" t="str">
        <f>VLOOKUP(A2076,medical[#All],10,FALSE)</f>
        <v>No</v>
      </c>
      <c r="J2076" s="27" t="str">
        <f>VLOOKUP(A2076,medical[#All],3,FALSE)</f>
        <v>OverWeight</v>
      </c>
      <c r="K2076" s="27" t="str">
        <f>VLOOKUP(A2076,medical[#All],5,FALSE)</f>
        <v>Prediabetes</v>
      </c>
      <c r="L2076" s="28" t="str">
        <f>VLOOKUP(A2076,hospital[#All],10,FALSE)</f>
        <v>6-Sep-2004</v>
      </c>
      <c r="M2076" s="29">
        <f>VLOOKUP(A2076,hospital[#All],6,FALSE)</f>
        <v>2500.9299999999998</v>
      </c>
      <c r="N2076" s="26" t="str">
        <f>VLOOKUP(A2076,hospital[#All],7,FALSE)</f>
        <v>tier - 2</v>
      </c>
      <c r="O2076" s="26" t="str">
        <f>VLOOKUP(A2076,hospital[#All],8,FALSE)</f>
        <v>tier - 2</v>
      </c>
      <c r="P2076" s="26" t="str">
        <f>VLOOKUP(A2076,hospital[#All],9,FALSE)</f>
        <v>R1012</v>
      </c>
      <c r="Q2076" s="26">
        <f>VLOOKUP(A2076,hospital[#All],11,FALSE)</f>
        <v>21</v>
      </c>
    </row>
    <row r="2077" spans="1:17" ht="15.6" x14ac:dyDescent="0.3">
      <c r="A2077" s="25" t="s">
        <v>290</v>
      </c>
      <c r="B2077" s="26" t="str">
        <f>VLOOKUP(A2077,cstm_name[#All],4,FALSE)</f>
        <v>Robert</v>
      </c>
      <c r="C2077" s="26">
        <f>VLOOKUP(A2077,medical[#All],2,FALSE)</f>
        <v>33.659999999999997</v>
      </c>
      <c r="D2077" s="26" t="str">
        <f>VLOOKUP(A2077,medical[#All],5,FALSE)</f>
        <v>Normal</v>
      </c>
      <c r="E2077" s="26" t="str">
        <f>VLOOKUP(A2077,medical[#All],6,FALSE)</f>
        <v>Yes</v>
      </c>
      <c r="F2077" s="26" t="str">
        <f>VLOOKUP('Health care'!A2077,medical[#All],7,FALSE)</f>
        <v>No</v>
      </c>
      <c r="G2077" s="26" t="str">
        <f>VLOOKUP(A2077,medical[#All],8,FALSE)</f>
        <v>No</v>
      </c>
      <c r="H2077" s="26">
        <f>VLOOKUP('Health care'!A2077,medical[#All],9,FALSE)</f>
        <v>1</v>
      </c>
      <c r="I2077" s="26" t="str">
        <f>VLOOKUP(A2077,medical[#All],10,FALSE)</f>
        <v>No</v>
      </c>
      <c r="J2077" s="27" t="str">
        <f>VLOOKUP(A2077,medical[#All],3,FALSE)</f>
        <v>Obesity</v>
      </c>
      <c r="K2077" s="27" t="str">
        <f>VLOOKUP(A2077,medical[#All],5,FALSE)</f>
        <v>Normal</v>
      </c>
      <c r="L2077" s="28" t="str">
        <f>VLOOKUP(A2077,hospital[#All],10,FALSE)</f>
        <v>15-Oct-1995</v>
      </c>
      <c r="M2077" s="29">
        <f>VLOOKUP(A2077,hospital[#All],6,FALSE)</f>
        <v>2498.41</v>
      </c>
      <c r="N2077" s="26" t="str">
        <f>VLOOKUP(A2077,hospital[#All],7,FALSE)</f>
        <v>tier - 3</v>
      </c>
      <c r="O2077" s="26" t="str">
        <f>VLOOKUP(A2077,hospital[#All],8,FALSE)</f>
        <v>tier - 3</v>
      </c>
      <c r="P2077" s="26" t="str">
        <f>VLOOKUP(A2077,hospital[#All],9,FALSE)</f>
        <v>R1013</v>
      </c>
      <c r="Q2077" s="26">
        <f>VLOOKUP(A2077,hospital[#All],11,FALSE)</f>
        <v>30</v>
      </c>
    </row>
    <row r="2078" spans="1:17" ht="15.6" x14ac:dyDescent="0.3">
      <c r="A2078" s="25" t="s">
        <v>289</v>
      </c>
      <c r="B2078" s="26" t="str">
        <f>VLOOKUP(A2078,cstm_name[#All],4,FALSE)</f>
        <v>nicholas</v>
      </c>
      <c r="C2078" s="26">
        <f>VLOOKUP(A2078,medical[#All],2,FALSE)</f>
        <v>32.67</v>
      </c>
      <c r="D2078" s="26" t="str">
        <f>VLOOKUP(A2078,medical[#All],5,FALSE)</f>
        <v>Normal</v>
      </c>
      <c r="E2078" s="26" t="str">
        <f>VLOOKUP(A2078,medical[#All],6,FALSE)</f>
        <v>Yes</v>
      </c>
      <c r="F2078" s="26" t="str">
        <f>VLOOKUP('Health care'!A2078,medical[#All],7,FALSE)</f>
        <v>No</v>
      </c>
      <c r="G2078" s="26" t="str">
        <f>VLOOKUP(A2078,medical[#All],8,FALSE)</f>
        <v>No</v>
      </c>
      <c r="H2078" s="26">
        <f>VLOOKUP('Health care'!A2078,medical[#All],9,FALSE)</f>
        <v>1</v>
      </c>
      <c r="I2078" s="26" t="str">
        <f>VLOOKUP(A2078,medical[#All],10,FALSE)</f>
        <v>No</v>
      </c>
      <c r="J2078" s="27" t="str">
        <f>VLOOKUP(A2078,medical[#All],3,FALSE)</f>
        <v>Obesity</v>
      </c>
      <c r="K2078" s="27" t="str">
        <f>VLOOKUP(A2078,medical[#All],5,FALSE)</f>
        <v>Normal</v>
      </c>
      <c r="L2078" s="28" t="str">
        <f>VLOOKUP(A2078,hospital[#All],10,FALSE)</f>
        <v>9-Jul-1995</v>
      </c>
      <c r="M2078" s="29">
        <f>VLOOKUP(A2078,hospital[#All],6,FALSE)</f>
        <v>2497.04</v>
      </c>
      <c r="N2078" s="26" t="str">
        <f>VLOOKUP(A2078,hospital[#All],7,FALSE)</f>
        <v>tier - 3</v>
      </c>
      <c r="O2078" s="26" t="str">
        <f>VLOOKUP(A2078,hospital[#All],8,FALSE)</f>
        <v>tier - 3</v>
      </c>
      <c r="P2078" s="26" t="str">
        <f>VLOOKUP(A2078,hospital[#All],9,FALSE)</f>
        <v>R1013</v>
      </c>
      <c r="Q2078" s="26">
        <f>VLOOKUP(A2078,hospital[#All],11,FALSE)</f>
        <v>30</v>
      </c>
    </row>
    <row r="2079" spans="1:17" ht="15.6" x14ac:dyDescent="0.3">
      <c r="A2079" s="25" t="s">
        <v>288</v>
      </c>
      <c r="B2079" s="26" t="str">
        <f>VLOOKUP(A2079,cstm_name[#All],4,FALSE)</f>
        <v>Kevin</v>
      </c>
      <c r="C2079" s="26">
        <f>VLOOKUP(A2079,medical[#All],2,FALSE)</f>
        <v>30.5</v>
      </c>
      <c r="D2079" s="26" t="str">
        <f>VLOOKUP(A2079,medical[#All],5,FALSE)</f>
        <v>Prediabetes</v>
      </c>
      <c r="E2079" s="26" t="str">
        <f>VLOOKUP(A2079,medical[#All],6,FALSE)</f>
        <v>Yes</v>
      </c>
      <c r="F2079" s="26" t="str">
        <f>VLOOKUP('Health care'!A2079,medical[#All],7,FALSE)</f>
        <v>No</v>
      </c>
      <c r="G2079" s="26" t="str">
        <f>VLOOKUP(A2079,medical[#All],8,FALSE)</f>
        <v>No</v>
      </c>
      <c r="H2079" s="26">
        <f>VLOOKUP('Health care'!A2079,medical[#All],9,FALSE)</f>
        <v>1</v>
      </c>
      <c r="I2079" s="26" t="str">
        <f>VLOOKUP(A2079,medical[#All],10,FALSE)</f>
        <v>No</v>
      </c>
      <c r="J2079" s="27" t="str">
        <f>VLOOKUP(A2079,medical[#All],3,FALSE)</f>
        <v>Obesity</v>
      </c>
      <c r="K2079" s="27" t="str">
        <f>VLOOKUP(A2079,medical[#All],5,FALSE)</f>
        <v>Prediabetes</v>
      </c>
      <c r="L2079" s="28" t="str">
        <f>VLOOKUP(A2079,hospital[#All],10,FALSE)</f>
        <v>14-Oct-1995</v>
      </c>
      <c r="M2079" s="29">
        <f>VLOOKUP(A2079,hospital[#All],6,FALSE)</f>
        <v>2494.02</v>
      </c>
      <c r="N2079" s="26" t="str">
        <f>VLOOKUP(A2079,hospital[#All],7,FALSE)</f>
        <v>tier - 3</v>
      </c>
      <c r="O2079" s="26" t="str">
        <f>VLOOKUP(A2079,hospital[#All],8,FALSE)</f>
        <v>tier - 1</v>
      </c>
      <c r="P2079" s="26" t="str">
        <f>VLOOKUP(A2079,hospital[#All],9,FALSE)</f>
        <v>R1011</v>
      </c>
      <c r="Q2079" s="26">
        <f>VLOOKUP(A2079,hospital[#All],11,FALSE)</f>
        <v>30</v>
      </c>
    </row>
    <row r="2080" spans="1:17" ht="15.6" x14ac:dyDescent="0.3">
      <c r="A2080" s="25" t="s">
        <v>287</v>
      </c>
      <c r="B2080" s="26" t="str">
        <f>VLOOKUP(A2080,cstm_name[#All],4,FALSE)</f>
        <v>bryan</v>
      </c>
      <c r="C2080" s="26">
        <f>VLOOKUP(A2080,medical[#All],2,FALSE)</f>
        <v>23.1</v>
      </c>
      <c r="D2080" s="26" t="str">
        <f>VLOOKUP(A2080,medical[#All],5,FALSE)</f>
        <v>Prediabetes</v>
      </c>
      <c r="E2080" s="26" t="str">
        <f>VLOOKUP(A2080,medical[#All],6,FALSE)</f>
        <v>Yes</v>
      </c>
      <c r="F2080" s="26" t="str">
        <f>VLOOKUP('Health care'!A2080,medical[#All],7,FALSE)</f>
        <v>No</v>
      </c>
      <c r="G2080" s="26" t="str">
        <f>VLOOKUP(A2080,medical[#All],8,FALSE)</f>
        <v>No</v>
      </c>
      <c r="H2080" s="26">
        <f>VLOOKUP('Health care'!A2080,medical[#All],9,FALSE)</f>
        <v>1</v>
      </c>
      <c r="I2080" s="26" t="str">
        <f>VLOOKUP(A2080,medical[#All],10,FALSE)</f>
        <v>No</v>
      </c>
      <c r="J2080" s="27" t="str">
        <f>VLOOKUP(A2080,medical[#All],3,FALSE)</f>
        <v>Normal Weight</v>
      </c>
      <c r="K2080" s="27" t="str">
        <f>VLOOKUP(A2080,medical[#All],5,FALSE)</f>
        <v>Prediabetes</v>
      </c>
      <c r="L2080" s="28" t="str">
        <f>VLOOKUP(A2080,hospital[#All],10,FALSE)</f>
        <v>6-Nov-1995</v>
      </c>
      <c r="M2080" s="29">
        <f>VLOOKUP(A2080,hospital[#All],6,FALSE)</f>
        <v>2483.7399999999998</v>
      </c>
      <c r="N2080" s="26" t="str">
        <f>VLOOKUP(A2080,hospital[#All],7,FALSE)</f>
        <v>tier - 3</v>
      </c>
      <c r="O2080" s="26" t="str">
        <f>VLOOKUP(A2080,hospital[#All],8,FALSE)</f>
        <v>tier - 2</v>
      </c>
      <c r="P2080" s="26" t="str">
        <f>VLOOKUP(A2080,hospital[#All],9,FALSE)</f>
        <v>R1013</v>
      </c>
      <c r="Q2080" s="26">
        <f>VLOOKUP(A2080,hospital[#All],11,FALSE)</f>
        <v>30</v>
      </c>
    </row>
    <row r="2081" spans="1:17" ht="15.6" x14ac:dyDescent="0.3">
      <c r="A2081" s="25" t="s">
        <v>286</v>
      </c>
      <c r="B2081" s="26" t="str">
        <f>VLOOKUP(A2081,cstm_name[#All],4,FALSE)</f>
        <v>Janae</v>
      </c>
      <c r="C2081" s="26">
        <f>VLOOKUP(A2081,medical[#All],2,FALSE)</f>
        <v>39.49</v>
      </c>
      <c r="D2081" s="26" t="str">
        <f>VLOOKUP(A2081,medical[#All],5,FALSE)</f>
        <v>Normal</v>
      </c>
      <c r="E2081" s="26" t="str">
        <f>VLOOKUP(A2081,medical[#All],6,FALSE)</f>
        <v>No</v>
      </c>
      <c r="F2081" s="26" t="str">
        <f>VLOOKUP('Health care'!A2081,medical[#All],7,FALSE)</f>
        <v>No</v>
      </c>
      <c r="G2081" s="26" t="str">
        <f>VLOOKUP(A2081,medical[#All],8,FALSE)</f>
        <v>No</v>
      </c>
      <c r="H2081" s="26">
        <f>VLOOKUP('Health care'!A2081,medical[#All],9,FALSE)</f>
        <v>1</v>
      </c>
      <c r="I2081" s="26" t="str">
        <f>VLOOKUP(A2081,medical[#All],10,FALSE)</f>
        <v>No</v>
      </c>
      <c r="J2081" s="27" t="str">
        <f>VLOOKUP(A2081,medical[#All],3,FALSE)</f>
        <v>Obesity</v>
      </c>
      <c r="K2081" s="27" t="str">
        <f>VLOOKUP(A2081,medical[#All],5,FALSE)</f>
        <v>Normal</v>
      </c>
      <c r="L2081" s="28" t="str">
        <f>VLOOKUP(A2081,hospital[#All],10,FALSE)</f>
        <v>20-Jun-1998</v>
      </c>
      <c r="M2081" s="29">
        <f>VLOOKUP(A2081,hospital[#All],6,FALSE)</f>
        <v>2480.98</v>
      </c>
      <c r="N2081" s="26" t="str">
        <f>VLOOKUP(A2081,hospital[#All],7,FALSE)</f>
        <v>tier - 2</v>
      </c>
      <c r="O2081" s="26" t="str">
        <f>VLOOKUP(A2081,hospital[#All],8,FALSE)</f>
        <v>tier - 2</v>
      </c>
      <c r="P2081" s="26" t="str">
        <f>VLOOKUP(A2081,hospital[#All],9,FALSE)</f>
        <v>R1013</v>
      </c>
      <c r="Q2081" s="26">
        <f>VLOOKUP(A2081,hospital[#All],11,FALSE)</f>
        <v>27</v>
      </c>
    </row>
    <row r="2082" spans="1:17" ht="15.6" x14ac:dyDescent="0.3">
      <c r="A2082" s="25" t="s">
        <v>285</v>
      </c>
      <c r="B2082" s="26" t="str">
        <f>VLOOKUP(A2082,cstm_name[#All],4,FALSE)</f>
        <v>audrey</v>
      </c>
      <c r="C2082" s="26">
        <f>VLOOKUP(A2082,medical[#All],2,FALSE)</f>
        <v>33.99</v>
      </c>
      <c r="D2082" s="26" t="str">
        <f>VLOOKUP(A2082,medical[#All],5,FALSE)</f>
        <v>Normal</v>
      </c>
      <c r="E2082" s="26" t="str">
        <f>VLOOKUP(A2082,medical[#All],6,FALSE)</f>
        <v>No</v>
      </c>
      <c r="F2082" s="26" t="str">
        <f>VLOOKUP('Health care'!A2082,medical[#All],7,FALSE)</f>
        <v>No</v>
      </c>
      <c r="G2082" s="26" t="str">
        <f>VLOOKUP(A2082,medical[#All],8,FALSE)</f>
        <v>No</v>
      </c>
      <c r="H2082" s="26">
        <f>VLOOKUP('Health care'!A2082,medical[#All],9,FALSE)</f>
        <v>1</v>
      </c>
      <c r="I2082" s="26" t="str">
        <f>VLOOKUP(A2082,medical[#All],10,FALSE)</f>
        <v>No</v>
      </c>
      <c r="J2082" s="27" t="str">
        <f>VLOOKUP(A2082,medical[#All],3,FALSE)</f>
        <v>Obesity</v>
      </c>
      <c r="K2082" s="27" t="str">
        <f>VLOOKUP(A2082,medical[#All],5,FALSE)</f>
        <v>Normal</v>
      </c>
      <c r="L2082" s="28" t="str">
        <f>VLOOKUP(A2082,hospital[#All],10,FALSE)</f>
        <v>2-Jul-1998</v>
      </c>
      <c r="M2082" s="29">
        <f>VLOOKUP(A2082,hospital[#All],6,FALSE)</f>
        <v>2473.33</v>
      </c>
      <c r="N2082" s="26" t="str">
        <f>VLOOKUP(A2082,hospital[#All],7,FALSE)</f>
        <v>tier - 2</v>
      </c>
      <c r="O2082" s="26" t="str">
        <f>VLOOKUP(A2082,hospital[#All],8,FALSE)</f>
        <v>tier - 3</v>
      </c>
      <c r="P2082" s="26" t="str">
        <f>VLOOKUP(A2082,hospital[#All],9,FALSE)</f>
        <v>R1013</v>
      </c>
      <c r="Q2082" s="26">
        <f>VLOOKUP(A2082,hospital[#All],11,FALSE)</f>
        <v>27</v>
      </c>
    </row>
    <row r="2083" spans="1:17" ht="15.6" x14ac:dyDescent="0.3">
      <c r="A2083" s="25" t="s">
        <v>284</v>
      </c>
      <c r="B2083" s="26" t="str">
        <f>VLOOKUP(A2083,cstm_name[#All],4,FALSE)</f>
        <v>laura</v>
      </c>
      <c r="C2083" s="26">
        <f>VLOOKUP(A2083,medical[#All],2,FALSE)</f>
        <v>27.72</v>
      </c>
      <c r="D2083" s="26" t="str">
        <f>VLOOKUP(A2083,medical[#All],5,FALSE)</f>
        <v>Prediabetes</v>
      </c>
      <c r="E2083" s="26" t="str">
        <f>VLOOKUP(A2083,medical[#All],6,FALSE)</f>
        <v>No</v>
      </c>
      <c r="F2083" s="26" t="str">
        <f>VLOOKUP('Health care'!A2083,medical[#All],7,FALSE)</f>
        <v>No</v>
      </c>
      <c r="G2083" s="26" t="str">
        <f>VLOOKUP(A2083,medical[#All],8,FALSE)</f>
        <v>No</v>
      </c>
      <c r="H2083" s="26">
        <f>VLOOKUP('Health care'!A2083,medical[#All],9,FALSE)</f>
        <v>1</v>
      </c>
      <c r="I2083" s="26" t="str">
        <f>VLOOKUP(A2083,medical[#All],10,FALSE)</f>
        <v>No</v>
      </c>
      <c r="J2083" s="27" t="str">
        <f>VLOOKUP(A2083,medical[#All],3,FALSE)</f>
        <v>OverWeight</v>
      </c>
      <c r="K2083" s="27" t="str">
        <f>VLOOKUP(A2083,medical[#All],5,FALSE)</f>
        <v>Prediabetes</v>
      </c>
      <c r="L2083" s="28" t="str">
        <f>VLOOKUP(A2083,hospital[#All],10,FALSE)</f>
        <v>17-Aug-1998</v>
      </c>
      <c r="M2083" s="29">
        <f>VLOOKUP(A2083,hospital[#All],6,FALSE)</f>
        <v>2464.62</v>
      </c>
      <c r="N2083" s="26" t="str">
        <f>VLOOKUP(A2083,hospital[#All],7,FALSE)</f>
        <v>tier - 2</v>
      </c>
      <c r="O2083" s="26" t="str">
        <f>VLOOKUP(A2083,hospital[#All],8,FALSE)</f>
        <v>tier - 3</v>
      </c>
      <c r="P2083" s="26" t="str">
        <f>VLOOKUP(A2083,hospital[#All],9,FALSE)</f>
        <v>R1013</v>
      </c>
      <c r="Q2083" s="26">
        <f>VLOOKUP(A2083,hospital[#All],11,FALSE)</f>
        <v>27</v>
      </c>
    </row>
    <row r="2084" spans="1:17" ht="15.6" x14ac:dyDescent="0.3">
      <c r="A2084" s="25" t="s">
        <v>283</v>
      </c>
      <c r="B2084" s="26" t="str">
        <f>VLOOKUP(A2084,cstm_name[#All],4,FALSE)</f>
        <v>Nicole</v>
      </c>
      <c r="C2084" s="26">
        <f>VLOOKUP(A2084,medical[#All],2,FALSE)</f>
        <v>30.59</v>
      </c>
      <c r="D2084" s="26" t="str">
        <f>VLOOKUP(A2084,medical[#All],5,FALSE)</f>
        <v>Diabetes</v>
      </c>
      <c r="E2084" s="26" t="str">
        <f>VLOOKUP(A2084,medical[#All],6,FALSE)</f>
        <v>No</v>
      </c>
      <c r="F2084" s="26" t="str">
        <f>VLOOKUP('Health care'!A2084,medical[#All],7,FALSE)</f>
        <v>No</v>
      </c>
      <c r="G2084" s="26" t="str">
        <f>VLOOKUP(A2084,medical[#All],8,FALSE)</f>
        <v>No</v>
      </c>
      <c r="H2084" s="26">
        <f>VLOOKUP('Health care'!A2084,medical[#All],9,FALSE)</f>
        <v>0</v>
      </c>
      <c r="I2084" s="26" t="str">
        <f>VLOOKUP(A2084,medical[#All],10,FALSE)</f>
        <v>No</v>
      </c>
      <c r="J2084" s="27" t="str">
        <f>VLOOKUP(A2084,medical[#All],3,FALSE)</f>
        <v>Obesity</v>
      </c>
      <c r="K2084" s="27" t="str">
        <f>VLOOKUP(A2084,medical[#All],5,FALSE)</f>
        <v>Diabetes</v>
      </c>
      <c r="L2084" s="28" t="str">
        <f>VLOOKUP(A2084,hospital[#All],10,FALSE)</f>
        <v>11-Jul-2002</v>
      </c>
      <c r="M2084" s="29">
        <f>VLOOKUP(A2084,hospital[#All],6,FALSE)</f>
        <v>2459.7199999999998</v>
      </c>
      <c r="N2084" s="26" t="str">
        <f>VLOOKUP(A2084,hospital[#All],7,FALSE)</f>
        <v>tier - 2</v>
      </c>
      <c r="O2084" s="26" t="str">
        <f>VLOOKUP(A2084,hospital[#All],8,FALSE)</f>
        <v>tier - 2</v>
      </c>
      <c r="P2084" s="26" t="str">
        <f>VLOOKUP(A2084,hospital[#All],9,FALSE)</f>
        <v>R1024</v>
      </c>
      <c r="Q2084" s="26">
        <f>VLOOKUP(A2084,hospital[#All],11,FALSE)</f>
        <v>23</v>
      </c>
    </row>
    <row r="2085" spans="1:17" ht="15.6" x14ac:dyDescent="0.3">
      <c r="A2085" s="25" t="s">
        <v>282</v>
      </c>
      <c r="B2085" s="26" t="str">
        <f>VLOOKUP(A2085,cstm_name[#All],4,FALSE)</f>
        <v>Krista</v>
      </c>
      <c r="C2085" s="26">
        <f>VLOOKUP(A2085,medical[#All],2,FALSE)</f>
        <v>22.6</v>
      </c>
      <c r="D2085" s="26" t="str">
        <f>VLOOKUP(A2085,medical[#All],5,FALSE)</f>
        <v>Prediabetes</v>
      </c>
      <c r="E2085" s="26" t="str">
        <f>VLOOKUP(A2085,medical[#All],6,FALSE)</f>
        <v>No</v>
      </c>
      <c r="F2085" s="26" t="str">
        <f>VLOOKUP('Health care'!A2085,medical[#All],7,FALSE)</f>
        <v>No</v>
      </c>
      <c r="G2085" s="26" t="str">
        <f>VLOOKUP(A2085,medical[#All],8,FALSE)</f>
        <v>No</v>
      </c>
      <c r="H2085" s="26">
        <f>VLOOKUP('Health care'!A2085,medical[#All],9,FALSE)</f>
        <v>1</v>
      </c>
      <c r="I2085" s="26" t="str">
        <f>VLOOKUP(A2085,medical[#All],10,FALSE)</f>
        <v>No</v>
      </c>
      <c r="J2085" s="27" t="str">
        <f>VLOOKUP(A2085,medical[#All],3,FALSE)</f>
        <v>Normal Weight</v>
      </c>
      <c r="K2085" s="27" t="str">
        <f>VLOOKUP(A2085,medical[#All],5,FALSE)</f>
        <v>Prediabetes</v>
      </c>
      <c r="L2085" s="28" t="str">
        <f>VLOOKUP(A2085,hospital[#All],10,FALSE)</f>
        <v>19-Nov-1998</v>
      </c>
      <c r="M2085" s="29">
        <f>VLOOKUP(A2085,hospital[#All],6,FALSE)</f>
        <v>2457.5</v>
      </c>
      <c r="N2085" s="26" t="str">
        <f>VLOOKUP(A2085,hospital[#All],7,FALSE)</f>
        <v>tier - 2</v>
      </c>
      <c r="O2085" s="26" t="str">
        <f>VLOOKUP(A2085,hospital[#All],8,FALSE)</f>
        <v>tier - 1</v>
      </c>
      <c r="P2085" s="26" t="str">
        <f>VLOOKUP(A2085,hospital[#All],9,FALSE)</f>
        <v>R1011</v>
      </c>
      <c r="Q2085" s="26">
        <f>VLOOKUP(A2085,hospital[#All],11,FALSE)</f>
        <v>27</v>
      </c>
    </row>
    <row r="2086" spans="1:17" ht="15.6" x14ac:dyDescent="0.3">
      <c r="A2086" s="25" t="s">
        <v>281</v>
      </c>
      <c r="B2086" s="26" t="str">
        <f>VLOOKUP(A2086,cstm_name[#All],4,FALSE)</f>
        <v>denise</v>
      </c>
      <c r="C2086" s="26">
        <f>VLOOKUP(A2086,medical[#All],2,FALSE)</f>
        <v>28.785</v>
      </c>
      <c r="D2086" s="26" t="str">
        <f>VLOOKUP(A2086,medical[#All],5,FALSE)</f>
        <v>Diabetes</v>
      </c>
      <c r="E2086" s="26" t="str">
        <f>VLOOKUP(A2086,medical[#All],6,FALSE)</f>
        <v>No</v>
      </c>
      <c r="F2086" s="26" t="str">
        <f>VLOOKUP('Health care'!A2086,medical[#All],7,FALSE)</f>
        <v>No</v>
      </c>
      <c r="G2086" s="26" t="str">
        <f>VLOOKUP(A2086,medical[#All],8,FALSE)</f>
        <v>No</v>
      </c>
      <c r="H2086" s="26">
        <f>VLOOKUP('Health care'!A2086,medical[#All],9,FALSE)</f>
        <v>0</v>
      </c>
      <c r="I2086" s="26" t="str">
        <f>VLOOKUP(A2086,medical[#All],10,FALSE)</f>
        <v>No</v>
      </c>
      <c r="J2086" s="27" t="str">
        <f>VLOOKUP(A2086,medical[#All],3,FALSE)</f>
        <v>OverWeight</v>
      </c>
      <c r="K2086" s="27" t="str">
        <f>VLOOKUP(A2086,medical[#All],5,FALSE)</f>
        <v>Diabetes</v>
      </c>
      <c r="L2086" s="28" t="str">
        <f>VLOOKUP(A2086,hospital[#All],10,FALSE)</f>
        <v>29-Jul-2002</v>
      </c>
      <c r="M2086" s="29">
        <f>VLOOKUP(A2086,hospital[#All],6,FALSE)</f>
        <v>2457.21</v>
      </c>
      <c r="N2086" s="26" t="str">
        <f>VLOOKUP(A2086,hospital[#All],7,FALSE)</f>
        <v>tier - 2</v>
      </c>
      <c r="O2086" s="26" t="str">
        <f>VLOOKUP(A2086,hospital[#All],8,FALSE)</f>
        <v>tier - 1</v>
      </c>
      <c r="P2086" s="26" t="str">
        <f>VLOOKUP(A2086,hospital[#All],9,FALSE)</f>
        <v>R1024</v>
      </c>
      <c r="Q2086" s="26">
        <f>VLOOKUP(A2086,hospital[#All],11,FALSE)</f>
        <v>23</v>
      </c>
    </row>
    <row r="2087" spans="1:17" ht="15.6" x14ac:dyDescent="0.3">
      <c r="A2087" s="25" t="s">
        <v>280</v>
      </c>
      <c r="B2087" s="26" t="str">
        <f>VLOOKUP(A2087,cstm_name[#All],4,FALSE)</f>
        <v>ariel</v>
      </c>
      <c r="C2087" s="26">
        <f>VLOOKUP(A2087,medical[#All],2,FALSE)</f>
        <v>50.38</v>
      </c>
      <c r="D2087" s="26" t="str">
        <f>VLOOKUP(A2087,medical[#All],5,FALSE)</f>
        <v>Prediabetes</v>
      </c>
      <c r="E2087" s="26" t="str">
        <f>VLOOKUP(A2087,medical[#All],6,FALSE)</f>
        <v>No</v>
      </c>
      <c r="F2087" s="26" t="str">
        <f>VLOOKUP('Health care'!A2087,medical[#All],7,FALSE)</f>
        <v>No</v>
      </c>
      <c r="G2087" s="26" t="str">
        <f>VLOOKUP(A2087,medical[#All],8,FALSE)</f>
        <v>No</v>
      </c>
      <c r="H2087" s="26">
        <f>VLOOKUP('Health care'!A2087,medical[#All],9,FALSE)</f>
        <v>0</v>
      </c>
      <c r="I2087" s="26" t="str">
        <f>VLOOKUP(A2087,medical[#All],10,FALSE)</f>
        <v>No</v>
      </c>
      <c r="J2087" s="27" t="str">
        <f>VLOOKUP(A2087,medical[#All],3,FALSE)</f>
        <v>Obesity</v>
      </c>
      <c r="K2087" s="27" t="str">
        <f>VLOOKUP(A2087,medical[#All],5,FALSE)</f>
        <v>Prediabetes</v>
      </c>
      <c r="L2087" s="28" t="str">
        <f>VLOOKUP(A2087,hospital[#All],10,FALSE)</f>
        <v>21-Nov-1999</v>
      </c>
      <c r="M2087" s="29">
        <f>VLOOKUP(A2087,hospital[#All],6,FALSE)</f>
        <v>2438.06</v>
      </c>
      <c r="N2087" s="26" t="str">
        <f>VLOOKUP(A2087,hospital[#All],7,FALSE)</f>
        <v>tier - 2</v>
      </c>
      <c r="O2087" s="26" t="str">
        <f>VLOOKUP(A2087,hospital[#All],8,FALSE)</f>
        <v>tier - 2</v>
      </c>
      <c r="P2087" s="26" t="str">
        <f>VLOOKUP(A2087,hospital[#All],9,FALSE)</f>
        <v>R1013</v>
      </c>
      <c r="Q2087" s="26">
        <f>VLOOKUP(A2087,hospital[#All],11,FALSE)</f>
        <v>26</v>
      </c>
    </row>
    <row r="2088" spans="1:17" ht="15.6" x14ac:dyDescent="0.3">
      <c r="A2088" s="25" t="s">
        <v>279</v>
      </c>
      <c r="B2088" s="26" t="str">
        <f>VLOOKUP(A2088,cstm_name[#All],4,FALSE)</f>
        <v>jeremy</v>
      </c>
      <c r="C2088" s="26">
        <f>VLOOKUP(A2088,medical[#All],2,FALSE)</f>
        <v>35.200000000000003</v>
      </c>
      <c r="D2088" s="26" t="str">
        <f>VLOOKUP(A2088,medical[#All],5,FALSE)</f>
        <v>Normal</v>
      </c>
      <c r="E2088" s="26" t="str">
        <f>VLOOKUP(A2088,medical[#All],6,FALSE)</f>
        <v>No</v>
      </c>
      <c r="F2088" s="26" t="str">
        <f>VLOOKUP('Health care'!A2088,medical[#All],7,FALSE)</f>
        <v>No</v>
      </c>
      <c r="G2088" s="26" t="str">
        <f>VLOOKUP(A2088,medical[#All],8,FALSE)</f>
        <v>No</v>
      </c>
      <c r="H2088" s="26">
        <f>VLOOKUP('Health care'!A2088,medical[#All],9,FALSE)</f>
        <v>0</v>
      </c>
      <c r="I2088" s="26" t="str">
        <f>VLOOKUP(A2088,medical[#All],10,FALSE)</f>
        <v>No</v>
      </c>
      <c r="J2088" s="27" t="str">
        <f>VLOOKUP(A2088,medical[#All],3,FALSE)</f>
        <v>Obesity</v>
      </c>
      <c r="K2088" s="27" t="str">
        <f>VLOOKUP(A2088,medical[#All],5,FALSE)</f>
        <v>Normal</v>
      </c>
      <c r="L2088" s="28" t="str">
        <f>VLOOKUP(A2088,hospital[#All],10,FALSE)</f>
        <v>12-Nov-1999</v>
      </c>
      <c r="M2088" s="29">
        <f>VLOOKUP(A2088,hospital[#All],6,FALSE)</f>
        <v>2416.96</v>
      </c>
      <c r="N2088" s="26" t="str">
        <f>VLOOKUP(A2088,hospital[#All],7,FALSE)</f>
        <v>tier - 2</v>
      </c>
      <c r="O2088" s="26" t="str">
        <f>VLOOKUP(A2088,hospital[#All],8,FALSE)</f>
        <v>tier - 2</v>
      </c>
      <c r="P2088" s="26" t="str">
        <f>VLOOKUP(A2088,hospital[#All],9,FALSE)</f>
        <v>R1011</v>
      </c>
      <c r="Q2088" s="26">
        <f>VLOOKUP(A2088,hospital[#All],11,FALSE)</f>
        <v>26</v>
      </c>
    </row>
    <row r="2089" spans="1:17" ht="15.6" x14ac:dyDescent="0.3">
      <c r="A2089" s="25" t="s">
        <v>278</v>
      </c>
      <c r="B2089" s="26" t="str">
        <f>VLOOKUP(A2089,cstm_name[#All],4,FALSE)</f>
        <v>rosalie</v>
      </c>
      <c r="C2089" s="26">
        <f>VLOOKUP(A2089,medical[#All],2,FALSE)</f>
        <v>35.72</v>
      </c>
      <c r="D2089" s="26" t="str">
        <f>VLOOKUP(A2089,medical[#All],5,FALSE)</f>
        <v>Normal</v>
      </c>
      <c r="E2089" s="26" t="str">
        <f>VLOOKUP(A2089,medical[#All],6,FALSE)</f>
        <v>Yes</v>
      </c>
      <c r="F2089" s="26" t="str">
        <f>VLOOKUP('Health care'!A2089,medical[#All],7,FALSE)</f>
        <v>No</v>
      </c>
      <c r="G2089" s="26" t="str">
        <f>VLOOKUP(A2089,medical[#All],8,FALSE)</f>
        <v>No</v>
      </c>
      <c r="H2089" s="26">
        <f>VLOOKUP('Health care'!A2089,medical[#All],9,FALSE)</f>
        <v>0</v>
      </c>
      <c r="I2089" s="26" t="str">
        <f>VLOOKUP(A2089,medical[#All],10,FALSE)</f>
        <v>No</v>
      </c>
      <c r="J2089" s="27" t="str">
        <f>VLOOKUP(A2089,medical[#All],3,FALSE)</f>
        <v>Obesity</v>
      </c>
      <c r="K2089" s="27" t="str">
        <f>VLOOKUP(A2089,medical[#All],5,FALSE)</f>
        <v>Normal</v>
      </c>
      <c r="L2089" s="28" t="str">
        <f>VLOOKUP(A2089,hospital[#All],10,FALSE)</f>
        <v>3-Jun-2001</v>
      </c>
      <c r="M2089" s="29">
        <f>VLOOKUP(A2089,hospital[#All],6,FALSE)</f>
        <v>2404.73</v>
      </c>
      <c r="N2089" s="26" t="str">
        <f>VLOOKUP(A2089,hospital[#All],7,FALSE)</f>
        <v>tier - 2</v>
      </c>
      <c r="O2089" s="26" t="str">
        <f>VLOOKUP(A2089,hospital[#All],8,FALSE)</f>
        <v>tier - 3</v>
      </c>
      <c r="P2089" s="26" t="str">
        <f>VLOOKUP(A2089,hospital[#All],9,FALSE)</f>
        <v>R1012</v>
      </c>
      <c r="Q2089" s="26">
        <f>VLOOKUP(A2089,hospital[#All],11,FALSE)</f>
        <v>24</v>
      </c>
    </row>
    <row r="2090" spans="1:17" ht="15.6" x14ac:dyDescent="0.3">
      <c r="A2090" s="25" t="s">
        <v>277</v>
      </c>
      <c r="B2090" s="26" t="str">
        <f>VLOOKUP(A2090,cstm_name[#All],4,FALSE)</f>
        <v>jay</v>
      </c>
      <c r="C2090" s="26">
        <f>VLOOKUP(A2090,medical[#All],2,FALSE)</f>
        <v>24.51</v>
      </c>
      <c r="D2090" s="26" t="str">
        <f>VLOOKUP(A2090,medical[#All],5,FALSE)</f>
        <v>Normal</v>
      </c>
      <c r="E2090" s="26" t="str">
        <f>VLOOKUP(A2090,medical[#All],6,FALSE)</f>
        <v>No</v>
      </c>
      <c r="F2090" s="26" t="str">
        <f>VLOOKUP('Health care'!A2090,medical[#All],7,FALSE)</f>
        <v>No</v>
      </c>
      <c r="G2090" s="26" t="str">
        <f>VLOOKUP(A2090,medical[#All],8,FALSE)</f>
        <v>No</v>
      </c>
      <c r="H2090" s="26">
        <f>VLOOKUP('Health care'!A2090,medical[#All],9,FALSE)</f>
        <v>0</v>
      </c>
      <c r="I2090" s="26" t="str">
        <f>VLOOKUP(A2090,medical[#All],10,FALSE)</f>
        <v>No</v>
      </c>
      <c r="J2090" s="27" t="str">
        <f>VLOOKUP(A2090,medical[#All],3,FALSE)</f>
        <v>Normal Weight</v>
      </c>
      <c r="K2090" s="27" t="str">
        <f>VLOOKUP(A2090,medical[#All],5,FALSE)</f>
        <v>Normal</v>
      </c>
      <c r="L2090" s="28" t="str">
        <f>VLOOKUP(A2090,hospital[#All],10,FALSE)</f>
        <v>10-Aug-1999</v>
      </c>
      <c r="M2090" s="29">
        <f>VLOOKUP(A2090,hospital[#All],6,FALSE)</f>
        <v>2396.1</v>
      </c>
      <c r="N2090" s="26" t="str">
        <f>VLOOKUP(A2090,hospital[#All],7,FALSE)</f>
        <v>tier - 2</v>
      </c>
      <c r="O2090" s="26" t="str">
        <f>VLOOKUP(A2090,hospital[#All],8,FALSE)</f>
        <v>tier - 1</v>
      </c>
      <c r="P2090" s="26" t="str">
        <f>VLOOKUP(A2090,hospital[#All],9,FALSE)</f>
        <v>R1019</v>
      </c>
      <c r="Q2090" s="26">
        <f>VLOOKUP(A2090,hospital[#All],11,FALSE)</f>
        <v>26</v>
      </c>
    </row>
    <row r="2091" spans="1:17" ht="15.6" x14ac:dyDescent="0.3">
      <c r="A2091" s="25" t="s">
        <v>275</v>
      </c>
      <c r="B2091" s="26" t="str">
        <f>VLOOKUP(A2091,cstm_name[#All],4,FALSE)</f>
        <v>vitaliy</v>
      </c>
      <c r="C2091" s="26">
        <f>VLOOKUP(A2091,medical[#All],2,FALSE)</f>
        <v>23.844999999999999</v>
      </c>
      <c r="D2091" s="26" t="str">
        <f>VLOOKUP(A2091,medical[#All],5,FALSE)</f>
        <v>Normal</v>
      </c>
      <c r="E2091" s="26" t="str">
        <f>VLOOKUP(A2091,medical[#All],6,FALSE)</f>
        <v>No</v>
      </c>
      <c r="F2091" s="26" t="str">
        <f>VLOOKUP('Health care'!A2091,medical[#All],7,FALSE)</f>
        <v>No</v>
      </c>
      <c r="G2091" s="26" t="str">
        <f>VLOOKUP(A2091,medical[#All],8,FALSE)</f>
        <v>No</v>
      </c>
      <c r="H2091" s="26">
        <f>VLOOKUP('Health care'!A2091,medical[#All],9,FALSE)</f>
        <v>0</v>
      </c>
      <c r="I2091" s="26" t="str">
        <f>VLOOKUP(A2091,medical[#All],10,FALSE)</f>
        <v>No</v>
      </c>
      <c r="J2091" s="27" t="str">
        <f>VLOOKUP(A2091,medical[#All],3,FALSE)</f>
        <v>Normal Weight</v>
      </c>
      <c r="K2091" s="27" t="str">
        <f>VLOOKUP(A2091,medical[#All],5,FALSE)</f>
        <v>Normal</v>
      </c>
      <c r="L2091" s="28" t="str">
        <f>VLOOKUP(A2091,hospital[#All],10,FALSE)</f>
        <v>17-Dec-1999</v>
      </c>
      <c r="M2091" s="29">
        <f>VLOOKUP(A2091,hospital[#All],6,FALSE)</f>
        <v>2395.17</v>
      </c>
      <c r="N2091" s="26" t="str">
        <f>VLOOKUP(A2091,hospital[#All],7,FALSE)</f>
        <v>tier - 2</v>
      </c>
      <c r="O2091" s="26" t="str">
        <f>VLOOKUP(A2091,hospital[#All],8,FALSE)</f>
        <v>tier - 1</v>
      </c>
      <c r="P2091" s="26" t="str">
        <f>VLOOKUP(A2091,hospital[#All],9,FALSE)</f>
        <v>R1014</v>
      </c>
      <c r="Q2091" s="26">
        <f>VLOOKUP(A2091,hospital[#All],11,FALSE)</f>
        <v>26</v>
      </c>
    </row>
    <row r="2092" spans="1:17" ht="15.6" x14ac:dyDescent="0.3">
      <c r="A2092" s="25" t="s">
        <v>274</v>
      </c>
      <c r="B2092" s="26" t="str">
        <f>VLOOKUP(A2092,cstm_name[#All],4,FALSE)</f>
        <v>Benjamin</v>
      </c>
      <c r="C2092" s="26">
        <f>VLOOKUP(A2092,medical[#All],2,FALSE)</f>
        <v>15.68</v>
      </c>
      <c r="D2092" s="26" t="str">
        <f>VLOOKUP(A2092,medical[#All],5,FALSE)</f>
        <v>Prediabetes</v>
      </c>
      <c r="E2092" s="26" t="str">
        <f>VLOOKUP(A2092,medical[#All],6,FALSE)</f>
        <v>Yes</v>
      </c>
      <c r="F2092" s="26" t="str">
        <f>VLOOKUP('Health care'!A2092,medical[#All],7,FALSE)</f>
        <v>No</v>
      </c>
      <c r="G2092" s="26" t="str">
        <f>VLOOKUP(A2092,medical[#All],8,FALSE)</f>
        <v>No</v>
      </c>
      <c r="H2092" s="26">
        <f>VLOOKUP('Health care'!A2092,medical[#All],9,FALSE)</f>
        <v>1</v>
      </c>
      <c r="I2092" s="26" t="str">
        <f>VLOOKUP(A2092,medical[#All],10,FALSE)</f>
        <v>No</v>
      </c>
      <c r="J2092" s="27" t="str">
        <f>VLOOKUP(A2092,medical[#All],3,FALSE)</f>
        <v>Underweight</v>
      </c>
      <c r="K2092" s="27" t="str">
        <f>VLOOKUP(A2092,medical[#All],5,FALSE)</f>
        <v>Prediabetes</v>
      </c>
      <c r="L2092" s="28" t="str">
        <f>VLOOKUP(A2092,hospital[#All],10,FALSE)</f>
        <v>12-Dec-1988</v>
      </c>
      <c r="M2092" s="29">
        <f>VLOOKUP(A2092,hospital[#All],6,FALSE)</f>
        <v>2373.3000000000002</v>
      </c>
      <c r="N2092" s="26" t="str">
        <f>VLOOKUP(A2092,hospital[#All],7,FALSE)</f>
        <v>tier - 2</v>
      </c>
      <c r="O2092" s="26" t="str">
        <f>VLOOKUP(A2092,hospital[#All],8,FALSE)</f>
        <v>tier - 2</v>
      </c>
      <c r="P2092" s="26" t="str">
        <f>VLOOKUP(A2092,hospital[#All],9,FALSE)</f>
        <v>R1013</v>
      </c>
      <c r="Q2092" s="26">
        <f>VLOOKUP(A2092,hospital[#All],11,FALSE)</f>
        <v>37</v>
      </c>
    </row>
    <row r="2093" spans="1:17" ht="15.6" x14ac:dyDescent="0.3">
      <c r="A2093" s="25" t="s">
        <v>273</v>
      </c>
      <c r="B2093" s="26" t="str">
        <f>VLOOKUP(A2093,cstm_name[#All],4,FALSE)</f>
        <v>jesse</v>
      </c>
      <c r="C2093" s="26">
        <f>VLOOKUP(A2093,medical[#All],2,FALSE)</f>
        <v>32.395000000000003</v>
      </c>
      <c r="D2093" s="26" t="str">
        <f>VLOOKUP(A2093,medical[#All],5,FALSE)</f>
        <v>Diabetes</v>
      </c>
      <c r="E2093" s="26" t="str">
        <f>VLOOKUP(A2093,medical[#All],6,FALSE)</f>
        <v>No</v>
      </c>
      <c r="F2093" s="26" t="str">
        <f>VLOOKUP('Health care'!A2093,medical[#All],7,FALSE)</f>
        <v>No</v>
      </c>
      <c r="G2093" s="26" t="str">
        <f>VLOOKUP(A2093,medical[#All],8,FALSE)</f>
        <v>No</v>
      </c>
      <c r="H2093" s="26">
        <f>VLOOKUP('Health care'!A2093,medical[#All],9,FALSE)</f>
        <v>0</v>
      </c>
      <c r="I2093" s="26" t="str">
        <f>VLOOKUP(A2093,medical[#All],10,FALSE)</f>
        <v>No</v>
      </c>
      <c r="J2093" s="27" t="str">
        <f>VLOOKUP(A2093,medical[#All],3,FALSE)</f>
        <v>Obesity</v>
      </c>
      <c r="K2093" s="27" t="str">
        <f>VLOOKUP(A2093,medical[#All],5,FALSE)</f>
        <v>Diabetes</v>
      </c>
      <c r="L2093" s="28" t="str">
        <f>VLOOKUP(A2093,hospital[#All],10,FALSE)</f>
        <v>5-Nov-2002</v>
      </c>
      <c r="M2093" s="29">
        <f>VLOOKUP(A2093,hospital[#All],6,FALSE)</f>
        <v>2362.23</v>
      </c>
      <c r="N2093" s="26" t="str">
        <f>VLOOKUP(A2093,hospital[#All],7,FALSE)</f>
        <v>tier - 2</v>
      </c>
      <c r="O2093" s="26" t="str">
        <f>VLOOKUP(A2093,hospital[#All],8,FALSE)</f>
        <v>tier - 1</v>
      </c>
      <c r="P2093" s="26" t="str">
        <f>VLOOKUP(A2093,hospital[#All],9,FALSE)</f>
        <v>R1012</v>
      </c>
      <c r="Q2093" s="26">
        <f>VLOOKUP(A2093,hospital[#All],11,FALSE)</f>
        <v>23</v>
      </c>
    </row>
    <row r="2094" spans="1:17" ht="15.6" x14ac:dyDescent="0.3">
      <c r="A2094" s="25" t="s">
        <v>272</v>
      </c>
      <c r="B2094" s="26" t="str">
        <f>VLOOKUP(A2094,cstm_name[#All],4,FALSE)</f>
        <v>mark</v>
      </c>
      <c r="C2094" s="26">
        <f>VLOOKUP(A2094,medical[#All],2,FALSE)</f>
        <v>23.655000000000001</v>
      </c>
      <c r="D2094" s="26" t="str">
        <f>VLOOKUP(A2094,medical[#All],5,FALSE)</f>
        <v>Prediabetes</v>
      </c>
      <c r="E2094" s="26" t="str">
        <f>VLOOKUP(A2094,medical[#All],6,FALSE)</f>
        <v>No</v>
      </c>
      <c r="F2094" s="26" t="str">
        <f>VLOOKUP('Health care'!A2094,medical[#All],7,FALSE)</f>
        <v>No</v>
      </c>
      <c r="G2094" s="26" t="str">
        <f>VLOOKUP(A2094,medical[#All],8,FALSE)</f>
        <v>No</v>
      </c>
      <c r="H2094" s="26">
        <f>VLOOKUP('Health care'!A2094,medical[#All],9,FALSE)</f>
        <v>1</v>
      </c>
      <c r="I2094" s="26" t="str">
        <f>VLOOKUP(A2094,medical[#All],10,FALSE)</f>
        <v>No</v>
      </c>
      <c r="J2094" s="27" t="str">
        <f>VLOOKUP(A2094,medical[#All],3,FALSE)</f>
        <v>Normal Weight</v>
      </c>
      <c r="K2094" s="27" t="str">
        <f>VLOOKUP(A2094,medical[#All],5,FALSE)</f>
        <v>Prediabetes</v>
      </c>
      <c r="L2094" s="28" t="str">
        <f>VLOOKUP(A2094,hospital[#All],10,FALSE)</f>
        <v>21-Oct-1998</v>
      </c>
      <c r="M2094" s="29">
        <f>VLOOKUP(A2094,hospital[#All],6,FALSE)</f>
        <v>2352.9699999999998</v>
      </c>
      <c r="N2094" s="26" t="str">
        <f>VLOOKUP(A2094,hospital[#All],7,FALSE)</f>
        <v>tier - 3</v>
      </c>
      <c r="O2094" s="26" t="str">
        <f>VLOOKUP(A2094,hospital[#All],8,FALSE)</f>
        <v>tier - 3</v>
      </c>
      <c r="P2094" s="26" t="str">
        <f>VLOOKUP(A2094,hospital[#All],9,FALSE)</f>
        <v>R1012</v>
      </c>
      <c r="Q2094" s="26">
        <f>VLOOKUP(A2094,hospital[#All],11,FALSE)</f>
        <v>27</v>
      </c>
    </row>
    <row r="2095" spans="1:17" ht="15.6" x14ac:dyDescent="0.3">
      <c r="A2095" s="25" t="s">
        <v>271</v>
      </c>
      <c r="B2095" s="26" t="str">
        <f>VLOOKUP(A2095,cstm_name[#All],4,FALSE)</f>
        <v>lauren</v>
      </c>
      <c r="C2095" s="26">
        <f>VLOOKUP(A2095,medical[#All],2,FALSE)</f>
        <v>28.4</v>
      </c>
      <c r="D2095" s="26" t="str">
        <f>VLOOKUP(A2095,medical[#All],5,FALSE)</f>
        <v>Prediabetes</v>
      </c>
      <c r="E2095" s="26" t="str">
        <f>VLOOKUP(A2095,medical[#All],6,FALSE)</f>
        <v>No</v>
      </c>
      <c r="F2095" s="26" t="str">
        <f>VLOOKUP('Health care'!A2095,medical[#All],7,FALSE)</f>
        <v>No</v>
      </c>
      <c r="G2095" s="26" t="str">
        <f>VLOOKUP(A2095,medical[#All],8,FALSE)</f>
        <v>Yes</v>
      </c>
      <c r="H2095" s="26">
        <f>VLOOKUP('Health care'!A2095,medical[#All],9,FALSE)</f>
        <v>1</v>
      </c>
      <c r="I2095" s="26" t="str">
        <f>VLOOKUP(A2095,medical[#All],10,FALSE)</f>
        <v>No</v>
      </c>
      <c r="J2095" s="27" t="str">
        <f>VLOOKUP(A2095,medical[#All],3,FALSE)</f>
        <v>OverWeight</v>
      </c>
      <c r="K2095" s="27" t="str">
        <f>VLOOKUP(A2095,medical[#All],5,FALSE)</f>
        <v>Prediabetes</v>
      </c>
      <c r="L2095" s="28" t="str">
        <f>VLOOKUP(A2095,hospital[#All],10,FALSE)</f>
        <v>18-Nov-2003</v>
      </c>
      <c r="M2095" s="29">
        <f>VLOOKUP(A2095,hospital[#All],6,FALSE)</f>
        <v>2331.52</v>
      </c>
      <c r="N2095" s="26" t="str">
        <f>VLOOKUP(A2095,hospital[#All],7,FALSE)</f>
        <v>tier - 2</v>
      </c>
      <c r="O2095" s="26" t="str">
        <f>VLOOKUP(A2095,hospital[#All],8,FALSE)</f>
        <v>tier - 3</v>
      </c>
      <c r="P2095" s="26" t="str">
        <f>VLOOKUP(A2095,hospital[#All],9,FALSE)</f>
        <v>R1011</v>
      </c>
      <c r="Q2095" s="26">
        <f>VLOOKUP(A2095,hospital[#All],11,FALSE)</f>
        <v>22</v>
      </c>
    </row>
    <row r="2096" spans="1:17" ht="15.6" x14ac:dyDescent="0.3">
      <c r="A2096" s="25" t="s">
        <v>270</v>
      </c>
      <c r="B2096" s="26" t="str">
        <f>VLOOKUP(A2096,cstm_name[#All],4,FALSE)</f>
        <v>massimiliano</v>
      </c>
      <c r="C2096" s="26">
        <f>VLOOKUP(A2096,medical[#All],2,FALSE)</f>
        <v>35.42</v>
      </c>
      <c r="D2096" s="26" t="str">
        <f>VLOOKUP(A2096,medical[#All],5,FALSE)</f>
        <v>Normal</v>
      </c>
      <c r="E2096" s="26" t="str">
        <f>VLOOKUP(A2096,medical[#All],6,FALSE)</f>
        <v>Yes</v>
      </c>
      <c r="F2096" s="26" t="str">
        <f>VLOOKUP('Health care'!A2096,medical[#All],7,FALSE)</f>
        <v>No</v>
      </c>
      <c r="G2096" s="26" t="str">
        <f>VLOOKUP(A2096,medical[#All],8,FALSE)</f>
        <v>No</v>
      </c>
      <c r="H2096" s="26">
        <f>VLOOKUP('Health care'!A2096,medical[#All],9,FALSE)</f>
        <v>0</v>
      </c>
      <c r="I2096" s="26" t="str">
        <f>VLOOKUP(A2096,medical[#All],10,FALSE)</f>
        <v>No</v>
      </c>
      <c r="J2096" s="27" t="str">
        <f>VLOOKUP(A2096,medical[#All],3,FALSE)</f>
        <v>Obesity</v>
      </c>
      <c r="K2096" s="27" t="str">
        <f>VLOOKUP(A2096,medical[#All],5,FALSE)</f>
        <v>Normal</v>
      </c>
      <c r="L2096" s="28" t="str">
        <f>VLOOKUP(A2096,hospital[#All],10,FALSE)</f>
        <v>17-Dec-1996</v>
      </c>
      <c r="M2096" s="29">
        <f>VLOOKUP(A2096,hospital[#All],6,FALSE)</f>
        <v>2322.62</v>
      </c>
      <c r="N2096" s="26" t="str">
        <f>VLOOKUP(A2096,hospital[#All],7,FALSE)</f>
        <v>tier - 2</v>
      </c>
      <c r="O2096" s="26" t="str">
        <f>VLOOKUP(A2096,hospital[#All],8,FALSE)</f>
        <v>tier - 1</v>
      </c>
      <c r="P2096" s="26" t="str">
        <f>VLOOKUP(A2096,hospital[#All],9,FALSE)</f>
        <v>R1013</v>
      </c>
      <c r="Q2096" s="26">
        <f>VLOOKUP(A2096,hospital[#All],11,FALSE)</f>
        <v>29</v>
      </c>
    </row>
    <row r="2097" spans="1:17" ht="15.6" x14ac:dyDescent="0.3">
      <c r="A2097" s="25" t="s">
        <v>269</v>
      </c>
      <c r="B2097" s="26" t="str">
        <f>VLOOKUP(A2097,cstm_name[#All],4,FALSE)</f>
        <v>josh</v>
      </c>
      <c r="C2097" s="26">
        <f>VLOOKUP(A2097,medical[#All],2,FALSE)</f>
        <v>26.18</v>
      </c>
      <c r="D2097" s="26" t="str">
        <f>VLOOKUP(A2097,medical[#All],5,FALSE)</f>
        <v>Prediabetes</v>
      </c>
      <c r="E2097" s="26" t="str">
        <f>VLOOKUP(A2097,medical[#All],6,FALSE)</f>
        <v>No</v>
      </c>
      <c r="F2097" s="26" t="str">
        <f>VLOOKUP('Health care'!A2097,medical[#All],7,FALSE)</f>
        <v>yes</v>
      </c>
      <c r="G2097" s="26" t="str">
        <f>VLOOKUP(A2097,medical[#All],8,FALSE)</f>
        <v>No</v>
      </c>
      <c r="H2097" s="26">
        <f>VLOOKUP('Health care'!A2097,medical[#All],9,FALSE)</f>
        <v>1</v>
      </c>
      <c r="I2097" s="26" t="str">
        <f>VLOOKUP(A2097,medical[#All],10,FALSE)</f>
        <v>No</v>
      </c>
      <c r="J2097" s="27" t="str">
        <f>VLOOKUP(A2097,medical[#All],3,FALSE)</f>
        <v>OverWeight</v>
      </c>
      <c r="K2097" s="27" t="str">
        <f>VLOOKUP(A2097,medical[#All],5,FALSE)</f>
        <v>Prediabetes</v>
      </c>
      <c r="L2097" s="28" t="str">
        <f>VLOOKUP(A2097,hospital[#All],10,FALSE)</f>
        <v>6-Sep-2004</v>
      </c>
      <c r="M2097" s="29">
        <f>VLOOKUP(A2097,hospital[#All],6,FALSE)</f>
        <v>2304</v>
      </c>
      <c r="N2097" s="26" t="str">
        <f>VLOOKUP(A2097,hospital[#All],7,FALSE)</f>
        <v>tier - 2</v>
      </c>
      <c r="O2097" s="26" t="str">
        <f>VLOOKUP(A2097,hospital[#All],8,FALSE)</f>
        <v>tier - 3</v>
      </c>
      <c r="P2097" s="26" t="str">
        <f>VLOOKUP(A2097,hospital[#All],9,FALSE)</f>
        <v>R1013</v>
      </c>
      <c r="Q2097" s="26">
        <f>VLOOKUP(A2097,hospital[#All],11,FALSE)</f>
        <v>21</v>
      </c>
    </row>
    <row r="2098" spans="1:17" ht="15.6" x14ac:dyDescent="0.3">
      <c r="A2098" s="25" t="s">
        <v>268</v>
      </c>
      <c r="B2098" s="26" t="str">
        <f>VLOOKUP(A2098,cstm_name[#All],4,FALSE)</f>
        <v>kiyokatsu</v>
      </c>
      <c r="C2098" s="26">
        <f>VLOOKUP(A2098,medical[#All],2,FALSE)</f>
        <v>20.8</v>
      </c>
      <c r="D2098" s="26" t="str">
        <f>VLOOKUP(A2098,medical[#All],5,FALSE)</f>
        <v>Normal</v>
      </c>
      <c r="E2098" s="26" t="str">
        <f>VLOOKUP(A2098,medical[#All],6,FALSE)</f>
        <v>Yes</v>
      </c>
      <c r="F2098" s="26" t="str">
        <f>VLOOKUP('Health care'!A2098,medical[#All],7,FALSE)</f>
        <v>No</v>
      </c>
      <c r="G2098" s="26" t="str">
        <f>VLOOKUP(A2098,medical[#All],8,FALSE)</f>
        <v>No</v>
      </c>
      <c r="H2098" s="26">
        <f>VLOOKUP('Health care'!A2098,medical[#All],9,FALSE)</f>
        <v>0</v>
      </c>
      <c r="I2098" s="26" t="str">
        <f>VLOOKUP(A2098,medical[#All],10,FALSE)</f>
        <v>No</v>
      </c>
      <c r="J2098" s="27" t="str">
        <f>VLOOKUP(A2098,medical[#All],3,FALSE)</f>
        <v>Normal Weight</v>
      </c>
      <c r="K2098" s="27" t="str">
        <f>VLOOKUP(A2098,medical[#All],5,FALSE)</f>
        <v>Normal</v>
      </c>
      <c r="L2098" s="28" t="str">
        <f>VLOOKUP(A2098,hospital[#All],10,FALSE)</f>
        <v>28-Nov-1996</v>
      </c>
      <c r="M2098" s="29">
        <f>VLOOKUP(A2098,hospital[#All],6,FALSE)</f>
        <v>2302.3000000000002</v>
      </c>
      <c r="N2098" s="26" t="str">
        <f>VLOOKUP(A2098,hospital[#All],7,FALSE)</f>
        <v>tier - 1</v>
      </c>
      <c r="O2098" s="26" t="str">
        <f>VLOOKUP(A2098,hospital[#All],8,FALSE)</f>
        <v>tier - 2</v>
      </c>
      <c r="P2098" s="26" t="str">
        <f>VLOOKUP(A2098,hospital[#All],9,FALSE)</f>
        <v>R1011</v>
      </c>
      <c r="Q2098" s="26">
        <f>VLOOKUP(A2098,hospital[#All],11,FALSE)</f>
        <v>29</v>
      </c>
    </row>
    <row r="2099" spans="1:17" ht="15.6" x14ac:dyDescent="0.3">
      <c r="A2099" s="25" t="s">
        <v>267</v>
      </c>
      <c r="B2099" s="26" t="str">
        <f>VLOOKUP(A2099,cstm_name[#All],4,FALSE)</f>
        <v>Amanda</v>
      </c>
      <c r="C2099" s="26">
        <f>VLOOKUP(A2099,medical[#All],2,FALSE)</f>
        <v>15.82</v>
      </c>
      <c r="D2099" s="26" t="str">
        <f>VLOOKUP(A2099,medical[#All],5,FALSE)</f>
        <v>Normal</v>
      </c>
      <c r="E2099" s="26" t="str">
        <f>VLOOKUP(A2099,medical[#All],6,FALSE)</f>
        <v>No</v>
      </c>
      <c r="F2099" s="26" t="str">
        <f>VLOOKUP('Health care'!A2099,medical[#All],7,FALSE)</f>
        <v>No</v>
      </c>
      <c r="G2099" s="26" t="str">
        <f>VLOOKUP(A2099,medical[#All],8,FALSE)</f>
        <v>No</v>
      </c>
      <c r="H2099" s="26">
        <f>VLOOKUP('Health care'!A2099,medical[#All],9,FALSE)</f>
        <v>0</v>
      </c>
      <c r="I2099" s="26" t="str">
        <f>VLOOKUP(A2099,medical[#All],10,FALSE)</f>
        <v>No</v>
      </c>
      <c r="J2099" s="27" t="str">
        <f>VLOOKUP(A2099,medical[#All],3,FALSE)</f>
        <v>Underweight</v>
      </c>
      <c r="K2099" s="27" t="str">
        <f>VLOOKUP(A2099,medical[#All],5,FALSE)</f>
        <v>Normal</v>
      </c>
      <c r="L2099" s="28" t="str">
        <f>VLOOKUP(A2099,hospital[#All],10,FALSE)</f>
        <v>5-Oct-1989</v>
      </c>
      <c r="M2099" s="29">
        <f>VLOOKUP(A2099,hospital[#All],6,FALSE)</f>
        <v>2295.2399999999998</v>
      </c>
      <c r="N2099" s="26" t="str">
        <f>VLOOKUP(A2099,hospital[#All],7,FALSE)</f>
        <v>tier - 2</v>
      </c>
      <c r="O2099" s="26" t="str">
        <f>VLOOKUP(A2099,hospital[#All],8,FALSE)</f>
        <v>tier - 1</v>
      </c>
      <c r="P2099" s="26" t="str">
        <f>VLOOKUP(A2099,hospital[#All],9,FALSE)</f>
        <v>R1013</v>
      </c>
      <c r="Q2099" s="26">
        <f>VLOOKUP(A2099,hospital[#All],11,FALSE)</f>
        <v>36</v>
      </c>
    </row>
    <row r="2100" spans="1:17" ht="15.6" x14ac:dyDescent="0.3">
      <c r="A2100" s="25" t="s">
        <v>266</v>
      </c>
      <c r="B2100" s="26" t="str">
        <f>VLOOKUP(A2100,cstm_name[#All],4,FALSE)</f>
        <v>matthew</v>
      </c>
      <c r="C2100" s="26">
        <f>VLOOKUP(A2100,medical[#All],2,FALSE)</f>
        <v>17.670000000000002</v>
      </c>
      <c r="D2100" s="26" t="str">
        <f>VLOOKUP(A2100,medical[#All],5,FALSE)</f>
        <v>Normal</v>
      </c>
      <c r="E2100" s="26" t="str">
        <f>VLOOKUP(A2100,medical[#All],6,FALSE)</f>
        <v>No</v>
      </c>
      <c r="F2100" s="26" t="str">
        <f>VLOOKUP('Health care'!A2100,medical[#All],7,FALSE)</f>
        <v>No</v>
      </c>
      <c r="G2100" s="26" t="str">
        <f>VLOOKUP(A2100,medical[#All],8,FALSE)</f>
        <v>No</v>
      </c>
      <c r="H2100" s="26">
        <f>VLOOKUP('Health care'!A2100,medical[#All],9,FALSE)</f>
        <v>0</v>
      </c>
      <c r="I2100" s="26" t="str">
        <f>VLOOKUP(A2100,medical[#All],10,FALSE)</f>
        <v>No</v>
      </c>
      <c r="J2100" s="27" t="str">
        <f>VLOOKUP(A2100,medical[#All],3,FALSE)</f>
        <v>Underweight</v>
      </c>
      <c r="K2100" s="27" t="str">
        <f>VLOOKUP(A2100,medical[#All],5,FALSE)</f>
        <v>Normal</v>
      </c>
      <c r="L2100" s="28" t="str">
        <f>VLOOKUP(A2100,hospital[#All],10,FALSE)</f>
        <v>16-Jun-1991</v>
      </c>
      <c r="M2100" s="29">
        <f>VLOOKUP(A2100,hospital[#All],6,FALSE)</f>
        <v>2277.7199999999998</v>
      </c>
      <c r="N2100" s="26" t="str">
        <f>VLOOKUP(A2100,hospital[#All],7,FALSE)</f>
        <v>tier - 2</v>
      </c>
      <c r="O2100" s="26" t="str">
        <f>VLOOKUP(A2100,hospital[#All],8,FALSE)</f>
        <v>tier - 1</v>
      </c>
      <c r="P2100" s="26" t="str">
        <f>VLOOKUP(A2100,hospital[#All],9,FALSE)</f>
        <v>R1013</v>
      </c>
      <c r="Q2100" s="26">
        <f>VLOOKUP(A2100,hospital[#All],11,FALSE)</f>
        <v>34</v>
      </c>
    </row>
    <row r="2101" spans="1:17" ht="15.6" x14ac:dyDescent="0.3">
      <c r="A2101" s="25" t="s">
        <v>265</v>
      </c>
      <c r="B2101" s="26" t="str">
        <f>VLOOKUP(A2101,cstm_name[#All],4,FALSE)</f>
        <v>Julia</v>
      </c>
      <c r="C2101" s="26">
        <f>VLOOKUP(A2101,medical[#All],2,FALSE)</f>
        <v>31.92</v>
      </c>
      <c r="D2101" s="26" t="str">
        <f>VLOOKUP(A2101,medical[#All],5,FALSE)</f>
        <v>Diabetes</v>
      </c>
      <c r="E2101" s="26" t="str">
        <f>VLOOKUP(A2101,medical[#All],6,FALSE)</f>
        <v>No</v>
      </c>
      <c r="F2101" s="26" t="str">
        <f>VLOOKUP('Health care'!A2101,medical[#All],7,FALSE)</f>
        <v>No</v>
      </c>
      <c r="G2101" s="26" t="str">
        <f>VLOOKUP(A2101,medical[#All],8,FALSE)</f>
        <v>No</v>
      </c>
      <c r="H2101" s="26">
        <f>VLOOKUP('Health care'!A2101,medical[#All],9,FALSE)</f>
        <v>0</v>
      </c>
      <c r="I2101" s="26" t="str">
        <f>VLOOKUP(A2101,medical[#All],10,FALSE)</f>
        <v>No</v>
      </c>
      <c r="J2101" s="27" t="str">
        <f>VLOOKUP(A2101,medical[#All],3,FALSE)</f>
        <v>Obesity</v>
      </c>
      <c r="K2101" s="27" t="str">
        <f>VLOOKUP(A2101,medical[#All],5,FALSE)</f>
        <v>Diabetes</v>
      </c>
      <c r="L2101" s="28" t="str">
        <f>VLOOKUP(A2101,hospital[#All],10,FALSE)</f>
        <v>12-Nov-2002</v>
      </c>
      <c r="M2101" s="29">
        <f>VLOOKUP(A2101,hospital[#All],6,FALSE)</f>
        <v>2261.5700000000002</v>
      </c>
      <c r="N2101" s="26" t="str">
        <f>VLOOKUP(A2101,hospital[#All],7,FALSE)</f>
        <v>tier - 2</v>
      </c>
      <c r="O2101" s="26" t="str">
        <f>VLOOKUP(A2101,hospital[#All],8,FALSE)</f>
        <v>tier - 1</v>
      </c>
      <c r="P2101" s="26" t="str">
        <f>VLOOKUP(A2101,hospital[#All],9,FALSE)</f>
        <v>R1012</v>
      </c>
      <c r="Q2101" s="26">
        <f>VLOOKUP(A2101,hospital[#All],11,FALSE)</f>
        <v>23</v>
      </c>
    </row>
    <row r="2102" spans="1:17" ht="15.6" x14ac:dyDescent="0.3">
      <c r="A2102" s="25" t="s">
        <v>264</v>
      </c>
      <c r="B2102" s="26" t="str">
        <f>VLOOKUP(A2102,cstm_name[#All],4,FALSE)</f>
        <v>rhea</v>
      </c>
      <c r="C2102" s="26">
        <f>VLOOKUP(A2102,medical[#All],2,FALSE)</f>
        <v>28.975000000000001</v>
      </c>
      <c r="D2102" s="26" t="str">
        <f>VLOOKUP(A2102,medical[#All],5,FALSE)</f>
        <v>Diabetes</v>
      </c>
      <c r="E2102" s="26" t="str">
        <f>VLOOKUP(A2102,medical[#All],6,FALSE)</f>
        <v>No</v>
      </c>
      <c r="F2102" s="26" t="str">
        <f>VLOOKUP('Health care'!A2102,medical[#All],7,FALSE)</f>
        <v>No</v>
      </c>
      <c r="G2102" s="26" t="str">
        <f>VLOOKUP(A2102,medical[#All],8,FALSE)</f>
        <v>No</v>
      </c>
      <c r="H2102" s="26">
        <f>VLOOKUP('Health care'!A2102,medical[#All],9,FALSE)</f>
        <v>0</v>
      </c>
      <c r="I2102" s="26" t="str">
        <f>VLOOKUP(A2102,medical[#All],10,FALSE)</f>
        <v>No</v>
      </c>
      <c r="J2102" s="27" t="str">
        <f>VLOOKUP(A2102,medical[#All],3,FALSE)</f>
        <v>OverWeight</v>
      </c>
      <c r="K2102" s="27" t="str">
        <f>VLOOKUP(A2102,medical[#All],5,FALSE)</f>
        <v>Diabetes</v>
      </c>
      <c r="L2102" s="28" t="str">
        <f>VLOOKUP(A2102,hospital[#All],10,FALSE)</f>
        <v>15-Jul-2002</v>
      </c>
      <c r="M2102" s="29">
        <f>VLOOKUP(A2102,hospital[#All],6,FALSE)</f>
        <v>2257.48</v>
      </c>
      <c r="N2102" s="26" t="str">
        <f>VLOOKUP(A2102,hospital[#All],7,FALSE)</f>
        <v>tier - 2</v>
      </c>
      <c r="O2102" s="26" t="str">
        <f>VLOOKUP(A2102,hospital[#All],8,FALSE)</f>
        <v>tier - 1</v>
      </c>
      <c r="P2102" s="26" t="str">
        <f>VLOOKUP(A2102,hospital[#All],9,FALSE)</f>
        <v>R1012</v>
      </c>
      <c r="Q2102" s="26">
        <f>VLOOKUP(A2102,hospital[#All],11,FALSE)</f>
        <v>23</v>
      </c>
    </row>
    <row r="2103" spans="1:17" ht="15.6" x14ac:dyDescent="0.3">
      <c r="A2103" s="25" t="s">
        <v>263</v>
      </c>
      <c r="B2103" s="26" t="str">
        <f>VLOOKUP(A2103,cstm_name[#All],4,FALSE)</f>
        <v>justin</v>
      </c>
      <c r="C2103" s="26">
        <f>VLOOKUP(A2103,medical[#All],2,FALSE)</f>
        <v>31.73</v>
      </c>
      <c r="D2103" s="26" t="str">
        <f>VLOOKUP(A2103,medical[#All],5,FALSE)</f>
        <v>Normal</v>
      </c>
      <c r="E2103" s="26" t="str">
        <f>VLOOKUP(A2103,medical[#All],6,FALSE)</f>
        <v>Yes</v>
      </c>
      <c r="F2103" s="26" t="str">
        <f>VLOOKUP('Health care'!A2103,medical[#All],7,FALSE)</f>
        <v>yes</v>
      </c>
      <c r="G2103" s="26" t="str">
        <f>VLOOKUP(A2103,medical[#All],8,FALSE)</f>
        <v>No</v>
      </c>
      <c r="H2103" s="26">
        <f>VLOOKUP('Health care'!A2103,medical[#All],9,FALSE)</f>
        <v>2</v>
      </c>
      <c r="I2103" s="26" t="str">
        <f>VLOOKUP(A2103,medical[#All],10,FALSE)</f>
        <v>No</v>
      </c>
      <c r="J2103" s="27" t="str">
        <f>VLOOKUP(A2103,medical[#All],3,FALSE)</f>
        <v>Obesity</v>
      </c>
      <c r="K2103" s="27" t="str">
        <f>VLOOKUP(A2103,medical[#All],5,FALSE)</f>
        <v>Normal</v>
      </c>
      <c r="L2103" s="28" t="str">
        <f>VLOOKUP(A2103,hospital[#All],10,FALSE)</f>
        <v>11-Dec-2000</v>
      </c>
      <c r="M2103" s="29">
        <f>VLOOKUP(A2103,hospital[#All],6,FALSE)</f>
        <v>2254.8000000000002</v>
      </c>
      <c r="N2103" s="26" t="str">
        <f>VLOOKUP(A2103,hospital[#All],7,FALSE)</f>
        <v>tier - 2</v>
      </c>
      <c r="O2103" s="26" t="str">
        <f>VLOOKUP(A2103,hospital[#All],8,FALSE)</f>
        <v>tier - 3</v>
      </c>
      <c r="P2103" s="26" t="str">
        <f>VLOOKUP(A2103,hospital[#All],9,FALSE)</f>
        <v>R1016</v>
      </c>
      <c r="Q2103" s="26">
        <f>VLOOKUP(A2103,hospital[#All],11,FALSE)</f>
        <v>25</v>
      </c>
    </row>
    <row r="2104" spans="1:17" ht="15.6" x14ac:dyDescent="0.3">
      <c r="A2104" s="25" t="s">
        <v>262</v>
      </c>
      <c r="B2104" s="26" t="str">
        <f>VLOOKUP(A2104,cstm_name[#All],4,FALSE)</f>
        <v>Shamus</v>
      </c>
      <c r="C2104" s="26">
        <f>VLOOKUP(A2104,medical[#All],2,FALSE)</f>
        <v>28.88</v>
      </c>
      <c r="D2104" s="26" t="str">
        <f>VLOOKUP(A2104,medical[#All],5,FALSE)</f>
        <v>Prediabetes</v>
      </c>
      <c r="E2104" s="26" t="str">
        <f>VLOOKUP(A2104,medical[#All],6,FALSE)</f>
        <v>Yes</v>
      </c>
      <c r="F2104" s="26" t="str">
        <f>VLOOKUP('Health care'!A2104,medical[#All],7,FALSE)</f>
        <v>yes</v>
      </c>
      <c r="G2104" s="26" t="str">
        <f>VLOOKUP(A2104,medical[#All],8,FALSE)</f>
        <v>No</v>
      </c>
      <c r="H2104" s="26">
        <f>VLOOKUP('Health care'!A2104,medical[#All],9,FALSE)</f>
        <v>2</v>
      </c>
      <c r="I2104" s="26" t="str">
        <f>VLOOKUP(A2104,medical[#All],10,FALSE)</f>
        <v>No</v>
      </c>
      <c r="J2104" s="27" t="str">
        <f>VLOOKUP(A2104,medical[#All],3,FALSE)</f>
        <v>OverWeight</v>
      </c>
      <c r="K2104" s="27" t="str">
        <f>VLOOKUP(A2104,medical[#All],5,FALSE)</f>
        <v>Prediabetes</v>
      </c>
      <c r="L2104" s="28" t="str">
        <f>VLOOKUP(A2104,hospital[#All],10,FALSE)</f>
        <v>30-Jun-2000</v>
      </c>
      <c r="M2104" s="29">
        <f>VLOOKUP(A2104,hospital[#All],6,FALSE)</f>
        <v>2250.84</v>
      </c>
      <c r="N2104" s="26" t="str">
        <f>VLOOKUP(A2104,hospital[#All],7,FALSE)</f>
        <v>tier - 2</v>
      </c>
      <c r="O2104" s="26" t="str">
        <f>VLOOKUP(A2104,hospital[#All],8,FALSE)</f>
        <v>tier - 2</v>
      </c>
      <c r="P2104" s="26" t="str">
        <f>VLOOKUP(A2104,hospital[#All],9,FALSE)</f>
        <v>R1018</v>
      </c>
      <c r="Q2104" s="26">
        <f>VLOOKUP(A2104,hospital[#All],11,FALSE)</f>
        <v>25</v>
      </c>
    </row>
    <row r="2105" spans="1:17" ht="15.6" x14ac:dyDescent="0.3">
      <c r="A2105" s="25" t="s">
        <v>261</v>
      </c>
      <c r="B2105" s="26" t="str">
        <f>VLOOKUP(A2105,cstm_name[#All],4,FALSE)</f>
        <v>mike</v>
      </c>
      <c r="C2105" s="26">
        <f>VLOOKUP(A2105,medical[#All],2,FALSE)</f>
        <v>25.555</v>
      </c>
      <c r="D2105" s="26" t="str">
        <f>VLOOKUP(A2105,medical[#All],5,FALSE)</f>
        <v>Normal</v>
      </c>
      <c r="E2105" s="26" t="str">
        <f>VLOOKUP(A2105,medical[#All],6,FALSE)</f>
        <v>No</v>
      </c>
      <c r="F2105" s="26" t="str">
        <f>VLOOKUP('Health care'!A2105,medical[#All],7,FALSE)</f>
        <v>No</v>
      </c>
      <c r="G2105" s="26" t="str">
        <f>VLOOKUP(A2105,medical[#All],8,FALSE)</f>
        <v>Yes</v>
      </c>
      <c r="H2105" s="26">
        <f>VLOOKUP('Health care'!A2105,medical[#All],9,FALSE)</f>
        <v>1</v>
      </c>
      <c r="I2105" s="26" t="str">
        <f>VLOOKUP(A2105,medical[#All],10,FALSE)</f>
        <v>No</v>
      </c>
      <c r="J2105" s="27" t="str">
        <f>VLOOKUP(A2105,medical[#All],3,FALSE)</f>
        <v>OverWeight</v>
      </c>
      <c r="K2105" s="27" t="str">
        <f>VLOOKUP(A2105,medical[#All],5,FALSE)</f>
        <v>Normal</v>
      </c>
      <c r="L2105" s="28" t="str">
        <f>VLOOKUP(A2105,hospital[#All],10,FALSE)</f>
        <v>10-Dec-2003</v>
      </c>
      <c r="M2105" s="29">
        <f>VLOOKUP(A2105,hospital[#All],6,FALSE)</f>
        <v>2221.56</v>
      </c>
      <c r="N2105" s="26" t="str">
        <f>VLOOKUP(A2105,hospital[#All],7,FALSE)</f>
        <v>tier - 2</v>
      </c>
      <c r="O2105" s="26" t="str">
        <f>VLOOKUP(A2105,hospital[#All],8,FALSE)</f>
        <v>tier - 3</v>
      </c>
      <c r="P2105" s="26" t="str">
        <f>VLOOKUP(A2105,hospital[#All],9,FALSE)</f>
        <v>R1012</v>
      </c>
      <c r="Q2105" s="26">
        <f>VLOOKUP(A2105,hospital[#All],11,FALSE)</f>
        <v>22</v>
      </c>
    </row>
    <row r="2106" spans="1:17" ht="15.6" x14ac:dyDescent="0.3">
      <c r="A2106" s="25" t="s">
        <v>260</v>
      </c>
      <c r="B2106" s="26" t="str">
        <f>VLOOKUP(A2106,cstm_name[#All],4,FALSE)</f>
        <v>Mary</v>
      </c>
      <c r="C2106" s="26">
        <f>VLOOKUP(A2106,medical[#All],2,FALSE)</f>
        <v>37.29</v>
      </c>
      <c r="D2106" s="26" t="str">
        <f>VLOOKUP(A2106,medical[#All],5,FALSE)</f>
        <v>Normal</v>
      </c>
      <c r="E2106" s="26" t="str">
        <f>VLOOKUP(A2106,medical[#All],6,FALSE)</f>
        <v>No</v>
      </c>
      <c r="F2106" s="26" t="str">
        <f>VLOOKUP('Health care'!A2106,medical[#All],7,FALSE)</f>
        <v>yes</v>
      </c>
      <c r="G2106" s="26" t="str">
        <f>VLOOKUP(A2106,medical[#All],8,FALSE)</f>
        <v>No</v>
      </c>
      <c r="H2106" s="26">
        <f>VLOOKUP('Health care'!A2106,medical[#All],9,FALSE)</f>
        <v>1</v>
      </c>
      <c r="I2106" s="26" t="str">
        <f>VLOOKUP(A2106,medical[#All],10,FALSE)</f>
        <v>No</v>
      </c>
      <c r="J2106" s="27" t="str">
        <f>VLOOKUP(A2106,medical[#All],3,FALSE)</f>
        <v>Obesity</v>
      </c>
      <c r="K2106" s="27" t="str">
        <f>VLOOKUP(A2106,medical[#All],5,FALSE)</f>
        <v>Normal</v>
      </c>
      <c r="L2106" s="28" t="str">
        <f>VLOOKUP(A2106,hospital[#All],10,FALSE)</f>
        <v>12-Dec-2004</v>
      </c>
      <c r="M2106" s="29">
        <f>VLOOKUP(A2106,hospital[#All],6,FALSE)</f>
        <v>2219.4499999999998</v>
      </c>
      <c r="N2106" s="26" t="str">
        <f>VLOOKUP(A2106,hospital[#All],7,FALSE)</f>
        <v>tier - 2</v>
      </c>
      <c r="O2106" s="26" t="str">
        <f>VLOOKUP(A2106,hospital[#All],8,FALSE)</f>
        <v>tier - 1</v>
      </c>
      <c r="P2106" s="26" t="str">
        <f>VLOOKUP(A2106,hospital[#All],9,FALSE)</f>
        <v>R1013</v>
      </c>
      <c r="Q2106" s="26">
        <f>VLOOKUP(A2106,hospital[#All],11,FALSE)</f>
        <v>21</v>
      </c>
    </row>
    <row r="2107" spans="1:17" ht="15.6" x14ac:dyDescent="0.3">
      <c r="A2107" s="25" t="s">
        <v>259</v>
      </c>
      <c r="B2107" s="26" t="str">
        <f>VLOOKUP(A2107,cstm_name[#All],4,FALSE)</f>
        <v>erin</v>
      </c>
      <c r="C2107" s="26">
        <f>VLOOKUP(A2107,medical[#All],2,FALSE)</f>
        <v>40.28</v>
      </c>
      <c r="D2107" s="26" t="str">
        <f>VLOOKUP(A2107,medical[#All],5,FALSE)</f>
        <v>Prediabetes</v>
      </c>
      <c r="E2107" s="26" t="str">
        <f>VLOOKUP(A2107,medical[#All],6,FALSE)</f>
        <v>No</v>
      </c>
      <c r="F2107" s="26" t="str">
        <f>VLOOKUP('Health care'!A2107,medical[#All],7,FALSE)</f>
        <v>yes</v>
      </c>
      <c r="G2107" s="26" t="str">
        <f>VLOOKUP(A2107,medical[#All],8,FALSE)</f>
        <v>No</v>
      </c>
      <c r="H2107" s="26">
        <f>VLOOKUP('Health care'!A2107,medical[#All],9,FALSE)</f>
        <v>1</v>
      </c>
      <c r="I2107" s="26" t="str">
        <f>VLOOKUP(A2107,medical[#All],10,FALSE)</f>
        <v>No</v>
      </c>
      <c r="J2107" s="27" t="str">
        <f>VLOOKUP(A2107,medical[#All],3,FALSE)</f>
        <v>Obesity</v>
      </c>
      <c r="K2107" s="27" t="str">
        <f>VLOOKUP(A2107,medical[#All],5,FALSE)</f>
        <v>Prediabetes</v>
      </c>
      <c r="L2107" s="28" t="str">
        <f>VLOOKUP(A2107,hospital[#All],10,FALSE)</f>
        <v>25-Sep-2004</v>
      </c>
      <c r="M2107" s="29">
        <f>VLOOKUP(A2107,hospital[#All],6,FALSE)</f>
        <v>2217.6</v>
      </c>
      <c r="N2107" s="26" t="str">
        <f>VLOOKUP(A2107,hospital[#All],7,FALSE)</f>
        <v>tier - 2</v>
      </c>
      <c r="O2107" s="26" t="str">
        <f>VLOOKUP(A2107,hospital[#All],8,FALSE)</f>
        <v>tier - 1</v>
      </c>
      <c r="P2107" s="26" t="str">
        <f>VLOOKUP(A2107,hospital[#All],9,FALSE)</f>
        <v>R1024</v>
      </c>
      <c r="Q2107" s="26">
        <f>VLOOKUP(A2107,hospital[#All],11,FALSE)</f>
        <v>21</v>
      </c>
    </row>
    <row r="2108" spans="1:17" ht="15.6" x14ac:dyDescent="0.3">
      <c r="A2108" s="25" t="s">
        <v>258</v>
      </c>
      <c r="B2108" s="26" t="str">
        <f>VLOOKUP(A2108,cstm_name[#All],4,FALSE)</f>
        <v>hallie</v>
      </c>
      <c r="C2108" s="26">
        <f>VLOOKUP(A2108,medical[#All],2,FALSE)</f>
        <v>40.185000000000002</v>
      </c>
      <c r="D2108" s="26" t="str">
        <f>VLOOKUP(A2108,medical[#All],5,FALSE)</f>
        <v>Normal</v>
      </c>
      <c r="E2108" s="26" t="str">
        <f>VLOOKUP(A2108,medical[#All],6,FALSE)</f>
        <v>No</v>
      </c>
      <c r="F2108" s="26" t="str">
        <f>VLOOKUP('Health care'!A2108,medical[#All],7,FALSE)</f>
        <v>yes</v>
      </c>
      <c r="G2108" s="26" t="str">
        <f>VLOOKUP(A2108,medical[#All],8,FALSE)</f>
        <v>No</v>
      </c>
      <c r="H2108" s="26">
        <f>VLOOKUP('Health care'!A2108,medical[#All],9,FALSE)</f>
        <v>1</v>
      </c>
      <c r="I2108" s="26" t="str">
        <f>VLOOKUP(A2108,medical[#All],10,FALSE)</f>
        <v>No</v>
      </c>
      <c r="J2108" s="27" t="str">
        <f>VLOOKUP(A2108,medical[#All],3,FALSE)</f>
        <v>Obesity</v>
      </c>
      <c r="K2108" s="27" t="str">
        <f>VLOOKUP(A2108,medical[#All],5,FALSE)</f>
        <v>Normal</v>
      </c>
      <c r="L2108" s="28" t="str">
        <f>VLOOKUP(A2108,hospital[#All],10,FALSE)</f>
        <v>13-Jun-2004</v>
      </c>
      <c r="M2108" s="29">
        <f>VLOOKUP(A2108,hospital[#All],6,FALSE)</f>
        <v>2217.4699999999998</v>
      </c>
      <c r="N2108" s="26" t="str">
        <f>VLOOKUP(A2108,hospital[#All],7,FALSE)</f>
        <v>tier - 2</v>
      </c>
      <c r="O2108" s="26" t="str">
        <f>VLOOKUP(A2108,hospital[#All],8,FALSE)</f>
        <v>tier - 1</v>
      </c>
      <c r="P2108" s="26" t="str">
        <f>VLOOKUP(A2108,hospital[#All],9,FALSE)</f>
        <v>R1024</v>
      </c>
      <c r="Q2108" s="26">
        <f>VLOOKUP(A2108,hospital[#All],11,FALSE)</f>
        <v>21</v>
      </c>
    </row>
    <row r="2109" spans="1:17" ht="15.6" x14ac:dyDescent="0.3">
      <c r="A2109" s="25" t="s">
        <v>257</v>
      </c>
      <c r="B2109" s="26" t="str">
        <f>VLOOKUP(A2109,cstm_name[#All],4,FALSE)</f>
        <v>Paige</v>
      </c>
      <c r="C2109" s="26">
        <f>VLOOKUP(A2109,medical[#All],2,FALSE)</f>
        <v>23.57</v>
      </c>
      <c r="D2109" s="26" t="str">
        <f>VLOOKUP(A2109,medical[#All],5,FALSE)</f>
        <v>Prediabetes</v>
      </c>
      <c r="E2109" s="26" t="str">
        <f>VLOOKUP(A2109,medical[#All],6,FALSE)</f>
        <v>No</v>
      </c>
      <c r="F2109" s="26" t="str">
        <f>VLOOKUP('Health care'!A2109,medical[#All],7,FALSE)</f>
        <v>No</v>
      </c>
      <c r="G2109" s="26" t="str">
        <f>VLOOKUP(A2109,medical[#All],8,FALSE)</f>
        <v>No</v>
      </c>
      <c r="H2109" s="26">
        <f>VLOOKUP('Health care'!A2109,medical[#All],9,FALSE)</f>
        <v>0</v>
      </c>
      <c r="I2109" s="26" t="str">
        <f>VLOOKUP(A2109,medical[#All],10,FALSE)</f>
        <v>No</v>
      </c>
      <c r="J2109" s="27" t="str">
        <f>VLOOKUP(A2109,medical[#All],3,FALSE)</f>
        <v>Normal Weight</v>
      </c>
      <c r="K2109" s="27" t="str">
        <f>VLOOKUP(A2109,medical[#All],5,FALSE)</f>
        <v>Prediabetes</v>
      </c>
      <c r="L2109" s="28" t="str">
        <f>VLOOKUP(A2109,hospital[#All],10,FALSE)</f>
        <v>17-Nov-1994</v>
      </c>
      <c r="M2109" s="29">
        <f>VLOOKUP(A2109,hospital[#All],6,FALSE)</f>
        <v>2213.21</v>
      </c>
      <c r="N2109" s="26" t="str">
        <f>VLOOKUP(A2109,hospital[#All],7,FALSE)</f>
        <v>tier - 2</v>
      </c>
      <c r="O2109" s="26" t="str">
        <f>VLOOKUP(A2109,hospital[#All],8,FALSE)</f>
        <v>tier - 2</v>
      </c>
      <c r="P2109" s="26" t="str">
        <f>VLOOKUP(A2109,hospital[#All],9,FALSE)</f>
        <v>R1013</v>
      </c>
      <c r="Q2109" s="26">
        <f>VLOOKUP(A2109,hospital[#All],11,FALSE)</f>
        <v>31</v>
      </c>
    </row>
    <row r="2110" spans="1:17" ht="15.6" x14ac:dyDescent="0.3">
      <c r="A2110" s="25" t="s">
        <v>256</v>
      </c>
      <c r="B2110" s="26" t="str">
        <f>VLOOKUP(A2110,cstm_name[#All],4,FALSE)</f>
        <v>ji</v>
      </c>
      <c r="C2110" s="26">
        <f>VLOOKUP(A2110,medical[#All],2,FALSE)</f>
        <v>35.625</v>
      </c>
      <c r="D2110" s="26" t="str">
        <f>VLOOKUP(A2110,medical[#All],5,FALSE)</f>
        <v>Prediabetes</v>
      </c>
      <c r="E2110" s="26" t="str">
        <f>VLOOKUP(A2110,medical[#All],6,FALSE)</f>
        <v>No</v>
      </c>
      <c r="F2110" s="26" t="str">
        <f>VLOOKUP('Health care'!A2110,medical[#All],7,FALSE)</f>
        <v>yes</v>
      </c>
      <c r="G2110" s="26" t="str">
        <f>VLOOKUP(A2110,medical[#All],8,FALSE)</f>
        <v>No</v>
      </c>
      <c r="H2110" s="26">
        <f>VLOOKUP('Health care'!A2110,medical[#All],9,FALSE)</f>
        <v>1</v>
      </c>
      <c r="I2110" s="26" t="str">
        <f>VLOOKUP(A2110,medical[#All],10,FALSE)</f>
        <v>No</v>
      </c>
      <c r="J2110" s="27" t="str">
        <f>VLOOKUP(A2110,medical[#All],3,FALSE)</f>
        <v>Obesity</v>
      </c>
      <c r="K2110" s="27" t="str">
        <f>VLOOKUP(A2110,medical[#All],5,FALSE)</f>
        <v>Prediabetes</v>
      </c>
      <c r="L2110" s="28" t="str">
        <f>VLOOKUP(A2110,hospital[#All],10,FALSE)</f>
        <v>27-Jul-2004</v>
      </c>
      <c r="M2110" s="29">
        <f>VLOOKUP(A2110,hospital[#All],6,FALSE)</f>
        <v>2211.13</v>
      </c>
      <c r="N2110" s="26" t="str">
        <f>VLOOKUP(A2110,hospital[#All],7,FALSE)</f>
        <v>tier - 2</v>
      </c>
      <c r="O2110" s="26" t="str">
        <f>VLOOKUP(A2110,hospital[#All],8,FALSE)</f>
        <v>tier - 2</v>
      </c>
      <c r="P2110" s="26" t="str">
        <f>VLOOKUP(A2110,hospital[#All],9,FALSE)</f>
        <v>R1024</v>
      </c>
      <c r="Q2110" s="26">
        <f>VLOOKUP(A2110,hospital[#All],11,FALSE)</f>
        <v>21</v>
      </c>
    </row>
    <row r="2111" spans="1:17" ht="15.6" x14ac:dyDescent="0.3">
      <c r="A2111" s="25" t="s">
        <v>255</v>
      </c>
      <c r="B2111" s="26" t="str">
        <f>VLOOKUP(A2111,cstm_name[#All],4,FALSE)</f>
        <v>Carissa</v>
      </c>
      <c r="C2111" s="26">
        <f>VLOOKUP(A2111,medical[#All],2,FALSE)</f>
        <v>33.155000000000001</v>
      </c>
      <c r="D2111" s="26" t="str">
        <f>VLOOKUP(A2111,medical[#All],5,FALSE)</f>
        <v>Normal</v>
      </c>
      <c r="E2111" s="26" t="str">
        <f>VLOOKUP(A2111,medical[#All],6,FALSE)</f>
        <v>No</v>
      </c>
      <c r="F2111" s="26" t="str">
        <f>VLOOKUP('Health care'!A2111,medical[#All],7,FALSE)</f>
        <v>yes</v>
      </c>
      <c r="G2111" s="26" t="str">
        <f>VLOOKUP(A2111,medical[#All],8,FALSE)</f>
        <v>No</v>
      </c>
      <c r="H2111" s="26">
        <f>VLOOKUP('Health care'!A2111,medical[#All],9,FALSE)</f>
        <v>1</v>
      </c>
      <c r="I2111" s="26" t="str">
        <f>VLOOKUP(A2111,medical[#All],10,FALSE)</f>
        <v>No</v>
      </c>
      <c r="J2111" s="27" t="str">
        <f>VLOOKUP(A2111,medical[#All],3,FALSE)</f>
        <v>Obesity</v>
      </c>
      <c r="K2111" s="27" t="str">
        <f>VLOOKUP(A2111,medical[#All],5,FALSE)</f>
        <v>Normal</v>
      </c>
      <c r="L2111" s="28" t="str">
        <f>VLOOKUP(A2111,hospital[#All],10,FALSE)</f>
        <v>6-Aug-2004</v>
      </c>
      <c r="M2111" s="29">
        <f>VLOOKUP(A2111,hospital[#All],6,FALSE)</f>
        <v>2207.6999999999998</v>
      </c>
      <c r="N2111" s="26" t="str">
        <f>VLOOKUP(A2111,hospital[#All],7,FALSE)</f>
        <v>tier - 2</v>
      </c>
      <c r="O2111" s="26" t="str">
        <f>VLOOKUP(A2111,hospital[#All],8,FALSE)</f>
        <v>tier - 2</v>
      </c>
      <c r="P2111" s="26" t="str">
        <f>VLOOKUP(A2111,hospital[#All],9,FALSE)</f>
        <v>R1024</v>
      </c>
      <c r="Q2111" s="26">
        <f>VLOOKUP(A2111,hospital[#All],11,FALSE)</f>
        <v>21</v>
      </c>
    </row>
    <row r="2112" spans="1:17" ht="15.6" x14ac:dyDescent="0.3">
      <c r="A2112" s="25" t="s">
        <v>254</v>
      </c>
      <c r="B2112" s="26" t="str">
        <f>VLOOKUP(A2112,cstm_name[#All],4,FALSE)</f>
        <v>mona</v>
      </c>
      <c r="C2112" s="26">
        <f>VLOOKUP(A2112,medical[#All],2,FALSE)</f>
        <v>31.92</v>
      </c>
      <c r="D2112" s="26" t="str">
        <f>VLOOKUP(A2112,medical[#All],5,FALSE)</f>
        <v>Normal</v>
      </c>
      <c r="E2112" s="26" t="str">
        <f>VLOOKUP(A2112,medical[#All],6,FALSE)</f>
        <v>No</v>
      </c>
      <c r="F2112" s="26" t="str">
        <f>VLOOKUP('Health care'!A2112,medical[#All],7,FALSE)</f>
        <v>yes</v>
      </c>
      <c r="G2112" s="26" t="str">
        <f>VLOOKUP(A2112,medical[#All],8,FALSE)</f>
        <v>No</v>
      </c>
      <c r="H2112" s="26">
        <f>VLOOKUP('Health care'!A2112,medical[#All],9,FALSE)</f>
        <v>1</v>
      </c>
      <c r="I2112" s="26" t="str">
        <f>VLOOKUP(A2112,medical[#All],10,FALSE)</f>
        <v>No</v>
      </c>
      <c r="J2112" s="27" t="str">
        <f>VLOOKUP(A2112,medical[#All],3,FALSE)</f>
        <v>Obesity</v>
      </c>
      <c r="K2112" s="27" t="str">
        <f>VLOOKUP(A2112,medical[#All],5,FALSE)</f>
        <v>Normal</v>
      </c>
      <c r="L2112" s="28" t="str">
        <f>VLOOKUP(A2112,hospital[#All],10,FALSE)</f>
        <v>13-Nov-2004</v>
      </c>
      <c r="M2112" s="29">
        <f>VLOOKUP(A2112,hospital[#All],6,FALSE)</f>
        <v>2205.98</v>
      </c>
      <c r="N2112" s="26" t="str">
        <f>VLOOKUP(A2112,hospital[#All],7,FALSE)</f>
        <v>tier - 2</v>
      </c>
      <c r="O2112" s="26" t="str">
        <f>VLOOKUP(A2112,hospital[#All],8,FALSE)</f>
        <v>tier - 3</v>
      </c>
      <c r="P2112" s="26" t="str">
        <f>VLOOKUP(A2112,hospital[#All],9,FALSE)</f>
        <v>R1024</v>
      </c>
      <c r="Q2112" s="26">
        <f>VLOOKUP(A2112,hospital[#All],11,FALSE)</f>
        <v>21</v>
      </c>
    </row>
    <row r="2113" spans="1:17" ht="15.6" x14ac:dyDescent="0.3">
      <c r="A2113" s="25" t="s">
        <v>253</v>
      </c>
      <c r="B2113" s="26" t="str">
        <f>VLOOKUP(A2113,cstm_name[#All],4,FALSE)</f>
        <v>Kristin</v>
      </c>
      <c r="C2113" s="26">
        <f>VLOOKUP(A2113,medical[#All],2,FALSE)</f>
        <v>30.305</v>
      </c>
      <c r="D2113" s="26" t="str">
        <f>VLOOKUP(A2113,medical[#All],5,FALSE)</f>
        <v>Normal</v>
      </c>
      <c r="E2113" s="26" t="str">
        <f>VLOOKUP(A2113,medical[#All],6,FALSE)</f>
        <v>No</v>
      </c>
      <c r="F2113" s="26" t="str">
        <f>VLOOKUP('Health care'!A2113,medical[#All],7,FALSE)</f>
        <v>yes</v>
      </c>
      <c r="G2113" s="26" t="str">
        <f>VLOOKUP(A2113,medical[#All],8,FALSE)</f>
        <v>No</v>
      </c>
      <c r="H2113" s="26">
        <f>VLOOKUP('Health care'!A2113,medical[#All],9,FALSE)</f>
        <v>1</v>
      </c>
      <c r="I2113" s="26" t="str">
        <f>VLOOKUP(A2113,medical[#All],10,FALSE)</f>
        <v>No</v>
      </c>
      <c r="J2113" s="27" t="str">
        <f>VLOOKUP(A2113,medical[#All],3,FALSE)</f>
        <v>Obesity</v>
      </c>
      <c r="K2113" s="27" t="str">
        <f>VLOOKUP(A2113,medical[#All],5,FALSE)</f>
        <v>Normal</v>
      </c>
      <c r="L2113" s="28" t="str">
        <f>VLOOKUP(A2113,hospital[#All],10,FALSE)</f>
        <v>28-Oct-2004</v>
      </c>
      <c r="M2113" s="29">
        <f>VLOOKUP(A2113,hospital[#All],6,FALSE)</f>
        <v>2203.7399999999998</v>
      </c>
      <c r="N2113" s="26" t="str">
        <f>VLOOKUP(A2113,hospital[#All],7,FALSE)</f>
        <v>tier - 2</v>
      </c>
      <c r="O2113" s="26" t="str">
        <f>VLOOKUP(A2113,hospital[#All],8,FALSE)</f>
        <v>tier - 2</v>
      </c>
      <c r="P2113" s="26" t="str">
        <f>VLOOKUP(A2113,hospital[#All],9,FALSE)</f>
        <v>R1024</v>
      </c>
      <c r="Q2113" s="26">
        <f>VLOOKUP(A2113,hospital[#All],11,FALSE)</f>
        <v>21</v>
      </c>
    </row>
    <row r="2114" spans="1:17" ht="15.6" x14ac:dyDescent="0.3">
      <c r="A2114" s="25" t="s">
        <v>252</v>
      </c>
      <c r="B2114" s="26" t="str">
        <f>VLOOKUP(A2114,cstm_name[#All],4,FALSE)</f>
        <v>beth</v>
      </c>
      <c r="C2114" s="26">
        <f>VLOOKUP(A2114,medical[#All],2,FALSE)</f>
        <v>30.114999999999998</v>
      </c>
      <c r="D2114" s="26" t="str">
        <f>VLOOKUP(A2114,medical[#All],5,FALSE)</f>
        <v>Normal</v>
      </c>
      <c r="E2114" s="26" t="str">
        <f>VLOOKUP(A2114,medical[#All],6,FALSE)</f>
        <v>No</v>
      </c>
      <c r="F2114" s="26" t="str">
        <f>VLOOKUP('Health care'!A2114,medical[#All],7,FALSE)</f>
        <v>yes</v>
      </c>
      <c r="G2114" s="26" t="str">
        <f>VLOOKUP(A2114,medical[#All],8,FALSE)</f>
        <v>No</v>
      </c>
      <c r="H2114" s="26">
        <f>VLOOKUP('Health care'!A2114,medical[#All],9,FALSE)</f>
        <v>1</v>
      </c>
      <c r="I2114" s="26" t="str">
        <f>VLOOKUP(A2114,medical[#All],10,FALSE)</f>
        <v>No</v>
      </c>
      <c r="J2114" s="27" t="str">
        <f>VLOOKUP(A2114,medical[#All],3,FALSE)</f>
        <v>Obesity</v>
      </c>
      <c r="K2114" s="27" t="str">
        <f>VLOOKUP(A2114,medical[#All],5,FALSE)</f>
        <v>Normal</v>
      </c>
      <c r="L2114" s="28" t="str">
        <f>VLOOKUP(A2114,hospital[#All],10,FALSE)</f>
        <v>6-Aug-2004</v>
      </c>
      <c r="M2114" s="29">
        <f>VLOOKUP(A2114,hospital[#All],6,FALSE)</f>
        <v>2203.4699999999998</v>
      </c>
      <c r="N2114" s="26" t="str">
        <f>VLOOKUP(A2114,hospital[#All],7,FALSE)</f>
        <v>tier - 2</v>
      </c>
      <c r="O2114" s="26" t="str">
        <f>VLOOKUP(A2114,hospital[#All],8,FALSE)</f>
        <v>tier - 2</v>
      </c>
      <c r="P2114" s="26" t="str">
        <f>VLOOKUP(A2114,hospital[#All],9,FALSE)</f>
        <v>R1024</v>
      </c>
      <c r="Q2114" s="26">
        <f>VLOOKUP(A2114,hospital[#All],11,FALSE)</f>
        <v>21</v>
      </c>
    </row>
    <row r="2115" spans="1:17" ht="15.6" x14ac:dyDescent="0.3">
      <c r="A2115" s="25" t="s">
        <v>251</v>
      </c>
      <c r="B2115" s="26" t="str">
        <f>VLOOKUP(A2115,cstm_name[#All],4,FALSE)</f>
        <v>allison</v>
      </c>
      <c r="C2115" s="26">
        <f>VLOOKUP(A2115,medical[#All],2,FALSE)</f>
        <v>24.09</v>
      </c>
      <c r="D2115" s="26" t="str">
        <f>VLOOKUP(A2115,medical[#All],5,FALSE)</f>
        <v>Normal</v>
      </c>
      <c r="E2115" s="26" t="str">
        <f>VLOOKUP(A2115,medical[#All],6,FALSE)</f>
        <v>No</v>
      </c>
      <c r="F2115" s="26" t="str">
        <f>VLOOKUP('Health care'!A2115,medical[#All],7,FALSE)</f>
        <v>yes</v>
      </c>
      <c r="G2115" s="26" t="str">
        <f>VLOOKUP(A2115,medical[#All],8,FALSE)</f>
        <v>No</v>
      </c>
      <c r="H2115" s="26">
        <f>VLOOKUP('Health care'!A2115,medical[#All],9,FALSE)</f>
        <v>1</v>
      </c>
      <c r="I2115" s="26" t="str">
        <f>VLOOKUP(A2115,medical[#All],10,FALSE)</f>
        <v>No</v>
      </c>
      <c r="J2115" s="27" t="str">
        <f>VLOOKUP(A2115,medical[#All],3,FALSE)</f>
        <v>Normal Weight</v>
      </c>
      <c r="K2115" s="27" t="str">
        <f>VLOOKUP(A2115,medical[#All],5,FALSE)</f>
        <v>Normal</v>
      </c>
      <c r="L2115" s="28" t="str">
        <f>VLOOKUP(A2115,hospital[#All],10,FALSE)</f>
        <v>27-Jul-2004</v>
      </c>
      <c r="M2115" s="29">
        <f>VLOOKUP(A2115,hospital[#All],6,FALSE)</f>
        <v>2201.1</v>
      </c>
      <c r="N2115" s="26" t="str">
        <f>VLOOKUP(A2115,hospital[#All],7,FALSE)</f>
        <v>tier - 2</v>
      </c>
      <c r="O2115" s="26" t="str">
        <f>VLOOKUP(A2115,hospital[#All],8,FALSE)</f>
        <v>tier - 3</v>
      </c>
      <c r="P2115" s="26" t="str">
        <f>VLOOKUP(A2115,hospital[#All],9,FALSE)</f>
        <v>R1013</v>
      </c>
      <c r="Q2115" s="26">
        <f>VLOOKUP(A2115,hospital[#All],11,FALSE)</f>
        <v>21</v>
      </c>
    </row>
    <row r="2116" spans="1:17" ht="15.6" x14ac:dyDescent="0.3">
      <c r="A2116" s="25" t="s">
        <v>250</v>
      </c>
      <c r="B2116" s="26" t="str">
        <f>VLOOKUP(A2116,cstm_name[#All],4,FALSE)</f>
        <v>Ashley</v>
      </c>
      <c r="C2116" s="26">
        <f>VLOOKUP(A2116,medical[#All],2,FALSE)</f>
        <v>28.215</v>
      </c>
      <c r="D2116" s="26" t="str">
        <f>VLOOKUP(A2116,medical[#All],5,FALSE)</f>
        <v>Normal</v>
      </c>
      <c r="E2116" s="26" t="str">
        <f>VLOOKUP(A2116,medical[#All],6,FALSE)</f>
        <v>No</v>
      </c>
      <c r="F2116" s="26" t="str">
        <f>VLOOKUP('Health care'!A2116,medical[#All],7,FALSE)</f>
        <v>yes</v>
      </c>
      <c r="G2116" s="26" t="str">
        <f>VLOOKUP(A2116,medical[#All],8,FALSE)</f>
        <v>No</v>
      </c>
      <c r="H2116" s="26">
        <f>VLOOKUP('Health care'!A2116,medical[#All],9,FALSE)</f>
        <v>1</v>
      </c>
      <c r="I2116" s="26" t="str">
        <f>VLOOKUP(A2116,medical[#All],10,FALSE)</f>
        <v>No</v>
      </c>
      <c r="J2116" s="27" t="str">
        <f>VLOOKUP(A2116,medical[#All],3,FALSE)</f>
        <v>OverWeight</v>
      </c>
      <c r="K2116" s="27" t="str">
        <f>VLOOKUP(A2116,medical[#All],5,FALSE)</f>
        <v>Normal</v>
      </c>
      <c r="L2116" s="28" t="str">
        <f>VLOOKUP(A2116,hospital[#All],10,FALSE)</f>
        <v>12-Sep-2004</v>
      </c>
      <c r="M2116" s="29">
        <f>VLOOKUP(A2116,hospital[#All],6,FALSE)</f>
        <v>2200.83</v>
      </c>
      <c r="N2116" s="26" t="str">
        <f>VLOOKUP(A2116,hospital[#All],7,FALSE)</f>
        <v>tier - 2</v>
      </c>
      <c r="O2116" s="26" t="str">
        <f>VLOOKUP(A2116,hospital[#All],8,FALSE)</f>
        <v>tier - 2</v>
      </c>
      <c r="P2116" s="26" t="str">
        <f>VLOOKUP(A2116,hospital[#All],9,FALSE)</f>
        <v>R1024</v>
      </c>
      <c r="Q2116" s="26">
        <f>VLOOKUP(A2116,hospital[#All],11,FALSE)</f>
        <v>21</v>
      </c>
    </row>
    <row r="2117" spans="1:17" ht="15.6" x14ac:dyDescent="0.3">
      <c r="A2117" s="25" t="s">
        <v>248</v>
      </c>
      <c r="B2117" s="26" t="str">
        <f>VLOOKUP(A2117,cstm_name[#All],4,FALSE)</f>
        <v>Hilary</v>
      </c>
      <c r="C2117" s="26">
        <f>VLOOKUP(A2117,medical[#All],2,FALSE)</f>
        <v>26.315000000000001</v>
      </c>
      <c r="D2117" s="26" t="str">
        <f>VLOOKUP(A2117,medical[#All],5,FALSE)</f>
        <v>Normal</v>
      </c>
      <c r="E2117" s="26" t="str">
        <f>VLOOKUP(A2117,medical[#All],6,FALSE)</f>
        <v>No</v>
      </c>
      <c r="F2117" s="26" t="str">
        <f>VLOOKUP('Health care'!A2117,medical[#All],7,FALSE)</f>
        <v>yes</v>
      </c>
      <c r="G2117" s="26" t="str">
        <f>VLOOKUP(A2117,medical[#All],8,FALSE)</f>
        <v>No</v>
      </c>
      <c r="H2117" s="26">
        <f>VLOOKUP('Health care'!A2117,medical[#All],9,FALSE)</f>
        <v>1</v>
      </c>
      <c r="I2117" s="26" t="str">
        <f>VLOOKUP(A2117,medical[#All],10,FALSE)</f>
        <v>No</v>
      </c>
      <c r="J2117" s="27" t="str">
        <f>VLOOKUP(A2117,medical[#All],3,FALSE)</f>
        <v>OverWeight</v>
      </c>
      <c r="K2117" s="27" t="str">
        <f>VLOOKUP(A2117,medical[#All],5,FALSE)</f>
        <v>Normal</v>
      </c>
      <c r="L2117" s="28" t="str">
        <f>VLOOKUP(A2117,hospital[#All],10,FALSE)</f>
        <v>3-Sep-2004</v>
      </c>
      <c r="M2117" s="29">
        <f>VLOOKUP(A2117,hospital[#All],6,FALSE)</f>
        <v>2198.19</v>
      </c>
      <c r="N2117" s="26" t="str">
        <f>VLOOKUP(A2117,hospital[#All],7,FALSE)</f>
        <v>tier - 2</v>
      </c>
      <c r="O2117" s="26" t="str">
        <f>VLOOKUP(A2117,hospital[#All],8,FALSE)</f>
        <v>tier - 1</v>
      </c>
      <c r="P2117" s="26" t="str">
        <f>VLOOKUP(A2117,hospital[#All],9,FALSE)</f>
        <v>R1023</v>
      </c>
      <c r="Q2117" s="26">
        <f>VLOOKUP(A2117,hospital[#All],11,FALSE)</f>
        <v>21</v>
      </c>
    </row>
    <row r="2118" spans="1:17" ht="15.6" x14ac:dyDescent="0.3">
      <c r="A2118" s="25" t="s">
        <v>246</v>
      </c>
      <c r="B2118" s="26" t="str">
        <f>VLOOKUP(A2118,cstm_name[#All],4,FALSE)</f>
        <v>dominique</v>
      </c>
      <c r="C2118" s="26">
        <f>VLOOKUP(A2118,medical[#All],2,FALSE)</f>
        <v>25.08</v>
      </c>
      <c r="D2118" s="26" t="str">
        <f>VLOOKUP(A2118,medical[#All],5,FALSE)</f>
        <v>Normal</v>
      </c>
      <c r="E2118" s="26" t="str">
        <f>VLOOKUP(A2118,medical[#All],6,FALSE)</f>
        <v>No</v>
      </c>
      <c r="F2118" s="26" t="str">
        <f>VLOOKUP('Health care'!A2118,medical[#All],7,FALSE)</f>
        <v>yes</v>
      </c>
      <c r="G2118" s="26" t="str">
        <f>VLOOKUP(A2118,medical[#All],8,FALSE)</f>
        <v>No</v>
      </c>
      <c r="H2118" s="26">
        <f>VLOOKUP('Health care'!A2118,medical[#All],9,FALSE)</f>
        <v>1</v>
      </c>
      <c r="I2118" s="26" t="str">
        <f>VLOOKUP(A2118,medical[#All],10,FALSE)</f>
        <v>No</v>
      </c>
      <c r="J2118" s="27" t="str">
        <f>VLOOKUP(A2118,medical[#All],3,FALSE)</f>
        <v>OverWeight</v>
      </c>
      <c r="K2118" s="27" t="str">
        <f>VLOOKUP(A2118,medical[#All],5,FALSE)</f>
        <v>Normal</v>
      </c>
      <c r="L2118" s="28" t="str">
        <f>VLOOKUP(A2118,hospital[#All],10,FALSE)</f>
        <v>7-Dec-2004</v>
      </c>
      <c r="M2118" s="29">
        <f>VLOOKUP(A2118,hospital[#All],6,FALSE)</f>
        <v>2196.4699999999998</v>
      </c>
      <c r="N2118" s="26" t="str">
        <f>VLOOKUP(A2118,hospital[#All],7,FALSE)</f>
        <v>tier - 2</v>
      </c>
      <c r="O2118" s="26" t="str">
        <f>VLOOKUP(A2118,hospital[#All],8,FALSE)</f>
        <v>tier - 3</v>
      </c>
      <c r="P2118" s="26" t="str">
        <f>VLOOKUP(A2118,hospital[#All],9,FALSE)</f>
        <v>R1024</v>
      </c>
      <c r="Q2118" s="26">
        <f>VLOOKUP(A2118,hospital[#All],11,FALSE)</f>
        <v>21</v>
      </c>
    </row>
    <row r="2119" spans="1:17" ht="15.6" x14ac:dyDescent="0.3">
      <c r="A2119" s="25" t="s">
        <v>245</v>
      </c>
      <c r="B2119" s="26" t="str">
        <f>VLOOKUP(A2119,cstm_name[#All],4,FALSE)</f>
        <v>Carlos</v>
      </c>
      <c r="C2119" s="26">
        <f>VLOOKUP(A2119,medical[#All],2,FALSE)</f>
        <v>15.41</v>
      </c>
      <c r="D2119" s="26" t="str">
        <f>VLOOKUP(A2119,medical[#All],5,FALSE)</f>
        <v>Normal</v>
      </c>
      <c r="E2119" s="26" t="str">
        <f>VLOOKUP(A2119,medical[#All],6,FALSE)</f>
        <v>No</v>
      </c>
      <c r="F2119" s="26" t="str">
        <f>VLOOKUP('Health care'!A2119,medical[#All],7,FALSE)</f>
        <v>No</v>
      </c>
      <c r="G2119" s="26" t="str">
        <f>VLOOKUP(A2119,medical[#All],8,FALSE)</f>
        <v>No</v>
      </c>
      <c r="H2119" s="26">
        <f>VLOOKUP('Health care'!A2119,medical[#All],9,FALSE)</f>
        <v>0</v>
      </c>
      <c r="I2119" s="26" t="str">
        <f>VLOOKUP(A2119,medical[#All],10,FALSE)</f>
        <v>No</v>
      </c>
      <c r="J2119" s="27" t="str">
        <f>VLOOKUP(A2119,medical[#All],3,FALSE)</f>
        <v>Underweight</v>
      </c>
      <c r="K2119" s="27" t="str">
        <f>VLOOKUP(A2119,medical[#All],5,FALSE)</f>
        <v>Normal</v>
      </c>
      <c r="L2119" s="28" t="str">
        <f>VLOOKUP(A2119,hospital[#All],10,FALSE)</f>
        <v>16-Dec-1991</v>
      </c>
      <c r="M2119" s="29">
        <f>VLOOKUP(A2119,hospital[#All],6,FALSE)</f>
        <v>2193.1999999999998</v>
      </c>
      <c r="N2119" s="26" t="str">
        <f>VLOOKUP(A2119,hospital[#All],7,FALSE)</f>
        <v>tier - 2</v>
      </c>
      <c r="O2119" s="26" t="str">
        <f>VLOOKUP(A2119,hospital[#All],8,FALSE)</f>
        <v>tier - 2</v>
      </c>
      <c r="P2119" s="26" t="str">
        <f>VLOOKUP(A2119,hospital[#All],9,FALSE)</f>
        <v>R1012</v>
      </c>
      <c r="Q2119" s="26">
        <f>VLOOKUP(A2119,hospital[#All],11,FALSE)</f>
        <v>34</v>
      </c>
    </row>
    <row r="2120" spans="1:17" ht="15.6" x14ac:dyDescent="0.3">
      <c r="A2120" s="25" t="s">
        <v>244</v>
      </c>
      <c r="B2120" s="26" t="str">
        <f>VLOOKUP(A2120,cstm_name[#All],4,FALSE)</f>
        <v>matthew</v>
      </c>
      <c r="C2120" s="26">
        <f>VLOOKUP(A2120,medical[#All],2,FALSE)</f>
        <v>23.83</v>
      </c>
      <c r="D2120" s="26" t="str">
        <f>VLOOKUP(A2120,medical[#All],5,FALSE)</f>
        <v>Normal</v>
      </c>
      <c r="E2120" s="26" t="str">
        <f>VLOOKUP(A2120,medical[#All],6,FALSE)</f>
        <v>No</v>
      </c>
      <c r="F2120" s="26" t="str">
        <f>VLOOKUP('Health care'!A2120,medical[#All],7,FALSE)</f>
        <v>No</v>
      </c>
      <c r="G2120" s="26" t="str">
        <f>VLOOKUP(A2120,medical[#All],8,FALSE)</f>
        <v>No</v>
      </c>
      <c r="H2120" s="26">
        <f>VLOOKUP('Health care'!A2120,medical[#All],9,FALSE)</f>
        <v>0</v>
      </c>
      <c r="I2120" s="26" t="str">
        <f>VLOOKUP(A2120,medical[#All],10,FALSE)</f>
        <v>No</v>
      </c>
      <c r="J2120" s="27" t="str">
        <f>VLOOKUP(A2120,medical[#All],3,FALSE)</f>
        <v>Normal Weight</v>
      </c>
      <c r="K2120" s="27" t="str">
        <f>VLOOKUP(A2120,medical[#All],5,FALSE)</f>
        <v>Normal</v>
      </c>
      <c r="L2120" s="28" t="str">
        <f>VLOOKUP(A2120,hospital[#All],10,FALSE)</f>
        <v>27-Sep-1994</v>
      </c>
      <c r="M2120" s="29">
        <f>VLOOKUP(A2120,hospital[#All],6,FALSE)</f>
        <v>2170.08</v>
      </c>
      <c r="N2120" s="26" t="str">
        <f>VLOOKUP(A2120,hospital[#All],7,FALSE)</f>
        <v>tier - 2</v>
      </c>
      <c r="O2120" s="26" t="str">
        <f>VLOOKUP(A2120,hospital[#All],8,FALSE)</f>
        <v>tier - 2</v>
      </c>
      <c r="P2120" s="26" t="str">
        <f>VLOOKUP(A2120,hospital[#All],9,FALSE)</f>
        <v>R1013</v>
      </c>
      <c r="Q2120" s="26">
        <f>VLOOKUP(A2120,hospital[#All],11,FALSE)</f>
        <v>31</v>
      </c>
    </row>
    <row r="2121" spans="1:17" ht="15.6" x14ac:dyDescent="0.3">
      <c r="A2121" s="25" t="s">
        <v>243</v>
      </c>
      <c r="B2121" s="26" t="str">
        <f>VLOOKUP(A2121,cstm_name[#All],4,FALSE)</f>
        <v>kara</v>
      </c>
      <c r="C2121" s="26">
        <f>VLOOKUP(A2121,medical[#All],2,FALSE)</f>
        <v>36</v>
      </c>
      <c r="D2121" s="26" t="str">
        <f>VLOOKUP(A2121,medical[#All],5,FALSE)</f>
        <v>Normal</v>
      </c>
      <c r="E2121" s="26" t="str">
        <f>VLOOKUP(A2121,medical[#All],6,FALSE)</f>
        <v>No</v>
      </c>
      <c r="F2121" s="26" t="str">
        <f>VLOOKUP('Health care'!A2121,medical[#All],7,FALSE)</f>
        <v>yes</v>
      </c>
      <c r="G2121" s="26" t="str">
        <f>VLOOKUP(A2121,medical[#All],8,FALSE)</f>
        <v>No</v>
      </c>
      <c r="H2121" s="26">
        <f>VLOOKUP('Health care'!A2121,medical[#All],9,FALSE)</f>
        <v>1</v>
      </c>
      <c r="I2121" s="26" t="str">
        <f>VLOOKUP(A2121,medical[#All],10,FALSE)</f>
        <v>No</v>
      </c>
      <c r="J2121" s="27" t="str">
        <f>VLOOKUP(A2121,medical[#All],3,FALSE)</f>
        <v>Obesity</v>
      </c>
      <c r="K2121" s="27" t="str">
        <f>VLOOKUP(A2121,medical[#All],5,FALSE)</f>
        <v>Normal</v>
      </c>
      <c r="L2121" s="28" t="str">
        <f>VLOOKUP(A2121,hospital[#All],10,FALSE)</f>
        <v>23-Aug-2000</v>
      </c>
      <c r="M2121" s="29">
        <f>VLOOKUP(A2121,hospital[#All],6,FALSE)</f>
        <v>2166.73</v>
      </c>
      <c r="N2121" s="26" t="str">
        <f>VLOOKUP(A2121,hospital[#All],7,FALSE)</f>
        <v>tier - 2</v>
      </c>
      <c r="O2121" s="26" t="str">
        <f>VLOOKUP(A2121,hospital[#All],8,FALSE)</f>
        <v>tier - 2</v>
      </c>
      <c r="P2121" s="26" t="str">
        <f>VLOOKUP(A2121,hospital[#All],9,FALSE)</f>
        <v>R1011</v>
      </c>
      <c r="Q2121" s="26">
        <f>VLOOKUP(A2121,hospital[#All],11,FALSE)</f>
        <v>25</v>
      </c>
    </row>
    <row r="2122" spans="1:17" ht="15.6" x14ac:dyDescent="0.3">
      <c r="A2122" s="25" t="s">
        <v>242</v>
      </c>
      <c r="B2122" s="26" t="str">
        <f>VLOOKUP(A2122,cstm_name[#All],4,FALSE)</f>
        <v>Sarah</v>
      </c>
      <c r="C2122" s="26">
        <f>VLOOKUP(A2122,medical[#All],2,FALSE)</f>
        <v>28.82</v>
      </c>
      <c r="D2122" s="26" t="str">
        <f>VLOOKUP(A2122,medical[#All],5,FALSE)</f>
        <v>Normal</v>
      </c>
      <c r="E2122" s="26" t="str">
        <f>VLOOKUP(A2122,medical[#All],6,FALSE)</f>
        <v>No</v>
      </c>
      <c r="F2122" s="26" t="str">
        <f>VLOOKUP('Health care'!A2122,medical[#All],7,FALSE)</f>
        <v>yes</v>
      </c>
      <c r="G2122" s="26" t="str">
        <f>VLOOKUP(A2122,medical[#All],8,FALSE)</f>
        <v>No</v>
      </c>
      <c r="H2122" s="26">
        <f>VLOOKUP('Health care'!A2122,medical[#All],9,FALSE)</f>
        <v>1</v>
      </c>
      <c r="I2122" s="26" t="str">
        <f>VLOOKUP(A2122,medical[#All],10,FALSE)</f>
        <v>No</v>
      </c>
      <c r="J2122" s="27" t="str">
        <f>VLOOKUP(A2122,medical[#All],3,FALSE)</f>
        <v>OverWeight</v>
      </c>
      <c r="K2122" s="27" t="str">
        <f>VLOOKUP(A2122,medical[#All],5,FALSE)</f>
        <v>Normal</v>
      </c>
      <c r="L2122" s="28" t="str">
        <f>VLOOKUP(A2122,hospital[#All],10,FALSE)</f>
        <v>10-Dec-2000</v>
      </c>
      <c r="M2122" s="29">
        <f>VLOOKUP(A2122,hospital[#All],6,FALSE)</f>
        <v>2156.75</v>
      </c>
      <c r="N2122" s="26" t="str">
        <f>VLOOKUP(A2122,hospital[#All],7,FALSE)</f>
        <v>tier - 2</v>
      </c>
      <c r="O2122" s="26" t="str">
        <f>VLOOKUP(A2122,hospital[#All],8,FALSE)</f>
        <v>tier - 2</v>
      </c>
      <c r="P2122" s="26" t="str">
        <f>VLOOKUP(A2122,hospital[#All],9,FALSE)</f>
        <v>R1013</v>
      </c>
      <c r="Q2122" s="26">
        <f>VLOOKUP(A2122,hospital[#All],11,FALSE)</f>
        <v>25</v>
      </c>
    </row>
    <row r="2123" spans="1:17" ht="15.6" x14ac:dyDescent="0.3">
      <c r="A2123" s="25" t="s">
        <v>241</v>
      </c>
      <c r="B2123" s="26" t="str">
        <f>VLOOKUP(A2123,cstm_name[#All],4,FALSE)</f>
        <v>Shauna</v>
      </c>
      <c r="C2123" s="26">
        <f>VLOOKUP(A2123,medical[#All],2,FALSE)</f>
        <v>28.05</v>
      </c>
      <c r="D2123" s="26" t="str">
        <f>VLOOKUP(A2123,medical[#All],5,FALSE)</f>
        <v>Prediabetes</v>
      </c>
      <c r="E2123" s="26" t="str">
        <f>VLOOKUP(A2123,medical[#All],6,FALSE)</f>
        <v>No</v>
      </c>
      <c r="F2123" s="26" t="str">
        <f>VLOOKUP('Health care'!A2123,medical[#All],7,FALSE)</f>
        <v>yes</v>
      </c>
      <c r="G2123" s="26" t="str">
        <f>VLOOKUP(A2123,medical[#All],8,FALSE)</f>
        <v>No</v>
      </c>
      <c r="H2123" s="26">
        <f>VLOOKUP('Health care'!A2123,medical[#All],9,FALSE)</f>
        <v>1</v>
      </c>
      <c r="I2123" s="26" t="str">
        <f>VLOOKUP(A2123,medical[#All],10,FALSE)</f>
        <v>No</v>
      </c>
      <c r="J2123" s="27" t="str">
        <f>VLOOKUP(A2123,medical[#All],3,FALSE)</f>
        <v>OverWeight</v>
      </c>
      <c r="K2123" s="27" t="str">
        <f>VLOOKUP(A2123,medical[#All],5,FALSE)</f>
        <v>Prediabetes</v>
      </c>
      <c r="L2123" s="28" t="str">
        <f>VLOOKUP(A2123,hospital[#All],10,FALSE)</f>
        <v>29-Nov-2000</v>
      </c>
      <c r="M2123" s="29">
        <f>VLOOKUP(A2123,hospital[#All],6,FALSE)</f>
        <v>2155.6799999999998</v>
      </c>
      <c r="N2123" s="26" t="str">
        <f>VLOOKUP(A2123,hospital[#All],7,FALSE)</f>
        <v>tier - 2</v>
      </c>
      <c r="O2123" s="26" t="str">
        <f>VLOOKUP(A2123,hospital[#All],8,FALSE)</f>
        <v>tier - 3</v>
      </c>
      <c r="P2123" s="26" t="str">
        <f>VLOOKUP(A2123,hospital[#All],9,FALSE)</f>
        <v>R1013</v>
      </c>
      <c r="Q2123" s="26">
        <f>VLOOKUP(A2123,hospital[#All],11,FALSE)</f>
        <v>25</v>
      </c>
    </row>
    <row r="2124" spans="1:17" ht="15.6" x14ac:dyDescent="0.3">
      <c r="A2124" s="25" t="s">
        <v>240</v>
      </c>
      <c r="B2124" s="26" t="str">
        <f>VLOOKUP(A2124,cstm_name[#All],4,FALSE)</f>
        <v>Lindsay</v>
      </c>
      <c r="C2124" s="26">
        <f>VLOOKUP(A2124,medical[#All],2,FALSE)</f>
        <v>27.1</v>
      </c>
      <c r="D2124" s="26" t="str">
        <f>VLOOKUP(A2124,medical[#All],5,FALSE)</f>
        <v>Normal</v>
      </c>
      <c r="E2124" s="26" t="str">
        <f>VLOOKUP(A2124,medical[#All],6,FALSE)</f>
        <v>No</v>
      </c>
      <c r="F2124" s="26" t="str">
        <f>VLOOKUP('Health care'!A2124,medical[#All],7,FALSE)</f>
        <v>yes</v>
      </c>
      <c r="G2124" s="26" t="str">
        <f>VLOOKUP(A2124,medical[#All],8,FALSE)</f>
        <v>No</v>
      </c>
      <c r="H2124" s="26">
        <f>VLOOKUP('Health care'!A2124,medical[#All],9,FALSE)</f>
        <v>1</v>
      </c>
      <c r="I2124" s="26" t="str">
        <f>VLOOKUP(A2124,medical[#All],10,FALSE)</f>
        <v>No</v>
      </c>
      <c r="J2124" s="27" t="str">
        <f>VLOOKUP(A2124,medical[#All],3,FALSE)</f>
        <v>OverWeight</v>
      </c>
      <c r="K2124" s="27" t="str">
        <f>VLOOKUP(A2124,medical[#All],5,FALSE)</f>
        <v>Normal</v>
      </c>
      <c r="L2124" s="28" t="str">
        <f>VLOOKUP(A2124,hospital[#All],10,FALSE)</f>
        <v>22-Oct-2000</v>
      </c>
      <c r="M2124" s="29">
        <f>VLOOKUP(A2124,hospital[#All],6,FALSE)</f>
        <v>2154.36</v>
      </c>
      <c r="N2124" s="26" t="str">
        <f>VLOOKUP(A2124,hospital[#All],7,FALSE)</f>
        <v>tier - 2</v>
      </c>
      <c r="O2124" s="26" t="str">
        <f>VLOOKUP(A2124,hospital[#All],8,FALSE)</f>
        <v>tier - 2</v>
      </c>
      <c r="P2124" s="26" t="str">
        <f>VLOOKUP(A2124,hospital[#All],9,FALSE)</f>
        <v>R1011</v>
      </c>
      <c r="Q2124" s="26">
        <f>VLOOKUP(A2124,hospital[#All],11,FALSE)</f>
        <v>25</v>
      </c>
    </row>
    <row r="2125" spans="1:17" ht="15.6" x14ac:dyDescent="0.3">
      <c r="A2125" s="25" t="s">
        <v>239</v>
      </c>
      <c r="B2125" s="26" t="str">
        <f>VLOOKUP(A2125,cstm_name[#All],4,FALSE)</f>
        <v>Danya</v>
      </c>
      <c r="C2125" s="26">
        <f>VLOOKUP(A2125,medical[#All],2,FALSE)</f>
        <v>24.3</v>
      </c>
      <c r="D2125" s="26" t="str">
        <f>VLOOKUP(A2125,medical[#All],5,FALSE)</f>
        <v>Prediabetes</v>
      </c>
      <c r="E2125" s="26" t="str">
        <f>VLOOKUP(A2125,medical[#All],6,FALSE)</f>
        <v>Yes</v>
      </c>
      <c r="F2125" s="26" t="str">
        <f>VLOOKUP('Health care'!A2125,medical[#All],7,FALSE)</f>
        <v>yes</v>
      </c>
      <c r="G2125" s="26" t="str">
        <f>VLOOKUP(A2125,medical[#All],8,FALSE)</f>
        <v>No</v>
      </c>
      <c r="H2125" s="26">
        <f>VLOOKUP('Health care'!A2125,medical[#All],9,FALSE)</f>
        <v>1</v>
      </c>
      <c r="I2125" s="26" t="str">
        <f>VLOOKUP(A2125,medical[#All],10,FALSE)</f>
        <v>No</v>
      </c>
      <c r="J2125" s="27" t="str">
        <f>VLOOKUP(A2125,medical[#All],3,FALSE)</f>
        <v>Normal Weight</v>
      </c>
      <c r="K2125" s="27" t="str">
        <f>VLOOKUP(A2125,medical[#All],5,FALSE)</f>
        <v>Prediabetes</v>
      </c>
      <c r="L2125" s="28" t="str">
        <f>VLOOKUP(A2125,hospital[#All],10,FALSE)</f>
        <v>27-Dec-2000</v>
      </c>
      <c r="M2125" s="29">
        <f>VLOOKUP(A2125,hospital[#All],6,FALSE)</f>
        <v>2150.4699999999998</v>
      </c>
      <c r="N2125" s="26" t="str">
        <f>VLOOKUP(A2125,hospital[#All],7,FALSE)</f>
        <v>tier - 2</v>
      </c>
      <c r="O2125" s="26" t="str">
        <f>VLOOKUP(A2125,hospital[#All],8,FALSE)</f>
        <v>tier - 3</v>
      </c>
      <c r="P2125" s="26" t="str">
        <f>VLOOKUP(A2125,hospital[#All],9,FALSE)</f>
        <v>R1011</v>
      </c>
      <c r="Q2125" s="26">
        <f>VLOOKUP(A2125,hospital[#All],11,FALSE)</f>
        <v>25</v>
      </c>
    </row>
    <row r="2126" spans="1:17" ht="15.6" x14ac:dyDescent="0.3">
      <c r="A2126" s="25" t="s">
        <v>238</v>
      </c>
      <c r="B2126" s="26" t="str">
        <f>VLOOKUP(A2126,cstm_name[#All],4,FALSE)</f>
        <v>lorraine</v>
      </c>
      <c r="C2126" s="26">
        <f>VLOOKUP(A2126,medical[#All],2,FALSE)</f>
        <v>30.72</v>
      </c>
      <c r="D2126" s="26" t="str">
        <f>VLOOKUP(A2126,medical[#All],5,FALSE)</f>
        <v>Prediabetes</v>
      </c>
      <c r="E2126" s="26" t="str">
        <f>VLOOKUP(A2126,medical[#All],6,FALSE)</f>
        <v>No</v>
      </c>
      <c r="F2126" s="26" t="str">
        <f>VLOOKUP('Health care'!A2126,medical[#All],7,FALSE)</f>
        <v>yes</v>
      </c>
      <c r="G2126" s="26" t="str">
        <f>VLOOKUP(A2126,medical[#All],8,FALSE)</f>
        <v>No</v>
      </c>
      <c r="H2126" s="26">
        <f>VLOOKUP('Health care'!A2126,medical[#All],9,FALSE)</f>
        <v>1</v>
      </c>
      <c r="I2126" s="26" t="str">
        <f>VLOOKUP(A2126,medical[#All],10,FALSE)</f>
        <v>No</v>
      </c>
      <c r="J2126" s="27" t="str">
        <f>VLOOKUP(A2126,medical[#All],3,FALSE)</f>
        <v>Obesity</v>
      </c>
      <c r="K2126" s="27" t="str">
        <f>VLOOKUP(A2126,medical[#All],5,FALSE)</f>
        <v>Prediabetes</v>
      </c>
      <c r="L2126" s="28" t="str">
        <f>VLOOKUP(A2126,hospital[#All],10,FALSE)</f>
        <v>4-Oct-2004</v>
      </c>
      <c r="M2126" s="29">
        <f>VLOOKUP(A2126,hospital[#All],6,FALSE)</f>
        <v>2144.85</v>
      </c>
      <c r="N2126" s="26" t="str">
        <f>VLOOKUP(A2126,hospital[#All],7,FALSE)</f>
        <v>tier - 2</v>
      </c>
      <c r="O2126" s="26" t="str">
        <f>VLOOKUP(A2126,hospital[#All],8,FALSE)</f>
        <v>tier - 1</v>
      </c>
      <c r="P2126" s="26" t="str">
        <f>VLOOKUP(A2126,hospital[#All],9,FALSE)</f>
        <v>R1011</v>
      </c>
      <c r="Q2126" s="26">
        <f>VLOOKUP(A2126,hospital[#All],11,FALSE)</f>
        <v>21</v>
      </c>
    </row>
    <row r="2127" spans="1:17" ht="15.6" x14ac:dyDescent="0.3">
      <c r="A2127" s="25" t="s">
        <v>237</v>
      </c>
      <c r="B2127" s="26" t="str">
        <f>VLOOKUP(A2127,cstm_name[#All],4,FALSE)</f>
        <v>Jennifer</v>
      </c>
      <c r="C2127" s="26">
        <f>VLOOKUP(A2127,medical[#All],2,FALSE)</f>
        <v>37.43</v>
      </c>
      <c r="D2127" s="26" t="str">
        <f>VLOOKUP(A2127,medical[#All],5,FALSE)</f>
        <v>Normal</v>
      </c>
      <c r="E2127" s="26" t="str">
        <f>VLOOKUP(A2127,medical[#All],6,FALSE)</f>
        <v>No</v>
      </c>
      <c r="F2127" s="26" t="str">
        <f>VLOOKUP('Health care'!A2127,medical[#All],7,FALSE)</f>
        <v>No</v>
      </c>
      <c r="G2127" s="26" t="str">
        <f>VLOOKUP(A2127,medical[#All],8,FALSE)</f>
        <v>Yes</v>
      </c>
      <c r="H2127" s="26">
        <f>VLOOKUP('Health care'!A2127,medical[#All],9,FALSE)</f>
        <v>1</v>
      </c>
      <c r="I2127" s="26" t="str">
        <f>VLOOKUP(A2127,medical[#All],10,FALSE)</f>
        <v>No</v>
      </c>
      <c r="J2127" s="27" t="str">
        <f>VLOOKUP(A2127,medical[#All],3,FALSE)</f>
        <v>Obesity</v>
      </c>
      <c r="K2127" s="27" t="str">
        <f>VLOOKUP(A2127,medical[#All],5,FALSE)</f>
        <v>Normal</v>
      </c>
      <c r="L2127" s="28" t="str">
        <f>VLOOKUP(A2127,hospital[#All],10,FALSE)</f>
        <v>19-Aug-2003</v>
      </c>
      <c r="M2127" s="29">
        <f>VLOOKUP(A2127,hospital[#All],6,FALSE)</f>
        <v>2138.0700000000002</v>
      </c>
      <c r="N2127" s="26" t="str">
        <f>VLOOKUP(A2127,hospital[#All],7,FALSE)</f>
        <v>tier - 2</v>
      </c>
      <c r="O2127" s="26" t="str">
        <f>VLOOKUP(A2127,hospital[#All],8,FALSE)</f>
        <v>tier - 1</v>
      </c>
      <c r="P2127" s="26" t="str">
        <f>VLOOKUP(A2127,hospital[#All],9,FALSE)</f>
        <v>R1012</v>
      </c>
      <c r="Q2127" s="26">
        <f>VLOOKUP(A2127,hospital[#All],11,FALSE)</f>
        <v>22</v>
      </c>
    </row>
    <row r="2128" spans="1:17" ht="15.6" x14ac:dyDescent="0.3">
      <c r="A2128" s="25" t="s">
        <v>236</v>
      </c>
      <c r="B2128" s="26" t="str">
        <f>VLOOKUP(A2128,cstm_name[#All],4,FALSE)</f>
        <v>Jesus</v>
      </c>
      <c r="C2128" s="26">
        <f>VLOOKUP(A2128,medical[#All],2,FALSE)</f>
        <v>25.74</v>
      </c>
      <c r="D2128" s="26" t="str">
        <f>VLOOKUP(A2128,medical[#All],5,FALSE)</f>
        <v>Prediabetes</v>
      </c>
      <c r="E2128" s="26" t="str">
        <f>VLOOKUP(A2128,medical[#All],6,FALSE)</f>
        <v>Yes</v>
      </c>
      <c r="F2128" s="26" t="str">
        <f>VLOOKUP('Health care'!A2128,medical[#All],7,FALSE)</f>
        <v>No</v>
      </c>
      <c r="G2128" s="26" t="str">
        <f>VLOOKUP(A2128,medical[#All],8,FALSE)</f>
        <v>Yes</v>
      </c>
      <c r="H2128" s="26">
        <f>VLOOKUP('Health care'!A2128,medical[#All],9,FALSE)</f>
        <v>1</v>
      </c>
      <c r="I2128" s="26" t="str">
        <f>VLOOKUP(A2128,medical[#All],10,FALSE)</f>
        <v>No</v>
      </c>
      <c r="J2128" s="27" t="str">
        <f>VLOOKUP(A2128,medical[#All],3,FALSE)</f>
        <v>OverWeight</v>
      </c>
      <c r="K2128" s="27" t="str">
        <f>VLOOKUP(A2128,medical[#All],5,FALSE)</f>
        <v>Prediabetes</v>
      </c>
      <c r="L2128" s="28" t="str">
        <f>VLOOKUP(A2128,hospital[#All],10,FALSE)</f>
        <v>3-Sep-1997</v>
      </c>
      <c r="M2128" s="29">
        <f>VLOOKUP(A2128,hospital[#All],6,FALSE)</f>
        <v>2137.65</v>
      </c>
      <c r="N2128" s="26" t="str">
        <f>VLOOKUP(A2128,hospital[#All],7,FALSE)</f>
        <v>tier - 3</v>
      </c>
      <c r="O2128" s="26" t="str">
        <f>VLOOKUP(A2128,hospital[#All],8,FALSE)</f>
        <v>tier - 1</v>
      </c>
      <c r="P2128" s="26" t="str">
        <f>VLOOKUP(A2128,hospital[#All],9,FALSE)</f>
        <v>R1013</v>
      </c>
      <c r="Q2128" s="26">
        <f>VLOOKUP(A2128,hospital[#All],11,FALSE)</f>
        <v>28</v>
      </c>
    </row>
    <row r="2129" spans="1:17" ht="15.6" x14ac:dyDescent="0.3">
      <c r="A2129" s="25" t="s">
        <v>235</v>
      </c>
      <c r="B2129" s="26" t="str">
        <f>VLOOKUP(A2129,cstm_name[#All],4,FALSE)</f>
        <v>kristen</v>
      </c>
      <c r="C2129" s="26">
        <f>VLOOKUP(A2129,medical[#All],2,FALSE)</f>
        <v>36.575000000000003</v>
      </c>
      <c r="D2129" s="26" t="str">
        <f>VLOOKUP(A2129,medical[#All],5,FALSE)</f>
        <v>Normal</v>
      </c>
      <c r="E2129" s="26" t="str">
        <f>VLOOKUP(A2129,medical[#All],6,FALSE)</f>
        <v>No</v>
      </c>
      <c r="F2129" s="26" t="str">
        <f>VLOOKUP('Health care'!A2129,medical[#All],7,FALSE)</f>
        <v>No</v>
      </c>
      <c r="G2129" s="26" t="str">
        <f>VLOOKUP(A2129,medical[#All],8,FALSE)</f>
        <v>Yes</v>
      </c>
      <c r="H2129" s="26">
        <f>VLOOKUP('Health care'!A2129,medical[#All],9,FALSE)</f>
        <v>1</v>
      </c>
      <c r="I2129" s="26" t="str">
        <f>VLOOKUP(A2129,medical[#All],10,FALSE)</f>
        <v>No</v>
      </c>
      <c r="J2129" s="27" t="str">
        <f>VLOOKUP(A2129,medical[#All],3,FALSE)</f>
        <v>Obesity</v>
      </c>
      <c r="K2129" s="27" t="str">
        <f>VLOOKUP(A2129,medical[#All],5,FALSE)</f>
        <v>Normal</v>
      </c>
      <c r="L2129" s="28" t="str">
        <f>VLOOKUP(A2129,hospital[#All],10,FALSE)</f>
        <v>26-Sep-2003</v>
      </c>
      <c r="M2129" s="29">
        <f>VLOOKUP(A2129,hospital[#All],6,FALSE)</f>
        <v>2136.88</v>
      </c>
      <c r="N2129" s="26" t="str">
        <f>VLOOKUP(A2129,hospital[#All],7,FALSE)</f>
        <v>tier - 2</v>
      </c>
      <c r="O2129" s="26" t="str">
        <f>VLOOKUP(A2129,hospital[#All],8,FALSE)</f>
        <v>tier - 2</v>
      </c>
      <c r="P2129" s="26" t="str">
        <f>VLOOKUP(A2129,hospital[#All],9,FALSE)</f>
        <v>R1012</v>
      </c>
      <c r="Q2129" s="26">
        <f>VLOOKUP(A2129,hospital[#All],11,FALSE)</f>
        <v>22</v>
      </c>
    </row>
    <row r="2130" spans="1:17" ht="15.6" x14ac:dyDescent="0.3">
      <c r="A2130" s="25" t="s">
        <v>234</v>
      </c>
      <c r="B2130" s="26" t="str">
        <f>VLOOKUP(A2130,cstm_name[#All],4,FALSE)</f>
        <v>Catherine</v>
      </c>
      <c r="C2130" s="26">
        <f>VLOOKUP(A2130,medical[#All],2,FALSE)</f>
        <v>35.15</v>
      </c>
      <c r="D2130" s="26" t="str">
        <f>VLOOKUP(A2130,medical[#All],5,FALSE)</f>
        <v>Normal</v>
      </c>
      <c r="E2130" s="26" t="str">
        <f>VLOOKUP(A2130,medical[#All],6,FALSE)</f>
        <v>No</v>
      </c>
      <c r="F2130" s="26" t="str">
        <f>VLOOKUP('Health care'!A2130,medical[#All],7,FALSE)</f>
        <v>No</v>
      </c>
      <c r="G2130" s="26" t="str">
        <f>VLOOKUP(A2130,medical[#All],8,FALSE)</f>
        <v>Yes</v>
      </c>
      <c r="H2130" s="26">
        <f>VLOOKUP('Health care'!A2130,medical[#All],9,FALSE)</f>
        <v>1</v>
      </c>
      <c r="I2130" s="26" t="str">
        <f>VLOOKUP(A2130,medical[#All],10,FALSE)</f>
        <v>No</v>
      </c>
      <c r="J2130" s="27" t="str">
        <f>VLOOKUP(A2130,medical[#All],3,FALSE)</f>
        <v>Obesity</v>
      </c>
      <c r="K2130" s="27" t="str">
        <f>VLOOKUP(A2130,medical[#All],5,FALSE)</f>
        <v>Normal</v>
      </c>
      <c r="L2130" s="28" t="str">
        <f>VLOOKUP(A2130,hospital[#All],10,FALSE)</f>
        <v>1-Sep-2003</v>
      </c>
      <c r="M2130" s="29">
        <f>VLOOKUP(A2130,hospital[#All],6,FALSE)</f>
        <v>2134.9</v>
      </c>
      <c r="N2130" s="26" t="str">
        <f>VLOOKUP(A2130,hospital[#All],7,FALSE)</f>
        <v>tier - 2</v>
      </c>
      <c r="O2130" s="26" t="str">
        <f>VLOOKUP(A2130,hospital[#All],8,FALSE)</f>
        <v>tier - 3</v>
      </c>
      <c r="P2130" s="26" t="str">
        <f>VLOOKUP(A2130,hospital[#All],9,FALSE)</f>
        <v>R1012</v>
      </c>
      <c r="Q2130" s="26">
        <f>VLOOKUP(A2130,hospital[#All],11,FALSE)</f>
        <v>22</v>
      </c>
    </row>
    <row r="2131" spans="1:17" ht="15.6" x14ac:dyDescent="0.3">
      <c r="A2131" s="25" t="s">
        <v>233</v>
      </c>
      <c r="B2131" s="26" t="str">
        <f>VLOOKUP(A2131,cstm_name[#All],4,FALSE)</f>
        <v>paula</v>
      </c>
      <c r="C2131" s="26">
        <f>VLOOKUP(A2131,medical[#All],2,FALSE)</f>
        <v>32.11</v>
      </c>
      <c r="D2131" s="26" t="str">
        <f>VLOOKUP(A2131,medical[#All],5,FALSE)</f>
        <v>Normal</v>
      </c>
      <c r="E2131" s="26" t="str">
        <f>VLOOKUP(A2131,medical[#All],6,FALSE)</f>
        <v>No</v>
      </c>
      <c r="F2131" s="26" t="str">
        <f>VLOOKUP('Health care'!A2131,medical[#All],7,FALSE)</f>
        <v>No</v>
      </c>
      <c r="G2131" s="26" t="str">
        <f>VLOOKUP(A2131,medical[#All],8,FALSE)</f>
        <v>Yes</v>
      </c>
      <c r="H2131" s="26">
        <f>VLOOKUP('Health care'!A2131,medical[#All],9,FALSE)</f>
        <v>1</v>
      </c>
      <c r="I2131" s="26" t="str">
        <f>VLOOKUP(A2131,medical[#All],10,FALSE)</f>
        <v>No</v>
      </c>
      <c r="J2131" s="27" t="str">
        <f>VLOOKUP(A2131,medical[#All],3,FALSE)</f>
        <v>Obesity</v>
      </c>
      <c r="K2131" s="27" t="str">
        <f>VLOOKUP(A2131,medical[#All],5,FALSE)</f>
        <v>Normal</v>
      </c>
      <c r="L2131" s="28" t="str">
        <f>VLOOKUP(A2131,hospital[#All],10,FALSE)</f>
        <v>22-Dec-2003</v>
      </c>
      <c r="M2131" s="29">
        <f>VLOOKUP(A2131,hospital[#All],6,FALSE)</f>
        <v>2130.6799999999998</v>
      </c>
      <c r="N2131" s="26" t="str">
        <f>VLOOKUP(A2131,hospital[#All],7,FALSE)</f>
        <v>tier - 2</v>
      </c>
      <c r="O2131" s="26" t="str">
        <f>VLOOKUP(A2131,hospital[#All],8,FALSE)</f>
        <v>tier - 3</v>
      </c>
      <c r="P2131" s="26" t="str">
        <f>VLOOKUP(A2131,hospital[#All],9,FALSE)</f>
        <v>R1012</v>
      </c>
      <c r="Q2131" s="26">
        <f>VLOOKUP(A2131,hospital[#All],11,FALSE)</f>
        <v>22</v>
      </c>
    </row>
    <row r="2132" spans="1:17" ht="15.6" x14ac:dyDescent="0.3">
      <c r="A2132" s="25" t="s">
        <v>232</v>
      </c>
      <c r="B2132" s="26" t="str">
        <f>VLOOKUP(A2132,cstm_name[#All],4,FALSE)</f>
        <v>evan</v>
      </c>
      <c r="C2132" s="26">
        <f>VLOOKUP(A2132,medical[#All],2,FALSE)</f>
        <v>30.495000000000001</v>
      </c>
      <c r="D2132" s="26" t="str">
        <f>VLOOKUP(A2132,medical[#All],5,FALSE)</f>
        <v>Normal</v>
      </c>
      <c r="E2132" s="26" t="str">
        <f>VLOOKUP(A2132,medical[#All],6,FALSE)</f>
        <v>No</v>
      </c>
      <c r="F2132" s="26" t="str">
        <f>VLOOKUP('Health care'!A2132,medical[#All],7,FALSE)</f>
        <v>No</v>
      </c>
      <c r="G2132" s="26" t="str">
        <f>VLOOKUP(A2132,medical[#All],8,FALSE)</f>
        <v>Yes</v>
      </c>
      <c r="H2132" s="26">
        <f>VLOOKUP('Health care'!A2132,medical[#All],9,FALSE)</f>
        <v>1</v>
      </c>
      <c r="I2132" s="26" t="str">
        <f>VLOOKUP(A2132,medical[#All],10,FALSE)</f>
        <v>No</v>
      </c>
      <c r="J2132" s="27" t="str">
        <f>VLOOKUP(A2132,medical[#All],3,FALSE)</f>
        <v>Obesity</v>
      </c>
      <c r="K2132" s="27" t="str">
        <f>VLOOKUP(A2132,medical[#All],5,FALSE)</f>
        <v>Normal</v>
      </c>
      <c r="L2132" s="28" t="str">
        <f>VLOOKUP(A2132,hospital[#All],10,FALSE)</f>
        <v>30-Aug-2003</v>
      </c>
      <c r="M2132" s="29">
        <f>VLOOKUP(A2132,hospital[#All],6,FALSE)</f>
        <v>2128.4299999999998</v>
      </c>
      <c r="N2132" s="26" t="str">
        <f>VLOOKUP(A2132,hospital[#All],7,FALSE)</f>
        <v>tier - 2</v>
      </c>
      <c r="O2132" s="26" t="str">
        <f>VLOOKUP(A2132,hospital[#All],8,FALSE)</f>
        <v>tier - 1</v>
      </c>
      <c r="P2132" s="26" t="str">
        <f>VLOOKUP(A2132,hospital[#All],9,FALSE)</f>
        <v>R1012</v>
      </c>
      <c r="Q2132" s="26">
        <f>VLOOKUP(A2132,hospital[#All],11,FALSE)</f>
        <v>22</v>
      </c>
    </row>
    <row r="2133" spans="1:17" ht="15.6" x14ac:dyDescent="0.3">
      <c r="A2133" s="25" t="s">
        <v>231</v>
      </c>
      <c r="B2133" s="26" t="str">
        <f>VLOOKUP(A2133,cstm_name[#All],4,FALSE)</f>
        <v>Nathan</v>
      </c>
      <c r="C2133" s="26">
        <f>VLOOKUP(A2133,medical[#All],2,FALSE)</f>
        <v>29.24</v>
      </c>
      <c r="D2133" s="26" t="str">
        <f>VLOOKUP(A2133,medical[#All],5,FALSE)</f>
        <v>Normal</v>
      </c>
      <c r="E2133" s="26" t="str">
        <f>VLOOKUP(A2133,medical[#All],6,FALSE)</f>
        <v>No</v>
      </c>
      <c r="F2133" s="26" t="str">
        <f>VLOOKUP('Health care'!A2133,medical[#All],7,FALSE)</f>
        <v>yes</v>
      </c>
      <c r="G2133" s="26" t="str">
        <f>VLOOKUP(A2133,medical[#All],8,FALSE)</f>
        <v>No</v>
      </c>
      <c r="H2133" s="26">
        <f>VLOOKUP('Health care'!A2133,medical[#All],9,FALSE)</f>
        <v>1</v>
      </c>
      <c r="I2133" s="26" t="str">
        <f>VLOOKUP(A2133,medical[#All],10,FALSE)</f>
        <v>No</v>
      </c>
      <c r="J2133" s="27" t="str">
        <f>VLOOKUP(A2133,medical[#All],3,FALSE)</f>
        <v>OverWeight</v>
      </c>
      <c r="K2133" s="27" t="str">
        <f>VLOOKUP(A2133,medical[#All],5,FALSE)</f>
        <v>Normal</v>
      </c>
      <c r="L2133" s="28" t="str">
        <f>VLOOKUP(A2133,hospital[#All],10,FALSE)</f>
        <v>4-Nov-2004</v>
      </c>
      <c r="M2133" s="29">
        <f>VLOOKUP(A2133,hospital[#All],6,FALSE)</f>
        <v>2118.61</v>
      </c>
      <c r="N2133" s="26" t="str">
        <f>VLOOKUP(A2133,hospital[#All],7,FALSE)</f>
        <v>tier - 2</v>
      </c>
      <c r="O2133" s="26" t="str">
        <f>VLOOKUP(A2133,hospital[#All],8,FALSE)</f>
        <v>tier - 1</v>
      </c>
      <c r="P2133" s="26" t="str">
        <f>VLOOKUP(A2133,hospital[#All],9,FALSE)</f>
        <v>R1012</v>
      </c>
      <c r="Q2133" s="26">
        <f>VLOOKUP(A2133,hospital[#All],11,FALSE)</f>
        <v>21</v>
      </c>
    </row>
    <row r="2134" spans="1:17" ht="15.6" x14ac:dyDescent="0.3">
      <c r="A2134" s="25" t="s">
        <v>230</v>
      </c>
      <c r="B2134" s="26" t="str">
        <f>VLOOKUP(A2134,cstm_name[#All],4,FALSE)</f>
        <v>Ashley</v>
      </c>
      <c r="C2134" s="26">
        <f>VLOOKUP(A2134,medical[#All],2,FALSE)</f>
        <v>22.515000000000001</v>
      </c>
      <c r="D2134" s="26" t="str">
        <f>VLOOKUP(A2134,medical[#All],5,FALSE)</f>
        <v>Prediabetes</v>
      </c>
      <c r="E2134" s="26" t="str">
        <f>VLOOKUP(A2134,medical[#All],6,FALSE)</f>
        <v>No</v>
      </c>
      <c r="F2134" s="26" t="str">
        <f>VLOOKUP('Health care'!A2134,medical[#All],7,FALSE)</f>
        <v>No</v>
      </c>
      <c r="G2134" s="26" t="str">
        <f>VLOOKUP(A2134,medical[#All],8,FALSE)</f>
        <v>Yes</v>
      </c>
      <c r="H2134" s="26">
        <f>VLOOKUP('Health care'!A2134,medical[#All],9,FALSE)</f>
        <v>1</v>
      </c>
      <c r="I2134" s="26" t="str">
        <f>VLOOKUP(A2134,medical[#All],10,FALSE)</f>
        <v>No</v>
      </c>
      <c r="J2134" s="27" t="str">
        <f>VLOOKUP(A2134,medical[#All],3,FALSE)</f>
        <v>Normal Weight</v>
      </c>
      <c r="K2134" s="27" t="str">
        <f>VLOOKUP(A2134,medical[#All],5,FALSE)</f>
        <v>Prediabetes</v>
      </c>
      <c r="L2134" s="28" t="str">
        <f>VLOOKUP(A2134,hospital[#All],10,FALSE)</f>
        <v>30-Sep-2003</v>
      </c>
      <c r="M2134" s="29">
        <f>VLOOKUP(A2134,hospital[#All],6,FALSE)</f>
        <v>2117.34</v>
      </c>
      <c r="N2134" s="26" t="str">
        <f>VLOOKUP(A2134,hospital[#All],7,FALSE)</f>
        <v>tier - 2</v>
      </c>
      <c r="O2134" s="26" t="str">
        <f>VLOOKUP(A2134,hospital[#All],8,FALSE)</f>
        <v>tier - 3</v>
      </c>
      <c r="P2134" s="26" t="str">
        <f>VLOOKUP(A2134,hospital[#All],9,FALSE)</f>
        <v>R1012</v>
      </c>
      <c r="Q2134" s="26">
        <f>VLOOKUP(A2134,hospital[#All],11,FALSE)</f>
        <v>22</v>
      </c>
    </row>
    <row r="2135" spans="1:17" ht="15.6" x14ac:dyDescent="0.3">
      <c r="A2135" s="25" t="s">
        <v>229</v>
      </c>
      <c r="B2135" s="26" t="str">
        <f>VLOOKUP(A2135,cstm_name[#All],4,FALSE)</f>
        <v>jason</v>
      </c>
      <c r="C2135" s="26">
        <f>VLOOKUP(A2135,medical[#All],2,FALSE)</f>
        <v>15.65</v>
      </c>
      <c r="D2135" s="26" t="str">
        <f>VLOOKUP(A2135,medical[#All],5,FALSE)</f>
        <v>Normal</v>
      </c>
      <c r="E2135" s="26" t="str">
        <f>VLOOKUP(A2135,medical[#All],6,FALSE)</f>
        <v>No</v>
      </c>
      <c r="F2135" s="26" t="str">
        <f>VLOOKUP('Health care'!A2135,medical[#All],7,FALSE)</f>
        <v>No</v>
      </c>
      <c r="G2135" s="26" t="str">
        <f>VLOOKUP(A2135,medical[#All],8,FALSE)</f>
        <v>No</v>
      </c>
      <c r="H2135" s="26">
        <f>VLOOKUP('Health care'!A2135,medical[#All],9,FALSE)</f>
        <v>0</v>
      </c>
      <c r="I2135" s="26" t="str">
        <f>VLOOKUP(A2135,medical[#All],10,FALSE)</f>
        <v>No</v>
      </c>
      <c r="J2135" s="27" t="str">
        <f>VLOOKUP(A2135,medical[#All],3,FALSE)</f>
        <v>Underweight</v>
      </c>
      <c r="K2135" s="27" t="str">
        <f>VLOOKUP(A2135,medical[#All],5,FALSE)</f>
        <v>Normal</v>
      </c>
      <c r="L2135" s="28" t="str">
        <f>VLOOKUP(A2135,hospital[#All],10,FALSE)</f>
        <v>21-Jul-1989</v>
      </c>
      <c r="M2135" s="29">
        <f>VLOOKUP(A2135,hospital[#All],6,FALSE)</f>
        <v>2106.2600000000002</v>
      </c>
      <c r="N2135" s="26" t="str">
        <f>VLOOKUP(A2135,hospital[#All],7,FALSE)</f>
        <v>tier - 2</v>
      </c>
      <c r="O2135" s="26" t="str">
        <f>VLOOKUP(A2135,hospital[#All],8,FALSE)</f>
        <v>tier - 2</v>
      </c>
      <c r="P2135" s="26" t="str">
        <f>VLOOKUP(A2135,hospital[#All],9,FALSE)</f>
        <v>R1013</v>
      </c>
      <c r="Q2135" s="26">
        <f>VLOOKUP(A2135,hospital[#All],11,FALSE)</f>
        <v>36</v>
      </c>
    </row>
    <row r="2136" spans="1:17" ht="15.6" x14ac:dyDescent="0.3">
      <c r="A2136" s="25" t="s">
        <v>228</v>
      </c>
      <c r="B2136" s="26" t="str">
        <f>VLOOKUP(A2136,cstm_name[#All],4,FALSE)</f>
        <v>marshall</v>
      </c>
      <c r="C2136" s="26">
        <f>VLOOKUP(A2136,medical[#All],2,FALSE)</f>
        <v>27.36</v>
      </c>
      <c r="D2136" s="26" t="str">
        <f>VLOOKUP(A2136,medical[#All],5,FALSE)</f>
        <v>Normal</v>
      </c>
      <c r="E2136" s="26" t="str">
        <f>VLOOKUP(A2136,medical[#All],6,FALSE)</f>
        <v>Yes</v>
      </c>
      <c r="F2136" s="26" t="str">
        <f>VLOOKUP('Health care'!A2136,medical[#All],7,FALSE)</f>
        <v>No</v>
      </c>
      <c r="G2136" s="26" t="str">
        <f>VLOOKUP(A2136,medical[#All],8,FALSE)</f>
        <v>No</v>
      </c>
      <c r="H2136" s="26">
        <f>VLOOKUP('Health care'!A2136,medical[#All],9,FALSE)</f>
        <v>0</v>
      </c>
      <c r="I2136" s="26" t="str">
        <f>VLOOKUP(A2136,medical[#All],10,FALSE)</f>
        <v>No</v>
      </c>
      <c r="J2136" s="27" t="str">
        <f>VLOOKUP(A2136,medical[#All],3,FALSE)</f>
        <v>OverWeight</v>
      </c>
      <c r="K2136" s="27" t="str">
        <f>VLOOKUP(A2136,medical[#All],5,FALSE)</f>
        <v>Normal</v>
      </c>
      <c r="L2136" s="28" t="str">
        <f>VLOOKUP(A2136,hospital[#All],10,FALSE)</f>
        <v>28-Nov-2001</v>
      </c>
      <c r="M2136" s="29">
        <f>VLOOKUP(A2136,hospital[#All],6,FALSE)</f>
        <v>2104.11</v>
      </c>
      <c r="N2136" s="26" t="str">
        <f>VLOOKUP(A2136,hospital[#All],7,FALSE)</f>
        <v>tier - 2</v>
      </c>
      <c r="O2136" s="26" t="str">
        <f>VLOOKUP(A2136,hospital[#All],8,FALSE)</f>
        <v>tier - 1</v>
      </c>
      <c r="P2136" s="26" t="str">
        <f>VLOOKUP(A2136,hospital[#All],9,FALSE)</f>
        <v>R1016</v>
      </c>
      <c r="Q2136" s="26">
        <f>VLOOKUP(A2136,hospital[#All],11,FALSE)</f>
        <v>24</v>
      </c>
    </row>
    <row r="2137" spans="1:17" ht="15.6" x14ac:dyDescent="0.3">
      <c r="A2137" s="25" t="s">
        <v>227</v>
      </c>
      <c r="B2137" s="26" t="str">
        <f>VLOOKUP(A2137,cstm_name[#All],4,FALSE)</f>
        <v>lavar</v>
      </c>
      <c r="C2137" s="26">
        <f>VLOOKUP(A2137,medical[#All],2,FALSE)</f>
        <v>22.3</v>
      </c>
      <c r="D2137" s="26" t="str">
        <f>VLOOKUP(A2137,medical[#All],5,FALSE)</f>
        <v>Normal</v>
      </c>
      <c r="E2137" s="26" t="str">
        <f>VLOOKUP(A2137,medical[#All],6,FALSE)</f>
        <v>Yes</v>
      </c>
      <c r="F2137" s="26" t="str">
        <f>VLOOKUP('Health care'!A2137,medical[#All],7,FALSE)</f>
        <v>No</v>
      </c>
      <c r="G2137" s="26" t="str">
        <f>VLOOKUP(A2137,medical[#All],8,FALSE)</f>
        <v>No</v>
      </c>
      <c r="H2137" s="26">
        <f>VLOOKUP('Health care'!A2137,medical[#All],9,FALSE)</f>
        <v>0</v>
      </c>
      <c r="I2137" s="26" t="str">
        <f>VLOOKUP(A2137,medical[#All],10,FALSE)</f>
        <v>No</v>
      </c>
      <c r="J2137" s="27" t="str">
        <f>VLOOKUP(A2137,medical[#All],3,FALSE)</f>
        <v>Normal Weight</v>
      </c>
      <c r="K2137" s="27" t="str">
        <f>VLOOKUP(A2137,medical[#All],5,FALSE)</f>
        <v>Normal</v>
      </c>
      <c r="L2137" s="28" t="str">
        <f>VLOOKUP(A2137,hospital[#All],10,FALSE)</f>
        <v>22-Jun-2001</v>
      </c>
      <c r="M2137" s="29">
        <f>VLOOKUP(A2137,hospital[#All],6,FALSE)</f>
        <v>2103.08</v>
      </c>
      <c r="N2137" s="26" t="str">
        <f>VLOOKUP(A2137,hospital[#All],7,FALSE)</f>
        <v>tier - 3</v>
      </c>
      <c r="O2137" s="26" t="str">
        <f>VLOOKUP(A2137,hospital[#All],8,FALSE)</f>
        <v>tier - 2</v>
      </c>
      <c r="P2137" s="26" t="str">
        <f>VLOOKUP(A2137,hospital[#All],9,FALSE)</f>
        <v>R1011</v>
      </c>
      <c r="Q2137" s="26">
        <f>VLOOKUP(A2137,hospital[#All],11,FALSE)</f>
        <v>24</v>
      </c>
    </row>
    <row r="2138" spans="1:17" ht="15.6" x14ac:dyDescent="0.3">
      <c r="A2138" s="25" t="s">
        <v>226</v>
      </c>
      <c r="B2138" s="26" t="str">
        <f>VLOOKUP(A2138,cstm_name[#All],4,FALSE)</f>
        <v>Charlie</v>
      </c>
      <c r="C2138" s="26">
        <f>VLOOKUP(A2138,medical[#All],2,FALSE)</f>
        <v>26.03</v>
      </c>
      <c r="D2138" s="26" t="str">
        <f>VLOOKUP(A2138,medical[#All],5,FALSE)</f>
        <v>Prediabetes</v>
      </c>
      <c r="E2138" s="26" t="str">
        <f>VLOOKUP(A2138,medical[#All],6,FALSE)</f>
        <v>Yes</v>
      </c>
      <c r="F2138" s="26" t="str">
        <f>VLOOKUP('Health care'!A2138,medical[#All],7,FALSE)</f>
        <v>No</v>
      </c>
      <c r="G2138" s="26" t="str">
        <f>VLOOKUP(A2138,medical[#All],8,FALSE)</f>
        <v>No</v>
      </c>
      <c r="H2138" s="26">
        <f>VLOOKUP('Health care'!A2138,medical[#All],9,FALSE)</f>
        <v>0</v>
      </c>
      <c r="I2138" s="26" t="str">
        <f>VLOOKUP(A2138,medical[#All],10,FALSE)</f>
        <v>No</v>
      </c>
      <c r="J2138" s="27" t="str">
        <f>VLOOKUP(A2138,medical[#All],3,FALSE)</f>
        <v>OverWeight</v>
      </c>
      <c r="K2138" s="27" t="str">
        <f>VLOOKUP(A2138,medical[#All],5,FALSE)</f>
        <v>Prediabetes</v>
      </c>
      <c r="L2138" s="28" t="str">
        <f>VLOOKUP(A2138,hospital[#All],10,FALSE)</f>
        <v>14-Aug-2001</v>
      </c>
      <c r="M2138" s="29">
        <f>VLOOKUP(A2138,hospital[#All],6,FALSE)</f>
        <v>2102.2600000000002</v>
      </c>
      <c r="N2138" s="26" t="str">
        <f>VLOOKUP(A2138,hospital[#All],7,FALSE)</f>
        <v>tier - 3</v>
      </c>
      <c r="O2138" s="26" t="str">
        <f>VLOOKUP(A2138,hospital[#All],8,FALSE)</f>
        <v>tier - 2</v>
      </c>
      <c r="P2138" s="26" t="str">
        <f>VLOOKUP(A2138,hospital[#All],9,FALSE)</f>
        <v>R1019</v>
      </c>
      <c r="Q2138" s="26">
        <f>VLOOKUP(A2138,hospital[#All],11,FALSE)</f>
        <v>24</v>
      </c>
    </row>
    <row r="2139" spans="1:17" ht="15.6" x14ac:dyDescent="0.3">
      <c r="A2139" s="25" t="s">
        <v>225</v>
      </c>
      <c r="B2139" s="26" t="str">
        <f>VLOOKUP(A2139,cstm_name[#All],4,FALSE)</f>
        <v>lauren</v>
      </c>
      <c r="C2139" s="26">
        <f>VLOOKUP(A2139,medical[#All],2,FALSE)</f>
        <v>27.74</v>
      </c>
      <c r="D2139" s="26" t="str">
        <f>VLOOKUP(A2139,medical[#All],5,FALSE)</f>
        <v>Normal</v>
      </c>
      <c r="E2139" s="26" t="str">
        <f>VLOOKUP(A2139,medical[#All],6,FALSE)</f>
        <v>No</v>
      </c>
      <c r="F2139" s="26" t="str">
        <f>VLOOKUP('Health care'!A2139,medical[#All],7,FALSE)</f>
        <v>yes</v>
      </c>
      <c r="G2139" s="26" t="str">
        <f>VLOOKUP(A2139,medical[#All],8,FALSE)</f>
        <v>No</v>
      </c>
      <c r="H2139" s="26">
        <f>VLOOKUP('Health care'!A2139,medical[#All],9,FALSE)</f>
        <v>1</v>
      </c>
      <c r="I2139" s="26" t="str">
        <f>VLOOKUP(A2139,medical[#All],10,FALSE)</f>
        <v>No</v>
      </c>
      <c r="J2139" s="27" t="str">
        <f>VLOOKUP(A2139,medical[#All],3,FALSE)</f>
        <v>OverWeight</v>
      </c>
      <c r="K2139" s="27" t="str">
        <f>VLOOKUP(A2139,medical[#All],5,FALSE)</f>
        <v>Normal</v>
      </c>
      <c r="L2139" s="28" t="str">
        <f>VLOOKUP(A2139,hospital[#All],10,FALSE)</f>
        <v>12-Jun-2004</v>
      </c>
      <c r="M2139" s="29">
        <f>VLOOKUP(A2139,hospital[#All],6,FALSE)</f>
        <v>2094.1</v>
      </c>
      <c r="N2139" s="26" t="str">
        <f>VLOOKUP(A2139,hospital[#All],7,FALSE)</f>
        <v>tier - 3</v>
      </c>
      <c r="O2139" s="26" t="str">
        <f>VLOOKUP(A2139,hospital[#All],8,FALSE)</f>
        <v>tier - 2</v>
      </c>
      <c r="P2139" s="26" t="str">
        <f>VLOOKUP(A2139,hospital[#All],9,FALSE)</f>
        <v>R1025</v>
      </c>
      <c r="Q2139" s="26">
        <f>VLOOKUP(A2139,hospital[#All],11,FALSE)</f>
        <v>21</v>
      </c>
    </row>
    <row r="2140" spans="1:17" ht="15.6" x14ac:dyDescent="0.3">
      <c r="A2140" s="25" t="s">
        <v>224</v>
      </c>
      <c r="B2140" s="26" t="str">
        <f>VLOOKUP(A2140,cstm_name[#All],4,FALSE)</f>
        <v>arthur</v>
      </c>
      <c r="C2140" s="26">
        <f>VLOOKUP(A2140,medical[#All],2,FALSE)</f>
        <v>32.11</v>
      </c>
      <c r="D2140" s="26" t="str">
        <f>VLOOKUP(A2140,medical[#All],5,FALSE)</f>
        <v>Normal</v>
      </c>
      <c r="E2140" s="26" t="str">
        <f>VLOOKUP(A2140,medical[#All],6,FALSE)</f>
        <v>Yes</v>
      </c>
      <c r="F2140" s="26" t="str">
        <f>VLOOKUP('Health care'!A2140,medical[#All],7,FALSE)</f>
        <v>yes</v>
      </c>
      <c r="G2140" s="26" t="str">
        <f>VLOOKUP(A2140,medical[#All],8,FALSE)</f>
        <v>No</v>
      </c>
      <c r="H2140" s="26">
        <f>VLOOKUP('Health care'!A2140,medical[#All],9,FALSE)</f>
        <v>2</v>
      </c>
      <c r="I2140" s="26" t="str">
        <f>VLOOKUP(A2140,medical[#All],10,FALSE)</f>
        <v>No</v>
      </c>
      <c r="J2140" s="27" t="str">
        <f>VLOOKUP(A2140,medical[#All],3,FALSE)</f>
        <v>Obesity</v>
      </c>
      <c r="K2140" s="27" t="str">
        <f>VLOOKUP(A2140,medical[#All],5,FALSE)</f>
        <v>Normal</v>
      </c>
      <c r="L2140" s="28" t="str">
        <f>VLOOKUP(A2140,hospital[#All],10,FALSE)</f>
        <v>26-Jul-2000</v>
      </c>
      <c r="M2140" s="29">
        <f>VLOOKUP(A2140,hospital[#All],6,FALSE)</f>
        <v>2055.3200000000002</v>
      </c>
      <c r="N2140" s="26" t="str">
        <f>VLOOKUP(A2140,hospital[#All],7,FALSE)</f>
        <v>tier - 3</v>
      </c>
      <c r="O2140" s="26" t="str">
        <f>VLOOKUP(A2140,hospital[#All],8,FALSE)</f>
        <v>tier - 3</v>
      </c>
      <c r="P2140" s="26" t="str">
        <f>VLOOKUP(A2140,hospital[#All],9,FALSE)</f>
        <v>R1012</v>
      </c>
      <c r="Q2140" s="26">
        <f>VLOOKUP(A2140,hospital[#All],11,FALSE)</f>
        <v>25</v>
      </c>
    </row>
    <row r="2141" spans="1:17" ht="15.6" x14ac:dyDescent="0.3">
      <c r="A2141" s="25" t="s">
        <v>223</v>
      </c>
      <c r="B2141" s="26" t="str">
        <f>VLOOKUP(A2141,cstm_name[#All],4,FALSE)</f>
        <v>thomas</v>
      </c>
      <c r="C2141" s="26">
        <f>VLOOKUP(A2141,medical[#All],2,FALSE)</f>
        <v>25.175000000000001</v>
      </c>
      <c r="D2141" s="26" t="str">
        <f>VLOOKUP(A2141,medical[#All],5,FALSE)</f>
        <v>Prediabetes</v>
      </c>
      <c r="E2141" s="26" t="str">
        <f>VLOOKUP(A2141,medical[#All],6,FALSE)</f>
        <v>Yes</v>
      </c>
      <c r="F2141" s="26" t="str">
        <f>VLOOKUP('Health care'!A2141,medical[#All],7,FALSE)</f>
        <v>yes</v>
      </c>
      <c r="G2141" s="26" t="str">
        <f>VLOOKUP(A2141,medical[#All],8,FALSE)</f>
        <v>No</v>
      </c>
      <c r="H2141" s="26">
        <f>VLOOKUP('Health care'!A2141,medical[#All],9,FALSE)</f>
        <v>2</v>
      </c>
      <c r="I2141" s="26" t="str">
        <f>VLOOKUP(A2141,medical[#All],10,FALSE)</f>
        <v>No</v>
      </c>
      <c r="J2141" s="27" t="str">
        <f>VLOOKUP(A2141,medical[#All],3,FALSE)</f>
        <v>OverWeight</v>
      </c>
      <c r="K2141" s="27" t="str">
        <f>VLOOKUP(A2141,medical[#All],5,FALSE)</f>
        <v>Prediabetes</v>
      </c>
      <c r="L2141" s="28" t="str">
        <f>VLOOKUP(A2141,hospital[#All],10,FALSE)</f>
        <v>2-Sep-2000</v>
      </c>
      <c r="M2141" s="29">
        <f>VLOOKUP(A2141,hospital[#All],6,FALSE)</f>
        <v>2045.69</v>
      </c>
      <c r="N2141" s="26" t="str">
        <f>VLOOKUP(A2141,hospital[#All],7,FALSE)</f>
        <v>tier - 3</v>
      </c>
      <c r="O2141" s="26" t="str">
        <f>VLOOKUP(A2141,hospital[#All],8,FALSE)</f>
        <v>tier - 3</v>
      </c>
      <c r="P2141" s="26" t="str">
        <f>VLOOKUP(A2141,hospital[#All],9,FALSE)</f>
        <v>R1012</v>
      </c>
      <c r="Q2141" s="26">
        <f>VLOOKUP(A2141,hospital[#All],11,FALSE)</f>
        <v>25</v>
      </c>
    </row>
    <row r="2142" spans="1:17" ht="15.6" x14ac:dyDescent="0.3">
      <c r="A2142" s="25" t="s">
        <v>222</v>
      </c>
      <c r="B2142" s="26" t="str">
        <f>VLOOKUP(A2142,cstm_name[#All],4,FALSE)</f>
        <v>jennifer</v>
      </c>
      <c r="C2142" s="26">
        <f>VLOOKUP(A2142,medical[#All],2,FALSE)</f>
        <v>39.49</v>
      </c>
      <c r="D2142" s="26" t="str">
        <f>VLOOKUP(A2142,medical[#All],5,FALSE)</f>
        <v>Normal</v>
      </c>
      <c r="E2142" s="26" t="str">
        <f>VLOOKUP(A2142,medical[#All],6,FALSE)</f>
        <v>Yes</v>
      </c>
      <c r="F2142" s="26" t="str">
        <f>VLOOKUP('Health care'!A2142,medical[#All],7,FALSE)</f>
        <v>No</v>
      </c>
      <c r="G2142" s="26" t="str">
        <f>VLOOKUP(A2142,medical[#All],8,FALSE)</f>
        <v>No</v>
      </c>
      <c r="H2142" s="26">
        <f>VLOOKUP('Health care'!A2142,medical[#All],9,FALSE)</f>
        <v>0</v>
      </c>
      <c r="I2142" s="26" t="str">
        <f>VLOOKUP(A2142,medical[#All],10,FALSE)</f>
        <v>No</v>
      </c>
      <c r="J2142" s="27" t="str">
        <f>VLOOKUP(A2142,medical[#All],3,FALSE)</f>
        <v>Obesity</v>
      </c>
      <c r="K2142" s="27" t="str">
        <f>VLOOKUP(A2142,medical[#All],5,FALSE)</f>
        <v>Normal</v>
      </c>
      <c r="L2142" s="28" t="str">
        <f>VLOOKUP(A2142,hospital[#All],10,FALSE)</f>
        <v>4-Aug-2001</v>
      </c>
      <c r="M2142" s="29">
        <f>VLOOKUP(A2142,hospital[#All],6,FALSE)</f>
        <v>2026.97</v>
      </c>
      <c r="N2142" s="26" t="str">
        <f>VLOOKUP(A2142,hospital[#All],7,FALSE)</f>
        <v>tier - 3</v>
      </c>
      <c r="O2142" s="26" t="str">
        <f>VLOOKUP(A2142,hospital[#All],8,FALSE)</f>
        <v>tier - 2</v>
      </c>
      <c r="P2142" s="26" t="str">
        <f>VLOOKUP(A2142,hospital[#All],9,FALSE)</f>
        <v>R1013</v>
      </c>
      <c r="Q2142" s="26">
        <f>VLOOKUP(A2142,hospital[#All],11,FALSE)</f>
        <v>24</v>
      </c>
    </row>
    <row r="2143" spans="1:17" ht="15.6" x14ac:dyDescent="0.3">
      <c r="A2143" s="25" t="s">
        <v>221</v>
      </c>
      <c r="B2143" s="26" t="str">
        <f>VLOOKUP(A2143,cstm_name[#All],4,FALSE)</f>
        <v>tammy</v>
      </c>
      <c r="C2143" s="26">
        <f>VLOOKUP(A2143,medical[#All],2,FALSE)</f>
        <v>34.869999999999997</v>
      </c>
      <c r="D2143" s="26" t="str">
        <f>VLOOKUP(A2143,medical[#All],5,FALSE)</f>
        <v>Normal</v>
      </c>
      <c r="E2143" s="26" t="str">
        <f>VLOOKUP(A2143,medical[#All],6,FALSE)</f>
        <v>Yes</v>
      </c>
      <c r="F2143" s="26" t="str">
        <f>VLOOKUP('Health care'!A2143,medical[#All],7,FALSE)</f>
        <v>No</v>
      </c>
      <c r="G2143" s="26" t="str">
        <f>VLOOKUP(A2143,medical[#All],8,FALSE)</f>
        <v>No</v>
      </c>
      <c r="H2143" s="26">
        <f>VLOOKUP('Health care'!A2143,medical[#All],9,FALSE)</f>
        <v>0</v>
      </c>
      <c r="I2143" s="26" t="str">
        <f>VLOOKUP(A2143,medical[#All],10,FALSE)</f>
        <v>No</v>
      </c>
      <c r="J2143" s="27" t="str">
        <f>VLOOKUP(A2143,medical[#All],3,FALSE)</f>
        <v>Obesity</v>
      </c>
      <c r="K2143" s="27" t="str">
        <f>VLOOKUP(A2143,medical[#All],5,FALSE)</f>
        <v>Normal</v>
      </c>
      <c r="L2143" s="28" t="str">
        <f>VLOOKUP(A2143,hospital[#All],10,FALSE)</f>
        <v>6-Sep-2001</v>
      </c>
      <c r="M2143" s="29">
        <f>VLOOKUP(A2143,hospital[#All],6,FALSE)</f>
        <v>2020.55</v>
      </c>
      <c r="N2143" s="26" t="str">
        <f>VLOOKUP(A2143,hospital[#All],7,FALSE)</f>
        <v>tier - 3</v>
      </c>
      <c r="O2143" s="26" t="str">
        <f>VLOOKUP(A2143,hospital[#All],8,FALSE)</f>
        <v>tier - 2</v>
      </c>
      <c r="P2143" s="26" t="str">
        <f>VLOOKUP(A2143,hospital[#All],9,FALSE)</f>
        <v>R1013</v>
      </c>
      <c r="Q2143" s="26">
        <f>VLOOKUP(A2143,hospital[#All],11,FALSE)</f>
        <v>24</v>
      </c>
    </row>
    <row r="2144" spans="1:17" ht="15.6" x14ac:dyDescent="0.3">
      <c r="A2144" s="25" t="s">
        <v>220</v>
      </c>
      <c r="B2144" s="26" t="str">
        <f>VLOOKUP(A2144,cstm_name[#All],4,FALSE)</f>
        <v>lena</v>
      </c>
      <c r="C2144" s="26">
        <f>VLOOKUP(A2144,medical[#All],2,FALSE)</f>
        <v>34.6</v>
      </c>
      <c r="D2144" s="26" t="str">
        <f>VLOOKUP(A2144,medical[#All],5,FALSE)</f>
        <v>Normal</v>
      </c>
      <c r="E2144" s="26" t="str">
        <f>VLOOKUP(A2144,medical[#All],6,FALSE)</f>
        <v>Yes</v>
      </c>
      <c r="F2144" s="26" t="str">
        <f>VLOOKUP('Health care'!A2144,medical[#All],7,FALSE)</f>
        <v>No</v>
      </c>
      <c r="G2144" s="26" t="str">
        <f>VLOOKUP(A2144,medical[#All],8,FALSE)</f>
        <v>No</v>
      </c>
      <c r="H2144" s="26">
        <f>VLOOKUP('Health care'!A2144,medical[#All],9,FALSE)</f>
        <v>0</v>
      </c>
      <c r="I2144" s="26" t="str">
        <f>VLOOKUP(A2144,medical[#All],10,FALSE)</f>
        <v>No</v>
      </c>
      <c r="J2144" s="27" t="str">
        <f>VLOOKUP(A2144,medical[#All],3,FALSE)</f>
        <v>Obesity</v>
      </c>
      <c r="K2144" s="27" t="str">
        <f>VLOOKUP(A2144,medical[#All],5,FALSE)</f>
        <v>Normal</v>
      </c>
      <c r="L2144" s="28" t="str">
        <f>VLOOKUP(A2144,hospital[#All],10,FALSE)</f>
        <v>1-Jul-2001</v>
      </c>
      <c r="M2144" s="29">
        <f>VLOOKUP(A2144,hospital[#All],6,FALSE)</f>
        <v>2020.18</v>
      </c>
      <c r="N2144" s="26" t="str">
        <f>VLOOKUP(A2144,hospital[#All],7,FALSE)</f>
        <v>tier - 3</v>
      </c>
      <c r="O2144" s="26" t="str">
        <f>VLOOKUP(A2144,hospital[#All],8,FALSE)</f>
        <v>tier - 1</v>
      </c>
      <c r="P2144" s="26" t="str">
        <f>VLOOKUP(A2144,hospital[#All],9,FALSE)</f>
        <v>R1011</v>
      </c>
      <c r="Q2144" s="26">
        <f>VLOOKUP(A2144,hospital[#All],11,FALSE)</f>
        <v>24</v>
      </c>
    </row>
    <row r="2145" spans="1:17" ht="15.6" x14ac:dyDescent="0.3">
      <c r="A2145" s="25" t="s">
        <v>219</v>
      </c>
      <c r="B2145" s="26" t="str">
        <f>VLOOKUP(A2145,cstm_name[#All],4,FALSE)</f>
        <v>valentina</v>
      </c>
      <c r="C2145" s="26">
        <f>VLOOKUP(A2145,medical[#All],2,FALSE)</f>
        <v>25.8</v>
      </c>
      <c r="D2145" s="26" t="str">
        <f>VLOOKUP(A2145,medical[#All],5,FALSE)</f>
        <v>Prediabetes</v>
      </c>
      <c r="E2145" s="26" t="str">
        <f>VLOOKUP(A2145,medical[#All],6,FALSE)</f>
        <v>Yes</v>
      </c>
      <c r="F2145" s="26" t="str">
        <f>VLOOKUP('Health care'!A2145,medical[#All],7,FALSE)</f>
        <v>No</v>
      </c>
      <c r="G2145" s="26" t="str">
        <f>VLOOKUP(A2145,medical[#All],8,FALSE)</f>
        <v>No</v>
      </c>
      <c r="H2145" s="26">
        <f>VLOOKUP('Health care'!A2145,medical[#All],9,FALSE)</f>
        <v>0</v>
      </c>
      <c r="I2145" s="26" t="str">
        <f>VLOOKUP(A2145,medical[#All],10,FALSE)</f>
        <v>No</v>
      </c>
      <c r="J2145" s="27" t="str">
        <f>VLOOKUP(A2145,medical[#All],3,FALSE)</f>
        <v>OverWeight</v>
      </c>
      <c r="K2145" s="27" t="str">
        <f>VLOOKUP(A2145,medical[#All],5,FALSE)</f>
        <v>Prediabetes</v>
      </c>
      <c r="L2145" s="28" t="str">
        <f>VLOOKUP(A2145,hospital[#All],10,FALSE)</f>
        <v>14-Aug-2001</v>
      </c>
      <c r="M2145" s="29">
        <f>VLOOKUP(A2145,hospital[#All],6,FALSE)</f>
        <v>2007.95</v>
      </c>
      <c r="N2145" s="26" t="str">
        <f>VLOOKUP(A2145,hospital[#All],7,FALSE)</f>
        <v>tier - 3</v>
      </c>
      <c r="O2145" s="26" t="str">
        <f>VLOOKUP(A2145,hospital[#All],8,FALSE)</f>
        <v>tier - 2</v>
      </c>
      <c r="P2145" s="26" t="str">
        <f>VLOOKUP(A2145,hospital[#All],9,FALSE)</f>
        <v>R1011</v>
      </c>
      <c r="Q2145" s="26">
        <f>VLOOKUP(A2145,hospital[#All],11,FALSE)</f>
        <v>24</v>
      </c>
    </row>
    <row r="2146" spans="1:17" ht="15.6" x14ac:dyDescent="0.3">
      <c r="A2146" s="25" t="s">
        <v>218</v>
      </c>
      <c r="B2146" s="26" t="str">
        <f>VLOOKUP(A2146,cstm_name[#All],4,FALSE)</f>
        <v>Russell</v>
      </c>
      <c r="C2146" s="26">
        <f>VLOOKUP(A2146,medical[#All],2,FALSE)</f>
        <v>35.86</v>
      </c>
      <c r="D2146" s="26" t="str">
        <f>VLOOKUP(A2146,medical[#All],5,FALSE)</f>
        <v>Normal</v>
      </c>
      <c r="E2146" s="26" t="str">
        <f>VLOOKUP(A2146,medical[#All],6,FALSE)</f>
        <v>No</v>
      </c>
      <c r="F2146" s="26" t="str">
        <f>VLOOKUP('Health care'!A2146,medical[#All],7,FALSE)</f>
        <v>No</v>
      </c>
      <c r="G2146" s="26" t="str">
        <f>VLOOKUP(A2146,medical[#All],8,FALSE)</f>
        <v>No</v>
      </c>
      <c r="H2146" s="26">
        <f>VLOOKUP('Health care'!A2146,medical[#All],9,FALSE)</f>
        <v>1</v>
      </c>
      <c r="I2146" s="26" t="str">
        <f>VLOOKUP(A2146,medical[#All],10,FALSE)</f>
        <v>No</v>
      </c>
      <c r="J2146" s="27" t="str">
        <f>VLOOKUP(A2146,medical[#All],3,FALSE)</f>
        <v>Obesity</v>
      </c>
      <c r="K2146" s="27" t="str">
        <f>VLOOKUP(A2146,medical[#All],5,FALSE)</f>
        <v>Normal</v>
      </c>
      <c r="L2146" s="28" t="str">
        <f>VLOOKUP(A2146,hospital[#All],10,FALSE)</f>
        <v>14-Sep-1998</v>
      </c>
      <c r="M2146" s="29">
        <f>VLOOKUP(A2146,hospital[#All],6,FALSE)</f>
        <v>1986.93</v>
      </c>
      <c r="N2146" s="26" t="str">
        <f>VLOOKUP(A2146,hospital[#All],7,FALSE)</f>
        <v>tier - 3</v>
      </c>
      <c r="O2146" s="26" t="str">
        <f>VLOOKUP(A2146,hospital[#All],8,FALSE)</f>
        <v>tier - 2</v>
      </c>
      <c r="P2146" s="26" t="str">
        <f>VLOOKUP(A2146,hospital[#All],9,FALSE)</f>
        <v>R1013</v>
      </c>
      <c r="Q2146" s="26">
        <f>VLOOKUP(A2146,hospital[#All],11,FALSE)</f>
        <v>27</v>
      </c>
    </row>
    <row r="2147" spans="1:17" ht="15.6" x14ac:dyDescent="0.3">
      <c r="A2147" s="25" t="s">
        <v>217</v>
      </c>
      <c r="B2147" s="26" t="str">
        <f>VLOOKUP(A2147,cstm_name[#All],4,FALSE)</f>
        <v>Scott</v>
      </c>
      <c r="C2147" s="26">
        <f>VLOOKUP(A2147,medical[#All],2,FALSE)</f>
        <v>40.47</v>
      </c>
      <c r="D2147" s="26" t="str">
        <f>VLOOKUP(A2147,medical[#All],5,FALSE)</f>
        <v>Diabetes</v>
      </c>
      <c r="E2147" s="26" t="str">
        <f>VLOOKUP(A2147,medical[#All],6,FALSE)</f>
        <v>No</v>
      </c>
      <c r="F2147" s="26" t="str">
        <f>VLOOKUP('Health care'!A2147,medical[#All],7,FALSE)</f>
        <v>No</v>
      </c>
      <c r="G2147" s="26" t="str">
        <f>VLOOKUP(A2147,medical[#All],8,FALSE)</f>
        <v>No</v>
      </c>
      <c r="H2147" s="26">
        <f>VLOOKUP('Health care'!A2147,medical[#All],9,FALSE)</f>
        <v>0</v>
      </c>
      <c r="I2147" s="26" t="str">
        <f>VLOOKUP(A2147,medical[#All],10,FALSE)</f>
        <v>No</v>
      </c>
      <c r="J2147" s="27" t="str">
        <f>VLOOKUP(A2147,medical[#All],3,FALSE)</f>
        <v>Obesity</v>
      </c>
      <c r="K2147" s="27" t="str">
        <f>VLOOKUP(A2147,medical[#All],5,FALSE)</f>
        <v>Diabetes</v>
      </c>
      <c r="L2147" s="28" t="str">
        <f>VLOOKUP(A2147,hospital[#All],10,FALSE)</f>
        <v>29-Sep-2002</v>
      </c>
      <c r="M2147" s="29">
        <f>VLOOKUP(A2147,hospital[#All],6,FALSE)</f>
        <v>1984.45</v>
      </c>
      <c r="N2147" s="26" t="str">
        <f>VLOOKUP(A2147,hospital[#All],7,FALSE)</f>
        <v>tier - 3</v>
      </c>
      <c r="O2147" s="26" t="str">
        <f>VLOOKUP(A2147,hospital[#All],8,FALSE)</f>
        <v>tier - 3</v>
      </c>
      <c r="P2147" s="26" t="str">
        <f>VLOOKUP(A2147,hospital[#All],9,FALSE)</f>
        <v>R1016</v>
      </c>
      <c r="Q2147" s="26">
        <f>VLOOKUP(A2147,hospital[#All],11,FALSE)</f>
        <v>23</v>
      </c>
    </row>
    <row r="2148" spans="1:17" ht="15.6" x14ac:dyDescent="0.3">
      <c r="A2148" s="25" t="s">
        <v>216</v>
      </c>
      <c r="B2148" s="26" t="str">
        <f>VLOOKUP(A2148,cstm_name[#All],4,FALSE)</f>
        <v>sr</v>
      </c>
      <c r="C2148" s="26">
        <f>VLOOKUP(A2148,medical[#All],2,FALSE)</f>
        <v>32.01</v>
      </c>
      <c r="D2148" s="26" t="str">
        <f>VLOOKUP(A2148,medical[#All],5,FALSE)</f>
        <v>Prediabetes</v>
      </c>
      <c r="E2148" s="26" t="str">
        <f>VLOOKUP(A2148,medical[#All],6,FALSE)</f>
        <v>No</v>
      </c>
      <c r="F2148" s="26" t="str">
        <f>VLOOKUP('Health care'!A2148,medical[#All],7,FALSE)</f>
        <v>No</v>
      </c>
      <c r="G2148" s="26" t="str">
        <f>VLOOKUP(A2148,medical[#All],8,FALSE)</f>
        <v>No</v>
      </c>
      <c r="H2148" s="26">
        <f>VLOOKUP('Health care'!A2148,medical[#All],9,FALSE)</f>
        <v>1</v>
      </c>
      <c r="I2148" s="26" t="str">
        <f>VLOOKUP(A2148,medical[#All],10,FALSE)</f>
        <v>No</v>
      </c>
      <c r="J2148" s="27" t="str">
        <f>VLOOKUP(A2148,medical[#All],3,FALSE)</f>
        <v>Obesity</v>
      </c>
      <c r="K2148" s="27" t="str">
        <f>VLOOKUP(A2148,medical[#All],5,FALSE)</f>
        <v>Prediabetes</v>
      </c>
      <c r="L2148" s="28" t="str">
        <f>VLOOKUP(A2148,hospital[#All],10,FALSE)</f>
        <v>29-Dec-1998</v>
      </c>
      <c r="M2148" s="29">
        <f>VLOOKUP(A2148,hospital[#All],6,FALSE)</f>
        <v>1981.58</v>
      </c>
      <c r="N2148" s="26" t="str">
        <f>VLOOKUP(A2148,hospital[#All],7,FALSE)</f>
        <v>tier - 3</v>
      </c>
      <c r="O2148" s="26" t="str">
        <f>VLOOKUP(A2148,hospital[#All],8,FALSE)</f>
        <v>tier - 1</v>
      </c>
      <c r="P2148" s="26" t="str">
        <f>VLOOKUP(A2148,hospital[#All],9,FALSE)</f>
        <v>R1013</v>
      </c>
      <c r="Q2148" s="26">
        <f>VLOOKUP(A2148,hospital[#All],11,FALSE)</f>
        <v>27</v>
      </c>
    </row>
    <row r="2149" spans="1:17" ht="15.6" x14ac:dyDescent="0.3">
      <c r="A2149" s="25" t="s">
        <v>215</v>
      </c>
      <c r="B2149" s="26" t="str">
        <f>VLOOKUP(A2149,cstm_name[#All],4,FALSE)</f>
        <v>Paul</v>
      </c>
      <c r="C2149" s="26">
        <f>VLOOKUP(A2149,medical[#All],2,FALSE)</f>
        <v>33</v>
      </c>
      <c r="D2149" s="26" t="str">
        <f>VLOOKUP(A2149,medical[#All],5,FALSE)</f>
        <v>Diabetes</v>
      </c>
      <c r="E2149" s="26" t="str">
        <f>VLOOKUP(A2149,medical[#All],6,FALSE)</f>
        <v>No</v>
      </c>
      <c r="F2149" s="26" t="str">
        <f>VLOOKUP('Health care'!A2149,medical[#All],7,FALSE)</f>
        <v>No</v>
      </c>
      <c r="G2149" s="26" t="str">
        <f>VLOOKUP(A2149,medical[#All],8,FALSE)</f>
        <v>No</v>
      </c>
      <c r="H2149" s="26">
        <f>VLOOKUP('Health care'!A2149,medical[#All],9,FALSE)</f>
        <v>0</v>
      </c>
      <c r="I2149" s="26" t="str">
        <f>VLOOKUP(A2149,medical[#All],10,FALSE)</f>
        <v>No</v>
      </c>
      <c r="J2149" s="27" t="str">
        <f>VLOOKUP(A2149,medical[#All],3,FALSE)</f>
        <v>Obesity</v>
      </c>
      <c r="K2149" s="27" t="str">
        <f>VLOOKUP(A2149,medical[#All],5,FALSE)</f>
        <v>Diabetes</v>
      </c>
      <c r="L2149" s="28" t="str">
        <f>VLOOKUP(A2149,hospital[#All],10,FALSE)</f>
        <v>16-Jul-2002</v>
      </c>
      <c r="M2149" s="29">
        <f>VLOOKUP(A2149,hospital[#All],6,FALSE)</f>
        <v>1980.07</v>
      </c>
      <c r="N2149" s="26" t="str">
        <f>VLOOKUP(A2149,hospital[#All],7,FALSE)</f>
        <v>tier - 3</v>
      </c>
      <c r="O2149" s="26" t="str">
        <f>VLOOKUP(A2149,hospital[#All],8,FALSE)</f>
        <v>tier - 3</v>
      </c>
      <c r="P2149" s="26" t="str">
        <f>VLOOKUP(A2149,hospital[#All],9,FALSE)</f>
        <v>R1011</v>
      </c>
      <c r="Q2149" s="26">
        <f>VLOOKUP(A2149,hospital[#All],11,FALSE)</f>
        <v>23</v>
      </c>
    </row>
    <row r="2150" spans="1:17" ht="15.6" x14ac:dyDescent="0.3">
      <c r="A2150" s="25" t="s">
        <v>214</v>
      </c>
      <c r="B2150" s="26" t="str">
        <f>VLOOKUP(A2150,cstm_name[#All],4,FALSE)</f>
        <v>adam</v>
      </c>
      <c r="C2150" s="26">
        <f>VLOOKUP(A2150,medical[#All],2,FALSE)</f>
        <v>29.3</v>
      </c>
      <c r="D2150" s="26" t="str">
        <f>VLOOKUP(A2150,medical[#All],5,FALSE)</f>
        <v>Prediabetes</v>
      </c>
      <c r="E2150" s="26" t="str">
        <f>VLOOKUP(A2150,medical[#All],6,FALSE)</f>
        <v>No</v>
      </c>
      <c r="F2150" s="26" t="str">
        <f>VLOOKUP('Health care'!A2150,medical[#All],7,FALSE)</f>
        <v>No</v>
      </c>
      <c r="G2150" s="26" t="str">
        <f>VLOOKUP(A2150,medical[#All],8,FALSE)</f>
        <v>No</v>
      </c>
      <c r="H2150" s="26">
        <f>VLOOKUP('Health care'!A2150,medical[#All],9,FALSE)</f>
        <v>1</v>
      </c>
      <c r="I2150" s="26" t="str">
        <f>VLOOKUP(A2150,medical[#All],10,FALSE)</f>
        <v>No</v>
      </c>
      <c r="J2150" s="27" t="str">
        <f>VLOOKUP(A2150,medical[#All],3,FALSE)</f>
        <v>OverWeight</v>
      </c>
      <c r="K2150" s="27" t="str">
        <f>VLOOKUP(A2150,medical[#All],5,FALSE)</f>
        <v>Prediabetes</v>
      </c>
      <c r="L2150" s="28" t="str">
        <f>VLOOKUP(A2150,hospital[#All],10,FALSE)</f>
        <v>29-Sep-1998</v>
      </c>
      <c r="M2150" s="29">
        <f>VLOOKUP(A2150,hospital[#All],6,FALSE)</f>
        <v>1977.82</v>
      </c>
      <c r="N2150" s="26" t="str">
        <f>VLOOKUP(A2150,hospital[#All],7,FALSE)</f>
        <v>tier - 3</v>
      </c>
      <c r="O2150" s="26" t="str">
        <f>VLOOKUP(A2150,hospital[#All],8,FALSE)</f>
        <v>tier - 1</v>
      </c>
      <c r="P2150" s="26" t="str">
        <f>VLOOKUP(A2150,hospital[#All],9,FALSE)</f>
        <v>R1011</v>
      </c>
      <c r="Q2150" s="26">
        <f>VLOOKUP(A2150,hospital[#All],11,FALSE)</f>
        <v>27</v>
      </c>
    </row>
    <row r="2151" spans="1:17" ht="15.6" x14ac:dyDescent="0.3">
      <c r="A2151" s="25" t="s">
        <v>213</v>
      </c>
      <c r="B2151" s="26" t="str">
        <f>VLOOKUP(A2151,cstm_name[#All],4,FALSE)</f>
        <v>Edward</v>
      </c>
      <c r="C2151" s="26">
        <f>VLOOKUP(A2151,medical[#All],2,FALSE)</f>
        <v>25.8</v>
      </c>
      <c r="D2151" s="26" t="str">
        <f>VLOOKUP(A2151,medical[#All],5,FALSE)</f>
        <v>Normal</v>
      </c>
      <c r="E2151" s="26" t="str">
        <f>VLOOKUP(A2151,medical[#All],6,FALSE)</f>
        <v>No</v>
      </c>
      <c r="F2151" s="26" t="str">
        <f>VLOOKUP('Health care'!A2151,medical[#All],7,FALSE)</f>
        <v>No</v>
      </c>
      <c r="G2151" s="26" t="str">
        <f>VLOOKUP(A2151,medical[#All],8,FALSE)</f>
        <v>No</v>
      </c>
      <c r="H2151" s="26">
        <f>VLOOKUP('Health care'!A2151,medical[#All],9,FALSE)</f>
        <v>1</v>
      </c>
      <c r="I2151" s="26" t="str">
        <f>VLOOKUP(A2151,medical[#All],10,FALSE)</f>
        <v>No</v>
      </c>
      <c r="J2151" s="27" t="str">
        <f>VLOOKUP(A2151,medical[#All],3,FALSE)</f>
        <v>OverWeight</v>
      </c>
      <c r="K2151" s="27" t="str">
        <f>VLOOKUP(A2151,medical[#All],5,FALSE)</f>
        <v>Normal</v>
      </c>
      <c r="L2151" s="28" t="str">
        <f>VLOOKUP(A2151,hospital[#All],10,FALSE)</f>
        <v>5-Oct-1998</v>
      </c>
      <c r="M2151" s="29">
        <f>VLOOKUP(A2151,hospital[#All],6,FALSE)</f>
        <v>1972.95</v>
      </c>
      <c r="N2151" s="26" t="str">
        <f>VLOOKUP(A2151,hospital[#All],7,FALSE)</f>
        <v>tier - 3</v>
      </c>
      <c r="O2151" s="26" t="str">
        <f>VLOOKUP(A2151,hospital[#All],8,FALSE)</f>
        <v>tier - 1</v>
      </c>
      <c r="P2151" s="26" t="str">
        <f>VLOOKUP(A2151,hospital[#All],9,FALSE)</f>
        <v>R1011</v>
      </c>
      <c r="Q2151" s="26">
        <f>VLOOKUP(A2151,hospital[#All],11,FALSE)</f>
        <v>27</v>
      </c>
    </row>
    <row r="2152" spans="1:17" ht="15.6" x14ac:dyDescent="0.3">
      <c r="A2152" s="25" t="s">
        <v>212</v>
      </c>
      <c r="B2152" s="26" t="str">
        <f>VLOOKUP(A2152,cstm_name[#All],4,FALSE)</f>
        <v>Patrick</v>
      </c>
      <c r="C2152" s="26">
        <f>VLOOKUP(A2152,medical[#All],2,FALSE)</f>
        <v>23.4</v>
      </c>
      <c r="D2152" s="26" t="str">
        <f>VLOOKUP(A2152,medical[#All],5,FALSE)</f>
        <v>Normal</v>
      </c>
      <c r="E2152" s="26" t="str">
        <f>VLOOKUP(A2152,medical[#All],6,FALSE)</f>
        <v>No</v>
      </c>
      <c r="F2152" s="26" t="str">
        <f>VLOOKUP('Health care'!A2152,medical[#All],7,FALSE)</f>
        <v>No</v>
      </c>
      <c r="G2152" s="26" t="str">
        <f>VLOOKUP(A2152,medical[#All],8,FALSE)</f>
        <v>No</v>
      </c>
      <c r="H2152" s="26">
        <f>VLOOKUP('Health care'!A2152,medical[#All],9,FALSE)</f>
        <v>1</v>
      </c>
      <c r="I2152" s="26" t="str">
        <f>VLOOKUP(A2152,medical[#All],10,FALSE)</f>
        <v>No</v>
      </c>
      <c r="J2152" s="27" t="str">
        <f>VLOOKUP(A2152,medical[#All],3,FALSE)</f>
        <v>Normal Weight</v>
      </c>
      <c r="K2152" s="27" t="str">
        <f>VLOOKUP(A2152,medical[#All],5,FALSE)</f>
        <v>Normal</v>
      </c>
      <c r="L2152" s="28" t="str">
        <f>VLOOKUP(A2152,hospital[#All],10,FALSE)</f>
        <v>28-Sep-1998</v>
      </c>
      <c r="M2152" s="29">
        <f>VLOOKUP(A2152,hospital[#All],6,FALSE)</f>
        <v>1969.61</v>
      </c>
      <c r="N2152" s="26" t="str">
        <f>VLOOKUP(A2152,hospital[#All],7,FALSE)</f>
        <v>tier - 3</v>
      </c>
      <c r="O2152" s="26" t="str">
        <f>VLOOKUP(A2152,hospital[#All],8,FALSE)</f>
        <v>tier - 3</v>
      </c>
      <c r="P2152" s="26" t="str">
        <f>VLOOKUP(A2152,hospital[#All],9,FALSE)</f>
        <v>R1011</v>
      </c>
      <c r="Q2152" s="26">
        <f>VLOOKUP(A2152,hospital[#All],11,FALSE)</f>
        <v>27</v>
      </c>
    </row>
    <row r="2153" spans="1:17" ht="15.6" x14ac:dyDescent="0.3">
      <c r="A2153" s="25" t="s">
        <v>211</v>
      </c>
      <c r="B2153" s="26" t="str">
        <f>VLOOKUP(A2153,cstm_name[#All],4,FALSE)</f>
        <v>Geraint</v>
      </c>
      <c r="C2153" s="26">
        <f>VLOOKUP(A2153,medical[#All],2,FALSE)</f>
        <v>27.93</v>
      </c>
      <c r="D2153" s="26" t="str">
        <f>VLOOKUP(A2153,medical[#All],5,FALSE)</f>
        <v>Diabetes</v>
      </c>
      <c r="E2153" s="26" t="str">
        <f>VLOOKUP(A2153,medical[#All],6,FALSE)</f>
        <v>No</v>
      </c>
      <c r="F2153" s="26" t="str">
        <f>VLOOKUP('Health care'!A2153,medical[#All],7,FALSE)</f>
        <v>No</v>
      </c>
      <c r="G2153" s="26" t="str">
        <f>VLOOKUP(A2153,medical[#All],8,FALSE)</f>
        <v>No</v>
      </c>
      <c r="H2153" s="26">
        <f>VLOOKUP('Health care'!A2153,medical[#All],9,FALSE)</f>
        <v>0</v>
      </c>
      <c r="I2153" s="26" t="str">
        <f>VLOOKUP(A2153,medical[#All],10,FALSE)</f>
        <v>No</v>
      </c>
      <c r="J2153" s="27" t="str">
        <f>VLOOKUP(A2153,medical[#All],3,FALSE)</f>
        <v>OverWeight</v>
      </c>
      <c r="K2153" s="27" t="str">
        <f>VLOOKUP(A2153,medical[#All],5,FALSE)</f>
        <v>Diabetes</v>
      </c>
      <c r="L2153" s="28" t="str">
        <f>VLOOKUP(A2153,hospital[#All],10,FALSE)</f>
        <v>29-Jul-2002</v>
      </c>
      <c r="M2153" s="29">
        <f>VLOOKUP(A2153,hospital[#All],6,FALSE)</f>
        <v>1967.02</v>
      </c>
      <c r="N2153" s="26" t="str">
        <f>VLOOKUP(A2153,hospital[#All],7,FALSE)</f>
        <v>tier - 3</v>
      </c>
      <c r="O2153" s="26" t="str">
        <f>VLOOKUP(A2153,hospital[#All],8,FALSE)</f>
        <v>tier - 2</v>
      </c>
      <c r="P2153" s="26" t="str">
        <f>VLOOKUP(A2153,hospital[#All],9,FALSE)</f>
        <v>R1016</v>
      </c>
      <c r="Q2153" s="26">
        <f>VLOOKUP(A2153,hospital[#All],11,FALSE)</f>
        <v>23</v>
      </c>
    </row>
    <row r="2154" spans="1:17" ht="15.6" x14ac:dyDescent="0.3">
      <c r="A2154" s="25" t="s">
        <v>210</v>
      </c>
      <c r="B2154" s="26" t="str">
        <f>VLOOKUP(A2154,cstm_name[#All],4,FALSE)</f>
        <v>dj</v>
      </c>
      <c r="C2154" s="26">
        <f>VLOOKUP(A2154,medical[#All],2,FALSE)</f>
        <v>22</v>
      </c>
      <c r="D2154" s="26" t="str">
        <f>VLOOKUP(A2154,medical[#All],5,FALSE)</f>
        <v>Diabetes</v>
      </c>
      <c r="E2154" s="26" t="str">
        <f>VLOOKUP(A2154,medical[#All],6,FALSE)</f>
        <v>No</v>
      </c>
      <c r="F2154" s="26" t="str">
        <f>VLOOKUP('Health care'!A2154,medical[#All],7,FALSE)</f>
        <v>No</v>
      </c>
      <c r="G2154" s="26" t="str">
        <f>VLOOKUP(A2154,medical[#All],8,FALSE)</f>
        <v>No</v>
      </c>
      <c r="H2154" s="26">
        <f>VLOOKUP('Health care'!A2154,medical[#All],9,FALSE)</f>
        <v>0</v>
      </c>
      <c r="I2154" s="26" t="str">
        <f>VLOOKUP(A2154,medical[#All],10,FALSE)</f>
        <v>No</v>
      </c>
      <c r="J2154" s="27" t="str">
        <f>VLOOKUP(A2154,medical[#All],3,FALSE)</f>
        <v>Normal Weight</v>
      </c>
      <c r="K2154" s="27" t="str">
        <f>VLOOKUP(A2154,medical[#All],5,FALSE)</f>
        <v>Diabetes</v>
      </c>
      <c r="L2154" s="28" t="str">
        <f>VLOOKUP(A2154,hospital[#All],10,FALSE)</f>
        <v>7-Sep-2002</v>
      </c>
      <c r="M2154" s="29">
        <f>VLOOKUP(A2154,hospital[#All],6,FALSE)</f>
        <v>1964.78</v>
      </c>
      <c r="N2154" s="26" t="str">
        <f>VLOOKUP(A2154,hospital[#All],7,FALSE)</f>
        <v>tier - 3</v>
      </c>
      <c r="O2154" s="26" t="str">
        <f>VLOOKUP(A2154,hospital[#All],8,FALSE)</f>
        <v>tier - 1</v>
      </c>
      <c r="P2154" s="26" t="str">
        <f>VLOOKUP(A2154,hospital[#All],9,FALSE)</f>
        <v>R1011</v>
      </c>
      <c r="Q2154" s="26">
        <f>VLOOKUP(A2154,hospital[#All],11,FALSE)</f>
        <v>23</v>
      </c>
    </row>
    <row r="2155" spans="1:17" ht="15.6" x14ac:dyDescent="0.3">
      <c r="A2155" s="25" t="s">
        <v>209</v>
      </c>
      <c r="B2155" s="26" t="str">
        <f>VLOOKUP(A2155,cstm_name[#All],4,FALSE)</f>
        <v>Zachary</v>
      </c>
      <c r="C2155" s="26">
        <f>VLOOKUP(A2155,medical[#All],2,FALSE)</f>
        <v>36.86</v>
      </c>
      <c r="D2155" s="26" t="str">
        <f>VLOOKUP(A2155,medical[#All],5,FALSE)</f>
        <v>Normal</v>
      </c>
      <c r="E2155" s="26" t="str">
        <f>VLOOKUP(A2155,medical[#All],6,FALSE)</f>
        <v>Yes</v>
      </c>
      <c r="F2155" s="26" t="str">
        <f>VLOOKUP('Health care'!A2155,medical[#All],7,FALSE)</f>
        <v>No</v>
      </c>
      <c r="G2155" s="26" t="str">
        <f>VLOOKUP(A2155,medical[#All],8,FALSE)</f>
        <v>No</v>
      </c>
      <c r="H2155" s="26">
        <f>VLOOKUP('Health care'!A2155,medical[#All],9,FALSE)</f>
        <v>0</v>
      </c>
      <c r="I2155" s="26" t="str">
        <f>VLOOKUP(A2155,medical[#All],10,FALSE)</f>
        <v>No</v>
      </c>
      <c r="J2155" s="27" t="str">
        <f>VLOOKUP(A2155,medical[#All],3,FALSE)</f>
        <v>Obesity</v>
      </c>
      <c r="K2155" s="27" t="str">
        <f>VLOOKUP(A2155,medical[#All],5,FALSE)</f>
        <v>Normal</v>
      </c>
      <c r="L2155" s="28" t="str">
        <f>VLOOKUP(A2155,hospital[#All],10,FALSE)</f>
        <v>9-Dec-2001</v>
      </c>
      <c r="M2155" s="29">
        <f>VLOOKUP(A2155,hospital[#All],6,FALSE)</f>
        <v>1917.32</v>
      </c>
      <c r="N2155" s="26" t="str">
        <f>VLOOKUP(A2155,hospital[#All],7,FALSE)</f>
        <v>tier - 3</v>
      </c>
      <c r="O2155" s="26" t="str">
        <f>VLOOKUP(A2155,hospital[#All],8,FALSE)</f>
        <v>tier - 2</v>
      </c>
      <c r="P2155" s="26" t="str">
        <f>VLOOKUP(A2155,hospital[#All],9,FALSE)</f>
        <v>R1012</v>
      </c>
      <c r="Q2155" s="26">
        <f>VLOOKUP(A2155,hospital[#All],11,FALSE)</f>
        <v>24</v>
      </c>
    </row>
    <row r="2156" spans="1:17" ht="15.6" x14ac:dyDescent="0.3">
      <c r="A2156" s="25" t="s">
        <v>208</v>
      </c>
      <c r="B2156" s="26" t="str">
        <f>VLOOKUP(A2156,cstm_name[#All],4,FALSE)</f>
        <v>Brian</v>
      </c>
      <c r="C2156" s="26">
        <f>VLOOKUP(A2156,medical[#All],2,FALSE)</f>
        <v>31.254999999999999</v>
      </c>
      <c r="D2156" s="26" t="str">
        <f>VLOOKUP(A2156,medical[#All],5,FALSE)</f>
        <v>Normal</v>
      </c>
      <c r="E2156" s="26" t="str">
        <f>VLOOKUP(A2156,medical[#All],6,FALSE)</f>
        <v>Yes</v>
      </c>
      <c r="F2156" s="26" t="str">
        <f>VLOOKUP('Health care'!A2156,medical[#All],7,FALSE)</f>
        <v>No</v>
      </c>
      <c r="G2156" s="26" t="str">
        <f>VLOOKUP(A2156,medical[#All],8,FALSE)</f>
        <v>No</v>
      </c>
      <c r="H2156" s="26">
        <f>VLOOKUP('Health care'!A2156,medical[#All],9,FALSE)</f>
        <v>0</v>
      </c>
      <c r="I2156" s="26" t="str">
        <f>VLOOKUP(A2156,medical[#All],10,FALSE)</f>
        <v>No</v>
      </c>
      <c r="J2156" s="27" t="str">
        <f>VLOOKUP(A2156,medical[#All],3,FALSE)</f>
        <v>Obesity</v>
      </c>
      <c r="K2156" s="27" t="str">
        <f>VLOOKUP(A2156,medical[#All],5,FALSE)</f>
        <v>Normal</v>
      </c>
      <c r="L2156" s="28" t="str">
        <f>VLOOKUP(A2156,hospital[#All],10,FALSE)</f>
        <v>3-Aug-2001</v>
      </c>
      <c r="M2156" s="29">
        <f>VLOOKUP(A2156,hospital[#All],6,FALSE)</f>
        <v>1909.53</v>
      </c>
      <c r="N2156" s="26" t="str">
        <f>VLOOKUP(A2156,hospital[#All],7,FALSE)</f>
        <v>tier - 3</v>
      </c>
      <c r="O2156" s="26" t="str">
        <f>VLOOKUP(A2156,hospital[#All],8,FALSE)</f>
        <v>tier - 3</v>
      </c>
      <c r="P2156" s="26" t="str">
        <f>VLOOKUP(A2156,hospital[#All],9,FALSE)</f>
        <v>R1012</v>
      </c>
      <c r="Q2156" s="26">
        <f>VLOOKUP(A2156,hospital[#All],11,FALSE)</f>
        <v>24</v>
      </c>
    </row>
    <row r="2157" spans="1:17" ht="15.6" x14ac:dyDescent="0.3">
      <c r="A2157" s="25" t="s">
        <v>207</v>
      </c>
      <c r="B2157" s="26" t="str">
        <f>VLOOKUP(A2157,cstm_name[#All],4,FALSE)</f>
        <v>joe</v>
      </c>
      <c r="C2157" s="26">
        <f>VLOOKUP(A2157,medical[#All],2,FALSE)</f>
        <v>23.06</v>
      </c>
      <c r="D2157" s="26" t="str">
        <f>VLOOKUP(A2157,medical[#All],5,FALSE)</f>
        <v>Normal</v>
      </c>
      <c r="E2157" s="26" t="str">
        <f>VLOOKUP(A2157,medical[#All],6,FALSE)</f>
        <v>No</v>
      </c>
      <c r="F2157" s="26" t="str">
        <f>VLOOKUP('Health care'!A2157,medical[#All],7,FALSE)</f>
        <v>No</v>
      </c>
      <c r="G2157" s="26" t="str">
        <f>VLOOKUP(A2157,medical[#All],8,FALSE)</f>
        <v>No</v>
      </c>
      <c r="H2157" s="26">
        <f>VLOOKUP('Health care'!A2157,medical[#All],9,FALSE)</f>
        <v>0</v>
      </c>
      <c r="I2157" s="26" t="str">
        <f>VLOOKUP(A2157,medical[#All],10,FALSE)</f>
        <v>No</v>
      </c>
      <c r="J2157" s="27" t="str">
        <f>VLOOKUP(A2157,medical[#All],3,FALSE)</f>
        <v>Normal Weight</v>
      </c>
      <c r="K2157" s="27" t="str">
        <f>VLOOKUP(A2157,medical[#All],5,FALSE)</f>
        <v>Normal</v>
      </c>
      <c r="L2157" s="28" t="str">
        <f>VLOOKUP(A2157,hospital[#All],10,FALSE)</f>
        <v>6-Oct-1994</v>
      </c>
      <c r="M2157" s="29">
        <f>VLOOKUP(A2157,hospital[#All],6,FALSE)</f>
        <v>1908.9</v>
      </c>
      <c r="N2157" s="26" t="str">
        <f>VLOOKUP(A2157,hospital[#All],7,FALSE)</f>
        <v>tier - 3</v>
      </c>
      <c r="O2157" s="26" t="str">
        <f>VLOOKUP(A2157,hospital[#All],8,FALSE)</f>
        <v>tier - 3</v>
      </c>
      <c r="P2157" s="26" t="str">
        <f>VLOOKUP(A2157,hospital[#All],9,FALSE)</f>
        <v>R1013</v>
      </c>
      <c r="Q2157" s="26">
        <f>VLOOKUP(A2157,hospital[#All],11,FALSE)</f>
        <v>31</v>
      </c>
    </row>
    <row r="2158" spans="1:17" ht="15.6" x14ac:dyDescent="0.3">
      <c r="A2158" s="25" t="s">
        <v>206</v>
      </c>
      <c r="B2158" s="26" t="str">
        <f>VLOOKUP(A2158,cstm_name[#All],4,FALSE)</f>
        <v>stephen</v>
      </c>
      <c r="C2158" s="26">
        <f>VLOOKUP(A2158,medical[#All],2,FALSE)</f>
        <v>28.975000000000001</v>
      </c>
      <c r="D2158" s="26" t="str">
        <f>VLOOKUP(A2158,medical[#All],5,FALSE)</f>
        <v>Normal</v>
      </c>
      <c r="E2158" s="26" t="str">
        <f>VLOOKUP(A2158,medical[#All],6,FALSE)</f>
        <v>Yes</v>
      </c>
      <c r="F2158" s="26" t="str">
        <f>VLOOKUP('Health care'!A2158,medical[#All],7,FALSE)</f>
        <v>No</v>
      </c>
      <c r="G2158" s="26" t="str">
        <f>VLOOKUP(A2158,medical[#All],8,FALSE)</f>
        <v>No</v>
      </c>
      <c r="H2158" s="26">
        <f>VLOOKUP('Health care'!A2158,medical[#All],9,FALSE)</f>
        <v>0</v>
      </c>
      <c r="I2158" s="26" t="str">
        <f>VLOOKUP(A2158,medical[#All],10,FALSE)</f>
        <v>No</v>
      </c>
      <c r="J2158" s="27" t="str">
        <f>VLOOKUP(A2158,medical[#All],3,FALSE)</f>
        <v>OverWeight</v>
      </c>
      <c r="K2158" s="27" t="str">
        <f>VLOOKUP(A2158,medical[#All],5,FALSE)</f>
        <v>Normal</v>
      </c>
      <c r="L2158" s="28" t="str">
        <f>VLOOKUP(A2158,hospital[#All],10,FALSE)</f>
        <v>10-Aug-2001</v>
      </c>
      <c r="M2158" s="29">
        <f>VLOOKUP(A2158,hospital[#All],6,FALSE)</f>
        <v>1906.36</v>
      </c>
      <c r="N2158" s="26" t="str">
        <f>VLOOKUP(A2158,hospital[#All],7,FALSE)</f>
        <v>tier - 3</v>
      </c>
      <c r="O2158" s="26" t="str">
        <f>VLOOKUP(A2158,hospital[#All],8,FALSE)</f>
        <v>tier - 1</v>
      </c>
      <c r="P2158" s="26" t="str">
        <f>VLOOKUP(A2158,hospital[#All],9,FALSE)</f>
        <v>R1012</v>
      </c>
      <c r="Q2158" s="26">
        <f>VLOOKUP(A2158,hospital[#All],11,FALSE)</f>
        <v>24</v>
      </c>
    </row>
    <row r="2159" spans="1:17" ht="15.6" x14ac:dyDescent="0.3">
      <c r="A2159" s="25" t="s">
        <v>205</v>
      </c>
      <c r="B2159" s="26" t="str">
        <f>VLOOKUP(A2159,cstm_name[#All],4,FALSE)</f>
        <v>Ellen</v>
      </c>
      <c r="C2159" s="26">
        <f>VLOOKUP(A2159,medical[#All],2,FALSE)</f>
        <v>33.299999999999997</v>
      </c>
      <c r="D2159" s="26" t="str">
        <f>VLOOKUP(A2159,medical[#All],5,FALSE)</f>
        <v>Diabetes</v>
      </c>
      <c r="E2159" s="26" t="str">
        <f>VLOOKUP(A2159,medical[#All],6,FALSE)</f>
        <v>No</v>
      </c>
      <c r="F2159" s="26" t="str">
        <f>VLOOKUP('Health care'!A2159,medical[#All],7,FALSE)</f>
        <v>No</v>
      </c>
      <c r="G2159" s="26" t="str">
        <f>VLOOKUP(A2159,medical[#All],8,FALSE)</f>
        <v>No</v>
      </c>
      <c r="H2159" s="26">
        <f>VLOOKUP('Health care'!A2159,medical[#All],9,FALSE)</f>
        <v>0</v>
      </c>
      <c r="I2159" s="26" t="str">
        <f>VLOOKUP(A2159,medical[#All],10,FALSE)</f>
        <v>No</v>
      </c>
      <c r="J2159" s="27" t="str">
        <f>VLOOKUP(A2159,medical[#All],3,FALSE)</f>
        <v>Obesity</v>
      </c>
      <c r="K2159" s="27" t="str">
        <f>VLOOKUP(A2159,medical[#All],5,FALSE)</f>
        <v>Diabetes</v>
      </c>
      <c r="L2159" s="28" t="str">
        <f>VLOOKUP(A2159,hospital[#All],10,FALSE)</f>
        <v>21-Aug-2002</v>
      </c>
      <c r="M2159" s="29">
        <f>VLOOKUP(A2159,hospital[#All],6,FALSE)</f>
        <v>1880.49</v>
      </c>
      <c r="N2159" s="26" t="str">
        <f>VLOOKUP(A2159,hospital[#All],7,FALSE)</f>
        <v>tier - 3</v>
      </c>
      <c r="O2159" s="26" t="str">
        <f>VLOOKUP(A2159,hospital[#All],8,FALSE)</f>
        <v>tier - 1</v>
      </c>
      <c r="P2159" s="26" t="str">
        <f>VLOOKUP(A2159,hospital[#All],9,FALSE)</f>
        <v>R1011</v>
      </c>
      <c r="Q2159" s="26">
        <f>VLOOKUP(A2159,hospital[#All],11,FALSE)</f>
        <v>23</v>
      </c>
    </row>
    <row r="2160" spans="1:17" ht="15.6" x14ac:dyDescent="0.3">
      <c r="A2160" s="25" t="s">
        <v>204</v>
      </c>
      <c r="B2160" s="26" t="str">
        <f>VLOOKUP(A2160,cstm_name[#All],4,FALSE)</f>
        <v>cindy</v>
      </c>
      <c r="C2160" s="26">
        <f>VLOOKUP(A2160,medical[#All],2,FALSE)</f>
        <v>33</v>
      </c>
      <c r="D2160" s="26" t="str">
        <f>VLOOKUP(A2160,medical[#All],5,FALSE)</f>
        <v>Diabetes</v>
      </c>
      <c r="E2160" s="26" t="str">
        <f>VLOOKUP(A2160,medical[#All],6,FALSE)</f>
        <v>No</v>
      </c>
      <c r="F2160" s="26" t="str">
        <f>VLOOKUP('Health care'!A2160,medical[#All],7,FALSE)</f>
        <v>No</v>
      </c>
      <c r="G2160" s="26" t="str">
        <f>VLOOKUP(A2160,medical[#All],8,FALSE)</f>
        <v>No</v>
      </c>
      <c r="H2160" s="26">
        <f>VLOOKUP('Health care'!A2160,medical[#All],9,FALSE)</f>
        <v>0</v>
      </c>
      <c r="I2160" s="26" t="str">
        <f>VLOOKUP(A2160,medical[#All],10,FALSE)</f>
        <v>No</v>
      </c>
      <c r="J2160" s="27" t="str">
        <f>VLOOKUP(A2160,medical[#All],3,FALSE)</f>
        <v>Obesity</v>
      </c>
      <c r="K2160" s="27" t="str">
        <f>VLOOKUP(A2160,medical[#All],5,FALSE)</f>
        <v>Diabetes</v>
      </c>
      <c r="L2160" s="28" t="str">
        <f>VLOOKUP(A2160,hospital[#All],10,FALSE)</f>
        <v>29-Aug-2002</v>
      </c>
      <c r="M2160" s="29">
        <f>VLOOKUP(A2160,hospital[#All],6,FALSE)</f>
        <v>1880.07</v>
      </c>
      <c r="N2160" s="26" t="str">
        <f>VLOOKUP(A2160,hospital[#All],7,FALSE)</f>
        <v>tier - 3</v>
      </c>
      <c r="O2160" s="26" t="str">
        <f>VLOOKUP(A2160,hospital[#All],8,FALSE)</f>
        <v>tier - 2</v>
      </c>
      <c r="P2160" s="26" t="str">
        <f>VLOOKUP(A2160,hospital[#All],9,FALSE)</f>
        <v>R1013</v>
      </c>
      <c r="Q2160" s="26">
        <f>VLOOKUP(A2160,hospital[#All],11,FALSE)</f>
        <v>23</v>
      </c>
    </row>
    <row r="2161" spans="1:17" ht="15.6" x14ac:dyDescent="0.3">
      <c r="A2161" s="25" t="s">
        <v>203</v>
      </c>
      <c r="B2161" s="26" t="str">
        <f>VLOOKUP(A2161,cstm_name[#All],4,FALSE)</f>
        <v>Abigail</v>
      </c>
      <c r="C2161" s="26">
        <f>VLOOKUP(A2161,medical[#All],2,FALSE)</f>
        <v>31.46</v>
      </c>
      <c r="D2161" s="26" t="str">
        <f>VLOOKUP(A2161,medical[#All],5,FALSE)</f>
        <v>Diabetes</v>
      </c>
      <c r="E2161" s="26" t="str">
        <f>VLOOKUP(A2161,medical[#All],6,FALSE)</f>
        <v>No</v>
      </c>
      <c r="F2161" s="26" t="str">
        <f>VLOOKUP('Health care'!A2161,medical[#All],7,FALSE)</f>
        <v>No</v>
      </c>
      <c r="G2161" s="26" t="str">
        <f>VLOOKUP(A2161,medical[#All],8,FALSE)</f>
        <v>No</v>
      </c>
      <c r="H2161" s="26">
        <f>VLOOKUP('Health care'!A2161,medical[#All],9,FALSE)</f>
        <v>0</v>
      </c>
      <c r="I2161" s="26" t="str">
        <f>VLOOKUP(A2161,medical[#All],10,FALSE)</f>
        <v>No</v>
      </c>
      <c r="J2161" s="27" t="str">
        <f>VLOOKUP(A2161,medical[#All],3,FALSE)</f>
        <v>Obesity</v>
      </c>
      <c r="K2161" s="27" t="str">
        <f>VLOOKUP(A2161,medical[#All],5,FALSE)</f>
        <v>Diabetes</v>
      </c>
      <c r="L2161" s="28" t="str">
        <f>VLOOKUP(A2161,hospital[#All],10,FALSE)</f>
        <v>29-Oct-2002</v>
      </c>
      <c r="M2161" s="29">
        <f>VLOOKUP(A2161,hospital[#All],6,FALSE)</f>
        <v>1877.93</v>
      </c>
      <c r="N2161" s="26" t="str">
        <f>VLOOKUP(A2161,hospital[#All],7,FALSE)</f>
        <v>tier - 3</v>
      </c>
      <c r="O2161" s="26" t="str">
        <f>VLOOKUP(A2161,hospital[#All],8,FALSE)</f>
        <v>tier - 1</v>
      </c>
      <c r="P2161" s="26" t="str">
        <f>VLOOKUP(A2161,hospital[#All],9,FALSE)</f>
        <v>R1013</v>
      </c>
      <c r="Q2161" s="26">
        <f>VLOOKUP(A2161,hospital[#All],11,FALSE)</f>
        <v>23</v>
      </c>
    </row>
    <row r="2162" spans="1:17" ht="15.6" x14ac:dyDescent="0.3">
      <c r="A2162" s="25" t="s">
        <v>202</v>
      </c>
      <c r="B2162" s="26" t="str">
        <f>VLOOKUP(A2162,cstm_name[#All],4,FALSE)</f>
        <v>Amy</v>
      </c>
      <c r="C2162" s="26">
        <f>VLOOKUP(A2162,medical[#All],2,FALSE)</f>
        <v>29.6</v>
      </c>
      <c r="D2162" s="26" t="str">
        <f>VLOOKUP(A2162,medical[#All],5,FALSE)</f>
        <v>Diabetes</v>
      </c>
      <c r="E2162" s="26" t="str">
        <f>VLOOKUP(A2162,medical[#All],6,FALSE)</f>
        <v>No</v>
      </c>
      <c r="F2162" s="26" t="str">
        <f>VLOOKUP('Health care'!A2162,medical[#All],7,FALSE)</f>
        <v>No</v>
      </c>
      <c r="G2162" s="26" t="str">
        <f>VLOOKUP(A2162,medical[#All],8,FALSE)</f>
        <v>No</v>
      </c>
      <c r="H2162" s="26">
        <f>VLOOKUP('Health care'!A2162,medical[#All],9,FALSE)</f>
        <v>0</v>
      </c>
      <c r="I2162" s="26" t="str">
        <f>VLOOKUP(A2162,medical[#All],10,FALSE)</f>
        <v>No</v>
      </c>
      <c r="J2162" s="27" t="str">
        <f>VLOOKUP(A2162,medical[#All],3,FALSE)</f>
        <v>OverWeight</v>
      </c>
      <c r="K2162" s="27" t="str">
        <f>VLOOKUP(A2162,medical[#All],5,FALSE)</f>
        <v>Diabetes</v>
      </c>
      <c r="L2162" s="28" t="str">
        <f>VLOOKUP(A2162,hospital[#All],10,FALSE)</f>
        <v>22-Sep-2002</v>
      </c>
      <c r="M2162" s="29">
        <f>VLOOKUP(A2162,hospital[#All],6,FALSE)</f>
        <v>1875.34</v>
      </c>
      <c r="N2162" s="26" t="str">
        <f>VLOOKUP(A2162,hospital[#All],7,FALSE)</f>
        <v>tier - 3</v>
      </c>
      <c r="O2162" s="26" t="str">
        <f>VLOOKUP(A2162,hospital[#All],8,FALSE)</f>
        <v>tier - 2</v>
      </c>
      <c r="P2162" s="26" t="str">
        <f>VLOOKUP(A2162,hospital[#All],9,FALSE)</f>
        <v>R1011</v>
      </c>
      <c r="Q2162" s="26">
        <f>VLOOKUP(A2162,hospital[#All],11,FALSE)</f>
        <v>23</v>
      </c>
    </row>
    <row r="2163" spans="1:17" ht="15.6" x14ac:dyDescent="0.3">
      <c r="A2163" s="25" t="s">
        <v>201</v>
      </c>
      <c r="B2163" s="26" t="str">
        <f>VLOOKUP(A2163,cstm_name[#All],4,FALSE)</f>
        <v>amy</v>
      </c>
      <c r="C2163" s="26">
        <f>VLOOKUP(A2163,medical[#All],2,FALSE)</f>
        <v>22.05</v>
      </c>
      <c r="D2163" s="26" t="str">
        <f>VLOOKUP(A2163,medical[#All],5,FALSE)</f>
        <v>Normal</v>
      </c>
      <c r="E2163" s="26" t="str">
        <f>VLOOKUP(A2163,medical[#All],6,FALSE)</f>
        <v>Yes</v>
      </c>
      <c r="F2163" s="26" t="str">
        <f>VLOOKUP('Health care'!A2163,medical[#All],7,FALSE)</f>
        <v>No</v>
      </c>
      <c r="G2163" s="26" t="str">
        <f>VLOOKUP(A2163,medical[#All],8,FALSE)</f>
        <v>No</v>
      </c>
      <c r="H2163" s="26">
        <f>VLOOKUP('Health care'!A2163,medical[#All],9,FALSE)</f>
        <v>0</v>
      </c>
      <c r="I2163" s="26" t="str">
        <f>VLOOKUP(A2163,medical[#All],10,FALSE)</f>
        <v>No</v>
      </c>
      <c r="J2163" s="27" t="str">
        <f>VLOOKUP(A2163,medical[#All],3,FALSE)</f>
        <v>Normal Weight</v>
      </c>
      <c r="K2163" s="27" t="str">
        <f>VLOOKUP(A2163,medical[#All],5,FALSE)</f>
        <v>Normal</v>
      </c>
      <c r="L2163" s="28" t="str">
        <f>VLOOKUP(A2163,hospital[#All],10,FALSE)</f>
        <v>2-Jul-1996</v>
      </c>
      <c r="M2163" s="29">
        <f>VLOOKUP(A2163,hospital[#All],6,FALSE)</f>
        <v>1865.98</v>
      </c>
      <c r="N2163" s="26" t="str">
        <f>VLOOKUP(A2163,hospital[#All],7,FALSE)</f>
        <v>tier - 3</v>
      </c>
      <c r="O2163" s="26" t="str">
        <f>VLOOKUP(A2163,hospital[#All],8,FALSE)</f>
        <v>tier - 3</v>
      </c>
      <c r="P2163" s="26" t="str">
        <f>VLOOKUP(A2163,hospital[#All],9,FALSE)</f>
        <v>R1012</v>
      </c>
      <c r="Q2163" s="26">
        <f>VLOOKUP(A2163,hospital[#All],11,FALSE)</f>
        <v>29</v>
      </c>
    </row>
    <row r="2164" spans="1:17" ht="15.6" x14ac:dyDescent="0.3">
      <c r="A2164" s="25" t="s">
        <v>199</v>
      </c>
      <c r="B2164" s="26" t="str">
        <f>VLOOKUP(A2164,cstm_name[#All],4,FALSE)</f>
        <v>Grace</v>
      </c>
      <c r="C2164" s="26">
        <f>VLOOKUP(A2164,medical[#All],2,FALSE)</f>
        <v>27.06</v>
      </c>
      <c r="D2164" s="26" t="str">
        <f>VLOOKUP(A2164,medical[#All],5,FALSE)</f>
        <v>Prediabetes</v>
      </c>
      <c r="E2164" s="26" t="str">
        <f>VLOOKUP(A2164,medical[#All],6,FALSE)</f>
        <v>No</v>
      </c>
      <c r="F2164" s="26" t="str">
        <f>VLOOKUP('Health care'!A2164,medical[#All],7,FALSE)</f>
        <v>yes</v>
      </c>
      <c r="G2164" s="26" t="str">
        <f>VLOOKUP(A2164,medical[#All],8,FALSE)</f>
        <v>No</v>
      </c>
      <c r="H2164" s="26">
        <f>VLOOKUP('Health care'!A2164,medical[#All],9,FALSE)</f>
        <v>1</v>
      </c>
      <c r="I2164" s="26" t="str">
        <f>VLOOKUP(A2164,medical[#All],10,FALSE)</f>
        <v>No</v>
      </c>
      <c r="J2164" s="27" t="str">
        <f>VLOOKUP(A2164,medical[#All],3,FALSE)</f>
        <v>OverWeight</v>
      </c>
      <c r="K2164" s="27" t="str">
        <f>VLOOKUP(A2164,medical[#All],5,FALSE)</f>
        <v>Prediabetes</v>
      </c>
      <c r="L2164" s="28" t="str">
        <f>VLOOKUP(A2164,hospital[#All],10,FALSE)</f>
        <v>27-Dec-2004</v>
      </c>
      <c r="M2164" s="29">
        <f>VLOOKUP(A2164,hospital[#All],6,FALSE)</f>
        <v>1863.45</v>
      </c>
      <c r="N2164" s="26" t="str">
        <f>VLOOKUP(A2164,hospital[#All],7,FALSE)</f>
        <v>tier - 3</v>
      </c>
      <c r="O2164" s="26" t="str">
        <f>VLOOKUP(A2164,hospital[#All],8,FALSE)</f>
        <v>tier - 1</v>
      </c>
      <c r="P2164" s="26" t="str">
        <f>VLOOKUP(A2164,hospital[#All],9,FALSE)</f>
        <v>R1025</v>
      </c>
      <c r="Q2164" s="26">
        <f>VLOOKUP(A2164,hospital[#All],11,FALSE)</f>
        <v>21</v>
      </c>
    </row>
    <row r="2165" spans="1:17" ht="15.6" x14ac:dyDescent="0.3">
      <c r="A2165" s="25" t="s">
        <v>198</v>
      </c>
      <c r="B2165" s="26" t="str">
        <f>VLOOKUP(A2165,cstm_name[#All],4,FALSE)</f>
        <v>Caitie</v>
      </c>
      <c r="C2165" s="26">
        <f>VLOOKUP(A2165,medical[#All],2,FALSE)</f>
        <v>20.49</v>
      </c>
      <c r="D2165" s="26" t="str">
        <f>VLOOKUP(A2165,medical[#All],5,FALSE)</f>
        <v>Normal</v>
      </c>
      <c r="E2165" s="26" t="str">
        <f>VLOOKUP(A2165,medical[#All],6,FALSE)</f>
        <v>No</v>
      </c>
      <c r="F2165" s="26" t="str">
        <f>VLOOKUP('Health care'!A2165,medical[#All],7,FALSE)</f>
        <v>No</v>
      </c>
      <c r="G2165" s="26" t="str">
        <f>VLOOKUP(A2165,medical[#All],8,FALSE)</f>
        <v>No</v>
      </c>
      <c r="H2165" s="26">
        <f>VLOOKUP('Health care'!A2165,medical[#All],9,FALSE)</f>
        <v>0</v>
      </c>
      <c r="I2165" s="26" t="str">
        <f>VLOOKUP(A2165,medical[#All],10,FALSE)</f>
        <v>No</v>
      </c>
      <c r="J2165" s="27" t="str">
        <f>VLOOKUP(A2165,medical[#All],3,FALSE)</f>
        <v>Normal Weight</v>
      </c>
      <c r="K2165" s="27" t="str">
        <f>VLOOKUP(A2165,medical[#All],5,FALSE)</f>
        <v>Normal</v>
      </c>
      <c r="L2165" s="28" t="str">
        <f>VLOOKUP(A2165,hospital[#All],10,FALSE)</f>
        <v>6-Dec-1994</v>
      </c>
      <c r="M2165" s="29">
        <f>VLOOKUP(A2165,hospital[#All],6,FALSE)</f>
        <v>1850.55</v>
      </c>
      <c r="N2165" s="26" t="str">
        <f>VLOOKUP(A2165,hospital[#All],7,FALSE)</f>
        <v>tier - 3</v>
      </c>
      <c r="O2165" s="26" t="str">
        <f>VLOOKUP(A2165,hospital[#All],8,FALSE)</f>
        <v>tier - 2</v>
      </c>
      <c r="P2165" s="26" t="str">
        <f>VLOOKUP(A2165,hospital[#All],9,FALSE)</f>
        <v>R1012</v>
      </c>
      <c r="Q2165" s="26">
        <f>VLOOKUP(A2165,hospital[#All],11,FALSE)</f>
        <v>31</v>
      </c>
    </row>
    <row r="2166" spans="1:17" ht="15.6" x14ac:dyDescent="0.3">
      <c r="A2166" s="25" t="s">
        <v>197</v>
      </c>
      <c r="B2166" s="26" t="str">
        <f>VLOOKUP(A2166,cstm_name[#All],4,FALSE)</f>
        <v>benjamin</v>
      </c>
      <c r="C2166" s="26">
        <f>VLOOKUP(A2166,medical[#All],2,FALSE)</f>
        <v>28.4</v>
      </c>
      <c r="D2166" s="26" t="str">
        <f>VLOOKUP(A2166,medical[#All],5,FALSE)</f>
        <v>Normal</v>
      </c>
      <c r="E2166" s="26" t="str">
        <f>VLOOKUP(A2166,medical[#All],6,FALSE)</f>
        <v>No</v>
      </c>
      <c r="F2166" s="26" t="str">
        <f>VLOOKUP('Health care'!A2166,medical[#All],7,FALSE)</f>
        <v>No</v>
      </c>
      <c r="G2166" s="26" t="str">
        <f>VLOOKUP(A2166,medical[#All],8,FALSE)</f>
        <v>Yes</v>
      </c>
      <c r="H2166" s="26">
        <f>VLOOKUP('Health care'!A2166,medical[#All],9,FALSE)</f>
        <v>1</v>
      </c>
      <c r="I2166" s="26" t="str">
        <f>VLOOKUP(A2166,medical[#All],10,FALSE)</f>
        <v>No</v>
      </c>
      <c r="J2166" s="27" t="str">
        <f>VLOOKUP(A2166,medical[#All],3,FALSE)</f>
        <v>OverWeight</v>
      </c>
      <c r="K2166" s="27" t="str">
        <f>VLOOKUP(A2166,medical[#All],5,FALSE)</f>
        <v>Normal</v>
      </c>
      <c r="L2166" s="28" t="str">
        <f>VLOOKUP(A2166,hospital[#All],10,FALSE)</f>
        <v>20-Jul-2003</v>
      </c>
      <c r="M2166" s="29">
        <f>VLOOKUP(A2166,hospital[#All],6,FALSE)</f>
        <v>1842.52</v>
      </c>
      <c r="N2166" s="26" t="str">
        <f>VLOOKUP(A2166,hospital[#All],7,FALSE)</f>
        <v>tier - 3</v>
      </c>
      <c r="O2166" s="26" t="str">
        <f>VLOOKUP(A2166,hospital[#All],8,FALSE)</f>
        <v>tier - 2</v>
      </c>
      <c r="P2166" s="26" t="str">
        <f>VLOOKUP(A2166,hospital[#All],9,FALSE)</f>
        <v>R1011</v>
      </c>
      <c r="Q2166" s="26">
        <f>VLOOKUP(A2166,hospital[#All],11,FALSE)</f>
        <v>22</v>
      </c>
    </row>
    <row r="2167" spans="1:17" ht="15.6" x14ac:dyDescent="0.3">
      <c r="A2167" s="25" t="s">
        <v>196</v>
      </c>
      <c r="B2167" s="26" t="str">
        <f>VLOOKUP(A2167,cstm_name[#All],4,FALSE)</f>
        <v>Ian</v>
      </c>
      <c r="C2167" s="26">
        <f>VLOOKUP(A2167,medical[#All],2,FALSE)</f>
        <v>41.91</v>
      </c>
      <c r="D2167" s="26" t="str">
        <f>VLOOKUP(A2167,medical[#All],5,FALSE)</f>
        <v>Prediabetes</v>
      </c>
      <c r="E2167" s="26" t="str">
        <f>VLOOKUP(A2167,medical[#All],6,FALSE)</f>
        <v>No</v>
      </c>
      <c r="F2167" s="26" t="str">
        <f>VLOOKUP('Health care'!A2167,medical[#All],7,FALSE)</f>
        <v>No</v>
      </c>
      <c r="G2167" s="26" t="str">
        <f>VLOOKUP(A2167,medical[#All],8,FALSE)</f>
        <v>No</v>
      </c>
      <c r="H2167" s="26">
        <f>VLOOKUP('Health care'!A2167,medical[#All],9,FALSE)</f>
        <v>0</v>
      </c>
      <c r="I2167" s="26" t="str">
        <f>VLOOKUP(A2167,medical[#All],10,FALSE)</f>
        <v>No</v>
      </c>
      <c r="J2167" s="27" t="str">
        <f>VLOOKUP(A2167,medical[#All],3,FALSE)</f>
        <v>Obesity</v>
      </c>
      <c r="K2167" s="27" t="str">
        <f>VLOOKUP(A2167,medical[#All],5,FALSE)</f>
        <v>Prediabetes</v>
      </c>
      <c r="L2167" s="28" t="str">
        <f>VLOOKUP(A2167,hospital[#All],10,FALSE)</f>
        <v>12-Dec-1999</v>
      </c>
      <c r="M2167" s="29">
        <f>VLOOKUP(A2167,hospital[#All],6,FALSE)</f>
        <v>1837.28</v>
      </c>
      <c r="N2167" s="26" t="str">
        <f>VLOOKUP(A2167,hospital[#All],7,FALSE)</f>
        <v>tier - 3</v>
      </c>
      <c r="O2167" s="26" t="str">
        <f>VLOOKUP(A2167,hospital[#All],8,FALSE)</f>
        <v>tier - 2</v>
      </c>
      <c r="P2167" s="26" t="str">
        <f>VLOOKUP(A2167,hospital[#All],9,FALSE)</f>
        <v>R1013</v>
      </c>
      <c r="Q2167" s="26">
        <f>VLOOKUP(A2167,hospital[#All],11,FALSE)</f>
        <v>26</v>
      </c>
    </row>
    <row r="2168" spans="1:17" ht="15.6" x14ac:dyDescent="0.3">
      <c r="A2168" s="25" t="s">
        <v>195</v>
      </c>
      <c r="B2168" s="26" t="str">
        <f>VLOOKUP(A2168,cstm_name[#All],4,FALSE)</f>
        <v>tadese</v>
      </c>
      <c r="C2168" s="26">
        <f>VLOOKUP(A2168,medical[#All],2,FALSE)</f>
        <v>24.6</v>
      </c>
      <c r="D2168" s="26" t="str">
        <f>VLOOKUP(A2168,medical[#All],5,FALSE)</f>
        <v>Prediabetes</v>
      </c>
      <c r="E2168" s="26" t="str">
        <f>VLOOKUP(A2168,medical[#All],6,FALSE)</f>
        <v>No</v>
      </c>
      <c r="F2168" s="26" t="str">
        <f>VLOOKUP('Health care'!A2168,medical[#All],7,FALSE)</f>
        <v>No</v>
      </c>
      <c r="G2168" s="26" t="str">
        <f>VLOOKUP(A2168,medical[#All],8,FALSE)</f>
        <v>Yes</v>
      </c>
      <c r="H2168" s="26">
        <f>VLOOKUP('Health care'!A2168,medical[#All],9,FALSE)</f>
        <v>1</v>
      </c>
      <c r="I2168" s="26" t="str">
        <f>VLOOKUP(A2168,medical[#All],10,FALSE)</f>
        <v>No</v>
      </c>
      <c r="J2168" s="27" t="str">
        <f>VLOOKUP(A2168,medical[#All],3,FALSE)</f>
        <v>Normal Weight</v>
      </c>
      <c r="K2168" s="27" t="str">
        <f>VLOOKUP(A2168,medical[#All],5,FALSE)</f>
        <v>Prediabetes</v>
      </c>
      <c r="L2168" s="28" t="str">
        <f>VLOOKUP(A2168,hospital[#All],10,FALSE)</f>
        <v>4-Aug-2003</v>
      </c>
      <c r="M2168" s="29">
        <f>VLOOKUP(A2168,hospital[#All],6,FALSE)</f>
        <v>1837.24</v>
      </c>
      <c r="N2168" s="26" t="str">
        <f>VLOOKUP(A2168,hospital[#All],7,FALSE)</f>
        <v>tier - 3</v>
      </c>
      <c r="O2168" s="26" t="str">
        <f>VLOOKUP(A2168,hospital[#All],8,FALSE)</f>
        <v>tier - 2</v>
      </c>
      <c r="P2168" s="26" t="str">
        <f>VLOOKUP(A2168,hospital[#All],9,FALSE)</f>
        <v>R1011</v>
      </c>
      <c r="Q2168" s="26">
        <f>VLOOKUP(A2168,hospital[#All],11,FALSE)</f>
        <v>22</v>
      </c>
    </row>
    <row r="2169" spans="1:17" ht="15.6" x14ac:dyDescent="0.3">
      <c r="A2169" s="25" t="s">
        <v>194</v>
      </c>
      <c r="B2169" s="26" t="str">
        <f>VLOOKUP(A2169,cstm_name[#All],4,FALSE)</f>
        <v>jonathan</v>
      </c>
      <c r="C2169" s="26">
        <f>VLOOKUP(A2169,medical[#All],2,FALSE)</f>
        <v>20.9</v>
      </c>
      <c r="D2169" s="26" t="str">
        <f>VLOOKUP(A2169,medical[#All],5,FALSE)</f>
        <v>Normal</v>
      </c>
      <c r="E2169" s="26" t="str">
        <f>VLOOKUP(A2169,medical[#All],6,FALSE)</f>
        <v>No</v>
      </c>
      <c r="F2169" s="26" t="str">
        <f>VLOOKUP('Health care'!A2169,medical[#All],7,FALSE)</f>
        <v>No</v>
      </c>
      <c r="G2169" s="26" t="str">
        <f>VLOOKUP(A2169,medical[#All],8,FALSE)</f>
        <v>Yes</v>
      </c>
      <c r="H2169" s="26">
        <f>VLOOKUP('Health care'!A2169,medical[#All],9,FALSE)</f>
        <v>1</v>
      </c>
      <c r="I2169" s="26" t="str">
        <f>VLOOKUP(A2169,medical[#All],10,FALSE)</f>
        <v>No</v>
      </c>
      <c r="J2169" s="27" t="str">
        <f>VLOOKUP(A2169,medical[#All],3,FALSE)</f>
        <v>Normal Weight</v>
      </c>
      <c r="K2169" s="27" t="str">
        <f>VLOOKUP(A2169,medical[#All],5,FALSE)</f>
        <v>Normal</v>
      </c>
      <c r="L2169" s="28" t="str">
        <f>VLOOKUP(A2169,hospital[#All],10,FALSE)</f>
        <v>11-Aug-2003</v>
      </c>
      <c r="M2169" s="29">
        <f>VLOOKUP(A2169,hospital[#All],6,FALSE)</f>
        <v>1832.09</v>
      </c>
      <c r="N2169" s="26" t="str">
        <f>VLOOKUP(A2169,hospital[#All],7,FALSE)</f>
        <v>tier - 3</v>
      </c>
      <c r="O2169" s="26" t="str">
        <f>VLOOKUP(A2169,hospital[#All],8,FALSE)</f>
        <v>tier - 3</v>
      </c>
      <c r="P2169" s="26" t="str">
        <f>VLOOKUP(A2169,hospital[#All],9,FALSE)</f>
        <v>R1011</v>
      </c>
      <c r="Q2169" s="26">
        <f>VLOOKUP(A2169,hospital[#All],11,FALSE)</f>
        <v>22</v>
      </c>
    </row>
    <row r="2170" spans="1:17" ht="15.6" x14ac:dyDescent="0.3">
      <c r="A2170" s="25" t="s">
        <v>193</v>
      </c>
      <c r="B2170" s="26" t="str">
        <f>VLOOKUP(A2170,cstm_name[#All],4,FALSE)</f>
        <v>dathan</v>
      </c>
      <c r="C2170" s="26">
        <f>VLOOKUP(A2170,medical[#All],2,FALSE)</f>
        <v>34.4</v>
      </c>
      <c r="D2170" s="26" t="str">
        <f>VLOOKUP(A2170,medical[#All],5,FALSE)</f>
        <v>Normal</v>
      </c>
      <c r="E2170" s="26" t="str">
        <f>VLOOKUP(A2170,medical[#All],6,FALSE)</f>
        <v>No</v>
      </c>
      <c r="F2170" s="26" t="str">
        <f>VLOOKUP('Health care'!A2170,medical[#All],7,FALSE)</f>
        <v>No</v>
      </c>
      <c r="G2170" s="26" t="str">
        <f>VLOOKUP(A2170,medical[#All],8,FALSE)</f>
        <v>No</v>
      </c>
      <c r="H2170" s="26">
        <f>VLOOKUP('Health care'!A2170,medical[#All],9,FALSE)</f>
        <v>0</v>
      </c>
      <c r="I2170" s="26" t="str">
        <f>VLOOKUP(A2170,medical[#All],10,FALSE)</f>
        <v>No</v>
      </c>
      <c r="J2170" s="27" t="str">
        <f>VLOOKUP(A2170,medical[#All],3,FALSE)</f>
        <v>Obesity</v>
      </c>
      <c r="K2170" s="27" t="str">
        <f>VLOOKUP(A2170,medical[#All],5,FALSE)</f>
        <v>Normal</v>
      </c>
      <c r="L2170" s="28" t="str">
        <f>VLOOKUP(A2170,hospital[#All],10,FALSE)</f>
        <v>1-Oct-1999</v>
      </c>
      <c r="M2170" s="29">
        <f>VLOOKUP(A2170,hospital[#All],6,FALSE)</f>
        <v>1826.84</v>
      </c>
      <c r="N2170" s="26" t="str">
        <f>VLOOKUP(A2170,hospital[#All],7,FALSE)</f>
        <v>tier - 3</v>
      </c>
      <c r="O2170" s="26" t="str">
        <f>VLOOKUP(A2170,hospital[#All],8,FALSE)</f>
        <v>tier - 2</v>
      </c>
      <c r="P2170" s="26" t="str">
        <f>VLOOKUP(A2170,hospital[#All],9,FALSE)</f>
        <v>R1011</v>
      </c>
      <c r="Q2170" s="26">
        <f>VLOOKUP(A2170,hospital[#All],11,FALSE)</f>
        <v>26</v>
      </c>
    </row>
    <row r="2171" spans="1:17" ht="15.6" x14ac:dyDescent="0.3">
      <c r="A2171" s="25" t="s">
        <v>192</v>
      </c>
      <c r="B2171" s="26" t="str">
        <f>VLOOKUP(A2171,cstm_name[#All],4,FALSE)</f>
        <v>eric</v>
      </c>
      <c r="C2171" s="26">
        <f>VLOOKUP(A2171,medical[#All],2,FALSE)</f>
        <v>32.56</v>
      </c>
      <c r="D2171" s="26" t="str">
        <f>VLOOKUP(A2171,medical[#All],5,FALSE)</f>
        <v>Normal</v>
      </c>
      <c r="E2171" s="26" t="str">
        <f>VLOOKUP(A2171,medical[#All],6,FALSE)</f>
        <v>No</v>
      </c>
      <c r="F2171" s="26" t="str">
        <f>VLOOKUP('Health care'!A2171,medical[#All],7,FALSE)</f>
        <v>No</v>
      </c>
      <c r="G2171" s="26" t="str">
        <f>VLOOKUP(A2171,medical[#All],8,FALSE)</f>
        <v>No</v>
      </c>
      <c r="H2171" s="26">
        <f>VLOOKUP('Health care'!A2171,medical[#All],9,FALSE)</f>
        <v>0</v>
      </c>
      <c r="I2171" s="26" t="str">
        <f>VLOOKUP(A2171,medical[#All],10,FALSE)</f>
        <v>No</v>
      </c>
      <c r="J2171" s="27" t="str">
        <f>VLOOKUP(A2171,medical[#All],3,FALSE)</f>
        <v>Obesity</v>
      </c>
      <c r="K2171" s="27" t="str">
        <f>VLOOKUP(A2171,medical[#All],5,FALSE)</f>
        <v>Normal</v>
      </c>
      <c r="L2171" s="28" t="str">
        <f>VLOOKUP(A2171,hospital[#All],10,FALSE)</f>
        <v>17-Nov-1999</v>
      </c>
      <c r="M2171" s="29">
        <f>VLOOKUP(A2171,hospital[#All],6,FALSE)</f>
        <v>1824.29</v>
      </c>
      <c r="N2171" s="26" t="str">
        <f>VLOOKUP(A2171,hospital[#All],7,FALSE)</f>
        <v>tier - 3</v>
      </c>
      <c r="O2171" s="26" t="str">
        <f>VLOOKUP(A2171,hospital[#All],8,FALSE)</f>
        <v>tier - 3</v>
      </c>
      <c r="P2171" s="26" t="str">
        <f>VLOOKUP(A2171,hospital[#All],9,FALSE)</f>
        <v>R1013</v>
      </c>
      <c r="Q2171" s="26">
        <f>VLOOKUP(A2171,hospital[#All],11,FALSE)</f>
        <v>26</v>
      </c>
    </row>
    <row r="2172" spans="1:17" ht="15.6" x14ac:dyDescent="0.3">
      <c r="A2172" s="25" t="s">
        <v>191</v>
      </c>
      <c r="B2172" s="26" t="str">
        <f>VLOOKUP(A2172,cstm_name[#All],4,FALSE)</f>
        <v>Allison</v>
      </c>
      <c r="C2172" s="26">
        <f>VLOOKUP(A2172,medical[#All],2,FALSE)</f>
        <v>27.98</v>
      </c>
      <c r="D2172" s="26" t="str">
        <f>VLOOKUP(A2172,medical[#All],5,FALSE)</f>
        <v>Normal</v>
      </c>
      <c r="E2172" s="26" t="str">
        <f>VLOOKUP(A2172,medical[#All],6,FALSE)</f>
        <v>No</v>
      </c>
      <c r="F2172" s="26" t="str">
        <f>VLOOKUP('Health care'!A2172,medical[#All],7,FALSE)</f>
        <v>yes</v>
      </c>
      <c r="G2172" s="26" t="str">
        <f>VLOOKUP(A2172,medical[#All],8,FALSE)</f>
        <v>No</v>
      </c>
      <c r="H2172" s="26">
        <f>VLOOKUP('Health care'!A2172,medical[#All],9,FALSE)</f>
        <v>1</v>
      </c>
      <c r="I2172" s="26" t="str">
        <f>VLOOKUP(A2172,medical[#All],10,FALSE)</f>
        <v>No</v>
      </c>
      <c r="J2172" s="27" t="str">
        <f>VLOOKUP(A2172,medical[#All],3,FALSE)</f>
        <v>OverWeight</v>
      </c>
      <c r="K2172" s="27" t="str">
        <f>VLOOKUP(A2172,medical[#All],5,FALSE)</f>
        <v>Normal</v>
      </c>
      <c r="L2172" s="28" t="str">
        <f>VLOOKUP(A2172,hospital[#All],10,FALSE)</f>
        <v>19-Aug-2004</v>
      </c>
      <c r="M2172" s="29">
        <f>VLOOKUP(A2172,hospital[#All],6,FALSE)</f>
        <v>1822.54</v>
      </c>
      <c r="N2172" s="26" t="str">
        <f>VLOOKUP(A2172,hospital[#All],7,FALSE)</f>
        <v>tier - 3</v>
      </c>
      <c r="O2172" s="26" t="str">
        <f>VLOOKUP(A2172,hospital[#All],8,FALSE)</f>
        <v>tier - 1</v>
      </c>
      <c r="P2172" s="26" t="str">
        <f>VLOOKUP(A2172,hospital[#All],9,FALSE)</f>
        <v>R1012</v>
      </c>
      <c r="Q2172" s="26">
        <f>VLOOKUP(A2172,hospital[#All],11,FALSE)</f>
        <v>21</v>
      </c>
    </row>
    <row r="2173" spans="1:17" ht="15.6" x14ac:dyDescent="0.3">
      <c r="A2173" s="25" t="s">
        <v>190</v>
      </c>
      <c r="B2173" s="26" t="str">
        <f>VLOOKUP(A2173,cstm_name[#All],4,FALSE)</f>
        <v>paul</v>
      </c>
      <c r="C2173" s="26">
        <f>VLOOKUP(A2173,medical[#All],2,FALSE)</f>
        <v>26.51</v>
      </c>
      <c r="D2173" s="26" t="str">
        <f>VLOOKUP(A2173,medical[#All],5,FALSE)</f>
        <v>Normal</v>
      </c>
      <c r="E2173" s="26" t="str">
        <f>VLOOKUP(A2173,medical[#All],6,FALSE)</f>
        <v>No</v>
      </c>
      <c r="F2173" s="26" t="str">
        <f>VLOOKUP('Health care'!A2173,medical[#All],7,FALSE)</f>
        <v>No</v>
      </c>
      <c r="G2173" s="26" t="str">
        <f>VLOOKUP(A2173,medical[#All],8,FALSE)</f>
        <v>No</v>
      </c>
      <c r="H2173" s="26">
        <f>VLOOKUP('Health care'!A2173,medical[#All],9,FALSE)</f>
        <v>0</v>
      </c>
      <c r="I2173" s="26" t="str">
        <f>VLOOKUP(A2173,medical[#All],10,FALSE)</f>
        <v>No</v>
      </c>
      <c r="J2173" s="27" t="str">
        <f>VLOOKUP(A2173,medical[#All],3,FALSE)</f>
        <v>OverWeight</v>
      </c>
      <c r="K2173" s="27" t="str">
        <f>VLOOKUP(A2173,medical[#All],5,FALSE)</f>
        <v>Normal</v>
      </c>
      <c r="L2173" s="28" t="str">
        <f>VLOOKUP(A2173,hospital[#All],10,FALSE)</f>
        <v>25-Sep-1999</v>
      </c>
      <c r="M2173" s="29">
        <f>VLOOKUP(A2173,hospital[#All],6,FALSE)</f>
        <v>1815.88</v>
      </c>
      <c r="N2173" s="26" t="str">
        <f>VLOOKUP(A2173,hospital[#All],7,FALSE)</f>
        <v>tier - 3</v>
      </c>
      <c r="O2173" s="26" t="str">
        <f>VLOOKUP(A2173,hospital[#All],8,FALSE)</f>
        <v>tier - 3</v>
      </c>
      <c r="P2173" s="26" t="str">
        <f>VLOOKUP(A2173,hospital[#All],9,FALSE)</f>
        <v>R1013</v>
      </c>
      <c r="Q2173" s="26">
        <f>VLOOKUP(A2173,hospital[#All],11,FALSE)</f>
        <v>26</v>
      </c>
    </row>
    <row r="2174" spans="1:17" ht="15.6" x14ac:dyDescent="0.3">
      <c r="A2174" s="25" t="s">
        <v>189</v>
      </c>
      <c r="B2174" s="26" t="str">
        <f>VLOOKUP(A2174,cstm_name[#All],4,FALSE)</f>
        <v>Aaron</v>
      </c>
      <c r="C2174" s="26">
        <f>VLOOKUP(A2174,medical[#All],2,FALSE)</f>
        <v>29.734999999999999</v>
      </c>
      <c r="D2174" s="26" t="str">
        <f>VLOOKUP(A2174,medical[#All],5,FALSE)</f>
        <v>Diabetes</v>
      </c>
      <c r="E2174" s="26" t="str">
        <f>VLOOKUP(A2174,medical[#All],6,FALSE)</f>
        <v>No</v>
      </c>
      <c r="F2174" s="26" t="str">
        <f>VLOOKUP('Health care'!A2174,medical[#All],7,FALSE)</f>
        <v>No</v>
      </c>
      <c r="G2174" s="26" t="str">
        <f>VLOOKUP(A2174,medical[#All],8,FALSE)</f>
        <v>No</v>
      </c>
      <c r="H2174" s="26">
        <f>VLOOKUP('Health care'!A2174,medical[#All],9,FALSE)</f>
        <v>0</v>
      </c>
      <c r="I2174" s="26" t="str">
        <f>VLOOKUP(A2174,medical[#All],10,FALSE)</f>
        <v>No</v>
      </c>
      <c r="J2174" s="27" t="str">
        <f>VLOOKUP(A2174,medical[#All],3,FALSE)</f>
        <v>OverWeight</v>
      </c>
      <c r="K2174" s="27" t="str">
        <f>VLOOKUP(A2174,medical[#All],5,FALSE)</f>
        <v>Diabetes</v>
      </c>
      <c r="L2174" s="28" t="str">
        <f>VLOOKUP(A2174,hospital[#All],10,FALSE)</f>
        <v>13-Dec-2002</v>
      </c>
      <c r="M2174" s="29">
        <f>VLOOKUP(A2174,hospital[#All],6,FALSE)</f>
        <v>1769.53</v>
      </c>
      <c r="N2174" s="26" t="str">
        <f>VLOOKUP(A2174,hospital[#All],7,FALSE)</f>
        <v>tier - 3</v>
      </c>
      <c r="O2174" s="26" t="str">
        <f>VLOOKUP(A2174,hospital[#All],8,FALSE)</f>
        <v>tier - 3</v>
      </c>
      <c r="P2174" s="26" t="str">
        <f>VLOOKUP(A2174,hospital[#All],9,FALSE)</f>
        <v>R1012</v>
      </c>
      <c r="Q2174" s="26">
        <f>VLOOKUP(A2174,hospital[#All],11,FALSE)</f>
        <v>23</v>
      </c>
    </row>
    <row r="2175" spans="1:17" ht="15.6" x14ac:dyDescent="0.3">
      <c r="A2175" s="25" t="s">
        <v>188</v>
      </c>
      <c r="B2175" s="26" t="str">
        <f>VLOOKUP(A2175,cstm_name[#All],4,FALSE)</f>
        <v>Caitlin</v>
      </c>
      <c r="C2175" s="26">
        <f>VLOOKUP(A2175,medical[#All],2,FALSE)</f>
        <v>40.5</v>
      </c>
      <c r="D2175" s="26" t="str">
        <f>VLOOKUP(A2175,medical[#All],5,FALSE)</f>
        <v>Normal</v>
      </c>
      <c r="E2175" s="26" t="str">
        <f>VLOOKUP(A2175,medical[#All],6,FALSE)</f>
        <v>No</v>
      </c>
      <c r="F2175" s="26" t="str">
        <f>VLOOKUP('Health care'!A2175,medical[#All],7,FALSE)</f>
        <v>No</v>
      </c>
      <c r="G2175" s="26" t="str">
        <f>VLOOKUP(A2175,medical[#All],8,FALSE)</f>
        <v>Yes</v>
      </c>
      <c r="H2175" s="26">
        <f>VLOOKUP('Health care'!A2175,medical[#All],9,FALSE)</f>
        <v>1</v>
      </c>
      <c r="I2175" s="26" t="str">
        <f>VLOOKUP(A2175,medical[#All],10,FALSE)</f>
        <v>No</v>
      </c>
      <c r="J2175" s="27" t="str">
        <f>VLOOKUP(A2175,medical[#All],3,FALSE)</f>
        <v>Obesity</v>
      </c>
      <c r="K2175" s="27" t="str">
        <f>VLOOKUP(A2175,medical[#All],5,FALSE)</f>
        <v>Normal</v>
      </c>
      <c r="L2175" s="28" t="str">
        <f>VLOOKUP(A2175,hospital[#All],10,FALSE)</f>
        <v>19-Nov-2003</v>
      </c>
      <c r="M2175" s="29">
        <f>VLOOKUP(A2175,hospital[#All],6,FALSE)</f>
        <v>1759.34</v>
      </c>
      <c r="N2175" s="26" t="str">
        <f>VLOOKUP(A2175,hospital[#All],7,FALSE)</f>
        <v>tier - 3</v>
      </c>
      <c r="O2175" s="26" t="str">
        <f>VLOOKUP(A2175,hospital[#All],8,FALSE)</f>
        <v>tier - 1</v>
      </c>
      <c r="P2175" s="26" t="str">
        <f>VLOOKUP(A2175,hospital[#All],9,FALSE)</f>
        <v>R1011</v>
      </c>
      <c r="Q2175" s="26">
        <f>VLOOKUP(A2175,hospital[#All],11,FALSE)</f>
        <v>22</v>
      </c>
    </row>
    <row r="2176" spans="1:17" ht="15.6" x14ac:dyDescent="0.3">
      <c r="A2176" s="25" t="s">
        <v>187</v>
      </c>
      <c r="B2176" s="26" t="str">
        <f>VLOOKUP(A2176,cstm_name[#All],4,FALSE)</f>
        <v>Harald</v>
      </c>
      <c r="C2176" s="26">
        <f>VLOOKUP(A2176,medical[#All],2,FALSE)</f>
        <v>25.64</v>
      </c>
      <c r="D2176" s="26" t="str">
        <f>VLOOKUP(A2176,medical[#All],5,FALSE)</f>
        <v>Normal</v>
      </c>
      <c r="E2176" s="26" t="str">
        <f>VLOOKUP(A2176,medical[#All],6,FALSE)</f>
        <v>No</v>
      </c>
      <c r="F2176" s="26" t="str">
        <f>VLOOKUP('Health care'!A2176,medical[#All],7,FALSE)</f>
        <v>No</v>
      </c>
      <c r="G2176" s="26" t="str">
        <f>VLOOKUP(A2176,medical[#All],8,FALSE)</f>
        <v>No</v>
      </c>
      <c r="H2176" s="26">
        <f>VLOOKUP('Health care'!A2176,medical[#All],9,FALSE)</f>
        <v>1</v>
      </c>
      <c r="I2176" s="26" t="str">
        <f>VLOOKUP(A2176,medical[#All],10,FALSE)</f>
        <v>No</v>
      </c>
      <c r="J2176" s="27" t="str">
        <f>VLOOKUP(A2176,medical[#All],3,FALSE)</f>
        <v>OverWeight</v>
      </c>
      <c r="K2176" s="27" t="str">
        <f>VLOOKUP(A2176,medical[#All],5,FALSE)</f>
        <v>Normal</v>
      </c>
      <c r="L2176" s="28" t="str">
        <f>VLOOKUP(A2176,hospital[#All],10,FALSE)</f>
        <v>7-Oct-1998</v>
      </c>
      <c r="M2176" s="29">
        <f>VLOOKUP(A2176,hospital[#All],6,FALSE)</f>
        <v>1756.6</v>
      </c>
      <c r="N2176" s="26" t="str">
        <f>VLOOKUP(A2176,hospital[#All],7,FALSE)</f>
        <v>tier - 3</v>
      </c>
      <c r="O2176" s="26" t="str">
        <f>VLOOKUP(A2176,hospital[#All],8,FALSE)</f>
        <v>tier - 3</v>
      </c>
      <c r="P2176" s="26" t="str">
        <f>VLOOKUP(A2176,hospital[#All],9,FALSE)</f>
        <v>R1013</v>
      </c>
      <c r="Q2176" s="26">
        <f>VLOOKUP(A2176,hospital[#All],11,FALSE)</f>
        <v>27</v>
      </c>
    </row>
    <row r="2177" spans="1:17" ht="15.6" x14ac:dyDescent="0.3">
      <c r="A2177" s="25" t="s">
        <v>186</v>
      </c>
      <c r="B2177" s="26" t="str">
        <f>VLOOKUP(A2177,cstm_name[#All],4,FALSE)</f>
        <v>Siobhan</v>
      </c>
      <c r="C2177" s="26">
        <f>VLOOKUP(A2177,medical[#All],2,FALSE)</f>
        <v>32.9</v>
      </c>
      <c r="D2177" s="26" t="str">
        <f>VLOOKUP(A2177,medical[#All],5,FALSE)</f>
        <v>Normal</v>
      </c>
      <c r="E2177" s="26" t="str">
        <f>VLOOKUP(A2177,medical[#All],6,FALSE)</f>
        <v>No</v>
      </c>
      <c r="F2177" s="26" t="str">
        <f>VLOOKUP('Health care'!A2177,medical[#All],7,FALSE)</f>
        <v>No</v>
      </c>
      <c r="G2177" s="26" t="str">
        <f>VLOOKUP(A2177,medical[#All],8,FALSE)</f>
        <v>Yes</v>
      </c>
      <c r="H2177" s="26">
        <f>VLOOKUP('Health care'!A2177,medical[#All],9,FALSE)</f>
        <v>1</v>
      </c>
      <c r="I2177" s="26" t="str">
        <f>VLOOKUP(A2177,medical[#All],10,FALSE)</f>
        <v>No</v>
      </c>
      <c r="J2177" s="27" t="str">
        <f>VLOOKUP(A2177,medical[#All],3,FALSE)</f>
        <v>Obesity</v>
      </c>
      <c r="K2177" s="27" t="str">
        <f>VLOOKUP(A2177,medical[#All],5,FALSE)</f>
        <v>Normal</v>
      </c>
      <c r="L2177" s="28" t="str">
        <f>VLOOKUP(A2177,hospital[#All],10,FALSE)</f>
        <v>26-Sep-2003</v>
      </c>
      <c r="M2177" s="29">
        <f>VLOOKUP(A2177,hospital[#All],6,FALSE)</f>
        <v>1748.77</v>
      </c>
      <c r="N2177" s="26" t="str">
        <f>VLOOKUP(A2177,hospital[#All],7,FALSE)</f>
        <v>tier - 3</v>
      </c>
      <c r="O2177" s="26" t="str">
        <f>VLOOKUP(A2177,hospital[#All],8,FALSE)</f>
        <v>tier - 1</v>
      </c>
      <c r="P2177" s="26" t="str">
        <f>VLOOKUP(A2177,hospital[#All],9,FALSE)</f>
        <v>R1011</v>
      </c>
      <c r="Q2177" s="26">
        <f>VLOOKUP(A2177,hospital[#All],11,FALSE)</f>
        <v>22</v>
      </c>
    </row>
    <row r="2178" spans="1:17" ht="15.6" x14ac:dyDescent="0.3">
      <c r="A2178" s="25" t="s">
        <v>185</v>
      </c>
      <c r="B2178" s="26" t="str">
        <f>VLOOKUP(A2178,cstm_name[#All],4,FALSE)</f>
        <v>Andrea</v>
      </c>
      <c r="C2178" s="26">
        <f>VLOOKUP(A2178,medical[#All],2,FALSE)</f>
        <v>29.8</v>
      </c>
      <c r="D2178" s="26" t="str">
        <f>VLOOKUP(A2178,medical[#All],5,FALSE)</f>
        <v>Normal</v>
      </c>
      <c r="E2178" s="26" t="str">
        <f>VLOOKUP(A2178,medical[#All],6,FALSE)</f>
        <v>No</v>
      </c>
      <c r="F2178" s="26" t="str">
        <f>VLOOKUP('Health care'!A2178,medical[#All],7,FALSE)</f>
        <v>No</v>
      </c>
      <c r="G2178" s="26" t="str">
        <f>VLOOKUP(A2178,medical[#All],8,FALSE)</f>
        <v>Yes</v>
      </c>
      <c r="H2178" s="26">
        <f>VLOOKUP('Health care'!A2178,medical[#All],9,FALSE)</f>
        <v>1</v>
      </c>
      <c r="I2178" s="26" t="str">
        <f>VLOOKUP(A2178,medical[#All],10,FALSE)</f>
        <v>No</v>
      </c>
      <c r="J2178" s="27" t="str">
        <f>VLOOKUP(A2178,medical[#All],3,FALSE)</f>
        <v>OverWeight</v>
      </c>
      <c r="K2178" s="27" t="str">
        <f>VLOOKUP(A2178,medical[#All],5,FALSE)</f>
        <v>Normal</v>
      </c>
      <c r="L2178" s="28" t="str">
        <f>VLOOKUP(A2178,hospital[#All],10,FALSE)</f>
        <v>28-Jul-2003</v>
      </c>
      <c r="M2178" s="29">
        <f>VLOOKUP(A2178,hospital[#All],6,FALSE)</f>
        <v>1744.47</v>
      </c>
      <c r="N2178" s="26" t="str">
        <f>VLOOKUP(A2178,hospital[#All],7,FALSE)</f>
        <v>tier - 3</v>
      </c>
      <c r="O2178" s="26" t="str">
        <f>VLOOKUP(A2178,hospital[#All],8,FALSE)</f>
        <v>tier - 1</v>
      </c>
      <c r="P2178" s="26" t="str">
        <f>VLOOKUP(A2178,hospital[#All],9,FALSE)</f>
        <v>R1011</v>
      </c>
      <c r="Q2178" s="26">
        <f>VLOOKUP(A2178,hospital[#All],11,FALSE)</f>
        <v>22</v>
      </c>
    </row>
    <row r="2179" spans="1:17" ht="15.6" x14ac:dyDescent="0.3">
      <c r="A2179" s="25" t="s">
        <v>184</v>
      </c>
      <c r="B2179" s="26" t="str">
        <f>VLOOKUP(A2179,cstm_name[#All],4,FALSE)</f>
        <v>marie</v>
      </c>
      <c r="C2179" s="26">
        <f>VLOOKUP(A2179,medical[#All],2,FALSE)</f>
        <v>28.9</v>
      </c>
      <c r="D2179" s="26" t="str">
        <f>VLOOKUP(A2179,medical[#All],5,FALSE)</f>
        <v>Prediabetes</v>
      </c>
      <c r="E2179" s="26" t="str">
        <f>VLOOKUP(A2179,medical[#All],6,FALSE)</f>
        <v>No</v>
      </c>
      <c r="F2179" s="26" t="str">
        <f>VLOOKUP('Health care'!A2179,medical[#All],7,FALSE)</f>
        <v>No</v>
      </c>
      <c r="G2179" s="26" t="str">
        <f>VLOOKUP(A2179,medical[#All],8,FALSE)</f>
        <v>Yes</v>
      </c>
      <c r="H2179" s="26">
        <f>VLOOKUP('Health care'!A2179,medical[#All],9,FALSE)</f>
        <v>1</v>
      </c>
      <c r="I2179" s="26" t="str">
        <f>VLOOKUP(A2179,medical[#All],10,FALSE)</f>
        <v>No</v>
      </c>
      <c r="J2179" s="27" t="str">
        <f>VLOOKUP(A2179,medical[#All],3,FALSE)</f>
        <v>OverWeight</v>
      </c>
      <c r="K2179" s="27" t="str">
        <f>VLOOKUP(A2179,medical[#All],5,FALSE)</f>
        <v>Prediabetes</v>
      </c>
      <c r="L2179" s="28" t="str">
        <f>VLOOKUP(A2179,hospital[#All],10,FALSE)</f>
        <v>25-Jul-2003</v>
      </c>
      <c r="M2179" s="29">
        <f>VLOOKUP(A2179,hospital[#All],6,FALSE)</f>
        <v>1743.21</v>
      </c>
      <c r="N2179" s="26" t="str">
        <f>VLOOKUP(A2179,hospital[#All],7,FALSE)</f>
        <v>tier - 3</v>
      </c>
      <c r="O2179" s="26" t="str">
        <f>VLOOKUP(A2179,hospital[#All],8,FALSE)</f>
        <v>tier - 1</v>
      </c>
      <c r="P2179" s="26" t="str">
        <f>VLOOKUP(A2179,hospital[#All],9,FALSE)</f>
        <v>R1011</v>
      </c>
      <c r="Q2179" s="26">
        <f>VLOOKUP(A2179,hospital[#All],11,FALSE)</f>
        <v>22</v>
      </c>
    </row>
    <row r="2180" spans="1:17" ht="15.6" x14ac:dyDescent="0.3">
      <c r="A2180" s="25" t="s">
        <v>183</v>
      </c>
      <c r="B2180" s="26" t="str">
        <f>VLOOKUP(A2180,cstm_name[#All],4,FALSE)</f>
        <v>Rachel</v>
      </c>
      <c r="C2180" s="26">
        <f>VLOOKUP(A2180,medical[#All],2,FALSE)</f>
        <v>24.7</v>
      </c>
      <c r="D2180" s="26" t="str">
        <f>VLOOKUP(A2180,medical[#All],5,FALSE)</f>
        <v>Normal</v>
      </c>
      <c r="E2180" s="26" t="str">
        <f>VLOOKUP(A2180,medical[#All],6,FALSE)</f>
        <v>No</v>
      </c>
      <c r="F2180" s="26" t="str">
        <f>VLOOKUP('Health care'!A2180,medical[#All],7,FALSE)</f>
        <v>No</v>
      </c>
      <c r="G2180" s="26" t="str">
        <f>VLOOKUP(A2180,medical[#All],8,FALSE)</f>
        <v>Yes</v>
      </c>
      <c r="H2180" s="26">
        <f>VLOOKUP('Health care'!A2180,medical[#All],9,FALSE)</f>
        <v>1</v>
      </c>
      <c r="I2180" s="26" t="str">
        <f>VLOOKUP(A2180,medical[#All],10,FALSE)</f>
        <v>No</v>
      </c>
      <c r="J2180" s="27" t="str">
        <f>VLOOKUP(A2180,medical[#All],3,FALSE)</f>
        <v>Normal Weight</v>
      </c>
      <c r="K2180" s="27" t="str">
        <f>VLOOKUP(A2180,medical[#All],5,FALSE)</f>
        <v>Normal</v>
      </c>
      <c r="L2180" s="28" t="str">
        <f>VLOOKUP(A2180,hospital[#All],10,FALSE)</f>
        <v>14-Nov-2003</v>
      </c>
      <c r="M2180" s="29">
        <f>VLOOKUP(A2180,hospital[#All],6,FALSE)</f>
        <v>1737.38</v>
      </c>
      <c r="N2180" s="26" t="str">
        <f>VLOOKUP(A2180,hospital[#All],7,FALSE)</f>
        <v>tier - 3</v>
      </c>
      <c r="O2180" s="26" t="str">
        <f>VLOOKUP(A2180,hospital[#All],8,FALSE)</f>
        <v>tier - 2</v>
      </c>
      <c r="P2180" s="26" t="str">
        <f>VLOOKUP(A2180,hospital[#All],9,FALSE)</f>
        <v>R1011</v>
      </c>
      <c r="Q2180" s="26">
        <f>VLOOKUP(A2180,hospital[#All],11,FALSE)</f>
        <v>22</v>
      </c>
    </row>
    <row r="2181" spans="1:17" ht="15.6" x14ac:dyDescent="0.3">
      <c r="A2181" s="25" t="s">
        <v>182</v>
      </c>
      <c r="B2181" s="26" t="str">
        <f>VLOOKUP(A2181,cstm_name[#All],4,FALSE)</f>
        <v>emma</v>
      </c>
      <c r="C2181" s="26">
        <f>VLOOKUP(A2181,medical[#All],2,FALSE)</f>
        <v>20.6</v>
      </c>
      <c r="D2181" s="26" t="str">
        <f>VLOOKUP(A2181,medical[#All],5,FALSE)</f>
        <v>Normal</v>
      </c>
      <c r="E2181" s="26" t="str">
        <f>VLOOKUP(A2181,medical[#All],6,FALSE)</f>
        <v>No</v>
      </c>
      <c r="F2181" s="26" t="str">
        <f>VLOOKUP('Health care'!A2181,medical[#All],7,FALSE)</f>
        <v>No</v>
      </c>
      <c r="G2181" s="26" t="str">
        <f>VLOOKUP(A2181,medical[#All],8,FALSE)</f>
        <v>Yes</v>
      </c>
      <c r="H2181" s="26">
        <f>VLOOKUP('Health care'!A2181,medical[#All],9,FALSE)</f>
        <v>1</v>
      </c>
      <c r="I2181" s="26" t="str">
        <f>VLOOKUP(A2181,medical[#All],10,FALSE)</f>
        <v>No</v>
      </c>
      <c r="J2181" s="27" t="str">
        <f>VLOOKUP(A2181,medical[#All],3,FALSE)</f>
        <v>Normal Weight</v>
      </c>
      <c r="K2181" s="27" t="str">
        <f>VLOOKUP(A2181,medical[#All],5,FALSE)</f>
        <v>Normal</v>
      </c>
      <c r="L2181" s="28" t="str">
        <f>VLOOKUP(A2181,hospital[#All],10,FALSE)</f>
        <v>9-Nov-2003</v>
      </c>
      <c r="M2181" s="29">
        <f>VLOOKUP(A2181,hospital[#All],6,FALSE)</f>
        <v>1731.68</v>
      </c>
      <c r="N2181" s="26" t="str">
        <f>VLOOKUP(A2181,hospital[#All],7,FALSE)</f>
        <v>tier - 3</v>
      </c>
      <c r="O2181" s="26" t="str">
        <f>VLOOKUP(A2181,hospital[#All],8,FALSE)</f>
        <v>tier - 2</v>
      </c>
      <c r="P2181" s="26" t="str">
        <f>VLOOKUP(A2181,hospital[#All],9,FALSE)</f>
        <v>R1011</v>
      </c>
      <c r="Q2181" s="26">
        <f>VLOOKUP(A2181,hospital[#All],11,FALSE)</f>
        <v>22</v>
      </c>
    </row>
    <row r="2182" spans="1:17" ht="15.6" x14ac:dyDescent="0.3">
      <c r="A2182" s="25" t="s">
        <v>181</v>
      </c>
      <c r="B2182" s="26" t="str">
        <f>VLOOKUP(A2182,cstm_name[#All],4,FALSE)</f>
        <v>kiersten</v>
      </c>
      <c r="C2182" s="26">
        <f>VLOOKUP(A2182,medical[#All],2,FALSE)</f>
        <v>18.600000000000001</v>
      </c>
      <c r="D2182" s="26" t="str">
        <f>VLOOKUP(A2182,medical[#All],5,FALSE)</f>
        <v>Normal</v>
      </c>
      <c r="E2182" s="26" t="str">
        <f>VLOOKUP(A2182,medical[#All],6,FALSE)</f>
        <v>No</v>
      </c>
      <c r="F2182" s="26" t="str">
        <f>VLOOKUP('Health care'!A2182,medical[#All],7,FALSE)</f>
        <v>No</v>
      </c>
      <c r="G2182" s="26" t="str">
        <f>VLOOKUP(A2182,medical[#All],8,FALSE)</f>
        <v>Yes</v>
      </c>
      <c r="H2182" s="26">
        <f>VLOOKUP('Health care'!A2182,medical[#All],9,FALSE)</f>
        <v>1</v>
      </c>
      <c r="I2182" s="26" t="str">
        <f>VLOOKUP(A2182,medical[#All],10,FALSE)</f>
        <v>No</v>
      </c>
      <c r="J2182" s="27" t="str">
        <f>VLOOKUP(A2182,medical[#All],3,FALSE)</f>
        <v>Normal Weight</v>
      </c>
      <c r="K2182" s="27" t="str">
        <f>VLOOKUP(A2182,medical[#All],5,FALSE)</f>
        <v>Normal</v>
      </c>
      <c r="L2182" s="28" t="str">
        <f>VLOOKUP(A2182,hospital[#All],10,FALSE)</f>
        <v>1-Sep-2003</v>
      </c>
      <c r="M2182" s="29">
        <f>VLOOKUP(A2182,hospital[#All],6,FALSE)</f>
        <v>1728.9</v>
      </c>
      <c r="N2182" s="26" t="str">
        <f>VLOOKUP(A2182,hospital[#All],7,FALSE)</f>
        <v>tier - 3</v>
      </c>
      <c r="O2182" s="26" t="str">
        <f>VLOOKUP(A2182,hospital[#All],8,FALSE)</f>
        <v>tier - 2</v>
      </c>
      <c r="P2182" s="26" t="str">
        <f>VLOOKUP(A2182,hospital[#All],9,FALSE)</f>
        <v>R1011</v>
      </c>
      <c r="Q2182" s="26">
        <f>VLOOKUP(A2182,hospital[#All],11,FALSE)</f>
        <v>22</v>
      </c>
    </row>
    <row r="2183" spans="1:17" ht="15.6" x14ac:dyDescent="0.3">
      <c r="A2183" s="25" t="s">
        <v>180</v>
      </c>
      <c r="B2183" s="26" t="str">
        <f>VLOOKUP(A2183,cstm_name[#All],4,FALSE)</f>
        <v>rachael</v>
      </c>
      <c r="C2183" s="26">
        <f>VLOOKUP(A2183,medical[#All],2,FALSE)</f>
        <v>17.8</v>
      </c>
      <c r="D2183" s="26" t="str">
        <f>VLOOKUP(A2183,medical[#All],5,FALSE)</f>
        <v>Normal</v>
      </c>
      <c r="E2183" s="26" t="str">
        <f>VLOOKUP(A2183,medical[#All],6,FALSE)</f>
        <v>No</v>
      </c>
      <c r="F2183" s="26" t="str">
        <f>VLOOKUP('Health care'!A2183,medical[#All],7,FALSE)</f>
        <v>No</v>
      </c>
      <c r="G2183" s="26" t="str">
        <f>VLOOKUP(A2183,medical[#All],8,FALSE)</f>
        <v>Yes</v>
      </c>
      <c r="H2183" s="26">
        <f>VLOOKUP('Health care'!A2183,medical[#All],9,FALSE)</f>
        <v>1</v>
      </c>
      <c r="I2183" s="26" t="str">
        <f>VLOOKUP(A2183,medical[#All],10,FALSE)</f>
        <v>No</v>
      </c>
      <c r="J2183" s="27" t="str">
        <f>VLOOKUP(A2183,medical[#All],3,FALSE)</f>
        <v>Underweight</v>
      </c>
      <c r="K2183" s="27" t="str">
        <f>VLOOKUP(A2183,medical[#All],5,FALSE)</f>
        <v>Normal</v>
      </c>
      <c r="L2183" s="28" t="str">
        <f>VLOOKUP(A2183,hospital[#All],10,FALSE)</f>
        <v>21-Nov-2003</v>
      </c>
      <c r="M2183" s="29">
        <f>VLOOKUP(A2183,hospital[#All],6,FALSE)</f>
        <v>1727.79</v>
      </c>
      <c r="N2183" s="26" t="str">
        <f>VLOOKUP(A2183,hospital[#All],7,FALSE)</f>
        <v>tier - 3</v>
      </c>
      <c r="O2183" s="26" t="str">
        <f>VLOOKUP(A2183,hospital[#All],8,FALSE)</f>
        <v>tier - 3</v>
      </c>
      <c r="P2183" s="26" t="str">
        <f>VLOOKUP(A2183,hospital[#All],9,FALSE)</f>
        <v>R1011</v>
      </c>
      <c r="Q2183" s="26">
        <f>VLOOKUP(A2183,hospital[#All],11,FALSE)</f>
        <v>22</v>
      </c>
    </row>
    <row r="2184" spans="1:17" ht="15.6" x14ac:dyDescent="0.3">
      <c r="A2184" s="25" t="s">
        <v>179</v>
      </c>
      <c r="B2184" s="26" t="str">
        <f>VLOOKUP(A2184,cstm_name[#All],4,FALSE)</f>
        <v>Timothy</v>
      </c>
      <c r="C2184" s="26">
        <f>VLOOKUP(A2184,medical[#All],2,FALSE)</f>
        <v>35.200000000000003</v>
      </c>
      <c r="D2184" s="26" t="str">
        <f>VLOOKUP(A2184,medical[#All],5,FALSE)</f>
        <v>Prediabetes</v>
      </c>
      <c r="E2184" s="26" t="str">
        <f>VLOOKUP(A2184,medical[#All],6,FALSE)</f>
        <v>No</v>
      </c>
      <c r="F2184" s="26" t="str">
        <f>VLOOKUP('Health care'!A2184,medical[#All],7,FALSE)</f>
        <v>yes</v>
      </c>
      <c r="G2184" s="26" t="str">
        <f>VLOOKUP(A2184,medical[#All],8,FALSE)</f>
        <v>No</v>
      </c>
      <c r="H2184" s="26">
        <f>VLOOKUP('Health care'!A2184,medical[#All],9,FALSE)</f>
        <v>1</v>
      </c>
      <c r="I2184" s="26" t="str">
        <f>VLOOKUP(A2184,medical[#All],10,FALSE)</f>
        <v>No</v>
      </c>
      <c r="J2184" s="27" t="str">
        <f>VLOOKUP(A2184,medical[#All],3,FALSE)</f>
        <v>Obesity</v>
      </c>
      <c r="K2184" s="27" t="str">
        <f>VLOOKUP(A2184,medical[#All],5,FALSE)</f>
        <v>Prediabetes</v>
      </c>
      <c r="L2184" s="28" t="str">
        <f>VLOOKUP(A2184,hospital[#All],10,FALSE)</f>
        <v>9-Sep-2004</v>
      </c>
      <c r="M2184" s="29">
        <f>VLOOKUP(A2184,hospital[#All],6,FALSE)</f>
        <v>1727.54</v>
      </c>
      <c r="N2184" s="26" t="str">
        <f>VLOOKUP(A2184,hospital[#All],7,FALSE)</f>
        <v>tier - 3</v>
      </c>
      <c r="O2184" s="26" t="str">
        <f>VLOOKUP(A2184,hospital[#All],8,FALSE)</f>
        <v>tier - 1</v>
      </c>
      <c r="P2184" s="26" t="str">
        <f>VLOOKUP(A2184,hospital[#All],9,FALSE)</f>
        <v>R1013</v>
      </c>
      <c r="Q2184" s="26">
        <f>VLOOKUP(A2184,hospital[#All],11,FALSE)</f>
        <v>21</v>
      </c>
    </row>
    <row r="2185" spans="1:17" ht="15.6" x14ac:dyDescent="0.3">
      <c r="A2185" s="25" t="s">
        <v>178</v>
      </c>
      <c r="B2185" s="26" t="str">
        <f>VLOOKUP(A2185,cstm_name[#All],4,FALSE)</f>
        <v>lelisa</v>
      </c>
      <c r="C2185" s="26">
        <f>VLOOKUP(A2185,medical[#All],2,FALSE)</f>
        <v>33.770000000000003</v>
      </c>
      <c r="D2185" s="26" t="str">
        <f>VLOOKUP(A2185,medical[#All],5,FALSE)</f>
        <v>Normal</v>
      </c>
      <c r="E2185" s="26" t="str">
        <f>VLOOKUP(A2185,medical[#All],6,FALSE)</f>
        <v>No</v>
      </c>
      <c r="F2185" s="26" t="str">
        <f>VLOOKUP('Health care'!A2185,medical[#All],7,FALSE)</f>
        <v>yes</v>
      </c>
      <c r="G2185" s="26" t="str">
        <f>VLOOKUP(A2185,medical[#All],8,FALSE)</f>
        <v>No</v>
      </c>
      <c r="H2185" s="26">
        <f>VLOOKUP('Health care'!A2185,medical[#All],9,FALSE)</f>
        <v>1</v>
      </c>
      <c r="I2185" s="26" t="str">
        <f>VLOOKUP(A2185,medical[#All],10,FALSE)</f>
        <v>No</v>
      </c>
      <c r="J2185" s="27" t="str">
        <f>VLOOKUP(A2185,medical[#All],3,FALSE)</f>
        <v>Obesity</v>
      </c>
      <c r="K2185" s="27" t="str">
        <f>VLOOKUP(A2185,medical[#All],5,FALSE)</f>
        <v>Normal</v>
      </c>
      <c r="L2185" s="28" t="str">
        <f>VLOOKUP(A2185,hospital[#All],10,FALSE)</f>
        <v>21-Oct-2004</v>
      </c>
      <c r="M2185" s="29">
        <f>VLOOKUP(A2185,hospital[#All],6,FALSE)</f>
        <v>1725.55</v>
      </c>
      <c r="N2185" s="26" t="str">
        <f>VLOOKUP(A2185,hospital[#All],7,FALSE)</f>
        <v>tier - 3</v>
      </c>
      <c r="O2185" s="26" t="str">
        <f>VLOOKUP(A2185,hospital[#All],8,FALSE)</f>
        <v>tier - 2</v>
      </c>
      <c r="P2185" s="26" t="str">
        <f>VLOOKUP(A2185,hospital[#All],9,FALSE)</f>
        <v>R1013</v>
      </c>
      <c r="Q2185" s="26">
        <f>VLOOKUP(A2185,hospital[#All],11,FALSE)</f>
        <v>21</v>
      </c>
    </row>
    <row r="2186" spans="1:17" ht="15.6" x14ac:dyDescent="0.3">
      <c r="A2186" s="25" t="s">
        <v>177</v>
      </c>
      <c r="B2186" s="26" t="str">
        <f>VLOOKUP(A2186,cstm_name[#All],4,FALSE)</f>
        <v>nate</v>
      </c>
      <c r="C2186" s="26">
        <f>VLOOKUP(A2186,medical[#All],2,FALSE)</f>
        <v>30.03</v>
      </c>
      <c r="D2186" s="26" t="str">
        <f>VLOOKUP(A2186,medical[#All],5,FALSE)</f>
        <v>Normal</v>
      </c>
      <c r="E2186" s="26" t="str">
        <f>VLOOKUP(A2186,medical[#All],6,FALSE)</f>
        <v>No</v>
      </c>
      <c r="F2186" s="26" t="str">
        <f>VLOOKUP('Health care'!A2186,medical[#All],7,FALSE)</f>
        <v>yes</v>
      </c>
      <c r="G2186" s="26" t="str">
        <f>VLOOKUP(A2186,medical[#All],8,FALSE)</f>
        <v>No</v>
      </c>
      <c r="H2186" s="26">
        <f>VLOOKUP('Health care'!A2186,medical[#All],9,FALSE)</f>
        <v>1</v>
      </c>
      <c r="I2186" s="26" t="str">
        <f>VLOOKUP(A2186,medical[#All],10,FALSE)</f>
        <v>No</v>
      </c>
      <c r="J2186" s="27" t="str">
        <f>VLOOKUP(A2186,medical[#All],3,FALSE)</f>
        <v>Obesity</v>
      </c>
      <c r="K2186" s="27" t="str">
        <f>VLOOKUP(A2186,medical[#All],5,FALSE)</f>
        <v>Normal</v>
      </c>
      <c r="L2186" s="28" t="str">
        <f>VLOOKUP(A2186,hospital[#All],10,FALSE)</f>
        <v>11-Sep-2004</v>
      </c>
      <c r="M2186" s="29">
        <f>VLOOKUP(A2186,hospital[#All],6,FALSE)</f>
        <v>1720.35</v>
      </c>
      <c r="N2186" s="26" t="str">
        <f>VLOOKUP(A2186,hospital[#All],7,FALSE)</f>
        <v>tier - 3</v>
      </c>
      <c r="O2186" s="26" t="str">
        <f>VLOOKUP(A2186,hospital[#All],8,FALSE)</f>
        <v>tier - 3</v>
      </c>
      <c r="P2186" s="26" t="str">
        <f>VLOOKUP(A2186,hospital[#All],9,FALSE)</f>
        <v>R1013</v>
      </c>
      <c r="Q2186" s="26">
        <f>VLOOKUP(A2186,hospital[#All],11,FALSE)</f>
        <v>21</v>
      </c>
    </row>
    <row r="2187" spans="1:17" ht="15.6" x14ac:dyDescent="0.3">
      <c r="A2187" s="25" t="s">
        <v>176</v>
      </c>
      <c r="B2187" s="26" t="str">
        <f>VLOOKUP(A2187,cstm_name[#All],4,FALSE)</f>
        <v>Chris</v>
      </c>
      <c r="C2187" s="26">
        <f>VLOOKUP(A2187,medical[#All],2,FALSE)</f>
        <v>29.37</v>
      </c>
      <c r="D2187" s="26" t="str">
        <f>VLOOKUP(A2187,medical[#All],5,FALSE)</f>
        <v>Normal</v>
      </c>
      <c r="E2187" s="26" t="str">
        <f>VLOOKUP(A2187,medical[#All],6,FALSE)</f>
        <v>No</v>
      </c>
      <c r="F2187" s="26" t="str">
        <f>VLOOKUP('Health care'!A2187,medical[#All],7,FALSE)</f>
        <v>yes</v>
      </c>
      <c r="G2187" s="26" t="str">
        <f>VLOOKUP(A2187,medical[#All],8,FALSE)</f>
        <v>No</v>
      </c>
      <c r="H2187" s="26">
        <f>VLOOKUP('Health care'!A2187,medical[#All],9,FALSE)</f>
        <v>1</v>
      </c>
      <c r="I2187" s="26" t="str">
        <f>VLOOKUP(A2187,medical[#All],10,FALSE)</f>
        <v>No</v>
      </c>
      <c r="J2187" s="27" t="str">
        <f>VLOOKUP(A2187,medical[#All],3,FALSE)</f>
        <v>OverWeight</v>
      </c>
      <c r="K2187" s="27" t="str">
        <f>VLOOKUP(A2187,medical[#All],5,FALSE)</f>
        <v>Normal</v>
      </c>
      <c r="L2187" s="28" t="str">
        <f>VLOOKUP(A2187,hospital[#All],10,FALSE)</f>
        <v>10-Jun-2004</v>
      </c>
      <c r="M2187" s="29">
        <f>VLOOKUP(A2187,hospital[#All],6,FALSE)</f>
        <v>1719.44</v>
      </c>
      <c r="N2187" s="26" t="str">
        <f>VLOOKUP(A2187,hospital[#All],7,FALSE)</f>
        <v>tier - 3</v>
      </c>
      <c r="O2187" s="26" t="str">
        <f>VLOOKUP(A2187,hospital[#All],8,FALSE)</f>
        <v>tier - 3</v>
      </c>
      <c r="P2187" s="26" t="str">
        <f>VLOOKUP(A2187,hospital[#All],9,FALSE)</f>
        <v>R1013</v>
      </c>
      <c r="Q2187" s="26">
        <f>VLOOKUP(A2187,hospital[#All],11,FALSE)</f>
        <v>21</v>
      </c>
    </row>
    <row r="2188" spans="1:17" ht="15.6" x14ac:dyDescent="0.3">
      <c r="A2188" s="25" t="s">
        <v>175</v>
      </c>
      <c r="B2188" s="26" t="str">
        <f>VLOOKUP(A2188,cstm_name[#All],4,FALSE)</f>
        <v>scott</v>
      </c>
      <c r="C2188" s="26">
        <f>VLOOKUP(A2188,medical[#All],2,FALSE)</f>
        <v>28.5</v>
      </c>
      <c r="D2188" s="26" t="str">
        <f>VLOOKUP(A2188,medical[#All],5,FALSE)</f>
        <v>Normal</v>
      </c>
      <c r="E2188" s="26" t="str">
        <f>VLOOKUP(A2188,medical[#All],6,FALSE)</f>
        <v>No</v>
      </c>
      <c r="F2188" s="26" t="str">
        <f>VLOOKUP('Health care'!A2188,medical[#All],7,FALSE)</f>
        <v>yes</v>
      </c>
      <c r="G2188" s="26" t="str">
        <f>VLOOKUP(A2188,medical[#All],8,FALSE)</f>
        <v>No</v>
      </c>
      <c r="H2188" s="26">
        <f>VLOOKUP('Health care'!A2188,medical[#All],9,FALSE)</f>
        <v>1</v>
      </c>
      <c r="I2188" s="26" t="str">
        <f>VLOOKUP(A2188,medical[#All],10,FALSE)</f>
        <v>No</v>
      </c>
      <c r="J2188" s="27" t="str">
        <f>VLOOKUP(A2188,medical[#All],3,FALSE)</f>
        <v>OverWeight</v>
      </c>
      <c r="K2188" s="27" t="str">
        <f>VLOOKUP(A2188,medical[#All],5,FALSE)</f>
        <v>Normal</v>
      </c>
      <c r="L2188" s="28" t="str">
        <f>VLOOKUP(A2188,hospital[#All],10,FALSE)</f>
        <v>21-Sep-2004</v>
      </c>
      <c r="M2188" s="29">
        <f>VLOOKUP(A2188,hospital[#All],6,FALSE)</f>
        <v>1712.23</v>
      </c>
      <c r="N2188" s="26" t="str">
        <f>VLOOKUP(A2188,hospital[#All],7,FALSE)</f>
        <v>tier - 3</v>
      </c>
      <c r="O2188" s="26" t="str">
        <f>VLOOKUP(A2188,hospital[#All],8,FALSE)</f>
        <v>tier - 1</v>
      </c>
      <c r="P2188" s="26" t="str">
        <f>VLOOKUP(A2188,hospital[#All],9,FALSE)</f>
        <v>R1016</v>
      </c>
      <c r="Q2188" s="26">
        <f>VLOOKUP(A2188,hospital[#All],11,FALSE)</f>
        <v>21</v>
      </c>
    </row>
    <row r="2189" spans="1:17" ht="15.6" x14ac:dyDescent="0.3">
      <c r="A2189" s="25" t="s">
        <v>174</v>
      </c>
      <c r="B2189" s="26" t="str">
        <f>VLOOKUP(A2189,cstm_name[#All],4,FALSE)</f>
        <v>kevin</v>
      </c>
      <c r="C2189" s="26">
        <f>VLOOKUP(A2189,medical[#All],2,FALSE)</f>
        <v>23.32</v>
      </c>
      <c r="D2189" s="26" t="str">
        <f>VLOOKUP(A2189,medical[#All],5,FALSE)</f>
        <v>Normal</v>
      </c>
      <c r="E2189" s="26" t="str">
        <f>VLOOKUP(A2189,medical[#All],6,FALSE)</f>
        <v>No</v>
      </c>
      <c r="F2189" s="26" t="str">
        <f>VLOOKUP('Health care'!A2189,medical[#All],7,FALSE)</f>
        <v>yes</v>
      </c>
      <c r="G2189" s="26" t="str">
        <f>VLOOKUP(A2189,medical[#All],8,FALSE)</f>
        <v>No</v>
      </c>
      <c r="H2189" s="26">
        <f>VLOOKUP('Health care'!A2189,medical[#All],9,FALSE)</f>
        <v>1</v>
      </c>
      <c r="I2189" s="26" t="str">
        <f>VLOOKUP(A2189,medical[#All],10,FALSE)</f>
        <v>No</v>
      </c>
      <c r="J2189" s="27" t="str">
        <f>VLOOKUP(A2189,medical[#All],3,FALSE)</f>
        <v>Normal Weight</v>
      </c>
      <c r="K2189" s="27" t="str">
        <f>VLOOKUP(A2189,medical[#All],5,FALSE)</f>
        <v>Normal</v>
      </c>
      <c r="L2189" s="28" t="str">
        <f>VLOOKUP(A2189,hospital[#All],10,FALSE)</f>
        <v>19-Sep-2004</v>
      </c>
      <c r="M2189" s="29">
        <f>VLOOKUP(A2189,hospital[#All],6,FALSE)</f>
        <v>1711.03</v>
      </c>
      <c r="N2189" s="26" t="str">
        <f>VLOOKUP(A2189,hospital[#All],7,FALSE)</f>
        <v>tier - 3</v>
      </c>
      <c r="O2189" s="26" t="str">
        <f>VLOOKUP(A2189,hospital[#All],8,FALSE)</f>
        <v>tier - 3</v>
      </c>
      <c r="P2189" s="26" t="str">
        <f>VLOOKUP(A2189,hospital[#All],9,FALSE)</f>
        <v>R1013</v>
      </c>
      <c r="Q2189" s="26">
        <f>VLOOKUP(A2189,hospital[#All],11,FALSE)</f>
        <v>21</v>
      </c>
    </row>
    <row r="2190" spans="1:17" ht="15.6" x14ac:dyDescent="0.3">
      <c r="A2190" s="25" t="s">
        <v>173</v>
      </c>
      <c r="B2190" s="26" t="str">
        <f>VLOOKUP(A2190,cstm_name[#All],4,FALSE)</f>
        <v>Erik</v>
      </c>
      <c r="C2190" s="26">
        <f>VLOOKUP(A2190,medical[#All],2,FALSE)</f>
        <v>26.125</v>
      </c>
      <c r="D2190" s="26" t="str">
        <f>VLOOKUP(A2190,medical[#All],5,FALSE)</f>
        <v>Normal</v>
      </c>
      <c r="E2190" s="26" t="str">
        <f>VLOOKUP(A2190,medical[#All],6,FALSE)</f>
        <v>No</v>
      </c>
      <c r="F2190" s="26" t="str">
        <f>VLOOKUP('Health care'!A2190,medical[#All],7,FALSE)</f>
        <v>yes</v>
      </c>
      <c r="G2190" s="26" t="str">
        <f>VLOOKUP(A2190,medical[#All],8,FALSE)</f>
        <v>No</v>
      </c>
      <c r="H2190" s="26">
        <f>VLOOKUP('Health care'!A2190,medical[#All],9,FALSE)</f>
        <v>1</v>
      </c>
      <c r="I2190" s="26" t="str">
        <f>VLOOKUP(A2190,medical[#All],10,FALSE)</f>
        <v>No</v>
      </c>
      <c r="J2190" s="27" t="str">
        <f>VLOOKUP(A2190,medical[#All],3,FALSE)</f>
        <v>OverWeight</v>
      </c>
      <c r="K2190" s="27" t="str">
        <f>VLOOKUP(A2190,medical[#All],5,FALSE)</f>
        <v>Normal</v>
      </c>
      <c r="L2190" s="28" t="str">
        <f>VLOOKUP(A2190,hospital[#All],10,FALSE)</f>
        <v>12-Dec-2004</v>
      </c>
      <c r="M2190" s="29">
        <f>VLOOKUP(A2190,hospital[#All],6,FALSE)</f>
        <v>1708.93</v>
      </c>
      <c r="N2190" s="26" t="str">
        <f>VLOOKUP(A2190,hospital[#All],7,FALSE)</f>
        <v>tier - 3</v>
      </c>
      <c r="O2190" s="26" t="str">
        <f>VLOOKUP(A2190,hospital[#All],8,FALSE)</f>
        <v>tier - 1</v>
      </c>
      <c r="P2190" s="26" t="str">
        <f>VLOOKUP(A2190,hospital[#All],9,FALSE)</f>
        <v>R1019</v>
      </c>
      <c r="Q2190" s="26">
        <f>VLOOKUP(A2190,hospital[#All],11,FALSE)</f>
        <v>21</v>
      </c>
    </row>
    <row r="2191" spans="1:17" ht="15.6" x14ac:dyDescent="0.3">
      <c r="A2191" s="25" t="s">
        <v>172</v>
      </c>
      <c r="B2191" s="26" t="str">
        <f>VLOOKUP(A2191,cstm_name[#All],4,FALSE)</f>
        <v>Shawn</v>
      </c>
      <c r="C2191" s="26">
        <f>VLOOKUP(A2191,medical[#All],2,FALSE)</f>
        <v>25.46</v>
      </c>
      <c r="D2191" s="26" t="str">
        <f>VLOOKUP(A2191,medical[#All],5,FALSE)</f>
        <v>Normal</v>
      </c>
      <c r="E2191" s="26" t="str">
        <f>VLOOKUP(A2191,medical[#All],6,FALSE)</f>
        <v>No</v>
      </c>
      <c r="F2191" s="26" t="str">
        <f>VLOOKUP('Health care'!A2191,medical[#All],7,FALSE)</f>
        <v>yes</v>
      </c>
      <c r="G2191" s="26" t="str">
        <f>VLOOKUP(A2191,medical[#All],8,FALSE)</f>
        <v>No</v>
      </c>
      <c r="H2191" s="26">
        <f>VLOOKUP('Health care'!A2191,medical[#All],9,FALSE)</f>
        <v>1</v>
      </c>
      <c r="I2191" s="26" t="str">
        <f>VLOOKUP(A2191,medical[#All],10,FALSE)</f>
        <v>No</v>
      </c>
      <c r="J2191" s="27" t="str">
        <f>VLOOKUP(A2191,medical[#All],3,FALSE)</f>
        <v>OverWeight</v>
      </c>
      <c r="K2191" s="27" t="str">
        <f>VLOOKUP(A2191,medical[#All],5,FALSE)</f>
        <v>Normal</v>
      </c>
      <c r="L2191" s="28" t="str">
        <f>VLOOKUP(A2191,hospital[#All],10,FALSE)</f>
        <v>17-Oct-2004</v>
      </c>
      <c r="M2191" s="29">
        <f>VLOOKUP(A2191,hospital[#All],6,FALSE)</f>
        <v>1708</v>
      </c>
      <c r="N2191" s="26" t="str">
        <f>VLOOKUP(A2191,hospital[#All],7,FALSE)</f>
        <v>tier - 3</v>
      </c>
      <c r="O2191" s="26" t="str">
        <f>VLOOKUP(A2191,hospital[#All],8,FALSE)</f>
        <v>tier - 2</v>
      </c>
      <c r="P2191" s="26" t="str">
        <f>VLOOKUP(A2191,hospital[#All],9,FALSE)</f>
        <v>R1016</v>
      </c>
      <c r="Q2191" s="26">
        <f>VLOOKUP(A2191,hospital[#All],11,FALSE)</f>
        <v>21</v>
      </c>
    </row>
    <row r="2192" spans="1:17" ht="15.6" x14ac:dyDescent="0.3">
      <c r="A2192" s="25" t="s">
        <v>171</v>
      </c>
      <c r="B2192" s="26" t="str">
        <f>VLOOKUP(A2192,cstm_name[#All],4,FALSE)</f>
        <v>Vajin</v>
      </c>
      <c r="C2192" s="26">
        <f>VLOOKUP(A2192,medical[#All],2,FALSE)</f>
        <v>23.75</v>
      </c>
      <c r="D2192" s="26" t="str">
        <f>VLOOKUP(A2192,medical[#All],5,FALSE)</f>
        <v>Normal</v>
      </c>
      <c r="E2192" s="26" t="str">
        <f>VLOOKUP(A2192,medical[#All],6,FALSE)</f>
        <v>No</v>
      </c>
      <c r="F2192" s="26" t="str">
        <f>VLOOKUP('Health care'!A2192,medical[#All],7,FALSE)</f>
        <v>yes</v>
      </c>
      <c r="G2192" s="26" t="str">
        <f>VLOOKUP(A2192,medical[#All],8,FALSE)</f>
        <v>No</v>
      </c>
      <c r="H2192" s="26">
        <f>VLOOKUP('Health care'!A2192,medical[#All],9,FALSE)</f>
        <v>1</v>
      </c>
      <c r="I2192" s="26" t="str">
        <f>VLOOKUP(A2192,medical[#All],10,FALSE)</f>
        <v>No</v>
      </c>
      <c r="J2192" s="27" t="str">
        <f>VLOOKUP(A2192,medical[#All],3,FALSE)</f>
        <v>Normal Weight</v>
      </c>
      <c r="K2192" s="27" t="str">
        <f>VLOOKUP(A2192,medical[#All],5,FALSE)</f>
        <v>Normal</v>
      </c>
      <c r="L2192" s="28" t="str">
        <f>VLOOKUP(A2192,hospital[#All],10,FALSE)</f>
        <v>6-Dec-2004</v>
      </c>
      <c r="M2192" s="29">
        <f>VLOOKUP(A2192,hospital[#All],6,FALSE)</f>
        <v>1705.62</v>
      </c>
      <c r="N2192" s="26" t="str">
        <f>VLOOKUP(A2192,hospital[#All],7,FALSE)</f>
        <v>tier - 2</v>
      </c>
      <c r="O2192" s="26" t="str">
        <f>VLOOKUP(A2192,hospital[#All],8,FALSE)</f>
        <v>tier - 2</v>
      </c>
      <c r="P2192" s="26" t="str">
        <f>VLOOKUP(A2192,hospital[#All],9,FALSE)</f>
        <v>R1015</v>
      </c>
      <c r="Q2192" s="26">
        <f>VLOOKUP(A2192,hospital[#All],11,FALSE)</f>
        <v>21</v>
      </c>
    </row>
    <row r="2193" spans="1:17" ht="15.6" x14ac:dyDescent="0.3">
      <c r="A2193" s="25" t="s">
        <v>169</v>
      </c>
      <c r="B2193" s="26" t="str">
        <f>VLOOKUP(A2193,cstm_name[#All],4,FALSE)</f>
        <v>jr</v>
      </c>
      <c r="C2193" s="26">
        <f>VLOOKUP(A2193,medical[#All],2,FALSE)</f>
        <v>23.085000000000001</v>
      </c>
      <c r="D2193" s="26" t="str">
        <f>VLOOKUP(A2193,medical[#All],5,FALSE)</f>
        <v>Normal</v>
      </c>
      <c r="E2193" s="26" t="str">
        <f>VLOOKUP(A2193,medical[#All],6,FALSE)</f>
        <v>No</v>
      </c>
      <c r="F2193" s="26" t="str">
        <f>VLOOKUP('Health care'!A2193,medical[#All],7,FALSE)</f>
        <v>yes</v>
      </c>
      <c r="G2193" s="26" t="str">
        <f>VLOOKUP(A2193,medical[#All],8,FALSE)</f>
        <v>No</v>
      </c>
      <c r="H2193" s="26">
        <f>VLOOKUP('Health care'!A2193,medical[#All],9,FALSE)</f>
        <v>1</v>
      </c>
      <c r="I2193" s="26" t="str">
        <f>VLOOKUP(A2193,medical[#All],10,FALSE)</f>
        <v>No</v>
      </c>
      <c r="J2193" s="27" t="str">
        <f>VLOOKUP(A2193,medical[#All],3,FALSE)</f>
        <v>Normal Weight</v>
      </c>
      <c r="K2193" s="27" t="str">
        <f>VLOOKUP(A2193,medical[#All],5,FALSE)</f>
        <v>Normal</v>
      </c>
      <c r="L2193" s="28" t="str">
        <f>VLOOKUP(A2193,hospital[#All],10,FALSE)</f>
        <v>14-Dec-2004</v>
      </c>
      <c r="M2193" s="29">
        <f>VLOOKUP(A2193,hospital[#All],6,FALSE)</f>
        <v>1704.7</v>
      </c>
      <c r="N2193" s="26" t="str">
        <f>VLOOKUP(A2193,hospital[#All],7,FALSE)</f>
        <v>tier - 2</v>
      </c>
      <c r="O2193" s="26" t="str">
        <f>VLOOKUP(A2193,hospital[#All],8,FALSE)</f>
        <v>tier - 3</v>
      </c>
      <c r="P2193" s="26" t="str">
        <f>VLOOKUP(A2193,hospital[#All],9,FALSE)</f>
        <v>R1018</v>
      </c>
      <c r="Q2193" s="26">
        <f>VLOOKUP(A2193,hospital[#All],11,FALSE)</f>
        <v>21</v>
      </c>
    </row>
    <row r="2194" spans="1:17" ht="15.6" x14ac:dyDescent="0.3">
      <c r="A2194" s="25" t="s">
        <v>167</v>
      </c>
      <c r="B2194" s="26" t="str">
        <f>VLOOKUP(A2194,cstm_name[#All],4,FALSE)</f>
        <v>Kevin</v>
      </c>
      <c r="C2194" s="26">
        <f>VLOOKUP(A2194,medical[#All],2,FALSE)</f>
        <v>22.99</v>
      </c>
      <c r="D2194" s="26" t="str">
        <f>VLOOKUP(A2194,medical[#All],5,FALSE)</f>
        <v>Normal</v>
      </c>
      <c r="E2194" s="26" t="str">
        <f>VLOOKUP(A2194,medical[#All],6,FALSE)</f>
        <v>No</v>
      </c>
      <c r="F2194" s="26" t="str">
        <f>VLOOKUP('Health care'!A2194,medical[#All],7,FALSE)</f>
        <v>yes</v>
      </c>
      <c r="G2194" s="26" t="str">
        <f>VLOOKUP(A2194,medical[#All],8,FALSE)</f>
        <v>No</v>
      </c>
      <c r="H2194" s="26">
        <f>VLOOKUP('Health care'!A2194,medical[#All],9,FALSE)</f>
        <v>1</v>
      </c>
      <c r="I2194" s="26" t="str">
        <f>VLOOKUP(A2194,medical[#All],10,FALSE)</f>
        <v>No</v>
      </c>
      <c r="J2194" s="27" t="str">
        <f>VLOOKUP(A2194,medical[#All],3,FALSE)</f>
        <v>Normal Weight</v>
      </c>
      <c r="K2194" s="27" t="str">
        <f>VLOOKUP(A2194,medical[#All],5,FALSE)</f>
        <v>Normal</v>
      </c>
      <c r="L2194" s="28" t="str">
        <f>VLOOKUP(A2194,hospital[#All],10,FALSE)</f>
        <v>7-Nov-2004</v>
      </c>
      <c r="M2194" s="29">
        <f>VLOOKUP(A2194,hospital[#All],6,FALSE)</f>
        <v>1704.57</v>
      </c>
      <c r="N2194" s="26" t="str">
        <f>VLOOKUP(A2194,hospital[#All],7,FALSE)</f>
        <v>tier - 2</v>
      </c>
      <c r="O2194" s="26" t="str">
        <f>VLOOKUP(A2194,hospital[#All],8,FALSE)</f>
        <v>tier - 1</v>
      </c>
      <c r="P2194" s="26" t="str">
        <f>VLOOKUP(A2194,hospital[#All],9,FALSE)</f>
        <v>R1016</v>
      </c>
      <c r="Q2194" s="26">
        <f>VLOOKUP(A2194,hospital[#All],11,FALSE)</f>
        <v>21</v>
      </c>
    </row>
    <row r="2195" spans="1:17" ht="15.6" x14ac:dyDescent="0.3">
      <c r="A2195" s="25" t="s">
        <v>165</v>
      </c>
      <c r="B2195" s="26" t="str">
        <f>VLOOKUP(A2195,cstm_name[#All],4,FALSE)</f>
        <v>Kirby</v>
      </c>
      <c r="C2195" s="26">
        <f>VLOOKUP(A2195,medical[#All],2,FALSE)</f>
        <v>21.47</v>
      </c>
      <c r="D2195" s="26" t="str">
        <f>VLOOKUP(A2195,medical[#All],5,FALSE)</f>
        <v>Normal</v>
      </c>
      <c r="E2195" s="26" t="str">
        <f>VLOOKUP(A2195,medical[#All],6,FALSE)</f>
        <v>No</v>
      </c>
      <c r="F2195" s="26" t="str">
        <f>VLOOKUP('Health care'!A2195,medical[#All],7,FALSE)</f>
        <v>yes</v>
      </c>
      <c r="G2195" s="26" t="str">
        <f>VLOOKUP(A2195,medical[#All],8,FALSE)</f>
        <v>No</v>
      </c>
      <c r="H2195" s="26">
        <f>VLOOKUP('Health care'!A2195,medical[#All],9,FALSE)</f>
        <v>1</v>
      </c>
      <c r="I2195" s="26" t="str">
        <f>VLOOKUP(A2195,medical[#All],10,FALSE)</f>
        <v>No</v>
      </c>
      <c r="J2195" s="27" t="str">
        <f>VLOOKUP(A2195,medical[#All],3,FALSE)</f>
        <v>Normal Weight</v>
      </c>
      <c r="K2195" s="27" t="str">
        <f>VLOOKUP(A2195,medical[#All],5,FALSE)</f>
        <v>Normal</v>
      </c>
      <c r="L2195" s="28" t="str">
        <f>VLOOKUP(A2195,hospital[#All],10,FALSE)</f>
        <v>10-Dec-2004</v>
      </c>
      <c r="M2195" s="29">
        <f>VLOOKUP(A2195,hospital[#All],6,FALSE)</f>
        <v>1702.46</v>
      </c>
      <c r="N2195" s="26" t="str">
        <f>VLOOKUP(A2195,hospital[#All],7,FALSE)</f>
        <v>tier - 2</v>
      </c>
      <c r="O2195" s="26" t="str">
        <f>VLOOKUP(A2195,hospital[#All],8,FALSE)</f>
        <v>tier - 3</v>
      </c>
      <c r="P2195" s="26" t="str">
        <f>VLOOKUP(A2195,hospital[#All],9,FALSE)</f>
        <v>R1019</v>
      </c>
      <c r="Q2195" s="26">
        <f>VLOOKUP(A2195,hospital[#All],11,FALSE)</f>
        <v>21</v>
      </c>
    </row>
    <row r="2196" spans="1:17" ht="15.6" x14ac:dyDescent="0.3">
      <c r="A2196" s="25" t="s">
        <v>163</v>
      </c>
      <c r="B2196" s="26" t="str">
        <f>VLOOKUP(A2196,cstm_name[#All],4,FALSE)</f>
        <v>J</v>
      </c>
      <c r="C2196" s="26">
        <f>VLOOKUP(A2196,medical[#All],2,FALSE)</f>
        <v>15.96</v>
      </c>
      <c r="D2196" s="26" t="str">
        <f>VLOOKUP(A2196,medical[#All],5,FALSE)</f>
        <v>Normal</v>
      </c>
      <c r="E2196" s="26" t="str">
        <f>VLOOKUP(A2196,medical[#All],6,FALSE)</f>
        <v>No</v>
      </c>
      <c r="F2196" s="26" t="str">
        <f>VLOOKUP('Health care'!A2196,medical[#All],7,FALSE)</f>
        <v>yes</v>
      </c>
      <c r="G2196" s="26" t="str">
        <f>VLOOKUP(A2196,medical[#All],8,FALSE)</f>
        <v>No</v>
      </c>
      <c r="H2196" s="26">
        <f>VLOOKUP('Health care'!A2196,medical[#All],9,FALSE)</f>
        <v>1</v>
      </c>
      <c r="I2196" s="26" t="str">
        <f>VLOOKUP(A2196,medical[#All],10,FALSE)</f>
        <v>No</v>
      </c>
      <c r="J2196" s="27" t="str">
        <f>VLOOKUP(A2196,medical[#All],3,FALSE)</f>
        <v>Underweight</v>
      </c>
      <c r="K2196" s="27" t="str">
        <f>VLOOKUP(A2196,medical[#All],5,FALSE)</f>
        <v>Normal</v>
      </c>
      <c r="L2196" s="28" t="str">
        <f>VLOOKUP(A2196,hospital[#All],10,FALSE)</f>
        <v>17-Nov-2004</v>
      </c>
      <c r="M2196" s="29">
        <f>VLOOKUP(A2196,hospital[#All],6,FALSE)</f>
        <v>1694.8</v>
      </c>
      <c r="N2196" s="26" t="str">
        <f>VLOOKUP(A2196,hospital[#All],7,FALSE)</f>
        <v>tier - 2</v>
      </c>
      <c r="O2196" s="26" t="str">
        <f>VLOOKUP(A2196,hospital[#All],8,FALSE)</f>
        <v>tier - 2</v>
      </c>
      <c r="P2196" s="26" t="str">
        <f>VLOOKUP(A2196,hospital[#All],9,FALSE)</f>
        <v>R1015</v>
      </c>
      <c r="Q2196" s="26">
        <f>VLOOKUP(A2196,hospital[#All],11,FALSE)</f>
        <v>21</v>
      </c>
    </row>
    <row r="2197" spans="1:17" ht="15.6" x14ac:dyDescent="0.3">
      <c r="A2197" s="25" t="s">
        <v>162</v>
      </c>
      <c r="B2197" s="26" t="str">
        <f>VLOOKUP(A2197,cstm_name[#All],4,FALSE)</f>
        <v>Dustin</v>
      </c>
      <c r="C2197" s="26">
        <f>VLOOKUP(A2197,medical[#All],2,FALSE)</f>
        <v>39.5</v>
      </c>
      <c r="D2197" s="26" t="str">
        <f>VLOOKUP(A2197,medical[#All],5,FALSE)</f>
        <v>Normal</v>
      </c>
      <c r="E2197" s="26" t="str">
        <f>VLOOKUP(A2197,medical[#All],6,FALSE)</f>
        <v>No</v>
      </c>
      <c r="F2197" s="26" t="str">
        <f>VLOOKUP('Health care'!A2197,medical[#All],7,FALSE)</f>
        <v>yes</v>
      </c>
      <c r="G2197" s="26" t="str">
        <f>VLOOKUP(A2197,medical[#All],8,FALSE)</f>
        <v>No</v>
      </c>
      <c r="H2197" s="26">
        <f>VLOOKUP('Health care'!A2197,medical[#All],9,FALSE)</f>
        <v>1</v>
      </c>
      <c r="I2197" s="26" t="str">
        <f>VLOOKUP(A2197,medical[#All],10,FALSE)</f>
        <v>No</v>
      </c>
      <c r="J2197" s="27" t="str">
        <f>VLOOKUP(A2197,medical[#All],3,FALSE)</f>
        <v>Obesity</v>
      </c>
      <c r="K2197" s="27" t="str">
        <f>VLOOKUP(A2197,medical[#All],5,FALSE)</f>
        <v>Normal</v>
      </c>
      <c r="L2197" s="28" t="str">
        <f>VLOOKUP(A2197,hospital[#All],10,FALSE)</f>
        <v>21-Oct-2000</v>
      </c>
      <c r="M2197" s="29">
        <f>VLOOKUP(A2197,hospital[#All],6,FALSE)</f>
        <v>1682.6</v>
      </c>
      <c r="N2197" s="26" t="str">
        <f>VLOOKUP(A2197,hospital[#All],7,FALSE)</f>
        <v>tier - 2</v>
      </c>
      <c r="O2197" s="26" t="str">
        <f>VLOOKUP(A2197,hospital[#All],8,FALSE)</f>
        <v>tier - 2</v>
      </c>
      <c r="P2197" s="26" t="str">
        <f>VLOOKUP(A2197,hospital[#All],9,FALSE)</f>
        <v>R1011</v>
      </c>
      <c r="Q2197" s="26">
        <f>VLOOKUP(A2197,hospital[#All],11,FALSE)</f>
        <v>25</v>
      </c>
    </row>
    <row r="2198" spans="1:17" ht="15.6" x14ac:dyDescent="0.3">
      <c r="A2198" s="25" t="s">
        <v>161</v>
      </c>
      <c r="B2198" s="26" t="str">
        <f>VLOOKUP(A2198,cstm_name[#All],4,FALSE)</f>
        <v>Anthony</v>
      </c>
      <c r="C2198" s="26">
        <f>VLOOKUP(A2198,medical[#All],2,FALSE)</f>
        <v>33.770000000000003</v>
      </c>
      <c r="D2198" s="26" t="str">
        <f>VLOOKUP(A2198,medical[#All],5,FALSE)</f>
        <v>Prediabetes</v>
      </c>
      <c r="E2198" s="26" t="str">
        <f>VLOOKUP(A2198,medical[#All],6,FALSE)</f>
        <v>No</v>
      </c>
      <c r="F2198" s="26" t="str">
        <f>VLOOKUP('Health care'!A2198,medical[#All],7,FALSE)</f>
        <v>yes</v>
      </c>
      <c r="G2198" s="26" t="str">
        <f>VLOOKUP(A2198,medical[#All],8,FALSE)</f>
        <v>No</v>
      </c>
      <c r="H2198" s="26">
        <f>VLOOKUP('Health care'!A2198,medical[#All],9,FALSE)</f>
        <v>1</v>
      </c>
      <c r="I2198" s="26" t="str">
        <f>VLOOKUP(A2198,medical[#All],10,FALSE)</f>
        <v>No</v>
      </c>
      <c r="J2198" s="27" t="str">
        <f>VLOOKUP(A2198,medical[#All],3,FALSE)</f>
        <v>Obesity</v>
      </c>
      <c r="K2198" s="27" t="str">
        <f>VLOOKUP(A2198,medical[#All],5,FALSE)</f>
        <v>Prediabetes</v>
      </c>
      <c r="L2198" s="28" t="str">
        <f>VLOOKUP(A2198,hospital[#All],10,FALSE)</f>
        <v>10-Jun-2000</v>
      </c>
      <c r="M2198" s="29">
        <f>VLOOKUP(A2198,hospital[#All],6,FALSE)</f>
        <v>1674.63</v>
      </c>
      <c r="N2198" s="26" t="str">
        <f>VLOOKUP(A2198,hospital[#All],7,FALSE)</f>
        <v>tier - 2</v>
      </c>
      <c r="O2198" s="26" t="str">
        <f>VLOOKUP(A2198,hospital[#All],8,FALSE)</f>
        <v>tier - 2</v>
      </c>
      <c r="P2198" s="26" t="str">
        <f>VLOOKUP(A2198,hospital[#All],9,FALSE)</f>
        <v>R1013</v>
      </c>
      <c r="Q2198" s="26">
        <f>VLOOKUP(A2198,hospital[#All],11,FALSE)</f>
        <v>25</v>
      </c>
    </row>
    <row r="2199" spans="1:17" ht="15.6" x14ac:dyDescent="0.3">
      <c r="A2199" s="25" t="s">
        <v>160</v>
      </c>
      <c r="B2199" s="26" t="str">
        <f>VLOOKUP(A2199,cstm_name[#All],4,FALSE)</f>
        <v>ryan</v>
      </c>
      <c r="C2199" s="26">
        <f>VLOOKUP(A2199,medical[#All],2,FALSE)</f>
        <v>26.84</v>
      </c>
      <c r="D2199" s="26" t="str">
        <f>VLOOKUP(A2199,medical[#All],5,FALSE)</f>
        <v>Prediabetes</v>
      </c>
      <c r="E2199" s="26" t="str">
        <f>VLOOKUP(A2199,medical[#All],6,FALSE)</f>
        <v>Yes</v>
      </c>
      <c r="F2199" s="26" t="str">
        <f>VLOOKUP('Health care'!A2199,medical[#All],7,FALSE)</f>
        <v>yes</v>
      </c>
      <c r="G2199" s="26" t="str">
        <f>VLOOKUP(A2199,medical[#All],8,FALSE)</f>
        <v>No</v>
      </c>
      <c r="H2199" s="26">
        <f>VLOOKUP('Health care'!A2199,medical[#All],9,FALSE)</f>
        <v>1</v>
      </c>
      <c r="I2199" s="26" t="str">
        <f>VLOOKUP(A2199,medical[#All],10,FALSE)</f>
        <v>No</v>
      </c>
      <c r="J2199" s="27" t="str">
        <f>VLOOKUP(A2199,medical[#All],3,FALSE)</f>
        <v>OverWeight</v>
      </c>
      <c r="K2199" s="27" t="str">
        <f>VLOOKUP(A2199,medical[#All],5,FALSE)</f>
        <v>Prediabetes</v>
      </c>
      <c r="L2199" s="28" t="str">
        <f>VLOOKUP(A2199,hospital[#All],10,FALSE)</f>
        <v>23-Oct-2000</v>
      </c>
      <c r="M2199" s="29">
        <f>VLOOKUP(A2199,hospital[#All],6,FALSE)</f>
        <v>1665</v>
      </c>
      <c r="N2199" s="26" t="str">
        <f>VLOOKUP(A2199,hospital[#All],7,FALSE)</f>
        <v>tier - 2</v>
      </c>
      <c r="O2199" s="26" t="str">
        <f>VLOOKUP(A2199,hospital[#All],8,FALSE)</f>
        <v>tier - 2</v>
      </c>
      <c r="P2199" s="26" t="str">
        <f>VLOOKUP(A2199,hospital[#All],9,FALSE)</f>
        <v>R1013</v>
      </c>
      <c r="Q2199" s="26">
        <f>VLOOKUP(A2199,hospital[#All],11,FALSE)</f>
        <v>25</v>
      </c>
    </row>
    <row r="2200" spans="1:17" ht="15.6" x14ac:dyDescent="0.3">
      <c r="A2200" s="25" t="s">
        <v>159</v>
      </c>
      <c r="B2200" s="26" t="str">
        <f>VLOOKUP(A2200,cstm_name[#All],4,FALSE)</f>
        <v>Eric</v>
      </c>
      <c r="C2200" s="26">
        <f>VLOOKUP(A2200,medical[#All],2,FALSE)</f>
        <v>35.53</v>
      </c>
      <c r="D2200" s="26" t="str">
        <f>VLOOKUP(A2200,medical[#All],5,FALSE)</f>
        <v>Normal</v>
      </c>
      <c r="E2200" s="26" t="str">
        <f>VLOOKUP(A2200,medical[#All],6,FALSE)</f>
        <v>No</v>
      </c>
      <c r="F2200" s="26" t="str">
        <f>VLOOKUP('Health care'!A2200,medical[#All],7,FALSE)</f>
        <v>No</v>
      </c>
      <c r="G2200" s="26" t="str">
        <f>VLOOKUP(A2200,medical[#All],8,FALSE)</f>
        <v>Yes</v>
      </c>
      <c r="H2200" s="26">
        <f>VLOOKUP('Health care'!A2200,medical[#All],9,FALSE)</f>
        <v>1</v>
      </c>
      <c r="I2200" s="26" t="str">
        <f>VLOOKUP(A2200,medical[#All],10,FALSE)</f>
        <v>No</v>
      </c>
      <c r="J2200" s="27" t="str">
        <f>VLOOKUP(A2200,medical[#All],3,FALSE)</f>
        <v>Obesity</v>
      </c>
      <c r="K2200" s="27" t="str">
        <f>VLOOKUP(A2200,medical[#All],5,FALSE)</f>
        <v>Normal</v>
      </c>
      <c r="L2200" s="28" t="str">
        <f>VLOOKUP(A2200,hospital[#All],10,FALSE)</f>
        <v>30-Dec-2003</v>
      </c>
      <c r="M2200" s="29">
        <f>VLOOKUP(A2200,hospital[#All],6,FALSE)</f>
        <v>1646.43</v>
      </c>
      <c r="N2200" s="26" t="str">
        <f>VLOOKUP(A2200,hospital[#All],7,FALSE)</f>
        <v>tier - 2</v>
      </c>
      <c r="O2200" s="26" t="str">
        <f>VLOOKUP(A2200,hospital[#All],8,FALSE)</f>
        <v>tier - 1</v>
      </c>
      <c r="P2200" s="26" t="str">
        <f>VLOOKUP(A2200,hospital[#All],9,FALSE)</f>
        <v>R1012</v>
      </c>
      <c r="Q2200" s="26">
        <f>VLOOKUP(A2200,hospital[#All],11,FALSE)</f>
        <v>22</v>
      </c>
    </row>
    <row r="2201" spans="1:17" ht="15.6" x14ac:dyDescent="0.3">
      <c r="A2201" s="25" t="s">
        <v>158</v>
      </c>
      <c r="B2201" s="26" t="str">
        <f>VLOOKUP(A2201,cstm_name[#All],4,FALSE)</f>
        <v>connor</v>
      </c>
      <c r="C2201" s="26">
        <f>VLOOKUP(A2201,medical[#All],2,FALSE)</f>
        <v>30.59</v>
      </c>
      <c r="D2201" s="26" t="str">
        <f>VLOOKUP(A2201,medical[#All],5,FALSE)</f>
        <v>Normal</v>
      </c>
      <c r="E2201" s="26" t="str">
        <f>VLOOKUP(A2201,medical[#All],6,FALSE)</f>
        <v>No</v>
      </c>
      <c r="F2201" s="26" t="str">
        <f>VLOOKUP('Health care'!A2201,medical[#All],7,FALSE)</f>
        <v>No</v>
      </c>
      <c r="G2201" s="26" t="str">
        <f>VLOOKUP(A2201,medical[#All],8,FALSE)</f>
        <v>Yes</v>
      </c>
      <c r="H2201" s="26">
        <f>VLOOKUP('Health care'!A2201,medical[#All],9,FALSE)</f>
        <v>1</v>
      </c>
      <c r="I2201" s="26" t="str">
        <f>VLOOKUP(A2201,medical[#All],10,FALSE)</f>
        <v>No</v>
      </c>
      <c r="J2201" s="27" t="str">
        <f>VLOOKUP(A2201,medical[#All],3,FALSE)</f>
        <v>Obesity</v>
      </c>
      <c r="K2201" s="27" t="str">
        <f>VLOOKUP(A2201,medical[#All],5,FALSE)</f>
        <v>Normal</v>
      </c>
      <c r="L2201" s="28" t="str">
        <f>VLOOKUP(A2201,hospital[#All],10,FALSE)</f>
        <v>21-Aug-2003</v>
      </c>
      <c r="M2201" s="29">
        <f>VLOOKUP(A2201,hospital[#All],6,FALSE)</f>
        <v>1639.56</v>
      </c>
      <c r="N2201" s="26" t="str">
        <f>VLOOKUP(A2201,hospital[#All],7,FALSE)</f>
        <v>tier - 2</v>
      </c>
      <c r="O2201" s="26" t="str">
        <f>VLOOKUP(A2201,hospital[#All],8,FALSE)</f>
        <v>tier - 2</v>
      </c>
      <c r="P2201" s="26" t="str">
        <f>VLOOKUP(A2201,hospital[#All],9,FALSE)</f>
        <v>R1012</v>
      </c>
      <c r="Q2201" s="26">
        <f>VLOOKUP(A2201,hospital[#All],11,FALSE)</f>
        <v>22</v>
      </c>
    </row>
    <row r="2202" spans="1:17" ht="15.6" x14ac:dyDescent="0.3">
      <c r="A2202" s="25" t="s">
        <v>157</v>
      </c>
      <c r="B2202" s="26" t="str">
        <f>VLOOKUP(A2202,cstm_name[#All],4,FALSE)</f>
        <v>Patrick</v>
      </c>
      <c r="C2202" s="26">
        <f>VLOOKUP(A2202,medical[#All],2,FALSE)</f>
        <v>30.59</v>
      </c>
      <c r="D2202" s="26" t="str">
        <f>VLOOKUP(A2202,medical[#All],5,FALSE)</f>
        <v>Normal</v>
      </c>
      <c r="E2202" s="26" t="str">
        <f>VLOOKUP(A2202,medical[#All],6,FALSE)</f>
        <v>No</v>
      </c>
      <c r="F2202" s="26" t="str">
        <f>VLOOKUP('Health care'!A2202,medical[#All],7,FALSE)</f>
        <v>No</v>
      </c>
      <c r="G2202" s="26" t="str">
        <f>VLOOKUP(A2202,medical[#All],8,FALSE)</f>
        <v>Yes</v>
      </c>
      <c r="H2202" s="26">
        <f>VLOOKUP('Health care'!A2202,medical[#All],9,FALSE)</f>
        <v>1</v>
      </c>
      <c r="I2202" s="26" t="str">
        <f>VLOOKUP(A2202,medical[#All],10,FALSE)</f>
        <v>No</v>
      </c>
      <c r="J2202" s="27" t="str">
        <f>VLOOKUP(A2202,medical[#All],3,FALSE)</f>
        <v>Obesity</v>
      </c>
      <c r="K2202" s="27" t="str">
        <f>VLOOKUP(A2202,medical[#All],5,FALSE)</f>
        <v>Normal</v>
      </c>
      <c r="L2202" s="28" t="str">
        <f>VLOOKUP(A2202,hospital[#All],10,FALSE)</f>
        <v>16-Sep-2003</v>
      </c>
      <c r="M2202" s="29">
        <f>VLOOKUP(A2202,hospital[#All],6,FALSE)</f>
        <v>1639.56</v>
      </c>
      <c r="N2202" s="26" t="str">
        <f>VLOOKUP(A2202,hospital[#All],7,FALSE)</f>
        <v>tier - 2</v>
      </c>
      <c r="O2202" s="26" t="str">
        <f>VLOOKUP(A2202,hospital[#All],8,FALSE)</f>
        <v>tier - 2</v>
      </c>
      <c r="P2202" s="26" t="str">
        <f>VLOOKUP(A2202,hospital[#All],9,FALSE)</f>
        <v>R1012</v>
      </c>
      <c r="Q2202" s="26">
        <f>VLOOKUP(A2202,hospital[#All],11,FALSE)</f>
        <v>22</v>
      </c>
    </row>
    <row r="2203" spans="1:17" ht="15.6" x14ac:dyDescent="0.3">
      <c r="A2203" s="25" t="s">
        <v>156</v>
      </c>
      <c r="B2203" s="26" t="str">
        <f>VLOOKUP(A2203,cstm_name[#All],4,FALSE)</f>
        <v>tyler</v>
      </c>
      <c r="C2203" s="26">
        <f>VLOOKUP(A2203,medical[#All],2,FALSE)</f>
        <v>27.835000000000001</v>
      </c>
      <c r="D2203" s="26" t="str">
        <f>VLOOKUP(A2203,medical[#All],5,FALSE)</f>
        <v>Normal</v>
      </c>
      <c r="E2203" s="26" t="str">
        <f>VLOOKUP(A2203,medical[#All],6,FALSE)</f>
        <v>No</v>
      </c>
      <c r="F2203" s="26" t="str">
        <f>VLOOKUP('Health care'!A2203,medical[#All],7,FALSE)</f>
        <v>No</v>
      </c>
      <c r="G2203" s="26" t="str">
        <f>VLOOKUP(A2203,medical[#All],8,FALSE)</f>
        <v>Yes</v>
      </c>
      <c r="H2203" s="26">
        <f>VLOOKUP('Health care'!A2203,medical[#All],9,FALSE)</f>
        <v>1</v>
      </c>
      <c r="I2203" s="26" t="str">
        <f>VLOOKUP(A2203,medical[#All],10,FALSE)</f>
        <v>No</v>
      </c>
      <c r="J2203" s="27" t="str">
        <f>VLOOKUP(A2203,medical[#All],3,FALSE)</f>
        <v>OverWeight</v>
      </c>
      <c r="K2203" s="27" t="str">
        <f>VLOOKUP(A2203,medical[#All],5,FALSE)</f>
        <v>Normal</v>
      </c>
      <c r="L2203" s="28" t="str">
        <f>VLOOKUP(A2203,hospital[#All],10,FALSE)</f>
        <v>30-Dec-2003</v>
      </c>
      <c r="M2203" s="29">
        <f>VLOOKUP(A2203,hospital[#All],6,FALSE)</f>
        <v>1635.73</v>
      </c>
      <c r="N2203" s="26" t="str">
        <f>VLOOKUP(A2203,hospital[#All],7,FALSE)</f>
        <v>tier - 2</v>
      </c>
      <c r="O2203" s="26" t="str">
        <f>VLOOKUP(A2203,hospital[#All],8,FALSE)</f>
        <v>tier - 3</v>
      </c>
      <c r="P2203" s="26" t="str">
        <f>VLOOKUP(A2203,hospital[#All],9,FALSE)</f>
        <v>R1012</v>
      </c>
      <c r="Q2203" s="26">
        <f>VLOOKUP(A2203,hospital[#All],11,FALSE)</f>
        <v>22</v>
      </c>
    </row>
    <row r="2204" spans="1:17" ht="15.6" x14ac:dyDescent="0.3">
      <c r="A2204" s="25" t="s">
        <v>155</v>
      </c>
      <c r="B2204" s="26" t="str">
        <f>VLOOKUP(A2204,cstm_name[#All],4,FALSE)</f>
        <v>Deborah</v>
      </c>
      <c r="C2204" s="26">
        <f>VLOOKUP(A2204,medical[#All],2,FALSE)</f>
        <v>40.26</v>
      </c>
      <c r="D2204" s="26" t="str">
        <f>VLOOKUP(A2204,medical[#All],5,FALSE)</f>
        <v>Normal</v>
      </c>
      <c r="E2204" s="26" t="str">
        <f>VLOOKUP(A2204,medical[#All],6,FALSE)</f>
        <v>No</v>
      </c>
      <c r="F2204" s="26" t="str">
        <f>VLOOKUP('Health care'!A2204,medical[#All],7,FALSE)</f>
        <v>yes</v>
      </c>
      <c r="G2204" s="26" t="str">
        <f>VLOOKUP(A2204,medical[#All],8,FALSE)</f>
        <v>No</v>
      </c>
      <c r="H2204" s="26">
        <f>VLOOKUP('Health care'!A2204,medical[#All],9,FALSE)</f>
        <v>1</v>
      </c>
      <c r="I2204" s="26" t="str">
        <f>VLOOKUP(A2204,medical[#All],10,FALSE)</f>
        <v>No</v>
      </c>
      <c r="J2204" s="27" t="str">
        <f>VLOOKUP(A2204,medical[#All],3,FALSE)</f>
        <v>Obesity</v>
      </c>
      <c r="K2204" s="27" t="str">
        <f>VLOOKUP(A2204,medical[#All],5,FALSE)</f>
        <v>Normal</v>
      </c>
      <c r="L2204" s="28" t="str">
        <f>VLOOKUP(A2204,hospital[#All],10,FALSE)</f>
        <v>13-Jun-2004</v>
      </c>
      <c r="M2204" s="29">
        <f>VLOOKUP(A2204,hospital[#All],6,FALSE)</f>
        <v>1634.57</v>
      </c>
      <c r="N2204" s="26" t="str">
        <f>VLOOKUP(A2204,hospital[#All],7,FALSE)</f>
        <v>tier - 2</v>
      </c>
      <c r="O2204" s="26" t="str">
        <f>VLOOKUP(A2204,hospital[#All],8,FALSE)</f>
        <v>tier - 2</v>
      </c>
      <c r="P2204" s="26" t="str">
        <f>VLOOKUP(A2204,hospital[#All],9,FALSE)</f>
        <v>R1013</v>
      </c>
      <c r="Q2204" s="26">
        <f>VLOOKUP(A2204,hospital[#All],11,FALSE)</f>
        <v>21</v>
      </c>
    </row>
    <row r="2205" spans="1:17" ht="15.6" x14ac:dyDescent="0.3">
      <c r="A2205" s="25" t="s">
        <v>154</v>
      </c>
      <c r="B2205" s="26" t="str">
        <f>VLOOKUP(A2205,cstm_name[#All],4,FALSE)</f>
        <v>Andrea</v>
      </c>
      <c r="C2205" s="26">
        <f>VLOOKUP(A2205,medical[#All],2,FALSE)</f>
        <v>39.82</v>
      </c>
      <c r="D2205" s="26" t="str">
        <f>VLOOKUP(A2205,medical[#All],5,FALSE)</f>
        <v>Prediabetes</v>
      </c>
      <c r="E2205" s="26" t="str">
        <f>VLOOKUP(A2205,medical[#All],6,FALSE)</f>
        <v>No</v>
      </c>
      <c r="F2205" s="26" t="str">
        <f>VLOOKUP('Health care'!A2205,medical[#All],7,FALSE)</f>
        <v>yes</v>
      </c>
      <c r="G2205" s="26" t="str">
        <f>VLOOKUP(A2205,medical[#All],8,FALSE)</f>
        <v>No</v>
      </c>
      <c r="H2205" s="26">
        <f>VLOOKUP('Health care'!A2205,medical[#All],9,FALSE)</f>
        <v>1</v>
      </c>
      <c r="I2205" s="26" t="str">
        <f>VLOOKUP(A2205,medical[#All],10,FALSE)</f>
        <v>No</v>
      </c>
      <c r="J2205" s="27" t="str">
        <f>VLOOKUP(A2205,medical[#All],3,FALSE)</f>
        <v>Obesity</v>
      </c>
      <c r="K2205" s="27" t="str">
        <f>VLOOKUP(A2205,medical[#All],5,FALSE)</f>
        <v>Prediabetes</v>
      </c>
      <c r="L2205" s="28" t="str">
        <f>VLOOKUP(A2205,hospital[#All],10,FALSE)</f>
        <v>8-Aug-2004</v>
      </c>
      <c r="M2205" s="29">
        <f>VLOOKUP(A2205,hospital[#All],6,FALSE)</f>
        <v>1633.96</v>
      </c>
      <c r="N2205" s="26" t="str">
        <f>VLOOKUP(A2205,hospital[#All],7,FALSE)</f>
        <v>tier - 2</v>
      </c>
      <c r="O2205" s="26" t="str">
        <f>VLOOKUP(A2205,hospital[#All],8,FALSE)</f>
        <v>tier - 1</v>
      </c>
      <c r="P2205" s="26" t="str">
        <f>VLOOKUP(A2205,hospital[#All],9,FALSE)</f>
        <v>R1013</v>
      </c>
      <c r="Q2205" s="26">
        <f>VLOOKUP(A2205,hospital[#All],11,FALSE)</f>
        <v>21</v>
      </c>
    </row>
    <row r="2206" spans="1:17" ht="15.6" x14ac:dyDescent="0.3">
      <c r="A2206" s="25" t="s">
        <v>153</v>
      </c>
      <c r="B2206" s="26" t="str">
        <f>VLOOKUP(A2206,cstm_name[#All],4,FALSE)</f>
        <v>elleree</v>
      </c>
      <c r="C2206" s="26">
        <f>VLOOKUP(A2206,medical[#All],2,FALSE)</f>
        <v>39.159999999999997</v>
      </c>
      <c r="D2206" s="26" t="str">
        <f>VLOOKUP(A2206,medical[#All],5,FALSE)</f>
        <v>Prediabetes</v>
      </c>
      <c r="E2206" s="26" t="str">
        <f>VLOOKUP(A2206,medical[#All],6,FALSE)</f>
        <v>No</v>
      </c>
      <c r="F2206" s="26" t="str">
        <f>VLOOKUP('Health care'!A2206,medical[#All],7,FALSE)</f>
        <v>yes</v>
      </c>
      <c r="G2206" s="26" t="str">
        <f>VLOOKUP(A2206,medical[#All],8,FALSE)</f>
        <v>No</v>
      </c>
      <c r="H2206" s="26">
        <f>VLOOKUP('Health care'!A2206,medical[#All],9,FALSE)</f>
        <v>1</v>
      </c>
      <c r="I2206" s="26" t="str">
        <f>VLOOKUP(A2206,medical[#All],10,FALSE)</f>
        <v>No</v>
      </c>
      <c r="J2206" s="27" t="str">
        <f>VLOOKUP(A2206,medical[#All],3,FALSE)</f>
        <v>Obesity</v>
      </c>
      <c r="K2206" s="27" t="str">
        <f>VLOOKUP(A2206,medical[#All],5,FALSE)</f>
        <v>Prediabetes</v>
      </c>
      <c r="L2206" s="28" t="str">
        <f>VLOOKUP(A2206,hospital[#All],10,FALSE)</f>
        <v>13-Dec-2004</v>
      </c>
      <c r="M2206" s="29">
        <f>VLOOKUP(A2206,hospital[#All],6,FALSE)</f>
        <v>1633.04</v>
      </c>
      <c r="N2206" s="26" t="str">
        <f>VLOOKUP(A2206,hospital[#All],7,FALSE)</f>
        <v>tier - 2</v>
      </c>
      <c r="O2206" s="26" t="str">
        <f>VLOOKUP(A2206,hospital[#All],8,FALSE)</f>
        <v>tier - 2</v>
      </c>
      <c r="P2206" s="26" t="str">
        <f>VLOOKUP(A2206,hospital[#All],9,FALSE)</f>
        <v>R1013</v>
      </c>
      <c r="Q2206" s="26">
        <f>VLOOKUP(A2206,hospital[#All],11,FALSE)</f>
        <v>21</v>
      </c>
    </row>
    <row r="2207" spans="1:17" ht="15.6" x14ac:dyDescent="0.3">
      <c r="A2207" s="25" t="s">
        <v>152</v>
      </c>
      <c r="B2207" s="26" t="str">
        <f>VLOOKUP(A2207,cstm_name[#All],4,FALSE)</f>
        <v>Brandon</v>
      </c>
      <c r="C2207" s="26">
        <f>VLOOKUP(A2207,medical[#All],2,FALSE)</f>
        <v>25.555</v>
      </c>
      <c r="D2207" s="26" t="str">
        <f>VLOOKUP(A2207,medical[#All],5,FALSE)</f>
        <v>Normal</v>
      </c>
      <c r="E2207" s="26" t="str">
        <f>VLOOKUP(A2207,medical[#All],6,FALSE)</f>
        <v>No</v>
      </c>
      <c r="F2207" s="26" t="str">
        <f>VLOOKUP('Health care'!A2207,medical[#All],7,FALSE)</f>
        <v>No</v>
      </c>
      <c r="G2207" s="26" t="str">
        <f>VLOOKUP(A2207,medical[#All],8,FALSE)</f>
        <v>Yes</v>
      </c>
      <c r="H2207" s="26">
        <f>VLOOKUP('Health care'!A2207,medical[#All],9,FALSE)</f>
        <v>1</v>
      </c>
      <c r="I2207" s="26" t="str">
        <f>VLOOKUP(A2207,medical[#All],10,FALSE)</f>
        <v>No</v>
      </c>
      <c r="J2207" s="27" t="str">
        <f>VLOOKUP(A2207,medical[#All],3,FALSE)</f>
        <v>OverWeight</v>
      </c>
      <c r="K2207" s="27" t="str">
        <f>VLOOKUP(A2207,medical[#All],5,FALSE)</f>
        <v>Normal</v>
      </c>
      <c r="L2207" s="28" t="str">
        <f>VLOOKUP(A2207,hospital[#All],10,FALSE)</f>
        <v>16-Sep-2003</v>
      </c>
      <c r="M2207" s="29">
        <f>VLOOKUP(A2207,hospital[#All],6,FALSE)</f>
        <v>1632.56</v>
      </c>
      <c r="N2207" s="26" t="str">
        <f>VLOOKUP(A2207,hospital[#All],7,FALSE)</f>
        <v>tier - 2</v>
      </c>
      <c r="O2207" s="26" t="str">
        <f>VLOOKUP(A2207,hospital[#All],8,FALSE)</f>
        <v>tier - 2</v>
      </c>
      <c r="P2207" s="26" t="str">
        <f>VLOOKUP(A2207,hospital[#All],9,FALSE)</f>
        <v>R1012</v>
      </c>
      <c r="Q2207" s="26">
        <f>VLOOKUP(A2207,hospital[#All],11,FALSE)</f>
        <v>22</v>
      </c>
    </row>
    <row r="2208" spans="1:17" ht="15.6" x14ac:dyDescent="0.3">
      <c r="A2208" s="25" t="s">
        <v>151</v>
      </c>
      <c r="B2208" s="26" t="str">
        <f>VLOOKUP(A2208,cstm_name[#All],4,FALSE)</f>
        <v>steve</v>
      </c>
      <c r="C2208" s="26">
        <f>VLOOKUP(A2208,medical[#All],2,FALSE)</f>
        <v>25.175000000000001</v>
      </c>
      <c r="D2208" s="26" t="str">
        <f>VLOOKUP(A2208,medical[#All],5,FALSE)</f>
        <v>Prediabetes</v>
      </c>
      <c r="E2208" s="26" t="str">
        <f>VLOOKUP(A2208,medical[#All],6,FALSE)</f>
        <v>No</v>
      </c>
      <c r="F2208" s="26" t="str">
        <f>VLOOKUP('Health care'!A2208,medical[#All],7,FALSE)</f>
        <v>No</v>
      </c>
      <c r="G2208" s="26" t="str">
        <f>VLOOKUP(A2208,medical[#All],8,FALSE)</f>
        <v>Yes</v>
      </c>
      <c r="H2208" s="26">
        <f>VLOOKUP('Health care'!A2208,medical[#All],9,FALSE)</f>
        <v>1</v>
      </c>
      <c r="I2208" s="26" t="str">
        <f>VLOOKUP(A2208,medical[#All],10,FALSE)</f>
        <v>No</v>
      </c>
      <c r="J2208" s="27" t="str">
        <f>VLOOKUP(A2208,medical[#All],3,FALSE)</f>
        <v>OverWeight</v>
      </c>
      <c r="K2208" s="27" t="str">
        <f>VLOOKUP(A2208,medical[#All],5,FALSE)</f>
        <v>Prediabetes</v>
      </c>
      <c r="L2208" s="28" t="str">
        <f>VLOOKUP(A2208,hospital[#All],10,FALSE)</f>
        <v>3-Oct-2003</v>
      </c>
      <c r="M2208" s="29">
        <f>VLOOKUP(A2208,hospital[#All],6,FALSE)</f>
        <v>1632.04</v>
      </c>
      <c r="N2208" s="26" t="str">
        <f>VLOOKUP(A2208,hospital[#All],7,FALSE)</f>
        <v>tier - 2</v>
      </c>
      <c r="O2208" s="26" t="str">
        <f>VLOOKUP(A2208,hospital[#All],8,FALSE)</f>
        <v>tier - 2</v>
      </c>
      <c r="P2208" s="26" t="str">
        <f>VLOOKUP(A2208,hospital[#All],9,FALSE)</f>
        <v>R1012</v>
      </c>
      <c r="Q2208" s="26">
        <f>VLOOKUP(A2208,hospital[#All],11,FALSE)</f>
        <v>22</v>
      </c>
    </row>
    <row r="2209" spans="1:17" ht="15.6" x14ac:dyDescent="0.3">
      <c r="A2209" s="25" t="s">
        <v>150</v>
      </c>
      <c r="B2209" s="26" t="str">
        <f>VLOOKUP(A2209,cstm_name[#All],4,FALSE)</f>
        <v>sr</v>
      </c>
      <c r="C2209" s="26">
        <f>VLOOKUP(A2209,medical[#All],2,FALSE)</f>
        <v>38.28</v>
      </c>
      <c r="D2209" s="26" t="str">
        <f>VLOOKUP(A2209,medical[#All],5,FALSE)</f>
        <v>Normal</v>
      </c>
      <c r="E2209" s="26" t="str">
        <f>VLOOKUP(A2209,medical[#All],6,FALSE)</f>
        <v>No</v>
      </c>
      <c r="F2209" s="26" t="str">
        <f>VLOOKUP('Health care'!A2209,medical[#All],7,FALSE)</f>
        <v>yes</v>
      </c>
      <c r="G2209" s="26" t="str">
        <f>VLOOKUP(A2209,medical[#All],8,FALSE)</f>
        <v>No</v>
      </c>
      <c r="H2209" s="26">
        <f>VLOOKUP('Health care'!A2209,medical[#All],9,FALSE)</f>
        <v>1</v>
      </c>
      <c r="I2209" s="26" t="str">
        <f>VLOOKUP(A2209,medical[#All],10,FALSE)</f>
        <v>No</v>
      </c>
      <c r="J2209" s="27" t="str">
        <f>VLOOKUP(A2209,medical[#All],3,FALSE)</f>
        <v>Obesity</v>
      </c>
      <c r="K2209" s="27" t="str">
        <f>VLOOKUP(A2209,medical[#All],5,FALSE)</f>
        <v>Normal</v>
      </c>
      <c r="L2209" s="28" t="str">
        <f>VLOOKUP(A2209,hospital[#All],10,FALSE)</f>
        <v>9-Jul-2004</v>
      </c>
      <c r="M2209" s="29">
        <f>VLOOKUP(A2209,hospital[#All],6,FALSE)</f>
        <v>1631.82</v>
      </c>
      <c r="N2209" s="26" t="str">
        <f>VLOOKUP(A2209,hospital[#All],7,FALSE)</f>
        <v>tier - 2</v>
      </c>
      <c r="O2209" s="26" t="str">
        <f>VLOOKUP(A2209,hospital[#All],8,FALSE)</f>
        <v>tier - 1</v>
      </c>
      <c r="P2209" s="26" t="str">
        <f>VLOOKUP(A2209,hospital[#All],9,FALSE)</f>
        <v>R1013</v>
      </c>
      <c r="Q2209" s="26">
        <f>VLOOKUP(A2209,hospital[#All],11,FALSE)</f>
        <v>21</v>
      </c>
    </row>
    <row r="2210" spans="1:17" ht="15.6" x14ac:dyDescent="0.3">
      <c r="A2210" s="25" t="s">
        <v>149</v>
      </c>
      <c r="B2210" s="26" t="str">
        <f>VLOOKUP(A2210,cstm_name[#All],4,FALSE)</f>
        <v>dani</v>
      </c>
      <c r="C2210" s="26">
        <f>VLOOKUP(A2210,medical[#All],2,FALSE)</f>
        <v>38.17</v>
      </c>
      <c r="D2210" s="26" t="str">
        <f>VLOOKUP(A2210,medical[#All],5,FALSE)</f>
        <v>Normal</v>
      </c>
      <c r="E2210" s="26" t="str">
        <f>VLOOKUP(A2210,medical[#All],6,FALSE)</f>
        <v>No</v>
      </c>
      <c r="F2210" s="26" t="str">
        <f>VLOOKUP('Health care'!A2210,medical[#All],7,FALSE)</f>
        <v>yes</v>
      </c>
      <c r="G2210" s="26" t="str">
        <f>VLOOKUP(A2210,medical[#All],8,FALSE)</f>
        <v>No</v>
      </c>
      <c r="H2210" s="26">
        <f>VLOOKUP('Health care'!A2210,medical[#All],9,FALSE)</f>
        <v>1</v>
      </c>
      <c r="I2210" s="26" t="str">
        <f>VLOOKUP(A2210,medical[#All],10,FALSE)</f>
        <v>No</v>
      </c>
      <c r="J2210" s="27" t="str">
        <f>VLOOKUP(A2210,medical[#All],3,FALSE)</f>
        <v>Obesity</v>
      </c>
      <c r="K2210" s="27" t="str">
        <f>VLOOKUP(A2210,medical[#All],5,FALSE)</f>
        <v>Normal</v>
      </c>
      <c r="L2210" s="28" t="str">
        <f>VLOOKUP(A2210,hospital[#All],10,FALSE)</f>
        <v>5-Dec-2004</v>
      </c>
      <c r="M2210" s="29">
        <f>VLOOKUP(A2210,hospital[#All],6,FALSE)</f>
        <v>1631.67</v>
      </c>
      <c r="N2210" s="26" t="str">
        <f>VLOOKUP(A2210,hospital[#All],7,FALSE)</f>
        <v>tier - 2</v>
      </c>
      <c r="O2210" s="26" t="str">
        <f>VLOOKUP(A2210,hospital[#All],8,FALSE)</f>
        <v>tier - 3</v>
      </c>
      <c r="P2210" s="26" t="str">
        <f>VLOOKUP(A2210,hospital[#All],9,FALSE)</f>
        <v>R1013</v>
      </c>
      <c r="Q2210" s="26">
        <f>VLOOKUP(A2210,hospital[#All],11,FALSE)</f>
        <v>21</v>
      </c>
    </row>
    <row r="2211" spans="1:17" ht="15.6" x14ac:dyDescent="0.3">
      <c r="A2211" s="25" t="s">
        <v>148</v>
      </c>
      <c r="B2211" s="26" t="str">
        <f>VLOOKUP(A2211,cstm_name[#All],4,FALSE)</f>
        <v>Jennifer</v>
      </c>
      <c r="C2211" s="26">
        <f>VLOOKUP(A2211,medical[#All],2,FALSE)</f>
        <v>36.85</v>
      </c>
      <c r="D2211" s="26" t="str">
        <f>VLOOKUP(A2211,medical[#All],5,FALSE)</f>
        <v>Normal</v>
      </c>
      <c r="E2211" s="26" t="str">
        <f>VLOOKUP(A2211,medical[#All],6,FALSE)</f>
        <v>No</v>
      </c>
      <c r="F2211" s="26" t="str">
        <f>VLOOKUP('Health care'!A2211,medical[#All],7,FALSE)</f>
        <v>yes</v>
      </c>
      <c r="G2211" s="26" t="str">
        <f>VLOOKUP(A2211,medical[#All],8,FALSE)</f>
        <v>No</v>
      </c>
      <c r="H2211" s="26">
        <f>VLOOKUP('Health care'!A2211,medical[#All],9,FALSE)</f>
        <v>1</v>
      </c>
      <c r="I2211" s="26" t="str">
        <f>VLOOKUP(A2211,medical[#All],10,FALSE)</f>
        <v>No</v>
      </c>
      <c r="J2211" s="27" t="str">
        <f>VLOOKUP(A2211,medical[#All],3,FALSE)</f>
        <v>Obesity</v>
      </c>
      <c r="K2211" s="27" t="str">
        <f>VLOOKUP(A2211,medical[#All],5,FALSE)</f>
        <v>Normal</v>
      </c>
      <c r="L2211" s="28" t="str">
        <f>VLOOKUP(A2211,hospital[#All],10,FALSE)</f>
        <v>4-Oct-2004</v>
      </c>
      <c r="M2211" s="29">
        <f>VLOOKUP(A2211,hospital[#All],6,FALSE)</f>
        <v>1629.83</v>
      </c>
      <c r="N2211" s="26" t="str">
        <f>VLOOKUP(A2211,hospital[#All],7,FALSE)</f>
        <v>tier - 2</v>
      </c>
      <c r="O2211" s="26" t="str">
        <f>VLOOKUP(A2211,hospital[#All],8,FALSE)</f>
        <v>tier - 2</v>
      </c>
      <c r="P2211" s="26" t="str">
        <f>VLOOKUP(A2211,hospital[#All],9,FALSE)</f>
        <v>R1013</v>
      </c>
      <c r="Q2211" s="26">
        <f>VLOOKUP(A2211,hospital[#All],11,FALSE)</f>
        <v>21</v>
      </c>
    </row>
    <row r="2212" spans="1:17" ht="15.6" x14ac:dyDescent="0.3">
      <c r="A2212" s="25" t="s">
        <v>147</v>
      </c>
      <c r="B2212" s="26" t="str">
        <f>VLOOKUP(A2212,cstm_name[#All],4,FALSE)</f>
        <v>martin</v>
      </c>
      <c r="C2212" s="26">
        <f>VLOOKUP(A2212,medical[#All],2,FALSE)</f>
        <v>22.61</v>
      </c>
      <c r="D2212" s="26" t="str">
        <f>VLOOKUP(A2212,medical[#All],5,FALSE)</f>
        <v>Normal</v>
      </c>
      <c r="E2212" s="26" t="str">
        <f>VLOOKUP(A2212,medical[#All],6,FALSE)</f>
        <v>No</v>
      </c>
      <c r="F2212" s="26" t="str">
        <f>VLOOKUP('Health care'!A2212,medical[#All],7,FALSE)</f>
        <v>No</v>
      </c>
      <c r="G2212" s="26" t="str">
        <f>VLOOKUP(A2212,medical[#All],8,FALSE)</f>
        <v>Yes</v>
      </c>
      <c r="H2212" s="26">
        <f>VLOOKUP('Health care'!A2212,medical[#All],9,FALSE)</f>
        <v>1</v>
      </c>
      <c r="I2212" s="26" t="str">
        <f>VLOOKUP(A2212,medical[#All],10,FALSE)</f>
        <v>No</v>
      </c>
      <c r="J2212" s="27" t="str">
        <f>VLOOKUP(A2212,medical[#All],3,FALSE)</f>
        <v>Normal Weight</v>
      </c>
      <c r="K2212" s="27" t="str">
        <f>VLOOKUP(A2212,medical[#All],5,FALSE)</f>
        <v>Normal</v>
      </c>
      <c r="L2212" s="28" t="str">
        <f>VLOOKUP(A2212,hospital[#All],10,FALSE)</f>
        <v>17-Jul-2003</v>
      </c>
      <c r="M2212" s="29">
        <f>VLOOKUP(A2212,hospital[#All],6,FALSE)</f>
        <v>1628.47</v>
      </c>
      <c r="N2212" s="26" t="str">
        <f>VLOOKUP(A2212,hospital[#All],7,FALSE)</f>
        <v>tier - 2</v>
      </c>
      <c r="O2212" s="26" t="str">
        <f>VLOOKUP(A2212,hospital[#All],8,FALSE)</f>
        <v>tier - 1</v>
      </c>
      <c r="P2212" s="26" t="str">
        <f>VLOOKUP(A2212,hospital[#All],9,FALSE)</f>
        <v>R1012</v>
      </c>
      <c r="Q2212" s="26">
        <f>VLOOKUP(A2212,hospital[#All],11,FALSE)</f>
        <v>22</v>
      </c>
    </row>
    <row r="2213" spans="1:17" ht="15.6" x14ac:dyDescent="0.3">
      <c r="A2213" s="25" t="s">
        <v>146</v>
      </c>
      <c r="B2213" s="26" t="str">
        <f>VLOOKUP(A2213,cstm_name[#All],4,FALSE)</f>
        <v>steve</v>
      </c>
      <c r="C2213" s="26">
        <f>VLOOKUP(A2213,medical[#All],2,FALSE)</f>
        <v>21.754999999999999</v>
      </c>
      <c r="D2213" s="26" t="str">
        <f>VLOOKUP(A2213,medical[#All],5,FALSE)</f>
        <v>Prediabetes</v>
      </c>
      <c r="E2213" s="26" t="str">
        <f>VLOOKUP(A2213,medical[#All],6,FALSE)</f>
        <v>No</v>
      </c>
      <c r="F2213" s="26" t="str">
        <f>VLOOKUP('Health care'!A2213,medical[#All],7,FALSE)</f>
        <v>No</v>
      </c>
      <c r="G2213" s="26" t="str">
        <f>VLOOKUP(A2213,medical[#All],8,FALSE)</f>
        <v>Yes</v>
      </c>
      <c r="H2213" s="26">
        <f>VLOOKUP('Health care'!A2213,medical[#All],9,FALSE)</f>
        <v>1</v>
      </c>
      <c r="I2213" s="26" t="str">
        <f>VLOOKUP(A2213,medical[#All],10,FALSE)</f>
        <v>No</v>
      </c>
      <c r="J2213" s="27" t="str">
        <f>VLOOKUP(A2213,medical[#All],3,FALSE)</f>
        <v>Normal Weight</v>
      </c>
      <c r="K2213" s="27" t="str">
        <f>VLOOKUP(A2213,medical[#All],5,FALSE)</f>
        <v>Prediabetes</v>
      </c>
      <c r="L2213" s="28" t="str">
        <f>VLOOKUP(A2213,hospital[#All],10,FALSE)</f>
        <v>4-Dec-2003</v>
      </c>
      <c r="M2213" s="29">
        <f>VLOOKUP(A2213,hospital[#All],6,FALSE)</f>
        <v>1627.28</v>
      </c>
      <c r="N2213" s="26" t="str">
        <f>VLOOKUP(A2213,hospital[#All],7,FALSE)</f>
        <v>tier - 2</v>
      </c>
      <c r="O2213" s="26" t="str">
        <f>VLOOKUP(A2213,hospital[#All],8,FALSE)</f>
        <v>tier - 2</v>
      </c>
      <c r="P2213" s="26" t="str">
        <f>VLOOKUP(A2213,hospital[#All],9,FALSE)</f>
        <v>R1012</v>
      </c>
      <c r="Q2213" s="26">
        <f>VLOOKUP(A2213,hospital[#All],11,FALSE)</f>
        <v>22</v>
      </c>
    </row>
    <row r="2214" spans="1:17" ht="15.6" x14ac:dyDescent="0.3">
      <c r="A2214" s="25" t="s">
        <v>145</v>
      </c>
      <c r="B2214" s="26" t="str">
        <f>VLOOKUP(A2214,cstm_name[#All],4,FALSE)</f>
        <v>christopher</v>
      </c>
      <c r="C2214" s="26">
        <f>VLOOKUP(A2214,medical[#All],2,FALSE)</f>
        <v>20.425000000000001</v>
      </c>
      <c r="D2214" s="26" t="str">
        <f>VLOOKUP(A2214,medical[#All],5,FALSE)</f>
        <v>Normal</v>
      </c>
      <c r="E2214" s="26" t="str">
        <f>VLOOKUP(A2214,medical[#All],6,FALSE)</f>
        <v>No</v>
      </c>
      <c r="F2214" s="26" t="str">
        <f>VLOOKUP('Health care'!A2214,medical[#All],7,FALSE)</f>
        <v>No</v>
      </c>
      <c r="G2214" s="26" t="str">
        <f>VLOOKUP(A2214,medical[#All],8,FALSE)</f>
        <v>Yes</v>
      </c>
      <c r="H2214" s="26">
        <f>VLOOKUP('Health care'!A2214,medical[#All],9,FALSE)</f>
        <v>1</v>
      </c>
      <c r="I2214" s="26" t="str">
        <f>VLOOKUP(A2214,medical[#All],10,FALSE)</f>
        <v>No</v>
      </c>
      <c r="J2214" s="27" t="str">
        <f>VLOOKUP(A2214,medical[#All],3,FALSE)</f>
        <v>Normal Weight</v>
      </c>
      <c r="K2214" s="27" t="str">
        <f>VLOOKUP(A2214,medical[#All],5,FALSE)</f>
        <v>Normal</v>
      </c>
      <c r="L2214" s="28" t="str">
        <f>VLOOKUP(A2214,hospital[#All],10,FALSE)</f>
        <v>9-Sep-2003</v>
      </c>
      <c r="M2214" s="29">
        <f>VLOOKUP(A2214,hospital[#All],6,FALSE)</f>
        <v>1625.43</v>
      </c>
      <c r="N2214" s="26" t="str">
        <f>VLOOKUP(A2214,hospital[#All],7,FALSE)</f>
        <v>tier - 2</v>
      </c>
      <c r="O2214" s="26" t="str">
        <f>VLOOKUP(A2214,hospital[#All],8,FALSE)</f>
        <v>tier - 3</v>
      </c>
      <c r="P2214" s="26" t="str">
        <f>VLOOKUP(A2214,hospital[#All],9,FALSE)</f>
        <v>R1012</v>
      </c>
      <c r="Q2214" s="26">
        <f>VLOOKUP(A2214,hospital[#All],11,FALSE)</f>
        <v>22</v>
      </c>
    </row>
    <row r="2215" spans="1:17" ht="15.6" x14ac:dyDescent="0.3">
      <c r="A2215" s="25" t="s">
        <v>144</v>
      </c>
      <c r="B2215" s="26" t="str">
        <f>VLOOKUP(A2215,cstm_name[#All],4,FALSE)</f>
        <v>Kathryn</v>
      </c>
      <c r="C2215" s="26">
        <f>VLOOKUP(A2215,medical[#All],2,FALSE)</f>
        <v>31.35</v>
      </c>
      <c r="D2215" s="26" t="str">
        <f>VLOOKUP(A2215,medical[#All],5,FALSE)</f>
        <v>Normal</v>
      </c>
      <c r="E2215" s="26" t="str">
        <f>VLOOKUP(A2215,medical[#All],6,FALSE)</f>
        <v>No</v>
      </c>
      <c r="F2215" s="26" t="str">
        <f>VLOOKUP('Health care'!A2215,medical[#All],7,FALSE)</f>
        <v>yes</v>
      </c>
      <c r="G2215" s="26" t="str">
        <f>VLOOKUP(A2215,medical[#All],8,FALSE)</f>
        <v>No</v>
      </c>
      <c r="H2215" s="26">
        <f>VLOOKUP('Health care'!A2215,medical[#All],9,FALSE)</f>
        <v>1</v>
      </c>
      <c r="I2215" s="26" t="str">
        <f>VLOOKUP(A2215,medical[#All],10,FALSE)</f>
        <v>No</v>
      </c>
      <c r="J2215" s="27" t="str">
        <f>VLOOKUP(A2215,medical[#All],3,FALSE)</f>
        <v>Obesity</v>
      </c>
      <c r="K2215" s="27" t="str">
        <f>VLOOKUP(A2215,medical[#All],5,FALSE)</f>
        <v>Normal</v>
      </c>
      <c r="L2215" s="28" t="str">
        <f>VLOOKUP(A2215,hospital[#All],10,FALSE)</f>
        <v>25-Jul-2004</v>
      </c>
      <c r="M2215" s="29">
        <f>VLOOKUP(A2215,hospital[#All],6,FALSE)</f>
        <v>1622.19</v>
      </c>
      <c r="N2215" s="26" t="str">
        <f>VLOOKUP(A2215,hospital[#All],7,FALSE)</f>
        <v>tier - 2</v>
      </c>
      <c r="O2215" s="26" t="str">
        <f>VLOOKUP(A2215,hospital[#All],8,FALSE)</f>
        <v>tier - 1</v>
      </c>
      <c r="P2215" s="26" t="str">
        <f>VLOOKUP(A2215,hospital[#All],9,FALSE)</f>
        <v>R1013</v>
      </c>
      <c r="Q2215" s="26">
        <f>VLOOKUP(A2215,hospital[#All],11,FALSE)</f>
        <v>21</v>
      </c>
    </row>
    <row r="2216" spans="1:17" ht="15.6" x14ac:dyDescent="0.3">
      <c r="A2216" s="25" t="s">
        <v>143</v>
      </c>
      <c r="B2216" s="26" t="str">
        <f>VLOOKUP(A2216,cstm_name[#All],4,FALSE)</f>
        <v>emily</v>
      </c>
      <c r="C2216" s="26">
        <f>VLOOKUP(A2216,medical[#All],2,FALSE)</f>
        <v>31.13</v>
      </c>
      <c r="D2216" s="26" t="str">
        <f>VLOOKUP(A2216,medical[#All],5,FALSE)</f>
        <v>Prediabetes</v>
      </c>
      <c r="E2216" s="26" t="str">
        <f>VLOOKUP(A2216,medical[#All],6,FALSE)</f>
        <v>No</v>
      </c>
      <c r="F2216" s="26" t="str">
        <f>VLOOKUP('Health care'!A2216,medical[#All],7,FALSE)</f>
        <v>yes</v>
      </c>
      <c r="G2216" s="26" t="str">
        <f>VLOOKUP(A2216,medical[#All],8,FALSE)</f>
        <v>No</v>
      </c>
      <c r="H2216" s="26">
        <f>VLOOKUP('Health care'!A2216,medical[#All],9,FALSE)</f>
        <v>1</v>
      </c>
      <c r="I2216" s="26" t="str">
        <f>VLOOKUP(A2216,medical[#All],10,FALSE)</f>
        <v>No</v>
      </c>
      <c r="J2216" s="27" t="str">
        <f>VLOOKUP(A2216,medical[#All],3,FALSE)</f>
        <v>Obesity</v>
      </c>
      <c r="K2216" s="27" t="str">
        <f>VLOOKUP(A2216,medical[#All],5,FALSE)</f>
        <v>Prediabetes</v>
      </c>
      <c r="L2216" s="28" t="str">
        <f>VLOOKUP(A2216,hospital[#All],10,FALSE)</f>
        <v>21-Aug-2004</v>
      </c>
      <c r="M2216" s="29">
        <f>VLOOKUP(A2216,hospital[#All],6,FALSE)</f>
        <v>1621.88</v>
      </c>
      <c r="N2216" s="26" t="str">
        <f>VLOOKUP(A2216,hospital[#All],7,FALSE)</f>
        <v>tier - 2</v>
      </c>
      <c r="O2216" s="26" t="str">
        <f>VLOOKUP(A2216,hospital[#All],8,FALSE)</f>
        <v>tier - 2</v>
      </c>
      <c r="P2216" s="26" t="str">
        <f>VLOOKUP(A2216,hospital[#All],9,FALSE)</f>
        <v>R1013</v>
      </c>
      <c r="Q2216" s="26">
        <f>VLOOKUP(A2216,hospital[#All],11,FALSE)</f>
        <v>21</v>
      </c>
    </row>
    <row r="2217" spans="1:17" ht="15.6" x14ac:dyDescent="0.3">
      <c r="A2217" s="25" t="s">
        <v>142</v>
      </c>
      <c r="B2217" s="26" t="str">
        <f>VLOOKUP(A2217,cstm_name[#All],4,FALSE)</f>
        <v>Trent</v>
      </c>
      <c r="C2217" s="26">
        <f>VLOOKUP(A2217,medical[#All],2,FALSE)</f>
        <v>17.48</v>
      </c>
      <c r="D2217" s="26" t="str">
        <f>VLOOKUP(A2217,medical[#All],5,FALSE)</f>
        <v>Normal</v>
      </c>
      <c r="E2217" s="26" t="str">
        <f>VLOOKUP(A2217,medical[#All],6,FALSE)</f>
        <v>No</v>
      </c>
      <c r="F2217" s="26" t="str">
        <f>VLOOKUP('Health care'!A2217,medical[#All],7,FALSE)</f>
        <v>No</v>
      </c>
      <c r="G2217" s="26" t="str">
        <f>VLOOKUP(A2217,medical[#All],8,FALSE)</f>
        <v>Yes</v>
      </c>
      <c r="H2217" s="26">
        <f>VLOOKUP('Health care'!A2217,medical[#All],9,FALSE)</f>
        <v>1</v>
      </c>
      <c r="I2217" s="26" t="str">
        <f>VLOOKUP(A2217,medical[#All],10,FALSE)</f>
        <v>No</v>
      </c>
      <c r="J2217" s="27" t="str">
        <f>VLOOKUP(A2217,medical[#All],3,FALSE)</f>
        <v>Underweight</v>
      </c>
      <c r="K2217" s="27" t="str">
        <f>VLOOKUP(A2217,medical[#All],5,FALSE)</f>
        <v>Normal</v>
      </c>
      <c r="L2217" s="28" t="str">
        <f>VLOOKUP(A2217,hospital[#All],10,FALSE)</f>
        <v>14-Sep-2003</v>
      </c>
      <c r="M2217" s="29">
        <f>VLOOKUP(A2217,hospital[#All],6,FALSE)</f>
        <v>1621.34</v>
      </c>
      <c r="N2217" s="26" t="str">
        <f>VLOOKUP(A2217,hospital[#All],7,FALSE)</f>
        <v>tier - 2</v>
      </c>
      <c r="O2217" s="26" t="str">
        <f>VLOOKUP(A2217,hospital[#All],8,FALSE)</f>
        <v>tier - 2</v>
      </c>
      <c r="P2217" s="26" t="str">
        <f>VLOOKUP(A2217,hospital[#All],9,FALSE)</f>
        <v>R1012</v>
      </c>
      <c r="Q2217" s="26">
        <f>VLOOKUP(A2217,hospital[#All],11,FALSE)</f>
        <v>22</v>
      </c>
    </row>
    <row r="2218" spans="1:17" ht="15.6" x14ac:dyDescent="0.3">
      <c r="A2218" s="25" t="s">
        <v>141</v>
      </c>
      <c r="B2218" s="26" t="str">
        <f>VLOOKUP(A2218,cstm_name[#All],4,FALSE)</f>
        <v>Jennifer</v>
      </c>
      <c r="C2218" s="26">
        <f>VLOOKUP(A2218,medical[#All],2,FALSE)</f>
        <v>22.57</v>
      </c>
      <c r="D2218" s="26" t="str">
        <f>VLOOKUP(A2218,medical[#All],5,FALSE)</f>
        <v>Prediabetes</v>
      </c>
      <c r="E2218" s="26" t="str">
        <f>VLOOKUP(A2218,medical[#All],6,FALSE)</f>
        <v>Yes</v>
      </c>
      <c r="F2218" s="26" t="str">
        <f>VLOOKUP('Health care'!A2218,medical[#All],7,FALSE)</f>
        <v>No</v>
      </c>
      <c r="G2218" s="26" t="str">
        <f>VLOOKUP(A2218,medical[#All],8,FALSE)</f>
        <v>No</v>
      </c>
      <c r="H2218" s="26">
        <f>VLOOKUP('Health care'!A2218,medical[#All],9,FALSE)</f>
        <v>1</v>
      </c>
      <c r="I2218" s="26" t="str">
        <f>VLOOKUP(A2218,medical[#All],10,FALSE)</f>
        <v>No</v>
      </c>
      <c r="J2218" s="27" t="str">
        <f>VLOOKUP(A2218,medical[#All],3,FALSE)</f>
        <v>Normal Weight</v>
      </c>
      <c r="K2218" s="27" t="str">
        <f>VLOOKUP(A2218,medical[#All],5,FALSE)</f>
        <v>Prediabetes</v>
      </c>
      <c r="L2218" s="28" t="str">
        <f>VLOOKUP(A2218,hospital[#All],10,FALSE)</f>
        <v>5-Aug-1995</v>
      </c>
      <c r="M2218" s="29">
        <f>VLOOKUP(A2218,hospital[#All],6,FALSE)</f>
        <v>1617.16</v>
      </c>
      <c r="N2218" s="26" t="str">
        <f>VLOOKUP(A2218,hospital[#All],7,FALSE)</f>
        <v>tier - 2</v>
      </c>
      <c r="O2218" s="26" t="str">
        <f>VLOOKUP(A2218,hospital[#All],8,FALSE)</f>
        <v>tier - 1</v>
      </c>
      <c r="P2218" s="26" t="str">
        <f>VLOOKUP(A2218,hospital[#All],9,FALSE)</f>
        <v>R1013</v>
      </c>
      <c r="Q2218" s="26">
        <f>VLOOKUP(A2218,hospital[#All],11,FALSE)</f>
        <v>30</v>
      </c>
    </row>
    <row r="2219" spans="1:17" ht="15.6" x14ac:dyDescent="0.3">
      <c r="A2219" s="25" t="s">
        <v>140</v>
      </c>
      <c r="B2219" s="26" t="str">
        <f>VLOOKUP(A2219,cstm_name[#All],4,FALSE)</f>
        <v>polly</v>
      </c>
      <c r="C2219" s="26">
        <f>VLOOKUP(A2219,medical[#All],2,FALSE)</f>
        <v>26.73</v>
      </c>
      <c r="D2219" s="26" t="str">
        <f>VLOOKUP(A2219,medical[#All],5,FALSE)</f>
        <v>Normal</v>
      </c>
      <c r="E2219" s="26" t="str">
        <f>VLOOKUP(A2219,medical[#All],6,FALSE)</f>
        <v>No</v>
      </c>
      <c r="F2219" s="26" t="str">
        <f>VLOOKUP('Health care'!A2219,medical[#All],7,FALSE)</f>
        <v>yes</v>
      </c>
      <c r="G2219" s="26" t="str">
        <f>VLOOKUP(A2219,medical[#All],8,FALSE)</f>
        <v>No</v>
      </c>
      <c r="H2219" s="26">
        <f>VLOOKUP('Health care'!A2219,medical[#All],9,FALSE)</f>
        <v>1</v>
      </c>
      <c r="I2219" s="26" t="str">
        <f>VLOOKUP(A2219,medical[#All],10,FALSE)</f>
        <v>No</v>
      </c>
      <c r="J2219" s="27" t="str">
        <f>VLOOKUP(A2219,medical[#All],3,FALSE)</f>
        <v>OverWeight</v>
      </c>
      <c r="K2219" s="27" t="str">
        <f>VLOOKUP(A2219,medical[#All],5,FALSE)</f>
        <v>Normal</v>
      </c>
      <c r="L2219" s="28" t="str">
        <f>VLOOKUP(A2219,hospital[#All],10,FALSE)</f>
        <v>22-Jul-2004</v>
      </c>
      <c r="M2219" s="29">
        <f>VLOOKUP(A2219,hospital[#All],6,FALSE)</f>
        <v>1615.77</v>
      </c>
      <c r="N2219" s="26" t="str">
        <f>VLOOKUP(A2219,hospital[#All],7,FALSE)</f>
        <v>tier - 2</v>
      </c>
      <c r="O2219" s="26" t="str">
        <f>VLOOKUP(A2219,hospital[#All],8,FALSE)</f>
        <v>tier - 1</v>
      </c>
      <c r="P2219" s="26" t="str">
        <f>VLOOKUP(A2219,hospital[#All],9,FALSE)</f>
        <v>R1013</v>
      </c>
      <c r="Q2219" s="26">
        <f>VLOOKUP(A2219,hospital[#All],11,FALSE)</f>
        <v>21</v>
      </c>
    </row>
    <row r="2220" spans="1:17" ht="15.6" x14ac:dyDescent="0.3">
      <c r="A2220" s="25" t="s">
        <v>139</v>
      </c>
      <c r="B2220" s="26" t="str">
        <f>VLOOKUP(A2220,cstm_name[#All],4,FALSE)</f>
        <v>elizabeth</v>
      </c>
      <c r="C2220" s="26">
        <f>VLOOKUP(A2220,medical[#All],2,FALSE)</f>
        <v>20.79</v>
      </c>
      <c r="D2220" s="26" t="str">
        <f>VLOOKUP(A2220,medical[#All],5,FALSE)</f>
        <v>Prediabetes</v>
      </c>
      <c r="E2220" s="26" t="str">
        <f>VLOOKUP(A2220,medical[#All],6,FALSE)</f>
        <v>No</v>
      </c>
      <c r="F2220" s="26" t="str">
        <f>VLOOKUP('Health care'!A2220,medical[#All],7,FALSE)</f>
        <v>yes</v>
      </c>
      <c r="G2220" s="26" t="str">
        <f>VLOOKUP(A2220,medical[#All],8,FALSE)</f>
        <v>No</v>
      </c>
      <c r="H2220" s="26">
        <f>VLOOKUP('Health care'!A2220,medical[#All],9,FALSE)</f>
        <v>1</v>
      </c>
      <c r="I2220" s="26" t="str">
        <f>VLOOKUP(A2220,medical[#All],10,FALSE)</f>
        <v>No</v>
      </c>
      <c r="J2220" s="27" t="str">
        <f>VLOOKUP(A2220,medical[#All],3,FALSE)</f>
        <v>Normal Weight</v>
      </c>
      <c r="K2220" s="27" t="str">
        <f>VLOOKUP(A2220,medical[#All],5,FALSE)</f>
        <v>Prediabetes</v>
      </c>
      <c r="L2220" s="28" t="str">
        <f>VLOOKUP(A2220,hospital[#All],10,FALSE)</f>
        <v>19-Nov-2004</v>
      </c>
      <c r="M2220" s="29">
        <f>VLOOKUP(A2220,hospital[#All],6,FALSE)</f>
        <v>1607.51</v>
      </c>
      <c r="N2220" s="26" t="str">
        <f>VLOOKUP(A2220,hospital[#All],7,FALSE)</f>
        <v>tier - 2</v>
      </c>
      <c r="O2220" s="26" t="str">
        <f>VLOOKUP(A2220,hospital[#All],8,FALSE)</f>
        <v>tier - 3</v>
      </c>
      <c r="P2220" s="26" t="str">
        <f>VLOOKUP(A2220,hospital[#All],9,FALSE)</f>
        <v>R1013</v>
      </c>
      <c r="Q2220" s="26">
        <f>VLOOKUP(A2220,hospital[#All],11,FALSE)</f>
        <v>21</v>
      </c>
    </row>
    <row r="2221" spans="1:17" ht="15.6" x14ac:dyDescent="0.3">
      <c r="A2221" s="25" t="s">
        <v>138</v>
      </c>
      <c r="B2221" s="26" t="str">
        <f>VLOOKUP(A2221,cstm_name[#All],4,FALSE)</f>
        <v>Tiffany</v>
      </c>
      <c r="C2221" s="26">
        <f>VLOOKUP(A2221,medical[#All],2,FALSE)</f>
        <v>20.149999999999999</v>
      </c>
      <c r="D2221" s="26" t="str">
        <f>VLOOKUP(A2221,medical[#All],5,FALSE)</f>
        <v>Normal</v>
      </c>
      <c r="E2221" s="26" t="str">
        <f>VLOOKUP(A2221,medical[#All],6,FALSE)</f>
        <v>No</v>
      </c>
      <c r="F2221" s="26" t="str">
        <f>VLOOKUP('Health care'!A2221,medical[#All],7,FALSE)</f>
        <v>No</v>
      </c>
      <c r="G2221" s="26" t="str">
        <f>VLOOKUP(A2221,medical[#All],8,FALSE)</f>
        <v>No</v>
      </c>
      <c r="H2221" s="26">
        <f>VLOOKUP('Health care'!A2221,medical[#All],9,FALSE)</f>
        <v>1</v>
      </c>
      <c r="I2221" s="26" t="str">
        <f>VLOOKUP(A2221,medical[#All],10,FALSE)</f>
        <v>No</v>
      </c>
      <c r="J2221" s="27" t="str">
        <f>VLOOKUP(A2221,medical[#All],3,FALSE)</f>
        <v>Normal Weight</v>
      </c>
      <c r="K2221" s="27" t="str">
        <f>VLOOKUP(A2221,medical[#All],5,FALSE)</f>
        <v>Normal</v>
      </c>
      <c r="L2221" s="28" t="str">
        <f>VLOOKUP(A2221,hospital[#All],10,FALSE)</f>
        <v>22-Sep-1992</v>
      </c>
      <c r="M2221" s="29">
        <f>VLOOKUP(A2221,hospital[#All],6,FALSE)</f>
        <v>1566.88</v>
      </c>
      <c r="N2221" s="26" t="str">
        <f>VLOOKUP(A2221,hospital[#All],7,FALSE)</f>
        <v>tier - 2</v>
      </c>
      <c r="O2221" s="26" t="str">
        <f>VLOOKUP(A2221,hospital[#All],8,FALSE)</f>
        <v>tier - 1</v>
      </c>
      <c r="P2221" s="26" t="str">
        <f>VLOOKUP(A2221,hospital[#All],9,FALSE)</f>
        <v>R1013</v>
      </c>
      <c r="Q2221" s="26">
        <f>VLOOKUP(A2221,hospital[#All],11,FALSE)</f>
        <v>33</v>
      </c>
    </row>
    <row r="2222" spans="1:17" ht="15.6" x14ac:dyDescent="0.3">
      <c r="A2222" s="25" t="s">
        <v>137</v>
      </c>
      <c r="B2222" s="26" t="str">
        <f>VLOOKUP(A2222,cstm_name[#All],4,FALSE)</f>
        <v>cole</v>
      </c>
      <c r="C2222" s="26">
        <f>VLOOKUP(A2222,medical[#All],2,FALSE)</f>
        <v>36.85</v>
      </c>
      <c r="D2222" s="26" t="str">
        <f>VLOOKUP(A2222,medical[#All],5,FALSE)</f>
        <v>Normal</v>
      </c>
      <c r="E2222" s="26" t="str">
        <f>VLOOKUP(A2222,medical[#All],6,FALSE)</f>
        <v>Yes</v>
      </c>
      <c r="F2222" s="26" t="str">
        <f>VLOOKUP('Health care'!A2222,medical[#All],7,FALSE)</f>
        <v>No</v>
      </c>
      <c r="G2222" s="26" t="str">
        <f>VLOOKUP(A2222,medical[#All],8,FALSE)</f>
        <v>No</v>
      </c>
      <c r="H2222" s="26">
        <f>VLOOKUP('Health care'!A2222,medical[#All],9,FALSE)</f>
        <v>0</v>
      </c>
      <c r="I2222" s="26" t="str">
        <f>VLOOKUP(A2222,medical[#All],10,FALSE)</f>
        <v>No</v>
      </c>
      <c r="J2222" s="27" t="str">
        <f>VLOOKUP(A2222,medical[#All],3,FALSE)</f>
        <v>Obesity</v>
      </c>
      <c r="K2222" s="27" t="str">
        <f>VLOOKUP(A2222,medical[#All],5,FALSE)</f>
        <v>Normal</v>
      </c>
      <c r="L2222" s="28" t="str">
        <f>VLOOKUP(A2222,hospital[#All],10,FALSE)</f>
        <v>5-Dec-2001</v>
      </c>
      <c r="M2222" s="29">
        <f>VLOOKUP(A2222,hospital[#All],6,FALSE)</f>
        <v>1534.3</v>
      </c>
      <c r="N2222" s="26" t="str">
        <f>VLOOKUP(A2222,hospital[#All],7,FALSE)</f>
        <v>tier - 2</v>
      </c>
      <c r="O2222" s="26" t="str">
        <f>VLOOKUP(A2222,hospital[#All],8,FALSE)</f>
        <v>tier - 2</v>
      </c>
      <c r="P2222" s="26" t="str">
        <f>VLOOKUP(A2222,hospital[#All],9,FALSE)</f>
        <v>R1013</v>
      </c>
      <c r="Q2222" s="26">
        <f>VLOOKUP(A2222,hospital[#All],11,FALSE)</f>
        <v>24</v>
      </c>
    </row>
    <row r="2223" spans="1:17" ht="15.6" x14ac:dyDescent="0.3">
      <c r="A2223" s="25" t="s">
        <v>136</v>
      </c>
      <c r="B2223" s="26" t="str">
        <f>VLOOKUP(A2223,cstm_name[#All],4,FALSE)</f>
        <v>Matthew</v>
      </c>
      <c r="C2223" s="26">
        <f>VLOOKUP(A2223,medical[#All],2,FALSE)</f>
        <v>35.53</v>
      </c>
      <c r="D2223" s="26" t="str">
        <f>VLOOKUP(A2223,medical[#All],5,FALSE)</f>
        <v>Normal</v>
      </c>
      <c r="E2223" s="26" t="str">
        <f>VLOOKUP(A2223,medical[#All],6,FALSE)</f>
        <v>Yes</v>
      </c>
      <c r="F2223" s="26" t="str">
        <f>VLOOKUP('Health care'!A2223,medical[#All],7,FALSE)</f>
        <v>No</v>
      </c>
      <c r="G2223" s="26" t="str">
        <f>VLOOKUP(A2223,medical[#All],8,FALSE)</f>
        <v>No</v>
      </c>
      <c r="H2223" s="26">
        <f>VLOOKUP('Health care'!A2223,medical[#All],9,FALSE)</f>
        <v>0</v>
      </c>
      <c r="I2223" s="26" t="str">
        <f>VLOOKUP(A2223,medical[#All],10,FALSE)</f>
        <v>No</v>
      </c>
      <c r="J2223" s="27" t="str">
        <f>VLOOKUP(A2223,medical[#All],3,FALSE)</f>
        <v>Obesity</v>
      </c>
      <c r="K2223" s="27" t="str">
        <f>VLOOKUP(A2223,medical[#All],5,FALSE)</f>
        <v>Normal</v>
      </c>
      <c r="L2223" s="28" t="str">
        <f>VLOOKUP(A2223,hospital[#All],10,FALSE)</f>
        <v>2-Jun-2001</v>
      </c>
      <c r="M2223" s="29">
        <f>VLOOKUP(A2223,hospital[#All],6,FALSE)</f>
        <v>1532.47</v>
      </c>
      <c r="N2223" s="26" t="str">
        <f>VLOOKUP(A2223,hospital[#All],7,FALSE)</f>
        <v>tier - 2</v>
      </c>
      <c r="O2223" s="26" t="str">
        <f>VLOOKUP(A2223,hospital[#All],8,FALSE)</f>
        <v>tier - 2</v>
      </c>
      <c r="P2223" s="26" t="str">
        <f>VLOOKUP(A2223,hospital[#All],9,FALSE)</f>
        <v>R1013</v>
      </c>
      <c r="Q2223" s="26">
        <f>VLOOKUP(A2223,hospital[#All],11,FALSE)</f>
        <v>24</v>
      </c>
    </row>
    <row r="2224" spans="1:17" ht="15.6" x14ac:dyDescent="0.3">
      <c r="A2224" s="25" t="s">
        <v>135</v>
      </c>
      <c r="B2224" s="26" t="str">
        <f>VLOOKUP(A2224,cstm_name[#All],4,FALSE)</f>
        <v>zachary</v>
      </c>
      <c r="C2224" s="26">
        <f>VLOOKUP(A2224,medical[#All],2,FALSE)</f>
        <v>31.1</v>
      </c>
      <c r="D2224" s="26" t="str">
        <f>VLOOKUP(A2224,medical[#All],5,FALSE)</f>
        <v>Normal</v>
      </c>
      <c r="E2224" s="26" t="str">
        <f>VLOOKUP(A2224,medical[#All],6,FALSE)</f>
        <v>Yes</v>
      </c>
      <c r="F2224" s="26" t="str">
        <f>VLOOKUP('Health care'!A2224,medical[#All],7,FALSE)</f>
        <v>No</v>
      </c>
      <c r="G2224" s="26" t="str">
        <f>VLOOKUP(A2224,medical[#All],8,FALSE)</f>
        <v>No</v>
      </c>
      <c r="H2224" s="26">
        <f>VLOOKUP('Health care'!A2224,medical[#All],9,FALSE)</f>
        <v>0</v>
      </c>
      <c r="I2224" s="26" t="str">
        <f>VLOOKUP(A2224,medical[#All],10,FALSE)</f>
        <v>No</v>
      </c>
      <c r="J2224" s="27" t="str">
        <f>VLOOKUP(A2224,medical[#All],3,FALSE)</f>
        <v>Obesity</v>
      </c>
      <c r="K2224" s="27" t="str">
        <f>VLOOKUP(A2224,medical[#All],5,FALSE)</f>
        <v>Normal</v>
      </c>
      <c r="L2224" s="28" t="str">
        <f>VLOOKUP(A2224,hospital[#All],10,FALSE)</f>
        <v>7-Jul-2001</v>
      </c>
      <c r="M2224" s="29">
        <f>VLOOKUP(A2224,hospital[#All],6,FALSE)</f>
        <v>1526.31</v>
      </c>
      <c r="N2224" s="26" t="str">
        <f>VLOOKUP(A2224,hospital[#All],7,FALSE)</f>
        <v>tier - 2</v>
      </c>
      <c r="O2224" s="26" t="str">
        <f>VLOOKUP(A2224,hospital[#All],8,FALSE)</f>
        <v>tier - 3</v>
      </c>
      <c r="P2224" s="26" t="str">
        <f>VLOOKUP(A2224,hospital[#All],9,FALSE)</f>
        <v>R1011</v>
      </c>
      <c r="Q2224" s="26">
        <f>VLOOKUP(A2224,hospital[#All],11,FALSE)</f>
        <v>24</v>
      </c>
    </row>
    <row r="2225" spans="1:17" ht="15.6" x14ac:dyDescent="0.3">
      <c r="A2225" s="25" t="s">
        <v>134</v>
      </c>
      <c r="B2225" s="26" t="str">
        <f>VLOOKUP(A2225,cstm_name[#All],4,FALSE)</f>
        <v>Matthew</v>
      </c>
      <c r="C2225" s="26">
        <f>VLOOKUP(A2225,medical[#All],2,FALSE)</f>
        <v>23.21</v>
      </c>
      <c r="D2225" s="26" t="str">
        <f>VLOOKUP(A2225,medical[#All],5,FALSE)</f>
        <v>Normal</v>
      </c>
      <c r="E2225" s="26" t="str">
        <f>VLOOKUP(A2225,medical[#All],6,FALSE)</f>
        <v>Yes</v>
      </c>
      <c r="F2225" s="26" t="str">
        <f>VLOOKUP('Health care'!A2225,medical[#All],7,FALSE)</f>
        <v>No</v>
      </c>
      <c r="G2225" s="26" t="str">
        <f>VLOOKUP(A2225,medical[#All],8,FALSE)</f>
        <v>No</v>
      </c>
      <c r="H2225" s="26">
        <f>VLOOKUP('Health care'!A2225,medical[#All],9,FALSE)</f>
        <v>0</v>
      </c>
      <c r="I2225" s="26" t="str">
        <f>VLOOKUP(A2225,medical[#All],10,FALSE)</f>
        <v>No</v>
      </c>
      <c r="J2225" s="27" t="str">
        <f>VLOOKUP(A2225,medical[#All],3,FALSE)</f>
        <v>Normal Weight</v>
      </c>
      <c r="K2225" s="27" t="str">
        <f>VLOOKUP(A2225,medical[#All],5,FALSE)</f>
        <v>Normal</v>
      </c>
      <c r="L2225" s="28" t="str">
        <f>VLOOKUP(A2225,hospital[#All],10,FALSE)</f>
        <v>25-Aug-2001</v>
      </c>
      <c r="M2225" s="29">
        <f>VLOOKUP(A2225,hospital[#All],6,FALSE)</f>
        <v>1515.34</v>
      </c>
      <c r="N2225" s="26" t="str">
        <f>VLOOKUP(A2225,hospital[#All],7,FALSE)</f>
        <v>tier - 2</v>
      </c>
      <c r="O2225" s="26" t="str">
        <f>VLOOKUP(A2225,hospital[#All],8,FALSE)</f>
        <v>tier - 3</v>
      </c>
      <c r="P2225" s="26" t="str">
        <f>VLOOKUP(A2225,hospital[#All],9,FALSE)</f>
        <v>R1013</v>
      </c>
      <c r="Q2225" s="26">
        <f>VLOOKUP(A2225,hospital[#All],11,FALSE)</f>
        <v>24</v>
      </c>
    </row>
    <row r="2226" spans="1:17" ht="15.6" x14ac:dyDescent="0.3">
      <c r="A2226" s="25" t="s">
        <v>133</v>
      </c>
      <c r="B2226" s="26" t="str">
        <f>VLOOKUP(A2226,cstm_name[#All],4,FALSE)</f>
        <v>pat</v>
      </c>
      <c r="C2226" s="26">
        <f>VLOOKUP(A2226,medical[#All],2,FALSE)</f>
        <v>18.36</v>
      </c>
      <c r="D2226" s="26" t="str">
        <f>VLOOKUP(A2226,medical[#All],5,FALSE)</f>
        <v>Prediabetes</v>
      </c>
      <c r="E2226" s="26" t="str">
        <f>VLOOKUP(A2226,medical[#All],6,FALSE)</f>
        <v>No</v>
      </c>
      <c r="F2226" s="26" t="str">
        <f>VLOOKUP('Health care'!A2226,medical[#All],7,FALSE)</f>
        <v>No</v>
      </c>
      <c r="G2226" s="26" t="str">
        <f>VLOOKUP(A2226,medical[#All],8,FALSE)</f>
        <v>No</v>
      </c>
      <c r="H2226" s="26">
        <f>VLOOKUP('Health care'!A2226,medical[#All],9,FALSE)</f>
        <v>1</v>
      </c>
      <c r="I2226" s="26" t="str">
        <f>VLOOKUP(A2226,medical[#All],10,FALSE)</f>
        <v>No</v>
      </c>
      <c r="J2226" s="27" t="str">
        <f>VLOOKUP(A2226,medical[#All],3,FALSE)</f>
        <v>Underweight</v>
      </c>
      <c r="K2226" s="27" t="str">
        <f>VLOOKUP(A2226,medical[#All],5,FALSE)</f>
        <v>Prediabetes</v>
      </c>
      <c r="L2226" s="28" t="str">
        <f>VLOOKUP(A2226,hospital[#All],10,FALSE)</f>
        <v>19-Jun-1998</v>
      </c>
      <c r="M2226" s="29">
        <f>VLOOKUP(A2226,hospital[#All],6,FALSE)</f>
        <v>1497</v>
      </c>
      <c r="N2226" s="26" t="str">
        <f>VLOOKUP(A2226,hospital[#All],7,FALSE)</f>
        <v>tier - 2</v>
      </c>
      <c r="O2226" s="26" t="str">
        <f>VLOOKUP(A2226,hospital[#All],8,FALSE)</f>
        <v>tier - 2</v>
      </c>
      <c r="P2226" s="26" t="str">
        <f>VLOOKUP(A2226,hospital[#All],9,FALSE)</f>
        <v>R1013</v>
      </c>
      <c r="Q2226" s="26">
        <f>VLOOKUP(A2226,hospital[#All],11,FALSE)</f>
        <v>27</v>
      </c>
    </row>
    <row r="2227" spans="1:17" ht="15.6" x14ac:dyDescent="0.3">
      <c r="A2227" s="25" t="s">
        <v>132</v>
      </c>
      <c r="B2227" s="26" t="str">
        <f>VLOOKUP(A2227,cstm_name[#All],4,FALSE)</f>
        <v>ashley</v>
      </c>
      <c r="C2227" s="26">
        <f>VLOOKUP(A2227,medical[#All],2,FALSE)</f>
        <v>15.92</v>
      </c>
      <c r="D2227" s="26" t="str">
        <f>VLOOKUP(A2227,medical[#All],5,FALSE)</f>
        <v>Normal</v>
      </c>
      <c r="E2227" s="26" t="str">
        <f>VLOOKUP(A2227,medical[#All],6,FALSE)</f>
        <v>Yes</v>
      </c>
      <c r="F2227" s="26" t="str">
        <f>VLOOKUP('Health care'!A2227,medical[#All],7,FALSE)</f>
        <v>No</v>
      </c>
      <c r="G2227" s="26" t="str">
        <f>VLOOKUP(A2227,medical[#All],8,FALSE)</f>
        <v>No</v>
      </c>
      <c r="H2227" s="26">
        <f>VLOOKUP('Health care'!A2227,medical[#All],9,FALSE)</f>
        <v>1</v>
      </c>
      <c r="I2227" s="26" t="str">
        <f>VLOOKUP(A2227,medical[#All],10,FALSE)</f>
        <v>No</v>
      </c>
      <c r="J2227" s="27" t="str">
        <f>VLOOKUP(A2227,medical[#All],3,FALSE)</f>
        <v>Underweight</v>
      </c>
      <c r="K2227" s="27" t="str">
        <f>VLOOKUP(A2227,medical[#All],5,FALSE)</f>
        <v>Normal</v>
      </c>
      <c r="L2227" s="28" t="str">
        <f>VLOOKUP(A2227,hospital[#All],10,FALSE)</f>
        <v>7-Oct-1995</v>
      </c>
      <c r="M2227" s="29">
        <f>VLOOKUP(A2227,hospital[#All],6,FALSE)</f>
        <v>1493</v>
      </c>
      <c r="N2227" s="26" t="str">
        <f>VLOOKUP(A2227,hospital[#All],7,FALSE)</f>
        <v>tier - 2</v>
      </c>
      <c r="O2227" s="26" t="str">
        <f>VLOOKUP(A2227,hospital[#All],8,FALSE)</f>
        <v>tier - 3</v>
      </c>
      <c r="P2227" s="26" t="str">
        <f>VLOOKUP(A2227,hospital[#All],9,FALSE)</f>
        <v>R1013</v>
      </c>
      <c r="Q2227" s="26">
        <f>VLOOKUP(A2227,hospital[#All],11,FALSE)</f>
        <v>30</v>
      </c>
    </row>
    <row r="2228" spans="1:17" ht="15.6" x14ac:dyDescent="0.3">
      <c r="A2228" s="25" t="s">
        <v>131</v>
      </c>
      <c r="B2228" s="26" t="str">
        <f>VLOOKUP(A2228,cstm_name[#All],4,FALSE)</f>
        <v>Elizabeth</v>
      </c>
      <c r="C2228" s="26">
        <f>VLOOKUP(A2228,medical[#All],2,FALSE)</f>
        <v>15.17</v>
      </c>
      <c r="D2228" s="26" t="str">
        <f>VLOOKUP(A2228,medical[#All],5,FALSE)</f>
        <v>Normal</v>
      </c>
      <c r="E2228" s="26" t="str">
        <f>VLOOKUP(A2228,medical[#All],6,FALSE)</f>
        <v>Yes</v>
      </c>
      <c r="F2228" s="26" t="str">
        <f>VLOOKUP('Health care'!A2228,medical[#All],7,FALSE)</f>
        <v>No</v>
      </c>
      <c r="G2228" s="26" t="str">
        <f>VLOOKUP(A2228,medical[#All],8,FALSE)</f>
        <v>Yes</v>
      </c>
      <c r="H2228" s="26">
        <f>VLOOKUP('Health care'!A2228,medical[#All],9,FALSE)</f>
        <v>1</v>
      </c>
      <c r="I2228" s="26" t="str">
        <f>VLOOKUP(A2228,medical[#All],10,FALSE)</f>
        <v>No</v>
      </c>
      <c r="J2228" s="27" t="str">
        <f>VLOOKUP(A2228,medical[#All],3,FALSE)</f>
        <v>Underweight</v>
      </c>
      <c r="K2228" s="27" t="str">
        <f>VLOOKUP(A2228,medical[#All],5,FALSE)</f>
        <v>Normal</v>
      </c>
      <c r="L2228" s="28" t="str">
        <f>VLOOKUP(A2228,hospital[#All],10,FALSE)</f>
        <v>9-Jun-1997</v>
      </c>
      <c r="M2228" s="29">
        <f>VLOOKUP(A2228,hospital[#All],6,FALSE)</f>
        <v>1481</v>
      </c>
      <c r="N2228" s="26" t="str">
        <f>VLOOKUP(A2228,hospital[#All],7,FALSE)</f>
        <v>tier - 2</v>
      </c>
      <c r="O2228" s="26" t="str">
        <f>VLOOKUP(A2228,hospital[#All],8,FALSE)</f>
        <v>tier - 1</v>
      </c>
      <c r="P2228" s="26" t="str">
        <f>VLOOKUP(A2228,hospital[#All],9,FALSE)</f>
        <v>R1012</v>
      </c>
      <c r="Q2228" s="26">
        <f>VLOOKUP(A2228,hospital[#All],11,FALSE)</f>
        <v>28</v>
      </c>
    </row>
    <row r="2229" spans="1:17" ht="15.6" x14ac:dyDescent="0.3">
      <c r="A2229" s="25" t="s">
        <v>130</v>
      </c>
      <c r="B2229" s="26" t="str">
        <f>VLOOKUP(A2229,cstm_name[#All],4,FALSE)</f>
        <v>Rebecca</v>
      </c>
      <c r="C2229" s="26">
        <f>VLOOKUP(A2229,medical[#All],2,FALSE)</f>
        <v>16.63</v>
      </c>
      <c r="D2229" s="26" t="str">
        <f>VLOOKUP(A2229,medical[#All],5,FALSE)</f>
        <v>Normal</v>
      </c>
      <c r="E2229" s="26" t="str">
        <f>VLOOKUP(A2229,medical[#All],6,FALSE)</f>
        <v>No</v>
      </c>
      <c r="F2229" s="26" t="str">
        <f>VLOOKUP('Health care'!A2229,medical[#All],7,FALSE)</f>
        <v>No</v>
      </c>
      <c r="G2229" s="26" t="str">
        <f>VLOOKUP(A2229,medical[#All],8,FALSE)</f>
        <v>No</v>
      </c>
      <c r="H2229" s="26">
        <f>VLOOKUP('Health care'!A2229,medical[#All],9,FALSE)</f>
        <v>1</v>
      </c>
      <c r="I2229" s="26" t="str">
        <f>VLOOKUP(A2229,medical[#All],10,FALSE)</f>
        <v>No</v>
      </c>
      <c r="J2229" s="27" t="str">
        <f>VLOOKUP(A2229,medical[#All],3,FALSE)</f>
        <v>Underweight</v>
      </c>
      <c r="K2229" s="27" t="str">
        <f>VLOOKUP(A2229,medical[#All],5,FALSE)</f>
        <v>Normal</v>
      </c>
      <c r="L2229" s="28" t="str">
        <f>VLOOKUP(A2229,hospital[#All],10,FALSE)</f>
        <v>7-Dec-1998</v>
      </c>
      <c r="M2229" s="29">
        <f>VLOOKUP(A2229,hospital[#All],6,FALSE)</f>
        <v>1477</v>
      </c>
      <c r="N2229" s="26" t="str">
        <f>VLOOKUP(A2229,hospital[#All],7,FALSE)</f>
        <v>tier - 2</v>
      </c>
      <c r="O2229" s="26" t="str">
        <f>VLOOKUP(A2229,hospital[#All],8,FALSE)</f>
        <v>tier - 1</v>
      </c>
      <c r="P2229" s="26" t="str">
        <f>VLOOKUP(A2229,hospital[#All],9,FALSE)</f>
        <v>R1013</v>
      </c>
      <c r="Q2229" s="26">
        <f>VLOOKUP(A2229,hospital[#All],11,FALSE)</f>
        <v>27</v>
      </c>
    </row>
    <row r="2230" spans="1:17" ht="15.6" x14ac:dyDescent="0.3">
      <c r="A2230" s="25" t="s">
        <v>129</v>
      </c>
      <c r="B2230" s="26" t="str">
        <f>VLOOKUP(A2230,cstm_name[#All],4,FALSE)</f>
        <v>ruth</v>
      </c>
      <c r="C2230" s="26">
        <f>VLOOKUP(A2230,medical[#All],2,FALSE)</f>
        <v>19.39</v>
      </c>
      <c r="D2230" s="26" t="str">
        <f>VLOOKUP(A2230,medical[#All],5,FALSE)</f>
        <v>Normal</v>
      </c>
      <c r="E2230" s="26" t="str">
        <f>VLOOKUP(A2230,medical[#All],6,FALSE)</f>
        <v>No</v>
      </c>
      <c r="F2230" s="26" t="str">
        <f>VLOOKUP('Health care'!A2230,medical[#All],7,FALSE)</f>
        <v>No</v>
      </c>
      <c r="G2230" s="26" t="str">
        <f>VLOOKUP(A2230,medical[#All],8,FALSE)</f>
        <v>Yes</v>
      </c>
      <c r="H2230" s="26">
        <f>VLOOKUP('Health care'!A2230,medical[#All],9,FALSE)</f>
        <v>1</v>
      </c>
      <c r="I2230" s="26" t="str">
        <f>VLOOKUP(A2230,medical[#All],10,FALSE)</f>
        <v>No</v>
      </c>
      <c r="J2230" s="27" t="str">
        <f>VLOOKUP(A2230,medical[#All],3,FALSE)</f>
        <v>Normal Weight</v>
      </c>
      <c r="K2230" s="27" t="str">
        <f>VLOOKUP(A2230,medical[#All],5,FALSE)</f>
        <v>Normal</v>
      </c>
      <c r="L2230" s="28" t="str">
        <f>VLOOKUP(A2230,hospital[#All],10,FALSE)</f>
        <v>20-Jun-2003</v>
      </c>
      <c r="M2230" s="29">
        <f>VLOOKUP(A2230,hospital[#All],6,FALSE)</f>
        <v>1467</v>
      </c>
      <c r="N2230" s="26" t="str">
        <f>VLOOKUP(A2230,hospital[#All],7,FALSE)</f>
        <v>tier - 2</v>
      </c>
      <c r="O2230" s="26" t="str">
        <f>VLOOKUP(A2230,hospital[#All],8,FALSE)</f>
        <v>tier - 2</v>
      </c>
      <c r="P2230" s="26" t="str">
        <f>VLOOKUP(A2230,hospital[#All],9,FALSE)</f>
        <v>R1013</v>
      </c>
      <c r="Q2230" s="26">
        <f>VLOOKUP(A2230,hospital[#All],11,FALSE)</f>
        <v>22</v>
      </c>
    </row>
    <row r="2231" spans="1:17" ht="15.6" x14ac:dyDescent="0.3">
      <c r="A2231" s="25" t="s">
        <v>128</v>
      </c>
      <c r="B2231" s="26" t="str">
        <f>VLOOKUP(A2231,cstm_name[#All],4,FALSE)</f>
        <v>Gregory</v>
      </c>
      <c r="C2231" s="26">
        <f>VLOOKUP(A2231,medical[#All],2,FALSE)</f>
        <v>17.34</v>
      </c>
      <c r="D2231" s="26" t="str">
        <f>VLOOKUP(A2231,medical[#All],5,FALSE)</f>
        <v>Prediabetes</v>
      </c>
      <c r="E2231" s="26" t="str">
        <f>VLOOKUP(A2231,medical[#All],6,FALSE)</f>
        <v>Yes</v>
      </c>
      <c r="F2231" s="26" t="str">
        <f>VLOOKUP('Health care'!A2231,medical[#All],7,FALSE)</f>
        <v>No</v>
      </c>
      <c r="G2231" s="26" t="str">
        <f>VLOOKUP(A2231,medical[#All],8,FALSE)</f>
        <v>Yes</v>
      </c>
      <c r="H2231" s="26">
        <f>VLOOKUP('Health care'!A2231,medical[#All],9,FALSE)</f>
        <v>1</v>
      </c>
      <c r="I2231" s="26" t="str">
        <f>VLOOKUP(A2231,medical[#All],10,FALSE)</f>
        <v>No</v>
      </c>
      <c r="J2231" s="27" t="str">
        <f>VLOOKUP(A2231,medical[#All],3,FALSE)</f>
        <v>Underweight</v>
      </c>
      <c r="K2231" s="27" t="str">
        <f>VLOOKUP(A2231,medical[#All],5,FALSE)</f>
        <v>Prediabetes</v>
      </c>
      <c r="L2231" s="28" t="str">
        <f>VLOOKUP(A2231,hospital[#All],10,FALSE)</f>
        <v>19-Jun-1997</v>
      </c>
      <c r="M2231" s="29">
        <f>VLOOKUP(A2231,hospital[#All],6,FALSE)</f>
        <v>1445</v>
      </c>
      <c r="N2231" s="26" t="str">
        <f>VLOOKUP(A2231,hospital[#All],7,FALSE)</f>
        <v>tier - 2</v>
      </c>
      <c r="O2231" s="26" t="str">
        <f>VLOOKUP(A2231,hospital[#All],8,FALSE)</f>
        <v>tier - 1</v>
      </c>
      <c r="P2231" s="26" t="str">
        <f>VLOOKUP(A2231,hospital[#All],9,FALSE)</f>
        <v>R1013</v>
      </c>
      <c r="Q2231" s="26">
        <f>VLOOKUP(A2231,hospital[#All],11,FALSE)</f>
        <v>28</v>
      </c>
    </row>
    <row r="2232" spans="1:17" ht="15.6" x14ac:dyDescent="0.3">
      <c r="A2232" s="25" t="s">
        <v>127</v>
      </c>
      <c r="B2232" s="26" t="str">
        <f>VLOOKUP(A2232,cstm_name[#All],4,FALSE)</f>
        <v>Alexandra</v>
      </c>
      <c r="C2232" s="26">
        <f>VLOOKUP(A2232,medical[#All],2,FALSE)</f>
        <v>17.940000000000001</v>
      </c>
      <c r="D2232" s="26" t="str">
        <f>VLOOKUP(A2232,medical[#All],5,FALSE)</f>
        <v>Normal</v>
      </c>
      <c r="E2232" s="26" t="str">
        <f>VLOOKUP(A2232,medical[#All],6,FALSE)</f>
        <v>No</v>
      </c>
      <c r="F2232" s="26" t="str">
        <f>VLOOKUP('Health care'!A2232,medical[#All],7,FALSE)</f>
        <v>yes</v>
      </c>
      <c r="G2232" s="26" t="str">
        <f>VLOOKUP(A2232,medical[#All],8,FALSE)</f>
        <v>No</v>
      </c>
      <c r="H2232" s="26">
        <f>VLOOKUP('Health care'!A2232,medical[#All],9,FALSE)</f>
        <v>1</v>
      </c>
      <c r="I2232" s="26" t="str">
        <f>VLOOKUP(A2232,medical[#All],10,FALSE)</f>
        <v>No</v>
      </c>
      <c r="J2232" s="27" t="str">
        <f>VLOOKUP(A2232,medical[#All],3,FALSE)</f>
        <v>Underweight</v>
      </c>
      <c r="K2232" s="27" t="str">
        <f>VLOOKUP(A2232,medical[#All],5,FALSE)</f>
        <v>Normal</v>
      </c>
      <c r="L2232" s="28" t="str">
        <f>VLOOKUP(A2232,hospital[#All],10,FALSE)</f>
        <v>1-Sep-2000</v>
      </c>
      <c r="M2232" s="29">
        <f>VLOOKUP(A2232,hospital[#All],6,FALSE)</f>
        <v>1438</v>
      </c>
      <c r="N2232" s="26" t="str">
        <f>VLOOKUP(A2232,hospital[#All],7,FALSE)</f>
        <v>tier - 2</v>
      </c>
      <c r="O2232" s="26" t="str">
        <f>VLOOKUP(A2232,hospital[#All],8,FALSE)</f>
        <v>tier - 2</v>
      </c>
      <c r="P2232" s="26" t="str">
        <f>VLOOKUP(A2232,hospital[#All],9,FALSE)</f>
        <v>R1013</v>
      </c>
      <c r="Q2232" s="26">
        <f>VLOOKUP(A2232,hospital[#All],11,FALSE)</f>
        <v>25</v>
      </c>
    </row>
    <row r="2233" spans="1:17" ht="15.6" x14ac:dyDescent="0.3">
      <c r="A2233" s="25" t="s">
        <v>126</v>
      </c>
      <c r="B2233" s="26" t="str">
        <f>VLOOKUP(A2233,cstm_name[#All],4,FALSE)</f>
        <v>hillary</v>
      </c>
      <c r="C2233" s="26">
        <f>VLOOKUP(A2233,medical[#All],2,FALSE)</f>
        <v>16.670000000000002</v>
      </c>
      <c r="D2233" s="26" t="str">
        <f>VLOOKUP(A2233,medical[#All],5,FALSE)</f>
        <v>Normal</v>
      </c>
      <c r="E2233" s="26" t="str">
        <f>VLOOKUP(A2233,medical[#All],6,FALSE)</f>
        <v>Yes</v>
      </c>
      <c r="F2233" s="26" t="str">
        <f>VLOOKUP('Health care'!A2233,medical[#All],7,FALSE)</f>
        <v>No</v>
      </c>
      <c r="G2233" s="26" t="str">
        <f>VLOOKUP(A2233,medical[#All],8,FALSE)</f>
        <v>Yes</v>
      </c>
      <c r="H2233" s="26">
        <f>VLOOKUP('Health care'!A2233,medical[#All],9,FALSE)</f>
        <v>1</v>
      </c>
      <c r="I2233" s="26" t="str">
        <f>VLOOKUP(A2233,medical[#All],10,FALSE)</f>
        <v>No</v>
      </c>
      <c r="J2233" s="27" t="str">
        <f>VLOOKUP(A2233,medical[#All],3,FALSE)</f>
        <v>Underweight</v>
      </c>
      <c r="K2233" s="27" t="str">
        <f>VLOOKUP(A2233,medical[#All],5,FALSE)</f>
        <v>Normal</v>
      </c>
      <c r="L2233" s="28" t="str">
        <f>VLOOKUP(A2233,hospital[#All],10,FALSE)</f>
        <v>5-Dec-1997</v>
      </c>
      <c r="M2233" s="29">
        <f>VLOOKUP(A2233,hospital[#All],6,FALSE)</f>
        <v>1422</v>
      </c>
      <c r="N2233" s="26" t="str">
        <f>VLOOKUP(A2233,hospital[#All],7,FALSE)</f>
        <v>tier - 2</v>
      </c>
      <c r="O2233" s="26" t="str">
        <f>VLOOKUP(A2233,hospital[#All],8,FALSE)</f>
        <v>tier - 2</v>
      </c>
      <c r="P2233" s="26" t="str">
        <f>VLOOKUP(A2233,hospital[#All],9,FALSE)</f>
        <v>R1013</v>
      </c>
      <c r="Q2233" s="26">
        <f>VLOOKUP(A2233,hospital[#All],11,FALSE)</f>
        <v>28</v>
      </c>
    </row>
    <row r="2234" spans="1:17" ht="15.6" x14ac:dyDescent="0.3">
      <c r="A2234" s="25" t="s">
        <v>125</v>
      </c>
      <c r="B2234" s="26" t="str">
        <f>VLOOKUP(A2234,cstm_name[#All],4,FALSE)</f>
        <v>Amy</v>
      </c>
      <c r="C2234" s="26">
        <f>VLOOKUP(A2234,medical[#All],2,FALSE)</f>
        <v>20.58</v>
      </c>
      <c r="D2234" s="26" t="str">
        <f>VLOOKUP(A2234,medical[#All],5,FALSE)</f>
        <v>Normal</v>
      </c>
      <c r="E2234" s="26" t="str">
        <f>VLOOKUP(A2234,medical[#All],6,FALSE)</f>
        <v>Yes</v>
      </c>
      <c r="F2234" s="26" t="str">
        <f>VLOOKUP('Health care'!A2234,medical[#All],7,FALSE)</f>
        <v>No</v>
      </c>
      <c r="G2234" s="26" t="str">
        <f>VLOOKUP(A2234,medical[#All],8,FALSE)</f>
        <v>No</v>
      </c>
      <c r="H2234" s="26">
        <f>VLOOKUP('Health care'!A2234,medical[#All],9,FALSE)</f>
        <v>0</v>
      </c>
      <c r="I2234" s="26" t="str">
        <f>VLOOKUP(A2234,medical[#All],10,FALSE)</f>
        <v>No</v>
      </c>
      <c r="J2234" s="27" t="str">
        <f>VLOOKUP(A2234,medical[#All],3,FALSE)</f>
        <v>Normal Weight</v>
      </c>
      <c r="K2234" s="27" t="str">
        <f>VLOOKUP(A2234,medical[#All],5,FALSE)</f>
        <v>Normal</v>
      </c>
      <c r="L2234" s="28" t="str">
        <f>VLOOKUP(A2234,hospital[#All],10,FALSE)</f>
        <v>23-Aug-2001</v>
      </c>
      <c r="M2234" s="29">
        <f>VLOOKUP(A2234,hospital[#All],6,FALSE)</f>
        <v>1421</v>
      </c>
      <c r="N2234" s="26" t="str">
        <f>VLOOKUP(A2234,hospital[#All],7,FALSE)</f>
        <v>tier - 2</v>
      </c>
      <c r="O2234" s="26" t="str">
        <f>VLOOKUP(A2234,hospital[#All],8,FALSE)</f>
        <v>tier - 2</v>
      </c>
      <c r="P2234" s="26" t="str">
        <f>VLOOKUP(A2234,hospital[#All],9,FALSE)</f>
        <v>R1013</v>
      </c>
      <c r="Q2234" s="26">
        <f>VLOOKUP(A2234,hospital[#All],11,FALSE)</f>
        <v>24</v>
      </c>
    </row>
    <row r="2235" spans="1:17" ht="15.6" x14ac:dyDescent="0.3">
      <c r="A2235" s="25" t="s">
        <v>124</v>
      </c>
      <c r="B2235" s="26" t="str">
        <f>VLOOKUP(A2235,cstm_name[#All],4,FALSE)</f>
        <v>scott</v>
      </c>
      <c r="C2235" s="26">
        <f>VLOOKUP(A2235,medical[#All],2,FALSE)</f>
        <v>16.5</v>
      </c>
      <c r="D2235" s="26" t="str">
        <f>VLOOKUP(A2235,medical[#All],5,FALSE)</f>
        <v>Normal</v>
      </c>
      <c r="E2235" s="26" t="str">
        <f>VLOOKUP(A2235,medical[#All],6,FALSE)</f>
        <v>Yes</v>
      </c>
      <c r="F2235" s="26" t="str">
        <f>VLOOKUP('Health care'!A2235,medical[#All],7,FALSE)</f>
        <v>No</v>
      </c>
      <c r="G2235" s="26" t="str">
        <f>VLOOKUP(A2235,medical[#All],8,FALSE)</f>
        <v>No</v>
      </c>
      <c r="H2235" s="26">
        <f>VLOOKUP('Health care'!A2235,medical[#All],9,FALSE)</f>
        <v>0</v>
      </c>
      <c r="I2235" s="26" t="str">
        <f>VLOOKUP(A2235,medical[#All],10,FALSE)</f>
        <v>No</v>
      </c>
      <c r="J2235" s="27" t="str">
        <f>VLOOKUP(A2235,medical[#All],3,FALSE)</f>
        <v>Underweight</v>
      </c>
      <c r="K2235" s="27" t="str">
        <f>VLOOKUP(A2235,medical[#All],5,FALSE)</f>
        <v>Normal</v>
      </c>
      <c r="L2235" s="28" t="str">
        <f>VLOOKUP(A2235,hospital[#All],10,FALSE)</f>
        <v>23-Jun-1996</v>
      </c>
      <c r="M2235" s="29">
        <f>VLOOKUP(A2235,hospital[#All],6,FALSE)</f>
        <v>1417</v>
      </c>
      <c r="N2235" s="26" t="str">
        <f>VLOOKUP(A2235,hospital[#All],7,FALSE)</f>
        <v>tier - 2</v>
      </c>
      <c r="O2235" s="26" t="str">
        <f>VLOOKUP(A2235,hospital[#All],8,FALSE)</f>
        <v>tier - 3</v>
      </c>
      <c r="P2235" s="26" t="str">
        <f>VLOOKUP(A2235,hospital[#All],9,FALSE)</f>
        <v>R1013</v>
      </c>
      <c r="Q2235" s="26">
        <f>VLOOKUP(A2235,hospital[#All],11,FALSE)</f>
        <v>29</v>
      </c>
    </row>
    <row r="2236" spans="1:17" ht="15.6" x14ac:dyDescent="0.3">
      <c r="A2236" s="25" t="s">
        <v>123</v>
      </c>
      <c r="B2236" s="26" t="str">
        <f>VLOOKUP(A2236,cstm_name[#All],4,FALSE)</f>
        <v>john</v>
      </c>
      <c r="C2236" s="26">
        <f>VLOOKUP(A2236,medical[#All],2,FALSE)</f>
        <v>15.41</v>
      </c>
      <c r="D2236" s="26" t="str">
        <f>VLOOKUP(A2236,medical[#All],5,FALSE)</f>
        <v>Normal</v>
      </c>
      <c r="E2236" s="26" t="str">
        <f>VLOOKUP(A2236,medical[#All],6,FALSE)</f>
        <v>Yes</v>
      </c>
      <c r="F2236" s="26" t="str">
        <f>VLOOKUP('Health care'!A2236,medical[#All],7,FALSE)</f>
        <v>No</v>
      </c>
      <c r="G2236" s="26" t="str">
        <f>VLOOKUP(A2236,medical[#All],8,FALSE)</f>
        <v>Yes</v>
      </c>
      <c r="H2236" s="26">
        <f>VLOOKUP('Health care'!A2236,medical[#All],9,FALSE)</f>
        <v>1</v>
      </c>
      <c r="I2236" s="26" t="str">
        <f>VLOOKUP(A2236,medical[#All],10,FALSE)</f>
        <v>No</v>
      </c>
      <c r="J2236" s="27" t="str">
        <f>VLOOKUP(A2236,medical[#All],3,FALSE)</f>
        <v>Underweight</v>
      </c>
      <c r="K2236" s="27" t="str">
        <f>VLOOKUP(A2236,medical[#All],5,FALSE)</f>
        <v>Normal</v>
      </c>
      <c r="L2236" s="28" t="str">
        <f>VLOOKUP(A2236,hospital[#All],10,FALSE)</f>
        <v>27-Oct-1997</v>
      </c>
      <c r="M2236" s="29">
        <f>VLOOKUP(A2236,hospital[#All],6,FALSE)</f>
        <v>1402</v>
      </c>
      <c r="N2236" s="26" t="str">
        <f>VLOOKUP(A2236,hospital[#All],7,FALSE)</f>
        <v>tier - 2</v>
      </c>
      <c r="O2236" s="26" t="str">
        <f>VLOOKUP(A2236,hospital[#All],8,FALSE)</f>
        <v>tier - 3</v>
      </c>
      <c r="P2236" s="26" t="str">
        <f>VLOOKUP(A2236,hospital[#All],9,FALSE)</f>
        <v>R1011</v>
      </c>
      <c r="Q2236" s="26">
        <f>VLOOKUP(A2236,hospital[#All],11,FALSE)</f>
        <v>28</v>
      </c>
    </row>
    <row r="2237" spans="1:17" ht="15.6" x14ac:dyDescent="0.3">
      <c r="A2237" s="25" t="s">
        <v>122</v>
      </c>
      <c r="B2237" s="26" t="str">
        <f>VLOOKUP(A2237,cstm_name[#All],4,FALSE)</f>
        <v>maaikel</v>
      </c>
      <c r="C2237" s="26">
        <f>VLOOKUP(A2237,medical[#All],2,FALSE)</f>
        <v>24.59</v>
      </c>
      <c r="D2237" s="26" t="str">
        <f>VLOOKUP(A2237,medical[#All],5,FALSE)</f>
        <v>Normal</v>
      </c>
      <c r="E2237" s="26" t="str">
        <f>VLOOKUP(A2237,medical[#All],6,FALSE)</f>
        <v>No</v>
      </c>
      <c r="F2237" s="26" t="str">
        <f>VLOOKUP('Health care'!A2237,medical[#All],7,FALSE)</f>
        <v>No</v>
      </c>
      <c r="G2237" s="26" t="str">
        <f>VLOOKUP(A2237,medical[#All],8,FALSE)</f>
        <v>No</v>
      </c>
      <c r="H2237" s="26">
        <f>VLOOKUP('Health care'!A2237,medical[#All],9,FALSE)</f>
        <v>1</v>
      </c>
      <c r="I2237" s="26" t="str">
        <f>VLOOKUP(A2237,medical[#All],10,FALSE)</f>
        <v>No</v>
      </c>
      <c r="J2237" s="27" t="str">
        <f>VLOOKUP(A2237,medical[#All],3,FALSE)</f>
        <v>Normal Weight</v>
      </c>
      <c r="K2237" s="27" t="str">
        <f>VLOOKUP(A2237,medical[#All],5,FALSE)</f>
        <v>Normal</v>
      </c>
      <c r="L2237" s="28" t="str">
        <f>VLOOKUP(A2237,hospital[#All],10,FALSE)</f>
        <v>5-Sep-1998</v>
      </c>
      <c r="M2237" s="29">
        <f>VLOOKUP(A2237,hospital[#All],6,FALSE)</f>
        <v>1400.44</v>
      </c>
      <c r="N2237" s="26" t="str">
        <f>VLOOKUP(A2237,hospital[#All],7,FALSE)</f>
        <v>tier - 2</v>
      </c>
      <c r="O2237" s="26" t="str">
        <f>VLOOKUP(A2237,hospital[#All],8,FALSE)</f>
        <v>tier - 2</v>
      </c>
      <c r="P2237" s="26" t="str">
        <f>VLOOKUP(A2237,hospital[#All],9,FALSE)</f>
        <v>R1013</v>
      </c>
      <c r="Q2237" s="26">
        <f>VLOOKUP(A2237,hospital[#All],11,FALSE)</f>
        <v>27</v>
      </c>
    </row>
    <row r="2238" spans="1:17" ht="15.6" x14ac:dyDescent="0.3">
      <c r="A2238" s="25" t="s">
        <v>121</v>
      </c>
      <c r="B2238" s="26" t="str">
        <f>VLOOKUP(A2238,cstm_name[#All],4,FALSE)</f>
        <v>Daniel</v>
      </c>
      <c r="C2238" s="26">
        <f>VLOOKUP(A2238,medical[#All],2,FALSE)</f>
        <v>33.33</v>
      </c>
      <c r="D2238" s="26" t="str">
        <f>VLOOKUP(A2238,medical[#All],5,FALSE)</f>
        <v>Diabetes</v>
      </c>
      <c r="E2238" s="26" t="str">
        <f>VLOOKUP(A2238,medical[#All],6,FALSE)</f>
        <v>No</v>
      </c>
      <c r="F2238" s="26" t="str">
        <f>VLOOKUP('Health care'!A2238,medical[#All],7,FALSE)</f>
        <v>No</v>
      </c>
      <c r="G2238" s="26" t="str">
        <f>VLOOKUP(A2238,medical[#All],8,FALSE)</f>
        <v>No</v>
      </c>
      <c r="H2238" s="26">
        <f>VLOOKUP('Health care'!A2238,medical[#All],9,FALSE)</f>
        <v>0</v>
      </c>
      <c r="I2238" s="26" t="str">
        <f>VLOOKUP(A2238,medical[#All],10,FALSE)</f>
        <v>No</v>
      </c>
      <c r="J2238" s="27" t="str">
        <f>VLOOKUP(A2238,medical[#All],3,FALSE)</f>
        <v>Obesity</v>
      </c>
      <c r="K2238" s="27" t="str">
        <f>VLOOKUP(A2238,medical[#All],5,FALSE)</f>
        <v>Diabetes</v>
      </c>
      <c r="L2238" s="28" t="str">
        <f>VLOOKUP(A2238,hospital[#All],10,FALSE)</f>
        <v>22-Dec-2002</v>
      </c>
      <c r="M2238" s="29">
        <f>VLOOKUP(A2238,hospital[#All],6,FALSE)</f>
        <v>1391.53</v>
      </c>
      <c r="N2238" s="26" t="str">
        <f>VLOOKUP(A2238,hospital[#All],7,FALSE)</f>
        <v>tier - 2</v>
      </c>
      <c r="O2238" s="26" t="str">
        <f>VLOOKUP(A2238,hospital[#All],8,FALSE)</f>
        <v>tier - 1</v>
      </c>
      <c r="P2238" s="26" t="str">
        <f>VLOOKUP(A2238,hospital[#All],9,FALSE)</f>
        <v>R1013</v>
      </c>
      <c r="Q2238" s="26">
        <f>VLOOKUP(A2238,hospital[#All],11,FALSE)</f>
        <v>23</v>
      </c>
    </row>
    <row r="2239" spans="1:17" ht="15.6" x14ac:dyDescent="0.3">
      <c r="A2239" s="25" t="s">
        <v>120</v>
      </c>
      <c r="B2239" s="26" t="str">
        <f>VLOOKUP(A2239,cstm_name[#All],4,FALSE)</f>
        <v>Christopher</v>
      </c>
      <c r="C2239" s="26">
        <f>VLOOKUP(A2239,medical[#All],2,FALSE)</f>
        <v>18.5</v>
      </c>
      <c r="D2239" s="26" t="str">
        <f>VLOOKUP(A2239,medical[#All],5,FALSE)</f>
        <v>Diabetes</v>
      </c>
      <c r="E2239" s="26" t="str">
        <f>VLOOKUP(A2239,medical[#All],6,FALSE)</f>
        <v>No</v>
      </c>
      <c r="F2239" s="26" t="str">
        <f>VLOOKUP('Health care'!A2239,medical[#All],7,FALSE)</f>
        <v>No</v>
      </c>
      <c r="G2239" s="26" t="str">
        <f>VLOOKUP(A2239,medical[#All],8,FALSE)</f>
        <v>No</v>
      </c>
      <c r="H2239" s="26">
        <f>VLOOKUP('Health care'!A2239,medical[#All],9,FALSE)</f>
        <v>0</v>
      </c>
      <c r="I2239" s="26" t="str">
        <f>VLOOKUP(A2239,medical[#All],10,FALSE)</f>
        <v>No</v>
      </c>
      <c r="J2239" s="27" t="str">
        <f>VLOOKUP(A2239,medical[#All],3,FALSE)</f>
        <v>Normal Weight</v>
      </c>
      <c r="K2239" s="27" t="str">
        <f>VLOOKUP(A2239,medical[#All],5,FALSE)</f>
        <v>Diabetes</v>
      </c>
      <c r="L2239" s="28" t="str">
        <f>VLOOKUP(A2239,hospital[#All],10,FALSE)</f>
        <v>14-Nov-2002</v>
      </c>
      <c r="M2239" s="29">
        <f>VLOOKUP(A2239,hospital[#All],6,FALSE)</f>
        <v>1390</v>
      </c>
      <c r="N2239" s="26" t="str">
        <f>VLOOKUP(A2239,hospital[#All],7,FALSE)</f>
        <v>tier - 2</v>
      </c>
      <c r="O2239" s="26" t="str">
        <f>VLOOKUP(A2239,hospital[#All],8,FALSE)</f>
        <v>tier - 2</v>
      </c>
      <c r="P2239" s="26" t="str">
        <f>VLOOKUP(A2239,hospital[#All],9,FALSE)</f>
        <v>R1013</v>
      </c>
      <c r="Q2239" s="26">
        <f>VLOOKUP(A2239,hospital[#All],11,FALSE)</f>
        <v>23</v>
      </c>
    </row>
    <row r="2240" spans="1:17" ht="15.6" x14ac:dyDescent="0.3">
      <c r="A2240" s="25" t="s">
        <v>119</v>
      </c>
      <c r="B2240" s="26" t="str">
        <f>VLOOKUP(A2240,cstm_name[#All],4,FALSE)</f>
        <v>William</v>
      </c>
      <c r="C2240" s="26">
        <f>VLOOKUP(A2240,medical[#All],2,FALSE)</f>
        <v>18.579999999999998</v>
      </c>
      <c r="D2240" s="26" t="str">
        <f>VLOOKUP(A2240,medical[#All],5,FALSE)</f>
        <v>Prediabetes</v>
      </c>
      <c r="E2240" s="26" t="str">
        <f>VLOOKUP(A2240,medical[#All],6,FALSE)</f>
        <v>No</v>
      </c>
      <c r="F2240" s="26" t="str">
        <f>VLOOKUP('Health care'!A2240,medical[#All],7,FALSE)</f>
        <v>No</v>
      </c>
      <c r="G2240" s="26" t="str">
        <f>VLOOKUP(A2240,medical[#All],8,FALSE)</f>
        <v>No</v>
      </c>
      <c r="H2240" s="26">
        <f>VLOOKUP('Health care'!A2240,medical[#All],9,FALSE)</f>
        <v>0</v>
      </c>
      <c r="I2240" s="26" t="str">
        <f>VLOOKUP(A2240,medical[#All],10,FALSE)</f>
        <v>No</v>
      </c>
      <c r="J2240" s="27" t="str">
        <f>VLOOKUP(A2240,medical[#All],3,FALSE)</f>
        <v>Normal Weight</v>
      </c>
      <c r="K2240" s="27" t="str">
        <f>VLOOKUP(A2240,medical[#All],5,FALSE)</f>
        <v>Prediabetes</v>
      </c>
      <c r="L2240" s="28" t="str">
        <f>VLOOKUP(A2240,hospital[#All],10,FALSE)</f>
        <v>6-Jul-1999</v>
      </c>
      <c r="M2240" s="29">
        <f>VLOOKUP(A2240,hospital[#All],6,FALSE)</f>
        <v>1389</v>
      </c>
      <c r="N2240" s="26" t="str">
        <f>VLOOKUP(A2240,hospital[#All],7,FALSE)</f>
        <v>tier - 2</v>
      </c>
      <c r="O2240" s="26" t="str">
        <f>VLOOKUP(A2240,hospital[#All],8,FALSE)</f>
        <v>tier - 2</v>
      </c>
      <c r="P2240" s="26" t="str">
        <f>VLOOKUP(A2240,hospital[#All],9,FALSE)</f>
        <v>R1013</v>
      </c>
      <c r="Q2240" s="26">
        <f>VLOOKUP(A2240,hospital[#All],11,FALSE)</f>
        <v>26</v>
      </c>
    </row>
    <row r="2241" spans="1:17" ht="15.6" x14ac:dyDescent="0.3">
      <c r="A2241" s="25" t="s">
        <v>118</v>
      </c>
      <c r="B2241" s="26" t="str">
        <f>VLOOKUP(A2241,cstm_name[#All],4,FALSE)</f>
        <v>lyndsy</v>
      </c>
      <c r="C2241" s="26">
        <f>VLOOKUP(A2241,medical[#All],2,FALSE)</f>
        <v>16.64</v>
      </c>
      <c r="D2241" s="26" t="str">
        <f>VLOOKUP(A2241,medical[#All],5,FALSE)</f>
        <v>Diabetes</v>
      </c>
      <c r="E2241" s="26" t="str">
        <f>VLOOKUP(A2241,medical[#All],6,FALSE)</f>
        <v>No</v>
      </c>
      <c r="F2241" s="26" t="str">
        <f>VLOOKUP('Health care'!A2241,medical[#All],7,FALSE)</f>
        <v>No</v>
      </c>
      <c r="G2241" s="26" t="str">
        <f>VLOOKUP(A2241,medical[#All],8,FALSE)</f>
        <v>No</v>
      </c>
      <c r="H2241" s="26">
        <f>VLOOKUP('Health care'!A2241,medical[#All],9,FALSE)</f>
        <v>0</v>
      </c>
      <c r="I2241" s="26" t="str">
        <f>VLOOKUP(A2241,medical[#All],10,FALSE)</f>
        <v>No</v>
      </c>
      <c r="J2241" s="27" t="str">
        <f>VLOOKUP(A2241,medical[#All],3,FALSE)</f>
        <v>Underweight</v>
      </c>
      <c r="K2241" s="27" t="str">
        <f>VLOOKUP(A2241,medical[#All],5,FALSE)</f>
        <v>Diabetes</v>
      </c>
      <c r="L2241" s="28" t="str">
        <f>VLOOKUP(A2241,hospital[#All],10,FALSE)</f>
        <v>15-Aug-2002</v>
      </c>
      <c r="M2241" s="29">
        <f>VLOOKUP(A2241,hospital[#All],6,FALSE)</f>
        <v>1382</v>
      </c>
      <c r="N2241" s="26" t="str">
        <f>VLOOKUP(A2241,hospital[#All],7,FALSE)</f>
        <v>tier - 2</v>
      </c>
      <c r="O2241" s="26" t="str">
        <f>VLOOKUP(A2241,hospital[#All],8,FALSE)</f>
        <v>tier - 1</v>
      </c>
      <c r="P2241" s="26" t="str">
        <f>VLOOKUP(A2241,hospital[#All],9,FALSE)</f>
        <v>R1013</v>
      </c>
      <c r="Q2241" s="26">
        <f>VLOOKUP(A2241,hospital[#All],11,FALSE)</f>
        <v>23</v>
      </c>
    </row>
    <row r="2242" spans="1:17" ht="15.6" x14ac:dyDescent="0.3">
      <c r="A2242" s="25" t="s">
        <v>117</v>
      </c>
      <c r="B2242" s="26" t="str">
        <f>VLOOKUP(A2242,cstm_name[#All],4,FALSE)</f>
        <v>jessica</v>
      </c>
      <c r="C2242" s="26">
        <f>VLOOKUP(A2242,medical[#All],2,FALSE)</f>
        <v>19.329999999999998</v>
      </c>
      <c r="D2242" s="26" t="str">
        <f>VLOOKUP(A2242,medical[#All],5,FALSE)</f>
        <v>Normal</v>
      </c>
      <c r="E2242" s="26" t="str">
        <f>VLOOKUP(A2242,medical[#All],6,FALSE)</f>
        <v>No</v>
      </c>
      <c r="F2242" s="26" t="str">
        <f>VLOOKUP('Health care'!A2242,medical[#All],7,FALSE)</f>
        <v>No</v>
      </c>
      <c r="G2242" s="26" t="str">
        <f>VLOOKUP(A2242,medical[#All],8,FALSE)</f>
        <v>No</v>
      </c>
      <c r="H2242" s="26">
        <f>VLOOKUP('Health care'!A2242,medical[#All],9,FALSE)</f>
        <v>1</v>
      </c>
      <c r="I2242" s="26" t="str">
        <f>VLOOKUP(A2242,medical[#All],10,FALSE)</f>
        <v>No</v>
      </c>
      <c r="J2242" s="27" t="str">
        <f>VLOOKUP(A2242,medical[#All],3,FALSE)</f>
        <v>Normal Weight</v>
      </c>
      <c r="K2242" s="27" t="str">
        <f>VLOOKUP(A2242,medical[#All],5,FALSE)</f>
        <v>Normal</v>
      </c>
      <c r="L2242" s="28" t="str">
        <f>VLOOKUP(A2242,hospital[#All],10,FALSE)</f>
        <v>3-Dec-1998</v>
      </c>
      <c r="M2242" s="29">
        <f>VLOOKUP(A2242,hospital[#All],6,FALSE)</f>
        <v>1359</v>
      </c>
      <c r="N2242" s="26" t="str">
        <f>VLOOKUP(A2242,hospital[#All],7,FALSE)</f>
        <v>tier - 2</v>
      </c>
      <c r="O2242" s="26" t="str">
        <f>VLOOKUP(A2242,hospital[#All],8,FALSE)</f>
        <v>tier - 1</v>
      </c>
      <c r="P2242" s="26" t="str">
        <f>VLOOKUP(A2242,hospital[#All],9,FALSE)</f>
        <v>R1013</v>
      </c>
      <c r="Q2242" s="26">
        <f>VLOOKUP(A2242,hospital[#All],11,FALSE)</f>
        <v>27</v>
      </c>
    </row>
    <row r="2243" spans="1:17" ht="15.6" x14ac:dyDescent="0.3">
      <c r="A2243" s="25" t="s">
        <v>116</v>
      </c>
      <c r="B2243" s="26" t="str">
        <f>VLOOKUP(A2243,cstm_name[#All],4,FALSE)</f>
        <v>anna</v>
      </c>
      <c r="C2243" s="26">
        <f>VLOOKUP(A2243,medical[#All],2,FALSE)</f>
        <v>21.26</v>
      </c>
      <c r="D2243" s="26" t="str">
        <f>VLOOKUP(A2243,medical[#All],5,FALSE)</f>
        <v>Normal</v>
      </c>
      <c r="E2243" s="26" t="str">
        <f>VLOOKUP(A2243,medical[#All],6,FALSE)</f>
        <v>Yes</v>
      </c>
      <c r="F2243" s="26" t="str">
        <f>VLOOKUP('Health care'!A2243,medical[#All],7,FALSE)</f>
        <v>No</v>
      </c>
      <c r="G2243" s="26" t="str">
        <f>VLOOKUP(A2243,medical[#All],8,FALSE)</f>
        <v>Yes</v>
      </c>
      <c r="H2243" s="26">
        <f>VLOOKUP('Health care'!A2243,medical[#All],9,FALSE)</f>
        <v>1</v>
      </c>
      <c r="I2243" s="26" t="str">
        <f>VLOOKUP(A2243,medical[#All],10,FALSE)</f>
        <v>No</v>
      </c>
      <c r="J2243" s="27" t="str">
        <f>VLOOKUP(A2243,medical[#All],3,FALSE)</f>
        <v>Normal Weight</v>
      </c>
      <c r="K2243" s="27" t="str">
        <f>VLOOKUP(A2243,medical[#All],5,FALSE)</f>
        <v>Normal</v>
      </c>
      <c r="L2243" s="28" t="str">
        <f>VLOOKUP(A2243,hospital[#All],10,FALSE)</f>
        <v>7-Nov-1997</v>
      </c>
      <c r="M2243" s="29">
        <f>VLOOKUP(A2243,hospital[#All],6,FALSE)</f>
        <v>1341.16</v>
      </c>
      <c r="N2243" s="26" t="str">
        <f>VLOOKUP(A2243,hospital[#All],7,FALSE)</f>
        <v>tier - 2</v>
      </c>
      <c r="O2243" s="26" t="str">
        <f>VLOOKUP(A2243,hospital[#All],8,FALSE)</f>
        <v>tier - 2</v>
      </c>
      <c r="P2243" s="26" t="str">
        <f>VLOOKUP(A2243,hospital[#All],9,FALSE)</f>
        <v>R1012</v>
      </c>
      <c r="Q2243" s="26">
        <f>VLOOKUP(A2243,hospital[#All],11,FALSE)</f>
        <v>28</v>
      </c>
    </row>
    <row r="2244" spans="1:17" ht="15.6" x14ac:dyDescent="0.3">
      <c r="A2244" s="25" t="s">
        <v>115</v>
      </c>
      <c r="B2244" s="26" t="str">
        <f>VLOOKUP(A2244,cstm_name[#All],4,FALSE)</f>
        <v>jordan</v>
      </c>
      <c r="C2244" s="26">
        <f>VLOOKUP(A2244,medical[#All],2,FALSE)</f>
        <v>15.6</v>
      </c>
      <c r="D2244" s="26" t="str">
        <f>VLOOKUP(A2244,medical[#All],5,FALSE)</f>
        <v>Normal</v>
      </c>
      <c r="E2244" s="26" t="str">
        <f>VLOOKUP(A2244,medical[#All],6,FALSE)</f>
        <v>Yes</v>
      </c>
      <c r="F2244" s="26" t="str">
        <f>VLOOKUP('Health care'!A2244,medical[#All],7,FALSE)</f>
        <v>No</v>
      </c>
      <c r="G2244" s="26" t="str">
        <f>VLOOKUP(A2244,medical[#All],8,FALSE)</f>
        <v>No</v>
      </c>
      <c r="H2244" s="26">
        <f>VLOOKUP('Health care'!A2244,medical[#All],9,FALSE)</f>
        <v>1</v>
      </c>
      <c r="I2244" s="26" t="str">
        <f>VLOOKUP(A2244,medical[#All],10,FALSE)</f>
        <v>No</v>
      </c>
      <c r="J2244" s="27" t="str">
        <f>VLOOKUP(A2244,medical[#All],3,FALSE)</f>
        <v>Underweight</v>
      </c>
      <c r="K2244" s="27" t="str">
        <f>VLOOKUP(A2244,medical[#All],5,FALSE)</f>
        <v>Normal</v>
      </c>
      <c r="L2244" s="28" t="str">
        <f>VLOOKUP(A2244,hospital[#All],10,FALSE)</f>
        <v>30-Jul-1995</v>
      </c>
      <c r="M2244" s="29">
        <f>VLOOKUP(A2244,hospital[#All],6,FALSE)</f>
        <v>1338</v>
      </c>
      <c r="N2244" s="26" t="str">
        <f>VLOOKUP(A2244,hospital[#All],7,FALSE)</f>
        <v>tier - 2</v>
      </c>
      <c r="O2244" s="26" t="str">
        <f>VLOOKUP(A2244,hospital[#All],8,FALSE)</f>
        <v>tier - 3</v>
      </c>
      <c r="P2244" s="26" t="str">
        <f>VLOOKUP(A2244,hospital[#All],9,FALSE)</f>
        <v>R1012</v>
      </c>
      <c r="Q2244" s="26">
        <f>VLOOKUP(A2244,hospital[#All],11,FALSE)</f>
        <v>30</v>
      </c>
    </row>
    <row r="2245" spans="1:17" ht="15.6" x14ac:dyDescent="0.3">
      <c r="A2245" s="25" t="s">
        <v>114</v>
      </c>
      <c r="B2245" s="26" t="str">
        <f>VLOOKUP(A2245,cstm_name[#All],4,FALSE)</f>
        <v>brian</v>
      </c>
      <c r="C2245" s="26">
        <f>VLOOKUP(A2245,medical[#All],2,FALSE)</f>
        <v>24.39</v>
      </c>
      <c r="D2245" s="26" t="str">
        <f>VLOOKUP(A2245,medical[#All],5,FALSE)</f>
        <v>Prediabetes</v>
      </c>
      <c r="E2245" s="26" t="str">
        <f>VLOOKUP(A2245,medical[#All],6,FALSE)</f>
        <v>No</v>
      </c>
      <c r="F2245" s="26" t="str">
        <f>VLOOKUP('Health care'!A2245,medical[#All],7,FALSE)</f>
        <v>No</v>
      </c>
      <c r="G2245" s="26" t="str">
        <f>VLOOKUP(A2245,medical[#All],8,FALSE)</f>
        <v>No</v>
      </c>
      <c r="H2245" s="26">
        <f>VLOOKUP('Health care'!A2245,medical[#All],9,FALSE)</f>
        <v>1</v>
      </c>
      <c r="I2245" s="26" t="str">
        <f>VLOOKUP(A2245,medical[#All],10,FALSE)</f>
        <v>No</v>
      </c>
      <c r="J2245" s="27" t="str">
        <f>VLOOKUP(A2245,medical[#All],3,FALSE)</f>
        <v>Normal Weight</v>
      </c>
      <c r="K2245" s="27" t="str">
        <f>VLOOKUP(A2245,medical[#All],5,FALSE)</f>
        <v>Prediabetes</v>
      </c>
      <c r="L2245" s="28" t="str">
        <f>VLOOKUP(A2245,hospital[#All],10,FALSE)</f>
        <v>12-Jul-1998</v>
      </c>
      <c r="M2245" s="29">
        <f>VLOOKUP(A2245,hospital[#All],6,FALSE)</f>
        <v>1332.61</v>
      </c>
      <c r="N2245" s="26" t="str">
        <f>VLOOKUP(A2245,hospital[#All],7,FALSE)</f>
        <v>tier - 2</v>
      </c>
      <c r="O2245" s="26" t="str">
        <f>VLOOKUP(A2245,hospital[#All],8,FALSE)</f>
        <v>tier - 3</v>
      </c>
      <c r="P2245" s="26" t="str">
        <f>VLOOKUP(A2245,hospital[#All],9,FALSE)</f>
        <v>R1013</v>
      </c>
      <c r="Q2245" s="26">
        <f>VLOOKUP(A2245,hospital[#All],11,FALSE)</f>
        <v>27</v>
      </c>
    </row>
    <row r="2246" spans="1:17" ht="15.6" x14ac:dyDescent="0.3">
      <c r="A2246" s="25" t="s">
        <v>113</v>
      </c>
      <c r="B2246" s="26" t="str">
        <f>VLOOKUP(A2246,cstm_name[#All],4,FALSE)</f>
        <v>Katherine</v>
      </c>
      <c r="C2246" s="26">
        <f>VLOOKUP(A2246,medical[#All],2,FALSE)</f>
        <v>24.75</v>
      </c>
      <c r="D2246" s="26" t="str">
        <f>VLOOKUP(A2246,medical[#All],5,FALSE)</f>
        <v>Normal</v>
      </c>
      <c r="E2246" s="26" t="str">
        <f>VLOOKUP(A2246,medical[#All],6,FALSE)</f>
        <v>No</v>
      </c>
      <c r="F2246" s="26" t="str">
        <f>VLOOKUP('Health care'!A2246,medical[#All],7,FALSE)</f>
        <v>No</v>
      </c>
      <c r="G2246" s="26" t="str">
        <f>VLOOKUP(A2246,medical[#All],8,FALSE)</f>
        <v>No</v>
      </c>
      <c r="H2246" s="26">
        <f>VLOOKUP('Health care'!A2246,medical[#All],9,FALSE)</f>
        <v>0</v>
      </c>
      <c r="I2246" s="26" t="str">
        <f>VLOOKUP(A2246,medical[#All],10,FALSE)</f>
        <v>No</v>
      </c>
      <c r="J2246" s="27" t="str">
        <f>VLOOKUP(A2246,medical[#All],3,FALSE)</f>
        <v>Normal Weight</v>
      </c>
      <c r="K2246" s="27" t="str">
        <f>VLOOKUP(A2246,medical[#All],5,FALSE)</f>
        <v>Normal</v>
      </c>
      <c r="L2246" s="28" t="str">
        <f>VLOOKUP(A2246,hospital[#All],10,FALSE)</f>
        <v>14-Oct-1999</v>
      </c>
      <c r="M2246" s="29">
        <f>VLOOKUP(A2246,hospital[#All],6,FALSE)</f>
        <v>1329.17</v>
      </c>
      <c r="N2246" s="26" t="str">
        <f>VLOOKUP(A2246,hospital[#All],7,FALSE)</f>
        <v>tier - 2</v>
      </c>
      <c r="O2246" s="26" t="str">
        <f>VLOOKUP(A2246,hospital[#All],8,FALSE)</f>
        <v>tier - 3</v>
      </c>
      <c r="P2246" s="26" t="str">
        <f>VLOOKUP(A2246,hospital[#All],9,FALSE)</f>
        <v>R1013</v>
      </c>
      <c r="Q2246" s="26">
        <f>VLOOKUP(A2246,hospital[#All],11,FALSE)</f>
        <v>26</v>
      </c>
    </row>
    <row r="2247" spans="1:17" ht="15.6" x14ac:dyDescent="0.3">
      <c r="A2247" s="25" t="s">
        <v>112</v>
      </c>
      <c r="B2247" s="26" t="str">
        <f>VLOOKUP(A2247,cstm_name[#All],4,FALSE)</f>
        <v>melanie</v>
      </c>
      <c r="C2247" s="26">
        <f>VLOOKUP(A2247,medical[#All],2,FALSE)</f>
        <v>20.88</v>
      </c>
      <c r="D2247" s="26" t="str">
        <f>VLOOKUP(A2247,medical[#All],5,FALSE)</f>
        <v>Diabetes</v>
      </c>
      <c r="E2247" s="26" t="str">
        <f>VLOOKUP(A2247,medical[#All],6,FALSE)</f>
        <v>No</v>
      </c>
      <c r="F2247" s="26" t="str">
        <f>VLOOKUP('Health care'!A2247,medical[#All],7,FALSE)</f>
        <v>No</v>
      </c>
      <c r="G2247" s="26" t="str">
        <f>VLOOKUP(A2247,medical[#All],8,FALSE)</f>
        <v>No</v>
      </c>
      <c r="H2247" s="26">
        <f>VLOOKUP('Health care'!A2247,medical[#All],9,FALSE)</f>
        <v>0</v>
      </c>
      <c r="I2247" s="26" t="str">
        <f>VLOOKUP(A2247,medical[#All],10,FALSE)</f>
        <v>No</v>
      </c>
      <c r="J2247" s="27" t="str">
        <f>VLOOKUP(A2247,medical[#All],3,FALSE)</f>
        <v>Normal Weight</v>
      </c>
      <c r="K2247" s="27" t="str">
        <f>VLOOKUP(A2247,medical[#All],5,FALSE)</f>
        <v>Diabetes</v>
      </c>
      <c r="L2247" s="28" t="str">
        <f>VLOOKUP(A2247,hospital[#All],10,FALSE)</f>
        <v>13-Oct-2002</v>
      </c>
      <c r="M2247" s="29">
        <f>VLOOKUP(A2247,hospital[#All],6,FALSE)</f>
        <v>1315</v>
      </c>
      <c r="N2247" s="26" t="str">
        <f>VLOOKUP(A2247,hospital[#All],7,FALSE)</f>
        <v>tier - 2</v>
      </c>
      <c r="O2247" s="26" t="str">
        <f>VLOOKUP(A2247,hospital[#All],8,FALSE)</f>
        <v>tier - 2</v>
      </c>
      <c r="P2247" s="26" t="str">
        <f>VLOOKUP(A2247,hospital[#All],9,FALSE)</f>
        <v>R1013</v>
      </c>
      <c r="Q2247" s="26">
        <f>VLOOKUP(A2247,hospital[#All],11,FALSE)</f>
        <v>23</v>
      </c>
    </row>
    <row r="2248" spans="1:17" ht="15.6" x14ac:dyDescent="0.3">
      <c r="A2248" s="25" t="s">
        <v>111</v>
      </c>
      <c r="B2248" s="26" t="str">
        <f>VLOOKUP(A2248,cstm_name[#All],4,FALSE)</f>
        <v>jessica</v>
      </c>
      <c r="C2248" s="26">
        <f>VLOOKUP(A2248,medical[#All],2,FALSE)</f>
        <v>20.43</v>
      </c>
      <c r="D2248" s="26" t="str">
        <f>VLOOKUP(A2248,medical[#All],5,FALSE)</f>
        <v>Normal</v>
      </c>
      <c r="E2248" s="26" t="str">
        <f>VLOOKUP(A2248,medical[#All],6,FALSE)</f>
        <v>No</v>
      </c>
      <c r="F2248" s="26" t="str">
        <f>VLOOKUP('Health care'!A2248,medical[#All],7,FALSE)</f>
        <v>No</v>
      </c>
      <c r="G2248" s="26" t="str">
        <f>VLOOKUP(A2248,medical[#All],8,FALSE)</f>
        <v>No</v>
      </c>
      <c r="H2248" s="26">
        <f>VLOOKUP('Health care'!A2248,medical[#All],9,FALSE)</f>
        <v>0</v>
      </c>
      <c r="I2248" s="26" t="str">
        <f>VLOOKUP(A2248,medical[#All],10,FALSE)</f>
        <v>No</v>
      </c>
      <c r="J2248" s="27" t="str">
        <f>VLOOKUP(A2248,medical[#All],3,FALSE)</f>
        <v>Normal Weight</v>
      </c>
      <c r="K2248" s="27" t="str">
        <f>VLOOKUP(A2248,medical[#All],5,FALSE)</f>
        <v>Normal</v>
      </c>
      <c r="L2248" s="28" t="str">
        <f>VLOOKUP(A2248,hospital[#All],10,FALSE)</f>
        <v>2-Dec-1999</v>
      </c>
      <c r="M2248" s="29">
        <f>VLOOKUP(A2248,hospital[#All],6,FALSE)</f>
        <v>1304</v>
      </c>
      <c r="N2248" s="26" t="str">
        <f>VLOOKUP(A2248,hospital[#All],7,FALSE)</f>
        <v>tier - 2</v>
      </c>
      <c r="O2248" s="26" t="str">
        <f>VLOOKUP(A2248,hospital[#All],8,FALSE)</f>
        <v>tier - 2</v>
      </c>
      <c r="P2248" s="26" t="str">
        <f>VLOOKUP(A2248,hospital[#All],9,FALSE)</f>
        <v>R1013</v>
      </c>
      <c r="Q2248" s="26">
        <f>VLOOKUP(A2248,hospital[#All],11,FALSE)</f>
        <v>26</v>
      </c>
    </row>
    <row r="2249" spans="1:17" ht="15.6" x14ac:dyDescent="0.3">
      <c r="A2249" s="25" t="s">
        <v>110</v>
      </c>
      <c r="B2249" s="26" t="str">
        <f>VLOOKUP(A2249,cstm_name[#All],4,FALSE)</f>
        <v>Eric</v>
      </c>
      <c r="C2249" s="26">
        <f>VLOOKUP(A2249,medical[#All],2,FALSE)</f>
        <v>15.18</v>
      </c>
      <c r="D2249" s="26" t="str">
        <f>VLOOKUP(A2249,medical[#All],5,FALSE)</f>
        <v>Diabetes</v>
      </c>
      <c r="E2249" s="26" t="str">
        <f>VLOOKUP(A2249,medical[#All],6,FALSE)</f>
        <v>No</v>
      </c>
      <c r="F2249" s="26" t="str">
        <f>VLOOKUP('Health care'!A2249,medical[#All],7,FALSE)</f>
        <v>No</v>
      </c>
      <c r="G2249" s="26" t="str">
        <f>VLOOKUP(A2249,medical[#All],8,FALSE)</f>
        <v>No</v>
      </c>
      <c r="H2249" s="26">
        <f>VLOOKUP('Health care'!A2249,medical[#All],9,FALSE)</f>
        <v>0</v>
      </c>
      <c r="I2249" s="26" t="str">
        <f>VLOOKUP(A2249,medical[#All],10,FALSE)</f>
        <v>No</v>
      </c>
      <c r="J2249" s="27" t="str">
        <f>VLOOKUP(A2249,medical[#All],3,FALSE)</f>
        <v>Underweight</v>
      </c>
      <c r="K2249" s="27" t="str">
        <f>VLOOKUP(A2249,medical[#All],5,FALSE)</f>
        <v>Diabetes</v>
      </c>
      <c r="L2249" s="28" t="str">
        <f>VLOOKUP(A2249,hospital[#All],10,FALSE)</f>
        <v>10-Dec-2002</v>
      </c>
      <c r="M2249" s="29">
        <f>VLOOKUP(A2249,hospital[#All],6,FALSE)</f>
        <v>1304</v>
      </c>
      <c r="N2249" s="26" t="str">
        <f>VLOOKUP(A2249,hospital[#All],7,FALSE)</f>
        <v>tier - 2</v>
      </c>
      <c r="O2249" s="26" t="str">
        <f>VLOOKUP(A2249,hospital[#All],8,FALSE)</f>
        <v>tier - 2</v>
      </c>
      <c r="P2249" s="26" t="str">
        <f>VLOOKUP(A2249,hospital[#All],9,FALSE)</f>
        <v>R1012</v>
      </c>
      <c r="Q2249" s="26">
        <f>VLOOKUP(A2249,hospital[#All],11,FALSE)</f>
        <v>23</v>
      </c>
    </row>
    <row r="2250" spans="1:17" ht="15.6" x14ac:dyDescent="0.3">
      <c r="A2250" s="25" t="s">
        <v>109</v>
      </c>
      <c r="B2250" s="26" t="str">
        <f>VLOOKUP(A2250,cstm_name[#All],4,FALSE)</f>
        <v>joseph</v>
      </c>
      <c r="C2250" s="26">
        <f>VLOOKUP(A2250,medical[#All],2,FALSE)</f>
        <v>15.12</v>
      </c>
      <c r="D2250" s="26" t="str">
        <f>VLOOKUP(A2250,medical[#All],5,FALSE)</f>
        <v>Normal</v>
      </c>
      <c r="E2250" s="26" t="str">
        <f>VLOOKUP(A2250,medical[#All],6,FALSE)</f>
        <v>Yes</v>
      </c>
      <c r="F2250" s="26" t="str">
        <f>VLOOKUP('Health care'!A2250,medical[#All],7,FALSE)</f>
        <v>No</v>
      </c>
      <c r="G2250" s="26" t="str">
        <f>VLOOKUP(A2250,medical[#All],8,FALSE)</f>
        <v>No</v>
      </c>
      <c r="H2250" s="26">
        <f>VLOOKUP('Health care'!A2250,medical[#All],9,FALSE)</f>
        <v>0</v>
      </c>
      <c r="I2250" s="26" t="str">
        <f>VLOOKUP(A2250,medical[#All],10,FALSE)</f>
        <v>No</v>
      </c>
      <c r="J2250" s="27" t="str">
        <f>VLOOKUP(A2250,medical[#All],3,FALSE)</f>
        <v>Underweight</v>
      </c>
      <c r="K2250" s="27" t="str">
        <f>VLOOKUP(A2250,medical[#All],5,FALSE)</f>
        <v>Normal</v>
      </c>
      <c r="L2250" s="28" t="str">
        <f>VLOOKUP(A2250,hospital[#All],10,FALSE)</f>
        <v>29-Nov-2001</v>
      </c>
      <c r="M2250" s="29">
        <f>VLOOKUP(A2250,hospital[#All],6,FALSE)</f>
        <v>1293</v>
      </c>
      <c r="N2250" s="26" t="str">
        <f>VLOOKUP(A2250,hospital[#All],7,FALSE)</f>
        <v>tier - 2</v>
      </c>
      <c r="O2250" s="26" t="str">
        <f>VLOOKUP(A2250,hospital[#All],8,FALSE)</f>
        <v>tier - 3</v>
      </c>
      <c r="P2250" s="26" t="str">
        <f>VLOOKUP(A2250,hospital[#All],9,FALSE)</f>
        <v>R1012</v>
      </c>
      <c r="Q2250" s="26">
        <f>VLOOKUP(A2250,hospital[#All],11,FALSE)</f>
        <v>24</v>
      </c>
    </row>
    <row r="2251" spans="1:17" ht="15.6" x14ac:dyDescent="0.3">
      <c r="A2251" s="25" t="s">
        <v>108</v>
      </c>
      <c r="B2251" s="26" t="str">
        <f>VLOOKUP(A2251,cstm_name[#All],4,FALSE)</f>
        <v>mary</v>
      </c>
      <c r="C2251" s="26">
        <f>VLOOKUP(A2251,medical[#All],2,FALSE)</f>
        <v>23.88</v>
      </c>
      <c r="D2251" s="26" t="str">
        <f>VLOOKUP(A2251,medical[#All],5,FALSE)</f>
        <v>Normal</v>
      </c>
      <c r="E2251" s="26" t="str">
        <f>VLOOKUP(A2251,medical[#All],6,FALSE)</f>
        <v>No</v>
      </c>
      <c r="F2251" s="26" t="str">
        <f>VLOOKUP('Health care'!A2251,medical[#All],7,FALSE)</f>
        <v>No</v>
      </c>
      <c r="G2251" s="26" t="str">
        <f>VLOOKUP(A2251,medical[#All],8,FALSE)</f>
        <v>No</v>
      </c>
      <c r="H2251" s="26">
        <f>VLOOKUP('Health care'!A2251,medical[#All],9,FALSE)</f>
        <v>1</v>
      </c>
      <c r="I2251" s="26" t="str">
        <f>VLOOKUP(A2251,medical[#All],10,FALSE)</f>
        <v>No</v>
      </c>
      <c r="J2251" s="27" t="str">
        <f>VLOOKUP(A2251,medical[#All],3,FALSE)</f>
        <v>Normal Weight</v>
      </c>
      <c r="K2251" s="27" t="str">
        <f>VLOOKUP(A2251,medical[#All],5,FALSE)</f>
        <v>Normal</v>
      </c>
      <c r="L2251" s="28" t="str">
        <f>VLOOKUP(A2251,hospital[#All],10,FALSE)</f>
        <v>4-Jun-1998</v>
      </c>
      <c r="M2251" s="29">
        <f>VLOOKUP(A2251,hospital[#All],6,FALSE)</f>
        <v>1290.93</v>
      </c>
      <c r="N2251" s="26" t="str">
        <f>VLOOKUP(A2251,hospital[#All],7,FALSE)</f>
        <v>tier - 2</v>
      </c>
      <c r="O2251" s="26" t="str">
        <f>VLOOKUP(A2251,hospital[#All],8,FALSE)</f>
        <v>tier - 2</v>
      </c>
      <c r="P2251" s="26" t="str">
        <f>VLOOKUP(A2251,hospital[#All],9,FALSE)</f>
        <v>R1013</v>
      </c>
      <c r="Q2251" s="26">
        <f>VLOOKUP(A2251,hospital[#All],11,FALSE)</f>
        <v>27</v>
      </c>
    </row>
    <row r="2252" spans="1:17" ht="15.6" x14ac:dyDescent="0.3">
      <c r="A2252" s="25" t="s">
        <v>107</v>
      </c>
      <c r="B2252" s="26" t="str">
        <f>VLOOKUP(A2252,cstm_name[#All],4,FALSE)</f>
        <v>natalie</v>
      </c>
      <c r="C2252" s="26">
        <f>VLOOKUP(A2252,medical[#All],2,FALSE)</f>
        <v>16.13</v>
      </c>
      <c r="D2252" s="26" t="str">
        <f>VLOOKUP(A2252,medical[#All],5,FALSE)</f>
        <v>Normal</v>
      </c>
      <c r="E2252" s="26" t="str">
        <f>VLOOKUP(A2252,medical[#All],6,FALSE)</f>
        <v>No</v>
      </c>
      <c r="F2252" s="26" t="str">
        <f>VLOOKUP('Health care'!A2252,medical[#All],7,FALSE)</f>
        <v>yes</v>
      </c>
      <c r="G2252" s="26" t="str">
        <f>VLOOKUP(A2252,medical[#All],8,FALSE)</f>
        <v>No</v>
      </c>
      <c r="H2252" s="26">
        <f>VLOOKUP('Health care'!A2252,medical[#All],9,FALSE)</f>
        <v>1</v>
      </c>
      <c r="I2252" s="26" t="str">
        <f>VLOOKUP(A2252,medical[#All],10,FALSE)</f>
        <v>No</v>
      </c>
      <c r="J2252" s="27" t="str">
        <f>VLOOKUP(A2252,medical[#All],3,FALSE)</f>
        <v>Underweight</v>
      </c>
      <c r="K2252" s="27" t="str">
        <f>VLOOKUP(A2252,medical[#All],5,FALSE)</f>
        <v>Normal</v>
      </c>
      <c r="L2252" s="28" t="str">
        <f>VLOOKUP(A2252,hospital[#All],10,FALSE)</f>
        <v>26-Jun-2000</v>
      </c>
      <c r="M2252" s="29">
        <f>VLOOKUP(A2252,hospital[#All],6,FALSE)</f>
        <v>1286</v>
      </c>
      <c r="N2252" s="26" t="str">
        <f>VLOOKUP(A2252,hospital[#All],7,FALSE)</f>
        <v>tier - 2</v>
      </c>
      <c r="O2252" s="26" t="str">
        <f>VLOOKUP(A2252,hospital[#All],8,FALSE)</f>
        <v>tier - 2</v>
      </c>
      <c r="P2252" s="26" t="str">
        <f>VLOOKUP(A2252,hospital[#All],9,FALSE)</f>
        <v>R1013</v>
      </c>
      <c r="Q2252" s="26">
        <f>VLOOKUP(A2252,hospital[#All],11,FALSE)</f>
        <v>25</v>
      </c>
    </row>
    <row r="2253" spans="1:17" ht="15.6" x14ac:dyDescent="0.3">
      <c r="A2253" s="25" t="s">
        <v>106</v>
      </c>
      <c r="B2253" s="26" t="str">
        <f>VLOOKUP(A2253,cstm_name[#All],4,FALSE)</f>
        <v>christopher</v>
      </c>
      <c r="C2253" s="26">
        <f>VLOOKUP(A2253,medical[#All],2,FALSE)</f>
        <v>24.09</v>
      </c>
      <c r="D2253" s="26" t="str">
        <f>VLOOKUP(A2253,medical[#All],5,FALSE)</f>
        <v>Normal</v>
      </c>
      <c r="E2253" s="26" t="str">
        <f>VLOOKUP(A2253,medical[#All],6,FALSE)</f>
        <v>No</v>
      </c>
      <c r="F2253" s="26" t="str">
        <f>VLOOKUP('Health care'!A2253,medical[#All],7,FALSE)</f>
        <v>yes</v>
      </c>
      <c r="G2253" s="26" t="str">
        <f>VLOOKUP(A2253,medical[#All],8,FALSE)</f>
        <v>No</v>
      </c>
      <c r="H2253" s="26">
        <f>VLOOKUP('Health care'!A2253,medical[#All],9,FALSE)</f>
        <v>1</v>
      </c>
      <c r="I2253" s="26" t="str">
        <f>VLOOKUP(A2253,medical[#All],10,FALSE)</f>
        <v>No</v>
      </c>
      <c r="J2253" s="27" t="str">
        <f>VLOOKUP(A2253,medical[#All],3,FALSE)</f>
        <v>Normal Weight</v>
      </c>
      <c r="K2253" s="27" t="str">
        <f>VLOOKUP(A2253,medical[#All],5,FALSE)</f>
        <v>Normal</v>
      </c>
      <c r="L2253" s="28" t="str">
        <f>VLOOKUP(A2253,hospital[#All],10,FALSE)</f>
        <v>28-Jul-2004</v>
      </c>
      <c r="M2253" s="29">
        <f>VLOOKUP(A2253,hospital[#All],6,FALSE)</f>
        <v>1285</v>
      </c>
      <c r="N2253" s="26" t="str">
        <f>VLOOKUP(A2253,hospital[#All],7,FALSE)</f>
        <v>tier - 2</v>
      </c>
      <c r="O2253" s="26" t="str">
        <f>VLOOKUP(A2253,hospital[#All],8,FALSE)</f>
        <v>tier - 3</v>
      </c>
      <c r="P2253" s="26" t="str">
        <f>VLOOKUP(A2253,hospital[#All],9,FALSE)</f>
        <v>R1013</v>
      </c>
      <c r="Q2253" s="26">
        <f>VLOOKUP(A2253,hospital[#All],11,FALSE)</f>
        <v>21</v>
      </c>
    </row>
    <row r="2254" spans="1:17" ht="15.6" x14ac:dyDescent="0.3">
      <c r="A2254" s="25" t="s">
        <v>105</v>
      </c>
      <c r="B2254" s="26" t="str">
        <f>VLOOKUP(A2254,cstm_name[#All],4,FALSE)</f>
        <v>sonja</v>
      </c>
      <c r="C2254" s="26">
        <f>VLOOKUP(A2254,medical[#All],2,FALSE)</f>
        <v>19.43</v>
      </c>
      <c r="D2254" s="26" t="str">
        <f>VLOOKUP(A2254,medical[#All],5,FALSE)</f>
        <v>Prediabetes</v>
      </c>
      <c r="E2254" s="26" t="str">
        <f>VLOOKUP(A2254,medical[#All],6,FALSE)</f>
        <v>No</v>
      </c>
      <c r="F2254" s="26" t="str">
        <f>VLOOKUP('Health care'!A2254,medical[#All],7,FALSE)</f>
        <v>yes</v>
      </c>
      <c r="G2254" s="26" t="str">
        <f>VLOOKUP(A2254,medical[#All],8,FALSE)</f>
        <v>No</v>
      </c>
      <c r="H2254" s="26">
        <f>VLOOKUP('Health care'!A2254,medical[#All],9,FALSE)</f>
        <v>1</v>
      </c>
      <c r="I2254" s="26" t="str">
        <f>VLOOKUP(A2254,medical[#All],10,FALSE)</f>
        <v>No</v>
      </c>
      <c r="J2254" s="27" t="str">
        <f>VLOOKUP(A2254,medical[#All],3,FALSE)</f>
        <v>Normal Weight</v>
      </c>
      <c r="K2254" s="27" t="str">
        <f>VLOOKUP(A2254,medical[#All],5,FALSE)</f>
        <v>Prediabetes</v>
      </c>
      <c r="L2254" s="28" t="str">
        <f>VLOOKUP(A2254,hospital[#All],10,FALSE)</f>
        <v>30-Sep-2004</v>
      </c>
      <c r="M2254" s="29">
        <f>VLOOKUP(A2254,hospital[#All],6,FALSE)</f>
        <v>1283</v>
      </c>
      <c r="N2254" s="26" t="str">
        <f>VLOOKUP(A2254,hospital[#All],7,FALSE)</f>
        <v>tier - 2</v>
      </c>
      <c r="O2254" s="26" t="str">
        <f>VLOOKUP(A2254,hospital[#All],8,FALSE)</f>
        <v>tier - 1</v>
      </c>
      <c r="P2254" s="26" t="str">
        <f>VLOOKUP(A2254,hospital[#All],9,FALSE)</f>
        <v>R1013</v>
      </c>
      <c r="Q2254" s="26">
        <f>VLOOKUP(A2254,hospital[#All],11,FALSE)</f>
        <v>21</v>
      </c>
    </row>
    <row r="2255" spans="1:17" ht="15.6" x14ac:dyDescent="0.3">
      <c r="A2255" s="25" t="s">
        <v>104</v>
      </c>
      <c r="B2255" s="26" t="str">
        <f>VLOOKUP(A2255,cstm_name[#All],4,FALSE)</f>
        <v>alexandra</v>
      </c>
      <c r="C2255" s="26">
        <f>VLOOKUP(A2255,medical[#All],2,FALSE)</f>
        <v>15.22</v>
      </c>
      <c r="D2255" s="26" t="str">
        <f>VLOOKUP(A2255,medical[#All],5,FALSE)</f>
        <v>Normal</v>
      </c>
      <c r="E2255" s="26" t="str">
        <f>VLOOKUP(A2255,medical[#All],6,FALSE)</f>
        <v>Yes</v>
      </c>
      <c r="F2255" s="26" t="str">
        <f>VLOOKUP('Health care'!A2255,medical[#All],7,FALSE)</f>
        <v>No</v>
      </c>
      <c r="G2255" s="26" t="str">
        <f>VLOOKUP(A2255,medical[#All],8,FALSE)</f>
        <v>Yes</v>
      </c>
      <c r="H2255" s="26">
        <f>VLOOKUP('Health care'!A2255,medical[#All],9,FALSE)</f>
        <v>1</v>
      </c>
      <c r="I2255" s="26" t="str">
        <f>VLOOKUP(A2255,medical[#All],10,FALSE)</f>
        <v>No</v>
      </c>
      <c r="J2255" s="27" t="str">
        <f>VLOOKUP(A2255,medical[#All],3,FALSE)</f>
        <v>Underweight</v>
      </c>
      <c r="K2255" s="27" t="str">
        <f>VLOOKUP(A2255,medical[#All],5,FALSE)</f>
        <v>Normal</v>
      </c>
      <c r="L2255" s="28" t="str">
        <f>VLOOKUP(A2255,hospital[#All],10,FALSE)</f>
        <v>26-Oct-1997</v>
      </c>
      <c r="M2255" s="29">
        <f>VLOOKUP(A2255,hospital[#All],6,FALSE)</f>
        <v>1276</v>
      </c>
      <c r="N2255" s="26" t="str">
        <f>VLOOKUP(A2255,hospital[#All],7,FALSE)</f>
        <v>tier - 2</v>
      </c>
      <c r="O2255" s="26" t="str">
        <f>VLOOKUP(A2255,hospital[#All],8,FALSE)</f>
        <v>tier - 2</v>
      </c>
      <c r="P2255" s="26" t="str">
        <f>VLOOKUP(A2255,hospital[#All],9,FALSE)</f>
        <v>R1012</v>
      </c>
      <c r="Q2255" s="26">
        <f>VLOOKUP(A2255,hospital[#All],11,FALSE)</f>
        <v>28</v>
      </c>
    </row>
    <row r="2256" spans="1:17" ht="15.6" x14ac:dyDescent="0.3">
      <c r="A2256" s="25" t="s">
        <v>103</v>
      </c>
      <c r="B2256" s="26" t="str">
        <f>VLOOKUP(A2256,cstm_name[#All],4,FALSE)</f>
        <v>Martha</v>
      </c>
      <c r="C2256" s="26">
        <f>VLOOKUP(A2256,medical[#All],2,FALSE)</f>
        <v>20.72</v>
      </c>
      <c r="D2256" s="26" t="str">
        <f>VLOOKUP(A2256,medical[#All],5,FALSE)</f>
        <v>Diabetes</v>
      </c>
      <c r="E2256" s="26" t="str">
        <f>VLOOKUP(A2256,medical[#All],6,FALSE)</f>
        <v>No</v>
      </c>
      <c r="F2256" s="26" t="str">
        <f>VLOOKUP('Health care'!A2256,medical[#All],7,FALSE)</f>
        <v>No</v>
      </c>
      <c r="G2256" s="26" t="str">
        <f>VLOOKUP(A2256,medical[#All],8,FALSE)</f>
        <v>No</v>
      </c>
      <c r="H2256" s="26">
        <f>VLOOKUP('Health care'!A2256,medical[#All],9,FALSE)</f>
        <v>0</v>
      </c>
      <c r="I2256" s="26" t="str">
        <f>VLOOKUP(A2256,medical[#All],10,FALSE)</f>
        <v>No</v>
      </c>
      <c r="J2256" s="27" t="str">
        <f>VLOOKUP(A2256,medical[#All],3,FALSE)</f>
        <v>Normal Weight</v>
      </c>
      <c r="K2256" s="27" t="str">
        <f>VLOOKUP(A2256,medical[#All],5,FALSE)</f>
        <v>Diabetes</v>
      </c>
      <c r="L2256" s="28" t="str">
        <f>VLOOKUP(A2256,hospital[#All],10,FALSE)</f>
        <v>4-Dec-2002</v>
      </c>
      <c r="M2256" s="29">
        <f>VLOOKUP(A2256,hospital[#All],6,FALSE)</f>
        <v>1267</v>
      </c>
      <c r="N2256" s="26" t="str">
        <f>VLOOKUP(A2256,hospital[#All],7,FALSE)</f>
        <v>tier - 2</v>
      </c>
      <c r="O2256" s="26" t="str">
        <f>VLOOKUP(A2256,hospital[#All],8,FALSE)</f>
        <v>tier - 1</v>
      </c>
      <c r="P2256" s="26" t="str">
        <f>VLOOKUP(A2256,hospital[#All],9,FALSE)</f>
        <v>R1013</v>
      </c>
      <c r="Q2256" s="26">
        <f>VLOOKUP(A2256,hospital[#All],11,FALSE)</f>
        <v>23</v>
      </c>
    </row>
    <row r="2257" spans="1:17" ht="15.6" x14ac:dyDescent="0.3">
      <c r="A2257" s="25" t="s">
        <v>102</v>
      </c>
      <c r="B2257" s="26" t="str">
        <f>VLOOKUP(A2257,cstm_name[#All],4,FALSE)</f>
        <v>Ryan</v>
      </c>
      <c r="C2257" s="26">
        <f>VLOOKUP(A2257,medical[#All],2,FALSE)</f>
        <v>35.4</v>
      </c>
      <c r="D2257" s="26" t="str">
        <f>VLOOKUP(A2257,medical[#All],5,FALSE)</f>
        <v>Prediabetes</v>
      </c>
      <c r="E2257" s="26" t="str">
        <f>VLOOKUP(A2257,medical[#All],6,FALSE)</f>
        <v>No</v>
      </c>
      <c r="F2257" s="26" t="str">
        <f>VLOOKUP('Health care'!A2257,medical[#All],7,FALSE)</f>
        <v>No</v>
      </c>
      <c r="G2257" s="26" t="str">
        <f>VLOOKUP(A2257,medical[#All],8,FALSE)</f>
        <v>Yes</v>
      </c>
      <c r="H2257" s="26">
        <f>VLOOKUP('Health care'!A2257,medical[#All],9,FALSE)</f>
        <v>1</v>
      </c>
      <c r="I2257" s="26" t="str">
        <f>VLOOKUP(A2257,medical[#All],10,FALSE)</f>
        <v>No</v>
      </c>
      <c r="J2257" s="27" t="str">
        <f>VLOOKUP(A2257,medical[#All],3,FALSE)</f>
        <v>Obesity</v>
      </c>
      <c r="K2257" s="27" t="str">
        <f>VLOOKUP(A2257,medical[#All],5,FALSE)</f>
        <v>Prediabetes</v>
      </c>
      <c r="L2257" s="28" t="str">
        <f>VLOOKUP(A2257,hospital[#All],10,FALSE)</f>
        <v>21-Nov-2003</v>
      </c>
      <c r="M2257" s="29">
        <f>VLOOKUP(A2257,hospital[#All],6,FALSE)</f>
        <v>1263.25</v>
      </c>
      <c r="N2257" s="26" t="str">
        <f>VLOOKUP(A2257,hospital[#All],7,FALSE)</f>
        <v>tier - 2</v>
      </c>
      <c r="O2257" s="26" t="str">
        <f>VLOOKUP(A2257,hospital[#All],8,FALSE)</f>
        <v>tier - 3</v>
      </c>
      <c r="P2257" s="26" t="str">
        <f>VLOOKUP(A2257,hospital[#All],9,FALSE)</f>
        <v>R1011</v>
      </c>
      <c r="Q2257" s="26">
        <f>VLOOKUP(A2257,hospital[#All],11,FALSE)</f>
        <v>22</v>
      </c>
    </row>
    <row r="2258" spans="1:17" ht="15.6" x14ac:dyDescent="0.3">
      <c r="A2258" s="25" t="s">
        <v>101</v>
      </c>
      <c r="B2258" s="26" t="str">
        <f>VLOOKUP(A2258,cstm_name[#All],4,FALSE)</f>
        <v>cliff</v>
      </c>
      <c r="C2258" s="26">
        <f>VLOOKUP(A2258,medical[#All],2,FALSE)</f>
        <v>34.4</v>
      </c>
      <c r="D2258" s="26" t="str">
        <f>VLOOKUP(A2258,medical[#All],5,FALSE)</f>
        <v>Prediabetes</v>
      </c>
      <c r="E2258" s="26" t="str">
        <f>VLOOKUP(A2258,medical[#All],6,FALSE)</f>
        <v>No</v>
      </c>
      <c r="F2258" s="26" t="str">
        <f>VLOOKUP('Health care'!A2258,medical[#All],7,FALSE)</f>
        <v>No</v>
      </c>
      <c r="G2258" s="26" t="str">
        <f>VLOOKUP(A2258,medical[#All],8,FALSE)</f>
        <v>Yes</v>
      </c>
      <c r="H2258" s="26">
        <f>VLOOKUP('Health care'!A2258,medical[#All],9,FALSE)</f>
        <v>1</v>
      </c>
      <c r="I2258" s="26" t="str">
        <f>VLOOKUP(A2258,medical[#All],10,FALSE)</f>
        <v>No</v>
      </c>
      <c r="J2258" s="27" t="str">
        <f>VLOOKUP(A2258,medical[#All],3,FALSE)</f>
        <v>Obesity</v>
      </c>
      <c r="K2258" s="27" t="str">
        <f>VLOOKUP(A2258,medical[#All],5,FALSE)</f>
        <v>Prediabetes</v>
      </c>
      <c r="L2258" s="28" t="str">
        <f>VLOOKUP(A2258,hospital[#All],10,FALSE)</f>
        <v>15-Aug-2003</v>
      </c>
      <c r="M2258" s="29">
        <f>VLOOKUP(A2258,hospital[#All],6,FALSE)</f>
        <v>1261.8599999999999</v>
      </c>
      <c r="N2258" s="26" t="str">
        <f>VLOOKUP(A2258,hospital[#All],7,FALSE)</f>
        <v>tier - 2</v>
      </c>
      <c r="O2258" s="26" t="str">
        <f>VLOOKUP(A2258,hospital[#All],8,FALSE)</f>
        <v>tier - 3</v>
      </c>
      <c r="P2258" s="26" t="str">
        <f>VLOOKUP(A2258,hospital[#All],9,FALSE)</f>
        <v>R1011</v>
      </c>
      <c r="Q2258" s="26">
        <f>VLOOKUP(A2258,hospital[#All],11,FALSE)</f>
        <v>22</v>
      </c>
    </row>
    <row r="2259" spans="1:17" ht="15.6" x14ac:dyDescent="0.3">
      <c r="A2259" s="25" t="s">
        <v>100</v>
      </c>
      <c r="B2259" s="26" t="str">
        <f>VLOOKUP(A2259,cstm_name[#All],4,FALSE)</f>
        <v>blue</v>
      </c>
      <c r="C2259" s="26">
        <f>VLOOKUP(A2259,medical[#All],2,FALSE)</f>
        <v>34.1</v>
      </c>
      <c r="D2259" s="26" t="str">
        <f>VLOOKUP(A2259,medical[#All],5,FALSE)</f>
        <v>Normal</v>
      </c>
      <c r="E2259" s="26" t="str">
        <f>VLOOKUP(A2259,medical[#All],6,FALSE)</f>
        <v>No</v>
      </c>
      <c r="F2259" s="26" t="str">
        <f>VLOOKUP('Health care'!A2259,medical[#All],7,FALSE)</f>
        <v>No</v>
      </c>
      <c r="G2259" s="26" t="str">
        <f>VLOOKUP(A2259,medical[#All],8,FALSE)</f>
        <v>Yes</v>
      </c>
      <c r="H2259" s="26">
        <f>VLOOKUP('Health care'!A2259,medical[#All],9,FALSE)</f>
        <v>1</v>
      </c>
      <c r="I2259" s="26" t="str">
        <f>VLOOKUP(A2259,medical[#All],10,FALSE)</f>
        <v>No</v>
      </c>
      <c r="J2259" s="27" t="str">
        <f>VLOOKUP(A2259,medical[#All],3,FALSE)</f>
        <v>Obesity</v>
      </c>
      <c r="K2259" s="27" t="str">
        <f>VLOOKUP(A2259,medical[#All],5,FALSE)</f>
        <v>Normal</v>
      </c>
      <c r="L2259" s="28" t="str">
        <f>VLOOKUP(A2259,hospital[#All],10,FALSE)</f>
        <v>30-Oct-2003</v>
      </c>
      <c r="M2259" s="29">
        <f>VLOOKUP(A2259,hospital[#All],6,FALSE)</f>
        <v>1261.44</v>
      </c>
      <c r="N2259" s="26" t="str">
        <f>VLOOKUP(A2259,hospital[#All],7,FALSE)</f>
        <v>tier - 2</v>
      </c>
      <c r="O2259" s="26" t="str">
        <f>VLOOKUP(A2259,hospital[#All],8,FALSE)</f>
        <v>tier - 3</v>
      </c>
      <c r="P2259" s="26" t="str">
        <f>VLOOKUP(A2259,hospital[#All],9,FALSE)</f>
        <v>R1011</v>
      </c>
      <c r="Q2259" s="26">
        <f>VLOOKUP(A2259,hospital[#All],11,FALSE)</f>
        <v>22</v>
      </c>
    </row>
    <row r="2260" spans="1:17" ht="15.6" x14ac:dyDescent="0.3">
      <c r="A2260" s="25" t="s">
        <v>99</v>
      </c>
      <c r="B2260" s="26" t="str">
        <f>VLOOKUP(A2260,cstm_name[#All],4,FALSE)</f>
        <v>Jeffrey</v>
      </c>
      <c r="C2260" s="26">
        <f>VLOOKUP(A2260,medical[#All],2,FALSE)</f>
        <v>30.4</v>
      </c>
      <c r="D2260" s="26" t="str">
        <f>VLOOKUP(A2260,medical[#All],5,FALSE)</f>
        <v>Normal</v>
      </c>
      <c r="E2260" s="26" t="str">
        <f>VLOOKUP(A2260,medical[#All],6,FALSE)</f>
        <v>No</v>
      </c>
      <c r="F2260" s="26" t="str">
        <f>VLOOKUP('Health care'!A2260,medical[#All],7,FALSE)</f>
        <v>No</v>
      </c>
      <c r="G2260" s="26" t="str">
        <f>VLOOKUP(A2260,medical[#All],8,FALSE)</f>
        <v>Yes</v>
      </c>
      <c r="H2260" s="26">
        <f>VLOOKUP('Health care'!A2260,medical[#All],9,FALSE)</f>
        <v>1</v>
      </c>
      <c r="I2260" s="26" t="str">
        <f>VLOOKUP(A2260,medical[#All],10,FALSE)</f>
        <v>No</v>
      </c>
      <c r="J2260" s="27" t="str">
        <f>VLOOKUP(A2260,medical[#All],3,FALSE)</f>
        <v>Obesity</v>
      </c>
      <c r="K2260" s="27" t="str">
        <f>VLOOKUP(A2260,medical[#All],5,FALSE)</f>
        <v>Normal</v>
      </c>
      <c r="L2260" s="28" t="str">
        <f>VLOOKUP(A2260,hospital[#All],10,FALSE)</f>
        <v>13-Oct-2003</v>
      </c>
      <c r="M2260" s="29">
        <f>VLOOKUP(A2260,hospital[#All],6,FALSE)</f>
        <v>1256.3</v>
      </c>
      <c r="N2260" s="26" t="str">
        <f>VLOOKUP(A2260,hospital[#All],7,FALSE)</f>
        <v>tier - 2</v>
      </c>
      <c r="O2260" s="26" t="str">
        <f>VLOOKUP(A2260,hospital[#All],8,FALSE)</f>
        <v>tier - 3</v>
      </c>
      <c r="P2260" s="26" t="str">
        <f>VLOOKUP(A2260,hospital[#All],9,FALSE)</f>
        <v>R1011</v>
      </c>
      <c r="Q2260" s="26">
        <f>VLOOKUP(A2260,hospital[#All],11,FALSE)</f>
        <v>22</v>
      </c>
    </row>
    <row r="2261" spans="1:17" ht="15.6" x14ac:dyDescent="0.3">
      <c r="A2261" s="25" t="s">
        <v>98</v>
      </c>
      <c r="B2261" s="26" t="str">
        <f>VLOOKUP(A2261,cstm_name[#All],4,FALSE)</f>
        <v>andrew</v>
      </c>
      <c r="C2261" s="26">
        <f>VLOOKUP(A2261,medical[#All],2,FALSE)</f>
        <v>28.7</v>
      </c>
      <c r="D2261" s="26" t="str">
        <f>VLOOKUP(A2261,medical[#All],5,FALSE)</f>
        <v>Normal</v>
      </c>
      <c r="E2261" s="26" t="str">
        <f>VLOOKUP(A2261,medical[#All],6,FALSE)</f>
        <v>No</v>
      </c>
      <c r="F2261" s="26" t="str">
        <f>VLOOKUP('Health care'!A2261,medical[#All],7,FALSE)</f>
        <v>No</v>
      </c>
      <c r="G2261" s="26" t="str">
        <f>VLOOKUP(A2261,medical[#All],8,FALSE)</f>
        <v>Yes</v>
      </c>
      <c r="H2261" s="26">
        <f>VLOOKUP('Health care'!A2261,medical[#All],9,FALSE)</f>
        <v>1</v>
      </c>
      <c r="I2261" s="26" t="str">
        <f>VLOOKUP(A2261,medical[#All],10,FALSE)</f>
        <v>No</v>
      </c>
      <c r="J2261" s="27" t="str">
        <f>VLOOKUP(A2261,medical[#All],3,FALSE)</f>
        <v>OverWeight</v>
      </c>
      <c r="K2261" s="27" t="str">
        <f>VLOOKUP(A2261,medical[#All],5,FALSE)</f>
        <v>Normal</v>
      </c>
      <c r="L2261" s="28" t="str">
        <f>VLOOKUP(A2261,hospital[#All],10,FALSE)</f>
        <v>10-Dec-2003</v>
      </c>
      <c r="M2261" s="29">
        <f>VLOOKUP(A2261,hospital[#All],6,FALSE)</f>
        <v>1253.94</v>
      </c>
      <c r="N2261" s="26" t="str">
        <f>VLOOKUP(A2261,hospital[#All],7,FALSE)</f>
        <v>tier - 2</v>
      </c>
      <c r="O2261" s="26" t="str">
        <f>VLOOKUP(A2261,hospital[#All],8,FALSE)</f>
        <v>tier - 2</v>
      </c>
      <c r="P2261" s="26" t="str">
        <f>VLOOKUP(A2261,hospital[#All],9,FALSE)</f>
        <v>R1011</v>
      </c>
      <c r="Q2261" s="26">
        <f>VLOOKUP(A2261,hospital[#All],11,FALSE)</f>
        <v>22</v>
      </c>
    </row>
    <row r="2262" spans="1:17" ht="15.6" x14ac:dyDescent="0.3">
      <c r="A2262" s="25" t="s">
        <v>97</v>
      </c>
      <c r="B2262" s="26" t="str">
        <f>VLOOKUP(A2262,cstm_name[#All],4,FALSE)</f>
        <v>julia</v>
      </c>
      <c r="C2262" s="26">
        <f>VLOOKUP(A2262,medical[#All],2,FALSE)</f>
        <v>17.440000000000001</v>
      </c>
      <c r="D2262" s="26" t="str">
        <f>VLOOKUP(A2262,medical[#All],5,FALSE)</f>
        <v>Normal</v>
      </c>
      <c r="E2262" s="26" t="str">
        <f>VLOOKUP(A2262,medical[#All],6,FALSE)</f>
        <v>Yes</v>
      </c>
      <c r="F2262" s="26" t="str">
        <f>VLOOKUP('Health care'!A2262,medical[#All],7,FALSE)</f>
        <v>No</v>
      </c>
      <c r="G2262" s="26" t="str">
        <f>VLOOKUP(A2262,medical[#All],8,FALSE)</f>
        <v>Yes</v>
      </c>
      <c r="H2262" s="26">
        <f>VLOOKUP('Health care'!A2262,medical[#All],9,FALSE)</f>
        <v>1</v>
      </c>
      <c r="I2262" s="26" t="str">
        <f>VLOOKUP(A2262,medical[#All],10,FALSE)</f>
        <v>No</v>
      </c>
      <c r="J2262" s="27" t="str">
        <f>VLOOKUP(A2262,medical[#All],3,FALSE)</f>
        <v>Underweight</v>
      </c>
      <c r="K2262" s="27" t="str">
        <f>VLOOKUP(A2262,medical[#All],5,FALSE)</f>
        <v>Normal</v>
      </c>
      <c r="L2262" s="28" t="str">
        <f>VLOOKUP(A2262,hospital[#All],10,FALSE)</f>
        <v>4-Nov-1997</v>
      </c>
      <c r="M2262" s="29">
        <f>VLOOKUP(A2262,hospital[#All],6,FALSE)</f>
        <v>1253</v>
      </c>
      <c r="N2262" s="26" t="str">
        <f>VLOOKUP(A2262,hospital[#All],7,FALSE)</f>
        <v>tier - 2</v>
      </c>
      <c r="O2262" s="26" t="str">
        <f>VLOOKUP(A2262,hospital[#All],8,FALSE)</f>
        <v>tier - 2</v>
      </c>
      <c r="P2262" s="26" t="str">
        <f>VLOOKUP(A2262,hospital[#All],9,FALSE)</f>
        <v>R1013</v>
      </c>
      <c r="Q2262" s="26">
        <f>VLOOKUP(A2262,hospital[#All],11,FALSE)</f>
        <v>28</v>
      </c>
    </row>
    <row r="2263" spans="1:17" ht="15.6" x14ac:dyDescent="0.3">
      <c r="A2263" s="25" t="s">
        <v>96</v>
      </c>
      <c r="B2263" s="26" t="str">
        <f>VLOOKUP(A2263,cstm_name[#All],4,FALSE)</f>
        <v>daniel</v>
      </c>
      <c r="C2263" s="26">
        <f>VLOOKUP(A2263,medical[#All],2,FALSE)</f>
        <v>27.6</v>
      </c>
      <c r="D2263" s="26" t="str">
        <f>VLOOKUP(A2263,medical[#All],5,FALSE)</f>
        <v>Normal</v>
      </c>
      <c r="E2263" s="26" t="str">
        <f>VLOOKUP(A2263,medical[#All],6,FALSE)</f>
        <v>No</v>
      </c>
      <c r="F2263" s="26" t="str">
        <f>VLOOKUP('Health care'!A2263,medical[#All],7,FALSE)</f>
        <v>No</v>
      </c>
      <c r="G2263" s="26" t="str">
        <f>VLOOKUP(A2263,medical[#All],8,FALSE)</f>
        <v>Yes</v>
      </c>
      <c r="H2263" s="26">
        <f>VLOOKUP('Health care'!A2263,medical[#All],9,FALSE)</f>
        <v>1</v>
      </c>
      <c r="I2263" s="26" t="str">
        <f>VLOOKUP(A2263,medical[#All],10,FALSE)</f>
        <v>No</v>
      </c>
      <c r="J2263" s="27" t="str">
        <f>VLOOKUP(A2263,medical[#All],3,FALSE)</f>
        <v>OverWeight</v>
      </c>
      <c r="K2263" s="27" t="str">
        <f>VLOOKUP(A2263,medical[#All],5,FALSE)</f>
        <v>Normal</v>
      </c>
      <c r="L2263" s="28" t="str">
        <f>VLOOKUP(A2263,hospital[#All],10,FALSE)</f>
        <v>15-Sep-2003</v>
      </c>
      <c r="M2263" s="29">
        <f>VLOOKUP(A2263,hospital[#All],6,FALSE)</f>
        <v>1252.4100000000001</v>
      </c>
      <c r="N2263" s="26" t="str">
        <f>VLOOKUP(A2263,hospital[#All],7,FALSE)</f>
        <v>tier - 2</v>
      </c>
      <c r="O2263" s="26" t="str">
        <f>VLOOKUP(A2263,hospital[#All],8,FALSE)</f>
        <v>tier - 3</v>
      </c>
      <c r="P2263" s="26" t="str">
        <f>VLOOKUP(A2263,hospital[#All],9,FALSE)</f>
        <v>R1011</v>
      </c>
      <c r="Q2263" s="26">
        <f>VLOOKUP(A2263,hospital[#All],11,FALSE)</f>
        <v>22</v>
      </c>
    </row>
    <row r="2264" spans="1:17" ht="15.6" x14ac:dyDescent="0.3">
      <c r="A2264" s="25" t="s">
        <v>95</v>
      </c>
      <c r="B2264" s="26" t="str">
        <f>VLOOKUP(A2264,cstm_name[#All],4,FALSE)</f>
        <v>jaime</v>
      </c>
      <c r="C2264" s="26">
        <f>VLOOKUP(A2264,medical[#All],2,FALSE)</f>
        <v>20.7</v>
      </c>
      <c r="D2264" s="26" t="str">
        <f>VLOOKUP(A2264,medical[#All],5,FALSE)</f>
        <v>Normal</v>
      </c>
      <c r="E2264" s="26" t="str">
        <f>VLOOKUP(A2264,medical[#All],6,FALSE)</f>
        <v>No</v>
      </c>
      <c r="F2264" s="26" t="str">
        <f>VLOOKUP('Health care'!A2264,medical[#All],7,FALSE)</f>
        <v>No</v>
      </c>
      <c r="G2264" s="26" t="str">
        <f>VLOOKUP(A2264,medical[#All],8,FALSE)</f>
        <v>Yes</v>
      </c>
      <c r="H2264" s="26">
        <f>VLOOKUP('Health care'!A2264,medical[#All],9,FALSE)</f>
        <v>1</v>
      </c>
      <c r="I2264" s="26" t="str">
        <f>VLOOKUP(A2264,medical[#All],10,FALSE)</f>
        <v>No</v>
      </c>
      <c r="J2264" s="27" t="str">
        <f>VLOOKUP(A2264,medical[#All],3,FALSE)</f>
        <v>Normal Weight</v>
      </c>
      <c r="K2264" s="27" t="str">
        <f>VLOOKUP(A2264,medical[#All],5,FALSE)</f>
        <v>Normal</v>
      </c>
      <c r="L2264" s="28" t="str">
        <f>VLOOKUP(A2264,hospital[#All],10,FALSE)</f>
        <v>8-Sep-2003</v>
      </c>
      <c r="M2264" s="29">
        <f>VLOOKUP(A2264,hospital[#All],6,FALSE)</f>
        <v>1242.82</v>
      </c>
      <c r="N2264" s="26" t="str">
        <f>VLOOKUP(A2264,hospital[#All],7,FALSE)</f>
        <v>tier - 2</v>
      </c>
      <c r="O2264" s="26" t="str">
        <f>VLOOKUP(A2264,hospital[#All],8,FALSE)</f>
        <v>tier - 1</v>
      </c>
      <c r="P2264" s="26" t="str">
        <f>VLOOKUP(A2264,hospital[#All],9,FALSE)</f>
        <v>R1011</v>
      </c>
      <c r="Q2264" s="26">
        <f>VLOOKUP(A2264,hospital[#All],11,FALSE)</f>
        <v>22</v>
      </c>
    </row>
    <row r="2265" spans="1:17" ht="15.6" x14ac:dyDescent="0.3">
      <c r="A2265" s="25" t="s">
        <v>94</v>
      </c>
      <c r="B2265" s="26" t="str">
        <f>VLOOKUP(A2265,cstm_name[#All],4,FALSE)</f>
        <v>Mohd</v>
      </c>
      <c r="C2265" s="26">
        <f>VLOOKUP(A2265,medical[#All],2,FALSE)</f>
        <v>20.3</v>
      </c>
      <c r="D2265" s="26" t="str">
        <f>VLOOKUP(A2265,medical[#All],5,FALSE)</f>
        <v>Prediabetes</v>
      </c>
      <c r="E2265" s="26" t="str">
        <f>VLOOKUP(A2265,medical[#All],6,FALSE)</f>
        <v>No</v>
      </c>
      <c r="F2265" s="26" t="str">
        <f>VLOOKUP('Health care'!A2265,medical[#All],7,FALSE)</f>
        <v>No</v>
      </c>
      <c r="G2265" s="26" t="str">
        <f>VLOOKUP(A2265,medical[#All],8,FALSE)</f>
        <v>Yes</v>
      </c>
      <c r="H2265" s="26">
        <f>VLOOKUP('Health care'!A2265,medical[#All],9,FALSE)</f>
        <v>1</v>
      </c>
      <c r="I2265" s="26" t="str">
        <f>VLOOKUP(A2265,medical[#All],10,FALSE)</f>
        <v>No</v>
      </c>
      <c r="J2265" s="27" t="str">
        <f>VLOOKUP(A2265,medical[#All],3,FALSE)</f>
        <v>Normal Weight</v>
      </c>
      <c r="K2265" s="27" t="str">
        <f>VLOOKUP(A2265,medical[#All],5,FALSE)</f>
        <v>Prediabetes</v>
      </c>
      <c r="L2265" s="28" t="str">
        <f>VLOOKUP(A2265,hospital[#All],10,FALSE)</f>
        <v>15-Sep-2003</v>
      </c>
      <c r="M2265" s="29">
        <f>VLOOKUP(A2265,hospital[#All],6,FALSE)</f>
        <v>1242.26</v>
      </c>
      <c r="N2265" s="26" t="str">
        <f>VLOOKUP(A2265,hospital[#All],7,FALSE)</f>
        <v>tier - 2</v>
      </c>
      <c r="O2265" s="26" t="str">
        <f>VLOOKUP(A2265,hospital[#All],8,FALSE)</f>
        <v>tier - 1</v>
      </c>
      <c r="P2265" s="26" t="str">
        <f>VLOOKUP(A2265,hospital[#All],9,FALSE)</f>
        <v>R1011</v>
      </c>
      <c r="Q2265" s="26">
        <f>VLOOKUP(A2265,hospital[#All],11,FALSE)</f>
        <v>22</v>
      </c>
    </row>
    <row r="2266" spans="1:17" ht="15.6" x14ac:dyDescent="0.3">
      <c r="A2266" s="25" t="s">
        <v>93</v>
      </c>
      <c r="B2266" s="26" t="str">
        <f>VLOOKUP(A2266,cstm_name[#All],4,FALSE)</f>
        <v>matthew</v>
      </c>
      <c r="C2266" s="26">
        <f>VLOOKUP(A2266,medical[#All],2,FALSE)</f>
        <v>19.8</v>
      </c>
      <c r="D2266" s="26" t="str">
        <f>VLOOKUP(A2266,medical[#All],5,FALSE)</f>
        <v>Normal</v>
      </c>
      <c r="E2266" s="26" t="str">
        <f>VLOOKUP(A2266,medical[#All],6,FALSE)</f>
        <v>No</v>
      </c>
      <c r="F2266" s="26" t="str">
        <f>VLOOKUP('Health care'!A2266,medical[#All],7,FALSE)</f>
        <v>No</v>
      </c>
      <c r="G2266" s="26" t="str">
        <f>VLOOKUP(A2266,medical[#All],8,FALSE)</f>
        <v>Yes</v>
      </c>
      <c r="H2266" s="26">
        <f>VLOOKUP('Health care'!A2266,medical[#All],9,FALSE)</f>
        <v>1</v>
      </c>
      <c r="I2266" s="26" t="str">
        <f>VLOOKUP(A2266,medical[#All],10,FALSE)</f>
        <v>No</v>
      </c>
      <c r="J2266" s="27" t="str">
        <f>VLOOKUP(A2266,medical[#All],3,FALSE)</f>
        <v>Normal Weight</v>
      </c>
      <c r="K2266" s="27" t="str">
        <f>VLOOKUP(A2266,medical[#All],5,FALSE)</f>
        <v>Normal</v>
      </c>
      <c r="L2266" s="28" t="str">
        <f>VLOOKUP(A2266,hospital[#All],10,FALSE)</f>
        <v>2-Aug-2003</v>
      </c>
      <c r="M2266" s="29">
        <f>VLOOKUP(A2266,hospital[#All],6,FALSE)</f>
        <v>1241.57</v>
      </c>
      <c r="N2266" s="26" t="str">
        <f>VLOOKUP(A2266,hospital[#All],7,FALSE)</f>
        <v>tier - 2</v>
      </c>
      <c r="O2266" s="26" t="str">
        <f>VLOOKUP(A2266,hospital[#All],8,FALSE)</f>
        <v>tier - 2</v>
      </c>
      <c r="P2266" s="26" t="str">
        <f>VLOOKUP(A2266,hospital[#All],9,FALSE)</f>
        <v>R1011</v>
      </c>
      <c r="Q2266" s="26">
        <f>VLOOKUP(A2266,hospital[#All],11,FALSE)</f>
        <v>22</v>
      </c>
    </row>
    <row r="2267" spans="1:17" ht="15.6" x14ac:dyDescent="0.3">
      <c r="A2267" s="25" t="s">
        <v>92</v>
      </c>
      <c r="B2267" s="26" t="str">
        <f>VLOOKUP(A2267,cstm_name[#All],4,FALSE)</f>
        <v>Elizabeth</v>
      </c>
      <c r="C2267" s="26">
        <f>VLOOKUP(A2267,medical[#All],2,FALSE)</f>
        <v>21.87</v>
      </c>
      <c r="D2267" s="26" t="str">
        <f>VLOOKUP(A2267,medical[#All],5,FALSE)</f>
        <v>Diabetes</v>
      </c>
      <c r="E2267" s="26" t="str">
        <f>VLOOKUP(A2267,medical[#All],6,FALSE)</f>
        <v>No</v>
      </c>
      <c r="F2267" s="26" t="str">
        <f>VLOOKUP('Health care'!A2267,medical[#All],7,FALSE)</f>
        <v>No</v>
      </c>
      <c r="G2267" s="26" t="str">
        <f>VLOOKUP(A2267,medical[#All],8,FALSE)</f>
        <v>No</v>
      </c>
      <c r="H2267" s="26">
        <f>VLOOKUP('Health care'!A2267,medical[#All],9,FALSE)</f>
        <v>0</v>
      </c>
      <c r="I2267" s="26" t="str">
        <f>VLOOKUP(A2267,medical[#All],10,FALSE)</f>
        <v>No</v>
      </c>
      <c r="J2267" s="27" t="str">
        <f>VLOOKUP(A2267,medical[#All],3,FALSE)</f>
        <v>Normal Weight</v>
      </c>
      <c r="K2267" s="27" t="str">
        <f>VLOOKUP(A2267,medical[#All],5,FALSE)</f>
        <v>Diabetes</v>
      </c>
      <c r="L2267" s="28" t="str">
        <f>VLOOKUP(A2267,hospital[#All],10,FALSE)</f>
        <v>1-Jul-2002</v>
      </c>
      <c r="M2267" s="29">
        <f>VLOOKUP(A2267,hospital[#All],6,FALSE)</f>
        <v>1241</v>
      </c>
      <c r="N2267" s="26" t="str">
        <f>VLOOKUP(A2267,hospital[#All],7,FALSE)</f>
        <v>tier - 2</v>
      </c>
      <c r="O2267" s="26" t="str">
        <f>VLOOKUP(A2267,hospital[#All],8,FALSE)</f>
        <v>tier - 2</v>
      </c>
      <c r="P2267" s="26" t="str">
        <f>VLOOKUP(A2267,hospital[#All],9,FALSE)</f>
        <v>R1013</v>
      </c>
      <c r="Q2267" s="26">
        <f>VLOOKUP(A2267,hospital[#All],11,FALSE)</f>
        <v>23</v>
      </c>
    </row>
    <row r="2268" spans="1:17" ht="15.6" x14ac:dyDescent="0.3">
      <c r="A2268" s="25" t="s">
        <v>91</v>
      </c>
      <c r="B2268" s="26" t="str">
        <f>VLOOKUP(A2268,cstm_name[#All],4,FALSE)</f>
        <v>katie</v>
      </c>
      <c r="C2268" s="26">
        <f>VLOOKUP(A2268,medical[#All],2,FALSE)</f>
        <v>16.600000000000001</v>
      </c>
      <c r="D2268" s="26" t="str">
        <f>VLOOKUP(A2268,medical[#All],5,FALSE)</f>
        <v>Prediabetes</v>
      </c>
      <c r="E2268" s="26" t="str">
        <f>VLOOKUP(A2268,medical[#All],6,FALSE)</f>
        <v>No</v>
      </c>
      <c r="F2268" s="26" t="str">
        <f>VLOOKUP('Health care'!A2268,medical[#All],7,FALSE)</f>
        <v>No</v>
      </c>
      <c r="G2268" s="26" t="str">
        <f>VLOOKUP(A2268,medical[#All],8,FALSE)</f>
        <v>No</v>
      </c>
      <c r="H2268" s="26">
        <f>VLOOKUP('Health care'!A2268,medical[#All],9,FALSE)</f>
        <v>1</v>
      </c>
      <c r="I2268" s="26" t="str">
        <f>VLOOKUP(A2268,medical[#All],10,FALSE)</f>
        <v>No</v>
      </c>
      <c r="J2268" s="27" t="str">
        <f>VLOOKUP(A2268,medical[#All],3,FALSE)</f>
        <v>Underweight</v>
      </c>
      <c r="K2268" s="27" t="str">
        <f>VLOOKUP(A2268,medical[#All],5,FALSE)</f>
        <v>Prediabetes</v>
      </c>
      <c r="L2268" s="28" t="str">
        <f>VLOOKUP(A2268,hospital[#All],10,FALSE)</f>
        <v>11-Oct-1998</v>
      </c>
      <c r="M2268" s="29">
        <f>VLOOKUP(A2268,hospital[#All],6,FALSE)</f>
        <v>1240</v>
      </c>
      <c r="N2268" s="26" t="str">
        <f>VLOOKUP(A2268,hospital[#All],7,FALSE)</f>
        <v>tier - 2</v>
      </c>
      <c r="O2268" s="26" t="str">
        <f>VLOOKUP(A2268,hospital[#All],8,FALSE)</f>
        <v>tier - 1</v>
      </c>
      <c r="P2268" s="26" t="str">
        <f>VLOOKUP(A2268,hospital[#All],9,FALSE)</f>
        <v>R1012</v>
      </c>
      <c r="Q2268" s="26">
        <f>VLOOKUP(A2268,hospital[#All],11,FALSE)</f>
        <v>27</v>
      </c>
    </row>
    <row r="2269" spans="1:17" ht="15.6" x14ac:dyDescent="0.3">
      <c r="A2269" s="25" t="s">
        <v>90</v>
      </c>
      <c r="B2269" s="26" t="str">
        <f>VLOOKUP(A2269,cstm_name[#All],4,FALSE)</f>
        <v>Christi</v>
      </c>
      <c r="C2269" s="26">
        <f>VLOOKUP(A2269,medical[#All],2,FALSE)</f>
        <v>21.98</v>
      </c>
      <c r="D2269" s="26" t="str">
        <f>VLOOKUP(A2269,medical[#All],5,FALSE)</f>
        <v>Diabetes</v>
      </c>
      <c r="E2269" s="26" t="str">
        <f>VLOOKUP(A2269,medical[#All],6,FALSE)</f>
        <v>No</v>
      </c>
      <c r="F2269" s="26" t="str">
        <f>VLOOKUP('Health care'!A2269,medical[#All],7,FALSE)</f>
        <v>No</v>
      </c>
      <c r="G2269" s="26" t="str">
        <f>VLOOKUP(A2269,medical[#All],8,FALSE)</f>
        <v>No</v>
      </c>
      <c r="H2269" s="26">
        <f>VLOOKUP('Health care'!A2269,medical[#All],9,FALSE)</f>
        <v>0</v>
      </c>
      <c r="I2269" s="26" t="str">
        <f>VLOOKUP(A2269,medical[#All],10,FALSE)</f>
        <v>No</v>
      </c>
      <c r="J2269" s="27" t="str">
        <f>VLOOKUP(A2269,medical[#All],3,FALSE)</f>
        <v>Normal Weight</v>
      </c>
      <c r="K2269" s="27" t="str">
        <f>VLOOKUP(A2269,medical[#All],5,FALSE)</f>
        <v>Diabetes</v>
      </c>
      <c r="L2269" s="28" t="str">
        <f>VLOOKUP(A2269,hospital[#All],10,FALSE)</f>
        <v>12-Dec-2002</v>
      </c>
      <c r="M2269" s="29">
        <f>VLOOKUP(A2269,hospital[#All],6,FALSE)</f>
        <v>1237</v>
      </c>
      <c r="N2269" s="26" t="str">
        <f>VLOOKUP(A2269,hospital[#All],7,FALSE)</f>
        <v>tier - 2</v>
      </c>
      <c r="O2269" s="26" t="str">
        <f>VLOOKUP(A2269,hospital[#All],8,FALSE)</f>
        <v>tier - 2</v>
      </c>
      <c r="P2269" s="26" t="str">
        <f>VLOOKUP(A2269,hospital[#All],9,FALSE)</f>
        <v>R1013</v>
      </c>
      <c r="Q2269" s="26">
        <f>VLOOKUP(A2269,hospital[#All],11,FALSE)</f>
        <v>23</v>
      </c>
    </row>
    <row r="2270" spans="1:17" ht="15.6" x14ac:dyDescent="0.3">
      <c r="A2270" s="25" t="s">
        <v>89</v>
      </c>
      <c r="B2270" s="26" t="str">
        <f>VLOOKUP(A2270,cstm_name[#All],4,FALSE)</f>
        <v>Sandra</v>
      </c>
      <c r="C2270" s="26">
        <f>VLOOKUP(A2270,medical[#All],2,FALSE)</f>
        <v>19.7</v>
      </c>
      <c r="D2270" s="26" t="str">
        <f>VLOOKUP(A2270,medical[#All],5,FALSE)</f>
        <v>Normal</v>
      </c>
      <c r="E2270" s="26" t="str">
        <f>VLOOKUP(A2270,medical[#All],6,FALSE)</f>
        <v>No</v>
      </c>
      <c r="F2270" s="26" t="str">
        <f>VLOOKUP('Health care'!A2270,medical[#All],7,FALSE)</f>
        <v>No</v>
      </c>
      <c r="G2270" s="26" t="str">
        <f>VLOOKUP(A2270,medical[#All],8,FALSE)</f>
        <v>No</v>
      </c>
      <c r="H2270" s="26">
        <f>VLOOKUP('Health care'!A2270,medical[#All],9,FALSE)</f>
        <v>1</v>
      </c>
      <c r="I2270" s="26" t="str">
        <f>VLOOKUP(A2270,medical[#All],10,FALSE)</f>
        <v>No</v>
      </c>
      <c r="J2270" s="27" t="str">
        <f>VLOOKUP(A2270,medical[#All],3,FALSE)</f>
        <v>Normal Weight</v>
      </c>
      <c r="K2270" s="27" t="str">
        <f>VLOOKUP(A2270,medical[#All],5,FALSE)</f>
        <v>Normal</v>
      </c>
      <c r="L2270" s="28" t="str">
        <f>VLOOKUP(A2270,hospital[#All],10,FALSE)</f>
        <v>13-Jul-1998</v>
      </c>
      <c r="M2270" s="29">
        <f>VLOOKUP(A2270,hospital[#All],6,FALSE)</f>
        <v>1234</v>
      </c>
      <c r="N2270" s="26" t="str">
        <f>VLOOKUP(A2270,hospital[#All],7,FALSE)</f>
        <v>tier - 2</v>
      </c>
      <c r="O2270" s="26" t="str">
        <f>VLOOKUP(A2270,hospital[#All],8,FALSE)</f>
        <v>tier - 1</v>
      </c>
      <c r="P2270" s="26" t="str">
        <f>VLOOKUP(A2270,hospital[#All],9,FALSE)</f>
        <v>R1013</v>
      </c>
      <c r="Q2270" s="26">
        <f>VLOOKUP(A2270,hospital[#All],11,FALSE)</f>
        <v>27</v>
      </c>
    </row>
    <row r="2271" spans="1:17" ht="15.6" x14ac:dyDescent="0.3">
      <c r="A2271" s="25" t="s">
        <v>88</v>
      </c>
      <c r="B2271" s="26" t="str">
        <f>VLOOKUP(A2271,cstm_name[#All],4,FALSE)</f>
        <v>katharine</v>
      </c>
      <c r="C2271" s="26">
        <f>VLOOKUP(A2271,medical[#All],2,FALSE)</f>
        <v>19.21</v>
      </c>
      <c r="D2271" s="26" t="str">
        <f>VLOOKUP(A2271,medical[#All],5,FALSE)</f>
        <v>Normal</v>
      </c>
      <c r="E2271" s="26" t="str">
        <f>VLOOKUP(A2271,medical[#All],6,FALSE)</f>
        <v>No</v>
      </c>
      <c r="F2271" s="26" t="str">
        <f>VLOOKUP('Health care'!A2271,medical[#All],7,FALSE)</f>
        <v>yes</v>
      </c>
      <c r="G2271" s="26" t="str">
        <f>VLOOKUP(A2271,medical[#All],8,FALSE)</f>
        <v>No</v>
      </c>
      <c r="H2271" s="26">
        <f>VLOOKUP('Health care'!A2271,medical[#All],9,FALSE)</f>
        <v>1</v>
      </c>
      <c r="I2271" s="26" t="str">
        <f>VLOOKUP(A2271,medical[#All],10,FALSE)</f>
        <v>No</v>
      </c>
      <c r="J2271" s="27" t="str">
        <f>VLOOKUP(A2271,medical[#All],3,FALSE)</f>
        <v>Normal Weight</v>
      </c>
      <c r="K2271" s="27" t="str">
        <f>VLOOKUP(A2271,medical[#All],5,FALSE)</f>
        <v>Normal</v>
      </c>
      <c r="L2271" s="28" t="str">
        <f>VLOOKUP(A2271,hospital[#All],10,FALSE)</f>
        <v>16-Oct-2004</v>
      </c>
      <c r="M2271" s="29">
        <f>VLOOKUP(A2271,hospital[#All],6,FALSE)</f>
        <v>1228</v>
      </c>
      <c r="N2271" s="26" t="str">
        <f>VLOOKUP(A2271,hospital[#All],7,FALSE)</f>
        <v>tier - 2</v>
      </c>
      <c r="O2271" s="26" t="str">
        <f>VLOOKUP(A2271,hospital[#All],8,FALSE)</f>
        <v>tier - 1</v>
      </c>
      <c r="P2271" s="26" t="str">
        <f>VLOOKUP(A2271,hospital[#All],9,FALSE)</f>
        <v>R1012</v>
      </c>
      <c r="Q2271" s="26">
        <f>VLOOKUP(A2271,hospital[#All],11,FALSE)</f>
        <v>21</v>
      </c>
    </row>
    <row r="2272" spans="1:17" ht="15.6" x14ac:dyDescent="0.3">
      <c r="A2272" s="25" t="s">
        <v>87</v>
      </c>
      <c r="B2272" s="26" t="str">
        <f>VLOOKUP(A2272,cstm_name[#All],4,FALSE)</f>
        <v>jerome</v>
      </c>
      <c r="C2272" s="26">
        <f>VLOOKUP(A2272,medical[#All],2,FALSE)</f>
        <v>19.3</v>
      </c>
      <c r="D2272" s="26" t="str">
        <f>VLOOKUP(A2272,medical[#All],5,FALSE)</f>
        <v>Normal</v>
      </c>
      <c r="E2272" s="26" t="str">
        <f>VLOOKUP(A2272,medical[#All],6,FALSE)</f>
        <v>No</v>
      </c>
      <c r="F2272" s="26" t="str">
        <f>VLOOKUP('Health care'!A2272,medical[#All],7,FALSE)</f>
        <v>yes</v>
      </c>
      <c r="G2272" s="26" t="str">
        <f>VLOOKUP(A2272,medical[#All],8,FALSE)</f>
        <v>No</v>
      </c>
      <c r="H2272" s="26">
        <f>VLOOKUP('Health care'!A2272,medical[#All],9,FALSE)</f>
        <v>1</v>
      </c>
      <c r="I2272" s="26" t="str">
        <f>VLOOKUP(A2272,medical[#All],10,FALSE)</f>
        <v>No</v>
      </c>
      <c r="J2272" s="27" t="str">
        <f>VLOOKUP(A2272,medical[#All],3,FALSE)</f>
        <v>Normal Weight</v>
      </c>
      <c r="K2272" s="27" t="str">
        <f>VLOOKUP(A2272,medical[#All],5,FALSE)</f>
        <v>Normal</v>
      </c>
      <c r="L2272" s="28" t="str">
        <f>VLOOKUP(A2272,hospital[#All],10,FALSE)</f>
        <v>9-Jul-2004</v>
      </c>
      <c r="M2272" s="29">
        <f>VLOOKUP(A2272,hospital[#All],6,FALSE)</f>
        <v>1224</v>
      </c>
      <c r="N2272" s="26" t="str">
        <f>VLOOKUP(A2272,hospital[#All],7,FALSE)</f>
        <v>tier - 2</v>
      </c>
      <c r="O2272" s="26" t="str">
        <f>VLOOKUP(A2272,hospital[#All],8,FALSE)</f>
        <v>tier - 1</v>
      </c>
      <c r="P2272" s="26" t="str">
        <f>VLOOKUP(A2272,hospital[#All],9,FALSE)</f>
        <v>R1013</v>
      </c>
      <c r="Q2272" s="26">
        <f>VLOOKUP(A2272,hospital[#All],11,FALSE)</f>
        <v>21</v>
      </c>
    </row>
    <row r="2273" spans="1:17" ht="15.6" x14ac:dyDescent="0.3">
      <c r="A2273" s="25" t="s">
        <v>86</v>
      </c>
      <c r="B2273" s="26" t="str">
        <f>VLOOKUP(A2273,cstm_name[#All],4,FALSE)</f>
        <v>Julia</v>
      </c>
      <c r="C2273" s="26">
        <f>VLOOKUP(A2273,medical[#All],2,FALSE)</f>
        <v>16.22</v>
      </c>
      <c r="D2273" s="26" t="str">
        <f>VLOOKUP(A2273,medical[#All],5,FALSE)</f>
        <v>Prediabetes</v>
      </c>
      <c r="E2273" s="26" t="str">
        <f>VLOOKUP(A2273,medical[#All],6,FALSE)</f>
        <v>Yes</v>
      </c>
      <c r="F2273" s="26" t="str">
        <f>VLOOKUP('Health care'!A2273,medical[#All],7,FALSE)</f>
        <v>No</v>
      </c>
      <c r="G2273" s="26" t="str">
        <f>VLOOKUP(A2273,medical[#All],8,FALSE)</f>
        <v>No</v>
      </c>
      <c r="H2273" s="26">
        <f>VLOOKUP('Health care'!A2273,medical[#All],9,FALSE)</f>
        <v>0</v>
      </c>
      <c r="I2273" s="26" t="str">
        <f>VLOOKUP(A2273,medical[#All],10,FALSE)</f>
        <v>No</v>
      </c>
      <c r="J2273" s="27" t="str">
        <f>VLOOKUP(A2273,medical[#All],3,FALSE)</f>
        <v>Underweight</v>
      </c>
      <c r="K2273" s="27" t="str">
        <f>VLOOKUP(A2273,medical[#All],5,FALSE)</f>
        <v>Prediabetes</v>
      </c>
      <c r="L2273" s="28" t="str">
        <f>VLOOKUP(A2273,hospital[#All],10,FALSE)</f>
        <v>4-Nov-1996</v>
      </c>
      <c r="M2273" s="29">
        <f>VLOOKUP(A2273,hospital[#All],6,FALSE)</f>
        <v>1220</v>
      </c>
      <c r="N2273" s="26" t="str">
        <f>VLOOKUP(A2273,hospital[#All],7,FALSE)</f>
        <v>tier - 2</v>
      </c>
      <c r="O2273" s="26" t="str">
        <f>VLOOKUP(A2273,hospital[#All],8,FALSE)</f>
        <v>tier - 3</v>
      </c>
      <c r="P2273" s="26" t="str">
        <f>VLOOKUP(A2273,hospital[#All],9,FALSE)</f>
        <v>R1012</v>
      </c>
      <c r="Q2273" s="26">
        <f>VLOOKUP(A2273,hospital[#All],11,FALSE)</f>
        <v>29</v>
      </c>
    </row>
    <row r="2274" spans="1:17" ht="15.6" x14ac:dyDescent="0.3">
      <c r="A2274" s="25" t="s">
        <v>85</v>
      </c>
      <c r="B2274" s="26" t="str">
        <f>VLOOKUP(A2274,cstm_name[#All],4,FALSE)</f>
        <v>Sean</v>
      </c>
      <c r="C2274" s="26">
        <f>VLOOKUP(A2274,medical[#All],2,FALSE)</f>
        <v>17.12</v>
      </c>
      <c r="D2274" s="26" t="str">
        <f>VLOOKUP(A2274,medical[#All],5,FALSE)</f>
        <v>Normal</v>
      </c>
      <c r="E2274" s="26" t="str">
        <f>VLOOKUP(A2274,medical[#All],6,FALSE)</f>
        <v>No</v>
      </c>
      <c r="F2274" s="26" t="str">
        <f>VLOOKUP('Health care'!A2274,medical[#All],7,FALSE)</f>
        <v>yes</v>
      </c>
      <c r="G2274" s="26" t="str">
        <f>VLOOKUP(A2274,medical[#All],8,FALSE)</f>
        <v>No</v>
      </c>
      <c r="H2274" s="26">
        <f>VLOOKUP('Health care'!A2274,medical[#All],9,FALSE)</f>
        <v>1</v>
      </c>
      <c r="I2274" s="26" t="str">
        <f>VLOOKUP(A2274,medical[#All],10,FALSE)</f>
        <v>No</v>
      </c>
      <c r="J2274" s="27" t="str">
        <f>VLOOKUP(A2274,medical[#All],3,FALSE)</f>
        <v>Underweight</v>
      </c>
      <c r="K2274" s="27" t="str">
        <f>VLOOKUP(A2274,medical[#All],5,FALSE)</f>
        <v>Normal</v>
      </c>
      <c r="L2274" s="28" t="str">
        <f>VLOOKUP(A2274,hospital[#All],10,FALSE)</f>
        <v>2-Jun-2004</v>
      </c>
      <c r="M2274" s="29">
        <f>VLOOKUP(A2274,hospital[#All],6,FALSE)</f>
        <v>1210</v>
      </c>
      <c r="N2274" s="26" t="str">
        <f>VLOOKUP(A2274,hospital[#All],7,FALSE)</f>
        <v>tier - 2</v>
      </c>
      <c r="O2274" s="26" t="str">
        <f>VLOOKUP(A2274,hospital[#All],8,FALSE)</f>
        <v>tier - 1</v>
      </c>
      <c r="P2274" s="26" t="str">
        <f>VLOOKUP(A2274,hospital[#All],9,FALSE)</f>
        <v>R1013</v>
      </c>
      <c r="Q2274" s="26">
        <f>VLOOKUP(A2274,hospital[#All],11,FALSE)</f>
        <v>21</v>
      </c>
    </row>
    <row r="2275" spans="1:17" ht="15.6" x14ac:dyDescent="0.3">
      <c r="A2275" s="25" t="s">
        <v>84</v>
      </c>
      <c r="B2275" s="26" t="str">
        <f>VLOOKUP(A2275,cstm_name[#All],4,FALSE)</f>
        <v>Rachel</v>
      </c>
      <c r="C2275" s="26">
        <f>VLOOKUP(A2275,medical[#All],2,FALSE)</f>
        <v>19.07</v>
      </c>
      <c r="D2275" s="26" t="str">
        <f>VLOOKUP(A2275,medical[#All],5,FALSE)</f>
        <v>Normal</v>
      </c>
      <c r="E2275" s="26" t="str">
        <f>VLOOKUP(A2275,medical[#All],6,FALSE)</f>
        <v>No</v>
      </c>
      <c r="F2275" s="26" t="str">
        <f>VLOOKUP('Health care'!A2275,medical[#All],7,FALSE)</f>
        <v>No</v>
      </c>
      <c r="G2275" s="26" t="str">
        <f>VLOOKUP(A2275,medical[#All],8,FALSE)</f>
        <v>No</v>
      </c>
      <c r="H2275" s="26">
        <f>VLOOKUP('Health care'!A2275,medical[#All],9,FALSE)</f>
        <v>1</v>
      </c>
      <c r="I2275" s="26" t="str">
        <f>VLOOKUP(A2275,medical[#All],10,FALSE)</f>
        <v>No</v>
      </c>
      <c r="J2275" s="27" t="str">
        <f>VLOOKUP(A2275,medical[#All],3,FALSE)</f>
        <v>Normal Weight</v>
      </c>
      <c r="K2275" s="27" t="str">
        <f>VLOOKUP(A2275,medical[#All],5,FALSE)</f>
        <v>Normal</v>
      </c>
      <c r="L2275" s="28" t="str">
        <f>VLOOKUP(A2275,hospital[#All],10,FALSE)</f>
        <v>6-Oct-1992</v>
      </c>
      <c r="M2275" s="29">
        <f>VLOOKUP(A2275,hospital[#All],6,FALSE)</f>
        <v>1200.55</v>
      </c>
      <c r="N2275" s="26" t="str">
        <f>VLOOKUP(A2275,hospital[#All],7,FALSE)</f>
        <v>tier - 2</v>
      </c>
      <c r="O2275" s="26" t="str">
        <f>VLOOKUP(A2275,hospital[#All],8,FALSE)</f>
        <v>tier - 3</v>
      </c>
      <c r="P2275" s="26" t="str">
        <f>VLOOKUP(A2275,hospital[#All],9,FALSE)</f>
        <v>R1013</v>
      </c>
      <c r="Q2275" s="26">
        <f>VLOOKUP(A2275,hospital[#All],11,FALSE)</f>
        <v>33</v>
      </c>
    </row>
    <row r="2276" spans="1:17" ht="15.6" x14ac:dyDescent="0.3">
      <c r="A2276" s="25" t="s">
        <v>83</v>
      </c>
      <c r="B2276" s="26" t="str">
        <f>VLOOKUP(A2276,cstm_name[#All],4,FALSE)</f>
        <v>jim</v>
      </c>
      <c r="C2276" s="26">
        <f>VLOOKUP(A2276,medical[#All],2,FALSE)</f>
        <v>15.56</v>
      </c>
      <c r="D2276" s="26" t="str">
        <f>VLOOKUP(A2276,medical[#All],5,FALSE)</f>
        <v>Normal</v>
      </c>
      <c r="E2276" s="26" t="str">
        <f>VLOOKUP(A2276,medical[#All],6,FALSE)</f>
        <v>No</v>
      </c>
      <c r="F2276" s="26" t="str">
        <f>VLOOKUP('Health care'!A2276,medical[#All],7,FALSE)</f>
        <v>No</v>
      </c>
      <c r="G2276" s="26" t="str">
        <f>VLOOKUP(A2276,medical[#All],8,FALSE)</f>
        <v>No</v>
      </c>
      <c r="H2276" s="26">
        <f>VLOOKUP('Health care'!A2276,medical[#All],9,FALSE)</f>
        <v>0</v>
      </c>
      <c r="I2276" s="26" t="str">
        <f>VLOOKUP(A2276,medical[#All],10,FALSE)</f>
        <v>No</v>
      </c>
      <c r="J2276" s="27" t="str">
        <f>VLOOKUP(A2276,medical[#All],3,FALSE)</f>
        <v>Underweight</v>
      </c>
      <c r="K2276" s="27" t="str">
        <f>VLOOKUP(A2276,medical[#All],5,FALSE)</f>
        <v>Normal</v>
      </c>
      <c r="L2276" s="28" t="str">
        <f>VLOOKUP(A2276,hospital[#All],10,FALSE)</f>
        <v>28-Jun-1999</v>
      </c>
      <c r="M2276" s="29">
        <f>VLOOKUP(A2276,hospital[#All],6,FALSE)</f>
        <v>1200</v>
      </c>
      <c r="N2276" s="26" t="str">
        <f>VLOOKUP(A2276,hospital[#All],7,FALSE)</f>
        <v>tier - 2</v>
      </c>
      <c r="O2276" s="26" t="str">
        <f>VLOOKUP(A2276,hospital[#All],8,FALSE)</f>
        <v>tier - 3</v>
      </c>
      <c r="P2276" s="26" t="str">
        <f>VLOOKUP(A2276,hospital[#All],9,FALSE)</f>
        <v>R1012</v>
      </c>
      <c r="Q2276" s="26">
        <f>VLOOKUP(A2276,hospital[#All],11,FALSE)</f>
        <v>26</v>
      </c>
    </row>
    <row r="2277" spans="1:17" ht="15.6" x14ac:dyDescent="0.3">
      <c r="A2277" s="25" t="s">
        <v>82</v>
      </c>
      <c r="B2277" s="26" t="str">
        <f>VLOOKUP(A2277,cstm_name[#All],4,FALSE)</f>
        <v>tim</v>
      </c>
      <c r="C2277" s="26">
        <f>VLOOKUP(A2277,medical[#All],2,FALSE)</f>
        <v>22.76</v>
      </c>
      <c r="D2277" s="26" t="str">
        <f>VLOOKUP(A2277,medical[#All],5,FALSE)</f>
        <v>Diabetes</v>
      </c>
      <c r="E2277" s="26" t="str">
        <f>VLOOKUP(A2277,medical[#All],6,FALSE)</f>
        <v>No</v>
      </c>
      <c r="F2277" s="26" t="str">
        <f>VLOOKUP('Health care'!A2277,medical[#All],7,FALSE)</f>
        <v>No</v>
      </c>
      <c r="G2277" s="26" t="str">
        <f>VLOOKUP(A2277,medical[#All],8,FALSE)</f>
        <v>No</v>
      </c>
      <c r="H2277" s="26">
        <f>VLOOKUP('Health care'!A2277,medical[#All],9,FALSE)</f>
        <v>0</v>
      </c>
      <c r="I2277" s="26" t="str">
        <f>VLOOKUP(A2277,medical[#All],10,FALSE)</f>
        <v>No</v>
      </c>
      <c r="J2277" s="27" t="str">
        <f>VLOOKUP(A2277,medical[#All],3,FALSE)</f>
        <v>Normal Weight</v>
      </c>
      <c r="K2277" s="27" t="str">
        <f>VLOOKUP(A2277,medical[#All],5,FALSE)</f>
        <v>Diabetes</v>
      </c>
      <c r="L2277" s="28" t="str">
        <f>VLOOKUP(A2277,hospital[#All],10,FALSE)</f>
        <v>26-Aug-2002</v>
      </c>
      <c r="M2277" s="29">
        <f>VLOOKUP(A2277,hospital[#All],6,FALSE)</f>
        <v>1191</v>
      </c>
      <c r="N2277" s="26" t="str">
        <f>VLOOKUP(A2277,hospital[#All],7,FALSE)</f>
        <v>tier - 2</v>
      </c>
      <c r="O2277" s="26" t="str">
        <f>VLOOKUP(A2277,hospital[#All],8,FALSE)</f>
        <v>tier - 1</v>
      </c>
      <c r="P2277" s="26" t="str">
        <f>VLOOKUP(A2277,hospital[#All],9,FALSE)</f>
        <v>R1013</v>
      </c>
      <c r="Q2277" s="26">
        <f>VLOOKUP(A2277,hospital[#All],11,FALSE)</f>
        <v>23</v>
      </c>
    </row>
    <row r="2278" spans="1:17" ht="15.6" x14ac:dyDescent="0.3">
      <c r="A2278" s="25" t="s">
        <v>81</v>
      </c>
      <c r="B2278" s="26" t="str">
        <f>VLOOKUP(A2278,cstm_name[#All],4,FALSE)</f>
        <v>Abby</v>
      </c>
      <c r="C2278" s="26">
        <f>VLOOKUP(A2278,medical[#All],2,FALSE)</f>
        <v>22.79</v>
      </c>
      <c r="D2278" s="26" t="str">
        <f>VLOOKUP(A2278,medical[#All],5,FALSE)</f>
        <v>Prediabetes</v>
      </c>
      <c r="E2278" s="26" t="str">
        <f>VLOOKUP(A2278,medical[#All],6,FALSE)</f>
        <v>Yes</v>
      </c>
      <c r="F2278" s="26" t="str">
        <f>VLOOKUP('Health care'!A2278,medical[#All],7,FALSE)</f>
        <v>No</v>
      </c>
      <c r="G2278" s="26" t="str">
        <f>VLOOKUP(A2278,medical[#All],8,FALSE)</f>
        <v>Yes</v>
      </c>
      <c r="H2278" s="26">
        <f>VLOOKUP('Health care'!A2278,medical[#All],9,FALSE)</f>
        <v>1</v>
      </c>
      <c r="I2278" s="26" t="str">
        <f>VLOOKUP(A2278,medical[#All],10,FALSE)</f>
        <v>No</v>
      </c>
      <c r="J2278" s="27" t="str">
        <f>VLOOKUP(A2278,medical[#All],3,FALSE)</f>
        <v>Normal Weight</v>
      </c>
      <c r="K2278" s="27" t="str">
        <f>VLOOKUP(A2278,medical[#All],5,FALSE)</f>
        <v>Prediabetes</v>
      </c>
      <c r="L2278" s="28" t="str">
        <f>VLOOKUP(A2278,hospital[#All],10,FALSE)</f>
        <v>28-Jun-1997</v>
      </c>
      <c r="M2278" s="29">
        <f>VLOOKUP(A2278,hospital[#All],6,FALSE)</f>
        <v>1178.07</v>
      </c>
      <c r="N2278" s="26" t="str">
        <f>VLOOKUP(A2278,hospital[#All],7,FALSE)</f>
        <v>tier - 2</v>
      </c>
      <c r="O2278" s="26" t="str">
        <f>VLOOKUP(A2278,hospital[#All],8,FALSE)</f>
        <v>tier - 2</v>
      </c>
      <c r="P2278" s="26" t="str">
        <f>VLOOKUP(A2278,hospital[#All],9,FALSE)</f>
        <v>R1013</v>
      </c>
      <c r="Q2278" s="26">
        <f>VLOOKUP(A2278,hospital[#All],11,FALSE)</f>
        <v>28</v>
      </c>
    </row>
    <row r="2279" spans="1:17" ht="15.6" x14ac:dyDescent="0.3">
      <c r="A2279" s="25" t="s">
        <v>80</v>
      </c>
      <c r="B2279" s="26" t="str">
        <f>VLOOKUP(A2279,cstm_name[#All],4,FALSE)</f>
        <v>mark</v>
      </c>
      <c r="C2279" s="26">
        <f>VLOOKUP(A2279,medical[#All],2,FALSE)</f>
        <v>17.41</v>
      </c>
      <c r="D2279" s="26" t="str">
        <f>VLOOKUP(A2279,medical[#All],5,FALSE)</f>
        <v>Normal</v>
      </c>
      <c r="E2279" s="26" t="str">
        <f>VLOOKUP(A2279,medical[#All],6,FALSE)</f>
        <v>Yes</v>
      </c>
      <c r="F2279" s="26" t="str">
        <f>VLOOKUP('Health care'!A2279,medical[#All],7,FALSE)</f>
        <v>No</v>
      </c>
      <c r="G2279" s="26" t="str">
        <f>VLOOKUP(A2279,medical[#All],8,FALSE)</f>
        <v>No</v>
      </c>
      <c r="H2279" s="26">
        <f>VLOOKUP('Health care'!A2279,medical[#All],9,FALSE)</f>
        <v>0</v>
      </c>
      <c r="I2279" s="26" t="str">
        <f>VLOOKUP(A2279,medical[#All],10,FALSE)</f>
        <v>No</v>
      </c>
      <c r="J2279" s="27" t="str">
        <f>VLOOKUP(A2279,medical[#All],3,FALSE)</f>
        <v>Underweight</v>
      </c>
      <c r="K2279" s="27" t="str">
        <f>VLOOKUP(A2279,medical[#All],5,FALSE)</f>
        <v>Normal</v>
      </c>
      <c r="L2279" s="28" t="str">
        <f>VLOOKUP(A2279,hospital[#All],10,FALSE)</f>
        <v>11-Aug-1996</v>
      </c>
      <c r="M2279" s="29">
        <f>VLOOKUP(A2279,hospital[#All],6,FALSE)</f>
        <v>1178</v>
      </c>
      <c r="N2279" s="26" t="str">
        <f>VLOOKUP(A2279,hospital[#All],7,FALSE)</f>
        <v>tier - 2</v>
      </c>
      <c r="O2279" s="26" t="str">
        <f>VLOOKUP(A2279,hospital[#All],8,FALSE)</f>
        <v>tier - 3</v>
      </c>
      <c r="P2279" s="26" t="str">
        <f>VLOOKUP(A2279,hospital[#All],9,FALSE)</f>
        <v>R1013</v>
      </c>
      <c r="Q2279" s="26">
        <f>VLOOKUP(A2279,hospital[#All],11,FALSE)</f>
        <v>29</v>
      </c>
    </row>
    <row r="2280" spans="1:17" ht="15.6" x14ac:dyDescent="0.3">
      <c r="A2280" s="25" t="s">
        <v>79</v>
      </c>
      <c r="B2280" s="26" t="str">
        <f>VLOOKUP(A2280,cstm_name[#All],4,FALSE)</f>
        <v>ali</v>
      </c>
      <c r="C2280" s="26">
        <f>VLOOKUP(A2280,medical[#All],2,FALSE)</f>
        <v>19.32</v>
      </c>
      <c r="D2280" s="26" t="str">
        <f>VLOOKUP(A2280,medical[#All],5,FALSE)</f>
        <v>Normal</v>
      </c>
      <c r="E2280" s="26" t="str">
        <f>VLOOKUP(A2280,medical[#All],6,FALSE)</f>
        <v>Yes</v>
      </c>
      <c r="F2280" s="26" t="str">
        <f>VLOOKUP('Health care'!A2280,medical[#All],7,FALSE)</f>
        <v>No</v>
      </c>
      <c r="G2280" s="26" t="str">
        <f>VLOOKUP(A2280,medical[#All],8,FALSE)</f>
        <v>No</v>
      </c>
      <c r="H2280" s="26">
        <f>VLOOKUP('Health care'!A2280,medical[#All],9,FALSE)</f>
        <v>0</v>
      </c>
      <c r="I2280" s="26" t="str">
        <f>VLOOKUP(A2280,medical[#All],10,FALSE)</f>
        <v>No</v>
      </c>
      <c r="J2280" s="27" t="str">
        <f>VLOOKUP(A2280,medical[#All],3,FALSE)</f>
        <v>Normal Weight</v>
      </c>
      <c r="K2280" s="27" t="str">
        <f>VLOOKUP(A2280,medical[#All],5,FALSE)</f>
        <v>Normal</v>
      </c>
      <c r="L2280" s="28" t="str">
        <f>VLOOKUP(A2280,hospital[#All],10,FALSE)</f>
        <v>12-Nov-2001</v>
      </c>
      <c r="M2280" s="29">
        <f>VLOOKUP(A2280,hospital[#All],6,FALSE)</f>
        <v>1167</v>
      </c>
      <c r="N2280" s="26" t="str">
        <f>VLOOKUP(A2280,hospital[#All],7,FALSE)</f>
        <v>tier - 2</v>
      </c>
      <c r="O2280" s="26" t="str">
        <f>VLOOKUP(A2280,hospital[#All],8,FALSE)</f>
        <v>tier - 1</v>
      </c>
      <c r="P2280" s="26" t="str">
        <f>VLOOKUP(A2280,hospital[#All],9,FALSE)</f>
        <v>R1013</v>
      </c>
      <c r="Q2280" s="26">
        <f>VLOOKUP(A2280,hospital[#All],11,FALSE)</f>
        <v>24</v>
      </c>
    </row>
    <row r="2281" spans="1:17" ht="15.6" x14ac:dyDescent="0.3">
      <c r="A2281" s="25" t="s">
        <v>78</v>
      </c>
      <c r="B2281" s="26" t="str">
        <f>VLOOKUP(A2281,cstm_name[#All],4,FALSE)</f>
        <v>joshua</v>
      </c>
      <c r="C2281" s="26">
        <f>VLOOKUP(A2281,medical[#All],2,FALSE)</f>
        <v>18.25</v>
      </c>
      <c r="D2281" s="26" t="str">
        <f>VLOOKUP(A2281,medical[#All],5,FALSE)</f>
        <v>Diabetes</v>
      </c>
      <c r="E2281" s="26" t="str">
        <f>VLOOKUP(A2281,medical[#All],6,FALSE)</f>
        <v>No</v>
      </c>
      <c r="F2281" s="26" t="str">
        <f>VLOOKUP('Health care'!A2281,medical[#All],7,FALSE)</f>
        <v>No</v>
      </c>
      <c r="G2281" s="26" t="str">
        <f>VLOOKUP(A2281,medical[#All],8,FALSE)</f>
        <v>No</v>
      </c>
      <c r="H2281" s="26">
        <f>VLOOKUP('Health care'!A2281,medical[#All],9,FALSE)</f>
        <v>0</v>
      </c>
      <c r="I2281" s="26" t="str">
        <f>VLOOKUP(A2281,medical[#All],10,FALSE)</f>
        <v>No</v>
      </c>
      <c r="J2281" s="27" t="str">
        <f>VLOOKUP(A2281,medical[#All],3,FALSE)</f>
        <v>Underweight</v>
      </c>
      <c r="K2281" s="27" t="str">
        <f>VLOOKUP(A2281,medical[#All],5,FALSE)</f>
        <v>Diabetes</v>
      </c>
      <c r="L2281" s="28" t="str">
        <f>VLOOKUP(A2281,hospital[#All],10,FALSE)</f>
        <v>11-Jun-2002</v>
      </c>
      <c r="M2281" s="29">
        <f>VLOOKUP(A2281,hospital[#All],6,FALSE)</f>
        <v>1165</v>
      </c>
      <c r="N2281" s="26" t="str">
        <f>VLOOKUP(A2281,hospital[#All],7,FALSE)</f>
        <v>tier - 2</v>
      </c>
      <c r="O2281" s="26" t="str">
        <f>VLOOKUP(A2281,hospital[#All],8,FALSE)</f>
        <v>tier - 3</v>
      </c>
      <c r="P2281" s="26" t="str">
        <f>VLOOKUP(A2281,hospital[#All],9,FALSE)</f>
        <v>R1012</v>
      </c>
      <c r="Q2281" s="26">
        <f>VLOOKUP(A2281,hospital[#All],11,FALSE)</f>
        <v>23</v>
      </c>
    </row>
    <row r="2282" spans="1:17" ht="15.6" x14ac:dyDescent="0.3">
      <c r="A2282" s="25" t="s">
        <v>77</v>
      </c>
      <c r="B2282" s="26" t="str">
        <f>VLOOKUP(A2282,cstm_name[#All],4,FALSE)</f>
        <v>pierre</v>
      </c>
      <c r="C2282" s="26">
        <f>VLOOKUP(A2282,medical[#All],2,FALSE)</f>
        <v>53.13</v>
      </c>
      <c r="D2282" s="26" t="str">
        <f>VLOOKUP(A2282,medical[#All],5,FALSE)</f>
        <v>Normal</v>
      </c>
      <c r="E2282" s="26" t="str">
        <f>VLOOKUP(A2282,medical[#All],6,FALSE)</f>
        <v>No</v>
      </c>
      <c r="F2282" s="26" t="str">
        <f>VLOOKUP('Health care'!A2282,medical[#All],7,FALSE)</f>
        <v>yes</v>
      </c>
      <c r="G2282" s="26" t="str">
        <f>VLOOKUP(A2282,medical[#All],8,FALSE)</f>
        <v>No</v>
      </c>
      <c r="H2282" s="26">
        <f>VLOOKUP('Health care'!A2282,medical[#All],9,FALSE)</f>
        <v>1</v>
      </c>
      <c r="I2282" s="26" t="str">
        <f>VLOOKUP(A2282,medical[#All],10,FALSE)</f>
        <v>No</v>
      </c>
      <c r="J2282" s="27" t="str">
        <f>VLOOKUP(A2282,medical[#All],3,FALSE)</f>
        <v>Obesity</v>
      </c>
      <c r="K2282" s="27" t="str">
        <f>VLOOKUP(A2282,medical[#All],5,FALSE)</f>
        <v>Normal</v>
      </c>
      <c r="L2282" s="28" t="str">
        <f>VLOOKUP(A2282,hospital[#All],10,FALSE)</f>
        <v>11-Nov-2004</v>
      </c>
      <c r="M2282" s="29">
        <f>VLOOKUP(A2282,hospital[#All],6,FALSE)</f>
        <v>1163.46</v>
      </c>
      <c r="N2282" s="26" t="str">
        <f>VLOOKUP(A2282,hospital[#All],7,FALSE)</f>
        <v>tier - 2</v>
      </c>
      <c r="O2282" s="26" t="str">
        <f>VLOOKUP(A2282,hospital[#All],8,FALSE)</f>
        <v>tier - 3</v>
      </c>
      <c r="P2282" s="26" t="str">
        <f>VLOOKUP(A2282,hospital[#All],9,FALSE)</f>
        <v>R1013</v>
      </c>
      <c r="Q2282" s="26">
        <f>VLOOKUP(A2282,hospital[#All],11,FALSE)</f>
        <v>21</v>
      </c>
    </row>
    <row r="2283" spans="1:17" ht="15.6" x14ac:dyDescent="0.3">
      <c r="A2283" s="25" t="s">
        <v>76</v>
      </c>
      <c r="B2283" s="26" t="str">
        <f>VLOOKUP(A2283,cstm_name[#All],4,FALSE)</f>
        <v>kate</v>
      </c>
      <c r="C2283" s="26">
        <f>VLOOKUP(A2283,medical[#All],2,FALSE)</f>
        <v>20.46</v>
      </c>
      <c r="D2283" s="26" t="str">
        <f>VLOOKUP(A2283,medical[#All],5,FALSE)</f>
        <v>Normal</v>
      </c>
      <c r="E2283" s="26" t="str">
        <f>VLOOKUP(A2283,medical[#All],6,FALSE)</f>
        <v>No</v>
      </c>
      <c r="F2283" s="26" t="str">
        <f>VLOOKUP('Health care'!A2283,medical[#All],7,FALSE)</f>
        <v>No</v>
      </c>
      <c r="G2283" s="26" t="str">
        <f>VLOOKUP(A2283,medical[#All],8,FALSE)</f>
        <v>No</v>
      </c>
      <c r="H2283" s="26">
        <f>VLOOKUP('Health care'!A2283,medical[#All],9,FALSE)</f>
        <v>0</v>
      </c>
      <c r="I2283" s="26" t="str">
        <f>VLOOKUP(A2283,medical[#All],10,FALSE)</f>
        <v>No</v>
      </c>
      <c r="J2283" s="27" t="str">
        <f>VLOOKUP(A2283,medical[#All],3,FALSE)</f>
        <v>Normal Weight</v>
      </c>
      <c r="K2283" s="27" t="str">
        <f>VLOOKUP(A2283,medical[#All],5,FALSE)</f>
        <v>Normal</v>
      </c>
      <c r="L2283" s="28" t="str">
        <f>VLOOKUP(A2283,hospital[#All],10,FALSE)</f>
        <v>26-Jul-1994</v>
      </c>
      <c r="M2283" s="29">
        <f>VLOOKUP(A2283,hospital[#All],6,FALSE)</f>
        <v>1158.32</v>
      </c>
      <c r="N2283" s="26" t="str">
        <f>VLOOKUP(A2283,hospital[#All],7,FALSE)</f>
        <v>tier - 2</v>
      </c>
      <c r="O2283" s="26" t="str">
        <f>VLOOKUP(A2283,hospital[#All],8,FALSE)</f>
        <v>tier - 1</v>
      </c>
      <c r="P2283" s="26" t="str">
        <f>VLOOKUP(A2283,hospital[#All],9,FALSE)</f>
        <v>R1013</v>
      </c>
      <c r="Q2283" s="26">
        <f>VLOOKUP(A2283,hospital[#All],11,FALSE)</f>
        <v>31</v>
      </c>
    </row>
    <row r="2284" spans="1:17" ht="15.6" x14ac:dyDescent="0.3">
      <c r="A2284" s="25" t="s">
        <v>75</v>
      </c>
      <c r="B2284" s="26" t="str">
        <f>VLOOKUP(A2284,cstm_name[#All],4,FALSE)</f>
        <v>david</v>
      </c>
      <c r="C2284" s="26">
        <f>VLOOKUP(A2284,medical[#All],2,FALSE)</f>
        <v>43.01</v>
      </c>
      <c r="D2284" s="26" t="str">
        <f>VLOOKUP(A2284,medical[#All],5,FALSE)</f>
        <v>Normal</v>
      </c>
      <c r="E2284" s="26" t="str">
        <f>VLOOKUP(A2284,medical[#All],6,FALSE)</f>
        <v>No</v>
      </c>
      <c r="F2284" s="26" t="str">
        <f>VLOOKUP('Health care'!A2284,medical[#All],7,FALSE)</f>
        <v>yes</v>
      </c>
      <c r="G2284" s="26" t="str">
        <f>VLOOKUP(A2284,medical[#All],8,FALSE)</f>
        <v>No</v>
      </c>
      <c r="H2284" s="26">
        <f>VLOOKUP('Health care'!A2284,medical[#All],9,FALSE)</f>
        <v>1</v>
      </c>
      <c r="I2284" s="26" t="str">
        <f>VLOOKUP(A2284,medical[#All],10,FALSE)</f>
        <v>No</v>
      </c>
      <c r="J2284" s="27" t="str">
        <f>VLOOKUP(A2284,medical[#All],3,FALSE)</f>
        <v>Obesity</v>
      </c>
      <c r="K2284" s="27" t="str">
        <f>VLOOKUP(A2284,medical[#All],5,FALSE)</f>
        <v>Normal</v>
      </c>
      <c r="L2284" s="28" t="str">
        <f>VLOOKUP(A2284,hospital[#All],10,FALSE)</f>
        <v>18-Jul-2004</v>
      </c>
      <c r="M2284" s="29">
        <f>VLOOKUP(A2284,hospital[#All],6,FALSE)</f>
        <v>1149.4000000000001</v>
      </c>
      <c r="N2284" s="26" t="str">
        <f>VLOOKUP(A2284,hospital[#All],7,FALSE)</f>
        <v>tier - 2</v>
      </c>
      <c r="O2284" s="26" t="str">
        <f>VLOOKUP(A2284,hospital[#All],8,FALSE)</f>
        <v>tier - 2</v>
      </c>
      <c r="P2284" s="26" t="str">
        <f>VLOOKUP(A2284,hospital[#All],9,FALSE)</f>
        <v>R1013</v>
      </c>
      <c r="Q2284" s="26">
        <f>VLOOKUP(A2284,hospital[#All],11,FALSE)</f>
        <v>21</v>
      </c>
    </row>
    <row r="2285" spans="1:17" ht="15.6" x14ac:dyDescent="0.3">
      <c r="A2285" s="25" t="s">
        <v>74</v>
      </c>
      <c r="B2285" s="26" t="str">
        <f>VLOOKUP(A2285,cstm_name[#All],4,FALSE)</f>
        <v>carla</v>
      </c>
      <c r="C2285" s="26">
        <f>VLOOKUP(A2285,medical[#All],2,FALSE)</f>
        <v>15.01</v>
      </c>
      <c r="D2285" s="26" t="str">
        <f>VLOOKUP(A2285,medical[#All],5,FALSE)</f>
        <v>Normal</v>
      </c>
      <c r="E2285" s="26" t="str">
        <f>VLOOKUP(A2285,medical[#All],6,FALSE)</f>
        <v>No</v>
      </c>
      <c r="F2285" s="26" t="str">
        <f>VLOOKUP('Health care'!A2285,medical[#All],7,FALSE)</f>
        <v>No</v>
      </c>
      <c r="G2285" s="26" t="str">
        <f>VLOOKUP(A2285,medical[#All],8,FALSE)</f>
        <v>Yes</v>
      </c>
      <c r="H2285" s="26">
        <f>VLOOKUP('Health care'!A2285,medical[#All],9,FALSE)</f>
        <v>1</v>
      </c>
      <c r="I2285" s="26" t="str">
        <f>VLOOKUP(A2285,medical[#All],10,FALSE)</f>
        <v>No</v>
      </c>
      <c r="J2285" s="27" t="str">
        <f>VLOOKUP(A2285,medical[#All],3,FALSE)</f>
        <v>Underweight</v>
      </c>
      <c r="K2285" s="27" t="str">
        <f>VLOOKUP(A2285,medical[#All],5,FALSE)</f>
        <v>Normal</v>
      </c>
      <c r="L2285" s="28" t="str">
        <f>VLOOKUP(A2285,hospital[#All],10,FALSE)</f>
        <v>12-Jun-2003</v>
      </c>
      <c r="M2285" s="29">
        <f>VLOOKUP(A2285,hospital[#All],6,FALSE)</f>
        <v>1149</v>
      </c>
      <c r="N2285" s="26" t="str">
        <f>VLOOKUP(A2285,hospital[#All],7,FALSE)</f>
        <v>tier - 2</v>
      </c>
      <c r="O2285" s="26" t="str">
        <f>VLOOKUP(A2285,hospital[#All],8,FALSE)</f>
        <v>tier - 1</v>
      </c>
      <c r="P2285" s="26" t="str">
        <f>VLOOKUP(A2285,hospital[#All],9,FALSE)</f>
        <v>R1012</v>
      </c>
      <c r="Q2285" s="26">
        <f>VLOOKUP(A2285,hospital[#All],11,FALSE)</f>
        <v>22</v>
      </c>
    </row>
    <row r="2286" spans="1:17" ht="15.6" x14ac:dyDescent="0.3">
      <c r="A2286" s="25" t="s">
        <v>73</v>
      </c>
      <c r="B2286" s="26" t="str">
        <f>VLOOKUP(A2286,cstm_name[#All],4,FALSE)</f>
        <v>Alvaro</v>
      </c>
      <c r="C2286" s="26">
        <f>VLOOKUP(A2286,medical[#All],2,FALSE)</f>
        <v>41.14</v>
      </c>
      <c r="D2286" s="26" t="str">
        <f>VLOOKUP(A2286,medical[#All],5,FALSE)</f>
        <v>Prediabetes</v>
      </c>
      <c r="E2286" s="26" t="str">
        <f>VLOOKUP(A2286,medical[#All],6,FALSE)</f>
        <v>No</v>
      </c>
      <c r="F2286" s="26" t="str">
        <f>VLOOKUP('Health care'!A2286,medical[#All],7,FALSE)</f>
        <v>yes</v>
      </c>
      <c r="G2286" s="26" t="str">
        <f>VLOOKUP(A2286,medical[#All],8,FALSE)</f>
        <v>No</v>
      </c>
      <c r="H2286" s="26">
        <f>VLOOKUP('Health care'!A2286,medical[#All],9,FALSE)</f>
        <v>1</v>
      </c>
      <c r="I2286" s="26" t="str">
        <f>VLOOKUP(A2286,medical[#All],10,FALSE)</f>
        <v>No</v>
      </c>
      <c r="J2286" s="27" t="str">
        <f>VLOOKUP(A2286,medical[#All],3,FALSE)</f>
        <v>Obesity</v>
      </c>
      <c r="K2286" s="27" t="str">
        <f>VLOOKUP(A2286,medical[#All],5,FALSE)</f>
        <v>Prediabetes</v>
      </c>
      <c r="L2286" s="28" t="str">
        <f>VLOOKUP(A2286,hospital[#All],10,FALSE)</f>
        <v>10-Jun-2004</v>
      </c>
      <c r="M2286" s="29">
        <f>VLOOKUP(A2286,hospital[#All],6,FALSE)</f>
        <v>1146.8</v>
      </c>
      <c r="N2286" s="26" t="str">
        <f>VLOOKUP(A2286,hospital[#All],7,FALSE)</f>
        <v>tier - 2</v>
      </c>
      <c r="O2286" s="26" t="str">
        <f>VLOOKUP(A2286,hospital[#All],8,FALSE)</f>
        <v>tier - 2</v>
      </c>
      <c r="P2286" s="26" t="str">
        <f>VLOOKUP(A2286,hospital[#All],9,FALSE)</f>
        <v>R1013</v>
      </c>
      <c r="Q2286" s="26">
        <f>VLOOKUP(A2286,hospital[#All],11,FALSE)</f>
        <v>21</v>
      </c>
    </row>
    <row r="2287" spans="1:17" ht="15.6" x14ac:dyDescent="0.3">
      <c r="A2287" s="25" t="s">
        <v>72</v>
      </c>
      <c r="B2287" s="26" t="str">
        <f>VLOOKUP(A2287,cstm_name[#All],4,FALSE)</f>
        <v>hope</v>
      </c>
      <c r="C2287" s="26">
        <f>VLOOKUP(A2287,medical[#All],2,FALSE)</f>
        <v>16.55</v>
      </c>
      <c r="D2287" s="26" t="str">
        <f>VLOOKUP(A2287,medical[#All],5,FALSE)</f>
        <v>Diabetes</v>
      </c>
      <c r="E2287" s="26" t="str">
        <f>VLOOKUP(A2287,medical[#All],6,FALSE)</f>
        <v>No</v>
      </c>
      <c r="F2287" s="26" t="str">
        <f>VLOOKUP('Health care'!A2287,medical[#All],7,FALSE)</f>
        <v>No</v>
      </c>
      <c r="G2287" s="26" t="str">
        <f>VLOOKUP(A2287,medical[#All],8,FALSE)</f>
        <v>No</v>
      </c>
      <c r="H2287" s="26">
        <f>VLOOKUP('Health care'!A2287,medical[#All],9,FALSE)</f>
        <v>0</v>
      </c>
      <c r="I2287" s="26" t="str">
        <f>VLOOKUP(A2287,medical[#All],10,FALSE)</f>
        <v>No</v>
      </c>
      <c r="J2287" s="27" t="str">
        <f>VLOOKUP(A2287,medical[#All],3,FALSE)</f>
        <v>Underweight</v>
      </c>
      <c r="K2287" s="27" t="str">
        <f>VLOOKUP(A2287,medical[#All],5,FALSE)</f>
        <v>Diabetes</v>
      </c>
      <c r="L2287" s="28" t="str">
        <f>VLOOKUP(A2287,hospital[#All],10,FALSE)</f>
        <v>1-Oct-2002</v>
      </c>
      <c r="M2287" s="29">
        <f>VLOOKUP(A2287,hospital[#All],6,FALSE)</f>
        <v>1142</v>
      </c>
      <c r="N2287" s="26" t="str">
        <f>VLOOKUP(A2287,hospital[#All],7,FALSE)</f>
        <v>tier - 3</v>
      </c>
      <c r="O2287" s="26" t="str">
        <f>VLOOKUP(A2287,hospital[#All],8,FALSE)</f>
        <v>tier - 2</v>
      </c>
      <c r="P2287" s="26" t="str">
        <f>VLOOKUP(A2287,hospital[#All],9,FALSE)</f>
        <v>R1011</v>
      </c>
      <c r="Q2287" s="26">
        <f>VLOOKUP(A2287,hospital[#All],11,FALSE)</f>
        <v>23</v>
      </c>
    </row>
    <row r="2288" spans="1:17" ht="15.6" x14ac:dyDescent="0.3">
      <c r="A2288" s="25" t="s">
        <v>71</v>
      </c>
      <c r="B2288" s="26" t="str">
        <f>VLOOKUP(A2288,cstm_name[#All],4,FALSE)</f>
        <v>Mark</v>
      </c>
      <c r="C2288" s="26">
        <f>VLOOKUP(A2288,medical[#All],2,FALSE)</f>
        <v>37.29</v>
      </c>
      <c r="D2288" s="26" t="str">
        <f>VLOOKUP(A2288,medical[#All],5,FALSE)</f>
        <v>Normal</v>
      </c>
      <c r="E2288" s="26" t="str">
        <f>VLOOKUP(A2288,medical[#All],6,FALSE)</f>
        <v>No</v>
      </c>
      <c r="F2288" s="26" t="str">
        <f>VLOOKUP('Health care'!A2288,medical[#All],7,FALSE)</f>
        <v>yes</v>
      </c>
      <c r="G2288" s="26" t="str">
        <f>VLOOKUP(A2288,medical[#All],8,FALSE)</f>
        <v>No</v>
      </c>
      <c r="H2288" s="26">
        <f>VLOOKUP('Health care'!A2288,medical[#All],9,FALSE)</f>
        <v>1</v>
      </c>
      <c r="I2288" s="26" t="str">
        <f>VLOOKUP(A2288,medical[#All],10,FALSE)</f>
        <v>No</v>
      </c>
      <c r="J2288" s="27" t="str">
        <f>VLOOKUP(A2288,medical[#All],3,FALSE)</f>
        <v>Obesity</v>
      </c>
      <c r="K2288" s="27" t="str">
        <f>VLOOKUP(A2288,medical[#All],5,FALSE)</f>
        <v>Normal</v>
      </c>
      <c r="L2288" s="28" t="str">
        <f>VLOOKUP(A2288,hospital[#All],10,FALSE)</f>
        <v>12-Sep-2004</v>
      </c>
      <c r="M2288" s="29">
        <f>VLOOKUP(A2288,hospital[#All],6,FALSE)</f>
        <v>1141.45</v>
      </c>
      <c r="N2288" s="26" t="str">
        <f>VLOOKUP(A2288,hospital[#All],7,FALSE)</f>
        <v>tier - 3</v>
      </c>
      <c r="O2288" s="26" t="str">
        <f>VLOOKUP(A2288,hospital[#All],8,FALSE)</f>
        <v>tier - 3</v>
      </c>
      <c r="P2288" s="26" t="str">
        <f>VLOOKUP(A2288,hospital[#All],9,FALSE)</f>
        <v>R1013</v>
      </c>
      <c r="Q2288" s="26">
        <f>VLOOKUP(A2288,hospital[#All],11,FALSE)</f>
        <v>21</v>
      </c>
    </row>
    <row r="2289" spans="1:17" ht="15.6" x14ac:dyDescent="0.3">
      <c r="A2289" s="25" t="s">
        <v>70</v>
      </c>
      <c r="B2289" s="26" t="str">
        <f>VLOOKUP(A2289,cstm_name[#All],4,FALSE)</f>
        <v>desiree</v>
      </c>
      <c r="C2289" s="26">
        <f>VLOOKUP(A2289,medical[#All],2,FALSE)</f>
        <v>16.739999999999998</v>
      </c>
      <c r="D2289" s="26" t="str">
        <f>VLOOKUP(A2289,medical[#All],5,FALSE)</f>
        <v>Normal</v>
      </c>
      <c r="E2289" s="26" t="str">
        <f>VLOOKUP(A2289,medical[#All],6,FALSE)</f>
        <v>Yes</v>
      </c>
      <c r="F2289" s="26" t="str">
        <f>VLOOKUP('Health care'!A2289,medical[#All],7,FALSE)</f>
        <v>No</v>
      </c>
      <c r="G2289" s="26" t="str">
        <f>VLOOKUP(A2289,medical[#All],8,FALSE)</f>
        <v>No</v>
      </c>
      <c r="H2289" s="26">
        <f>VLOOKUP('Health care'!A2289,medical[#All],9,FALSE)</f>
        <v>0</v>
      </c>
      <c r="I2289" s="26" t="str">
        <f>VLOOKUP(A2289,medical[#All],10,FALSE)</f>
        <v>No</v>
      </c>
      <c r="J2289" s="27" t="str">
        <f>VLOOKUP(A2289,medical[#All],3,FALSE)</f>
        <v>Underweight</v>
      </c>
      <c r="K2289" s="27" t="str">
        <f>VLOOKUP(A2289,medical[#All],5,FALSE)</f>
        <v>Normal</v>
      </c>
      <c r="L2289" s="28" t="str">
        <f>VLOOKUP(A2289,hospital[#All],10,FALSE)</f>
        <v>25-Oct-2001</v>
      </c>
      <c r="M2289" s="29">
        <f>VLOOKUP(A2289,hospital[#All],6,FALSE)</f>
        <v>1141</v>
      </c>
      <c r="N2289" s="26" t="str">
        <f>VLOOKUP(A2289,hospital[#All],7,FALSE)</f>
        <v>tier - 3</v>
      </c>
      <c r="O2289" s="26" t="str">
        <f>VLOOKUP(A2289,hospital[#All],8,FALSE)</f>
        <v>tier - 1</v>
      </c>
      <c r="P2289" s="26" t="str">
        <f>VLOOKUP(A2289,hospital[#All],9,FALSE)</f>
        <v>R1013</v>
      </c>
      <c r="Q2289" s="26">
        <f>VLOOKUP(A2289,hospital[#All],11,FALSE)</f>
        <v>24</v>
      </c>
    </row>
    <row r="2290" spans="1:17" ht="15.6" x14ac:dyDescent="0.3">
      <c r="A2290" s="25" t="s">
        <v>69</v>
      </c>
      <c r="B2290" s="26" t="str">
        <f>VLOOKUP(A2290,cstm_name[#All],4,FALSE)</f>
        <v>Mario</v>
      </c>
      <c r="C2290" s="26">
        <f>VLOOKUP(A2290,medical[#All],2,FALSE)</f>
        <v>34.43</v>
      </c>
      <c r="D2290" s="26" t="str">
        <f>VLOOKUP(A2290,medical[#All],5,FALSE)</f>
        <v>Normal</v>
      </c>
      <c r="E2290" s="26" t="str">
        <f>VLOOKUP(A2290,medical[#All],6,FALSE)</f>
        <v>No</v>
      </c>
      <c r="F2290" s="26" t="str">
        <f>VLOOKUP('Health care'!A2290,medical[#All],7,FALSE)</f>
        <v>yes</v>
      </c>
      <c r="G2290" s="26" t="str">
        <f>VLOOKUP(A2290,medical[#All],8,FALSE)</f>
        <v>No</v>
      </c>
      <c r="H2290" s="26">
        <f>VLOOKUP('Health care'!A2290,medical[#All],9,FALSE)</f>
        <v>1</v>
      </c>
      <c r="I2290" s="26" t="str">
        <f>VLOOKUP(A2290,medical[#All],10,FALSE)</f>
        <v>No</v>
      </c>
      <c r="J2290" s="27" t="str">
        <f>VLOOKUP(A2290,medical[#All],3,FALSE)</f>
        <v>Obesity</v>
      </c>
      <c r="K2290" s="27" t="str">
        <f>VLOOKUP(A2290,medical[#All],5,FALSE)</f>
        <v>Normal</v>
      </c>
      <c r="L2290" s="28" t="str">
        <f>VLOOKUP(A2290,hospital[#All],10,FALSE)</f>
        <v>27-Nov-2004</v>
      </c>
      <c r="M2290" s="29">
        <f>VLOOKUP(A2290,hospital[#All],6,FALSE)</f>
        <v>1137.47</v>
      </c>
      <c r="N2290" s="26" t="str">
        <f>VLOOKUP(A2290,hospital[#All],7,FALSE)</f>
        <v>tier - 3</v>
      </c>
      <c r="O2290" s="26" t="str">
        <f>VLOOKUP(A2290,hospital[#All],8,FALSE)</f>
        <v>tier - 2</v>
      </c>
      <c r="P2290" s="26" t="str">
        <f>VLOOKUP(A2290,hospital[#All],9,FALSE)</f>
        <v>R1013</v>
      </c>
      <c r="Q2290" s="26">
        <f>VLOOKUP(A2290,hospital[#All],11,FALSE)</f>
        <v>21</v>
      </c>
    </row>
    <row r="2291" spans="1:17" ht="15.6" x14ac:dyDescent="0.3">
      <c r="A2291" s="25" t="s">
        <v>68</v>
      </c>
      <c r="B2291" s="26" t="str">
        <f>VLOOKUP(A2291,cstm_name[#All],4,FALSE)</f>
        <v>lusapho</v>
      </c>
      <c r="C2291" s="26">
        <f>VLOOKUP(A2291,medical[#All],2,FALSE)</f>
        <v>34.1</v>
      </c>
      <c r="D2291" s="26" t="str">
        <f>VLOOKUP(A2291,medical[#All],5,FALSE)</f>
        <v>Normal</v>
      </c>
      <c r="E2291" s="26" t="str">
        <f>VLOOKUP(A2291,medical[#All],6,FALSE)</f>
        <v>No</v>
      </c>
      <c r="F2291" s="26" t="str">
        <f>VLOOKUP('Health care'!A2291,medical[#All],7,FALSE)</f>
        <v>yes</v>
      </c>
      <c r="G2291" s="26" t="str">
        <f>VLOOKUP(A2291,medical[#All],8,FALSE)</f>
        <v>No</v>
      </c>
      <c r="H2291" s="26">
        <f>VLOOKUP('Health care'!A2291,medical[#All],9,FALSE)</f>
        <v>1</v>
      </c>
      <c r="I2291" s="26" t="str">
        <f>VLOOKUP(A2291,medical[#All],10,FALSE)</f>
        <v>No</v>
      </c>
      <c r="J2291" s="27" t="str">
        <f>VLOOKUP(A2291,medical[#All],3,FALSE)</f>
        <v>Obesity</v>
      </c>
      <c r="K2291" s="27" t="str">
        <f>VLOOKUP(A2291,medical[#All],5,FALSE)</f>
        <v>Normal</v>
      </c>
      <c r="L2291" s="28" t="str">
        <f>VLOOKUP(A2291,hospital[#All],10,FALSE)</f>
        <v>15-Oct-2004</v>
      </c>
      <c r="M2291" s="29">
        <f>VLOOKUP(A2291,hospital[#All],6,FALSE)</f>
        <v>1137.01</v>
      </c>
      <c r="N2291" s="26" t="str">
        <f>VLOOKUP(A2291,hospital[#All],7,FALSE)</f>
        <v>tier - 3</v>
      </c>
      <c r="O2291" s="26" t="str">
        <f>VLOOKUP(A2291,hospital[#All],8,FALSE)</f>
        <v>tier - 1</v>
      </c>
      <c r="P2291" s="26" t="str">
        <f>VLOOKUP(A2291,hospital[#All],9,FALSE)</f>
        <v>R1013</v>
      </c>
      <c r="Q2291" s="26">
        <f>VLOOKUP(A2291,hospital[#All],11,FALSE)</f>
        <v>21</v>
      </c>
    </row>
    <row r="2292" spans="1:17" ht="15.6" x14ac:dyDescent="0.3">
      <c r="A2292" s="25" t="s">
        <v>67</v>
      </c>
      <c r="B2292" s="26" t="str">
        <f>VLOOKUP(A2292,cstm_name[#All],4,FALSE)</f>
        <v>Erin</v>
      </c>
      <c r="C2292" s="26">
        <f>VLOOKUP(A2292,medical[#All],2,FALSE)</f>
        <v>19.3</v>
      </c>
      <c r="D2292" s="26" t="str">
        <f>VLOOKUP(A2292,medical[#All],5,FALSE)</f>
        <v>Diabetes</v>
      </c>
      <c r="E2292" s="26" t="str">
        <f>VLOOKUP(A2292,medical[#All],6,FALSE)</f>
        <v>No</v>
      </c>
      <c r="F2292" s="26" t="str">
        <f>VLOOKUP('Health care'!A2292,medical[#All],7,FALSE)</f>
        <v>No</v>
      </c>
      <c r="G2292" s="26" t="str">
        <f>VLOOKUP(A2292,medical[#All],8,FALSE)</f>
        <v>No</v>
      </c>
      <c r="H2292" s="26">
        <f>VLOOKUP('Health care'!A2292,medical[#All],9,FALSE)</f>
        <v>0</v>
      </c>
      <c r="I2292" s="26" t="str">
        <f>VLOOKUP(A2292,medical[#All],10,FALSE)</f>
        <v>No</v>
      </c>
      <c r="J2292" s="27" t="str">
        <f>VLOOKUP(A2292,medical[#All],3,FALSE)</f>
        <v>Normal Weight</v>
      </c>
      <c r="K2292" s="27" t="str">
        <f>VLOOKUP(A2292,medical[#All],5,FALSE)</f>
        <v>Diabetes</v>
      </c>
      <c r="L2292" s="28" t="str">
        <f>VLOOKUP(A2292,hospital[#All],10,FALSE)</f>
        <v>11-Aug-2002</v>
      </c>
      <c r="M2292" s="29">
        <f>VLOOKUP(A2292,hospital[#All],6,FALSE)</f>
        <v>1137</v>
      </c>
      <c r="N2292" s="26" t="str">
        <f>VLOOKUP(A2292,hospital[#All],7,FALSE)</f>
        <v>tier - 3</v>
      </c>
      <c r="O2292" s="26" t="str">
        <f>VLOOKUP(A2292,hospital[#All],8,FALSE)</f>
        <v>tier - 1</v>
      </c>
      <c r="P2292" s="26" t="str">
        <f>VLOOKUP(A2292,hospital[#All],9,FALSE)</f>
        <v>R1013</v>
      </c>
      <c r="Q2292" s="26">
        <f>VLOOKUP(A2292,hospital[#All],11,FALSE)</f>
        <v>23</v>
      </c>
    </row>
    <row r="2293" spans="1:17" ht="15.6" x14ac:dyDescent="0.3">
      <c r="A2293" s="25" t="s">
        <v>66</v>
      </c>
      <c r="B2293" s="26" t="str">
        <f>VLOOKUP(A2293,cstm_name[#All],4,FALSE)</f>
        <v>Alan</v>
      </c>
      <c r="C2293" s="26">
        <f>VLOOKUP(A2293,medical[#All],2,FALSE)</f>
        <v>33.659999999999997</v>
      </c>
      <c r="D2293" s="26" t="str">
        <f>VLOOKUP(A2293,medical[#All],5,FALSE)</f>
        <v>Prediabetes</v>
      </c>
      <c r="E2293" s="26" t="str">
        <f>VLOOKUP(A2293,medical[#All],6,FALSE)</f>
        <v>No</v>
      </c>
      <c r="F2293" s="26" t="str">
        <f>VLOOKUP('Health care'!A2293,medical[#All],7,FALSE)</f>
        <v>yes</v>
      </c>
      <c r="G2293" s="26" t="str">
        <f>VLOOKUP(A2293,medical[#All],8,FALSE)</f>
        <v>No</v>
      </c>
      <c r="H2293" s="26">
        <f>VLOOKUP('Health care'!A2293,medical[#All],9,FALSE)</f>
        <v>1</v>
      </c>
      <c r="I2293" s="26" t="str">
        <f>VLOOKUP(A2293,medical[#All],10,FALSE)</f>
        <v>No</v>
      </c>
      <c r="J2293" s="27" t="str">
        <f>VLOOKUP(A2293,medical[#All],3,FALSE)</f>
        <v>Obesity</v>
      </c>
      <c r="K2293" s="27" t="str">
        <f>VLOOKUP(A2293,medical[#All],5,FALSE)</f>
        <v>Prediabetes</v>
      </c>
      <c r="L2293" s="28" t="str">
        <f>VLOOKUP(A2293,hospital[#All],10,FALSE)</f>
        <v>28-Nov-2004</v>
      </c>
      <c r="M2293" s="29">
        <f>VLOOKUP(A2293,hospital[#All],6,FALSE)</f>
        <v>1136.4000000000001</v>
      </c>
      <c r="N2293" s="26" t="str">
        <f>VLOOKUP(A2293,hospital[#All],7,FALSE)</f>
        <v>tier - 3</v>
      </c>
      <c r="O2293" s="26" t="str">
        <f>VLOOKUP(A2293,hospital[#All],8,FALSE)</f>
        <v>tier - 3</v>
      </c>
      <c r="P2293" s="26" t="str">
        <f>VLOOKUP(A2293,hospital[#All],9,FALSE)</f>
        <v>R1013</v>
      </c>
      <c r="Q2293" s="26">
        <f>VLOOKUP(A2293,hospital[#All],11,FALSE)</f>
        <v>21</v>
      </c>
    </row>
    <row r="2294" spans="1:17" ht="15.6" x14ac:dyDescent="0.3">
      <c r="A2294" s="25" t="s">
        <v>65</v>
      </c>
      <c r="B2294" s="26" t="str">
        <f>VLOOKUP(A2294,cstm_name[#All],4,FALSE)</f>
        <v>ryan</v>
      </c>
      <c r="C2294" s="26">
        <f>VLOOKUP(A2294,medical[#All],2,FALSE)</f>
        <v>33.33</v>
      </c>
      <c r="D2294" s="26" t="str">
        <f>VLOOKUP(A2294,medical[#All],5,FALSE)</f>
        <v>Prediabetes</v>
      </c>
      <c r="E2294" s="26" t="str">
        <f>VLOOKUP(A2294,medical[#All],6,FALSE)</f>
        <v>No</v>
      </c>
      <c r="F2294" s="26" t="str">
        <f>VLOOKUP('Health care'!A2294,medical[#All],7,FALSE)</f>
        <v>yes</v>
      </c>
      <c r="G2294" s="26" t="str">
        <f>VLOOKUP(A2294,medical[#All],8,FALSE)</f>
        <v>No</v>
      </c>
      <c r="H2294" s="26">
        <f>VLOOKUP('Health care'!A2294,medical[#All],9,FALSE)</f>
        <v>1</v>
      </c>
      <c r="I2294" s="26" t="str">
        <f>VLOOKUP(A2294,medical[#All],10,FALSE)</f>
        <v>No</v>
      </c>
      <c r="J2294" s="27" t="str">
        <f>VLOOKUP(A2294,medical[#All],3,FALSE)</f>
        <v>Obesity</v>
      </c>
      <c r="K2294" s="27" t="str">
        <f>VLOOKUP(A2294,medical[#All],5,FALSE)</f>
        <v>Prediabetes</v>
      </c>
      <c r="L2294" s="28" t="str">
        <f>VLOOKUP(A2294,hospital[#All],10,FALSE)</f>
        <v>11-Jun-2004</v>
      </c>
      <c r="M2294" s="29">
        <f>VLOOKUP(A2294,hospital[#All],6,FALSE)</f>
        <v>1135.94</v>
      </c>
      <c r="N2294" s="26" t="str">
        <f>VLOOKUP(A2294,hospital[#All],7,FALSE)</f>
        <v>tier - 3</v>
      </c>
      <c r="O2294" s="26" t="str">
        <f>VLOOKUP(A2294,hospital[#All],8,FALSE)</f>
        <v>tier - 3</v>
      </c>
      <c r="P2294" s="26" t="str">
        <f>VLOOKUP(A2294,hospital[#All],9,FALSE)</f>
        <v>R1013</v>
      </c>
      <c r="Q2294" s="26">
        <f>VLOOKUP(A2294,hospital[#All],11,FALSE)</f>
        <v>21</v>
      </c>
    </row>
    <row r="2295" spans="1:17" ht="15.6" x14ac:dyDescent="0.3">
      <c r="A2295" s="25" t="s">
        <v>64</v>
      </c>
      <c r="B2295" s="26" t="str">
        <f>VLOOKUP(A2295,cstm_name[#All],4,FALSE)</f>
        <v>hope</v>
      </c>
      <c r="C2295" s="26">
        <f>VLOOKUP(A2295,medical[#All],2,FALSE)</f>
        <v>21.84</v>
      </c>
      <c r="D2295" s="26" t="str">
        <f>VLOOKUP(A2295,medical[#All],5,FALSE)</f>
        <v>Prediabetes</v>
      </c>
      <c r="E2295" s="26" t="str">
        <f>VLOOKUP(A2295,medical[#All],6,FALSE)</f>
        <v>No</v>
      </c>
      <c r="F2295" s="26" t="str">
        <f>VLOOKUP('Health care'!A2295,medical[#All],7,FALSE)</f>
        <v>yes</v>
      </c>
      <c r="G2295" s="26" t="str">
        <f>VLOOKUP(A2295,medical[#All],8,FALSE)</f>
        <v>No</v>
      </c>
      <c r="H2295" s="26">
        <f>VLOOKUP('Health care'!A2295,medical[#All],9,FALSE)</f>
        <v>1</v>
      </c>
      <c r="I2295" s="26" t="str">
        <f>VLOOKUP(A2295,medical[#All],10,FALSE)</f>
        <v>No</v>
      </c>
      <c r="J2295" s="27" t="str">
        <f>VLOOKUP(A2295,medical[#All],3,FALSE)</f>
        <v>Normal Weight</v>
      </c>
      <c r="K2295" s="27" t="str">
        <f>VLOOKUP(A2295,medical[#All],5,FALSE)</f>
        <v>Prediabetes</v>
      </c>
      <c r="L2295" s="28" t="str">
        <f>VLOOKUP(A2295,hospital[#All],10,FALSE)</f>
        <v>6-Oct-2004</v>
      </c>
      <c r="M2295" s="29">
        <f>VLOOKUP(A2295,hospital[#All],6,FALSE)</f>
        <v>1135</v>
      </c>
      <c r="N2295" s="26" t="str">
        <f>VLOOKUP(A2295,hospital[#All],7,FALSE)</f>
        <v>tier - 3</v>
      </c>
      <c r="O2295" s="26" t="str">
        <f>VLOOKUP(A2295,hospital[#All],8,FALSE)</f>
        <v>tier - 3</v>
      </c>
      <c r="P2295" s="26" t="str">
        <f>VLOOKUP(A2295,hospital[#All],9,FALSE)</f>
        <v>R1013</v>
      </c>
      <c r="Q2295" s="26">
        <f>VLOOKUP(A2295,hospital[#All],11,FALSE)</f>
        <v>21</v>
      </c>
    </row>
    <row r="2296" spans="1:17" ht="15.6" x14ac:dyDescent="0.3">
      <c r="A2296" s="25" t="s">
        <v>63</v>
      </c>
      <c r="B2296" s="26" t="str">
        <f>VLOOKUP(A2296,cstm_name[#All],4,FALSE)</f>
        <v>josh</v>
      </c>
      <c r="C2296" s="26">
        <f>VLOOKUP(A2296,medical[#All],2,FALSE)</f>
        <v>16.87</v>
      </c>
      <c r="D2296" s="26" t="str">
        <f>VLOOKUP(A2296,medical[#All],5,FALSE)</f>
        <v>Diabetes</v>
      </c>
      <c r="E2296" s="26" t="str">
        <f>VLOOKUP(A2296,medical[#All],6,FALSE)</f>
        <v>No</v>
      </c>
      <c r="F2296" s="26" t="str">
        <f>VLOOKUP('Health care'!A2296,medical[#All],7,FALSE)</f>
        <v>No</v>
      </c>
      <c r="G2296" s="26" t="str">
        <f>VLOOKUP(A2296,medical[#All],8,FALSE)</f>
        <v>No</v>
      </c>
      <c r="H2296" s="26">
        <f>VLOOKUP('Health care'!A2296,medical[#All],9,FALSE)</f>
        <v>0</v>
      </c>
      <c r="I2296" s="26" t="str">
        <f>VLOOKUP(A2296,medical[#All],10,FALSE)</f>
        <v>No</v>
      </c>
      <c r="J2296" s="27" t="str">
        <f>VLOOKUP(A2296,medical[#All],3,FALSE)</f>
        <v>Underweight</v>
      </c>
      <c r="K2296" s="27" t="str">
        <f>VLOOKUP(A2296,medical[#All],5,FALSE)</f>
        <v>Diabetes</v>
      </c>
      <c r="L2296" s="28" t="str">
        <f>VLOOKUP(A2296,hospital[#All],10,FALSE)</f>
        <v>19-Jul-2002</v>
      </c>
      <c r="M2296" s="29">
        <f>VLOOKUP(A2296,hospital[#All],6,FALSE)</f>
        <v>1132</v>
      </c>
      <c r="N2296" s="26" t="str">
        <f>VLOOKUP(A2296,hospital[#All],7,FALSE)</f>
        <v>tier - 3</v>
      </c>
      <c r="O2296" s="26" t="str">
        <f>VLOOKUP(A2296,hospital[#All],8,FALSE)</f>
        <v>tier - 1</v>
      </c>
      <c r="P2296" s="26" t="str">
        <f>VLOOKUP(A2296,hospital[#All],9,FALSE)</f>
        <v>R1013</v>
      </c>
      <c r="Q2296" s="26">
        <f>VLOOKUP(A2296,hospital[#All],11,FALSE)</f>
        <v>23</v>
      </c>
    </row>
    <row r="2297" spans="1:17" ht="15.6" x14ac:dyDescent="0.3">
      <c r="A2297" s="25" t="s">
        <v>62</v>
      </c>
      <c r="B2297" s="26" t="str">
        <f>VLOOKUP(A2297,cstm_name[#All],4,FALSE)</f>
        <v>Jacob</v>
      </c>
      <c r="C2297" s="26">
        <f>VLOOKUP(A2297,medical[#All],2,FALSE)</f>
        <v>30.14</v>
      </c>
      <c r="D2297" s="26" t="str">
        <f>VLOOKUP(A2297,medical[#All],5,FALSE)</f>
        <v>Normal</v>
      </c>
      <c r="E2297" s="26" t="str">
        <f>VLOOKUP(A2297,medical[#All],6,FALSE)</f>
        <v>No</v>
      </c>
      <c r="F2297" s="26" t="str">
        <f>VLOOKUP('Health care'!A2297,medical[#All],7,FALSE)</f>
        <v>yes</v>
      </c>
      <c r="G2297" s="26" t="str">
        <f>VLOOKUP(A2297,medical[#All],8,FALSE)</f>
        <v>No</v>
      </c>
      <c r="H2297" s="26">
        <f>VLOOKUP('Health care'!A2297,medical[#All],9,FALSE)</f>
        <v>1</v>
      </c>
      <c r="I2297" s="26" t="str">
        <f>VLOOKUP(A2297,medical[#All],10,FALSE)</f>
        <v>No</v>
      </c>
      <c r="J2297" s="27" t="str">
        <f>VLOOKUP(A2297,medical[#All],3,FALSE)</f>
        <v>Obesity</v>
      </c>
      <c r="K2297" s="27" t="str">
        <f>VLOOKUP(A2297,medical[#All],5,FALSE)</f>
        <v>Normal</v>
      </c>
      <c r="L2297" s="28" t="str">
        <f>VLOOKUP(A2297,hospital[#All],10,FALSE)</f>
        <v>14-Jun-2004</v>
      </c>
      <c r="M2297" s="29">
        <f>VLOOKUP(A2297,hospital[#All],6,FALSE)</f>
        <v>1131.51</v>
      </c>
      <c r="N2297" s="26" t="str">
        <f>VLOOKUP(A2297,hospital[#All],7,FALSE)</f>
        <v>tier - 3</v>
      </c>
      <c r="O2297" s="26" t="str">
        <f>VLOOKUP(A2297,hospital[#All],8,FALSE)</f>
        <v>tier - 1</v>
      </c>
      <c r="P2297" s="26" t="str">
        <f>VLOOKUP(A2297,hospital[#All],9,FALSE)</f>
        <v>R1013</v>
      </c>
      <c r="Q2297" s="26">
        <f>VLOOKUP(A2297,hospital[#All],11,FALSE)</f>
        <v>21</v>
      </c>
    </row>
    <row r="2298" spans="1:17" ht="15.6" x14ac:dyDescent="0.3">
      <c r="A2298" s="25" t="s">
        <v>61</v>
      </c>
      <c r="B2298" s="26" t="str">
        <f>VLOOKUP(A2298,cstm_name[#All],4,FALSE)</f>
        <v>Jose</v>
      </c>
      <c r="C2298" s="26">
        <f>VLOOKUP(A2298,medical[#All],2,FALSE)</f>
        <v>23.21</v>
      </c>
      <c r="D2298" s="26" t="str">
        <f>VLOOKUP(A2298,medical[#All],5,FALSE)</f>
        <v>Normal</v>
      </c>
      <c r="E2298" s="26" t="str">
        <f>VLOOKUP(A2298,medical[#All],6,FALSE)</f>
        <v>No</v>
      </c>
      <c r="F2298" s="26" t="str">
        <f>VLOOKUP('Health care'!A2298,medical[#All],7,FALSE)</f>
        <v>yes</v>
      </c>
      <c r="G2298" s="26" t="str">
        <f>VLOOKUP(A2298,medical[#All],8,FALSE)</f>
        <v>No</v>
      </c>
      <c r="H2298" s="26">
        <f>VLOOKUP('Health care'!A2298,medical[#All],9,FALSE)</f>
        <v>1</v>
      </c>
      <c r="I2298" s="26" t="str">
        <f>VLOOKUP(A2298,medical[#All],10,FALSE)</f>
        <v>No</v>
      </c>
      <c r="J2298" s="27" t="str">
        <f>VLOOKUP(A2298,medical[#All],3,FALSE)</f>
        <v>Normal Weight</v>
      </c>
      <c r="K2298" s="27" t="str">
        <f>VLOOKUP(A2298,medical[#All],5,FALSE)</f>
        <v>Normal</v>
      </c>
      <c r="L2298" s="28" t="str">
        <f>VLOOKUP(A2298,hospital[#All],10,FALSE)</f>
        <v>12-Nov-2004</v>
      </c>
      <c r="M2298" s="29">
        <f>VLOOKUP(A2298,hospital[#All],6,FALSE)</f>
        <v>1121.8699999999999</v>
      </c>
      <c r="N2298" s="26" t="str">
        <f>VLOOKUP(A2298,hospital[#All],7,FALSE)</f>
        <v>tier - 3</v>
      </c>
      <c r="O2298" s="26" t="str">
        <f>VLOOKUP(A2298,hospital[#All],8,FALSE)</f>
        <v>tier - 1</v>
      </c>
      <c r="P2298" s="26" t="str">
        <f>VLOOKUP(A2298,hospital[#All],9,FALSE)</f>
        <v>R1013</v>
      </c>
      <c r="Q2298" s="26">
        <f>VLOOKUP(A2298,hospital[#All],11,FALSE)</f>
        <v>21</v>
      </c>
    </row>
    <row r="2299" spans="1:17" ht="15.6" x14ac:dyDescent="0.3">
      <c r="A2299" s="25" t="s">
        <v>60</v>
      </c>
      <c r="B2299" s="26" t="str">
        <f>VLOOKUP(A2299,cstm_name[#All],4,FALSE)</f>
        <v>Mary</v>
      </c>
      <c r="C2299" s="26">
        <f>VLOOKUP(A2299,medical[#All],2,FALSE)</f>
        <v>17.170000000000002</v>
      </c>
      <c r="D2299" s="26" t="str">
        <f>VLOOKUP(A2299,medical[#All],5,FALSE)</f>
        <v>Diabetes</v>
      </c>
      <c r="E2299" s="26" t="str">
        <f>VLOOKUP(A2299,medical[#All],6,FALSE)</f>
        <v>No</v>
      </c>
      <c r="F2299" s="26" t="str">
        <f>VLOOKUP('Health care'!A2299,medical[#All],7,FALSE)</f>
        <v>No</v>
      </c>
      <c r="G2299" s="26" t="str">
        <f>VLOOKUP(A2299,medical[#All],8,FALSE)</f>
        <v>No</v>
      </c>
      <c r="H2299" s="26">
        <f>VLOOKUP('Health care'!A2299,medical[#All],9,FALSE)</f>
        <v>0</v>
      </c>
      <c r="I2299" s="26" t="str">
        <f>VLOOKUP(A2299,medical[#All],10,FALSE)</f>
        <v>No</v>
      </c>
      <c r="J2299" s="27" t="str">
        <f>VLOOKUP(A2299,medical[#All],3,FALSE)</f>
        <v>Underweight</v>
      </c>
      <c r="K2299" s="27" t="str">
        <f>VLOOKUP(A2299,medical[#All],5,FALSE)</f>
        <v>Diabetes</v>
      </c>
      <c r="L2299" s="28" t="str">
        <f>VLOOKUP(A2299,hospital[#All],10,FALSE)</f>
        <v>13-Aug-2002</v>
      </c>
      <c r="M2299" s="29">
        <f>VLOOKUP(A2299,hospital[#All],6,FALSE)</f>
        <v>1086</v>
      </c>
      <c r="N2299" s="26" t="str">
        <f>VLOOKUP(A2299,hospital[#All],7,FALSE)</f>
        <v>tier - 3</v>
      </c>
      <c r="O2299" s="26" t="str">
        <f>VLOOKUP(A2299,hospital[#All],8,FALSE)</f>
        <v>tier - 3</v>
      </c>
      <c r="P2299" s="26" t="str">
        <f>VLOOKUP(A2299,hospital[#All],9,FALSE)</f>
        <v>R1013</v>
      </c>
      <c r="Q2299" s="26">
        <f>VLOOKUP(A2299,hospital[#All],11,FALSE)</f>
        <v>23</v>
      </c>
    </row>
    <row r="2300" spans="1:17" ht="15.6" x14ac:dyDescent="0.3">
      <c r="A2300" s="25" t="s">
        <v>59</v>
      </c>
      <c r="B2300" s="26" t="str">
        <f>VLOOKUP(A2300,cstm_name[#All],4,FALSE)</f>
        <v>Justin</v>
      </c>
      <c r="C2300" s="26">
        <f>VLOOKUP(A2300,medical[#All],2,FALSE)</f>
        <v>15.61</v>
      </c>
      <c r="D2300" s="26" t="str">
        <f>VLOOKUP(A2300,medical[#All],5,FALSE)</f>
        <v>Normal</v>
      </c>
      <c r="E2300" s="26" t="str">
        <f>VLOOKUP(A2300,medical[#All],6,FALSE)</f>
        <v>No</v>
      </c>
      <c r="F2300" s="26" t="str">
        <f>VLOOKUP('Health care'!A2300,medical[#All],7,FALSE)</f>
        <v>No</v>
      </c>
      <c r="G2300" s="26" t="str">
        <f>VLOOKUP(A2300,medical[#All],8,FALSE)</f>
        <v>No</v>
      </c>
      <c r="H2300" s="26">
        <f>VLOOKUP('Health care'!A2300,medical[#All],9,FALSE)</f>
        <v>1</v>
      </c>
      <c r="I2300" s="26" t="str">
        <f>VLOOKUP(A2300,medical[#All],10,FALSE)</f>
        <v>No</v>
      </c>
      <c r="J2300" s="27" t="str">
        <f>VLOOKUP(A2300,medical[#All],3,FALSE)</f>
        <v>Underweight</v>
      </c>
      <c r="K2300" s="27" t="str">
        <f>VLOOKUP(A2300,medical[#All],5,FALSE)</f>
        <v>Normal</v>
      </c>
      <c r="L2300" s="28" t="str">
        <f>VLOOKUP(A2300,hospital[#All],10,FALSE)</f>
        <v>26-Dec-1998</v>
      </c>
      <c r="M2300" s="29">
        <f>VLOOKUP(A2300,hospital[#All],6,FALSE)</f>
        <v>1082</v>
      </c>
      <c r="N2300" s="26" t="str">
        <f>VLOOKUP(A2300,hospital[#All],7,FALSE)</f>
        <v>tier - 3</v>
      </c>
      <c r="O2300" s="26" t="str">
        <f>VLOOKUP(A2300,hospital[#All],8,FALSE)</f>
        <v>tier - 2</v>
      </c>
      <c r="P2300" s="26" t="str">
        <f>VLOOKUP(A2300,hospital[#All],9,FALSE)</f>
        <v>R1013</v>
      </c>
      <c r="Q2300" s="26">
        <f>VLOOKUP(A2300,hospital[#All],11,FALSE)</f>
        <v>27</v>
      </c>
    </row>
    <row r="2301" spans="1:17" ht="15.6" x14ac:dyDescent="0.3">
      <c r="A2301" s="25" t="s">
        <v>58</v>
      </c>
      <c r="B2301" s="26" t="str">
        <f>VLOOKUP(A2301,cstm_name[#All],4,FALSE)</f>
        <v>patrick</v>
      </c>
      <c r="C2301" s="26">
        <f>VLOOKUP(A2301,medical[#All],2,FALSE)</f>
        <v>17.98</v>
      </c>
      <c r="D2301" s="26" t="str">
        <f>VLOOKUP(A2301,medical[#All],5,FALSE)</f>
        <v>Normal</v>
      </c>
      <c r="E2301" s="26" t="str">
        <f>VLOOKUP(A2301,medical[#All],6,FALSE)</f>
        <v>Yes</v>
      </c>
      <c r="F2301" s="26" t="str">
        <f>VLOOKUP('Health care'!A2301,medical[#All],7,FALSE)</f>
        <v>No</v>
      </c>
      <c r="G2301" s="26" t="str">
        <f>VLOOKUP(A2301,medical[#All],8,FALSE)</f>
        <v>Yes</v>
      </c>
      <c r="H2301" s="26">
        <f>VLOOKUP('Health care'!A2301,medical[#All],9,FALSE)</f>
        <v>1</v>
      </c>
      <c r="I2301" s="26" t="str">
        <f>VLOOKUP(A2301,medical[#All],10,FALSE)</f>
        <v>No</v>
      </c>
      <c r="J2301" s="27" t="str">
        <f>VLOOKUP(A2301,medical[#All],3,FALSE)</f>
        <v>Underweight</v>
      </c>
      <c r="K2301" s="27" t="str">
        <f>VLOOKUP(A2301,medical[#All],5,FALSE)</f>
        <v>Normal</v>
      </c>
      <c r="L2301" s="28" t="str">
        <f>VLOOKUP(A2301,hospital[#All],10,FALSE)</f>
        <v>13-Aug-1997</v>
      </c>
      <c r="M2301" s="29">
        <f>VLOOKUP(A2301,hospital[#All],6,FALSE)</f>
        <v>1071</v>
      </c>
      <c r="N2301" s="26" t="str">
        <f>VLOOKUP(A2301,hospital[#All],7,FALSE)</f>
        <v>tier - 3</v>
      </c>
      <c r="O2301" s="26" t="str">
        <f>VLOOKUP(A2301,hospital[#All],8,FALSE)</f>
        <v>tier - 3</v>
      </c>
      <c r="P2301" s="26" t="str">
        <f>VLOOKUP(A2301,hospital[#All],9,FALSE)</f>
        <v>R1013</v>
      </c>
      <c r="Q2301" s="26">
        <f>VLOOKUP(A2301,hospital[#All],11,FALSE)</f>
        <v>28</v>
      </c>
    </row>
    <row r="2302" spans="1:17" ht="15.6" x14ac:dyDescent="0.3">
      <c r="A2302" s="25" t="s">
        <v>57</v>
      </c>
      <c r="B2302" s="26" t="str">
        <f>VLOOKUP(A2302,cstm_name[#All],4,FALSE)</f>
        <v>roman</v>
      </c>
      <c r="C2302" s="26">
        <f>VLOOKUP(A2302,medical[#All],2,FALSE)</f>
        <v>21.64</v>
      </c>
      <c r="D2302" s="26" t="str">
        <f>VLOOKUP(A2302,medical[#All],5,FALSE)</f>
        <v>Normal</v>
      </c>
      <c r="E2302" s="26" t="str">
        <f>VLOOKUP(A2302,medical[#All],6,FALSE)</f>
        <v>No</v>
      </c>
      <c r="F2302" s="26" t="str">
        <f>VLOOKUP('Health care'!A2302,medical[#All],7,FALSE)</f>
        <v>yes</v>
      </c>
      <c r="G2302" s="26" t="str">
        <f>VLOOKUP(A2302,medical[#All],8,FALSE)</f>
        <v>No</v>
      </c>
      <c r="H2302" s="26">
        <f>VLOOKUP('Health care'!A2302,medical[#All],9,FALSE)</f>
        <v>1</v>
      </c>
      <c r="I2302" s="26" t="str">
        <f>VLOOKUP(A2302,medical[#All],10,FALSE)</f>
        <v>No</v>
      </c>
      <c r="J2302" s="27" t="str">
        <f>VLOOKUP(A2302,medical[#All],3,FALSE)</f>
        <v>Normal Weight</v>
      </c>
      <c r="K2302" s="27" t="str">
        <f>VLOOKUP(A2302,medical[#All],5,FALSE)</f>
        <v>Normal</v>
      </c>
      <c r="L2302" s="28" t="str">
        <f>VLOOKUP(A2302,hospital[#All],10,FALSE)</f>
        <v>24-Aug-2004</v>
      </c>
      <c r="M2302" s="29">
        <f>VLOOKUP(A2302,hospital[#All],6,FALSE)</f>
        <v>1070</v>
      </c>
      <c r="N2302" s="26" t="str">
        <f>VLOOKUP(A2302,hospital[#All],7,FALSE)</f>
        <v>tier - 3</v>
      </c>
      <c r="O2302" s="26" t="str">
        <f>VLOOKUP(A2302,hospital[#All],8,FALSE)</f>
        <v>tier - 3</v>
      </c>
      <c r="P2302" s="26" t="str">
        <f>VLOOKUP(A2302,hospital[#All],9,FALSE)</f>
        <v>R1013</v>
      </c>
      <c r="Q2302" s="26">
        <f>VLOOKUP(A2302,hospital[#All],11,FALSE)</f>
        <v>21</v>
      </c>
    </row>
    <row r="2303" spans="1:17" ht="15.6" x14ac:dyDescent="0.3">
      <c r="A2303" s="25" t="s">
        <v>56</v>
      </c>
      <c r="B2303" s="26" t="str">
        <f>VLOOKUP(A2303,cstm_name[#All],4,FALSE)</f>
        <v>david</v>
      </c>
      <c r="C2303" s="26">
        <f>VLOOKUP(A2303,medical[#All],2,FALSE)</f>
        <v>16.399999999999999</v>
      </c>
      <c r="D2303" s="26" t="str">
        <f>VLOOKUP(A2303,medical[#All],5,FALSE)</f>
        <v>Normal</v>
      </c>
      <c r="E2303" s="26" t="str">
        <f>VLOOKUP(A2303,medical[#All],6,FALSE)</f>
        <v>No</v>
      </c>
      <c r="F2303" s="26" t="str">
        <f>VLOOKUP('Health care'!A2303,medical[#All],7,FALSE)</f>
        <v>No</v>
      </c>
      <c r="G2303" s="26" t="str">
        <f>VLOOKUP(A2303,medical[#All],8,FALSE)</f>
        <v>Yes</v>
      </c>
      <c r="H2303" s="26">
        <f>VLOOKUP('Health care'!A2303,medical[#All],9,FALSE)</f>
        <v>1</v>
      </c>
      <c r="I2303" s="26" t="str">
        <f>VLOOKUP(A2303,medical[#All],10,FALSE)</f>
        <v>No</v>
      </c>
      <c r="J2303" s="27" t="str">
        <f>VLOOKUP(A2303,medical[#All],3,FALSE)</f>
        <v>Underweight</v>
      </c>
      <c r="K2303" s="27" t="str">
        <f>VLOOKUP(A2303,medical[#All],5,FALSE)</f>
        <v>Normal</v>
      </c>
      <c r="L2303" s="28" t="str">
        <f>VLOOKUP(A2303,hospital[#All],10,FALSE)</f>
        <v>28-Sep-1993</v>
      </c>
      <c r="M2303" s="29">
        <f>VLOOKUP(A2303,hospital[#All],6,FALSE)</f>
        <v>1068</v>
      </c>
      <c r="N2303" s="26" t="str">
        <f>VLOOKUP(A2303,hospital[#All],7,FALSE)</f>
        <v>tier - 3</v>
      </c>
      <c r="O2303" s="26" t="str">
        <f>VLOOKUP(A2303,hospital[#All],8,FALSE)</f>
        <v>tier - 1</v>
      </c>
      <c r="P2303" s="26" t="str">
        <f>VLOOKUP(A2303,hospital[#All],9,FALSE)</f>
        <v>R1013</v>
      </c>
      <c r="Q2303" s="26">
        <f>VLOOKUP(A2303,hospital[#All],11,FALSE)</f>
        <v>32</v>
      </c>
    </row>
    <row r="2304" spans="1:17" ht="15.6" x14ac:dyDescent="0.3">
      <c r="A2304" s="25" t="s">
        <v>55</v>
      </c>
      <c r="B2304" s="26" t="str">
        <f>VLOOKUP(A2304,cstm_name[#All],4,FALSE)</f>
        <v>Evelyn</v>
      </c>
      <c r="C2304" s="26">
        <f>VLOOKUP(A2304,medical[#All],2,FALSE)</f>
        <v>15.77</v>
      </c>
      <c r="D2304" s="26" t="str">
        <f>VLOOKUP(A2304,medical[#All],5,FALSE)</f>
        <v>Prediabetes</v>
      </c>
      <c r="E2304" s="26" t="str">
        <f>VLOOKUP(A2304,medical[#All],6,FALSE)</f>
        <v>Yes</v>
      </c>
      <c r="F2304" s="26" t="str">
        <f>VLOOKUP('Health care'!A2304,medical[#All],7,FALSE)</f>
        <v>No</v>
      </c>
      <c r="G2304" s="26" t="str">
        <f>VLOOKUP(A2304,medical[#All],8,FALSE)</f>
        <v>No</v>
      </c>
      <c r="H2304" s="26">
        <f>VLOOKUP('Health care'!A2304,medical[#All],9,FALSE)</f>
        <v>1</v>
      </c>
      <c r="I2304" s="26" t="str">
        <f>VLOOKUP(A2304,medical[#All],10,FALSE)</f>
        <v>No</v>
      </c>
      <c r="J2304" s="27" t="str">
        <f>VLOOKUP(A2304,medical[#All],3,FALSE)</f>
        <v>Underweight</v>
      </c>
      <c r="K2304" s="27" t="str">
        <f>VLOOKUP(A2304,medical[#All],5,FALSE)</f>
        <v>Prediabetes</v>
      </c>
      <c r="L2304" s="28" t="str">
        <f>VLOOKUP(A2304,hospital[#All],10,FALSE)</f>
        <v>1-Jun-1995</v>
      </c>
      <c r="M2304" s="29">
        <f>VLOOKUP(A2304,hospital[#All],6,FALSE)</f>
        <v>1056</v>
      </c>
      <c r="N2304" s="26" t="str">
        <f>VLOOKUP(A2304,hospital[#All],7,FALSE)</f>
        <v>tier - 3</v>
      </c>
      <c r="O2304" s="26" t="str">
        <f>VLOOKUP(A2304,hospital[#All],8,FALSE)</f>
        <v>tier - 2</v>
      </c>
      <c r="P2304" s="26" t="str">
        <f>VLOOKUP(A2304,hospital[#All],9,FALSE)</f>
        <v>R1013</v>
      </c>
      <c r="Q2304" s="26">
        <f>VLOOKUP(A2304,hospital[#All],11,FALSE)</f>
        <v>30</v>
      </c>
    </row>
    <row r="2305" spans="1:17" ht="15.6" x14ac:dyDescent="0.3">
      <c r="A2305" s="25" t="s">
        <v>54</v>
      </c>
      <c r="B2305" s="26" t="str">
        <f>VLOOKUP(A2305,cstm_name[#All],4,FALSE)</f>
        <v>jim</v>
      </c>
      <c r="C2305" s="26">
        <f>VLOOKUP(A2305,medical[#All],2,FALSE)</f>
        <v>18.27</v>
      </c>
      <c r="D2305" s="26" t="str">
        <f>VLOOKUP(A2305,medical[#All],5,FALSE)</f>
        <v>Diabetes</v>
      </c>
      <c r="E2305" s="26" t="str">
        <f>VLOOKUP(A2305,medical[#All],6,FALSE)</f>
        <v>No</v>
      </c>
      <c r="F2305" s="26" t="str">
        <f>VLOOKUP('Health care'!A2305,medical[#All],7,FALSE)</f>
        <v>No</v>
      </c>
      <c r="G2305" s="26" t="str">
        <f>VLOOKUP(A2305,medical[#All],8,FALSE)</f>
        <v>No</v>
      </c>
      <c r="H2305" s="26">
        <f>VLOOKUP('Health care'!A2305,medical[#All],9,FALSE)</f>
        <v>0</v>
      </c>
      <c r="I2305" s="26" t="str">
        <f>VLOOKUP(A2305,medical[#All],10,FALSE)</f>
        <v>No</v>
      </c>
      <c r="J2305" s="27" t="str">
        <f>VLOOKUP(A2305,medical[#All],3,FALSE)</f>
        <v>Underweight</v>
      </c>
      <c r="K2305" s="27" t="str">
        <f>VLOOKUP(A2305,medical[#All],5,FALSE)</f>
        <v>Diabetes</v>
      </c>
      <c r="L2305" s="28" t="str">
        <f>VLOOKUP(A2305,hospital[#All],10,FALSE)</f>
        <v>1-Jul-2002</v>
      </c>
      <c r="M2305" s="29">
        <f>VLOOKUP(A2305,hospital[#All],6,FALSE)</f>
        <v>1049</v>
      </c>
      <c r="N2305" s="26" t="str">
        <f>VLOOKUP(A2305,hospital[#All],7,FALSE)</f>
        <v>tier - 3</v>
      </c>
      <c r="O2305" s="26" t="str">
        <f>VLOOKUP(A2305,hospital[#All],8,FALSE)</f>
        <v>tier - 2</v>
      </c>
      <c r="P2305" s="26" t="str">
        <f>VLOOKUP(A2305,hospital[#All],9,FALSE)</f>
        <v>R1012</v>
      </c>
      <c r="Q2305" s="26">
        <f>VLOOKUP(A2305,hospital[#All],11,FALSE)</f>
        <v>23</v>
      </c>
    </row>
    <row r="2306" spans="1:17" ht="15.6" x14ac:dyDescent="0.3">
      <c r="A2306" s="25" t="s">
        <v>53</v>
      </c>
      <c r="B2306" s="26" t="str">
        <f>VLOOKUP(A2306,cstm_name[#All],4,FALSE)</f>
        <v>Matthew</v>
      </c>
      <c r="C2306" s="26">
        <f>VLOOKUP(A2306,medical[#All],2,FALSE)</f>
        <v>16.489999999999998</v>
      </c>
      <c r="D2306" s="26" t="str">
        <f>VLOOKUP(A2306,medical[#All],5,FALSE)</f>
        <v>Diabetes</v>
      </c>
      <c r="E2306" s="26" t="str">
        <f>VLOOKUP(A2306,medical[#All],6,FALSE)</f>
        <v>No</v>
      </c>
      <c r="F2306" s="26" t="str">
        <f>VLOOKUP('Health care'!A2306,medical[#All],7,FALSE)</f>
        <v>No</v>
      </c>
      <c r="G2306" s="26" t="str">
        <f>VLOOKUP(A2306,medical[#All],8,FALSE)</f>
        <v>No</v>
      </c>
      <c r="H2306" s="26">
        <f>VLOOKUP('Health care'!A2306,medical[#All],9,FALSE)</f>
        <v>0</v>
      </c>
      <c r="I2306" s="26" t="str">
        <f>VLOOKUP(A2306,medical[#All],10,FALSE)</f>
        <v>No</v>
      </c>
      <c r="J2306" s="27" t="str">
        <f>VLOOKUP(A2306,medical[#All],3,FALSE)</f>
        <v>Underweight</v>
      </c>
      <c r="K2306" s="27" t="str">
        <f>VLOOKUP(A2306,medical[#All],5,FALSE)</f>
        <v>Diabetes</v>
      </c>
      <c r="L2306" s="28" t="str">
        <f>VLOOKUP(A2306,hospital[#All],10,FALSE)</f>
        <v>20-Jul-2002</v>
      </c>
      <c r="M2306" s="29">
        <f>VLOOKUP(A2306,hospital[#All],6,FALSE)</f>
        <v>1047</v>
      </c>
      <c r="N2306" s="26" t="str">
        <f>VLOOKUP(A2306,hospital[#All],7,FALSE)</f>
        <v>tier - 3</v>
      </c>
      <c r="O2306" s="26" t="str">
        <f>VLOOKUP(A2306,hospital[#All],8,FALSE)</f>
        <v>tier - 1</v>
      </c>
      <c r="P2306" s="26" t="str">
        <f>VLOOKUP(A2306,hospital[#All],9,FALSE)</f>
        <v>R1013</v>
      </c>
      <c r="Q2306" s="26">
        <f>VLOOKUP(A2306,hospital[#All],11,FALSE)</f>
        <v>23</v>
      </c>
    </row>
    <row r="2307" spans="1:17" ht="15.6" x14ac:dyDescent="0.3">
      <c r="A2307" s="25" t="s">
        <v>52</v>
      </c>
      <c r="B2307" s="26" t="str">
        <f>VLOOKUP(A2307,cstm_name[#All],4,FALSE)</f>
        <v>kenneth</v>
      </c>
      <c r="C2307" s="26">
        <f>VLOOKUP(A2307,medical[#All],2,FALSE)</f>
        <v>16.14</v>
      </c>
      <c r="D2307" s="26" t="str">
        <f>VLOOKUP(A2307,medical[#All],5,FALSE)</f>
        <v>Normal</v>
      </c>
      <c r="E2307" s="26" t="str">
        <f>VLOOKUP(A2307,medical[#All],6,FALSE)</f>
        <v>No</v>
      </c>
      <c r="F2307" s="26" t="str">
        <f>VLOOKUP('Health care'!A2307,medical[#All],7,FALSE)</f>
        <v>No</v>
      </c>
      <c r="G2307" s="26" t="str">
        <f>VLOOKUP(A2307,medical[#All],8,FALSE)</f>
        <v>No</v>
      </c>
      <c r="H2307" s="26">
        <f>VLOOKUP('Health care'!A2307,medical[#All],9,FALSE)</f>
        <v>0</v>
      </c>
      <c r="I2307" s="26" t="str">
        <f>VLOOKUP(A2307,medical[#All],10,FALSE)</f>
        <v>No</v>
      </c>
      <c r="J2307" s="27" t="str">
        <f>VLOOKUP(A2307,medical[#All],3,FALSE)</f>
        <v>Underweight</v>
      </c>
      <c r="K2307" s="27" t="str">
        <f>VLOOKUP(A2307,medical[#All],5,FALSE)</f>
        <v>Normal</v>
      </c>
      <c r="L2307" s="28" t="str">
        <f>VLOOKUP(A2307,hospital[#All],10,FALSE)</f>
        <v>17-Nov-1994</v>
      </c>
      <c r="M2307" s="29">
        <f>VLOOKUP(A2307,hospital[#All],6,FALSE)</f>
        <v>1044</v>
      </c>
      <c r="N2307" s="26" t="str">
        <f>VLOOKUP(A2307,hospital[#All],7,FALSE)</f>
        <v>tier - 3</v>
      </c>
      <c r="O2307" s="26" t="str">
        <f>VLOOKUP(A2307,hospital[#All],8,FALSE)</f>
        <v>tier - 2</v>
      </c>
      <c r="P2307" s="26" t="str">
        <f>VLOOKUP(A2307,hospital[#All],9,FALSE)</f>
        <v>R1013</v>
      </c>
      <c r="Q2307" s="26">
        <f>VLOOKUP(A2307,hospital[#All],11,FALSE)</f>
        <v>31</v>
      </c>
    </row>
    <row r="2308" spans="1:17" ht="15.6" x14ac:dyDescent="0.3">
      <c r="A2308" s="25" t="s">
        <v>51</v>
      </c>
      <c r="B2308" s="26" t="str">
        <f>VLOOKUP(A2308,cstm_name[#All],4,FALSE)</f>
        <v>andrea</v>
      </c>
      <c r="C2308" s="26">
        <f>VLOOKUP(A2308,medical[#All],2,FALSE)</f>
        <v>20.85</v>
      </c>
      <c r="D2308" s="26" t="str">
        <f>VLOOKUP(A2308,medical[#All],5,FALSE)</f>
        <v>Normal</v>
      </c>
      <c r="E2308" s="26" t="str">
        <f>VLOOKUP(A2308,medical[#All],6,FALSE)</f>
        <v>Yes</v>
      </c>
      <c r="F2308" s="26" t="str">
        <f>VLOOKUP('Health care'!A2308,medical[#All],7,FALSE)</f>
        <v>No</v>
      </c>
      <c r="G2308" s="26" t="str">
        <f>VLOOKUP(A2308,medical[#All],8,FALSE)</f>
        <v>No</v>
      </c>
      <c r="H2308" s="26">
        <f>VLOOKUP('Health care'!A2308,medical[#All],9,FALSE)</f>
        <v>1</v>
      </c>
      <c r="I2308" s="26" t="str">
        <f>VLOOKUP(A2308,medical[#All],10,FALSE)</f>
        <v>No</v>
      </c>
      <c r="J2308" s="27" t="str">
        <f>VLOOKUP(A2308,medical[#All],3,FALSE)</f>
        <v>Normal Weight</v>
      </c>
      <c r="K2308" s="27" t="str">
        <f>VLOOKUP(A2308,medical[#All],5,FALSE)</f>
        <v>Normal</v>
      </c>
      <c r="L2308" s="28" t="str">
        <f>VLOOKUP(A2308,hospital[#All],10,FALSE)</f>
        <v>5-Oct-1995</v>
      </c>
      <c r="M2308" s="29">
        <f>VLOOKUP(A2308,hospital[#All],6,FALSE)</f>
        <v>1033.74</v>
      </c>
      <c r="N2308" s="26" t="str">
        <f>VLOOKUP(A2308,hospital[#All],7,FALSE)</f>
        <v>tier - 3</v>
      </c>
      <c r="O2308" s="26" t="str">
        <f>VLOOKUP(A2308,hospital[#All],8,FALSE)</f>
        <v>tier - 1</v>
      </c>
      <c r="P2308" s="26" t="str">
        <f>VLOOKUP(A2308,hospital[#All],9,FALSE)</f>
        <v>R1013</v>
      </c>
      <c r="Q2308" s="26">
        <f>VLOOKUP(A2308,hospital[#All],11,FALSE)</f>
        <v>30</v>
      </c>
    </row>
    <row r="2309" spans="1:17" ht="15.6" x14ac:dyDescent="0.3">
      <c r="A2309" s="25" t="s">
        <v>50</v>
      </c>
      <c r="B2309" s="26" t="str">
        <f>VLOOKUP(A2309,cstm_name[#All],4,FALSE)</f>
        <v>kristina</v>
      </c>
      <c r="C2309" s="26">
        <f>VLOOKUP(A2309,medical[#All],2,FALSE)</f>
        <v>15.88</v>
      </c>
      <c r="D2309" s="26" t="str">
        <f>VLOOKUP(A2309,medical[#All],5,FALSE)</f>
        <v>Normal</v>
      </c>
      <c r="E2309" s="26" t="str">
        <f>VLOOKUP(A2309,medical[#All],6,FALSE)</f>
        <v>No</v>
      </c>
      <c r="F2309" s="26" t="str">
        <f>VLOOKUP('Health care'!A2309,medical[#All],7,FALSE)</f>
        <v>No</v>
      </c>
      <c r="G2309" s="26" t="str">
        <f>VLOOKUP(A2309,medical[#All],8,FALSE)</f>
        <v>No</v>
      </c>
      <c r="H2309" s="26">
        <f>VLOOKUP('Health care'!A2309,medical[#All],9,FALSE)</f>
        <v>0</v>
      </c>
      <c r="I2309" s="26" t="str">
        <f>VLOOKUP(A2309,medical[#All],10,FALSE)</f>
        <v>No</v>
      </c>
      <c r="J2309" s="27" t="str">
        <f>VLOOKUP(A2309,medical[#All],3,FALSE)</f>
        <v>Underweight</v>
      </c>
      <c r="K2309" s="27" t="str">
        <f>VLOOKUP(A2309,medical[#All],5,FALSE)</f>
        <v>Normal</v>
      </c>
      <c r="L2309" s="28" t="str">
        <f>VLOOKUP(A2309,hospital[#All],10,FALSE)</f>
        <v>5-Aug-1999</v>
      </c>
      <c r="M2309" s="29">
        <f>VLOOKUP(A2309,hospital[#All],6,FALSE)</f>
        <v>1019</v>
      </c>
      <c r="N2309" s="26" t="str">
        <f>VLOOKUP(A2309,hospital[#All],7,FALSE)</f>
        <v>tier - 3</v>
      </c>
      <c r="O2309" s="26" t="str">
        <f>VLOOKUP(A2309,hospital[#All],8,FALSE)</f>
        <v>tier - 2</v>
      </c>
      <c r="P2309" s="26" t="str">
        <f>VLOOKUP(A2309,hospital[#All],9,FALSE)</f>
        <v>R1013</v>
      </c>
      <c r="Q2309" s="26">
        <f>VLOOKUP(A2309,hospital[#All],11,FALSE)</f>
        <v>26</v>
      </c>
    </row>
    <row r="2310" spans="1:17" ht="15.6" x14ac:dyDescent="0.3">
      <c r="A2310" s="25" t="s">
        <v>49</v>
      </c>
      <c r="B2310" s="26" t="str">
        <f>VLOOKUP(A2310,cstm_name[#All],4,FALSE)</f>
        <v>kristen</v>
      </c>
      <c r="C2310" s="26">
        <f>VLOOKUP(A2310,medical[#All],2,FALSE)</f>
        <v>20.66</v>
      </c>
      <c r="D2310" s="26" t="str">
        <f>VLOOKUP(A2310,medical[#All],5,FALSE)</f>
        <v>Prediabetes</v>
      </c>
      <c r="E2310" s="26" t="str">
        <f>VLOOKUP(A2310,medical[#All],6,FALSE)</f>
        <v>No</v>
      </c>
      <c r="F2310" s="26" t="str">
        <f>VLOOKUP('Health care'!A2310,medical[#All],7,FALSE)</f>
        <v>yes</v>
      </c>
      <c r="G2310" s="26" t="str">
        <f>VLOOKUP(A2310,medical[#All],8,FALSE)</f>
        <v>No</v>
      </c>
      <c r="H2310" s="26">
        <f>VLOOKUP('Health care'!A2310,medical[#All],9,FALSE)</f>
        <v>1</v>
      </c>
      <c r="I2310" s="26" t="str">
        <f>VLOOKUP(A2310,medical[#All],10,FALSE)</f>
        <v>No</v>
      </c>
      <c r="J2310" s="27" t="str">
        <f>VLOOKUP(A2310,medical[#All],3,FALSE)</f>
        <v>Normal Weight</v>
      </c>
      <c r="K2310" s="27" t="str">
        <f>VLOOKUP(A2310,medical[#All],5,FALSE)</f>
        <v>Prediabetes</v>
      </c>
      <c r="L2310" s="28" t="str">
        <f>VLOOKUP(A2310,hospital[#All],10,FALSE)</f>
        <v>9-Oct-2000</v>
      </c>
      <c r="M2310" s="29">
        <f>VLOOKUP(A2310,hospital[#All],6,FALSE)</f>
        <v>1012</v>
      </c>
      <c r="N2310" s="26" t="str">
        <f>VLOOKUP(A2310,hospital[#All],7,FALSE)</f>
        <v>tier - 3</v>
      </c>
      <c r="O2310" s="26" t="str">
        <f>VLOOKUP(A2310,hospital[#All],8,FALSE)</f>
        <v>tier - 2</v>
      </c>
      <c r="P2310" s="26" t="str">
        <f>VLOOKUP(A2310,hospital[#All],9,FALSE)</f>
        <v>R1013</v>
      </c>
      <c r="Q2310" s="26">
        <f>VLOOKUP(A2310,hospital[#All],11,FALSE)</f>
        <v>25</v>
      </c>
    </row>
    <row r="2311" spans="1:17" ht="15.6" x14ac:dyDescent="0.3">
      <c r="A2311" s="25" t="s">
        <v>48</v>
      </c>
      <c r="B2311" s="26" t="str">
        <f>VLOOKUP(A2311,cstm_name[#All],4,FALSE)</f>
        <v>matthew</v>
      </c>
      <c r="C2311" s="26">
        <f>VLOOKUP(A2311,medical[#All],2,FALSE)</f>
        <v>20.399999999999999</v>
      </c>
      <c r="D2311" s="26" t="str">
        <f>VLOOKUP(A2311,medical[#All],5,FALSE)</f>
        <v>Normal</v>
      </c>
      <c r="E2311" s="26" t="str">
        <f>VLOOKUP(A2311,medical[#All],6,FALSE)</f>
        <v>No</v>
      </c>
      <c r="F2311" s="26" t="str">
        <f>VLOOKUP('Health care'!A2311,medical[#All],7,FALSE)</f>
        <v>No</v>
      </c>
      <c r="G2311" s="26" t="str">
        <f>VLOOKUP(A2311,medical[#All],8,FALSE)</f>
        <v>No</v>
      </c>
      <c r="H2311" s="26">
        <f>VLOOKUP('Health care'!A2311,medical[#All],9,FALSE)</f>
        <v>0</v>
      </c>
      <c r="I2311" s="26" t="str">
        <f>VLOOKUP(A2311,medical[#All],10,FALSE)</f>
        <v>No</v>
      </c>
      <c r="J2311" s="27" t="str">
        <f>VLOOKUP(A2311,medical[#All],3,FALSE)</f>
        <v>Normal Weight</v>
      </c>
      <c r="K2311" s="27" t="str">
        <f>VLOOKUP(A2311,medical[#All],5,FALSE)</f>
        <v>Normal</v>
      </c>
      <c r="L2311" s="28" t="str">
        <f>VLOOKUP(A2311,hospital[#All],10,FALSE)</f>
        <v>22-Nov-1994</v>
      </c>
      <c r="M2311" s="29">
        <f>VLOOKUP(A2311,hospital[#All],6,FALSE)</f>
        <v>1006.65</v>
      </c>
      <c r="N2311" s="26" t="str">
        <f>VLOOKUP(A2311,hospital[#All],7,FALSE)</f>
        <v>tier - 3</v>
      </c>
      <c r="O2311" s="26" t="str">
        <f>VLOOKUP(A2311,hospital[#All],8,FALSE)</f>
        <v>tier - 2</v>
      </c>
      <c r="P2311" s="26" t="str">
        <f>VLOOKUP(A2311,hospital[#All],9,FALSE)</f>
        <v>R1013</v>
      </c>
      <c r="Q2311" s="26">
        <f>VLOOKUP(A2311,hospital[#All],11,FALSE)</f>
        <v>31</v>
      </c>
    </row>
    <row r="2312" spans="1:17" ht="15.6" x14ac:dyDescent="0.3">
      <c r="A2312" s="25" t="s">
        <v>47</v>
      </c>
      <c r="B2312" s="26" t="str">
        <f>VLOOKUP(A2312,cstm_name[#All],4,FALSE)</f>
        <v>kathleen</v>
      </c>
      <c r="C2312" s="26">
        <f>VLOOKUP(A2312,medical[#All],2,FALSE)</f>
        <v>25.19</v>
      </c>
      <c r="D2312" s="26" t="str">
        <f>VLOOKUP(A2312,medical[#All],5,FALSE)</f>
        <v>Normal</v>
      </c>
      <c r="E2312" s="26" t="str">
        <f>VLOOKUP(A2312,medical[#All],6,FALSE)</f>
        <v>Yes</v>
      </c>
      <c r="F2312" s="26" t="str">
        <f>VLOOKUP('Health care'!A2312,medical[#All],7,FALSE)</f>
        <v>No</v>
      </c>
      <c r="G2312" s="26" t="str">
        <f>VLOOKUP(A2312,medical[#All],8,FALSE)</f>
        <v>No</v>
      </c>
      <c r="H2312" s="26">
        <f>VLOOKUP('Health care'!A2312,medical[#All],9,FALSE)</f>
        <v>0</v>
      </c>
      <c r="I2312" s="26" t="str">
        <f>VLOOKUP(A2312,medical[#All],10,FALSE)</f>
        <v>No</v>
      </c>
      <c r="J2312" s="27" t="str">
        <f>VLOOKUP(A2312,medical[#All],3,FALSE)</f>
        <v>OverWeight</v>
      </c>
      <c r="K2312" s="27" t="str">
        <f>VLOOKUP(A2312,medical[#All],5,FALSE)</f>
        <v>Normal</v>
      </c>
      <c r="L2312" s="28" t="str">
        <f>VLOOKUP(A2312,hospital[#All],10,FALSE)</f>
        <v>19-Aug-2001</v>
      </c>
      <c r="M2312" s="29">
        <f>VLOOKUP(A2312,hospital[#All],6,FALSE)</f>
        <v>964.71</v>
      </c>
      <c r="N2312" s="26" t="str">
        <f>VLOOKUP(A2312,hospital[#All],7,FALSE)</f>
        <v>tier - 3</v>
      </c>
      <c r="O2312" s="26" t="str">
        <f>VLOOKUP(A2312,hospital[#All],8,FALSE)</f>
        <v>tier - 2</v>
      </c>
      <c r="P2312" s="26" t="str">
        <f>VLOOKUP(A2312,hospital[#All],9,FALSE)</f>
        <v>R1013</v>
      </c>
      <c r="Q2312" s="26">
        <f>VLOOKUP(A2312,hospital[#All],11,FALSE)</f>
        <v>24</v>
      </c>
    </row>
    <row r="2313" spans="1:17" ht="15.6" x14ac:dyDescent="0.3">
      <c r="A2313" s="25" t="s">
        <v>46</v>
      </c>
      <c r="B2313" s="26" t="str">
        <f>VLOOKUP(A2313,cstm_name[#All],4,FALSE)</f>
        <v>lindsey</v>
      </c>
      <c r="C2313" s="26">
        <f>VLOOKUP(A2313,medical[#All],2,FALSE)</f>
        <v>20.54</v>
      </c>
      <c r="D2313" s="26" t="str">
        <f>VLOOKUP(A2313,medical[#All],5,FALSE)</f>
        <v>Normal</v>
      </c>
      <c r="E2313" s="26" t="str">
        <f>VLOOKUP(A2313,medical[#All],6,FALSE)</f>
        <v>Yes</v>
      </c>
      <c r="F2313" s="26" t="str">
        <f>VLOOKUP('Health care'!A2313,medical[#All],7,FALSE)</f>
        <v>No</v>
      </c>
      <c r="G2313" s="26" t="str">
        <f>VLOOKUP(A2313,medical[#All],8,FALSE)</f>
        <v>No</v>
      </c>
      <c r="H2313" s="26">
        <f>VLOOKUP('Health care'!A2313,medical[#All],9,FALSE)</f>
        <v>1</v>
      </c>
      <c r="I2313" s="26" t="str">
        <f>VLOOKUP(A2313,medical[#All],10,FALSE)</f>
        <v>No</v>
      </c>
      <c r="J2313" s="27" t="str">
        <f>VLOOKUP(A2313,medical[#All],3,FALSE)</f>
        <v>Normal Weight</v>
      </c>
      <c r="K2313" s="27" t="str">
        <f>VLOOKUP(A2313,medical[#All],5,FALSE)</f>
        <v>Normal</v>
      </c>
      <c r="L2313" s="28" t="str">
        <f>VLOOKUP(A2313,hospital[#All],10,FALSE)</f>
        <v>28-Oct-1995</v>
      </c>
      <c r="M2313" s="29">
        <f>VLOOKUP(A2313,hospital[#All],6,FALSE)</f>
        <v>928.59</v>
      </c>
      <c r="N2313" s="26" t="str">
        <f>VLOOKUP(A2313,hospital[#All],7,FALSE)</f>
        <v>tier - 3</v>
      </c>
      <c r="O2313" s="26" t="str">
        <f>VLOOKUP(A2313,hospital[#All],8,FALSE)</f>
        <v>tier - 1</v>
      </c>
      <c r="P2313" s="26" t="str">
        <f>VLOOKUP(A2313,hospital[#All],9,FALSE)</f>
        <v>R1013</v>
      </c>
      <c r="Q2313" s="26">
        <f>VLOOKUP(A2313,hospital[#All],11,FALSE)</f>
        <v>30</v>
      </c>
    </row>
    <row r="2314" spans="1:17" ht="15.6" x14ac:dyDescent="0.3">
      <c r="A2314" s="25" t="s">
        <v>45</v>
      </c>
      <c r="B2314" s="26" t="str">
        <f>VLOOKUP(A2314,cstm_name[#All],4,FALSE)</f>
        <v>robert</v>
      </c>
      <c r="C2314" s="26">
        <f>VLOOKUP(A2314,medical[#All],2,FALSE)</f>
        <v>20.13</v>
      </c>
      <c r="D2314" s="26" t="str">
        <f>VLOOKUP(A2314,medical[#All],5,FALSE)</f>
        <v>Normal</v>
      </c>
      <c r="E2314" s="26" t="str">
        <f>VLOOKUP(A2314,medical[#All],6,FALSE)</f>
        <v>No</v>
      </c>
      <c r="F2314" s="26" t="str">
        <f>VLOOKUP('Health care'!A2314,medical[#All],7,FALSE)</f>
        <v>No</v>
      </c>
      <c r="G2314" s="26" t="str">
        <f>VLOOKUP(A2314,medical[#All],8,FALSE)</f>
        <v>No</v>
      </c>
      <c r="H2314" s="26">
        <f>VLOOKUP('Health care'!A2314,medical[#All],9,FALSE)</f>
        <v>0</v>
      </c>
      <c r="I2314" s="26" t="str">
        <f>VLOOKUP(A2314,medical[#All],10,FALSE)</f>
        <v>No</v>
      </c>
      <c r="J2314" s="27" t="str">
        <f>VLOOKUP(A2314,medical[#All],3,FALSE)</f>
        <v>Normal Weight</v>
      </c>
      <c r="K2314" s="27" t="str">
        <f>VLOOKUP(A2314,medical[#All],5,FALSE)</f>
        <v>Normal</v>
      </c>
      <c r="L2314" s="28" t="str">
        <f>VLOOKUP(A2314,hospital[#All],10,FALSE)</f>
        <v>30-Oct-1994</v>
      </c>
      <c r="M2314" s="29">
        <f>VLOOKUP(A2314,hospital[#All],6,FALSE)</f>
        <v>915.07</v>
      </c>
      <c r="N2314" s="26" t="str">
        <f>VLOOKUP(A2314,hospital[#All],7,FALSE)</f>
        <v>tier - 3</v>
      </c>
      <c r="O2314" s="26" t="str">
        <f>VLOOKUP(A2314,hospital[#All],8,FALSE)</f>
        <v>tier - 1</v>
      </c>
      <c r="P2314" s="26" t="str">
        <f>VLOOKUP(A2314,hospital[#All],9,FALSE)</f>
        <v>R1013</v>
      </c>
      <c r="Q2314" s="26">
        <f>VLOOKUP(A2314,hospital[#All],11,FALSE)</f>
        <v>31</v>
      </c>
    </row>
    <row r="2315" spans="1:17" ht="15.6" x14ac:dyDescent="0.3">
      <c r="A2315" s="25" t="s">
        <v>44</v>
      </c>
      <c r="B2315" s="26" t="str">
        <f>VLOOKUP(A2315,cstm_name[#All],4,FALSE)</f>
        <v>Sarah</v>
      </c>
      <c r="C2315" s="26">
        <f>VLOOKUP(A2315,medical[#All],2,FALSE)</f>
        <v>18.93</v>
      </c>
      <c r="D2315" s="26" t="str">
        <f>VLOOKUP(A2315,medical[#All],5,FALSE)</f>
        <v>Prediabetes</v>
      </c>
      <c r="E2315" s="26" t="str">
        <f>VLOOKUP(A2315,medical[#All],6,FALSE)</f>
        <v>No</v>
      </c>
      <c r="F2315" s="26" t="str">
        <f>VLOOKUP('Health care'!A2315,medical[#All],7,FALSE)</f>
        <v>No</v>
      </c>
      <c r="G2315" s="26" t="str">
        <f>VLOOKUP(A2315,medical[#All],8,FALSE)</f>
        <v>Yes</v>
      </c>
      <c r="H2315" s="26">
        <f>VLOOKUP('Health care'!A2315,medical[#All],9,FALSE)</f>
        <v>1</v>
      </c>
      <c r="I2315" s="26" t="str">
        <f>VLOOKUP(A2315,medical[#All],10,FALSE)</f>
        <v>No</v>
      </c>
      <c r="J2315" s="27" t="str">
        <f>VLOOKUP(A2315,medical[#All],3,FALSE)</f>
        <v>Normal Weight</v>
      </c>
      <c r="K2315" s="27" t="str">
        <f>VLOOKUP(A2315,medical[#All],5,FALSE)</f>
        <v>Prediabetes</v>
      </c>
      <c r="L2315" s="28" t="str">
        <f>VLOOKUP(A2315,hospital[#All],10,FALSE)</f>
        <v>27-Nov-1993</v>
      </c>
      <c r="M2315" s="29">
        <f>VLOOKUP(A2315,hospital[#All],6,FALSE)</f>
        <v>896.21</v>
      </c>
      <c r="N2315" s="26" t="str">
        <f>VLOOKUP(A2315,hospital[#All],7,FALSE)</f>
        <v>tier - 3</v>
      </c>
      <c r="O2315" s="26" t="str">
        <f>VLOOKUP(A2315,hospital[#All],8,FALSE)</f>
        <v>tier - 1</v>
      </c>
      <c r="P2315" s="26" t="str">
        <f>VLOOKUP(A2315,hospital[#All],9,FALSE)</f>
        <v>R1013</v>
      </c>
      <c r="Q2315" s="26">
        <f>VLOOKUP(A2315,hospital[#All],11,FALSE)</f>
        <v>32</v>
      </c>
    </row>
    <row r="2316" spans="1:17" ht="15.6" x14ac:dyDescent="0.3">
      <c r="A2316" s="25" t="s">
        <v>43</v>
      </c>
      <c r="B2316" s="26" t="str">
        <f>VLOOKUP(A2316,cstm_name[#All],4,FALSE)</f>
        <v>flannery</v>
      </c>
      <c r="C2316" s="26">
        <f>VLOOKUP(A2316,medical[#All],2,FALSE)</f>
        <v>24.14</v>
      </c>
      <c r="D2316" s="26" t="str">
        <f>VLOOKUP(A2316,medical[#All],5,FALSE)</f>
        <v>Normal</v>
      </c>
      <c r="E2316" s="26" t="str">
        <f>VLOOKUP(A2316,medical[#All],6,FALSE)</f>
        <v>No</v>
      </c>
      <c r="F2316" s="26" t="str">
        <f>VLOOKUP('Health care'!A2316,medical[#All],7,FALSE)</f>
        <v>yes</v>
      </c>
      <c r="G2316" s="26" t="str">
        <f>VLOOKUP(A2316,medical[#All],8,FALSE)</f>
        <v>No</v>
      </c>
      <c r="H2316" s="26">
        <f>VLOOKUP('Health care'!A2316,medical[#All],9,FALSE)</f>
        <v>1</v>
      </c>
      <c r="I2316" s="26" t="str">
        <f>VLOOKUP(A2316,medical[#All],10,FALSE)</f>
        <v>No</v>
      </c>
      <c r="J2316" s="27" t="str">
        <f>VLOOKUP(A2316,medical[#All],3,FALSE)</f>
        <v>Normal Weight</v>
      </c>
      <c r="K2316" s="27" t="str">
        <f>VLOOKUP(A2316,medical[#All],5,FALSE)</f>
        <v>Normal</v>
      </c>
      <c r="L2316" s="28" t="str">
        <f>VLOOKUP(A2316,hospital[#All],10,FALSE)</f>
        <v>18-Nov-2000</v>
      </c>
      <c r="M2316" s="29">
        <f>VLOOKUP(A2316,hospital[#All],6,FALSE)</f>
        <v>865.41</v>
      </c>
      <c r="N2316" s="26" t="str">
        <f>VLOOKUP(A2316,hospital[#All],7,FALSE)</f>
        <v>tier - 3</v>
      </c>
      <c r="O2316" s="26" t="str">
        <f>VLOOKUP(A2316,hospital[#All],8,FALSE)</f>
        <v>tier - 1</v>
      </c>
      <c r="P2316" s="26" t="str">
        <f>VLOOKUP(A2316,hospital[#All],9,FALSE)</f>
        <v>R1013</v>
      </c>
      <c r="Q2316" s="26">
        <f>VLOOKUP(A2316,hospital[#All],11,FALSE)</f>
        <v>25</v>
      </c>
    </row>
    <row r="2317" spans="1:17" ht="15.6" x14ac:dyDescent="0.3">
      <c r="A2317" s="25" t="s">
        <v>41</v>
      </c>
      <c r="B2317" s="26" t="str">
        <f>VLOOKUP(A2317,cstm_name[#All],4,FALSE)</f>
        <v>John</v>
      </c>
      <c r="C2317" s="26">
        <f>VLOOKUP(A2317,medical[#All],2,FALSE)</f>
        <v>25.03</v>
      </c>
      <c r="D2317" s="26" t="str">
        <f>VLOOKUP(A2317,medical[#All],5,FALSE)</f>
        <v>Prediabetes</v>
      </c>
      <c r="E2317" s="26" t="str">
        <f>VLOOKUP(A2317,medical[#All],6,FALSE)</f>
        <v>No</v>
      </c>
      <c r="F2317" s="26" t="str">
        <f>VLOOKUP('Health care'!A2317,medical[#All],7,FALSE)</f>
        <v>yes</v>
      </c>
      <c r="G2317" s="26" t="str">
        <f>VLOOKUP(A2317,medical[#All],8,FALSE)</f>
        <v>No</v>
      </c>
      <c r="H2317" s="26">
        <f>VLOOKUP('Health care'!A2317,medical[#All],9,FALSE)</f>
        <v>1</v>
      </c>
      <c r="I2317" s="26" t="str">
        <f>VLOOKUP(A2317,medical[#All],10,FALSE)</f>
        <v>No</v>
      </c>
      <c r="J2317" s="27" t="str">
        <f>VLOOKUP(A2317,medical[#All],3,FALSE)</f>
        <v>OverWeight</v>
      </c>
      <c r="K2317" s="27" t="str">
        <f>VLOOKUP(A2317,medical[#All],5,FALSE)</f>
        <v>Prediabetes</v>
      </c>
      <c r="L2317" s="28" t="str">
        <f>VLOOKUP(A2317,hospital[#All],10,FALSE)</f>
        <v>7-Oct-2004</v>
      </c>
      <c r="M2317" s="29">
        <f>VLOOKUP(A2317,hospital[#All],6,FALSE)</f>
        <v>830.52</v>
      </c>
      <c r="N2317" s="26" t="str">
        <f>VLOOKUP(A2317,hospital[#All],7,FALSE)</f>
        <v>tier - 3</v>
      </c>
      <c r="O2317" s="26" t="str">
        <f>VLOOKUP(A2317,hospital[#All],8,FALSE)</f>
        <v>tier - 2</v>
      </c>
      <c r="P2317" s="26" t="str">
        <f>VLOOKUP(A2317,hospital[#All],9,FALSE)</f>
        <v>R1011</v>
      </c>
      <c r="Q2317" s="26">
        <f>VLOOKUP(A2317,hospital[#All],11,FALSE)</f>
        <v>21</v>
      </c>
    </row>
    <row r="2318" spans="1:17" ht="15.6" x14ac:dyDescent="0.3">
      <c r="A2318" s="25" t="s">
        <v>40</v>
      </c>
      <c r="B2318" s="26" t="str">
        <f>VLOOKUP(A2318,cstm_name[#All],4,FALSE)</f>
        <v>koji</v>
      </c>
      <c r="C2318" s="26">
        <f>VLOOKUP(A2318,medical[#All],2,FALSE)</f>
        <v>20.47</v>
      </c>
      <c r="D2318" s="26" t="str">
        <f>VLOOKUP(A2318,medical[#All],5,FALSE)</f>
        <v>Prediabetes</v>
      </c>
      <c r="E2318" s="26" t="str">
        <f>VLOOKUP(A2318,medical[#All],6,FALSE)</f>
        <v>Yes</v>
      </c>
      <c r="F2318" s="26" t="str">
        <f>VLOOKUP('Health care'!A2318,medical[#All],7,FALSE)</f>
        <v>No</v>
      </c>
      <c r="G2318" s="26" t="str">
        <f>VLOOKUP(A2318,medical[#All],8,FALSE)</f>
        <v>No</v>
      </c>
      <c r="H2318" s="26">
        <f>VLOOKUP('Health care'!A2318,medical[#All],9,FALSE)</f>
        <v>1</v>
      </c>
      <c r="I2318" s="26" t="str">
        <f>VLOOKUP(A2318,medical[#All],10,FALSE)</f>
        <v>No</v>
      </c>
      <c r="J2318" s="27" t="str">
        <f>VLOOKUP(A2318,medical[#All],3,FALSE)</f>
        <v>Normal Weight</v>
      </c>
      <c r="K2318" s="27" t="str">
        <f>VLOOKUP(A2318,medical[#All],5,FALSE)</f>
        <v>Prediabetes</v>
      </c>
      <c r="L2318" s="28" t="str">
        <f>VLOOKUP(A2318,hospital[#All],10,FALSE)</f>
        <v>7-Dec-1995</v>
      </c>
      <c r="M2318" s="29">
        <f>VLOOKUP(A2318,hospital[#All],6,FALSE)</f>
        <v>773.54</v>
      </c>
      <c r="N2318" s="26" t="str">
        <f>VLOOKUP(A2318,hospital[#All],7,FALSE)</f>
        <v>tier - 3</v>
      </c>
      <c r="O2318" s="26" t="str">
        <f>VLOOKUP(A2318,hospital[#All],8,FALSE)</f>
        <v>tier - 2</v>
      </c>
      <c r="P2318" s="26" t="str">
        <f>VLOOKUP(A2318,hospital[#All],9,FALSE)</f>
        <v>R1013</v>
      </c>
      <c r="Q2318" s="26">
        <f>VLOOKUP(A2318,hospital[#All],11,FALSE)</f>
        <v>30</v>
      </c>
    </row>
    <row r="2319" spans="1:17" ht="15.6" x14ac:dyDescent="0.3">
      <c r="A2319" s="25" t="s">
        <v>39</v>
      </c>
      <c r="B2319" s="26" t="str">
        <f>VLOOKUP(A2319,cstm_name[#All],4,FALSE)</f>
        <v>Candice</v>
      </c>
      <c r="C2319" s="26">
        <f>VLOOKUP(A2319,medical[#All],2,FALSE)</f>
        <v>18.82</v>
      </c>
      <c r="D2319" s="26" t="str">
        <f>VLOOKUP(A2319,medical[#All],5,FALSE)</f>
        <v>Normal</v>
      </c>
      <c r="E2319" s="26" t="str">
        <f>VLOOKUP(A2319,medical[#All],6,FALSE)</f>
        <v>Yes</v>
      </c>
      <c r="F2319" s="26" t="str">
        <f>VLOOKUP('Health care'!A2319,medical[#All],7,FALSE)</f>
        <v>No</v>
      </c>
      <c r="G2319" s="26" t="str">
        <f>VLOOKUP(A2319,medical[#All],8,FALSE)</f>
        <v>No</v>
      </c>
      <c r="H2319" s="26">
        <f>VLOOKUP('Health care'!A2319,medical[#All],9,FALSE)</f>
        <v>0</v>
      </c>
      <c r="I2319" s="26" t="str">
        <f>VLOOKUP(A2319,medical[#All],10,FALSE)</f>
        <v>No</v>
      </c>
      <c r="J2319" s="27" t="str">
        <f>VLOOKUP(A2319,medical[#All],3,FALSE)</f>
        <v>Normal Weight</v>
      </c>
      <c r="K2319" s="27" t="str">
        <f>VLOOKUP(A2319,medical[#All],5,FALSE)</f>
        <v>Normal</v>
      </c>
      <c r="L2319" s="28" t="str">
        <f>VLOOKUP(A2319,hospital[#All],10,FALSE)</f>
        <v>18-Sep-1996</v>
      </c>
      <c r="M2319" s="29">
        <f>VLOOKUP(A2319,hospital[#All],6,FALSE)</f>
        <v>770.38</v>
      </c>
      <c r="N2319" s="26" t="str">
        <f>VLOOKUP(A2319,hospital[#All],7,FALSE)</f>
        <v>tier - 3</v>
      </c>
      <c r="O2319" s="26" t="str">
        <f>VLOOKUP(A2319,hospital[#All],8,FALSE)</f>
        <v>tier - 2</v>
      </c>
      <c r="P2319" s="26" t="str">
        <f>VLOOKUP(A2319,hospital[#All],9,FALSE)</f>
        <v>R1012</v>
      </c>
      <c r="Q2319" s="26">
        <f>VLOOKUP(A2319,hospital[#All],11,FALSE)</f>
        <v>29</v>
      </c>
    </row>
    <row r="2320" spans="1:17" ht="15.6" x14ac:dyDescent="0.3">
      <c r="A2320" s="25" t="s">
        <v>38</v>
      </c>
      <c r="B2320" s="26" t="str">
        <f>VLOOKUP(A2320,cstm_name[#All],4,FALSE)</f>
        <v>Theodore</v>
      </c>
      <c r="C2320" s="26">
        <f>VLOOKUP(A2320,medical[#All],2,FALSE)</f>
        <v>17.079999999999998</v>
      </c>
      <c r="D2320" s="26" t="str">
        <f>VLOOKUP(A2320,medical[#All],5,FALSE)</f>
        <v>Prediabetes</v>
      </c>
      <c r="E2320" s="26" t="str">
        <f>VLOOKUP(A2320,medical[#All],6,FALSE)</f>
        <v>No</v>
      </c>
      <c r="F2320" s="26" t="str">
        <f>VLOOKUP('Health care'!A2320,medical[#All],7,FALSE)</f>
        <v>No</v>
      </c>
      <c r="G2320" s="26" t="str">
        <f>VLOOKUP(A2320,medical[#All],8,FALSE)</f>
        <v>Yes</v>
      </c>
      <c r="H2320" s="26">
        <f>VLOOKUP('Health care'!A2320,medical[#All],9,FALSE)</f>
        <v>1</v>
      </c>
      <c r="I2320" s="26" t="str">
        <f>VLOOKUP(A2320,medical[#All],10,FALSE)</f>
        <v>No</v>
      </c>
      <c r="J2320" s="27" t="str">
        <f>VLOOKUP(A2320,medical[#All],3,FALSE)</f>
        <v>Underweight</v>
      </c>
      <c r="K2320" s="27" t="str">
        <f>VLOOKUP(A2320,medical[#All],5,FALSE)</f>
        <v>Prediabetes</v>
      </c>
      <c r="L2320" s="28" t="str">
        <f>VLOOKUP(A2320,hospital[#All],10,FALSE)</f>
        <v>28-Jun-1993</v>
      </c>
      <c r="M2320" s="29">
        <f>VLOOKUP(A2320,hospital[#All],6,FALSE)</f>
        <v>770</v>
      </c>
      <c r="N2320" s="26" t="str">
        <f>VLOOKUP(A2320,hospital[#All],7,FALSE)</f>
        <v>tier - 3</v>
      </c>
      <c r="O2320" s="26" t="str">
        <f>VLOOKUP(A2320,hospital[#All],8,FALSE)</f>
        <v>tier - 3</v>
      </c>
      <c r="P2320" s="26" t="str">
        <f>VLOOKUP(A2320,hospital[#All],9,FALSE)</f>
        <v>R1013</v>
      </c>
      <c r="Q2320" s="26">
        <f>VLOOKUP(A2320,hospital[#All],11,FALSE)</f>
        <v>32</v>
      </c>
    </row>
    <row r="2321" spans="1:17" ht="15.6" x14ac:dyDescent="0.3">
      <c r="A2321" s="25" t="s">
        <v>36</v>
      </c>
      <c r="B2321" s="26" t="str">
        <f>VLOOKUP(A2321,cstm_name[#All],4,FALSE)</f>
        <v>lindy</v>
      </c>
      <c r="C2321" s="26">
        <f>VLOOKUP(A2321,medical[#All],2,FALSE)</f>
        <v>19.21</v>
      </c>
      <c r="D2321" s="26" t="str">
        <f>VLOOKUP(A2321,medical[#All],5,FALSE)</f>
        <v>Normal</v>
      </c>
      <c r="E2321" s="26" t="str">
        <f>VLOOKUP(A2321,medical[#All],6,FALSE)</f>
        <v>Yes</v>
      </c>
      <c r="F2321" s="26" t="str">
        <f>VLOOKUP('Health care'!A2321,medical[#All],7,FALSE)</f>
        <v>No</v>
      </c>
      <c r="G2321" s="26" t="str">
        <f>VLOOKUP(A2321,medical[#All],8,FALSE)</f>
        <v>No</v>
      </c>
      <c r="H2321" s="26">
        <f>VLOOKUP('Health care'!A2321,medical[#All],9,FALSE)</f>
        <v>0</v>
      </c>
      <c r="I2321" s="26" t="str">
        <f>VLOOKUP(A2321,medical[#All],10,FALSE)</f>
        <v>No</v>
      </c>
      <c r="J2321" s="27" t="str">
        <f>VLOOKUP(A2321,medical[#All],3,FALSE)</f>
        <v>Normal Weight</v>
      </c>
      <c r="K2321" s="27" t="str">
        <f>VLOOKUP(A2321,medical[#All],5,FALSE)</f>
        <v>Normal</v>
      </c>
      <c r="L2321" s="28" t="str">
        <f>VLOOKUP(A2321,hospital[#All],10,FALSE)</f>
        <v>22-Oct-1996</v>
      </c>
      <c r="M2321" s="29">
        <f>VLOOKUP(A2321,hospital[#All],6,FALSE)</f>
        <v>760</v>
      </c>
      <c r="N2321" s="26" t="str">
        <f>VLOOKUP(A2321,hospital[#All],7,FALSE)</f>
        <v>tier - 3</v>
      </c>
      <c r="O2321" s="26" t="str">
        <f>VLOOKUP(A2321,hospital[#All],8,FALSE)</f>
        <v>tier - 3</v>
      </c>
      <c r="P2321" s="26" t="str">
        <f>VLOOKUP(A2321,hospital[#All],9,FALSE)</f>
        <v>R1013</v>
      </c>
      <c r="Q2321" s="26">
        <f>VLOOKUP(A2321,hospital[#All],11,FALSE)</f>
        <v>29</v>
      </c>
    </row>
    <row r="2322" spans="1:17" ht="15.6" x14ac:dyDescent="0.3">
      <c r="A2322" s="25" t="s">
        <v>34</v>
      </c>
      <c r="B2322" s="26" t="str">
        <f>VLOOKUP(A2322,cstm_name[#All],4,FALSE)</f>
        <v>thomas</v>
      </c>
      <c r="C2322" s="26">
        <f>VLOOKUP(A2322,medical[#All],2,FALSE)</f>
        <v>17.86</v>
      </c>
      <c r="D2322" s="26" t="str">
        <f>VLOOKUP(A2322,medical[#All],5,FALSE)</f>
        <v>Normal</v>
      </c>
      <c r="E2322" s="26" t="str">
        <f>VLOOKUP(A2322,medical[#All],6,FALSE)</f>
        <v>No</v>
      </c>
      <c r="F2322" s="26" t="str">
        <f>VLOOKUP('Health care'!A2322,medical[#All],7,FALSE)</f>
        <v>No</v>
      </c>
      <c r="G2322" s="26" t="str">
        <f>VLOOKUP(A2322,medical[#All],8,FALSE)</f>
        <v>Yes</v>
      </c>
      <c r="H2322" s="26">
        <f>VLOOKUP('Health care'!A2322,medical[#All],9,FALSE)</f>
        <v>1</v>
      </c>
      <c r="I2322" s="26" t="str">
        <f>VLOOKUP(A2322,medical[#All],10,FALSE)</f>
        <v>No</v>
      </c>
      <c r="J2322" s="27" t="str">
        <f>VLOOKUP(A2322,medical[#All],3,FALSE)</f>
        <v>Underweight</v>
      </c>
      <c r="K2322" s="27" t="str">
        <f>VLOOKUP(A2322,medical[#All],5,FALSE)</f>
        <v>Normal</v>
      </c>
      <c r="L2322" s="28" t="str">
        <f>VLOOKUP(A2322,hospital[#All],10,FALSE)</f>
        <v>9-Aug-1993</v>
      </c>
      <c r="M2322" s="29">
        <f>VLOOKUP(A2322,hospital[#All],6,FALSE)</f>
        <v>760</v>
      </c>
      <c r="N2322" s="26" t="str">
        <f>VLOOKUP(A2322,hospital[#All],7,FALSE)</f>
        <v>tier - 3</v>
      </c>
      <c r="O2322" s="26" t="str">
        <f>VLOOKUP(A2322,hospital[#All],8,FALSE)</f>
        <v>tier - 1</v>
      </c>
      <c r="P2322" s="26" t="str">
        <f>VLOOKUP(A2322,hospital[#All],9,FALSE)</f>
        <v>R1013</v>
      </c>
      <c r="Q2322" s="26">
        <f>VLOOKUP(A2322,hospital[#All],11,FALSE)</f>
        <v>32</v>
      </c>
    </row>
    <row r="2323" spans="1:17" ht="15.6" x14ac:dyDescent="0.3">
      <c r="A2323" s="25" t="s">
        <v>33</v>
      </c>
      <c r="B2323" s="26" t="str">
        <f>VLOOKUP(A2323,cstm_name[#All],4,FALSE)</f>
        <v>holly</v>
      </c>
      <c r="C2323" s="26">
        <f>VLOOKUP(A2323,medical[#All],2,FALSE)</f>
        <v>21.38</v>
      </c>
      <c r="D2323" s="26" t="str">
        <f>VLOOKUP(A2323,medical[#All],5,FALSE)</f>
        <v>Diabetes</v>
      </c>
      <c r="E2323" s="26" t="str">
        <f>VLOOKUP(A2323,medical[#All],6,FALSE)</f>
        <v>No</v>
      </c>
      <c r="F2323" s="26" t="str">
        <f>VLOOKUP('Health care'!A2323,medical[#All],7,FALSE)</f>
        <v>No</v>
      </c>
      <c r="G2323" s="26" t="str">
        <f>VLOOKUP(A2323,medical[#All],8,FALSE)</f>
        <v>No</v>
      </c>
      <c r="H2323" s="26">
        <f>VLOOKUP('Health care'!A2323,medical[#All],9,FALSE)</f>
        <v>0</v>
      </c>
      <c r="I2323" s="26" t="str">
        <f>VLOOKUP(A2323,medical[#All],10,FALSE)</f>
        <v>No</v>
      </c>
      <c r="J2323" s="27" t="str">
        <f>VLOOKUP(A2323,medical[#All],3,FALSE)</f>
        <v>Normal Weight</v>
      </c>
      <c r="K2323" s="27" t="str">
        <f>VLOOKUP(A2323,medical[#All],5,FALSE)</f>
        <v>Diabetes</v>
      </c>
      <c r="L2323" s="28" t="str">
        <f>VLOOKUP(A2323,hospital[#All],10,FALSE)</f>
        <v>19-Sep-2002</v>
      </c>
      <c r="M2323" s="29">
        <f>VLOOKUP(A2323,hospital[#All],6,FALSE)</f>
        <v>750</v>
      </c>
      <c r="N2323" s="26" t="str">
        <f>VLOOKUP(A2323,hospital[#All],7,FALSE)</f>
        <v>tier - 3</v>
      </c>
      <c r="O2323" s="26" t="str">
        <f>VLOOKUP(A2323,hospital[#All],8,FALSE)</f>
        <v>tier - 1</v>
      </c>
      <c r="P2323" s="26" t="str">
        <f>VLOOKUP(A2323,hospital[#All],9,FALSE)</f>
        <v>R1012</v>
      </c>
      <c r="Q2323" s="26">
        <f>VLOOKUP(A2323,hospital[#All],11,FALSE)</f>
        <v>23</v>
      </c>
    </row>
    <row r="2324" spans="1:17" ht="15.6" x14ac:dyDescent="0.3">
      <c r="A2324" s="25" t="s">
        <v>32</v>
      </c>
      <c r="B2324" s="26" t="str">
        <f>VLOOKUP(A2324,cstm_name[#All],4,FALSE)</f>
        <v>matthew</v>
      </c>
      <c r="C2324" s="26">
        <f>VLOOKUP(A2324,medical[#All],2,FALSE)</f>
        <v>23.35</v>
      </c>
      <c r="D2324" s="26" t="str">
        <f>VLOOKUP(A2324,medical[#All],5,FALSE)</f>
        <v>Prediabetes</v>
      </c>
      <c r="E2324" s="26" t="str">
        <f>VLOOKUP(A2324,medical[#All],6,FALSE)</f>
        <v>No</v>
      </c>
      <c r="F2324" s="26" t="str">
        <f>VLOOKUP('Health care'!A2324,medical[#All],7,FALSE)</f>
        <v>No</v>
      </c>
      <c r="G2324" s="26" t="str">
        <f>VLOOKUP(A2324,medical[#All],8,FALSE)</f>
        <v>No</v>
      </c>
      <c r="H2324" s="26">
        <f>VLOOKUP('Health care'!A2324,medical[#All],9,FALSE)</f>
        <v>0</v>
      </c>
      <c r="I2324" s="26" t="str">
        <f>VLOOKUP(A2324,medical[#All],10,FALSE)</f>
        <v>No</v>
      </c>
      <c r="J2324" s="27" t="str">
        <f>VLOOKUP(A2324,medical[#All],3,FALSE)</f>
        <v>Normal Weight</v>
      </c>
      <c r="K2324" s="27" t="str">
        <f>VLOOKUP(A2324,medical[#All],5,FALSE)</f>
        <v>Prediabetes</v>
      </c>
      <c r="L2324" s="28" t="str">
        <f>VLOOKUP(A2324,hospital[#All],10,FALSE)</f>
        <v>14-Dec-1999</v>
      </c>
      <c r="M2324" s="29">
        <f>VLOOKUP(A2324,hospital[#All],6,FALSE)</f>
        <v>722.99</v>
      </c>
      <c r="N2324" s="26" t="str">
        <f>VLOOKUP(A2324,hospital[#All],7,FALSE)</f>
        <v>tier - 3</v>
      </c>
      <c r="O2324" s="26" t="str">
        <f>VLOOKUP(A2324,hospital[#All],8,FALSE)</f>
        <v>tier - 1</v>
      </c>
      <c r="P2324" s="26" t="str">
        <f>VLOOKUP(A2324,hospital[#All],9,FALSE)</f>
        <v>R1013</v>
      </c>
      <c r="Q2324" s="26">
        <f>VLOOKUP(A2324,hospital[#All],11,FALSE)</f>
        <v>26</v>
      </c>
    </row>
    <row r="2325" spans="1:17" ht="15.6" x14ac:dyDescent="0.3">
      <c r="A2325" s="25" t="s">
        <v>29</v>
      </c>
      <c r="B2325" s="26" t="str">
        <f>VLOOKUP(A2325,cstm_name[#All],4,FALSE)</f>
        <v>Meghan</v>
      </c>
      <c r="C2325" s="26">
        <f>VLOOKUP(A2325,medical[#All],2,FALSE)</f>
        <v>22.24</v>
      </c>
      <c r="D2325" s="26" t="str">
        <f>VLOOKUP(A2325,medical[#All],5,FALSE)</f>
        <v>Normal</v>
      </c>
      <c r="E2325" s="26" t="str">
        <f>VLOOKUP(A2325,medical[#All],6,FALSE)</f>
        <v>No</v>
      </c>
      <c r="F2325" s="26" t="str">
        <f>VLOOKUP('Health care'!A2325,medical[#All],7,FALSE)</f>
        <v>No</v>
      </c>
      <c r="G2325" s="26" t="str">
        <f>VLOOKUP(A2325,medical[#All],8,FALSE)</f>
        <v>No</v>
      </c>
      <c r="H2325" s="26">
        <f>VLOOKUP('Health care'!A2325,medical[#All],9,FALSE)</f>
        <v>0</v>
      </c>
      <c r="I2325" s="26" t="str">
        <f>VLOOKUP(A2325,medical[#All],10,FALSE)</f>
        <v>No</v>
      </c>
      <c r="J2325" s="27" t="str">
        <f>VLOOKUP(A2325,medical[#All],3,FALSE)</f>
        <v>Normal Weight</v>
      </c>
      <c r="K2325" s="27" t="str">
        <f>VLOOKUP(A2325,medical[#All],5,FALSE)</f>
        <v>Normal</v>
      </c>
      <c r="L2325" s="28" t="str">
        <f>VLOOKUP(A2325,hospital[#All],10,FALSE)</f>
        <v>26-Dec-1999</v>
      </c>
      <c r="M2325" s="29">
        <f>VLOOKUP(A2325,hospital[#All],6,FALSE)</f>
        <v>700</v>
      </c>
      <c r="N2325" s="26" t="str">
        <f>VLOOKUP(A2325,hospital[#All],7,FALSE)</f>
        <v>tier - 2</v>
      </c>
      <c r="O2325" s="26" t="str">
        <f>VLOOKUP(A2325,hospital[#All],8,FALSE)</f>
        <v>tier - 3</v>
      </c>
      <c r="P2325" s="26" t="str">
        <f>VLOOKUP(A2325,hospital[#All],9,FALSE)</f>
        <v>R1013</v>
      </c>
      <c r="Q2325" s="26">
        <f>VLOOKUP(A2325,hospital[#All],11,FALSE)</f>
        <v>26</v>
      </c>
    </row>
    <row r="2326" spans="1:17" ht="15.6" x14ac:dyDescent="0.3">
      <c r="A2326" s="25" t="s">
        <v>28</v>
      </c>
      <c r="B2326" s="26" t="str">
        <f>VLOOKUP(A2326,cstm_name[#All],4,FALSE)</f>
        <v>fred</v>
      </c>
      <c r="C2326" s="26">
        <f>VLOOKUP(A2326,medical[#All],2,FALSE)</f>
        <v>24.76</v>
      </c>
      <c r="D2326" s="26" t="str">
        <f>VLOOKUP(A2326,medical[#All],5,FALSE)</f>
        <v>Normal</v>
      </c>
      <c r="E2326" s="26" t="str">
        <f>VLOOKUP(A2326,medical[#All],6,FALSE)</f>
        <v>Yes</v>
      </c>
      <c r="F2326" s="26" t="str">
        <f>VLOOKUP('Health care'!A2326,medical[#All],7,FALSE)</f>
        <v>No</v>
      </c>
      <c r="G2326" s="26" t="str">
        <f>VLOOKUP(A2326,medical[#All],8,FALSE)</f>
        <v>No</v>
      </c>
      <c r="H2326" s="26">
        <f>VLOOKUP('Health care'!A2326,medical[#All],9,FALSE)</f>
        <v>0</v>
      </c>
      <c r="I2326" s="26" t="str">
        <f>VLOOKUP(A2326,medical[#All],10,FALSE)</f>
        <v>No</v>
      </c>
      <c r="J2326" s="27" t="str">
        <f>VLOOKUP(A2326,medical[#All],3,FALSE)</f>
        <v>Normal Weight</v>
      </c>
      <c r="K2326" s="27" t="str">
        <f>VLOOKUP(A2326,medical[#All],5,FALSE)</f>
        <v>Normal</v>
      </c>
      <c r="L2326" s="28" t="str">
        <f>VLOOKUP(A2326,hospital[#All],10,FALSE)</f>
        <v>12-Sep-2001</v>
      </c>
      <c r="M2326" s="29">
        <f>VLOOKUP(A2326,hospital[#All],6,FALSE)</f>
        <v>687.54</v>
      </c>
      <c r="N2326" s="26" t="str">
        <f>VLOOKUP(A2326,hospital[#All],7,FALSE)</f>
        <v>tier - 3</v>
      </c>
      <c r="O2326" s="26" t="str">
        <f>VLOOKUP(A2326,hospital[#All],8,FALSE)</f>
        <v>tier - 2</v>
      </c>
      <c r="P2326" s="26" t="str">
        <f>VLOOKUP(A2326,hospital[#All],9,FALSE)</f>
        <v>R1013</v>
      </c>
      <c r="Q2326" s="26">
        <f>VLOOKUP(A2326,hospital[#All],11,FALSE)</f>
        <v>24</v>
      </c>
    </row>
    <row r="2327" spans="1:17" ht="15.6" x14ac:dyDescent="0.3">
      <c r="A2327" s="25" t="s">
        <v>27</v>
      </c>
      <c r="B2327" s="26" t="str">
        <f>VLOOKUP(A2327,cstm_name[#All],4,FALSE)</f>
        <v>sebastian</v>
      </c>
      <c r="C2327" s="26">
        <f>VLOOKUP(A2327,medical[#All],2,FALSE)</f>
        <v>20.100000000000001</v>
      </c>
      <c r="D2327" s="26" t="str">
        <f>VLOOKUP(A2327,medical[#All],5,FALSE)</f>
        <v>Normal</v>
      </c>
      <c r="E2327" s="26" t="str">
        <f>VLOOKUP(A2327,medical[#All],6,FALSE)</f>
        <v>Yes</v>
      </c>
      <c r="F2327" s="26" t="str">
        <f>VLOOKUP('Health care'!A2327,medical[#All],7,FALSE)</f>
        <v>No</v>
      </c>
      <c r="G2327" s="26" t="str">
        <f>VLOOKUP(A2327,medical[#All],8,FALSE)</f>
        <v>Yes</v>
      </c>
      <c r="H2327" s="26">
        <f>VLOOKUP('Health care'!A2327,medical[#All],9,FALSE)</f>
        <v>1</v>
      </c>
      <c r="I2327" s="26" t="str">
        <f>VLOOKUP(A2327,medical[#All],10,FALSE)</f>
        <v>No</v>
      </c>
      <c r="J2327" s="27" t="str">
        <f>VLOOKUP(A2327,medical[#All],3,FALSE)</f>
        <v>Normal Weight</v>
      </c>
      <c r="K2327" s="27" t="str">
        <f>VLOOKUP(A2327,medical[#All],5,FALSE)</f>
        <v>Normal</v>
      </c>
      <c r="L2327" s="28" t="str">
        <f>VLOOKUP(A2327,hospital[#All],10,FALSE)</f>
        <v>9-Nov-1997</v>
      </c>
      <c r="M2327" s="29">
        <f>VLOOKUP(A2327,hospital[#All],6,FALSE)</f>
        <v>670</v>
      </c>
      <c r="N2327" s="26" t="str">
        <f>VLOOKUP(A2327,hospital[#All],7,FALSE)</f>
        <v>tier - 3</v>
      </c>
      <c r="O2327" s="26" t="str">
        <f>VLOOKUP(A2327,hospital[#All],8,FALSE)</f>
        <v>tier - 3</v>
      </c>
      <c r="P2327" s="26" t="str">
        <f>VLOOKUP(A2327,hospital[#All],9,FALSE)</f>
        <v>R1013</v>
      </c>
      <c r="Q2327" s="26">
        <f>VLOOKUP(A2327,hospital[#All],11,FALSE)</f>
        <v>28</v>
      </c>
    </row>
    <row r="2328" spans="1:17" ht="15.6" x14ac:dyDescent="0.3">
      <c r="A2328" s="25" t="s">
        <v>26</v>
      </c>
      <c r="B2328" s="26" t="str">
        <f>VLOOKUP(A2328,cstm_name[#All],4,FALSE)</f>
        <v>laura</v>
      </c>
      <c r="C2328" s="26">
        <f>VLOOKUP(A2328,medical[#All],2,FALSE)</f>
        <v>21.77</v>
      </c>
      <c r="D2328" s="26" t="str">
        <f>VLOOKUP(A2328,medical[#All],5,FALSE)</f>
        <v>Diabetes</v>
      </c>
      <c r="E2328" s="26" t="str">
        <f>VLOOKUP(A2328,medical[#All],6,FALSE)</f>
        <v>No</v>
      </c>
      <c r="F2328" s="26" t="str">
        <f>VLOOKUP('Health care'!A2328,medical[#All],7,FALSE)</f>
        <v>No</v>
      </c>
      <c r="G2328" s="26" t="str">
        <f>VLOOKUP(A2328,medical[#All],8,FALSE)</f>
        <v>No</v>
      </c>
      <c r="H2328" s="26">
        <f>VLOOKUP('Health care'!A2328,medical[#All],9,FALSE)</f>
        <v>0</v>
      </c>
      <c r="I2328" s="26" t="str">
        <f>VLOOKUP(A2328,medical[#All],10,FALSE)</f>
        <v>No</v>
      </c>
      <c r="J2328" s="27" t="str">
        <f>VLOOKUP(A2328,medical[#All],3,FALSE)</f>
        <v>Normal Weight</v>
      </c>
      <c r="K2328" s="27" t="str">
        <f>VLOOKUP(A2328,medical[#All],5,FALSE)</f>
        <v>Diabetes</v>
      </c>
      <c r="L2328" s="28" t="str">
        <f>VLOOKUP(A2328,hospital[#All],10,FALSE)</f>
        <v>29-Nov-2002</v>
      </c>
      <c r="M2328" s="29">
        <f>VLOOKUP(A2328,hospital[#All],6,FALSE)</f>
        <v>668</v>
      </c>
      <c r="N2328" s="26" t="str">
        <f>VLOOKUP(A2328,hospital[#All],7,FALSE)</f>
        <v>tier - 3</v>
      </c>
      <c r="O2328" s="26" t="str">
        <f>VLOOKUP(A2328,hospital[#All],8,FALSE)</f>
        <v>tier - 2</v>
      </c>
      <c r="P2328" s="26" t="str">
        <f>VLOOKUP(A2328,hospital[#All],9,FALSE)</f>
        <v>R1012</v>
      </c>
      <c r="Q2328" s="26">
        <f>VLOOKUP(A2328,hospital[#All],11,FALSE)</f>
        <v>23</v>
      </c>
    </row>
    <row r="2329" spans="1:17" ht="15.6" x14ac:dyDescent="0.3">
      <c r="A2329" s="25" t="s">
        <v>25</v>
      </c>
      <c r="B2329" s="26" t="str">
        <f>VLOOKUP(A2329,cstm_name[#All],4,FALSE)</f>
        <v>nicole</v>
      </c>
      <c r="C2329" s="26">
        <f>VLOOKUP(A2329,medical[#All],2,FALSE)</f>
        <v>17.82</v>
      </c>
      <c r="D2329" s="26" t="str">
        <f>VLOOKUP(A2329,medical[#All],5,FALSE)</f>
        <v>Normal</v>
      </c>
      <c r="E2329" s="26" t="str">
        <f>VLOOKUP(A2329,medical[#All],6,FALSE)</f>
        <v>Yes</v>
      </c>
      <c r="F2329" s="26" t="str">
        <f>VLOOKUP('Health care'!A2329,medical[#All],7,FALSE)</f>
        <v>No</v>
      </c>
      <c r="G2329" s="26" t="str">
        <f>VLOOKUP(A2329,medical[#All],8,FALSE)</f>
        <v>No</v>
      </c>
      <c r="H2329" s="26">
        <f>VLOOKUP('Health care'!A2329,medical[#All],9,FALSE)</f>
        <v>1</v>
      </c>
      <c r="I2329" s="26" t="str">
        <f>VLOOKUP(A2329,medical[#All],10,FALSE)</f>
        <v>No</v>
      </c>
      <c r="J2329" s="27" t="str">
        <f>VLOOKUP(A2329,medical[#All],3,FALSE)</f>
        <v>Underweight</v>
      </c>
      <c r="K2329" s="27" t="str">
        <f>VLOOKUP(A2329,medical[#All],5,FALSE)</f>
        <v>Normal</v>
      </c>
      <c r="L2329" s="28" t="str">
        <f>VLOOKUP(A2329,hospital[#All],10,FALSE)</f>
        <v>4-Jul-1995</v>
      </c>
      <c r="M2329" s="29">
        <f>VLOOKUP(A2329,hospital[#All],6,FALSE)</f>
        <v>650</v>
      </c>
      <c r="N2329" s="26" t="str">
        <f>VLOOKUP(A2329,hospital[#All],7,FALSE)</f>
        <v>tier - 3</v>
      </c>
      <c r="O2329" s="26" t="str">
        <f>VLOOKUP(A2329,hospital[#All],8,FALSE)</f>
        <v>tier - 3</v>
      </c>
      <c r="P2329" s="26" t="str">
        <f>VLOOKUP(A2329,hospital[#All],9,FALSE)</f>
        <v>R1013</v>
      </c>
      <c r="Q2329" s="26">
        <f>VLOOKUP(A2329,hospital[#All],11,FALSE)</f>
        <v>30</v>
      </c>
    </row>
    <row r="2330" spans="1:17" ht="15.6" x14ac:dyDescent="0.3">
      <c r="A2330" s="25" t="s">
        <v>24</v>
      </c>
      <c r="B2330" s="26" t="str">
        <f>VLOOKUP(A2330,cstm_name[#All],4,FALSE)</f>
        <v>Susan</v>
      </c>
      <c r="C2330" s="26">
        <f>VLOOKUP(A2330,medical[#All],2,FALSE)</f>
        <v>17.07</v>
      </c>
      <c r="D2330" s="26" t="str">
        <f>VLOOKUP(A2330,medical[#All],5,FALSE)</f>
        <v>Normal</v>
      </c>
      <c r="E2330" s="26" t="str">
        <f>VLOOKUP(A2330,medical[#All],6,FALSE)</f>
        <v>No</v>
      </c>
      <c r="F2330" s="26" t="str">
        <f>VLOOKUP('Health care'!A2330,medical[#All],7,FALSE)</f>
        <v>No</v>
      </c>
      <c r="G2330" s="26" t="str">
        <f>VLOOKUP(A2330,medical[#All],8,FALSE)</f>
        <v>Yes</v>
      </c>
      <c r="H2330" s="26">
        <f>VLOOKUP('Health care'!A2330,medical[#All],9,FALSE)</f>
        <v>1</v>
      </c>
      <c r="I2330" s="26" t="str">
        <f>VLOOKUP(A2330,medical[#All],10,FALSE)</f>
        <v>No</v>
      </c>
      <c r="J2330" s="27" t="str">
        <f>VLOOKUP(A2330,medical[#All],3,FALSE)</f>
        <v>Underweight</v>
      </c>
      <c r="K2330" s="27" t="str">
        <f>VLOOKUP(A2330,medical[#All],5,FALSE)</f>
        <v>Normal</v>
      </c>
      <c r="L2330" s="28" t="str">
        <f>VLOOKUP(A2330,hospital[#All],10,FALSE)</f>
        <v>1-Jun-1993</v>
      </c>
      <c r="M2330" s="29">
        <f>VLOOKUP(A2330,hospital[#All],6,FALSE)</f>
        <v>650</v>
      </c>
      <c r="N2330" s="26" t="str">
        <f>VLOOKUP(A2330,hospital[#All],7,FALSE)</f>
        <v>tier - 3</v>
      </c>
      <c r="O2330" s="26" t="str">
        <f>VLOOKUP(A2330,hospital[#All],8,FALSE)</f>
        <v>tier - 3</v>
      </c>
      <c r="P2330" s="26" t="str">
        <f>VLOOKUP(A2330,hospital[#All],9,FALSE)</f>
        <v>R1013</v>
      </c>
      <c r="Q2330" s="26">
        <f>VLOOKUP(A2330,hospital[#All],11,FALSE)</f>
        <v>32</v>
      </c>
    </row>
    <row r="2331" spans="1:17" ht="15.6" x14ac:dyDescent="0.3">
      <c r="A2331" s="25" t="s">
        <v>22</v>
      </c>
      <c r="B2331" s="26" t="str">
        <f>VLOOKUP(A2331,cstm_name[#All],4,FALSE)</f>
        <v>katy</v>
      </c>
      <c r="C2331" s="26">
        <f>VLOOKUP(A2331,medical[#All],2,FALSE)</f>
        <v>22.24</v>
      </c>
      <c r="D2331" s="26" t="str">
        <f>VLOOKUP(A2331,medical[#All],5,FALSE)</f>
        <v>Normal</v>
      </c>
      <c r="E2331" s="26" t="str">
        <f>VLOOKUP(A2331,medical[#All],6,FALSE)</f>
        <v>Yes</v>
      </c>
      <c r="F2331" s="26" t="str">
        <f>VLOOKUP('Health care'!A2331,medical[#All],7,FALSE)</f>
        <v>No</v>
      </c>
      <c r="G2331" s="26" t="str">
        <f>VLOOKUP(A2331,medical[#All],8,FALSE)</f>
        <v>No</v>
      </c>
      <c r="H2331" s="26">
        <f>VLOOKUP('Health care'!A2331,medical[#All],9,FALSE)</f>
        <v>0</v>
      </c>
      <c r="I2331" s="26" t="str">
        <f>VLOOKUP(A2331,medical[#All],10,FALSE)</f>
        <v>No</v>
      </c>
      <c r="J2331" s="27" t="str">
        <f>VLOOKUP(A2331,medical[#All],3,FALSE)</f>
        <v>Normal Weight</v>
      </c>
      <c r="K2331" s="27" t="str">
        <f>VLOOKUP(A2331,medical[#All],5,FALSE)</f>
        <v>Normal</v>
      </c>
      <c r="L2331" s="28" t="str">
        <f>VLOOKUP(A2331,hospital[#All],10,FALSE)</f>
        <v>20-Nov-2001</v>
      </c>
      <c r="M2331" s="29">
        <f>VLOOKUP(A2331,hospital[#All],6,FALSE)</f>
        <v>646.14</v>
      </c>
      <c r="N2331" s="26" t="str">
        <f>VLOOKUP(A2331,hospital[#All],7,FALSE)</f>
        <v>tier - 3</v>
      </c>
      <c r="O2331" s="26" t="str">
        <f>VLOOKUP(A2331,hospital[#All],8,FALSE)</f>
        <v>tier - 3</v>
      </c>
      <c r="P2331" s="26" t="str">
        <f>VLOOKUP(A2331,hospital[#All],9,FALSE)</f>
        <v>R1012</v>
      </c>
      <c r="Q2331" s="26">
        <f>VLOOKUP(A2331,hospital[#All],11,FALSE)</f>
        <v>24</v>
      </c>
    </row>
    <row r="2332" spans="1:17" ht="15.6" x14ac:dyDescent="0.3">
      <c r="A2332" s="25" t="s">
        <v>21</v>
      </c>
      <c r="B2332" s="26" t="str">
        <f>VLOOKUP(A2332,cstm_name[#All],4,FALSE)</f>
        <v>jordan</v>
      </c>
      <c r="C2332" s="26">
        <f>VLOOKUP(A2332,medical[#All],2,FALSE)</f>
        <v>22.34</v>
      </c>
      <c r="D2332" s="26" t="str">
        <f>VLOOKUP(A2332,medical[#All],5,FALSE)</f>
        <v>Normal</v>
      </c>
      <c r="E2332" s="26" t="str">
        <f>VLOOKUP(A2332,medical[#All],6,FALSE)</f>
        <v>No</v>
      </c>
      <c r="F2332" s="26" t="str">
        <f>VLOOKUP('Health care'!A2332,medical[#All],7,FALSE)</f>
        <v>No</v>
      </c>
      <c r="G2332" s="26" t="str">
        <f>VLOOKUP(A2332,medical[#All],8,FALSE)</f>
        <v>No</v>
      </c>
      <c r="H2332" s="26">
        <f>VLOOKUP('Health care'!A2332,medical[#All],9,FALSE)</f>
        <v>1</v>
      </c>
      <c r="I2332" s="26" t="str">
        <f>VLOOKUP(A2332,medical[#All],10,FALSE)</f>
        <v>No</v>
      </c>
      <c r="J2332" s="27" t="str">
        <f>VLOOKUP(A2332,medical[#All],3,FALSE)</f>
        <v>Normal Weight</v>
      </c>
      <c r="K2332" s="27" t="str">
        <f>VLOOKUP(A2332,medical[#All],5,FALSE)</f>
        <v>Normal</v>
      </c>
      <c r="L2332" s="28" t="str">
        <f>VLOOKUP(A2332,hospital[#All],10,FALSE)</f>
        <v>27-Jul-1998</v>
      </c>
      <c r="M2332" s="29">
        <f>VLOOKUP(A2332,hospital[#All],6,FALSE)</f>
        <v>637.26</v>
      </c>
      <c r="N2332" s="26" t="str">
        <f>VLOOKUP(A2332,hospital[#All],7,FALSE)</f>
        <v>tier - 3</v>
      </c>
      <c r="O2332" s="26" t="str">
        <f>VLOOKUP(A2332,hospital[#All],8,FALSE)</f>
        <v>tier - 3</v>
      </c>
      <c r="P2332" s="26" t="str">
        <f>VLOOKUP(A2332,hospital[#All],9,FALSE)</f>
        <v>R1013</v>
      </c>
      <c r="Q2332" s="26">
        <f>VLOOKUP(A2332,hospital[#All],11,FALSE)</f>
        <v>27</v>
      </c>
    </row>
    <row r="2333" spans="1:17" ht="15.6" x14ac:dyDescent="0.3">
      <c r="A2333" s="25" t="s">
        <v>19</v>
      </c>
      <c r="B2333" s="26" t="str">
        <f>VLOOKUP(A2333,cstm_name[#All],4,FALSE)</f>
        <v>sr</v>
      </c>
      <c r="C2333" s="26">
        <f>VLOOKUP(A2333,medical[#All],2,FALSE)</f>
        <v>17.7</v>
      </c>
      <c r="D2333" s="26" t="str">
        <f>VLOOKUP(A2333,medical[#All],5,FALSE)</f>
        <v>Prediabetes</v>
      </c>
      <c r="E2333" s="26" t="str">
        <f>VLOOKUP(A2333,medical[#All],6,FALSE)</f>
        <v>No</v>
      </c>
      <c r="F2333" s="26" t="str">
        <f>VLOOKUP('Health care'!A2333,medical[#All],7,FALSE)</f>
        <v>No</v>
      </c>
      <c r="G2333" s="26" t="str">
        <f>VLOOKUP(A2333,medical[#All],8,FALSE)</f>
        <v>No</v>
      </c>
      <c r="H2333" s="26">
        <f>VLOOKUP('Health care'!A2333,medical[#All],9,FALSE)</f>
        <v>1</v>
      </c>
      <c r="I2333" s="26" t="str">
        <f>VLOOKUP(A2333,medical[#All],10,FALSE)</f>
        <v>No</v>
      </c>
      <c r="J2333" s="27" t="str">
        <f>VLOOKUP(A2333,medical[#All],3,FALSE)</f>
        <v>Underweight</v>
      </c>
      <c r="K2333" s="27" t="str">
        <f>VLOOKUP(A2333,medical[#All],5,FALSE)</f>
        <v>Prediabetes</v>
      </c>
      <c r="L2333" s="28" t="str">
        <f>VLOOKUP(A2333,hospital[#All],10,FALSE)</f>
        <v>13-Sep-1992</v>
      </c>
      <c r="M2333" s="29">
        <f>VLOOKUP(A2333,hospital[#All],6,FALSE)</f>
        <v>604.54</v>
      </c>
      <c r="N2333" s="26" t="str">
        <f>VLOOKUP(A2333,hospital[#All],7,FALSE)</f>
        <v>tier - 3</v>
      </c>
      <c r="O2333" s="26" t="str">
        <f>VLOOKUP(A2333,hospital[#All],8,FALSE)</f>
        <v>tier - 3</v>
      </c>
      <c r="P2333" s="26" t="str">
        <f>VLOOKUP(A2333,hospital[#All],9,FALSE)</f>
        <v>R1013</v>
      </c>
      <c r="Q2333" s="26">
        <f>VLOOKUP(A2333,hospital[#All],11,FALSE)</f>
        <v>33</v>
      </c>
    </row>
    <row r="2334" spans="1:17" ht="15.6" x14ac:dyDescent="0.3">
      <c r="A2334" s="25" t="s">
        <v>17</v>
      </c>
      <c r="B2334" s="26" t="str">
        <f>VLOOKUP(A2334,cstm_name[#All],4,FALSE)</f>
        <v>julie</v>
      </c>
      <c r="C2334" s="26">
        <f>VLOOKUP(A2334,medical[#All],2,FALSE)</f>
        <v>16.47</v>
      </c>
      <c r="D2334" s="26" t="str">
        <f>VLOOKUP(A2334,medical[#All],5,FALSE)</f>
        <v>Prediabetes</v>
      </c>
      <c r="E2334" s="26" t="str">
        <f>VLOOKUP(A2334,medical[#All],6,FALSE)</f>
        <v>No</v>
      </c>
      <c r="F2334" s="26" t="str">
        <f>VLOOKUP('Health care'!A2334,medical[#All],7,FALSE)</f>
        <v>No</v>
      </c>
      <c r="G2334" s="26" t="str">
        <f>VLOOKUP(A2334,medical[#All],8,FALSE)</f>
        <v>Yes</v>
      </c>
      <c r="H2334" s="26">
        <f>VLOOKUP('Health care'!A2334,medical[#All],9,FALSE)</f>
        <v>1</v>
      </c>
      <c r="I2334" s="26" t="str">
        <f>VLOOKUP(A2334,medical[#All],10,FALSE)</f>
        <v>No</v>
      </c>
      <c r="J2334" s="27" t="str">
        <f>VLOOKUP(A2334,medical[#All],3,FALSE)</f>
        <v>Underweight</v>
      </c>
      <c r="K2334" s="27" t="str">
        <f>VLOOKUP(A2334,medical[#All],5,FALSE)</f>
        <v>Prediabetes</v>
      </c>
      <c r="L2334" s="28" t="str">
        <f>VLOOKUP(A2334,hospital[#All],10,FALSE)</f>
        <v>30-Jun-1993</v>
      </c>
      <c r="M2334" s="29">
        <f>VLOOKUP(A2334,hospital[#All],6,FALSE)</f>
        <v>600</v>
      </c>
      <c r="N2334" s="26" t="str">
        <f>VLOOKUP(A2334,hospital[#All],7,FALSE)</f>
        <v>tier - 2</v>
      </c>
      <c r="O2334" s="26" t="str">
        <f>VLOOKUP(A2334,hospital[#All],8,FALSE)</f>
        <v>tier - 1</v>
      </c>
      <c r="P2334" s="26" t="str">
        <f>VLOOKUP(A2334,hospital[#All],9,FALSE)</f>
        <v>R1013</v>
      </c>
      <c r="Q2334" s="26">
        <f>VLOOKUP(A2334,hospital[#All],11,FALSE)</f>
        <v>32</v>
      </c>
    </row>
    <row r="2335" spans="1:17" ht="15.6" x14ac:dyDescent="0.3">
      <c r="A2335" s="25" t="s">
        <v>14</v>
      </c>
      <c r="B2335" s="26" t="str">
        <f>VLOOKUP(A2335,cstm_name[#All],4,FALSE)</f>
        <v>Evan</v>
      </c>
      <c r="C2335" s="26">
        <f>VLOOKUP(A2335,medical[#All],2,FALSE)</f>
        <v>17.600000000000001</v>
      </c>
      <c r="D2335" s="26" t="str">
        <f>VLOOKUP(A2335,medical[#All],5,FALSE)</f>
        <v>Normal</v>
      </c>
      <c r="E2335" s="26" t="str">
        <f>VLOOKUP(A2335,medical[#All],6,FALSE)</f>
        <v>No</v>
      </c>
      <c r="F2335" s="26" t="str">
        <f>VLOOKUP('Health care'!A2335,medical[#All],7,FALSE)</f>
        <v>No</v>
      </c>
      <c r="G2335" s="26" t="str">
        <f>VLOOKUP(A2335,medical[#All],8,FALSE)</f>
        <v>No</v>
      </c>
      <c r="H2335" s="26">
        <f>VLOOKUP('Health care'!A2335,medical[#All],9,FALSE)</f>
        <v>1</v>
      </c>
      <c r="I2335" s="26" t="str">
        <f>VLOOKUP(A2335,medical[#All],10,FALSE)</f>
        <v>No</v>
      </c>
      <c r="J2335" s="27" t="str">
        <f>VLOOKUP(A2335,medical[#All],3,FALSE)</f>
        <v>Underweight</v>
      </c>
      <c r="K2335" s="27" t="str">
        <f>VLOOKUP(A2335,medical[#All],5,FALSE)</f>
        <v>Normal</v>
      </c>
      <c r="L2335" s="28" t="str">
        <f>VLOOKUP(A2335,hospital[#All],10,FALSE)</f>
        <v>30-Nov-1992</v>
      </c>
      <c r="M2335" s="29">
        <f>VLOOKUP(A2335,hospital[#All],6,FALSE)</f>
        <v>570.62</v>
      </c>
      <c r="N2335" s="26" t="str">
        <f>VLOOKUP(A2335,hospital[#All],7,FALSE)</f>
        <v>tier - 2</v>
      </c>
      <c r="O2335" s="26" t="str">
        <f>VLOOKUP(A2335,hospital[#All],8,FALSE)</f>
        <v>tier - 1</v>
      </c>
      <c r="P2335" s="26" t="str">
        <f>VLOOKUP(A2335,hospital[#All],9,FALSE)</f>
        <v>R1013</v>
      </c>
      <c r="Q2335" s="26">
        <f>VLOOKUP(A2335,hospital[#All],11,FALSE)</f>
        <v>33</v>
      </c>
    </row>
    <row r="2336" spans="1:17" ht="15.6" x14ac:dyDescent="0.3">
      <c r="A2336" s="25" t="s">
        <v>9</v>
      </c>
      <c r="B2336" s="26" t="str">
        <f>VLOOKUP(A2336,cstm_name[#All],4,FALSE)</f>
        <v>Aaron</v>
      </c>
      <c r="C2336" s="26">
        <f>VLOOKUP(A2336,medical[#All],2,FALSE)</f>
        <v>17.579999999999998</v>
      </c>
      <c r="D2336" s="26" t="str">
        <f>VLOOKUP(A2336,medical[#All],5,FALSE)</f>
        <v>Normal</v>
      </c>
      <c r="E2336" s="26" t="str">
        <f>VLOOKUP(A2336,medical[#All],6,FALSE)</f>
        <v>No</v>
      </c>
      <c r="F2336" s="26" t="str">
        <f>VLOOKUP('Health care'!A2336,medical[#All],7,FALSE)</f>
        <v>No</v>
      </c>
      <c r="G2336" s="26" t="str">
        <f>VLOOKUP(A2336,medical[#All],8,FALSE)</f>
        <v>No</v>
      </c>
      <c r="H2336" s="26">
        <f>VLOOKUP('Health care'!A2336,medical[#All],9,FALSE)</f>
        <v>1</v>
      </c>
      <c r="I2336" s="26" t="str">
        <f>VLOOKUP(A2336,medical[#All],10,FALSE)</f>
        <v>No</v>
      </c>
      <c r="J2336" s="27" t="str">
        <f>VLOOKUP(A2336,medical[#All],3,FALSE)</f>
        <v>Underweight</v>
      </c>
      <c r="K2336" s="27" t="str">
        <f>VLOOKUP(A2336,medical[#All],5,FALSE)</f>
        <v>Normal</v>
      </c>
      <c r="L2336" s="28" t="str">
        <f>VLOOKUP(A2336,hospital[#All],10,FALSE)</f>
        <v>9-Jul-1992</v>
      </c>
      <c r="M2336" s="29">
        <f>VLOOKUP(A2336,hospital[#All],6,FALSE)</f>
        <v>563.84</v>
      </c>
      <c r="N2336" s="26" t="str">
        <f>VLOOKUP(A2336,hospital[#All],7,FALSE)</f>
        <v>tier - 2</v>
      </c>
      <c r="O2336" s="26" t="str">
        <f>VLOOKUP(A2336,hospital[#All],8,FALSE)</f>
        <v>tier - 3</v>
      </c>
      <c r="P2336" s="26" t="str">
        <f>VLOOKUP(A2336,hospital[#All],9,FALSE)</f>
        <v>R1013</v>
      </c>
      <c r="Q2336" s="26">
        <f>VLOOKUP(A2336,hospital[#All],11,FALSE)</f>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E8DF-3CF0-48EA-AE90-80A292C7968A}">
  <dimension ref="A2:K9"/>
  <sheetViews>
    <sheetView workbookViewId="0">
      <selection activeCell="I9" sqref="I9"/>
    </sheetView>
  </sheetViews>
  <sheetFormatPr defaultRowHeight="14.4" x14ac:dyDescent="0.3"/>
  <cols>
    <col min="1" max="1" width="12.5546875" bestFit="1" customWidth="1"/>
    <col min="2" max="2" width="21.109375" bestFit="1" customWidth="1"/>
    <col min="8" max="8" width="29.6640625" bestFit="1" customWidth="1"/>
    <col min="9" max="9" width="15.5546875" bestFit="1" customWidth="1"/>
    <col min="10" max="12" width="10.77734375" bestFit="1" customWidth="1"/>
    <col min="13" max="14" width="19.33203125" bestFit="1" customWidth="1"/>
  </cols>
  <sheetData>
    <row r="2" spans="1:11" x14ac:dyDescent="0.3">
      <c r="A2" s="43" t="s">
        <v>10038</v>
      </c>
      <c r="B2" s="43"/>
      <c r="H2" s="43" t="s">
        <v>10039</v>
      </c>
      <c r="I2" s="44"/>
      <c r="J2" s="44"/>
      <c r="K2" s="44"/>
    </row>
    <row r="3" spans="1:11" x14ac:dyDescent="0.3">
      <c r="A3" s="43"/>
      <c r="B3" s="43"/>
      <c r="H3" s="44"/>
      <c r="I3" s="44"/>
      <c r="J3" s="44"/>
      <c r="K3" s="44"/>
    </row>
    <row r="4" spans="1:11" x14ac:dyDescent="0.3">
      <c r="A4" s="12"/>
      <c r="B4" s="12"/>
      <c r="H4" s="13"/>
      <c r="I4" s="13"/>
      <c r="J4" s="13"/>
      <c r="K4" s="13"/>
    </row>
    <row r="5" spans="1:11" x14ac:dyDescent="0.3">
      <c r="A5" s="30" t="s">
        <v>10020</v>
      </c>
      <c r="B5" t="s">
        <v>10019</v>
      </c>
      <c r="H5" s="30" t="s">
        <v>10022</v>
      </c>
      <c r="I5" s="30" t="s">
        <v>10023</v>
      </c>
    </row>
    <row r="6" spans="1:11" x14ac:dyDescent="0.3">
      <c r="A6" s="31" t="s">
        <v>2380</v>
      </c>
      <c r="B6" s="46">
        <v>749</v>
      </c>
      <c r="H6" s="30" t="s">
        <v>10020</v>
      </c>
      <c r="I6" t="s">
        <v>10043</v>
      </c>
      <c r="J6" t="s">
        <v>10021</v>
      </c>
    </row>
    <row r="7" spans="1:11" x14ac:dyDescent="0.3">
      <c r="A7" s="31" t="s">
        <v>2383</v>
      </c>
      <c r="B7" s="46">
        <v>202</v>
      </c>
      <c r="H7" s="31" t="s">
        <v>2380</v>
      </c>
      <c r="I7" s="46">
        <v>36</v>
      </c>
      <c r="J7" s="46">
        <v>36</v>
      </c>
    </row>
    <row r="8" spans="1:11" x14ac:dyDescent="0.3">
      <c r="A8" s="31" t="s">
        <v>10021</v>
      </c>
      <c r="B8" s="46">
        <v>951</v>
      </c>
      <c r="H8" s="31" t="s">
        <v>2382</v>
      </c>
      <c r="I8" s="46">
        <v>15</v>
      </c>
      <c r="J8" s="46">
        <v>15</v>
      </c>
    </row>
    <row r="9" spans="1:11" x14ac:dyDescent="0.3">
      <c r="H9" s="31" t="s">
        <v>10021</v>
      </c>
      <c r="I9" s="46">
        <v>51</v>
      </c>
      <c r="J9" s="46">
        <v>51</v>
      </c>
    </row>
  </sheetData>
  <mergeCells count="2">
    <mergeCell ref="A2:B3"/>
    <mergeCell ref="H2:K3"/>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DA09-47F2-448E-9B4C-E1977F7D0163}">
  <dimension ref="A2:O15"/>
  <sheetViews>
    <sheetView topLeftCell="B1" workbookViewId="0">
      <selection activeCell="M11" sqref="M11"/>
    </sheetView>
  </sheetViews>
  <sheetFormatPr defaultRowHeight="14.4" x14ac:dyDescent="0.3"/>
  <cols>
    <col min="1" max="1" width="12.5546875" bestFit="1" customWidth="1"/>
    <col min="2" max="2" width="14.109375" bestFit="1" customWidth="1"/>
    <col min="3" max="5" width="12" bestFit="1" customWidth="1"/>
    <col min="6" max="6" width="5" bestFit="1" customWidth="1"/>
    <col min="7" max="8" width="6" bestFit="1" customWidth="1"/>
    <col min="9" max="9" width="7.33203125" bestFit="1" customWidth="1"/>
    <col min="10" max="10" width="5" bestFit="1" customWidth="1"/>
    <col min="11" max="11" width="6" bestFit="1" customWidth="1"/>
    <col min="12" max="12" width="12.5546875" bestFit="1" customWidth="1"/>
    <col min="13" max="13" width="17.21875" bestFit="1" customWidth="1"/>
    <col min="14" max="14" width="14" bestFit="1" customWidth="1"/>
    <col min="15" max="15" width="10.109375" bestFit="1" customWidth="1"/>
    <col min="16" max="19" width="6" bestFit="1" customWidth="1"/>
    <col min="20" max="20" width="5" bestFit="1" customWidth="1"/>
    <col min="21" max="37" width="6" bestFit="1" customWidth="1"/>
    <col min="38" max="38" width="5" bestFit="1" customWidth="1"/>
    <col min="39" max="41" width="6" bestFit="1" customWidth="1"/>
    <col min="42" max="42" width="5" bestFit="1" customWidth="1"/>
    <col min="43" max="46" width="6" bestFit="1" customWidth="1"/>
    <col min="47" max="47" width="5" bestFit="1" customWidth="1"/>
    <col min="48" max="52" width="6" bestFit="1" customWidth="1"/>
    <col min="53" max="53" width="5" bestFit="1" customWidth="1"/>
    <col min="54" max="59" width="6" bestFit="1" customWidth="1"/>
    <col min="60" max="60" width="5" bestFit="1" customWidth="1"/>
    <col min="61" max="64" width="6" bestFit="1" customWidth="1"/>
    <col min="65" max="65" width="5" bestFit="1" customWidth="1"/>
    <col min="66" max="66" width="6" bestFit="1" customWidth="1"/>
    <col min="67" max="67" width="7" bestFit="1" customWidth="1"/>
    <col min="68" max="81" width="6" bestFit="1" customWidth="1"/>
    <col min="82" max="82" width="7" bestFit="1" customWidth="1"/>
    <col min="83" max="83" width="5" bestFit="1" customWidth="1"/>
    <col min="84" max="86" width="6" bestFit="1" customWidth="1"/>
    <col min="87" max="87" width="5" bestFit="1" customWidth="1"/>
    <col min="88" max="89" width="6" bestFit="1" customWidth="1"/>
    <col min="90" max="90" width="7" bestFit="1" customWidth="1"/>
    <col min="91" max="91" width="5" bestFit="1" customWidth="1"/>
    <col min="92" max="95" width="6" bestFit="1" customWidth="1"/>
    <col min="96" max="96" width="5" bestFit="1" customWidth="1"/>
    <col min="97" max="99" width="6" bestFit="1" customWidth="1"/>
    <col min="100" max="100" width="5" bestFit="1" customWidth="1"/>
    <col min="101" max="103" width="6" bestFit="1" customWidth="1"/>
    <col min="104" max="104" width="5" bestFit="1" customWidth="1"/>
    <col min="105" max="106" width="6" bestFit="1" customWidth="1"/>
    <col min="107" max="107" width="7" bestFit="1" customWidth="1"/>
    <col min="108" max="108" width="6" bestFit="1" customWidth="1"/>
    <col min="109" max="109" width="5" bestFit="1" customWidth="1"/>
    <col min="110" max="113" width="6" bestFit="1" customWidth="1"/>
    <col min="114" max="114" width="7" bestFit="1" customWidth="1"/>
    <col min="115" max="118" width="6" bestFit="1" customWidth="1"/>
    <col min="119" max="119" width="5" bestFit="1" customWidth="1"/>
    <col min="120" max="120" width="6" bestFit="1" customWidth="1"/>
    <col min="121" max="121" width="5" bestFit="1" customWidth="1"/>
    <col min="122" max="127" width="6" bestFit="1" customWidth="1"/>
    <col min="128" max="128" width="5" bestFit="1" customWidth="1"/>
    <col min="129" max="129" width="6" bestFit="1" customWidth="1"/>
    <col min="130" max="130" width="7" bestFit="1" customWidth="1"/>
    <col min="131" max="136" width="6" bestFit="1" customWidth="1"/>
    <col min="137" max="137" width="5" bestFit="1" customWidth="1"/>
    <col min="138" max="139" width="6" bestFit="1" customWidth="1"/>
    <col min="140" max="140" width="5" bestFit="1" customWidth="1"/>
    <col min="141" max="144" width="6" bestFit="1" customWidth="1"/>
    <col min="145" max="145" width="7" bestFit="1" customWidth="1"/>
    <col min="146" max="155" width="6" bestFit="1" customWidth="1"/>
    <col min="156" max="156" width="7" bestFit="1" customWidth="1"/>
    <col min="157" max="160" width="6" bestFit="1" customWidth="1"/>
    <col min="161" max="161" width="3" bestFit="1" customWidth="1"/>
    <col min="162" max="165" width="6" bestFit="1" customWidth="1"/>
    <col min="166" max="166" width="7" bestFit="1" customWidth="1"/>
    <col min="167" max="173" width="6" bestFit="1" customWidth="1"/>
    <col min="174" max="174" width="5" bestFit="1" customWidth="1"/>
    <col min="175" max="180" width="6" bestFit="1" customWidth="1"/>
    <col min="181" max="181" width="5" bestFit="1" customWidth="1"/>
    <col min="182" max="183" width="6" bestFit="1" customWidth="1"/>
    <col min="184" max="184" width="7" bestFit="1" customWidth="1"/>
    <col min="185" max="191" width="6" bestFit="1" customWidth="1"/>
    <col min="192" max="192" width="5" bestFit="1" customWidth="1"/>
    <col min="193" max="194" width="6" bestFit="1" customWidth="1"/>
    <col min="195" max="195" width="5" bestFit="1" customWidth="1"/>
    <col min="196" max="196" width="7" bestFit="1" customWidth="1"/>
    <col min="197" max="199" width="6" bestFit="1" customWidth="1"/>
    <col min="200" max="200" width="7" bestFit="1" customWidth="1"/>
    <col min="201" max="201" width="5" bestFit="1" customWidth="1"/>
    <col min="202" max="205" width="6" bestFit="1" customWidth="1"/>
    <col min="206" max="206" width="7" bestFit="1" customWidth="1"/>
    <col min="207" max="207" width="6" bestFit="1" customWidth="1"/>
    <col min="208" max="208" width="5" bestFit="1" customWidth="1"/>
    <col min="209" max="210" width="6" bestFit="1" customWidth="1"/>
    <col min="211" max="211" width="5" bestFit="1" customWidth="1"/>
    <col min="212" max="212" width="7" bestFit="1" customWidth="1"/>
    <col min="213" max="221" width="6" bestFit="1" customWidth="1"/>
    <col min="222" max="222" width="5" bestFit="1" customWidth="1"/>
    <col min="223" max="223" width="6" bestFit="1" customWidth="1"/>
    <col min="224" max="224" width="7" bestFit="1" customWidth="1"/>
    <col min="225" max="226" width="6" bestFit="1" customWidth="1"/>
    <col min="227" max="227" width="5" bestFit="1" customWidth="1"/>
    <col min="228" max="232" width="6" bestFit="1" customWidth="1"/>
    <col min="233" max="233" width="5" bestFit="1" customWidth="1"/>
    <col min="234" max="239" width="6" bestFit="1" customWidth="1"/>
    <col min="240" max="240" width="5" bestFit="1" customWidth="1"/>
    <col min="241" max="247" width="6" bestFit="1" customWidth="1"/>
    <col min="248" max="248" width="5" bestFit="1" customWidth="1"/>
    <col min="249" max="251" width="6" bestFit="1" customWidth="1"/>
    <col min="252" max="252" width="5" bestFit="1" customWidth="1"/>
    <col min="253" max="254" width="6" bestFit="1" customWidth="1"/>
    <col min="255" max="255" width="7" bestFit="1" customWidth="1"/>
    <col min="256" max="256" width="6" bestFit="1" customWidth="1"/>
    <col min="257" max="257" width="5" bestFit="1" customWidth="1"/>
    <col min="258" max="258" width="6" bestFit="1" customWidth="1"/>
    <col min="259" max="259" width="5" bestFit="1" customWidth="1"/>
    <col min="260" max="260" width="6" bestFit="1" customWidth="1"/>
    <col min="261" max="261" width="7" bestFit="1" customWidth="1"/>
    <col min="262" max="264" width="6" bestFit="1" customWidth="1"/>
    <col min="265" max="265" width="5" bestFit="1" customWidth="1"/>
    <col min="266" max="266" width="7" bestFit="1" customWidth="1"/>
    <col min="267" max="269" width="6" bestFit="1" customWidth="1"/>
    <col min="270" max="270" width="5" bestFit="1" customWidth="1"/>
    <col min="271" max="276" width="6" bestFit="1" customWidth="1"/>
    <col min="277" max="277" width="7" bestFit="1" customWidth="1"/>
    <col min="278" max="279" width="6" bestFit="1" customWidth="1"/>
    <col min="280" max="280" width="3" bestFit="1" customWidth="1"/>
    <col min="281" max="284" width="6" bestFit="1" customWidth="1"/>
    <col min="285" max="285" width="5" bestFit="1" customWidth="1"/>
    <col min="286" max="286" width="6" bestFit="1" customWidth="1"/>
    <col min="287" max="287" width="7" bestFit="1" customWidth="1"/>
    <col min="288" max="288" width="6" bestFit="1" customWidth="1"/>
    <col min="289" max="289" width="5" bestFit="1" customWidth="1"/>
    <col min="290" max="292" width="6" bestFit="1" customWidth="1"/>
    <col min="293" max="293" width="5" bestFit="1" customWidth="1"/>
    <col min="294" max="301" width="6" bestFit="1" customWidth="1"/>
    <col min="302" max="302" width="7" bestFit="1" customWidth="1"/>
    <col min="303" max="305" width="6" bestFit="1" customWidth="1"/>
    <col min="306" max="306" width="5" bestFit="1" customWidth="1"/>
    <col min="307" max="310" width="6" bestFit="1" customWidth="1"/>
    <col min="311" max="311" width="7" bestFit="1" customWidth="1"/>
    <col min="312" max="315" width="6" bestFit="1" customWidth="1"/>
    <col min="316" max="316" width="5" bestFit="1" customWidth="1"/>
    <col min="317" max="318" width="6" bestFit="1" customWidth="1"/>
    <col min="319" max="319" width="7" bestFit="1" customWidth="1"/>
    <col min="320" max="323" width="6" bestFit="1" customWidth="1"/>
    <col min="324" max="324" width="4" bestFit="1" customWidth="1"/>
    <col min="325" max="326" width="6" bestFit="1" customWidth="1"/>
    <col min="327" max="327" width="7" bestFit="1" customWidth="1"/>
    <col min="328" max="328" width="5" bestFit="1" customWidth="1"/>
    <col min="329" max="332" width="6" bestFit="1" customWidth="1"/>
    <col min="333" max="333" width="5" bestFit="1" customWidth="1"/>
    <col min="334" max="335" width="6" bestFit="1" customWidth="1"/>
    <col min="336" max="336" width="7" bestFit="1" customWidth="1"/>
    <col min="337" max="337" width="5" bestFit="1" customWidth="1"/>
    <col min="338" max="341" width="6" bestFit="1" customWidth="1"/>
    <col min="342" max="342" width="5" bestFit="1" customWidth="1"/>
    <col min="343" max="344" width="6" bestFit="1" customWidth="1"/>
    <col min="345" max="345" width="7" bestFit="1" customWidth="1"/>
    <col min="346" max="350" width="6" bestFit="1" customWidth="1"/>
    <col min="351" max="351" width="5" bestFit="1" customWidth="1"/>
    <col min="352" max="352" width="6" bestFit="1" customWidth="1"/>
    <col min="353" max="353" width="7" bestFit="1" customWidth="1"/>
    <col min="354" max="354" width="6" bestFit="1" customWidth="1"/>
    <col min="355" max="355" width="5" bestFit="1" customWidth="1"/>
    <col min="356" max="358" width="6" bestFit="1" customWidth="1"/>
    <col min="359" max="359" width="5" bestFit="1" customWidth="1"/>
    <col min="360" max="361" width="6" bestFit="1" customWidth="1"/>
    <col min="362" max="362" width="7" bestFit="1" customWidth="1"/>
    <col min="363" max="365" width="6" bestFit="1" customWidth="1"/>
    <col min="366" max="366" width="5" bestFit="1" customWidth="1"/>
    <col min="367" max="369" width="6" bestFit="1" customWidth="1"/>
    <col min="370" max="370" width="3" bestFit="1" customWidth="1"/>
    <col min="371" max="372" width="6" bestFit="1" customWidth="1"/>
    <col min="373" max="373" width="7" bestFit="1" customWidth="1"/>
    <col min="374" max="374" width="6" bestFit="1" customWidth="1"/>
    <col min="375" max="375" width="5" bestFit="1" customWidth="1"/>
    <col min="376" max="378" width="6" bestFit="1" customWidth="1"/>
    <col min="379" max="379" width="5" bestFit="1" customWidth="1"/>
    <col min="380" max="380" width="7" bestFit="1" customWidth="1"/>
    <col min="381" max="383" width="6" bestFit="1" customWidth="1"/>
    <col min="384" max="384" width="5" bestFit="1" customWidth="1"/>
    <col min="385" max="390" width="6" bestFit="1" customWidth="1"/>
    <col min="391" max="391" width="5" bestFit="1" customWidth="1"/>
    <col min="392" max="392" width="7" bestFit="1" customWidth="1"/>
    <col min="393" max="401" width="6" bestFit="1" customWidth="1"/>
    <col min="402" max="402" width="5" bestFit="1" customWidth="1"/>
    <col min="403" max="403" width="7" bestFit="1" customWidth="1"/>
    <col min="404" max="404" width="6" bestFit="1" customWidth="1"/>
    <col min="405" max="405" width="5" bestFit="1" customWidth="1"/>
    <col min="406" max="409" width="6" bestFit="1" customWidth="1"/>
    <col min="410" max="410" width="7" bestFit="1" customWidth="1"/>
    <col min="411" max="416" width="6" bestFit="1" customWidth="1"/>
    <col min="417" max="417" width="7" bestFit="1" customWidth="1"/>
    <col min="418" max="418" width="4" bestFit="1" customWidth="1"/>
    <col min="419" max="422" width="6" bestFit="1" customWidth="1"/>
    <col min="423" max="423" width="5" bestFit="1" customWidth="1"/>
    <col min="424" max="426" width="6" bestFit="1" customWidth="1"/>
    <col min="427" max="427" width="7" bestFit="1" customWidth="1"/>
    <col min="428" max="428" width="6" bestFit="1" customWidth="1"/>
    <col min="429" max="429" width="5" bestFit="1" customWidth="1"/>
    <col min="430" max="431" width="6" bestFit="1" customWidth="1"/>
    <col min="432" max="432" width="5" bestFit="1" customWidth="1"/>
    <col min="433" max="433" width="6" bestFit="1" customWidth="1"/>
    <col min="434" max="434" width="7" bestFit="1" customWidth="1"/>
    <col min="435" max="435" width="5" bestFit="1" customWidth="1"/>
    <col min="436" max="442" width="6" bestFit="1" customWidth="1"/>
    <col min="443" max="443" width="7" bestFit="1" customWidth="1"/>
    <col min="444" max="444" width="5" bestFit="1" customWidth="1"/>
    <col min="445" max="449" width="6" bestFit="1" customWidth="1"/>
    <col min="450" max="450" width="5" bestFit="1" customWidth="1"/>
    <col min="451" max="453" width="6" bestFit="1" customWidth="1"/>
    <col min="454" max="454" width="7" bestFit="1" customWidth="1"/>
    <col min="455" max="458" width="6" bestFit="1" customWidth="1"/>
    <col min="459" max="459" width="5" bestFit="1" customWidth="1"/>
    <col min="460" max="463" width="6" bestFit="1" customWidth="1"/>
    <col min="464" max="464" width="5" bestFit="1" customWidth="1"/>
    <col min="465" max="465" width="7" bestFit="1" customWidth="1"/>
    <col min="466" max="470" width="6" bestFit="1" customWidth="1"/>
    <col min="471" max="471" width="7" bestFit="1" customWidth="1"/>
    <col min="472" max="472" width="6" bestFit="1" customWidth="1"/>
    <col min="473" max="473" width="5" bestFit="1" customWidth="1"/>
    <col min="474" max="478" width="6" bestFit="1" customWidth="1"/>
    <col min="479" max="479" width="7" bestFit="1" customWidth="1"/>
    <col min="480" max="483" width="6" bestFit="1" customWidth="1"/>
    <col min="484" max="484" width="5" bestFit="1" customWidth="1"/>
    <col min="485" max="486" width="6" bestFit="1" customWidth="1"/>
    <col min="487" max="487" width="7" bestFit="1" customWidth="1"/>
    <col min="488" max="488" width="6" bestFit="1" customWidth="1"/>
    <col min="489" max="489" width="5" bestFit="1" customWidth="1"/>
    <col min="490" max="492" width="6" bestFit="1" customWidth="1"/>
    <col min="493" max="493" width="7" bestFit="1" customWidth="1"/>
    <col min="494" max="494" width="5" bestFit="1" customWidth="1"/>
    <col min="495" max="499" width="6" bestFit="1" customWidth="1"/>
    <col min="500" max="500" width="5" bestFit="1" customWidth="1"/>
    <col min="501" max="501" width="6" bestFit="1" customWidth="1"/>
    <col min="502" max="502" width="7" bestFit="1" customWidth="1"/>
    <col min="503" max="503" width="5" bestFit="1" customWidth="1"/>
    <col min="504" max="505" width="6" bestFit="1" customWidth="1"/>
    <col min="506" max="506" width="3" bestFit="1" customWidth="1"/>
    <col min="507" max="508" width="6" bestFit="1" customWidth="1"/>
    <col min="509" max="509" width="7" bestFit="1" customWidth="1"/>
    <col min="510" max="510" width="5" bestFit="1" customWidth="1"/>
    <col min="511" max="514" width="6" bestFit="1" customWidth="1"/>
    <col min="515" max="515" width="5" bestFit="1" customWidth="1"/>
    <col min="516" max="516" width="7" bestFit="1" customWidth="1"/>
    <col min="517" max="518" width="6" bestFit="1" customWidth="1"/>
    <col min="519" max="519" width="5" bestFit="1" customWidth="1"/>
    <col min="520" max="522" width="6" bestFit="1" customWidth="1"/>
    <col min="523" max="523" width="5" bestFit="1" customWidth="1"/>
    <col min="524" max="524" width="7" bestFit="1" customWidth="1"/>
    <col min="525" max="525" width="5" bestFit="1" customWidth="1"/>
    <col min="526" max="527" width="6" bestFit="1" customWidth="1"/>
    <col min="528" max="528" width="5" bestFit="1" customWidth="1"/>
    <col min="529" max="529" width="6" bestFit="1" customWidth="1"/>
    <col min="530" max="530" width="7" bestFit="1" customWidth="1"/>
    <col min="531" max="531" width="5" bestFit="1" customWidth="1"/>
    <col min="532" max="535" width="6" bestFit="1" customWidth="1"/>
    <col min="536" max="536" width="5" bestFit="1" customWidth="1"/>
    <col min="537" max="538" width="6" bestFit="1" customWidth="1"/>
    <col min="539" max="539" width="7" bestFit="1" customWidth="1"/>
    <col min="540" max="540" width="5" bestFit="1" customWidth="1"/>
    <col min="541" max="544" width="6" bestFit="1" customWidth="1"/>
    <col min="545" max="545" width="4" bestFit="1" customWidth="1"/>
    <col min="546" max="546" width="7" bestFit="1" customWidth="1"/>
    <col min="547" max="549" width="6" bestFit="1" customWidth="1"/>
    <col min="550" max="550" width="5" bestFit="1" customWidth="1"/>
    <col min="551" max="552" width="6" bestFit="1" customWidth="1"/>
    <col min="553" max="553" width="5" bestFit="1" customWidth="1"/>
    <col min="554" max="554" width="7" bestFit="1" customWidth="1"/>
    <col min="555" max="557" width="6" bestFit="1" customWidth="1"/>
    <col min="558" max="558" width="5" bestFit="1" customWidth="1"/>
    <col min="559" max="561" width="6" bestFit="1" customWidth="1"/>
    <col min="562" max="562" width="5" bestFit="1" customWidth="1"/>
    <col min="563" max="563" width="7" bestFit="1" customWidth="1"/>
    <col min="564" max="566" width="6" bestFit="1" customWidth="1"/>
    <col min="567" max="567" width="5" bestFit="1" customWidth="1"/>
    <col min="568" max="569" width="6" bestFit="1" customWidth="1"/>
    <col min="570" max="570" width="7" bestFit="1" customWidth="1"/>
    <col min="571" max="571" width="5" bestFit="1" customWidth="1"/>
    <col min="572" max="573" width="6" bestFit="1" customWidth="1"/>
    <col min="574" max="574" width="5" bestFit="1" customWidth="1"/>
    <col min="575" max="577" width="6" bestFit="1" customWidth="1"/>
    <col min="578" max="578" width="7" bestFit="1" customWidth="1"/>
    <col min="579" max="579" width="5" bestFit="1" customWidth="1"/>
    <col min="580" max="582" width="6" bestFit="1" customWidth="1"/>
    <col min="583" max="583" width="5" bestFit="1" customWidth="1"/>
    <col min="584" max="584" width="6" bestFit="1" customWidth="1"/>
    <col min="585" max="585" width="7" bestFit="1" customWidth="1"/>
    <col min="586" max="586" width="6" bestFit="1" customWidth="1"/>
    <col min="587" max="587" width="4" bestFit="1" customWidth="1"/>
    <col min="588" max="590" width="6" bestFit="1" customWidth="1"/>
    <col min="591" max="591" width="5" bestFit="1" customWidth="1"/>
    <col min="592" max="592" width="6" bestFit="1" customWidth="1"/>
    <col min="593" max="593" width="7" bestFit="1" customWidth="1"/>
    <col min="594" max="594" width="6" bestFit="1" customWidth="1"/>
    <col min="595" max="595" width="5" bestFit="1" customWidth="1"/>
    <col min="596" max="597" width="6" bestFit="1" customWidth="1"/>
    <col min="598" max="598" width="5" bestFit="1" customWidth="1"/>
    <col min="599" max="599" width="6" bestFit="1" customWidth="1"/>
    <col min="600" max="600" width="7" bestFit="1" customWidth="1"/>
    <col min="601" max="602" width="6" bestFit="1" customWidth="1"/>
    <col min="603" max="603" width="5" bestFit="1" customWidth="1"/>
    <col min="604" max="606" width="6" bestFit="1" customWidth="1"/>
    <col min="607" max="607" width="5" bestFit="1" customWidth="1"/>
    <col min="608" max="608" width="6" bestFit="1" customWidth="1"/>
    <col min="609" max="609" width="7" bestFit="1" customWidth="1"/>
    <col min="610" max="611" width="6" bestFit="1" customWidth="1"/>
    <col min="612" max="612" width="5" bestFit="1" customWidth="1"/>
    <col min="613" max="614" width="6" bestFit="1" customWidth="1"/>
    <col min="615" max="615" width="5" bestFit="1" customWidth="1"/>
    <col min="616" max="616" width="6" bestFit="1" customWidth="1"/>
    <col min="617" max="617" width="7" bestFit="1" customWidth="1"/>
    <col min="618" max="620" width="6" bestFit="1" customWidth="1"/>
    <col min="621" max="621" width="5" bestFit="1" customWidth="1"/>
    <col min="622" max="623" width="6" bestFit="1" customWidth="1"/>
    <col min="624" max="624" width="5" bestFit="1" customWidth="1"/>
    <col min="625" max="626" width="6" bestFit="1" customWidth="1"/>
    <col min="627" max="627" width="7" bestFit="1" customWidth="1"/>
    <col min="628" max="630" width="6" bestFit="1" customWidth="1"/>
    <col min="631" max="631" width="4" bestFit="1" customWidth="1"/>
    <col min="632" max="633" width="6" bestFit="1" customWidth="1"/>
    <col min="634" max="634" width="5" bestFit="1" customWidth="1"/>
    <col min="635" max="635" width="6" bestFit="1" customWidth="1"/>
    <col min="636" max="636" width="7" bestFit="1" customWidth="1"/>
    <col min="637" max="640" width="6" bestFit="1" customWidth="1"/>
    <col min="641" max="641" width="5" bestFit="1" customWidth="1"/>
    <col min="642" max="645" width="6" bestFit="1" customWidth="1"/>
    <col min="646" max="646" width="5" bestFit="1" customWidth="1"/>
    <col min="647" max="647" width="7" bestFit="1" customWidth="1"/>
    <col min="648" max="648" width="6" bestFit="1" customWidth="1"/>
    <col min="649" max="649" width="5" bestFit="1" customWidth="1"/>
    <col min="650" max="651" width="6" bestFit="1" customWidth="1"/>
    <col min="652" max="652" width="7" bestFit="1" customWidth="1"/>
    <col min="653" max="653" width="5" bestFit="1" customWidth="1"/>
    <col min="654" max="658" width="6" bestFit="1" customWidth="1"/>
    <col min="659" max="659" width="5" bestFit="1" customWidth="1"/>
    <col min="660" max="661" width="6" bestFit="1" customWidth="1"/>
    <col min="662" max="662" width="7" bestFit="1" customWidth="1"/>
    <col min="663" max="663" width="6" bestFit="1" customWidth="1"/>
    <col min="664" max="664" width="5" bestFit="1" customWidth="1"/>
    <col min="665" max="667" width="6" bestFit="1" customWidth="1"/>
    <col min="668" max="668" width="5" bestFit="1" customWidth="1"/>
    <col min="669" max="670" width="6" bestFit="1" customWidth="1"/>
    <col min="671" max="671" width="7" bestFit="1" customWidth="1"/>
    <col min="672" max="672" width="6" bestFit="1" customWidth="1"/>
    <col min="673" max="673" width="5" bestFit="1" customWidth="1"/>
    <col min="674" max="675" width="6" bestFit="1" customWidth="1"/>
    <col min="676" max="676" width="3" bestFit="1" customWidth="1"/>
    <col min="677" max="677" width="6" bestFit="1" customWidth="1"/>
    <col min="678" max="678" width="7" bestFit="1" customWidth="1"/>
    <col min="679" max="679" width="6" bestFit="1" customWidth="1"/>
    <col min="680" max="680" width="5" bestFit="1" customWidth="1"/>
    <col min="681" max="684" width="6" bestFit="1" customWidth="1"/>
    <col min="685" max="685" width="5" bestFit="1" customWidth="1"/>
    <col min="686" max="687" width="6" bestFit="1" customWidth="1"/>
    <col min="688" max="688" width="7" bestFit="1" customWidth="1"/>
    <col min="689" max="691" width="6" bestFit="1" customWidth="1"/>
    <col min="692" max="692" width="5" bestFit="1" customWidth="1"/>
    <col min="693" max="695" width="6" bestFit="1" customWidth="1"/>
    <col min="696" max="696" width="5" bestFit="1" customWidth="1"/>
    <col min="697" max="697" width="7" bestFit="1" customWidth="1"/>
    <col min="698" max="698" width="6" bestFit="1" customWidth="1"/>
    <col min="699" max="699" width="5" bestFit="1" customWidth="1"/>
    <col min="700" max="703" width="6" bestFit="1" customWidth="1"/>
    <col min="704" max="704" width="5" bestFit="1" customWidth="1"/>
    <col min="705" max="705" width="7" bestFit="1" customWidth="1"/>
    <col min="706" max="712" width="6" bestFit="1" customWidth="1"/>
    <col min="713" max="713" width="5" bestFit="1" customWidth="1"/>
    <col min="714" max="714" width="7" bestFit="1" customWidth="1"/>
    <col min="715" max="715" width="6" bestFit="1" customWidth="1"/>
    <col min="716" max="716" width="5" bestFit="1" customWidth="1"/>
    <col min="717" max="720" width="6" bestFit="1" customWidth="1"/>
    <col min="721" max="721" width="3" bestFit="1" customWidth="1"/>
    <col min="722" max="722" width="6" bestFit="1" customWidth="1"/>
    <col min="723" max="723" width="7" bestFit="1" customWidth="1"/>
    <col min="724" max="725" width="6" bestFit="1" customWidth="1"/>
    <col min="726" max="726" width="5" bestFit="1" customWidth="1"/>
    <col min="727" max="730" width="6" bestFit="1" customWidth="1"/>
    <col min="731" max="731" width="5" bestFit="1" customWidth="1"/>
    <col min="732" max="732" width="7" bestFit="1" customWidth="1"/>
    <col min="733" max="734" width="6" bestFit="1" customWidth="1"/>
    <col min="735" max="735" width="5" bestFit="1" customWidth="1"/>
    <col min="736" max="736" width="6" bestFit="1" customWidth="1"/>
    <col min="737" max="737" width="7" bestFit="1" customWidth="1"/>
    <col min="738" max="738" width="5" bestFit="1" customWidth="1"/>
    <col min="739" max="740" width="6" bestFit="1" customWidth="1"/>
    <col min="741" max="741" width="5" bestFit="1" customWidth="1"/>
    <col min="742" max="744" width="6" bestFit="1" customWidth="1"/>
    <col min="745" max="745" width="7" bestFit="1" customWidth="1"/>
    <col min="746" max="746" width="5" bestFit="1" customWidth="1"/>
    <col min="747" max="750" width="6" bestFit="1" customWidth="1"/>
    <col min="751" max="751" width="5" bestFit="1" customWidth="1"/>
    <col min="752" max="753" width="6" bestFit="1" customWidth="1"/>
    <col min="754" max="754" width="7" bestFit="1" customWidth="1"/>
    <col min="755" max="755" width="6" bestFit="1" customWidth="1"/>
    <col min="756" max="756" width="5" bestFit="1" customWidth="1"/>
    <col min="757" max="757" width="6" bestFit="1" customWidth="1"/>
    <col min="758" max="758" width="5" bestFit="1" customWidth="1"/>
    <col min="759" max="759" width="7" bestFit="1" customWidth="1"/>
    <col min="760" max="760" width="4" bestFit="1" customWidth="1"/>
    <col min="761" max="763" width="6" bestFit="1" customWidth="1"/>
    <col min="764" max="764" width="5" bestFit="1" customWidth="1"/>
    <col min="765" max="766" width="6" bestFit="1" customWidth="1"/>
    <col min="767" max="767" width="7" bestFit="1" customWidth="1"/>
    <col min="768" max="768" width="6" bestFit="1" customWidth="1"/>
    <col min="769" max="769" width="5" bestFit="1" customWidth="1"/>
    <col min="770" max="771" width="6" bestFit="1" customWidth="1"/>
    <col min="772" max="772" width="5" bestFit="1" customWidth="1"/>
    <col min="773" max="774" width="6" bestFit="1" customWidth="1"/>
    <col min="775" max="775" width="7" bestFit="1" customWidth="1"/>
    <col min="776" max="776" width="6" bestFit="1" customWidth="1"/>
    <col min="777" max="777" width="5" bestFit="1" customWidth="1"/>
    <col min="778" max="780" width="6" bestFit="1" customWidth="1"/>
    <col min="781" max="781" width="5" bestFit="1" customWidth="1"/>
    <col min="782" max="782" width="7" bestFit="1" customWidth="1"/>
    <col min="783" max="785" width="6" bestFit="1" customWidth="1"/>
    <col min="786" max="786" width="5" bestFit="1" customWidth="1"/>
    <col min="787" max="789" width="6" bestFit="1" customWidth="1"/>
    <col min="790" max="790" width="5" bestFit="1" customWidth="1"/>
    <col min="791" max="792" width="6" bestFit="1" customWidth="1"/>
    <col min="793" max="793" width="7" bestFit="1" customWidth="1"/>
    <col min="794" max="794" width="6" bestFit="1" customWidth="1"/>
    <col min="795" max="795" width="5" bestFit="1" customWidth="1"/>
    <col min="796" max="798" width="6" bestFit="1" customWidth="1"/>
    <col min="799" max="799" width="7" bestFit="1" customWidth="1"/>
    <col min="800" max="806" width="6" bestFit="1" customWidth="1"/>
    <col min="807" max="807" width="5" bestFit="1" customWidth="1"/>
    <col min="808" max="808" width="7" bestFit="1" customWidth="1"/>
    <col min="809" max="811" width="6" bestFit="1" customWidth="1"/>
    <col min="812" max="812" width="5" bestFit="1" customWidth="1"/>
    <col min="813" max="813" width="6" bestFit="1" customWidth="1"/>
    <col min="814" max="814" width="7" bestFit="1" customWidth="1"/>
    <col min="815" max="815" width="5" bestFit="1" customWidth="1"/>
    <col min="816" max="817" width="6" bestFit="1" customWidth="1"/>
    <col min="818" max="818" width="5" bestFit="1" customWidth="1"/>
    <col min="819" max="823" width="6" bestFit="1" customWidth="1"/>
    <col min="824" max="824" width="7" bestFit="1" customWidth="1"/>
    <col min="825" max="825" width="5" bestFit="1" customWidth="1"/>
    <col min="826" max="828" width="6" bestFit="1" customWidth="1"/>
    <col min="829" max="829" width="5" bestFit="1" customWidth="1"/>
    <col min="830" max="831" width="6" bestFit="1" customWidth="1"/>
    <col min="832" max="832" width="7" bestFit="1" customWidth="1"/>
    <col min="833" max="833" width="6" bestFit="1" customWidth="1"/>
    <col min="834" max="834" width="5" bestFit="1" customWidth="1"/>
    <col min="835" max="836" width="6" bestFit="1" customWidth="1"/>
    <col min="837" max="837" width="5" bestFit="1" customWidth="1"/>
    <col min="838" max="841" width="6" bestFit="1" customWidth="1"/>
    <col min="842" max="842" width="7" bestFit="1" customWidth="1"/>
    <col min="843" max="843" width="6" bestFit="1" customWidth="1"/>
    <col min="844" max="844" width="5" bestFit="1" customWidth="1"/>
    <col min="845" max="846" width="6" bestFit="1" customWidth="1"/>
    <col min="847" max="847" width="3" bestFit="1" customWidth="1"/>
    <col min="848" max="849" width="6" bestFit="1" customWidth="1"/>
    <col min="850" max="850" width="5" bestFit="1" customWidth="1"/>
    <col min="851" max="851" width="6" bestFit="1" customWidth="1"/>
    <col min="852" max="852" width="5" bestFit="1" customWidth="1"/>
    <col min="853" max="853" width="7" bestFit="1" customWidth="1"/>
    <col min="854" max="855" width="6" bestFit="1" customWidth="1"/>
    <col min="856" max="856" width="5" bestFit="1" customWidth="1"/>
    <col min="857" max="859" width="6" bestFit="1" customWidth="1"/>
    <col min="860" max="860" width="5" bestFit="1" customWidth="1"/>
    <col min="861" max="863" width="6" bestFit="1" customWidth="1"/>
    <col min="864" max="864" width="7" bestFit="1" customWidth="1"/>
    <col min="865" max="865" width="6" bestFit="1" customWidth="1"/>
    <col min="866" max="866" width="5" bestFit="1" customWidth="1"/>
    <col min="867" max="870" width="6" bestFit="1" customWidth="1"/>
    <col min="871" max="871" width="5" bestFit="1" customWidth="1"/>
    <col min="872" max="873" width="6" bestFit="1" customWidth="1"/>
    <col min="874" max="874" width="7" bestFit="1" customWidth="1"/>
    <col min="875" max="876" width="6" bestFit="1" customWidth="1"/>
    <col min="877" max="877" width="5" bestFit="1" customWidth="1"/>
    <col min="878" max="881" width="6" bestFit="1" customWidth="1"/>
    <col min="882" max="882" width="5" bestFit="1" customWidth="1"/>
    <col min="883" max="883" width="7" bestFit="1" customWidth="1"/>
    <col min="884" max="885" width="6" bestFit="1" customWidth="1"/>
    <col min="886" max="886" width="5" bestFit="1" customWidth="1"/>
    <col min="887" max="890" width="6" bestFit="1" customWidth="1"/>
    <col min="891" max="891" width="3" bestFit="1" customWidth="1"/>
    <col min="892" max="892" width="7" bestFit="1" customWidth="1"/>
    <col min="893" max="894" width="6" bestFit="1" customWidth="1"/>
    <col min="895" max="895" width="5" bestFit="1" customWidth="1"/>
    <col min="896" max="900" width="6" bestFit="1" customWidth="1"/>
    <col min="901" max="901" width="7" bestFit="1" customWidth="1"/>
    <col min="902" max="902" width="5" bestFit="1" customWidth="1"/>
    <col min="903" max="904" width="6" bestFit="1" customWidth="1"/>
    <col min="905" max="905" width="5" bestFit="1" customWidth="1"/>
    <col min="906" max="906" width="6" bestFit="1" customWidth="1"/>
    <col min="907" max="907" width="7" bestFit="1" customWidth="1"/>
    <col min="908" max="908" width="5" bestFit="1" customWidth="1"/>
    <col min="909" max="913" width="6" bestFit="1" customWidth="1"/>
    <col min="914" max="914" width="7" bestFit="1" customWidth="1"/>
    <col min="915" max="915" width="5" bestFit="1" customWidth="1"/>
    <col min="916" max="920" width="6" bestFit="1" customWidth="1"/>
    <col min="921" max="921" width="5" bestFit="1" customWidth="1"/>
    <col min="922" max="922" width="6" bestFit="1" customWidth="1"/>
    <col min="923" max="923" width="7" bestFit="1" customWidth="1"/>
    <col min="924" max="924" width="5" bestFit="1" customWidth="1"/>
    <col min="925" max="927" width="6" bestFit="1" customWidth="1"/>
    <col min="928" max="928" width="7" bestFit="1" customWidth="1"/>
    <col min="929" max="931" width="6" bestFit="1" customWidth="1"/>
    <col min="932" max="932" width="3" bestFit="1" customWidth="1"/>
    <col min="933" max="934" width="6" bestFit="1" customWidth="1"/>
    <col min="935" max="935" width="5" bestFit="1" customWidth="1"/>
    <col min="936" max="936" width="6" bestFit="1" customWidth="1"/>
    <col min="937" max="937" width="7" bestFit="1" customWidth="1"/>
    <col min="938" max="938" width="6" bestFit="1" customWidth="1"/>
    <col min="939" max="939" width="5" bestFit="1" customWidth="1"/>
    <col min="940" max="943" width="6" bestFit="1" customWidth="1"/>
    <col min="944" max="944" width="5" bestFit="1" customWidth="1"/>
    <col min="945" max="945" width="7" bestFit="1" customWidth="1"/>
    <col min="946" max="946" width="6" bestFit="1" customWidth="1"/>
    <col min="947" max="947" width="5" bestFit="1" customWidth="1"/>
    <col min="948" max="950" width="6" bestFit="1" customWidth="1"/>
    <col min="951" max="951" width="7" bestFit="1" customWidth="1"/>
    <col min="952" max="955" width="6" bestFit="1" customWidth="1"/>
    <col min="956" max="956" width="5" bestFit="1" customWidth="1"/>
    <col min="957" max="957" width="7" bestFit="1" customWidth="1"/>
    <col min="958" max="960" width="6" bestFit="1" customWidth="1"/>
    <col min="961" max="961" width="5" bestFit="1" customWidth="1"/>
    <col min="962" max="964" width="6" bestFit="1" customWidth="1"/>
    <col min="965" max="965" width="5" bestFit="1" customWidth="1"/>
    <col min="966" max="966" width="7" bestFit="1" customWidth="1"/>
    <col min="967" max="968" width="6" bestFit="1" customWidth="1"/>
    <col min="969" max="969" width="4" bestFit="1" customWidth="1"/>
    <col min="970" max="972" width="6" bestFit="1" customWidth="1"/>
    <col min="973" max="973" width="7" bestFit="1" customWidth="1"/>
    <col min="974" max="978" width="6" bestFit="1" customWidth="1"/>
    <col min="979" max="979" width="7" bestFit="1" customWidth="1"/>
    <col min="980" max="980" width="5" bestFit="1" customWidth="1"/>
    <col min="981" max="985" width="6" bestFit="1" customWidth="1"/>
    <col min="986" max="986" width="5" bestFit="1" customWidth="1"/>
    <col min="987" max="987" width="7" bestFit="1" customWidth="1"/>
    <col min="988" max="993" width="6" bestFit="1" customWidth="1"/>
    <col min="994" max="994" width="5" bestFit="1" customWidth="1"/>
    <col min="995" max="999" width="6" bestFit="1" customWidth="1"/>
    <col min="1000" max="1000" width="3" bestFit="1" customWidth="1"/>
    <col min="1001" max="1003" width="6" bestFit="1" customWidth="1"/>
    <col min="1004" max="1004" width="5" bestFit="1" customWidth="1"/>
    <col min="1005" max="1008" width="6" bestFit="1" customWidth="1"/>
    <col min="1009" max="1009" width="5" bestFit="1" customWidth="1"/>
    <col min="1010" max="1018" width="6" bestFit="1" customWidth="1"/>
    <col min="1019" max="1019" width="5" bestFit="1" customWidth="1"/>
    <col min="1020" max="1020" width="6" bestFit="1" customWidth="1"/>
    <col min="1021" max="1021" width="7" bestFit="1" customWidth="1"/>
    <col min="1022" max="1023" width="6" bestFit="1" customWidth="1"/>
    <col min="1024" max="1024" width="5" bestFit="1" customWidth="1"/>
    <col min="1025" max="1026" width="6" bestFit="1" customWidth="1"/>
    <col min="1027" max="1027" width="5" bestFit="1" customWidth="1"/>
    <col min="1028" max="1028" width="7" bestFit="1" customWidth="1"/>
    <col min="1029" max="1030" width="6" bestFit="1" customWidth="1"/>
    <col min="1031" max="1031" width="5" bestFit="1" customWidth="1"/>
    <col min="1032" max="1035" width="6" bestFit="1" customWidth="1"/>
    <col min="1036" max="1036" width="5" bestFit="1" customWidth="1"/>
    <col min="1037" max="1037" width="7" bestFit="1" customWidth="1"/>
    <col min="1038" max="1040" width="6" bestFit="1" customWidth="1"/>
    <col min="1041" max="1041" width="5" bestFit="1" customWidth="1"/>
    <col min="1042" max="1045" width="6" bestFit="1" customWidth="1"/>
    <col min="1046" max="1046" width="7" bestFit="1" customWidth="1"/>
    <col min="1047" max="1049" width="6" bestFit="1" customWidth="1"/>
    <col min="1050" max="1050" width="7" bestFit="1" customWidth="1"/>
    <col min="1051" max="1053" width="6" bestFit="1" customWidth="1"/>
    <col min="1054" max="1054" width="5" bestFit="1" customWidth="1"/>
    <col min="1055" max="1056" width="6" bestFit="1" customWidth="1"/>
    <col min="1057" max="1057" width="7" bestFit="1" customWidth="1"/>
    <col min="1058" max="1061" width="6" bestFit="1" customWidth="1"/>
    <col min="1062" max="1062" width="5" bestFit="1" customWidth="1"/>
    <col min="1063" max="1063" width="7" bestFit="1" customWidth="1"/>
    <col min="1064" max="1066" width="6" bestFit="1" customWidth="1"/>
    <col min="1067" max="1067" width="5" bestFit="1" customWidth="1"/>
    <col min="1068" max="1072" width="6" bestFit="1" customWidth="1"/>
    <col min="1073" max="1073" width="7" bestFit="1" customWidth="1"/>
    <col min="1074" max="1075" width="6" bestFit="1" customWidth="1"/>
    <col min="1076" max="1076" width="5" bestFit="1" customWidth="1"/>
    <col min="1077" max="1079" width="6" bestFit="1" customWidth="1"/>
    <col min="1080" max="1080" width="5" bestFit="1" customWidth="1"/>
    <col min="1081" max="1083" width="6" bestFit="1" customWidth="1"/>
    <col min="1084" max="1084" width="5" bestFit="1" customWidth="1"/>
    <col min="1085" max="1085" width="7" bestFit="1" customWidth="1"/>
    <col min="1086" max="1097" width="6" bestFit="1" customWidth="1"/>
    <col min="1098" max="1098" width="5" bestFit="1" customWidth="1"/>
    <col min="1099" max="1099" width="7" bestFit="1" customWidth="1"/>
    <col min="1100" max="1100" width="5" bestFit="1" customWidth="1"/>
    <col min="1101" max="1107" width="6" bestFit="1" customWidth="1"/>
    <col min="1108" max="1108" width="5" bestFit="1" customWidth="1"/>
    <col min="1109" max="1109" width="6" bestFit="1" customWidth="1"/>
    <col min="1110" max="1110" width="5" bestFit="1" customWidth="1"/>
    <col min="1111" max="1112" width="6" bestFit="1" customWidth="1"/>
    <col min="1113" max="1113" width="7" bestFit="1" customWidth="1"/>
    <col min="1114" max="1126" width="6" bestFit="1" customWidth="1"/>
    <col min="1127" max="1127" width="5" bestFit="1" customWidth="1"/>
    <col min="1128" max="1143" width="6" bestFit="1" customWidth="1"/>
    <col min="1144" max="1144" width="5" bestFit="1" customWidth="1"/>
    <col min="1145" max="1146" width="6" bestFit="1" customWidth="1"/>
    <col min="1147" max="1147" width="5" bestFit="1" customWidth="1"/>
    <col min="1148" max="1149" width="6" bestFit="1" customWidth="1"/>
    <col min="1150" max="1150" width="5" bestFit="1" customWidth="1"/>
    <col min="1151" max="1155" width="6" bestFit="1" customWidth="1"/>
    <col min="1156" max="1156" width="3" bestFit="1" customWidth="1"/>
    <col min="1157" max="1157" width="6" bestFit="1" customWidth="1"/>
    <col min="1158" max="1158" width="5" bestFit="1" customWidth="1"/>
    <col min="1159" max="1159" width="6" bestFit="1" customWidth="1"/>
    <col min="1160" max="1160" width="5" bestFit="1" customWidth="1"/>
    <col min="1161" max="1169" width="6" bestFit="1" customWidth="1"/>
    <col min="1170" max="1170" width="5" bestFit="1" customWidth="1"/>
    <col min="1171" max="1171" width="7" bestFit="1" customWidth="1"/>
    <col min="1172" max="1177" width="6" bestFit="1" customWidth="1"/>
    <col min="1178" max="1178" width="3" bestFit="1" customWidth="1"/>
    <col min="1179" max="1184" width="6" bestFit="1" customWidth="1"/>
    <col min="1185" max="1185" width="5" bestFit="1" customWidth="1"/>
    <col min="1186" max="1193" width="6" bestFit="1" customWidth="1"/>
    <col min="1194" max="1194" width="5" bestFit="1" customWidth="1"/>
    <col min="1195" max="1195" width="6" bestFit="1" customWidth="1"/>
    <col min="1196" max="1196" width="5" bestFit="1" customWidth="1"/>
    <col min="1197" max="1201" width="6" bestFit="1" customWidth="1"/>
    <col min="1202" max="1202" width="5" bestFit="1" customWidth="1"/>
    <col min="1203" max="1203" width="6" bestFit="1" customWidth="1"/>
    <col min="1204" max="1204" width="5" bestFit="1" customWidth="1"/>
    <col min="1205" max="1213" width="6" bestFit="1" customWidth="1"/>
    <col min="1214" max="1214" width="5" bestFit="1" customWidth="1"/>
    <col min="1215" max="1219" width="6" bestFit="1" customWidth="1"/>
    <col min="1220" max="1220" width="3" bestFit="1" customWidth="1"/>
    <col min="1221" max="1223" width="6" bestFit="1" customWidth="1"/>
    <col min="1224" max="1224" width="5" bestFit="1" customWidth="1"/>
    <col min="1225" max="1229" width="6" bestFit="1" customWidth="1"/>
    <col min="1230" max="1230" width="5" bestFit="1" customWidth="1"/>
    <col min="1231" max="1231" width="6" bestFit="1" customWidth="1"/>
    <col min="1232" max="1232" width="3" bestFit="1" customWidth="1"/>
    <col min="1233" max="1235" width="6" bestFit="1" customWidth="1"/>
    <col min="1236" max="1236" width="5" bestFit="1" customWidth="1"/>
    <col min="1237" max="1241" width="6" bestFit="1" customWidth="1"/>
    <col min="1242" max="1242" width="5" bestFit="1" customWidth="1"/>
    <col min="1243" max="1243" width="6" bestFit="1" customWidth="1"/>
    <col min="1244" max="1244" width="5" bestFit="1" customWidth="1"/>
    <col min="1245" max="1255" width="6" bestFit="1" customWidth="1"/>
    <col min="1256" max="1256" width="5" bestFit="1" customWidth="1"/>
    <col min="1257" max="1265" width="6" bestFit="1" customWidth="1"/>
    <col min="1266" max="1266" width="5" bestFit="1" customWidth="1"/>
    <col min="1267" max="1268" width="6" bestFit="1" customWidth="1"/>
    <col min="1269" max="1269" width="5" bestFit="1" customWidth="1"/>
    <col min="1270" max="1295" width="6" bestFit="1" customWidth="1"/>
    <col min="1296" max="1296" width="5" bestFit="1" customWidth="1"/>
    <col min="1297" max="1304" width="6" bestFit="1" customWidth="1"/>
    <col min="1305" max="1305" width="5" bestFit="1" customWidth="1"/>
    <col min="1306" max="1320" width="6" bestFit="1" customWidth="1"/>
    <col min="1321" max="1321" width="3" bestFit="1" customWidth="1"/>
    <col min="1322" max="1322" width="6" bestFit="1" customWidth="1"/>
    <col min="1323" max="1324" width="5" bestFit="1" customWidth="1"/>
    <col min="1325" max="1334" width="6" bestFit="1" customWidth="1"/>
    <col min="1335" max="1335" width="10.77734375" bestFit="1" customWidth="1"/>
  </cols>
  <sheetData>
    <row r="2" spans="1:15" x14ac:dyDescent="0.3">
      <c r="B2" s="43" t="s">
        <v>10037</v>
      </c>
      <c r="C2" s="43"/>
      <c r="D2" s="43"/>
      <c r="M2" s="43" t="s">
        <v>10034</v>
      </c>
      <c r="N2" s="43"/>
    </row>
    <row r="3" spans="1:15" x14ac:dyDescent="0.3">
      <c r="B3" s="43"/>
      <c r="C3" s="43"/>
      <c r="D3" s="43"/>
      <c r="M3" s="43"/>
      <c r="N3" s="43"/>
    </row>
    <row r="4" spans="1:15" x14ac:dyDescent="0.3">
      <c r="A4" s="30" t="s">
        <v>10020</v>
      </c>
      <c r="B4" t="s">
        <v>10026</v>
      </c>
      <c r="L4" s="30" t="s">
        <v>10020</v>
      </c>
      <c r="M4" t="s">
        <v>10025</v>
      </c>
    </row>
    <row r="5" spans="1:15" x14ac:dyDescent="0.3">
      <c r="A5" s="31" t="s">
        <v>10027</v>
      </c>
      <c r="B5" s="46">
        <v>31.897115384615383</v>
      </c>
      <c r="L5" s="31" t="s">
        <v>10027</v>
      </c>
      <c r="M5" s="11">
        <v>8058.6775409836027</v>
      </c>
      <c r="N5" s="31"/>
      <c r="O5" s="11"/>
    </row>
    <row r="6" spans="1:15" x14ac:dyDescent="0.3">
      <c r="A6" s="31" t="s">
        <v>10028</v>
      </c>
      <c r="B6" s="46">
        <v>30.393611111111106</v>
      </c>
      <c r="L6" s="31" t="s">
        <v>10028</v>
      </c>
      <c r="M6" s="11">
        <v>10117.672719999995</v>
      </c>
      <c r="N6" s="31"/>
      <c r="O6" s="11"/>
    </row>
    <row r="7" spans="1:15" x14ac:dyDescent="0.3">
      <c r="A7" s="31" t="s">
        <v>10029</v>
      </c>
      <c r="B7" s="46">
        <v>31.771830985915489</v>
      </c>
      <c r="L7" s="31" t="s">
        <v>10029</v>
      </c>
      <c r="M7" s="11">
        <v>11200.103867924528</v>
      </c>
      <c r="N7" s="31"/>
      <c r="O7" s="11"/>
    </row>
    <row r="8" spans="1:15" x14ac:dyDescent="0.3">
      <c r="A8" s="31" t="s">
        <v>10030</v>
      </c>
      <c r="B8" s="46">
        <v>31.538676470588243</v>
      </c>
      <c r="L8" s="31" t="s">
        <v>10030</v>
      </c>
      <c r="M8" s="11">
        <v>12206.207313432831</v>
      </c>
      <c r="N8" s="31"/>
      <c r="O8" s="11"/>
    </row>
    <row r="9" spans="1:15" x14ac:dyDescent="0.3">
      <c r="A9" s="31" t="s">
        <v>10031</v>
      </c>
      <c r="B9" s="46">
        <v>31.423181818181817</v>
      </c>
      <c r="L9" s="31" t="s">
        <v>10031</v>
      </c>
      <c r="M9" s="11">
        <v>11547.139583333335</v>
      </c>
      <c r="N9" s="31"/>
      <c r="O9" s="11"/>
    </row>
    <row r="10" spans="1:15" x14ac:dyDescent="0.3">
      <c r="A10" s="31" t="s">
        <v>10032</v>
      </c>
      <c r="B10" s="46">
        <v>29.337692307692301</v>
      </c>
      <c r="L10" s="31" t="s">
        <v>10032</v>
      </c>
      <c r="M10" s="11">
        <v>15855.021631205685</v>
      </c>
      <c r="N10" s="31"/>
      <c r="O10" s="11"/>
    </row>
    <row r="11" spans="1:15" x14ac:dyDescent="0.3">
      <c r="A11" s="31" t="s">
        <v>10033</v>
      </c>
      <c r="B11" s="46">
        <v>28.870500000000003</v>
      </c>
      <c r="L11" s="31" t="s">
        <v>10033</v>
      </c>
      <c r="M11" s="11">
        <v>16515.403666666662</v>
      </c>
      <c r="N11" s="31"/>
      <c r="O11" s="11"/>
    </row>
    <row r="12" spans="1:15" x14ac:dyDescent="0.3">
      <c r="A12" s="31" t="s">
        <v>10021</v>
      </c>
      <c r="B12" s="46">
        <v>30.924094076655035</v>
      </c>
      <c r="L12" s="31" t="s">
        <v>10021</v>
      </c>
      <c r="M12" s="11">
        <v>11655.63464773922</v>
      </c>
      <c r="N12" s="31"/>
      <c r="O12" s="11"/>
    </row>
    <row r="13" spans="1:15" x14ac:dyDescent="0.3">
      <c r="N13" s="31"/>
      <c r="O13" s="11"/>
    </row>
    <row r="14" spans="1:15" x14ac:dyDescent="0.3">
      <c r="N14" s="31"/>
      <c r="O14" s="11"/>
    </row>
    <row r="15" spans="1:15" x14ac:dyDescent="0.3">
      <c r="N15" s="32"/>
      <c r="O15" s="33"/>
    </row>
  </sheetData>
  <mergeCells count="2">
    <mergeCell ref="B2:D3"/>
    <mergeCell ref="M2:N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9C72F-5AD8-47B5-8F6E-9DADEB9315C4}">
  <dimension ref="A1:Q9"/>
  <sheetViews>
    <sheetView topLeftCell="B1" workbookViewId="0">
      <selection activeCell="K9" sqref="K9"/>
    </sheetView>
  </sheetViews>
  <sheetFormatPr defaultRowHeight="14.4" x14ac:dyDescent="0.3"/>
  <cols>
    <col min="1" max="1" width="13.44140625" bestFit="1" customWidth="1"/>
    <col min="2" max="2" width="14" bestFit="1" customWidth="1"/>
    <col min="3" max="3" width="6.21875" bestFit="1" customWidth="1"/>
    <col min="4" max="4" width="11" bestFit="1" customWidth="1"/>
    <col min="5" max="5" width="11.88671875" bestFit="1" customWidth="1"/>
    <col min="6" max="6" width="10.77734375" bestFit="1" customWidth="1"/>
    <col min="7" max="7" width="13.77734375" bestFit="1" customWidth="1"/>
    <col min="8" max="8" width="6.21875" bestFit="1" customWidth="1"/>
    <col min="9" max="9" width="11" bestFit="1" customWidth="1"/>
    <col min="10" max="10" width="12.5546875" bestFit="1" customWidth="1"/>
    <col min="11" max="11" width="17.21875" bestFit="1" customWidth="1"/>
    <col min="12" max="12" width="10.109375" bestFit="1" customWidth="1"/>
    <col min="13" max="13" width="10" bestFit="1" customWidth="1"/>
    <col min="14" max="14" width="10.109375" bestFit="1" customWidth="1"/>
    <col min="15" max="15" width="10" bestFit="1" customWidth="1"/>
    <col min="16" max="19" width="10.109375" bestFit="1" customWidth="1"/>
    <col min="20" max="22" width="10" bestFit="1" customWidth="1"/>
    <col min="23" max="24" width="10.109375" bestFit="1" customWidth="1"/>
    <col min="25" max="25" width="10" bestFit="1" customWidth="1"/>
    <col min="26" max="26" width="10.109375" bestFit="1" customWidth="1"/>
    <col min="27" max="27" width="9.21875" bestFit="1" customWidth="1"/>
    <col min="28" max="28" width="10.77734375" bestFit="1" customWidth="1"/>
  </cols>
  <sheetData>
    <row r="1" spans="1:17" ht="14.4" customHeight="1" x14ac:dyDescent="0.3">
      <c r="B1" s="34"/>
      <c r="C1" s="35"/>
      <c r="D1" s="35"/>
      <c r="E1" s="35"/>
    </row>
    <row r="2" spans="1:17" ht="14.4" customHeight="1" x14ac:dyDescent="0.3">
      <c r="B2" s="43" t="s">
        <v>10035</v>
      </c>
      <c r="C2" s="44"/>
      <c r="D2" s="44"/>
      <c r="E2" s="44"/>
      <c r="J2" s="43" t="s">
        <v>10036</v>
      </c>
      <c r="K2" s="43"/>
      <c r="L2" s="43"/>
      <c r="M2" s="43"/>
      <c r="N2" s="36"/>
      <c r="O2" s="36"/>
      <c r="P2" s="36"/>
      <c r="Q2" s="36"/>
    </row>
    <row r="3" spans="1:17" x14ac:dyDescent="0.3">
      <c r="B3" s="44"/>
      <c r="C3" s="44"/>
      <c r="D3" s="44"/>
      <c r="E3" s="44"/>
      <c r="J3" s="43"/>
      <c r="K3" s="43"/>
      <c r="L3" s="43"/>
      <c r="M3" s="43"/>
      <c r="N3" s="36"/>
      <c r="O3" s="36"/>
      <c r="P3" s="36"/>
      <c r="Q3" s="36"/>
    </row>
    <row r="4" spans="1:17" x14ac:dyDescent="0.3">
      <c r="A4" s="30" t="s">
        <v>10020</v>
      </c>
      <c r="B4" t="s">
        <v>10024</v>
      </c>
    </row>
    <row r="5" spans="1:17" x14ac:dyDescent="0.3">
      <c r="A5" s="31" t="s">
        <v>10044</v>
      </c>
      <c r="B5" s="11">
        <v>1577298.7900000012</v>
      </c>
      <c r="J5" s="30" t="s">
        <v>10020</v>
      </c>
      <c r="K5" t="s">
        <v>10025</v>
      </c>
    </row>
    <row r="6" spans="1:17" x14ac:dyDescent="0.3">
      <c r="A6" s="31" t="s">
        <v>10045</v>
      </c>
      <c r="B6" s="11">
        <v>7086520.4799999986</v>
      </c>
      <c r="J6" s="31" t="s">
        <v>16</v>
      </c>
      <c r="K6" s="11">
        <v>26570.101875</v>
      </c>
    </row>
    <row r="7" spans="1:17" x14ac:dyDescent="0.3">
      <c r="A7" s="31" t="s">
        <v>10046</v>
      </c>
      <c r="B7" s="11">
        <v>2131399.8599999989</v>
      </c>
      <c r="J7" s="31" t="s">
        <v>11</v>
      </c>
      <c r="K7" s="11">
        <v>6392.2776331360928</v>
      </c>
    </row>
    <row r="8" spans="1:17" x14ac:dyDescent="0.3">
      <c r="A8" s="31" t="s">
        <v>10042</v>
      </c>
      <c r="B8" s="11">
        <v>289289.42000000004</v>
      </c>
      <c r="J8" s="31" t="s">
        <v>12</v>
      </c>
      <c r="K8" s="11">
        <v>3154.6973584905659</v>
      </c>
    </row>
    <row r="9" spans="1:17" x14ac:dyDescent="0.3">
      <c r="A9" s="31" t="s">
        <v>10021</v>
      </c>
      <c r="B9" s="11">
        <v>11084508.549999999</v>
      </c>
      <c r="J9" s="31" t="s">
        <v>10021</v>
      </c>
      <c r="K9" s="11">
        <v>8258.8076377952748</v>
      </c>
    </row>
  </sheetData>
  <mergeCells count="2">
    <mergeCell ref="B2:E3"/>
    <mergeCell ref="J2:M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282CB-E039-4D7C-B005-8AD531228785}">
  <dimension ref="A1:U5"/>
  <sheetViews>
    <sheetView tabSelected="1" workbookViewId="0">
      <selection activeCell="O32" sqref="O32"/>
    </sheetView>
  </sheetViews>
  <sheetFormatPr defaultRowHeight="14.4" x14ac:dyDescent="0.3"/>
  <cols>
    <col min="1" max="1" width="26.44140625" style="39" customWidth="1"/>
    <col min="2" max="2" width="8.88671875" style="37"/>
    <col min="3" max="3" width="12.109375" style="37" customWidth="1"/>
    <col min="4" max="16384" width="8.88671875" style="37"/>
  </cols>
  <sheetData>
    <row r="1" spans="1:21" s="38" customFormat="1" x14ac:dyDescent="0.3">
      <c r="A1" s="39"/>
      <c r="B1" s="45" t="s">
        <v>10040</v>
      </c>
      <c r="C1" s="45"/>
      <c r="D1" s="45"/>
      <c r="E1" s="45"/>
      <c r="F1" s="45"/>
      <c r="G1" s="45"/>
      <c r="H1" s="45"/>
      <c r="I1" s="45"/>
      <c r="J1" s="45"/>
      <c r="K1" s="45"/>
      <c r="L1" s="45"/>
      <c r="M1" s="45"/>
      <c r="N1" s="45"/>
      <c r="O1" s="45"/>
      <c r="P1" s="45"/>
      <c r="Q1" s="45"/>
      <c r="R1" s="45"/>
      <c r="S1" s="45"/>
      <c r="T1" s="45"/>
      <c r="U1" s="45"/>
    </row>
    <row r="2" spans="1:21" s="38" customFormat="1" x14ac:dyDescent="0.3">
      <c r="A2" s="39"/>
      <c r="B2" s="45"/>
      <c r="C2" s="45"/>
      <c r="D2" s="45"/>
      <c r="E2" s="45"/>
      <c r="F2" s="45"/>
      <c r="G2" s="45"/>
      <c r="H2" s="45"/>
      <c r="I2" s="45"/>
      <c r="J2" s="45"/>
      <c r="K2" s="45"/>
      <c r="L2" s="45"/>
      <c r="M2" s="45"/>
      <c r="N2" s="45"/>
      <c r="O2" s="45"/>
      <c r="P2" s="45"/>
      <c r="Q2" s="45"/>
      <c r="R2" s="45"/>
      <c r="S2" s="45"/>
      <c r="T2" s="45"/>
      <c r="U2" s="45"/>
    </row>
    <row r="3" spans="1:21" s="38" customFormat="1" x14ac:dyDescent="0.3">
      <c r="A3" s="39"/>
      <c r="B3" s="45"/>
      <c r="C3" s="45"/>
      <c r="D3" s="45"/>
      <c r="E3" s="45"/>
      <c r="F3" s="45"/>
      <c r="G3" s="45"/>
      <c r="H3" s="45"/>
      <c r="I3" s="45"/>
      <c r="J3" s="45"/>
      <c r="K3" s="45"/>
      <c r="L3" s="45"/>
      <c r="M3" s="45"/>
      <c r="N3" s="45"/>
      <c r="O3" s="45"/>
      <c r="P3" s="45"/>
      <c r="Q3" s="45"/>
      <c r="R3" s="45"/>
      <c r="S3" s="45"/>
      <c r="T3" s="45"/>
      <c r="U3" s="45"/>
    </row>
    <row r="4" spans="1:21" s="38" customFormat="1" x14ac:dyDescent="0.3">
      <c r="A4" s="39"/>
      <c r="B4" s="45"/>
      <c r="C4" s="45"/>
      <c r="D4" s="45"/>
      <c r="E4" s="45"/>
      <c r="F4" s="45"/>
      <c r="G4" s="45"/>
      <c r="H4" s="45"/>
      <c r="I4" s="45"/>
      <c r="J4" s="45"/>
      <c r="K4" s="45"/>
      <c r="L4" s="45"/>
      <c r="M4" s="45"/>
      <c r="N4" s="45"/>
      <c r="O4" s="45"/>
      <c r="P4" s="45"/>
      <c r="Q4" s="45"/>
      <c r="R4" s="45"/>
      <c r="S4" s="45"/>
      <c r="T4" s="45"/>
      <c r="U4" s="45"/>
    </row>
    <row r="5" spans="1:21" s="38" customFormat="1" x14ac:dyDescent="0.3">
      <c r="A5" s="39"/>
      <c r="B5" s="45"/>
      <c r="C5" s="45"/>
      <c r="D5" s="45"/>
      <c r="E5" s="45"/>
      <c r="F5" s="45"/>
      <c r="G5" s="45"/>
      <c r="H5" s="45"/>
      <c r="I5" s="45"/>
      <c r="J5" s="45"/>
      <c r="K5" s="45"/>
      <c r="L5" s="45"/>
      <c r="M5" s="45"/>
      <c r="N5" s="45"/>
      <c r="O5" s="45"/>
      <c r="P5" s="45"/>
      <c r="Q5" s="45"/>
      <c r="R5" s="45"/>
      <c r="S5" s="45"/>
      <c r="T5" s="45"/>
      <c r="U5" s="45"/>
    </row>
  </sheetData>
  <mergeCells count="1">
    <mergeCell ref="B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vt:lpstr>
      <vt:lpstr>Hospitalisation Details</vt:lpstr>
      <vt:lpstr>assign_Customer Names </vt:lpstr>
      <vt:lpstr>assign_Medical Examinations</vt:lpstr>
      <vt:lpstr>assign_Hospitalisation Details</vt:lpstr>
      <vt:lpstr>Health care</vt:lpstr>
      <vt:lpstr>pie or donut</vt:lpstr>
      <vt:lpstr>line chart</vt:lpstr>
      <vt:lpstr>bar or column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2025-11-17T19:21:02Z</dcterms:modified>
</cp:coreProperties>
</file>